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34.80.202\İsg\1.İSG DOSYA FİHRİSTİ BELGELER\Vadi Liv\6.İSG Risk Değ. Çalışmaları\RİSK DEĞERLENDİRME RAPORU 2026\"/>
    </mc:Choice>
  </mc:AlternateContent>
  <bookViews>
    <workbookView xWindow="0" yWindow="0" windowWidth="19200" windowHeight="6750" tabRatio="801" firstSheet="2" activeTab="6"/>
  </bookViews>
  <sheets>
    <sheet name="KAPAK" sheetId="1" state="hidden" r:id="rId1"/>
    <sheet name="İSG-F13-02" sheetId="2" state="hidden" r:id="rId2"/>
    <sheet name="Açıklamalar" sheetId="3" r:id="rId3"/>
    <sheet name="Fine Kinney Metodu" sheetId="4" r:id="rId4"/>
    <sheet name="RD Fine Kinney (Birim Bazlı)" sheetId="5" r:id="rId5"/>
    <sheet name="Analiz (Birim Bazlı)" sheetId="6" r:id="rId6"/>
    <sheet name="RD Fine Kinney (Konsolide)" sheetId="7" r:id="rId7"/>
    <sheet name="Analiz (Konsolide)" sheetId="8" r:id="rId8"/>
    <sheet name="5x5 Matris Metodu" sheetId="9" state="hidden" r:id="rId9"/>
    <sheet name="RD Matris" sheetId="10" state="hidden" r:id="rId10"/>
    <sheet name="Veri" sheetId="11" state="hidden" r:id="rId11"/>
  </sheets>
  <definedNames>
    <definedName name="_Fill" localSheetId="8" hidden="1">#REF!</definedName>
    <definedName name="_Fill" localSheetId="2" hidden="1">#REF!</definedName>
    <definedName name="_Fill" localSheetId="7" hidden="1">#REF!</definedName>
    <definedName name="_Fill" localSheetId="1" hidden="1">#REF!</definedName>
    <definedName name="_Fill" localSheetId="0" hidden="1">#REF!</definedName>
    <definedName name="_Fill" localSheetId="6" hidden="1">#REF!</definedName>
    <definedName name="_Fill" localSheetId="9" hidden="1">#REF!</definedName>
    <definedName name="_Fill" hidden="1">#REF!</definedName>
    <definedName name="_xlnm._FilterDatabase" localSheetId="4" hidden="1">'RD Fine Kinney (Birim Bazlı)'!$A$7:$AG$7</definedName>
    <definedName name="_xlnm._FilterDatabase" localSheetId="6" hidden="1">'RD Fine Kinney (Konsolide)'!$A$6:$AJ$4983</definedName>
    <definedName name="bas" localSheetId="8">#REF!</definedName>
    <definedName name="bas" localSheetId="2">#REF!</definedName>
    <definedName name="bas" localSheetId="7">#REF!</definedName>
    <definedName name="bas" localSheetId="0">#REF!</definedName>
    <definedName name="bas" localSheetId="6">#REF!</definedName>
    <definedName name="bas" localSheetId="9">#REF!</definedName>
    <definedName name="bas">#REF!</definedName>
    <definedName name="dd" localSheetId="8" hidden="1">#REF!</definedName>
    <definedName name="dd" localSheetId="2" hidden="1">#REF!</definedName>
    <definedName name="dd" localSheetId="7" hidden="1">#REF!</definedName>
    <definedName name="dd" localSheetId="1" hidden="1">#REF!</definedName>
    <definedName name="dd" localSheetId="0" hidden="1">#REF!</definedName>
    <definedName name="dd" localSheetId="6" hidden="1">#REF!</definedName>
    <definedName name="dd" localSheetId="9" hidden="1">#REF!</definedName>
    <definedName name="dd" hidden="1">#REF!</definedName>
    <definedName name="ERE" localSheetId="8" hidden="1">#REF!</definedName>
    <definedName name="ERE" localSheetId="2" hidden="1">#REF!</definedName>
    <definedName name="ERE" localSheetId="7" hidden="1">#REF!</definedName>
    <definedName name="ERE" localSheetId="1" hidden="1">#REF!</definedName>
    <definedName name="ERE" localSheetId="0" hidden="1">#REF!</definedName>
    <definedName name="ERE" localSheetId="6" hidden="1">#REF!</definedName>
    <definedName name="ERE" localSheetId="9" hidden="1">#REF!</definedName>
    <definedName name="ERE" hidden="1">#REF!</definedName>
    <definedName name="gg" localSheetId="8" hidden="1">#REF!</definedName>
    <definedName name="gg" localSheetId="2" hidden="1">#REF!</definedName>
    <definedName name="gg" localSheetId="7" hidden="1">#REF!</definedName>
    <definedName name="gg" localSheetId="1" hidden="1">#REF!</definedName>
    <definedName name="gg" localSheetId="0" hidden="1">#REF!</definedName>
    <definedName name="gg" localSheetId="6" hidden="1">#REF!</definedName>
    <definedName name="gg" localSheetId="9" hidden="1">#REF!</definedName>
    <definedName name="gg" hidden="1">#REF!</definedName>
    <definedName name="OLE_LINK1" localSheetId="1">'İSG-F13-02'!#REF!</definedName>
    <definedName name="RGFED" localSheetId="8" hidden="1">#REF!</definedName>
    <definedName name="RGFED" localSheetId="2" hidden="1">#REF!</definedName>
    <definedName name="RGFED" localSheetId="7" hidden="1">#REF!</definedName>
    <definedName name="RGFED" localSheetId="1" hidden="1">#REF!</definedName>
    <definedName name="RGFED" localSheetId="0" hidden="1">#REF!</definedName>
    <definedName name="RGFED" localSheetId="6" hidden="1">#REF!</definedName>
    <definedName name="RGFED" localSheetId="9" hidden="1">#REF!</definedName>
    <definedName name="RGFED" hidden="1">#REF!</definedName>
    <definedName name="_xlnm.Print_Area" localSheetId="1">'İSG-F13-02'!$A$1:$Y$21</definedName>
    <definedName name="_xlnm.Print_Area" localSheetId="4">'RD Fine Kinney (Birim Bazlı)'!$A$1:$AG$118</definedName>
    <definedName name="_xlnm.Print_Area" localSheetId="9">'RD Matris'!$A$1:$Z$29</definedName>
    <definedName name="_xlnm.Print_Titles" localSheetId="1">'İSG-F13-02'!$1:$5</definedName>
    <definedName name="_xlnm.Print_Titles" localSheetId="4">'RD Fine Kinney (Birim Bazlı)'!$1:$7</definedName>
    <definedName name="_xlnm.Print_Titles" localSheetId="6">'RD Fine Kinney (Konsolide)'!$1:$7</definedName>
  </definedNames>
  <calcPr calcId="152511" forceFullCalc="1"/>
</workbook>
</file>

<file path=xl/calcChain.xml><?xml version="1.0" encoding="utf-8"?>
<calcChain xmlns="http://schemas.openxmlformats.org/spreadsheetml/2006/main">
  <c r="Q145" i="7" l="1"/>
  <c r="R145" i="7" s="1"/>
  <c r="AC4980" i="7" l="1"/>
  <c r="AC4981" i="7"/>
  <c r="AC4982" i="7"/>
  <c r="AC4983" i="7"/>
  <c r="AC4979" i="7"/>
  <c r="R4980" i="7"/>
  <c r="R4981" i="7"/>
  <c r="R4982" i="7"/>
  <c r="R4983" i="7"/>
  <c r="AC4977" i="7" l="1"/>
  <c r="R4977" i="7"/>
  <c r="AC4978" i="7"/>
  <c r="R4978" i="7"/>
  <c r="R4979" i="7"/>
  <c r="AB4814" i="7" l="1"/>
  <c r="AC4814" i="7" s="1"/>
  <c r="AB4815" i="7"/>
  <c r="AC4815" i="7" s="1"/>
  <c r="AB4816" i="7"/>
  <c r="AC4816" i="7" s="1"/>
  <c r="R4084" i="7"/>
  <c r="R119" i="7"/>
  <c r="R118" i="7"/>
  <c r="AB4385" i="7" l="1"/>
  <c r="AC4385" i="7" s="1"/>
  <c r="Q4385" i="7"/>
  <c r="AB4384" i="7"/>
  <c r="AC4384" i="7" s="1"/>
  <c r="Q4384" i="7"/>
  <c r="AB4383" i="7"/>
  <c r="AC4383" i="7" s="1"/>
  <c r="Q4383" i="7"/>
  <c r="AB4382" i="7"/>
  <c r="AC4382" i="7" s="1"/>
  <c r="Q4382" i="7"/>
  <c r="AB4381" i="7"/>
  <c r="AC4381" i="7" s="1"/>
  <c r="Q4381" i="7"/>
  <c r="AB4380" i="7"/>
  <c r="AC4380" i="7" s="1"/>
  <c r="Q4380" i="7"/>
  <c r="AB4379" i="7"/>
  <c r="AC4379" i="7" s="1"/>
  <c r="Q4379" i="7"/>
  <c r="AB4378" i="7"/>
  <c r="AC4378" i="7" s="1"/>
  <c r="Q4378" i="7"/>
  <c r="AB4377" i="7"/>
  <c r="AC4377" i="7" s="1"/>
  <c r="Q4377" i="7"/>
  <c r="AB4376" i="7"/>
  <c r="AC4376" i="7" s="1"/>
  <c r="Q4376" i="7"/>
  <c r="AB4375" i="7"/>
  <c r="AC4375" i="7" s="1"/>
  <c r="Q4375" i="7"/>
  <c r="AB4374" i="7"/>
  <c r="AC4374" i="7" s="1"/>
  <c r="Q4374" i="7"/>
  <c r="AB4373" i="7"/>
  <c r="AC4373" i="7" s="1"/>
  <c r="Q4373" i="7"/>
  <c r="AB4372" i="7"/>
  <c r="AC4372" i="7" s="1"/>
  <c r="Q4372" i="7"/>
  <c r="AB4371" i="7"/>
  <c r="AC4371" i="7" s="1"/>
  <c r="Q4371" i="7"/>
  <c r="AB4370" i="7"/>
  <c r="AC4370" i="7" s="1"/>
  <c r="Q4370" i="7"/>
  <c r="AB4369" i="7"/>
  <c r="AC4369" i="7" s="1"/>
  <c r="Q4369" i="7"/>
  <c r="AB4368" i="7"/>
  <c r="AC4368" i="7" s="1"/>
  <c r="Q4368" i="7"/>
  <c r="AB4367" i="7"/>
  <c r="AC4367" i="7" s="1"/>
  <c r="Q4367" i="7"/>
  <c r="AB4366" i="7"/>
  <c r="AC4366" i="7" s="1"/>
  <c r="Q4366" i="7"/>
  <c r="AB4365" i="7"/>
  <c r="AC4365" i="7" s="1"/>
  <c r="Q4365" i="7"/>
  <c r="AB4364" i="7"/>
  <c r="AC4364" i="7" s="1"/>
  <c r="Q4364" i="7"/>
  <c r="AB4363" i="7"/>
  <c r="AC4363" i="7" s="1"/>
  <c r="Q4363" i="7"/>
  <c r="AB4362" i="7"/>
  <c r="AC4362" i="7" s="1"/>
  <c r="Q4362" i="7"/>
  <c r="AB4361" i="7"/>
  <c r="AC4361" i="7" s="1"/>
  <c r="Q4361" i="7"/>
  <c r="AB4360" i="7"/>
  <c r="AC4360" i="7" s="1"/>
  <c r="Q4360" i="7"/>
  <c r="AB4359" i="7"/>
  <c r="AC4359" i="7" s="1"/>
  <c r="Q4359" i="7"/>
  <c r="AB4358" i="7"/>
  <c r="AC4358" i="7" s="1"/>
  <c r="Q4358" i="7"/>
  <c r="AB4357" i="7"/>
  <c r="AC4357" i="7" s="1"/>
  <c r="Q4357" i="7"/>
  <c r="AB4356" i="7"/>
  <c r="AC4356" i="7" s="1"/>
  <c r="Q4356" i="7"/>
  <c r="AB4355" i="7"/>
  <c r="AC4355" i="7" s="1"/>
  <c r="Q4355" i="7"/>
  <c r="AB4354" i="7"/>
  <c r="AC4354" i="7" s="1"/>
  <c r="Q4354" i="7"/>
  <c r="AB4353" i="7"/>
  <c r="AC4353" i="7" s="1"/>
  <c r="Q4353" i="7"/>
  <c r="AB4352" i="7"/>
  <c r="AC4352" i="7" s="1"/>
  <c r="Q4352" i="7"/>
  <c r="AB4351" i="7"/>
  <c r="AC4351" i="7" s="1"/>
  <c r="Q4351" i="7"/>
  <c r="AB4350" i="7"/>
  <c r="AC4350" i="7" s="1"/>
  <c r="Q4350" i="7"/>
  <c r="AB4349" i="7"/>
  <c r="AC4349" i="7" s="1"/>
  <c r="Q4349" i="7"/>
  <c r="AB4348" i="7"/>
  <c r="AC4348" i="7" s="1"/>
  <c r="Q4348" i="7"/>
  <c r="AB4347" i="7"/>
  <c r="AC4347" i="7" s="1"/>
  <c r="Q4347" i="7"/>
  <c r="AB4346" i="7"/>
  <c r="AC4346" i="7" s="1"/>
  <c r="Q4346" i="7"/>
  <c r="AB4345" i="7"/>
  <c r="AC4345" i="7" s="1"/>
  <c r="Q4345" i="7"/>
  <c r="AB4344" i="7"/>
  <c r="AC4344" i="7" s="1"/>
  <c r="Q4344" i="7"/>
  <c r="AB4343" i="7"/>
  <c r="AC4343" i="7" s="1"/>
  <c r="Q4343" i="7"/>
  <c r="AB4342" i="7"/>
  <c r="AC4342" i="7" s="1"/>
  <c r="Q4342" i="7"/>
  <c r="AB4341" i="7"/>
  <c r="AC4341" i="7" s="1"/>
  <c r="Q4341" i="7"/>
  <c r="AB4340" i="7"/>
  <c r="AC4340" i="7" s="1"/>
  <c r="Q4340" i="7"/>
  <c r="AB4339" i="7"/>
  <c r="AC4339" i="7" s="1"/>
  <c r="Q4339" i="7"/>
  <c r="AB4338" i="7"/>
  <c r="AC4338" i="7" s="1"/>
  <c r="Q4338" i="7"/>
  <c r="AB4337" i="7"/>
  <c r="AC4337" i="7" s="1"/>
  <c r="Q4337" i="7"/>
  <c r="AB4336" i="7"/>
  <c r="AC4336" i="7" s="1"/>
  <c r="Q4336" i="7"/>
  <c r="AB4335" i="7"/>
  <c r="AC4335" i="7" s="1"/>
  <c r="Q4335" i="7"/>
  <c r="AB4334" i="7"/>
  <c r="AC4334" i="7" s="1"/>
  <c r="Q4334" i="7"/>
  <c r="AB4333" i="7"/>
  <c r="AC4333" i="7" s="1"/>
  <c r="Q4333" i="7"/>
  <c r="AB4332" i="7"/>
  <c r="AC4332" i="7" s="1"/>
  <c r="Q4332" i="7"/>
  <c r="AB4331" i="7"/>
  <c r="AC4331" i="7" s="1"/>
  <c r="Q4331" i="7"/>
  <c r="AB4330" i="7"/>
  <c r="AC4330" i="7" s="1"/>
  <c r="Q4330" i="7"/>
  <c r="AB4329" i="7"/>
  <c r="AC4329" i="7" s="1"/>
  <c r="Q4329" i="7"/>
  <c r="AB4328" i="7"/>
  <c r="AC4328" i="7" s="1"/>
  <c r="Q4328" i="7"/>
  <c r="AB4327" i="7"/>
  <c r="AC4327" i="7" s="1"/>
  <c r="Q4327" i="7"/>
  <c r="AB4326" i="7"/>
  <c r="AC4326" i="7" s="1"/>
  <c r="Q4326" i="7"/>
  <c r="AB4325" i="7"/>
  <c r="AC4325" i="7" s="1"/>
  <c r="Q4325" i="7"/>
  <c r="AB4324" i="7"/>
  <c r="AC4324" i="7" s="1"/>
  <c r="Q4324" i="7"/>
  <c r="AB4323" i="7"/>
  <c r="AC4323" i="7" s="1"/>
  <c r="Q4323" i="7"/>
  <c r="AB4322" i="7"/>
  <c r="AC4322" i="7" s="1"/>
  <c r="Q4322" i="7"/>
  <c r="AB4321" i="7"/>
  <c r="AC4321" i="7" s="1"/>
  <c r="Q4321" i="7"/>
  <c r="AB4320" i="7"/>
  <c r="AC4320" i="7" s="1"/>
  <c r="Q4320" i="7"/>
  <c r="AB4319" i="7"/>
  <c r="AC4319" i="7" s="1"/>
  <c r="Q4319" i="7"/>
  <c r="AB4318" i="7"/>
  <c r="AC4318" i="7" s="1"/>
  <c r="Q4318" i="7"/>
  <c r="AB4317" i="7"/>
  <c r="AC4317" i="7" s="1"/>
  <c r="Q4317" i="7"/>
  <c r="AB4316" i="7"/>
  <c r="AC4316" i="7" s="1"/>
  <c r="Q4316" i="7"/>
  <c r="AB4315" i="7"/>
  <c r="AC4315" i="7" s="1"/>
  <c r="Q4315" i="7"/>
  <c r="AB4314" i="7"/>
  <c r="AC4314" i="7" s="1"/>
  <c r="Q4314" i="7"/>
  <c r="AB4313" i="7"/>
  <c r="AC4313" i="7" s="1"/>
  <c r="Q4313" i="7"/>
  <c r="AB4312" i="7"/>
  <c r="AC4312" i="7" s="1"/>
  <c r="Q4312" i="7"/>
  <c r="AB4311" i="7"/>
  <c r="AC4311" i="7" s="1"/>
  <c r="Q4311" i="7"/>
  <c r="AB4310" i="7"/>
  <c r="AC4310" i="7" s="1"/>
  <c r="Q4310" i="7"/>
  <c r="AB4309" i="7"/>
  <c r="AC4309" i="7" s="1"/>
  <c r="Q4309" i="7"/>
  <c r="AB4308" i="7"/>
  <c r="AC4308" i="7" s="1"/>
  <c r="Q4308" i="7"/>
  <c r="AB4307" i="7"/>
  <c r="AC4307" i="7" s="1"/>
  <c r="Q4307" i="7"/>
  <c r="AB4306" i="7"/>
  <c r="AC4306" i="7" s="1"/>
  <c r="Q4306" i="7"/>
  <c r="AB4305" i="7"/>
  <c r="AC4305" i="7" s="1"/>
  <c r="Q4305" i="7"/>
  <c r="AB4304" i="7"/>
  <c r="AC4304" i="7" s="1"/>
  <c r="Q4304" i="7"/>
  <c r="AB4303" i="7"/>
  <c r="AC4303" i="7" s="1"/>
  <c r="Q4303" i="7"/>
  <c r="AB4302" i="7"/>
  <c r="AC4302" i="7" s="1"/>
  <c r="Q4302" i="7"/>
  <c r="AB4301" i="7"/>
  <c r="AC4301" i="7" s="1"/>
  <c r="Q4301" i="7"/>
  <c r="AB4300" i="7"/>
  <c r="AC4300" i="7" s="1"/>
  <c r="Q4300" i="7"/>
  <c r="AB4299" i="7"/>
  <c r="AC4299" i="7" s="1"/>
  <c r="Q4299" i="7"/>
  <c r="AB4298" i="7"/>
  <c r="AC4298" i="7" s="1"/>
  <c r="Q4298" i="7"/>
  <c r="AB4297" i="7"/>
  <c r="AC4297" i="7" s="1"/>
  <c r="Q4297" i="7"/>
  <c r="AB4296" i="7"/>
  <c r="AC4296" i="7" s="1"/>
  <c r="Q4296" i="7"/>
  <c r="AB4295" i="7"/>
  <c r="AC4295" i="7" s="1"/>
  <c r="Q4295" i="7"/>
  <c r="AB4294" i="7"/>
  <c r="AC4294" i="7" s="1"/>
  <c r="Q4294" i="7"/>
  <c r="AB4293" i="7"/>
  <c r="AC4293" i="7" s="1"/>
  <c r="Q4293" i="7"/>
  <c r="AB4292" i="7"/>
  <c r="AC4292" i="7" s="1"/>
  <c r="Q4292" i="7"/>
  <c r="AB4291" i="7"/>
  <c r="AC4291" i="7" s="1"/>
  <c r="Q4291" i="7"/>
  <c r="AB4290" i="7"/>
  <c r="AC4290" i="7" s="1"/>
  <c r="Q4290" i="7"/>
  <c r="AB4289" i="7"/>
  <c r="AC4289" i="7" s="1"/>
  <c r="Q4289" i="7"/>
  <c r="AB4288" i="7"/>
  <c r="AC4288" i="7" s="1"/>
  <c r="Q4288" i="7"/>
  <c r="AB4287" i="7"/>
  <c r="AC4287" i="7" s="1"/>
  <c r="Q4287" i="7"/>
  <c r="AB4286" i="7"/>
  <c r="AC4286" i="7" s="1"/>
  <c r="Q4286" i="7"/>
  <c r="AB4285" i="7"/>
  <c r="AC4285" i="7" s="1"/>
  <c r="Q4285" i="7"/>
  <c r="AB4284" i="7"/>
  <c r="AC4284" i="7" s="1"/>
  <c r="Q4284" i="7"/>
  <c r="AB4283" i="7"/>
  <c r="AC4283" i="7" s="1"/>
  <c r="Q4283" i="7"/>
  <c r="AB4282" i="7"/>
  <c r="AC4282" i="7" s="1"/>
  <c r="Q4282" i="7"/>
  <c r="AB4281" i="7"/>
  <c r="AC4281" i="7" s="1"/>
  <c r="Q4281" i="7"/>
  <c r="AB4280" i="7"/>
  <c r="AC4280" i="7" s="1"/>
  <c r="Q4280" i="7"/>
  <c r="AB4279" i="7"/>
  <c r="AC4279" i="7" s="1"/>
  <c r="Q4279" i="7"/>
  <c r="AB4278" i="7"/>
  <c r="AC4278" i="7" s="1"/>
  <c r="Q4278" i="7"/>
  <c r="AB4277" i="7"/>
  <c r="AC4277" i="7" s="1"/>
  <c r="Q4277" i="7"/>
  <c r="AB4276" i="7"/>
  <c r="AC4276" i="7" s="1"/>
  <c r="Q4276" i="7"/>
  <c r="AB4275" i="7"/>
  <c r="AC4275" i="7" s="1"/>
  <c r="Q4275" i="7"/>
  <c r="AB4274" i="7"/>
  <c r="AC4274" i="7" s="1"/>
  <c r="Q4274" i="7"/>
  <c r="AB4273" i="7"/>
  <c r="AC4273" i="7" s="1"/>
  <c r="Q4273" i="7"/>
  <c r="AB4272" i="7"/>
  <c r="AC4272" i="7" s="1"/>
  <c r="Q4272" i="7"/>
  <c r="AB4271" i="7"/>
  <c r="AC4271" i="7" s="1"/>
  <c r="Q4271" i="7"/>
  <c r="AB4270" i="7"/>
  <c r="AC4270" i="7" s="1"/>
  <c r="Q4270" i="7"/>
  <c r="AB4269" i="7"/>
  <c r="AC4269" i="7" s="1"/>
  <c r="Q4269" i="7"/>
  <c r="AB4268" i="7"/>
  <c r="AC4268" i="7" s="1"/>
  <c r="Q4268" i="7"/>
  <c r="AB4267" i="7"/>
  <c r="AC4267" i="7" s="1"/>
  <c r="Q4267" i="7"/>
  <c r="AB4266" i="7"/>
  <c r="AC4266" i="7" s="1"/>
  <c r="Q4266" i="7"/>
  <c r="AB4265" i="7"/>
  <c r="AC4265" i="7" s="1"/>
  <c r="Q4265" i="7"/>
  <c r="AB4264" i="7"/>
  <c r="AC4264" i="7" s="1"/>
  <c r="Q4264" i="7"/>
  <c r="AB4263" i="7"/>
  <c r="AC4263" i="7" s="1"/>
  <c r="Q4263" i="7"/>
  <c r="AB4262" i="7"/>
  <c r="AC4262" i="7" s="1"/>
  <c r="Q4262" i="7"/>
  <c r="AB4261" i="7"/>
  <c r="AC4261" i="7" s="1"/>
  <c r="Q4261" i="7"/>
  <c r="AB4260" i="7"/>
  <c r="AC4260" i="7" s="1"/>
  <c r="Q4260" i="7"/>
  <c r="AB4259" i="7"/>
  <c r="AC4259" i="7" s="1"/>
  <c r="Q4259" i="7"/>
  <c r="AB4258" i="7"/>
  <c r="AC4258" i="7" s="1"/>
  <c r="Q4258" i="7"/>
  <c r="AB4257" i="7"/>
  <c r="AC4257" i="7" s="1"/>
  <c r="Q4257" i="7"/>
  <c r="AB4256" i="7"/>
  <c r="AC4256" i="7" s="1"/>
  <c r="Q4256" i="7"/>
  <c r="AB4255" i="7"/>
  <c r="AC4255" i="7" s="1"/>
  <c r="Q4255" i="7"/>
  <c r="AB4254" i="7"/>
  <c r="AC4254" i="7" s="1"/>
  <c r="Q4254" i="7"/>
  <c r="AB4253" i="7"/>
  <c r="AC4253" i="7" s="1"/>
  <c r="Q4253" i="7"/>
  <c r="AB4252" i="7"/>
  <c r="AC4252" i="7" s="1"/>
  <c r="Q4252" i="7"/>
  <c r="AB4251" i="7"/>
  <c r="AC4251" i="7" s="1"/>
  <c r="Q4251" i="7"/>
  <c r="AB4250" i="7"/>
  <c r="AC4250" i="7" s="1"/>
  <c r="Q4250" i="7"/>
  <c r="AB4249" i="7"/>
  <c r="AC4249" i="7" s="1"/>
  <c r="Q4249" i="7"/>
  <c r="AB4248" i="7"/>
  <c r="AC4248" i="7" s="1"/>
  <c r="Q4248" i="7"/>
  <c r="AB4247" i="7"/>
  <c r="AC4247" i="7" s="1"/>
  <c r="Q4247" i="7"/>
  <c r="AB4246" i="7"/>
  <c r="AC4246" i="7" s="1"/>
  <c r="Q4246" i="7"/>
  <c r="AB4245" i="7"/>
  <c r="AC4245" i="7" s="1"/>
  <c r="Q4245" i="7"/>
  <c r="AB4244" i="7"/>
  <c r="AC4244" i="7" s="1"/>
  <c r="Q4244" i="7"/>
  <c r="AB4243" i="7"/>
  <c r="AC4243" i="7" s="1"/>
  <c r="Q4243" i="7"/>
  <c r="AB4242" i="7"/>
  <c r="AC4242" i="7" s="1"/>
  <c r="Q4242" i="7"/>
  <c r="AB4241" i="7"/>
  <c r="AC4241" i="7" s="1"/>
  <c r="Q4241" i="7"/>
  <c r="AB4240" i="7"/>
  <c r="AC4240" i="7" s="1"/>
  <c r="Q4240" i="7"/>
  <c r="AB4239" i="7"/>
  <c r="AC4239" i="7" s="1"/>
  <c r="Q4239" i="7"/>
  <c r="AB4238" i="7"/>
  <c r="AC4238" i="7" s="1"/>
  <c r="Q4238" i="7"/>
  <c r="AB4237" i="7"/>
  <c r="AC4237" i="7" s="1"/>
  <c r="Q4237" i="7"/>
  <c r="AB4236" i="7"/>
  <c r="AC4236" i="7" s="1"/>
  <c r="Q4236" i="7"/>
  <c r="AB4235" i="7"/>
  <c r="AC4235" i="7" s="1"/>
  <c r="Q4235" i="7"/>
  <c r="AB4234" i="7"/>
  <c r="AC4234" i="7" s="1"/>
  <c r="Q4234" i="7"/>
  <c r="AB4233" i="7"/>
  <c r="AC4233" i="7" s="1"/>
  <c r="Q4233" i="7"/>
  <c r="AB4232" i="7"/>
  <c r="AC4232" i="7" s="1"/>
  <c r="Q4232" i="7"/>
  <c r="AB4231" i="7"/>
  <c r="AC4231" i="7" s="1"/>
  <c r="Q4231" i="7"/>
  <c r="AB4230" i="7"/>
  <c r="AC4230" i="7" s="1"/>
  <c r="Q4230" i="7"/>
  <c r="AB4229" i="7"/>
  <c r="AC4229" i="7" s="1"/>
  <c r="Q4229" i="7"/>
  <c r="AB4228" i="7"/>
  <c r="AC4228" i="7" s="1"/>
  <c r="Q4228" i="7"/>
  <c r="AB4227" i="7"/>
  <c r="AC4227" i="7" s="1"/>
  <c r="Q4227" i="7"/>
  <c r="AB4226" i="7"/>
  <c r="AC4226" i="7" s="1"/>
  <c r="Q4226" i="7"/>
  <c r="AB4225" i="7"/>
  <c r="AC4225" i="7" s="1"/>
  <c r="Q4225" i="7"/>
  <c r="AB4224" i="7"/>
  <c r="AC4224" i="7" s="1"/>
  <c r="Q4224" i="7"/>
  <c r="AB4223" i="7"/>
  <c r="AC4223" i="7" s="1"/>
  <c r="Q4223" i="7"/>
  <c r="AB4222" i="7"/>
  <c r="AC4222" i="7" s="1"/>
  <c r="Q4222" i="7"/>
  <c r="AB4221" i="7"/>
  <c r="AC4221" i="7" s="1"/>
  <c r="Q4221" i="7"/>
  <c r="AB4220" i="7"/>
  <c r="AC4220" i="7" s="1"/>
  <c r="Q4220" i="7"/>
  <c r="AB4219" i="7"/>
  <c r="AC4219" i="7" s="1"/>
  <c r="Q4219" i="7"/>
  <c r="AB4218" i="7"/>
  <c r="AC4218" i="7" s="1"/>
  <c r="Q4218" i="7"/>
  <c r="AB4217" i="7"/>
  <c r="AC4217" i="7" s="1"/>
  <c r="Q4217" i="7"/>
  <c r="R4217" i="7" s="1"/>
  <c r="AB4216" i="7"/>
  <c r="AC4216" i="7" s="1"/>
  <c r="Q4216" i="7"/>
  <c r="R4216" i="7" s="1"/>
  <c r="AB4215" i="7"/>
  <c r="AC4215" i="7" s="1"/>
  <c r="Q4215" i="7"/>
  <c r="R4215" i="7" s="1"/>
  <c r="AB4214" i="7"/>
  <c r="AC4214" i="7" s="1"/>
  <c r="Q4214" i="7"/>
  <c r="R4214" i="7" s="1"/>
  <c r="AB4213" i="7"/>
  <c r="AC4213" i="7" s="1"/>
  <c r="Q4213" i="7"/>
  <c r="R4213" i="7" s="1"/>
  <c r="AB4212" i="7"/>
  <c r="AC4212" i="7" s="1"/>
  <c r="Q4212" i="7"/>
  <c r="R4212" i="7" s="1"/>
  <c r="AB4211" i="7"/>
  <c r="AC4211" i="7" s="1"/>
  <c r="Q4211" i="7"/>
  <c r="R4211" i="7" s="1"/>
  <c r="AB4210" i="7"/>
  <c r="AC4210" i="7" s="1"/>
  <c r="Q4210" i="7"/>
  <c r="R4210" i="7" s="1"/>
  <c r="AB4209" i="7"/>
  <c r="AC4209" i="7" s="1"/>
  <c r="Q4209" i="7"/>
  <c r="R4209" i="7" s="1"/>
  <c r="AB4208" i="7"/>
  <c r="AC4208" i="7" s="1"/>
  <c r="Q4208" i="7"/>
  <c r="R4208" i="7" s="1"/>
  <c r="AB4207" i="7"/>
  <c r="AC4207" i="7" s="1"/>
  <c r="Q4207" i="7"/>
  <c r="R4207" i="7" s="1"/>
  <c r="AB4206" i="7"/>
  <c r="AC4206" i="7" s="1"/>
  <c r="Q4206" i="7"/>
  <c r="R4206" i="7" s="1"/>
  <c r="R4386" i="7"/>
  <c r="AC4386" i="7"/>
  <c r="AC4205" i="7" l="1"/>
  <c r="R4205" i="7"/>
  <c r="AC4105" i="7"/>
  <c r="R4105" i="7"/>
  <c r="AB172" i="7" l="1"/>
  <c r="AC172" i="7" s="1"/>
  <c r="AB146" i="7"/>
  <c r="AC146" i="7" s="1"/>
  <c r="AB147" i="7"/>
  <c r="AC147" i="7" s="1"/>
  <c r="AB144" i="7"/>
  <c r="AC144" i="7" s="1"/>
  <c r="AB140" i="7"/>
  <c r="AC140" i="7" s="1"/>
  <c r="AB141" i="7"/>
  <c r="AC141" i="7" s="1"/>
  <c r="AB133" i="7"/>
  <c r="AC133" i="7" s="1"/>
  <c r="AB131" i="7"/>
  <c r="AC131" i="7" s="1"/>
  <c r="AB132" i="7"/>
  <c r="AC132" i="7" s="1"/>
  <c r="AB116" i="7"/>
  <c r="AC116" i="7" s="1"/>
  <c r="AC125" i="7"/>
  <c r="AB4003" i="7" l="1"/>
  <c r="AC4003" i="7" s="1"/>
  <c r="AB4004" i="7"/>
  <c r="AC4004" i="7" s="1"/>
  <c r="AB4005" i="7"/>
  <c r="AC4005" i="7" s="1"/>
  <c r="AB3569" i="7"/>
  <c r="AC3569" i="7" s="1"/>
  <c r="AB3537" i="7"/>
  <c r="AC3537" i="7" s="1"/>
  <c r="AB3443" i="7"/>
  <c r="AC3443" i="7" s="1"/>
  <c r="AB3388" i="7"/>
  <c r="AC3388" i="7" s="1"/>
  <c r="AB2999" i="7"/>
  <c r="AC2999" i="7" s="1"/>
  <c r="AB2991" i="7"/>
  <c r="AC2991" i="7" s="1"/>
  <c r="AB2936" i="7"/>
  <c r="AC2936" i="7" s="1"/>
  <c r="AB2911" i="7"/>
  <c r="AC2911" i="7" s="1"/>
  <c r="AB1714" i="7"/>
  <c r="AC1714" i="7" s="1"/>
  <c r="AB333" i="7"/>
  <c r="AC333" i="7" s="1"/>
  <c r="AB334" i="7"/>
  <c r="AC334" i="7" s="1"/>
  <c r="AB335" i="7"/>
  <c r="AC335" i="7" s="1"/>
  <c r="AB336" i="7"/>
  <c r="AC336" i="7" s="1"/>
  <c r="AB337" i="7"/>
  <c r="AC337" i="7" s="1"/>
  <c r="AB338" i="7"/>
  <c r="AC338" i="7" s="1"/>
  <c r="AB277" i="7"/>
  <c r="AC277" i="7" s="1"/>
  <c r="AC180" i="7"/>
  <c r="AC181" i="7"/>
  <c r="AB3224" i="7" l="1"/>
  <c r="AB4096" i="7" l="1"/>
  <c r="AC4096" i="7" s="1"/>
  <c r="AB4095" i="7"/>
  <c r="AC4095" i="7" s="1"/>
  <c r="AB4094" i="7"/>
  <c r="AC4094" i="7" s="1"/>
  <c r="AB4093" i="7"/>
  <c r="AC4093" i="7" s="1"/>
  <c r="AB4092" i="7"/>
  <c r="AC4092" i="7" s="1"/>
  <c r="AB4091" i="7"/>
  <c r="AC4091" i="7" s="1"/>
  <c r="AB4090" i="7"/>
  <c r="AC4090" i="7" s="1"/>
  <c r="AB4089" i="7"/>
  <c r="AC4089" i="7" s="1"/>
  <c r="AB4088" i="7"/>
  <c r="AC4088" i="7" s="1"/>
  <c r="AB4087" i="7"/>
  <c r="AC4087" i="7" s="1"/>
  <c r="AB4086" i="7"/>
  <c r="AC4086" i="7" s="1"/>
  <c r="AB4085" i="7"/>
  <c r="AC4085" i="7" s="1"/>
  <c r="Q4096" i="7"/>
  <c r="R4096" i="7" s="1"/>
  <c r="Q4095" i="7"/>
  <c r="R4095" i="7" s="1"/>
  <c r="Q4094" i="7"/>
  <c r="R4094" i="7" s="1"/>
  <c r="Q4093" i="7"/>
  <c r="R4093" i="7" s="1"/>
  <c r="Q4092" i="7"/>
  <c r="R4092" i="7" s="1"/>
  <c r="Q4091" i="7"/>
  <c r="R4091" i="7" s="1"/>
  <c r="Q4090" i="7"/>
  <c r="R4090" i="7" s="1"/>
  <c r="Q4089" i="7"/>
  <c r="R4089" i="7" s="1"/>
  <c r="Q4088" i="7"/>
  <c r="R4088" i="7" s="1"/>
  <c r="Q4087" i="7"/>
  <c r="R4087" i="7" s="1"/>
  <c r="Q4086" i="7"/>
  <c r="R4086" i="7" s="1"/>
  <c r="Q4085" i="7"/>
  <c r="R4085" i="7" s="1"/>
  <c r="AB4084" i="7"/>
  <c r="AC4084" i="7" s="1"/>
  <c r="AB152" i="7" l="1"/>
  <c r="AC152" i="7" s="1"/>
  <c r="Q4083" i="7"/>
  <c r="R4083" i="7" s="1"/>
  <c r="AB4083" i="7"/>
  <c r="AC4083" i="7" s="1"/>
  <c r="Q4082" i="7"/>
  <c r="R4082" i="7" s="1"/>
  <c r="AB4082" i="7"/>
  <c r="AC4082" i="7" s="1"/>
  <c r="Q4081" i="7"/>
  <c r="R4081" i="7" s="1"/>
  <c r="AB4081" i="7"/>
  <c r="AC4081" i="7" s="1"/>
  <c r="Q4080" i="7"/>
  <c r="R4080" i="7" s="1"/>
  <c r="AB4080" i="7"/>
  <c r="AC4080" i="7" s="1"/>
  <c r="Q4079" i="7"/>
  <c r="R4079" i="7" s="1"/>
  <c r="AB4079" i="7"/>
  <c r="AC4079" i="7" s="1"/>
  <c r="Q4078" i="7"/>
  <c r="R4078" i="7" s="1"/>
  <c r="AB4078" i="7"/>
  <c r="AC4078" i="7" s="1"/>
  <c r="Q4077" i="7"/>
  <c r="R4077" i="7" s="1"/>
  <c r="AB4077" i="7"/>
  <c r="AC4077" i="7" s="1"/>
  <c r="Q4076" i="7"/>
  <c r="R4076" i="7" s="1"/>
  <c r="AB4076" i="7"/>
  <c r="AC4076" i="7" s="1"/>
  <c r="Q4075" i="7"/>
  <c r="R4075" i="7" s="1"/>
  <c r="AB4075" i="7"/>
  <c r="AC4075" i="7" s="1"/>
  <c r="Q4074" i="7"/>
  <c r="R4074" i="7" s="1"/>
  <c r="AB4074" i="7"/>
  <c r="AC4074" i="7" s="1"/>
  <c r="Q4073" i="7"/>
  <c r="R4073" i="7" s="1"/>
  <c r="AB4073" i="7"/>
  <c r="AC4073" i="7" s="1"/>
  <c r="Q4072" i="7"/>
  <c r="R4072" i="7" s="1"/>
  <c r="AB4072" i="7"/>
  <c r="AC4072" i="7" s="1"/>
  <c r="Q4071" i="7"/>
  <c r="R4071" i="7" s="1"/>
  <c r="AB4071" i="7"/>
  <c r="AC4071" i="7" s="1"/>
  <c r="Q4070" i="7"/>
  <c r="R4070" i="7" s="1"/>
  <c r="AB4070" i="7"/>
  <c r="AC4070" i="7" s="1"/>
  <c r="Q4069" i="7"/>
  <c r="R4069" i="7" s="1"/>
  <c r="AB4069" i="7"/>
  <c r="AC4069" i="7" s="1"/>
  <c r="Q4068" i="7"/>
  <c r="R4068" i="7" s="1"/>
  <c r="AB4068" i="7"/>
  <c r="AC4068" i="7" s="1"/>
  <c r="Q4067" i="7"/>
  <c r="R4067" i="7" s="1"/>
  <c r="AB4067" i="7"/>
  <c r="AC4067" i="7" s="1"/>
  <c r="Q4066" i="7"/>
  <c r="R4066" i="7" s="1"/>
  <c r="AB4066" i="7"/>
  <c r="AC4066" i="7" s="1"/>
  <c r="Q4065" i="7"/>
  <c r="R4065" i="7" s="1"/>
  <c r="AB4065" i="7"/>
  <c r="AC4065" i="7" s="1"/>
  <c r="Q4064" i="7"/>
  <c r="R4064" i="7" s="1"/>
  <c r="AB4064" i="7"/>
  <c r="AC4064" i="7" s="1"/>
  <c r="Q4059" i="7"/>
  <c r="R4059" i="7" s="1"/>
  <c r="Q4060" i="7"/>
  <c r="R4060" i="7" s="1"/>
  <c r="Q4061" i="7"/>
  <c r="R4061" i="7" s="1"/>
  <c r="Q4062" i="7"/>
  <c r="R4062" i="7" s="1"/>
  <c r="Q4063" i="7"/>
  <c r="R4063" i="7" s="1"/>
  <c r="Q4058" i="7"/>
  <c r="R4058" i="7" s="1"/>
  <c r="AB4063" i="7"/>
  <c r="AC4063" i="7" s="1"/>
  <c r="AB4062" i="7"/>
  <c r="AC4062" i="7" s="1"/>
  <c r="AB4061" i="7"/>
  <c r="AC4061" i="7" s="1"/>
  <c r="AB4060" i="7"/>
  <c r="AC4060" i="7" s="1"/>
  <c r="AB4059" i="7"/>
  <c r="AC4059" i="7" s="1"/>
  <c r="AB4058" i="7"/>
  <c r="AC4058" i="7" s="1"/>
  <c r="Q4057" i="7"/>
  <c r="R4057" i="7" s="1"/>
  <c r="AB4057" i="7"/>
  <c r="AC4057" i="7" s="1"/>
  <c r="Q4056" i="7"/>
  <c r="R4056" i="7" s="1"/>
  <c r="AB4056" i="7"/>
  <c r="AC4056" i="7" s="1"/>
  <c r="Q4055" i="7"/>
  <c r="R4055" i="7" s="1"/>
  <c r="AB4055" i="7"/>
  <c r="AC4055" i="7" s="1"/>
  <c r="V10" i="10" l="1"/>
  <c r="W10" i="10" s="1"/>
  <c r="O10" i="10"/>
  <c r="P10" i="10" s="1"/>
  <c r="V9" i="10"/>
  <c r="W9" i="10" s="1"/>
  <c r="O9" i="10"/>
  <c r="P9" i="10" s="1"/>
  <c r="V8" i="10"/>
  <c r="W8" i="10" s="1"/>
  <c r="O8" i="10"/>
  <c r="P8" i="10" s="1"/>
  <c r="M37" i="8"/>
  <c r="L37" i="8"/>
  <c r="K37" i="8"/>
  <c r="J37" i="8"/>
  <c r="I37" i="8"/>
  <c r="G37" i="8"/>
  <c r="F37" i="8"/>
  <c r="E37" i="8"/>
  <c r="D37" i="8"/>
  <c r="C37" i="8"/>
  <c r="M32" i="8"/>
  <c r="L32" i="8"/>
  <c r="K32" i="8"/>
  <c r="J32" i="8"/>
  <c r="I32" i="8"/>
  <c r="G32" i="8"/>
  <c r="F32" i="8"/>
  <c r="E32" i="8"/>
  <c r="D32" i="8"/>
  <c r="C32" i="8"/>
  <c r="M11" i="8"/>
  <c r="L11" i="8"/>
  <c r="K11" i="8"/>
  <c r="J11" i="8"/>
  <c r="I11" i="8"/>
  <c r="G11" i="8"/>
  <c r="F11" i="8"/>
  <c r="E11" i="8"/>
  <c r="D11" i="8"/>
  <c r="C11" i="8"/>
  <c r="M10" i="8"/>
  <c r="L10" i="8"/>
  <c r="K10" i="8"/>
  <c r="J10" i="8"/>
  <c r="I10" i="8"/>
  <c r="G10" i="8"/>
  <c r="F10" i="8"/>
  <c r="E10" i="8"/>
  <c r="D10" i="8"/>
  <c r="C10" i="8"/>
  <c r="M9" i="8"/>
  <c r="L9" i="8"/>
  <c r="K9" i="8"/>
  <c r="J9" i="8"/>
  <c r="I9" i="8"/>
  <c r="G9" i="8"/>
  <c r="F9" i="8"/>
  <c r="E9" i="8"/>
  <c r="D9" i="8"/>
  <c r="C9" i="8"/>
  <c r="M8" i="8"/>
  <c r="L8" i="8"/>
  <c r="K8" i="8"/>
  <c r="J8" i="8"/>
  <c r="I8" i="8"/>
  <c r="G8" i="8"/>
  <c r="F8" i="8"/>
  <c r="E8" i="8"/>
  <c r="D8" i="8"/>
  <c r="C8" i="8"/>
  <c r="M7" i="8"/>
  <c r="L7" i="8"/>
  <c r="K7" i="8"/>
  <c r="J7" i="8"/>
  <c r="I7" i="8"/>
  <c r="G7" i="8"/>
  <c r="F7" i="8"/>
  <c r="E7" i="8"/>
  <c r="D7" i="8"/>
  <c r="C7" i="8"/>
  <c r="AB4054" i="7"/>
  <c r="AC4054" i="7" s="1"/>
  <c r="Q4054" i="7"/>
  <c r="R4054" i="7" s="1"/>
  <c r="AB4053" i="7"/>
  <c r="AC4053" i="7" s="1"/>
  <c r="Q4053" i="7"/>
  <c r="R4053" i="7" s="1"/>
  <c r="AB4052" i="7"/>
  <c r="AC4052" i="7" s="1"/>
  <c r="Q4052" i="7"/>
  <c r="R4052" i="7" s="1"/>
  <c r="AB4051" i="7"/>
  <c r="AC4051" i="7" s="1"/>
  <c r="Q4051" i="7"/>
  <c r="R4051" i="7" s="1"/>
  <c r="AB4050" i="7"/>
  <c r="AC4050" i="7" s="1"/>
  <c r="Q4050" i="7"/>
  <c r="R4050" i="7" s="1"/>
  <c r="AB4049" i="7"/>
  <c r="AC4049" i="7" s="1"/>
  <c r="Q4049" i="7"/>
  <c r="R4049" i="7" s="1"/>
  <c r="AB4048" i="7"/>
  <c r="AC4048" i="7" s="1"/>
  <c r="Q4048" i="7"/>
  <c r="R4048" i="7" s="1"/>
  <c r="AB4047" i="7"/>
  <c r="AC4047" i="7" s="1"/>
  <c r="Q4047" i="7"/>
  <c r="R4047" i="7" s="1"/>
  <c r="AB4046" i="7"/>
  <c r="AC4046" i="7" s="1"/>
  <c r="Q4046" i="7"/>
  <c r="R4046" i="7" s="1"/>
  <c r="AB4045" i="7"/>
  <c r="AC4045" i="7" s="1"/>
  <c r="Q4045" i="7"/>
  <c r="R4045" i="7" s="1"/>
  <c r="AB4044" i="7"/>
  <c r="AC4044" i="7" s="1"/>
  <c r="Q4044" i="7"/>
  <c r="R4044" i="7" s="1"/>
  <c r="AB4043" i="7"/>
  <c r="AC4043" i="7" s="1"/>
  <c r="Q4043" i="7"/>
  <c r="R4043" i="7" s="1"/>
  <c r="AB4042" i="7"/>
  <c r="AC4042" i="7" s="1"/>
  <c r="Q4042" i="7"/>
  <c r="R4042" i="7" s="1"/>
  <c r="AB4041" i="7"/>
  <c r="AC4041" i="7" s="1"/>
  <c r="Q4041" i="7"/>
  <c r="R4041" i="7" s="1"/>
  <c r="AB4040" i="7"/>
  <c r="AC4040" i="7" s="1"/>
  <c r="Q4040" i="7"/>
  <c r="R4040" i="7" s="1"/>
  <c r="AB4039" i="7"/>
  <c r="AC4039" i="7" s="1"/>
  <c r="Q4039" i="7"/>
  <c r="R4039" i="7" s="1"/>
  <c r="AB4038" i="7"/>
  <c r="AC4038" i="7" s="1"/>
  <c r="Q4038" i="7"/>
  <c r="R4038" i="7" s="1"/>
  <c r="AB4037" i="7"/>
  <c r="AC4037" i="7" s="1"/>
  <c r="Q4037" i="7"/>
  <c r="R4037" i="7" s="1"/>
  <c r="AB4036" i="7"/>
  <c r="AC4036" i="7" s="1"/>
  <c r="Q4036" i="7"/>
  <c r="R4036" i="7" s="1"/>
  <c r="AB4035" i="7"/>
  <c r="AC4035" i="7" s="1"/>
  <c r="Q4035" i="7"/>
  <c r="R4035" i="7" s="1"/>
  <c r="AB4034" i="7"/>
  <c r="AC4034" i="7" s="1"/>
  <c r="Q4034" i="7"/>
  <c r="R4034" i="7" s="1"/>
  <c r="AB4033" i="7"/>
  <c r="AC4033" i="7" s="1"/>
  <c r="Q4033" i="7"/>
  <c r="R4033" i="7" s="1"/>
  <c r="AB4032" i="7"/>
  <c r="AC4032" i="7" s="1"/>
  <c r="Q4032" i="7"/>
  <c r="R4032" i="7" s="1"/>
  <c r="AB4031" i="7"/>
  <c r="AC4031" i="7" s="1"/>
  <c r="Q4031" i="7"/>
  <c r="R4031" i="7" s="1"/>
  <c r="AB4030" i="7"/>
  <c r="AC4030" i="7" s="1"/>
  <c r="Q4030" i="7"/>
  <c r="R4030" i="7" s="1"/>
  <c r="AB4029" i="7"/>
  <c r="AC4029" i="7" s="1"/>
  <c r="Q4029" i="7"/>
  <c r="R4029" i="7" s="1"/>
  <c r="AB4028" i="7"/>
  <c r="AC4028" i="7" s="1"/>
  <c r="Q4028" i="7"/>
  <c r="R4028" i="7" s="1"/>
  <c r="AB4027" i="7"/>
  <c r="AC4027" i="7" s="1"/>
  <c r="Q4027" i="7"/>
  <c r="R4027" i="7" s="1"/>
  <c r="AB4026" i="7"/>
  <c r="AC4026" i="7" s="1"/>
  <c r="Q4026" i="7"/>
  <c r="R4026" i="7" s="1"/>
  <c r="AB4025" i="7"/>
  <c r="AC4025" i="7" s="1"/>
  <c r="Q4025" i="7"/>
  <c r="R4025" i="7" s="1"/>
  <c r="AB4024" i="7"/>
  <c r="AC4024" i="7" s="1"/>
  <c r="Q4024" i="7"/>
  <c r="R4024" i="7" s="1"/>
  <c r="AB4023" i="7"/>
  <c r="AC4023" i="7" s="1"/>
  <c r="Q4023" i="7"/>
  <c r="R4023" i="7" s="1"/>
  <c r="AB4022" i="7"/>
  <c r="AC4022" i="7" s="1"/>
  <c r="Q4022" i="7"/>
  <c r="R4022" i="7" s="1"/>
  <c r="AB4021" i="7"/>
  <c r="AC4021" i="7" s="1"/>
  <c r="Q4021" i="7"/>
  <c r="R4021" i="7" s="1"/>
  <c r="AB4020" i="7"/>
  <c r="AC4020" i="7" s="1"/>
  <c r="Q4020" i="7"/>
  <c r="R4020" i="7" s="1"/>
  <c r="AB4019" i="7"/>
  <c r="AC4019" i="7" s="1"/>
  <c r="Q4019" i="7"/>
  <c r="R4019" i="7" s="1"/>
  <c r="AB4018" i="7"/>
  <c r="AC4018" i="7" s="1"/>
  <c r="Q4018" i="7"/>
  <c r="R4018" i="7" s="1"/>
  <c r="AB4017" i="7"/>
  <c r="AC4017" i="7" s="1"/>
  <c r="Q4017" i="7"/>
  <c r="R4017" i="7" s="1"/>
  <c r="AB4016" i="7"/>
  <c r="AC4016" i="7" s="1"/>
  <c r="Q4016" i="7"/>
  <c r="R4016" i="7" s="1"/>
  <c r="AB4015" i="7"/>
  <c r="AC4015" i="7" s="1"/>
  <c r="Q4015" i="7"/>
  <c r="R4015" i="7" s="1"/>
  <c r="AB4014" i="7"/>
  <c r="AC4014" i="7" s="1"/>
  <c r="Q4014" i="7"/>
  <c r="R4014" i="7" s="1"/>
  <c r="AB4013" i="7"/>
  <c r="AC4013" i="7" s="1"/>
  <c r="Q4013" i="7"/>
  <c r="R4013" i="7" s="1"/>
  <c r="AB4012" i="7"/>
  <c r="AC4012" i="7" s="1"/>
  <c r="Q4012" i="7"/>
  <c r="R4012" i="7" s="1"/>
  <c r="AB4011" i="7"/>
  <c r="AC4011" i="7" s="1"/>
  <c r="Q4011" i="7"/>
  <c r="R4011" i="7" s="1"/>
  <c r="AB4010" i="7"/>
  <c r="AC4010" i="7" s="1"/>
  <c r="Q4010" i="7"/>
  <c r="R4010" i="7" s="1"/>
  <c r="AB4009" i="7"/>
  <c r="AC4009" i="7" s="1"/>
  <c r="Q4009" i="7"/>
  <c r="R4009" i="7" s="1"/>
  <c r="AB4008" i="7"/>
  <c r="AC4008" i="7" s="1"/>
  <c r="Q4008" i="7"/>
  <c r="R4008" i="7" s="1"/>
  <c r="AB4007" i="7"/>
  <c r="AC4007" i="7" s="1"/>
  <c r="Q4007" i="7"/>
  <c r="R4007" i="7" s="1"/>
  <c r="AC4006" i="7"/>
  <c r="R4006" i="7"/>
  <c r="Q4005" i="7"/>
  <c r="R4005" i="7" s="1"/>
  <c r="Q4004" i="7"/>
  <c r="R4004" i="7" s="1"/>
  <c r="Q4003" i="7"/>
  <c r="R4003" i="7" s="1"/>
  <c r="AB4002" i="7"/>
  <c r="AC4002" i="7" s="1"/>
  <c r="Q4002" i="7"/>
  <c r="R4002" i="7" s="1"/>
  <c r="AB4001" i="7"/>
  <c r="AC4001" i="7" s="1"/>
  <c r="Q4001" i="7"/>
  <c r="R4001" i="7" s="1"/>
  <c r="AB4000" i="7"/>
  <c r="AC4000" i="7" s="1"/>
  <c r="Q4000" i="7"/>
  <c r="R4000" i="7" s="1"/>
  <c r="AB3999" i="7"/>
  <c r="AC3999" i="7" s="1"/>
  <c r="Q3999" i="7"/>
  <c r="R3999" i="7" s="1"/>
  <c r="AB3998" i="7"/>
  <c r="AC3998" i="7" s="1"/>
  <c r="Q3998" i="7"/>
  <c r="R3998" i="7" s="1"/>
  <c r="AB3997" i="7"/>
  <c r="AC3997" i="7" s="1"/>
  <c r="Q3997" i="7"/>
  <c r="R3997" i="7" s="1"/>
  <c r="AB3996" i="7"/>
  <c r="AC3996" i="7" s="1"/>
  <c r="Q3996" i="7"/>
  <c r="R3996" i="7" s="1"/>
  <c r="AC3995" i="7"/>
  <c r="Q3995" i="7"/>
  <c r="R3995" i="7" s="1"/>
  <c r="AB3994" i="7"/>
  <c r="AC3994" i="7" s="1"/>
  <c r="Q3994" i="7"/>
  <c r="R3994" i="7" s="1"/>
  <c r="AB3993" i="7"/>
  <c r="AC3993" i="7" s="1"/>
  <c r="Q3993" i="7"/>
  <c r="R3993" i="7" s="1"/>
  <c r="AB3992" i="7"/>
  <c r="AC3992" i="7" s="1"/>
  <c r="Q3992" i="7"/>
  <c r="R3992" i="7" s="1"/>
  <c r="AB3991" i="7"/>
  <c r="AC3991" i="7" s="1"/>
  <c r="Q3991" i="7"/>
  <c r="R3991" i="7" s="1"/>
  <c r="AB3990" i="7"/>
  <c r="AC3990" i="7" s="1"/>
  <c r="Q3990" i="7"/>
  <c r="R3990" i="7" s="1"/>
  <c r="AB3989" i="7"/>
  <c r="AC3989" i="7" s="1"/>
  <c r="Q3989" i="7"/>
  <c r="R3989" i="7" s="1"/>
  <c r="AB3988" i="7"/>
  <c r="AC3988" i="7" s="1"/>
  <c r="Q3988" i="7"/>
  <c r="R3988" i="7" s="1"/>
  <c r="AB3987" i="7"/>
  <c r="AC3987" i="7" s="1"/>
  <c r="Q3987" i="7"/>
  <c r="R3987" i="7" s="1"/>
  <c r="AB3986" i="7"/>
  <c r="AC3986" i="7" s="1"/>
  <c r="Q3986" i="7"/>
  <c r="R3986" i="7" s="1"/>
  <c r="AB3985" i="7"/>
  <c r="AC3985" i="7" s="1"/>
  <c r="Q3985" i="7"/>
  <c r="R3985" i="7" s="1"/>
  <c r="AB3984" i="7"/>
  <c r="AC3984" i="7" s="1"/>
  <c r="Q3984" i="7"/>
  <c r="R3984" i="7" s="1"/>
  <c r="AB3983" i="7"/>
  <c r="AC3983" i="7" s="1"/>
  <c r="Q3983" i="7"/>
  <c r="R3983" i="7" s="1"/>
  <c r="AB3982" i="7"/>
  <c r="AC3982" i="7" s="1"/>
  <c r="Q3982" i="7"/>
  <c r="R3982" i="7" s="1"/>
  <c r="AB3981" i="7"/>
  <c r="AC3981" i="7" s="1"/>
  <c r="Q3981" i="7"/>
  <c r="R3981" i="7" s="1"/>
  <c r="AB3980" i="7"/>
  <c r="AC3980" i="7" s="1"/>
  <c r="Q3980" i="7"/>
  <c r="R3980" i="7" s="1"/>
  <c r="AB3979" i="7"/>
  <c r="AC3979" i="7" s="1"/>
  <c r="Q3979" i="7"/>
  <c r="R3979" i="7" s="1"/>
  <c r="AB3978" i="7"/>
  <c r="AC3978" i="7" s="1"/>
  <c r="Q3978" i="7"/>
  <c r="R3978" i="7" s="1"/>
  <c r="AB3977" i="7"/>
  <c r="AC3977" i="7" s="1"/>
  <c r="Q3977" i="7"/>
  <c r="R3977" i="7" s="1"/>
  <c r="AB3976" i="7"/>
  <c r="AC3976" i="7" s="1"/>
  <c r="Q3976" i="7"/>
  <c r="R3976" i="7" s="1"/>
  <c r="AB3975" i="7"/>
  <c r="AC3975" i="7" s="1"/>
  <c r="Q3975" i="7"/>
  <c r="R3975" i="7" s="1"/>
  <c r="AB3974" i="7"/>
  <c r="AC3974" i="7" s="1"/>
  <c r="Q3974" i="7"/>
  <c r="R3974" i="7" s="1"/>
  <c r="AB3973" i="7"/>
  <c r="AC3973" i="7" s="1"/>
  <c r="Q3973" i="7"/>
  <c r="R3973" i="7" s="1"/>
  <c r="AB3972" i="7"/>
  <c r="AC3972" i="7" s="1"/>
  <c r="Q3972" i="7"/>
  <c r="R3972" i="7" s="1"/>
  <c r="AB3971" i="7"/>
  <c r="AC3971" i="7" s="1"/>
  <c r="Q3971" i="7"/>
  <c r="R3971" i="7" s="1"/>
  <c r="AB3970" i="7"/>
  <c r="AC3970" i="7" s="1"/>
  <c r="Q3970" i="7"/>
  <c r="R3970" i="7" s="1"/>
  <c r="AB3969" i="7"/>
  <c r="AC3969" i="7" s="1"/>
  <c r="Q3969" i="7"/>
  <c r="R3969" i="7" s="1"/>
  <c r="AB3968" i="7"/>
  <c r="AC3968" i="7" s="1"/>
  <c r="Q3968" i="7"/>
  <c r="R3968" i="7" s="1"/>
  <c r="AB3967" i="7"/>
  <c r="AC3967" i="7" s="1"/>
  <c r="Q3967" i="7"/>
  <c r="R3967" i="7" s="1"/>
  <c r="AB3966" i="7"/>
  <c r="AC3966" i="7" s="1"/>
  <c r="Q3966" i="7"/>
  <c r="R3966" i="7" s="1"/>
  <c r="AB3965" i="7"/>
  <c r="AC3965" i="7" s="1"/>
  <c r="Q3965" i="7"/>
  <c r="R3965" i="7" s="1"/>
  <c r="AB3964" i="7"/>
  <c r="AC3964" i="7" s="1"/>
  <c r="Q3964" i="7"/>
  <c r="R3964" i="7" s="1"/>
  <c r="AB3963" i="7"/>
  <c r="AC3963" i="7" s="1"/>
  <c r="Q3963" i="7"/>
  <c r="R3963" i="7" s="1"/>
  <c r="AB3962" i="7"/>
  <c r="AC3962" i="7" s="1"/>
  <c r="Q3962" i="7"/>
  <c r="R3962" i="7" s="1"/>
  <c r="AB3961" i="7"/>
  <c r="AC3961" i="7" s="1"/>
  <c r="Q3961" i="7"/>
  <c r="R3961" i="7" s="1"/>
  <c r="AB3960" i="7"/>
  <c r="AC3960" i="7" s="1"/>
  <c r="Q3960" i="7"/>
  <c r="R3960" i="7" s="1"/>
  <c r="AB3959" i="7"/>
  <c r="AC3959" i="7" s="1"/>
  <c r="Q3959" i="7"/>
  <c r="R3959" i="7" s="1"/>
  <c r="AB3958" i="7"/>
  <c r="AC3958" i="7" s="1"/>
  <c r="Q3958" i="7"/>
  <c r="R3958" i="7" s="1"/>
  <c r="AB3957" i="7"/>
  <c r="AC3957" i="7" s="1"/>
  <c r="Q3957" i="7"/>
  <c r="R3957" i="7" s="1"/>
  <c r="AB3956" i="7"/>
  <c r="AC3956" i="7" s="1"/>
  <c r="Q3956" i="7"/>
  <c r="R3956" i="7" s="1"/>
  <c r="AB3955" i="7"/>
  <c r="AC3955" i="7" s="1"/>
  <c r="Q3955" i="7"/>
  <c r="R3955" i="7" s="1"/>
  <c r="AB3954" i="7"/>
  <c r="AC3954" i="7" s="1"/>
  <c r="Q3954" i="7"/>
  <c r="R3954" i="7" s="1"/>
  <c r="AB3953" i="7"/>
  <c r="AC3953" i="7" s="1"/>
  <c r="Q3953" i="7"/>
  <c r="R3953" i="7" s="1"/>
  <c r="AB3952" i="7"/>
  <c r="AC3952" i="7" s="1"/>
  <c r="Q3952" i="7"/>
  <c r="R3952" i="7" s="1"/>
  <c r="AB3951" i="7"/>
  <c r="AC3951" i="7" s="1"/>
  <c r="Q3951" i="7"/>
  <c r="R3951" i="7" s="1"/>
  <c r="AB3950" i="7"/>
  <c r="AC3950" i="7" s="1"/>
  <c r="Q3950" i="7"/>
  <c r="R3950" i="7" s="1"/>
  <c r="AB3949" i="7"/>
  <c r="AC3949" i="7" s="1"/>
  <c r="Q3949" i="7"/>
  <c r="R3949" i="7" s="1"/>
  <c r="AB3948" i="7"/>
  <c r="AC3948" i="7" s="1"/>
  <c r="Q3948" i="7"/>
  <c r="R3948" i="7" s="1"/>
  <c r="AB3947" i="7"/>
  <c r="AC3947" i="7" s="1"/>
  <c r="Q3947" i="7"/>
  <c r="R3947" i="7" s="1"/>
  <c r="AB3946" i="7"/>
  <c r="AC3946" i="7" s="1"/>
  <c r="Q3946" i="7"/>
  <c r="R3946" i="7" s="1"/>
  <c r="AB3945" i="7"/>
  <c r="AC3945" i="7" s="1"/>
  <c r="Q3945" i="7"/>
  <c r="R3945" i="7" s="1"/>
  <c r="AB3944" i="7"/>
  <c r="AC3944" i="7" s="1"/>
  <c r="Q3944" i="7"/>
  <c r="R3944" i="7" s="1"/>
  <c r="AB3943" i="7"/>
  <c r="AC3943" i="7" s="1"/>
  <c r="Q3943" i="7"/>
  <c r="R3943" i="7" s="1"/>
  <c r="AB3942" i="7"/>
  <c r="AC3942" i="7" s="1"/>
  <c r="Q3942" i="7"/>
  <c r="R3942" i="7" s="1"/>
  <c r="AB3941" i="7"/>
  <c r="AC3941" i="7" s="1"/>
  <c r="Q3941" i="7"/>
  <c r="R3941" i="7" s="1"/>
  <c r="AB3940" i="7"/>
  <c r="AC3940" i="7" s="1"/>
  <c r="Q3940" i="7"/>
  <c r="R3940" i="7" s="1"/>
  <c r="AB3939" i="7"/>
  <c r="AC3939" i="7" s="1"/>
  <c r="Q3939" i="7"/>
  <c r="R3939" i="7" s="1"/>
  <c r="AB3938" i="7"/>
  <c r="AC3938" i="7" s="1"/>
  <c r="Q3938" i="7"/>
  <c r="R3938" i="7" s="1"/>
  <c r="AB3937" i="7"/>
  <c r="AC3937" i="7" s="1"/>
  <c r="Q3937" i="7"/>
  <c r="R3937" i="7" s="1"/>
  <c r="AB3936" i="7"/>
  <c r="AC3936" i="7" s="1"/>
  <c r="Q3936" i="7"/>
  <c r="R3936" i="7" s="1"/>
  <c r="AB3935" i="7"/>
  <c r="AC3935" i="7" s="1"/>
  <c r="Q3935" i="7"/>
  <c r="R3935" i="7" s="1"/>
  <c r="AB3934" i="7"/>
  <c r="AC3934" i="7" s="1"/>
  <c r="Q3934" i="7"/>
  <c r="R3934" i="7" s="1"/>
  <c r="AB3933" i="7"/>
  <c r="AC3933" i="7" s="1"/>
  <c r="Q3933" i="7"/>
  <c r="R3933" i="7" s="1"/>
  <c r="AB3932" i="7"/>
  <c r="AC3932" i="7" s="1"/>
  <c r="Q3932" i="7"/>
  <c r="R3932" i="7" s="1"/>
  <c r="AB3931" i="7"/>
  <c r="AC3931" i="7" s="1"/>
  <c r="Q3931" i="7"/>
  <c r="R3931" i="7" s="1"/>
  <c r="AB3930" i="7"/>
  <c r="AC3930" i="7" s="1"/>
  <c r="Q3930" i="7"/>
  <c r="R3930" i="7" s="1"/>
  <c r="AB3929" i="7"/>
  <c r="AC3929" i="7" s="1"/>
  <c r="Q3929" i="7"/>
  <c r="R3929" i="7" s="1"/>
  <c r="AB3928" i="7"/>
  <c r="AC3928" i="7" s="1"/>
  <c r="Q3928" i="7"/>
  <c r="R3928" i="7" s="1"/>
  <c r="AB3927" i="7"/>
  <c r="AC3927" i="7" s="1"/>
  <c r="Q3927" i="7"/>
  <c r="R3927" i="7" s="1"/>
  <c r="AB3926" i="7"/>
  <c r="AC3926" i="7" s="1"/>
  <c r="Q3926" i="7"/>
  <c r="R3926" i="7" s="1"/>
  <c r="AB3925" i="7"/>
  <c r="AC3925" i="7" s="1"/>
  <c r="Q3925" i="7"/>
  <c r="R3925" i="7" s="1"/>
  <c r="AB3924" i="7"/>
  <c r="AC3924" i="7" s="1"/>
  <c r="Q3924" i="7"/>
  <c r="R3924" i="7" s="1"/>
  <c r="AB3923" i="7"/>
  <c r="AC3923" i="7" s="1"/>
  <c r="Q3923" i="7"/>
  <c r="R3923" i="7" s="1"/>
  <c r="AB3922" i="7"/>
  <c r="AC3922" i="7" s="1"/>
  <c r="Q3922" i="7"/>
  <c r="R3922" i="7" s="1"/>
  <c r="AB3921" i="7"/>
  <c r="AC3921" i="7" s="1"/>
  <c r="Q3921" i="7"/>
  <c r="R3921" i="7" s="1"/>
  <c r="AB3920" i="7"/>
  <c r="AC3920" i="7" s="1"/>
  <c r="Q3920" i="7"/>
  <c r="R3920" i="7" s="1"/>
  <c r="AB3919" i="7"/>
  <c r="AC3919" i="7" s="1"/>
  <c r="Q3919" i="7"/>
  <c r="R3919" i="7" s="1"/>
  <c r="AB3918" i="7"/>
  <c r="AC3918" i="7" s="1"/>
  <c r="Q3918" i="7"/>
  <c r="R3918" i="7" s="1"/>
  <c r="AB3917" i="7"/>
  <c r="AC3917" i="7" s="1"/>
  <c r="Q3917" i="7"/>
  <c r="R3917" i="7" s="1"/>
  <c r="AB3916" i="7"/>
  <c r="AC3916" i="7" s="1"/>
  <c r="Q3916" i="7"/>
  <c r="R3916" i="7" s="1"/>
  <c r="AB3915" i="7"/>
  <c r="AC3915" i="7" s="1"/>
  <c r="Q3915" i="7"/>
  <c r="R3915" i="7" s="1"/>
  <c r="AB3914" i="7"/>
  <c r="AC3914" i="7" s="1"/>
  <c r="Q3914" i="7"/>
  <c r="R3914" i="7" s="1"/>
  <c r="AB3913" i="7"/>
  <c r="AC3913" i="7" s="1"/>
  <c r="Q3913" i="7"/>
  <c r="R3913" i="7" s="1"/>
  <c r="AB3912" i="7"/>
  <c r="AC3912" i="7" s="1"/>
  <c r="Q3912" i="7"/>
  <c r="R3912" i="7" s="1"/>
  <c r="AB3911" i="7"/>
  <c r="AC3911" i="7" s="1"/>
  <c r="Q3911" i="7"/>
  <c r="R3911" i="7" s="1"/>
  <c r="AB3910" i="7"/>
  <c r="AC3910" i="7" s="1"/>
  <c r="Q3910" i="7"/>
  <c r="R3910" i="7" s="1"/>
  <c r="AB3909" i="7"/>
  <c r="AC3909" i="7" s="1"/>
  <c r="Q3909" i="7"/>
  <c r="R3909" i="7" s="1"/>
  <c r="AB3908" i="7"/>
  <c r="AC3908" i="7" s="1"/>
  <c r="Q3908" i="7"/>
  <c r="R3908" i="7" s="1"/>
  <c r="AB3907" i="7"/>
  <c r="AC3907" i="7" s="1"/>
  <c r="Q3907" i="7"/>
  <c r="R3907" i="7" s="1"/>
  <c r="AB3906" i="7"/>
  <c r="AC3906" i="7" s="1"/>
  <c r="Q3906" i="7"/>
  <c r="R3906" i="7" s="1"/>
  <c r="AB3905" i="7"/>
  <c r="AC3905" i="7" s="1"/>
  <c r="Q3905" i="7"/>
  <c r="R3905" i="7" s="1"/>
  <c r="AB3904" i="7"/>
  <c r="AC3904" i="7" s="1"/>
  <c r="Q3904" i="7"/>
  <c r="R3904" i="7" s="1"/>
  <c r="AB3903" i="7"/>
  <c r="AC3903" i="7" s="1"/>
  <c r="Q3903" i="7"/>
  <c r="R3903" i="7" s="1"/>
  <c r="AB3902" i="7"/>
  <c r="AC3902" i="7" s="1"/>
  <c r="Q3902" i="7"/>
  <c r="R3902" i="7" s="1"/>
  <c r="AB3901" i="7"/>
  <c r="AC3901" i="7" s="1"/>
  <c r="Q3901" i="7"/>
  <c r="R3901" i="7" s="1"/>
  <c r="AB3900" i="7"/>
  <c r="AC3900" i="7" s="1"/>
  <c r="Q3900" i="7"/>
  <c r="R3900" i="7" s="1"/>
  <c r="AB3899" i="7"/>
  <c r="AC3899" i="7" s="1"/>
  <c r="Q3899" i="7"/>
  <c r="R3899" i="7" s="1"/>
  <c r="AB3898" i="7"/>
  <c r="AC3898" i="7" s="1"/>
  <c r="Q3898" i="7"/>
  <c r="R3898" i="7" s="1"/>
  <c r="AB3897" i="7"/>
  <c r="AC3897" i="7" s="1"/>
  <c r="Q3897" i="7"/>
  <c r="R3897" i="7" s="1"/>
  <c r="AB3896" i="7"/>
  <c r="AC3896" i="7" s="1"/>
  <c r="Q3896" i="7"/>
  <c r="R3896" i="7" s="1"/>
  <c r="AB3895" i="7"/>
  <c r="AC3895" i="7" s="1"/>
  <c r="Q3895" i="7"/>
  <c r="R3895" i="7" s="1"/>
  <c r="AB3894" i="7"/>
  <c r="AC3894" i="7" s="1"/>
  <c r="Q3894" i="7"/>
  <c r="R3894" i="7" s="1"/>
  <c r="AB3893" i="7"/>
  <c r="AC3893" i="7" s="1"/>
  <c r="Q3893" i="7"/>
  <c r="R3893" i="7" s="1"/>
  <c r="AB3892" i="7"/>
  <c r="AC3892" i="7" s="1"/>
  <c r="Q3892" i="7"/>
  <c r="R3892" i="7" s="1"/>
  <c r="AB3891" i="7"/>
  <c r="AC3891" i="7" s="1"/>
  <c r="Q3891" i="7"/>
  <c r="R3891" i="7" s="1"/>
  <c r="AB3890" i="7"/>
  <c r="AC3890" i="7" s="1"/>
  <c r="Q3890" i="7"/>
  <c r="R3890" i="7" s="1"/>
  <c r="AB3889" i="7"/>
  <c r="AC3889" i="7" s="1"/>
  <c r="Q3889" i="7"/>
  <c r="R3889" i="7" s="1"/>
  <c r="AB3888" i="7"/>
  <c r="AC3888" i="7" s="1"/>
  <c r="Q3888" i="7"/>
  <c r="R3888" i="7" s="1"/>
  <c r="AB3887" i="7"/>
  <c r="AC3887" i="7" s="1"/>
  <c r="Q3887" i="7"/>
  <c r="R3887" i="7" s="1"/>
  <c r="AB3886" i="7"/>
  <c r="AC3886" i="7" s="1"/>
  <c r="Q3886" i="7"/>
  <c r="R3886" i="7" s="1"/>
  <c r="AB3885" i="7"/>
  <c r="AC3885" i="7" s="1"/>
  <c r="Q3885" i="7"/>
  <c r="R3885" i="7" s="1"/>
  <c r="AB3884" i="7"/>
  <c r="AC3884" i="7" s="1"/>
  <c r="Q3884" i="7"/>
  <c r="R3884" i="7" s="1"/>
  <c r="AB3883" i="7"/>
  <c r="AC3883" i="7" s="1"/>
  <c r="Q3883" i="7"/>
  <c r="R3883" i="7" s="1"/>
  <c r="AB3882" i="7"/>
  <c r="AC3882" i="7" s="1"/>
  <c r="Q3882" i="7"/>
  <c r="R3882" i="7" s="1"/>
  <c r="AB3881" i="7"/>
  <c r="AC3881" i="7" s="1"/>
  <c r="Q3881" i="7"/>
  <c r="R3881" i="7" s="1"/>
  <c r="AB3880" i="7"/>
  <c r="AC3880" i="7" s="1"/>
  <c r="Q3880" i="7"/>
  <c r="R3880" i="7" s="1"/>
  <c r="AB3879" i="7"/>
  <c r="AC3879" i="7" s="1"/>
  <c r="Q3879" i="7"/>
  <c r="R3879" i="7" s="1"/>
  <c r="AB3878" i="7"/>
  <c r="AC3878" i="7" s="1"/>
  <c r="Q3878" i="7"/>
  <c r="R3878" i="7" s="1"/>
  <c r="AB3877" i="7"/>
  <c r="AC3877" i="7" s="1"/>
  <c r="Q3877" i="7"/>
  <c r="R3877" i="7" s="1"/>
  <c r="AB3876" i="7"/>
  <c r="AC3876" i="7" s="1"/>
  <c r="Q3876" i="7"/>
  <c r="R3876" i="7" s="1"/>
  <c r="AB3875" i="7"/>
  <c r="AC3875" i="7" s="1"/>
  <c r="Q3875" i="7"/>
  <c r="R3875" i="7" s="1"/>
  <c r="AB3874" i="7"/>
  <c r="AC3874" i="7" s="1"/>
  <c r="Q3874" i="7"/>
  <c r="R3874" i="7" s="1"/>
  <c r="AB3873" i="7"/>
  <c r="AC3873" i="7" s="1"/>
  <c r="Q3873" i="7"/>
  <c r="R3873" i="7" s="1"/>
  <c r="AB3872" i="7"/>
  <c r="AC3872" i="7" s="1"/>
  <c r="Q3872" i="7"/>
  <c r="R3872" i="7" s="1"/>
  <c r="AB3871" i="7"/>
  <c r="AC3871" i="7" s="1"/>
  <c r="Q3871" i="7"/>
  <c r="R3871" i="7" s="1"/>
  <c r="AB3870" i="7"/>
  <c r="AC3870" i="7" s="1"/>
  <c r="Q3870" i="7"/>
  <c r="R3870" i="7" s="1"/>
  <c r="AB3869" i="7"/>
  <c r="AC3869" i="7" s="1"/>
  <c r="Q3869" i="7"/>
  <c r="R3869" i="7" s="1"/>
  <c r="AB3868" i="7"/>
  <c r="AC3868" i="7" s="1"/>
  <c r="Q3868" i="7"/>
  <c r="R3868" i="7" s="1"/>
  <c r="AB3867" i="7"/>
  <c r="AC3867" i="7" s="1"/>
  <c r="Q3867" i="7"/>
  <c r="R3867" i="7" s="1"/>
  <c r="AB3866" i="7"/>
  <c r="AC3866" i="7" s="1"/>
  <c r="Q3866" i="7"/>
  <c r="R3866" i="7" s="1"/>
  <c r="AB3865" i="7"/>
  <c r="AC3865" i="7" s="1"/>
  <c r="Q3865" i="7"/>
  <c r="R3865" i="7" s="1"/>
  <c r="AB3864" i="7"/>
  <c r="AC3864" i="7" s="1"/>
  <c r="Q3864" i="7"/>
  <c r="R3864" i="7" s="1"/>
  <c r="AB3863" i="7"/>
  <c r="AC3863" i="7" s="1"/>
  <c r="Q3863" i="7"/>
  <c r="R3863" i="7" s="1"/>
  <c r="AB3862" i="7"/>
  <c r="AC3862" i="7" s="1"/>
  <c r="Q3862" i="7"/>
  <c r="R3862" i="7" s="1"/>
  <c r="AB3861" i="7"/>
  <c r="AC3861" i="7" s="1"/>
  <c r="Q3861" i="7"/>
  <c r="R3861" i="7" s="1"/>
  <c r="AB3860" i="7"/>
  <c r="AC3860" i="7" s="1"/>
  <c r="Q3860" i="7"/>
  <c r="R3860" i="7" s="1"/>
  <c r="AB3859" i="7"/>
  <c r="AC3859" i="7" s="1"/>
  <c r="Q3859" i="7"/>
  <c r="R3859" i="7" s="1"/>
  <c r="AB3858" i="7"/>
  <c r="AC3858" i="7" s="1"/>
  <c r="Q3858" i="7"/>
  <c r="R3858" i="7" s="1"/>
  <c r="AB3857" i="7"/>
  <c r="AC3857" i="7" s="1"/>
  <c r="Q3857" i="7"/>
  <c r="R3857" i="7" s="1"/>
  <c r="AB3856" i="7"/>
  <c r="AC3856" i="7" s="1"/>
  <c r="Q3856" i="7"/>
  <c r="R3856" i="7" s="1"/>
  <c r="AB3855" i="7"/>
  <c r="AC3855" i="7" s="1"/>
  <c r="Q3855" i="7"/>
  <c r="R3855" i="7" s="1"/>
  <c r="AB3854" i="7"/>
  <c r="AC3854" i="7" s="1"/>
  <c r="Q3854" i="7"/>
  <c r="R3854" i="7" s="1"/>
  <c r="AB3853" i="7"/>
  <c r="AC3853" i="7" s="1"/>
  <c r="Q3853" i="7"/>
  <c r="R3853" i="7" s="1"/>
  <c r="AB3852" i="7"/>
  <c r="AC3852" i="7" s="1"/>
  <c r="Q3852" i="7"/>
  <c r="R3852" i="7" s="1"/>
  <c r="AB3851" i="7"/>
  <c r="AC3851" i="7" s="1"/>
  <c r="Q3851" i="7"/>
  <c r="R3851" i="7" s="1"/>
  <c r="AB3850" i="7"/>
  <c r="AC3850" i="7" s="1"/>
  <c r="Q3850" i="7"/>
  <c r="R3850" i="7" s="1"/>
  <c r="AB3849" i="7"/>
  <c r="AC3849" i="7" s="1"/>
  <c r="Q3849" i="7"/>
  <c r="R3849" i="7" s="1"/>
  <c r="AB3848" i="7"/>
  <c r="AC3848" i="7" s="1"/>
  <c r="Q3848" i="7"/>
  <c r="R3848" i="7" s="1"/>
  <c r="AB3847" i="7"/>
  <c r="AC3847" i="7" s="1"/>
  <c r="Q3847" i="7"/>
  <c r="R3847" i="7" s="1"/>
  <c r="AB3846" i="7"/>
  <c r="AC3846" i="7" s="1"/>
  <c r="Q3846" i="7"/>
  <c r="R3846" i="7" s="1"/>
  <c r="AB3845" i="7"/>
  <c r="AC3845" i="7" s="1"/>
  <c r="Q3845" i="7"/>
  <c r="R3845" i="7" s="1"/>
  <c r="AB3844" i="7"/>
  <c r="AC3844" i="7" s="1"/>
  <c r="Q3844" i="7"/>
  <c r="R3844" i="7" s="1"/>
  <c r="AB3843" i="7"/>
  <c r="AC3843" i="7" s="1"/>
  <c r="Q3843" i="7"/>
  <c r="R3843" i="7" s="1"/>
  <c r="AB3842" i="7"/>
  <c r="AC3842" i="7" s="1"/>
  <c r="Q3842" i="7"/>
  <c r="R3842" i="7" s="1"/>
  <c r="AB3841" i="7"/>
  <c r="AC3841" i="7" s="1"/>
  <c r="Q3841" i="7"/>
  <c r="R3841" i="7" s="1"/>
  <c r="AB3840" i="7"/>
  <c r="AC3840" i="7" s="1"/>
  <c r="Q3840" i="7"/>
  <c r="R3840" i="7" s="1"/>
  <c r="AB3839" i="7"/>
  <c r="AC3839" i="7" s="1"/>
  <c r="Q3839" i="7"/>
  <c r="R3839" i="7" s="1"/>
  <c r="AB3838" i="7"/>
  <c r="AC3838" i="7" s="1"/>
  <c r="Q3838" i="7"/>
  <c r="R3838" i="7" s="1"/>
  <c r="AB3837" i="7"/>
  <c r="AC3837" i="7" s="1"/>
  <c r="Q3837" i="7"/>
  <c r="R3837" i="7" s="1"/>
  <c r="AB3836" i="7"/>
  <c r="AC3836" i="7" s="1"/>
  <c r="Q3836" i="7"/>
  <c r="R3836" i="7" s="1"/>
  <c r="AB3835" i="7"/>
  <c r="AC3835" i="7" s="1"/>
  <c r="Q3835" i="7"/>
  <c r="R3835" i="7" s="1"/>
  <c r="AB3834" i="7"/>
  <c r="AC3834" i="7" s="1"/>
  <c r="Q3834" i="7"/>
  <c r="R3834" i="7" s="1"/>
  <c r="AB3833" i="7"/>
  <c r="AC3833" i="7" s="1"/>
  <c r="Q3833" i="7"/>
  <c r="R3833" i="7" s="1"/>
  <c r="AB3832" i="7"/>
  <c r="AC3832" i="7" s="1"/>
  <c r="Q3832" i="7"/>
  <c r="R3832" i="7" s="1"/>
  <c r="AB3831" i="7"/>
  <c r="AC3831" i="7" s="1"/>
  <c r="Q3831" i="7"/>
  <c r="R3831" i="7" s="1"/>
  <c r="AB3830" i="7"/>
  <c r="AC3830" i="7" s="1"/>
  <c r="Q3830" i="7"/>
  <c r="R3830" i="7" s="1"/>
  <c r="AB3829" i="7"/>
  <c r="AC3829" i="7" s="1"/>
  <c r="Q3829" i="7"/>
  <c r="R3829" i="7" s="1"/>
  <c r="AB3828" i="7"/>
  <c r="AC3828" i="7" s="1"/>
  <c r="Q3828" i="7"/>
  <c r="R3828" i="7" s="1"/>
  <c r="AB3827" i="7"/>
  <c r="AC3827" i="7" s="1"/>
  <c r="Q3827" i="7"/>
  <c r="R3827" i="7" s="1"/>
  <c r="AB3826" i="7"/>
  <c r="AC3826" i="7" s="1"/>
  <c r="Q3826" i="7"/>
  <c r="R3826" i="7" s="1"/>
  <c r="AB3825" i="7"/>
  <c r="AC3825" i="7" s="1"/>
  <c r="Q3825" i="7"/>
  <c r="R3825" i="7" s="1"/>
  <c r="AB3824" i="7"/>
  <c r="AC3824" i="7" s="1"/>
  <c r="Q3824" i="7"/>
  <c r="R3824" i="7" s="1"/>
  <c r="AB3823" i="7"/>
  <c r="AC3823" i="7" s="1"/>
  <c r="Q3823" i="7"/>
  <c r="R3823" i="7" s="1"/>
  <c r="AB3822" i="7"/>
  <c r="AC3822" i="7" s="1"/>
  <c r="Q3822" i="7"/>
  <c r="R3822" i="7" s="1"/>
  <c r="AB3821" i="7"/>
  <c r="AC3821" i="7" s="1"/>
  <c r="Q3821" i="7"/>
  <c r="R3821" i="7" s="1"/>
  <c r="AB3820" i="7"/>
  <c r="AC3820" i="7" s="1"/>
  <c r="Q3820" i="7"/>
  <c r="R3820" i="7" s="1"/>
  <c r="AB3819" i="7"/>
  <c r="AC3819" i="7" s="1"/>
  <c r="Q3819" i="7"/>
  <c r="R3819" i="7" s="1"/>
  <c r="AB3818" i="7"/>
  <c r="AC3818" i="7" s="1"/>
  <c r="Q3818" i="7"/>
  <c r="R3818" i="7" s="1"/>
  <c r="AB3817" i="7"/>
  <c r="AC3817" i="7" s="1"/>
  <c r="Q3817" i="7"/>
  <c r="R3817" i="7" s="1"/>
  <c r="AB3816" i="7"/>
  <c r="AC3816" i="7" s="1"/>
  <c r="Q3816" i="7"/>
  <c r="R3816" i="7" s="1"/>
  <c r="AB3815" i="7"/>
  <c r="AC3815" i="7" s="1"/>
  <c r="Q3815" i="7"/>
  <c r="R3815" i="7" s="1"/>
  <c r="AB3814" i="7"/>
  <c r="AC3814" i="7" s="1"/>
  <c r="Q3814" i="7"/>
  <c r="R3814" i="7" s="1"/>
  <c r="AB3813" i="7"/>
  <c r="AC3813" i="7" s="1"/>
  <c r="Q3813" i="7"/>
  <c r="R3813" i="7" s="1"/>
  <c r="AB3812" i="7"/>
  <c r="AC3812" i="7" s="1"/>
  <c r="Q3812" i="7"/>
  <c r="R3812" i="7" s="1"/>
  <c r="AB3811" i="7"/>
  <c r="AC3811" i="7" s="1"/>
  <c r="Q3811" i="7"/>
  <c r="R3811" i="7" s="1"/>
  <c r="AB3810" i="7"/>
  <c r="AC3810" i="7" s="1"/>
  <c r="Q3810" i="7"/>
  <c r="R3810" i="7" s="1"/>
  <c r="AB3809" i="7"/>
  <c r="AC3809" i="7" s="1"/>
  <c r="Q3809" i="7"/>
  <c r="R3809" i="7" s="1"/>
  <c r="AB3808" i="7"/>
  <c r="AC3808" i="7" s="1"/>
  <c r="Q3808" i="7"/>
  <c r="R3808" i="7" s="1"/>
  <c r="AB3807" i="7"/>
  <c r="AC3807" i="7" s="1"/>
  <c r="Q3807" i="7"/>
  <c r="R3807" i="7" s="1"/>
  <c r="AB3806" i="7"/>
  <c r="AC3806" i="7" s="1"/>
  <c r="Q3806" i="7"/>
  <c r="R3806" i="7" s="1"/>
  <c r="AB3805" i="7"/>
  <c r="AC3805" i="7" s="1"/>
  <c r="Q3805" i="7"/>
  <c r="R3805" i="7" s="1"/>
  <c r="AB3804" i="7"/>
  <c r="AC3804" i="7" s="1"/>
  <c r="Q3804" i="7"/>
  <c r="R3804" i="7" s="1"/>
  <c r="AB3803" i="7"/>
  <c r="AC3803" i="7" s="1"/>
  <c r="Q3803" i="7"/>
  <c r="R3803" i="7" s="1"/>
  <c r="AB3802" i="7"/>
  <c r="AC3802" i="7" s="1"/>
  <c r="Q3802" i="7"/>
  <c r="R3802" i="7" s="1"/>
  <c r="AB3801" i="7"/>
  <c r="AC3801" i="7" s="1"/>
  <c r="Q3801" i="7"/>
  <c r="R3801" i="7" s="1"/>
  <c r="AB3800" i="7"/>
  <c r="AC3800" i="7" s="1"/>
  <c r="Q3800" i="7"/>
  <c r="R3800" i="7" s="1"/>
  <c r="AB3799" i="7"/>
  <c r="AC3799" i="7" s="1"/>
  <c r="Q3799" i="7"/>
  <c r="R3799" i="7" s="1"/>
  <c r="AB3798" i="7"/>
  <c r="AC3798" i="7" s="1"/>
  <c r="Q3798" i="7"/>
  <c r="R3798" i="7" s="1"/>
  <c r="AB3797" i="7"/>
  <c r="AC3797" i="7" s="1"/>
  <c r="Q3797" i="7"/>
  <c r="R3797" i="7" s="1"/>
  <c r="AB3796" i="7"/>
  <c r="AC3796" i="7" s="1"/>
  <c r="Q3796" i="7"/>
  <c r="R3796" i="7" s="1"/>
  <c r="AB3795" i="7"/>
  <c r="AC3795" i="7" s="1"/>
  <c r="Q3795" i="7"/>
  <c r="R3795" i="7" s="1"/>
  <c r="AB3794" i="7"/>
  <c r="AC3794" i="7" s="1"/>
  <c r="Q3794" i="7"/>
  <c r="R3794" i="7" s="1"/>
  <c r="AB3793" i="7"/>
  <c r="AC3793" i="7" s="1"/>
  <c r="Q3793" i="7"/>
  <c r="R3793" i="7" s="1"/>
  <c r="AB3792" i="7"/>
  <c r="AC3792" i="7" s="1"/>
  <c r="Q3792" i="7"/>
  <c r="R3792" i="7" s="1"/>
  <c r="AB3791" i="7"/>
  <c r="AC3791" i="7" s="1"/>
  <c r="Q3791" i="7"/>
  <c r="R3791" i="7" s="1"/>
  <c r="AB3790" i="7"/>
  <c r="AC3790" i="7" s="1"/>
  <c r="Q3790" i="7"/>
  <c r="R3790" i="7" s="1"/>
  <c r="AB3789" i="7"/>
  <c r="AC3789" i="7" s="1"/>
  <c r="Q3789" i="7"/>
  <c r="R3789" i="7" s="1"/>
  <c r="AB3788" i="7"/>
  <c r="AC3788" i="7" s="1"/>
  <c r="Q3788" i="7"/>
  <c r="R3788" i="7" s="1"/>
  <c r="AB3787" i="7"/>
  <c r="AC3787" i="7" s="1"/>
  <c r="Q3787" i="7"/>
  <c r="R3787" i="7" s="1"/>
  <c r="AB3786" i="7"/>
  <c r="AC3786" i="7" s="1"/>
  <c r="Q3786" i="7"/>
  <c r="R3786" i="7" s="1"/>
  <c r="AB3785" i="7"/>
  <c r="AC3785" i="7" s="1"/>
  <c r="Q3785" i="7"/>
  <c r="R3785" i="7" s="1"/>
  <c r="AB3784" i="7"/>
  <c r="AC3784" i="7" s="1"/>
  <c r="Q3784" i="7"/>
  <c r="R3784" i="7" s="1"/>
  <c r="AB3783" i="7"/>
  <c r="AC3783" i="7" s="1"/>
  <c r="Q3783" i="7"/>
  <c r="R3783" i="7" s="1"/>
  <c r="AB3782" i="7"/>
  <c r="AC3782" i="7" s="1"/>
  <c r="Q3782" i="7"/>
  <c r="R3782" i="7" s="1"/>
  <c r="AB3781" i="7"/>
  <c r="AC3781" i="7" s="1"/>
  <c r="Q3781" i="7"/>
  <c r="R3781" i="7" s="1"/>
  <c r="AB3780" i="7"/>
  <c r="AC3780" i="7" s="1"/>
  <c r="Q3780" i="7"/>
  <c r="R3780" i="7" s="1"/>
  <c r="AB3779" i="7"/>
  <c r="AC3779" i="7" s="1"/>
  <c r="Q3779" i="7"/>
  <c r="R3779" i="7" s="1"/>
  <c r="AB3778" i="7"/>
  <c r="AC3778" i="7" s="1"/>
  <c r="Q3778" i="7"/>
  <c r="R3778" i="7" s="1"/>
  <c r="AB3777" i="7"/>
  <c r="AC3777" i="7" s="1"/>
  <c r="Q3777" i="7"/>
  <c r="R3777" i="7" s="1"/>
  <c r="AB3776" i="7"/>
  <c r="AC3776" i="7" s="1"/>
  <c r="Q3776" i="7"/>
  <c r="R3776" i="7" s="1"/>
  <c r="AB3775" i="7"/>
  <c r="AC3775" i="7" s="1"/>
  <c r="Q3775" i="7"/>
  <c r="R3775" i="7" s="1"/>
  <c r="AB3774" i="7"/>
  <c r="AC3774" i="7" s="1"/>
  <c r="Q3774" i="7"/>
  <c r="R3774" i="7" s="1"/>
  <c r="AB3773" i="7"/>
  <c r="AC3773" i="7" s="1"/>
  <c r="Q3773" i="7"/>
  <c r="R3773" i="7" s="1"/>
  <c r="AB3772" i="7"/>
  <c r="AC3772" i="7" s="1"/>
  <c r="Q3772" i="7"/>
  <c r="R3772" i="7" s="1"/>
  <c r="AB3771" i="7"/>
  <c r="AC3771" i="7" s="1"/>
  <c r="Q3771" i="7"/>
  <c r="R3771" i="7" s="1"/>
  <c r="AB3770" i="7"/>
  <c r="AC3770" i="7" s="1"/>
  <c r="Q3770" i="7"/>
  <c r="R3770" i="7" s="1"/>
  <c r="AB3769" i="7"/>
  <c r="AC3769" i="7" s="1"/>
  <c r="Q3769" i="7"/>
  <c r="R3769" i="7" s="1"/>
  <c r="AB3768" i="7"/>
  <c r="AC3768" i="7" s="1"/>
  <c r="Q3768" i="7"/>
  <c r="R3768" i="7" s="1"/>
  <c r="AB3767" i="7"/>
  <c r="AC3767" i="7" s="1"/>
  <c r="Q3767" i="7"/>
  <c r="R3767" i="7" s="1"/>
  <c r="AB3766" i="7"/>
  <c r="AC3766" i="7" s="1"/>
  <c r="Q3766" i="7"/>
  <c r="R3766" i="7" s="1"/>
  <c r="AB3765" i="7"/>
  <c r="AC3765" i="7" s="1"/>
  <c r="Q3765" i="7"/>
  <c r="R3765" i="7" s="1"/>
  <c r="AB3764" i="7"/>
  <c r="AC3764" i="7" s="1"/>
  <c r="Q3764" i="7"/>
  <c r="R3764" i="7" s="1"/>
  <c r="AB3763" i="7"/>
  <c r="AC3763" i="7" s="1"/>
  <c r="Q3763" i="7"/>
  <c r="R3763" i="7" s="1"/>
  <c r="AB3762" i="7"/>
  <c r="AC3762" i="7" s="1"/>
  <c r="Q3762" i="7"/>
  <c r="R3762" i="7" s="1"/>
  <c r="AB3761" i="7"/>
  <c r="AC3761" i="7" s="1"/>
  <c r="Q3761" i="7"/>
  <c r="R3761" i="7" s="1"/>
  <c r="AB3760" i="7"/>
  <c r="AC3760" i="7" s="1"/>
  <c r="Q3760" i="7"/>
  <c r="R3760" i="7" s="1"/>
  <c r="AB3759" i="7"/>
  <c r="AC3759" i="7" s="1"/>
  <c r="Q3759" i="7"/>
  <c r="R3759" i="7" s="1"/>
  <c r="AB3758" i="7"/>
  <c r="AC3758" i="7" s="1"/>
  <c r="Q3758" i="7"/>
  <c r="R3758" i="7" s="1"/>
  <c r="AB3757" i="7"/>
  <c r="AC3757" i="7" s="1"/>
  <c r="Q3757" i="7"/>
  <c r="R3757" i="7" s="1"/>
  <c r="AB3756" i="7"/>
  <c r="AC3756" i="7" s="1"/>
  <c r="Q3756" i="7"/>
  <c r="R3756" i="7" s="1"/>
  <c r="AB3755" i="7"/>
  <c r="AC3755" i="7" s="1"/>
  <c r="Q3755" i="7"/>
  <c r="R3755" i="7" s="1"/>
  <c r="AB3754" i="7"/>
  <c r="AC3754" i="7" s="1"/>
  <c r="Q3754" i="7"/>
  <c r="R3754" i="7" s="1"/>
  <c r="AB3753" i="7"/>
  <c r="AC3753" i="7" s="1"/>
  <c r="Q3753" i="7"/>
  <c r="R3753" i="7" s="1"/>
  <c r="AB3752" i="7"/>
  <c r="AC3752" i="7" s="1"/>
  <c r="Q3752" i="7"/>
  <c r="R3752" i="7" s="1"/>
  <c r="AB3751" i="7"/>
  <c r="AC3751" i="7" s="1"/>
  <c r="Q3751" i="7"/>
  <c r="R3751" i="7" s="1"/>
  <c r="AB3750" i="7"/>
  <c r="AC3750" i="7" s="1"/>
  <c r="Q3750" i="7"/>
  <c r="R3750" i="7" s="1"/>
  <c r="AB3749" i="7"/>
  <c r="AC3749" i="7" s="1"/>
  <c r="Q3749" i="7"/>
  <c r="R3749" i="7" s="1"/>
  <c r="AB3748" i="7"/>
  <c r="AC3748" i="7" s="1"/>
  <c r="Q3748" i="7"/>
  <c r="R3748" i="7" s="1"/>
  <c r="AB3747" i="7"/>
  <c r="AC3747" i="7" s="1"/>
  <c r="Q3747" i="7"/>
  <c r="R3747" i="7" s="1"/>
  <c r="AB3746" i="7"/>
  <c r="AC3746" i="7" s="1"/>
  <c r="Q3746" i="7"/>
  <c r="R3746" i="7" s="1"/>
  <c r="AB3745" i="7"/>
  <c r="AC3745" i="7" s="1"/>
  <c r="Q3745" i="7"/>
  <c r="R3745" i="7" s="1"/>
  <c r="AB3744" i="7"/>
  <c r="AC3744" i="7" s="1"/>
  <c r="Q3744" i="7"/>
  <c r="R3744" i="7" s="1"/>
  <c r="AB3743" i="7"/>
  <c r="AC3743" i="7" s="1"/>
  <c r="Q3743" i="7"/>
  <c r="R3743" i="7" s="1"/>
  <c r="AB3742" i="7"/>
  <c r="AC3742" i="7" s="1"/>
  <c r="Q3742" i="7"/>
  <c r="R3742" i="7" s="1"/>
  <c r="AB3741" i="7"/>
  <c r="AC3741" i="7" s="1"/>
  <c r="Q3741" i="7"/>
  <c r="R3741" i="7" s="1"/>
  <c r="AB3740" i="7"/>
  <c r="AC3740" i="7" s="1"/>
  <c r="Q3740" i="7"/>
  <c r="R3740" i="7" s="1"/>
  <c r="AB3739" i="7"/>
  <c r="AC3739" i="7" s="1"/>
  <c r="Q3739" i="7"/>
  <c r="R3739" i="7" s="1"/>
  <c r="AB3738" i="7"/>
  <c r="AC3738" i="7" s="1"/>
  <c r="Q3738" i="7"/>
  <c r="R3738" i="7" s="1"/>
  <c r="AB3737" i="7"/>
  <c r="AC3737" i="7" s="1"/>
  <c r="Q3737" i="7"/>
  <c r="R3737" i="7" s="1"/>
  <c r="AB3736" i="7"/>
  <c r="AC3736" i="7" s="1"/>
  <c r="Q3736" i="7"/>
  <c r="R3736" i="7" s="1"/>
  <c r="AB3735" i="7"/>
  <c r="AC3735" i="7" s="1"/>
  <c r="Q3735" i="7"/>
  <c r="R3735" i="7" s="1"/>
  <c r="AB3734" i="7"/>
  <c r="AC3734" i="7" s="1"/>
  <c r="Q3734" i="7"/>
  <c r="R3734" i="7" s="1"/>
  <c r="AB3733" i="7"/>
  <c r="AC3733" i="7" s="1"/>
  <c r="Q3733" i="7"/>
  <c r="R3733" i="7" s="1"/>
  <c r="AB3732" i="7"/>
  <c r="AC3732" i="7" s="1"/>
  <c r="Q3732" i="7"/>
  <c r="R3732" i="7" s="1"/>
  <c r="AB3731" i="7"/>
  <c r="AC3731" i="7" s="1"/>
  <c r="Q3731" i="7"/>
  <c r="R3731" i="7" s="1"/>
  <c r="AB3730" i="7"/>
  <c r="AC3730" i="7" s="1"/>
  <c r="Q3730" i="7"/>
  <c r="R3730" i="7" s="1"/>
  <c r="AB3729" i="7"/>
  <c r="AC3729" i="7" s="1"/>
  <c r="Q3729" i="7"/>
  <c r="R3729" i="7" s="1"/>
  <c r="AB3728" i="7"/>
  <c r="AC3728" i="7" s="1"/>
  <c r="Q3728" i="7"/>
  <c r="R3728" i="7" s="1"/>
  <c r="AB3727" i="7"/>
  <c r="AC3727" i="7" s="1"/>
  <c r="Q3727" i="7"/>
  <c r="R3727" i="7" s="1"/>
  <c r="AB3726" i="7"/>
  <c r="AC3726" i="7" s="1"/>
  <c r="Q3726" i="7"/>
  <c r="R3726" i="7" s="1"/>
  <c r="AB3725" i="7"/>
  <c r="AC3725" i="7" s="1"/>
  <c r="Q3725" i="7"/>
  <c r="R3725" i="7" s="1"/>
  <c r="AB3724" i="7"/>
  <c r="AC3724" i="7" s="1"/>
  <c r="Q3724" i="7"/>
  <c r="R3724" i="7" s="1"/>
  <c r="AB3723" i="7"/>
  <c r="AC3723" i="7" s="1"/>
  <c r="Q3723" i="7"/>
  <c r="R3723" i="7" s="1"/>
  <c r="AB3722" i="7"/>
  <c r="AC3722" i="7" s="1"/>
  <c r="Q3722" i="7"/>
  <c r="R3722" i="7" s="1"/>
  <c r="AB3721" i="7"/>
  <c r="AC3721" i="7" s="1"/>
  <c r="Q3721" i="7"/>
  <c r="R3721" i="7" s="1"/>
  <c r="AB3720" i="7"/>
  <c r="AC3720" i="7" s="1"/>
  <c r="Q3720" i="7"/>
  <c r="R3720" i="7" s="1"/>
  <c r="AB3719" i="7"/>
  <c r="AC3719" i="7" s="1"/>
  <c r="Q3719" i="7"/>
  <c r="R3719" i="7" s="1"/>
  <c r="AB3718" i="7"/>
  <c r="AC3718" i="7" s="1"/>
  <c r="Q3718" i="7"/>
  <c r="R3718" i="7" s="1"/>
  <c r="AB3717" i="7"/>
  <c r="AC3717" i="7" s="1"/>
  <c r="Q3717" i="7"/>
  <c r="R3717" i="7" s="1"/>
  <c r="AB3716" i="7"/>
  <c r="AC3716" i="7" s="1"/>
  <c r="Q3716" i="7"/>
  <c r="R3716" i="7" s="1"/>
  <c r="AB3715" i="7"/>
  <c r="AC3715" i="7" s="1"/>
  <c r="Q3715" i="7"/>
  <c r="R3715" i="7" s="1"/>
  <c r="AB3714" i="7"/>
  <c r="AC3714" i="7" s="1"/>
  <c r="Q3714" i="7"/>
  <c r="R3714" i="7" s="1"/>
  <c r="AB3713" i="7"/>
  <c r="AC3713" i="7" s="1"/>
  <c r="Q3713" i="7"/>
  <c r="R3713" i="7" s="1"/>
  <c r="AB3712" i="7"/>
  <c r="AC3712" i="7" s="1"/>
  <c r="Q3712" i="7"/>
  <c r="R3712" i="7" s="1"/>
  <c r="AB3711" i="7"/>
  <c r="AC3711" i="7" s="1"/>
  <c r="Q3711" i="7"/>
  <c r="R3711" i="7" s="1"/>
  <c r="AB3710" i="7"/>
  <c r="AC3710" i="7" s="1"/>
  <c r="Q3710" i="7"/>
  <c r="R3710" i="7" s="1"/>
  <c r="AB3709" i="7"/>
  <c r="AC3709" i="7" s="1"/>
  <c r="Q3709" i="7"/>
  <c r="R3709" i="7" s="1"/>
  <c r="AB3708" i="7"/>
  <c r="AC3708" i="7" s="1"/>
  <c r="Q3708" i="7"/>
  <c r="R3708" i="7" s="1"/>
  <c r="AB3707" i="7"/>
  <c r="AC3707" i="7" s="1"/>
  <c r="Q3707" i="7"/>
  <c r="R3707" i="7" s="1"/>
  <c r="AB3706" i="7"/>
  <c r="AC3706" i="7" s="1"/>
  <c r="Q3706" i="7"/>
  <c r="R3706" i="7" s="1"/>
  <c r="AB3705" i="7"/>
  <c r="AC3705" i="7" s="1"/>
  <c r="Q3705" i="7"/>
  <c r="R3705" i="7" s="1"/>
  <c r="AB3704" i="7"/>
  <c r="AC3704" i="7" s="1"/>
  <c r="Q3704" i="7"/>
  <c r="R3704" i="7" s="1"/>
  <c r="AB3703" i="7"/>
  <c r="AC3703" i="7" s="1"/>
  <c r="Q3703" i="7"/>
  <c r="R3703" i="7" s="1"/>
  <c r="AB3702" i="7"/>
  <c r="AC3702" i="7" s="1"/>
  <c r="Q3702" i="7"/>
  <c r="R3702" i="7" s="1"/>
  <c r="AB3701" i="7"/>
  <c r="AC3701" i="7" s="1"/>
  <c r="Q3701" i="7"/>
  <c r="R3701" i="7" s="1"/>
  <c r="AB3700" i="7"/>
  <c r="AC3700" i="7" s="1"/>
  <c r="Q3700" i="7"/>
  <c r="R3700" i="7" s="1"/>
  <c r="AB3699" i="7"/>
  <c r="AC3699" i="7" s="1"/>
  <c r="Q3699" i="7"/>
  <c r="R3699" i="7" s="1"/>
  <c r="AB3698" i="7"/>
  <c r="AC3698" i="7" s="1"/>
  <c r="Q3698" i="7"/>
  <c r="R3698" i="7" s="1"/>
  <c r="AB3697" i="7"/>
  <c r="AC3697" i="7" s="1"/>
  <c r="Q3697" i="7"/>
  <c r="R3697" i="7" s="1"/>
  <c r="AB3696" i="7"/>
  <c r="AC3696" i="7" s="1"/>
  <c r="Q3696" i="7"/>
  <c r="R3696" i="7" s="1"/>
  <c r="AB3695" i="7"/>
  <c r="AC3695" i="7" s="1"/>
  <c r="Q3695" i="7"/>
  <c r="R3695" i="7" s="1"/>
  <c r="AB3694" i="7"/>
  <c r="AC3694" i="7" s="1"/>
  <c r="Q3694" i="7"/>
  <c r="R3694" i="7" s="1"/>
  <c r="AB3693" i="7"/>
  <c r="AC3693" i="7" s="1"/>
  <c r="Q3693" i="7"/>
  <c r="R3693" i="7" s="1"/>
  <c r="AB3692" i="7"/>
  <c r="AC3692" i="7" s="1"/>
  <c r="Q3692" i="7"/>
  <c r="R3692" i="7" s="1"/>
  <c r="AB3691" i="7"/>
  <c r="AC3691" i="7" s="1"/>
  <c r="Q3691" i="7"/>
  <c r="R3691" i="7" s="1"/>
  <c r="AB3690" i="7"/>
  <c r="AC3690" i="7" s="1"/>
  <c r="Q3690" i="7"/>
  <c r="R3690" i="7" s="1"/>
  <c r="AB3689" i="7"/>
  <c r="AC3689" i="7" s="1"/>
  <c r="Q3689" i="7"/>
  <c r="R3689" i="7" s="1"/>
  <c r="AB3688" i="7"/>
  <c r="AC3688" i="7" s="1"/>
  <c r="Q3688" i="7"/>
  <c r="R3688" i="7" s="1"/>
  <c r="AB3687" i="7"/>
  <c r="AC3687" i="7" s="1"/>
  <c r="Q3687" i="7"/>
  <c r="R3687" i="7" s="1"/>
  <c r="AB3686" i="7"/>
  <c r="AC3686" i="7" s="1"/>
  <c r="Q3686" i="7"/>
  <c r="R3686" i="7" s="1"/>
  <c r="AB3685" i="7"/>
  <c r="AC3685" i="7" s="1"/>
  <c r="Q3685" i="7"/>
  <c r="R3685" i="7" s="1"/>
  <c r="AB3684" i="7"/>
  <c r="AC3684" i="7" s="1"/>
  <c r="Q3684" i="7"/>
  <c r="R3684" i="7" s="1"/>
  <c r="AB3683" i="7"/>
  <c r="AC3683" i="7" s="1"/>
  <c r="Q3683" i="7"/>
  <c r="R3683" i="7" s="1"/>
  <c r="AB3682" i="7"/>
  <c r="AC3682" i="7" s="1"/>
  <c r="Q3682" i="7"/>
  <c r="R3682" i="7" s="1"/>
  <c r="AB3681" i="7"/>
  <c r="AC3681" i="7" s="1"/>
  <c r="Q3681" i="7"/>
  <c r="R3681" i="7" s="1"/>
  <c r="AB3680" i="7"/>
  <c r="AC3680" i="7" s="1"/>
  <c r="Q3680" i="7"/>
  <c r="R3680" i="7" s="1"/>
  <c r="AB3679" i="7"/>
  <c r="AC3679" i="7" s="1"/>
  <c r="Q3679" i="7"/>
  <c r="R3679" i="7" s="1"/>
  <c r="AB3678" i="7"/>
  <c r="AC3678" i="7" s="1"/>
  <c r="Q3678" i="7"/>
  <c r="R3678" i="7" s="1"/>
  <c r="AB3677" i="7"/>
  <c r="AC3677" i="7" s="1"/>
  <c r="Q3677" i="7"/>
  <c r="R3677" i="7" s="1"/>
  <c r="AB3676" i="7"/>
  <c r="AC3676" i="7" s="1"/>
  <c r="Q3676" i="7"/>
  <c r="R3676" i="7" s="1"/>
  <c r="AB3675" i="7"/>
  <c r="AC3675" i="7" s="1"/>
  <c r="Q3675" i="7"/>
  <c r="R3675" i="7" s="1"/>
  <c r="AB3674" i="7"/>
  <c r="AC3674" i="7" s="1"/>
  <c r="Q3674" i="7"/>
  <c r="R3674" i="7" s="1"/>
  <c r="AB3673" i="7"/>
  <c r="AC3673" i="7" s="1"/>
  <c r="Q3673" i="7"/>
  <c r="R3673" i="7" s="1"/>
  <c r="AB3672" i="7"/>
  <c r="AC3672" i="7" s="1"/>
  <c r="Q3672" i="7"/>
  <c r="R3672" i="7" s="1"/>
  <c r="AB3671" i="7"/>
  <c r="AC3671" i="7" s="1"/>
  <c r="Q3671" i="7"/>
  <c r="R3671" i="7" s="1"/>
  <c r="AB3670" i="7"/>
  <c r="AC3670" i="7" s="1"/>
  <c r="Q3670" i="7"/>
  <c r="R3670" i="7" s="1"/>
  <c r="AB3669" i="7"/>
  <c r="AC3669" i="7" s="1"/>
  <c r="Q3669" i="7"/>
  <c r="R3669" i="7" s="1"/>
  <c r="AB3668" i="7"/>
  <c r="AC3668" i="7" s="1"/>
  <c r="Q3668" i="7"/>
  <c r="R3668" i="7" s="1"/>
  <c r="AB3667" i="7"/>
  <c r="AC3667" i="7" s="1"/>
  <c r="Q3667" i="7"/>
  <c r="R3667" i="7" s="1"/>
  <c r="AB3666" i="7"/>
  <c r="AC3666" i="7" s="1"/>
  <c r="Q3666" i="7"/>
  <c r="R3666" i="7" s="1"/>
  <c r="AB3665" i="7"/>
  <c r="AC3665" i="7" s="1"/>
  <c r="Q3665" i="7"/>
  <c r="R3665" i="7" s="1"/>
  <c r="AB3664" i="7"/>
  <c r="AC3664" i="7" s="1"/>
  <c r="Q3664" i="7"/>
  <c r="R3664" i="7" s="1"/>
  <c r="AB3663" i="7"/>
  <c r="AC3663" i="7" s="1"/>
  <c r="Q3663" i="7"/>
  <c r="R3663" i="7" s="1"/>
  <c r="AB3662" i="7"/>
  <c r="AC3662" i="7" s="1"/>
  <c r="Q3662" i="7"/>
  <c r="R3662" i="7" s="1"/>
  <c r="AB3661" i="7"/>
  <c r="AC3661" i="7" s="1"/>
  <c r="Q3661" i="7"/>
  <c r="R3661" i="7" s="1"/>
  <c r="AB3660" i="7"/>
  <c r="AC3660" i="7" s="1"/>
  <c r="Q3660" i="7"/>
  <c r="R3660" i="7" s="1"/>
  <c r="AB3659" i="7"/>
  <c r="AC3659" i="7" s="1"/>
  <c r="Q3659" i="7"/>
  <c r="R3659" i="7" s="1"/>
  <c r="AB3658" i="7"/>
  <c r="AC3658" i="7" s="1"/>
  <c r="Q3658" i="7"/>
  <c r="R3658" i="7" s="1"/>
  <c r="AB3657" i="7"/>
  <c r="AC3657" i="7" s="1"/>
  <c r="Q3657" i="7"/>
  <c r="R3657" i="7" s="1"/>
  <c r="AB3656" i="7"/>
  <c r="AC3656" i="7" s="1"/>
  <c r="Q3656" i="7"/>
  <c r="R3656" i="7" s="1"/>
  <c r="AB3655" i="7"/>
  <c r="AC3655" i="7" s="1"/>
  <c r="Q3655" i="7"/>
  <c r="R3655" i="7" s="1"/>
  <c r="AB3654" i="7"/>
  <c r="AC3654" i="7" s="1"/>
  <c r="Q3654" i="7"/>
  <c r="R3654" i="7" s="1"/>
  <c r="AB3653" i="7"/>
  <c r="AC3653" i="7" s="1"/>
  <c r="Q3653" i="7"/>
  <c r="R3653" i="7" s="1"/>
  <c r="AB3652" i="7"/>
  <c r="AC3652" i="7" s="1"/>
  <c r="Q3652" i="7"/>
  <c r="R3652" i="7" s="1"/>
  <c r="AB3651" i="7"/>
  <c r="AC3651" i="7" s="1"/>
  <c r="Q3651" i="7"/>
  <c r="R3651" i="7" s="1"/>
  <c r="AB3650" i="7"/>
  <c r="AC3650" i="7" s="1"/>
  <c r="Q3650" i="7"/>
  <c r="R3650" i="7" s="1"/>
  <c r="AB3649" i="7"/>
  <c r="AC3649" i="7" s="1"/>
  <c r="Q3649" i="7"/>
  <c r="R3649" i="7" s="1"/>
  <c r="AB3648" i="7"/>
  <c r="AC3648" i="7" s="1"/>
  <c r="Q3648" i="7"/>
  <c r="R3648" i="7" s="1"/>
  <c r="AB3647" i="7"/>
  <c r="AC3647" i="7" s="1"/>
  <c r="Q3647" i="7"/>
  <c r="R3647" i="7" s="1"/>
  <c r="AB3646" i="7"/>
  <c r="AC3646" i="7" s="1"/>
  <c r="Q3646" i="7"/>
  <c r="R3646" i="7" s="1"/>
  <c r="AB3645" i="7"/>
  <c r="AC3645" i="7" s="1"/>
  <c r="Q3645" i="7"/>
  <c r="R3645" i="7" s="1"/>
  <c r="AB3644" i="7"/>
  <c r="AC3644" i="7" s="1"/>
  <c r="Q3644" i="7"/>
  <c r="R3644" i="7" s="1"/>
  <c r="AB3643" i="7"/>
  <c r="AC3643" i="7" s="1"/>
  <c r="Q3643" i="7"/>
  <c r="R3643" i="7" s="1"/>
  <c r="AB3642" i="7"/>
  <c r="AC3642" i="7" s="1"/>
  <c r="Q3642" i="7"/>
  <c r="R3642" i="7" s="1"/>
  <c r="AB3641" i="7"/>
  <c r="AC3641" i="7" s="1"/>
  <c r="Q3641" i="7"/>
  <c r="R3641" i="7" s="1"/>
  <c r="AB3640" i="7"/>
  <c r="AC3640" i="7" s="1"/>
  <c r="Q3640" i="7"/>
  <c r="R3640" i="7" s="1"/>
  <c r="AB3639" i="7"/>
  <c r="AC3639" i="7" s="1"/>
  <c r="Q3639" i="7"/>
  <c r="R3639" i="7" s="1"/>
  <c r="AB3638" i="7"/>
  <c r="AC3638" i="7" s="1"/>
  <c r="Q3638" i="7"/>
  <c r="R3638" i="7" s="1"/>
  <c r="AB3637" i="7"/>
  <c r="AC3637" i="7" s="1"/>
  <c r="Q3637" i="7"/>
  <c r="R3637" i="7" s="1"/>
  <c r="AB3636" i="7"/>
  <c r="AC3636" i="7" s="1"/>
  <c r="Q3636" i="7"/>
  <c r="R3636" i="7" s="1"/>
  <c r="AB3635" i="7"/>
  <c r="AC3635" i="7" s="1"/>
  <c r="Q3635" i="7"/>
  <c r="R3635" i="7" s="1"/>
  <c r="AB3634" i="7"/>
  <c r="AC3634" i="7" s="1"/>
  <c r="Q3634" i="7"/>
  <c r="R3634" i="7" s="1"/>
  <c r="AB3633" i="7"/>
  <c r="AC3633" i="7" s="1"/>
  <c r="Q3633" i="7"/>
  <c r="R3633" i="7" s="1"/>
  <c r="AB3632" i="7"/>
  <c r="AC3632" i="7" s="1"/>
  <c r="Q3632" i="7"/>
  <c r="R3632" i="7" s="1"/>
  <c r="AB3631" i="7"/>
  <c r="AC3631" i="7" s="1"/>
  <c r="Q3631" i="7"/>
  <c r="R3631" i="7" s="1"/>
  <c r="AB3630" i="7"/>
  <c r="AC3630" i="7" s="1"/>
  <c r="Q3630" i="7"/>
  <c r="R3630" i="7" s="1"/>
  <c r="AB3629" i="7"/>
  <c r="AC3629" i="7" s="1"/>
  <c r="Q3629" i="7"/>
  <c r="R3629" i="7" s="1"/>
  <c r="AB3628" i="7"/>
  <c r="AC3628" i="7" s="1"/>
  <c r="Q3628" i="7"/>
  <c r="R3628" i="7" s="1"/>
  <c r="AB3627" i="7"/>
  <c r="AC3627" i="7" s="1"/>
  <c r="Q3627" i="7"/>
  <c r="R3627" i="7" s="1"/>
  <c r="AB3626" i="7"/>
  <c r="AC3626" i="7" s="1"/>
  <c r="Q3626" i="7"/>
  <c r="R3626" i="7" s="1"/>
  <c r="AB3625" i="7"/>
  <c r="AC3625" i="7" s="1"/>
  <c r="Q3625" i="7"/>
  <c r="R3625" i="7" s="1"/>
  <c r="AB3624" i="7"/>
  <c r="AC3624" i="7" s="1"/>
  <c r="Q3624" i="7"/>
  <c r="R3624" i="7" s="1"/>
  <c r="AB3623" i="7"/>
  <c r="AC3623" i="7" s="1"/>
  <c r="Q3623" i="7"/>
  <c r="R3623" i="7" s="1"/>
  <c r="AB3622" i="7"/>
  <c r="AC3622" i="7" s="1"/>
  <c r="Q3622" i="7"/>
  <c r="R3622" i="7" s="1"/>
  <c r="AB3621" i="7"/>
  <c r="AC3621" i="7" s="1"/>
  <c r="Q3621" i="7"/>
  <c r="R3621" i="7" s="1"/>
  <c r="AB3620" i="7"/>
  <c r="AC3620" i="7" s="1"/>
  <c r="Q3620" i="7"/>
  <c r="R3620" i="7" s="1"/>
  <c r="AB3619" i="7"/>
  <c r="AC3619" i="7" s="1"/>
  <c r="Q3619" i="7"/>
  <c r="R3619" i="7" s="1"/>
  <c r="AB3618" i="7"/>
  <c r="AC3618" i="7" s="1"/>
  <c r="Q3618" i="7"/>
  <c r="R3618" i="7" s="1"/>
  <c r="AB3617" i="7"/>
  <c r="AC3617" i="7" s="1"/>
  <c r="Q3617" i="7"/>
  <c r="R3617" i="7" s="1"/>
  <c r="AB3616" i="7"/>
  <c r="AC3616" i="7" s="1"/>
  <c r="Q3616" i="7"/>
  <c r="R3616" i="7" s="1"/>
  <c r="AB3615" i="7"/>
  <c r="AC3615" i="7" s="1"/>
  <c r="Q3615" i="7"/>
  <c r="R3615" i="7" s="1"/>
  <c r="AB3614" i="7"/>
  <c r="AC3614" i="7" s="1"/>
  <c r="Q3614" i="7"/>
  <c r="R3614" i="7" s="1"/>
  <c r="AB3613" i="7"/>
  <c r="AC3613" i="7" s="1"/>
  <c r="Q3613" i="7"/>
  <c r="R3613" i="7" s="1"/>
  <c r="AB3612" i="7"/>
  <c r="AC3612" i="7" s="1"/>
  <c r="Q3612" i="7"/>
  <c r="R3612" i="7" s="1"/>
  <c r="AB3611" i="7"/>
  <c r="AC3611" i="7" s="1"/>
  <c r="Q3611" i="7"/>
  <c r="R3611" i="7" s="1"/>
  <c r="AB3610" i="7"/>
  <c r="AC3610" i="7" s="1"/>
  <c r="Q3610" i="7"/>
  <c r="R3610" i="7" s="1"/>
  <c r="AB3609" i="7"/>
  <c r="AC3609" i="7" s="1"/>
  <c r="Q3609" i="7"/>
  <c r="R3609" i="7" s="1"/>
  <c r="AB3608" i="7"/>
  <c r="AC3608" i="7" s="1"/>
  <c r="Q3608" i="7"/>
  <c r="R3608" i="7" s="1"/>
  <c r="AB3607" i="7"/>
  <c r="AC3607" i="7" s="1"/>
  <c r="Q3607" i="7"/>
  <c r="R3607" i="7" s="1"/>
  <c r="AB3606" i="7"/>
  <c r="AC3606" i="7" s="1"/>
  <c r="Q3606" i="7"/>
  <c r="R3606" i="7" s="1"/>
  <c r="AB3605" i="7"/>
  <c r="AC3605" i="7" s="1"/>
  <c r="Q3605" i="7"/>
  <c r="R3605" i="7" s="1"/>
  <c r="AB3604" i="7"/>
  <c r="AC3604" i="7" s="1"/>
  <c r="Q3604" i="7"/>
  <c r="R3604" i="7" s="1"/>
  <c r="AB3603" i="7"/>
  <c r="AC3603" i="7" s="1"/>
  <c r="Q3603" i="7"/>
  <c r="R3603" i="7" s="1"/>
  <c r="AB3602" i="7"/>
  <c r="AC3602" i="7" s="1"/>
  <c r="Q3602" i="7"/>
  <c r="R3602" i="7" s="1"/>
  <c r="AB3601" i="7"/>
  <c r="AC3601" i="7" s="1"/>
  <c r="Q3601" i="7"/>
  <c r="R3601" i="7" s="1"/>
  <c r="AB3600" i="7"/>
  <c r="AC3600" i="7" s="1"/>
  <c r="Q3600" i="7"/>
  <c r="R3600" i="7" s="1"/>
  <c r="AB3599" i="7"/>
  <c r="AC3599" i="7" s="1"/>
  <c r="Q3599" i="7"/>
  <c r="R3599" i="7" s="1"/>
  <c r="AB3598" i="7"/>
  <c r="AC3598" i="7" s="1"/>
  <c r="Q3598" i="7"/>
  <c r="R3598" i="7" s="1"/>
  <c r="AB3597" i="7"/>
  <c r="AC3597" i="7" s="1"/>
  <c r="Q3597" i="7"/>
  <c r="R3597" i="7" s="1"/>
  <c r="AB3596" i="7"/>
  <c r="AC3596" i="7" s="1"/>
  <c r="Q3596" i="7"/>
  <c r="R3596" i="7" s="1"/>
  <c r="AB3595" i="7"/>
  <c r="AC3595" i="7" s="1"/>
  <c r="Q3595" i="7"/>
  <c r="R3595" i="7" s="1"/>
  <c r="AB3594" i="7"/>
  <c r="AC3594" i="7" s="1"/>
  <c r="Q3594" i="7"/>
  <c r="R3594" i="7" s="1"/>
  <c r="AB3593" i="7"/>
  <c r="AC3593" i="7" s="1"/>
  <c r="Q3593" i="7"/>
  <c r="R3593" i="7" s="1"/>
  <c r="AB3592" i="7"/>
  <c r="AC3592" i="7" s="1"/>
  <c r="Q3592" i="7"/>
  <c r="R3592" i="7" s="1"/>
  <c r="AB3591" i="7"/>
  <c r="AC3591" i="7" s="1"/>
  <c r="Q3591" i="7"/>
  <c r="R3591" i="7" s="1"/>
  <c r="AB3590" i="7"/>
  <c r="AC3590" i="7" s="1"/>
  <c r="Q3590" i="7"/>
  <c r="R3590" i="7" s="1"/>
  <c r="AB3589" i="7"/>
  <c r="AC3589" i="7" s="1"/>
  <c r="Q3589" i="7"/>
  <c r="R3589" i="7" s="1"/>
  <c r="AB3588" i="7"/>
  <c r="AC3588" i="7" s="1"/>
  <c r="Q3588" i="7"/>
  <c r="R3588" i="7" s="1"/>
  <c r="AB3587" i="7"/>
  <c r="AC3587" i="7" s="1"/>
  <c r="Q3587" i="7"/>
  <c r="R3587" i="7" s="1"/>
  <c r="AB3586" i="7"/>
  <c r="AC3586" i="7" s="1"/>
  <c r="Q3586" i="7"/>
  <c r="R3586" i="7" s="1"/>
  <c r="AB3585" i="7"/>
  <c r="AC3585" i="7" s="1"/>
  <c r="Q3585" i="7"/>
  <c r="R3585" i="7" s="1"/>
  <c r="AB3584" i="7"/>
  <c r="AC3584" i="7" s="1"/>
  <c r="Q3584" i="7"/>
  <c r="R3584" i="7" s="1"/>
  <c r="AB3583" i="7"/>
  <c r="AC3583" i="7" s="1"/>
  <c r="Q3583" i="7"/>
  <c r="R3583" i="7" s="1"/>
  <c r="AB3582" i="7"/>
  <c r="AC3582" i="7" s="1"/>
  <c r="Q3582" i="7"/>
  <c r="R3582" i="7" s="1"/>
  <c r="AB3581" i="7"/>
  <c r="AC3581" i="7" s="1"/>
  <c r="Q3581" i="7"/>
  <c r="R3581" i="7" s="1"/>
  <c r="AB3580" i="7"/>
  <c r="AC3580" i="7" s="1"/>
  <c r="Q3580" i="7"/>
  <c r="R3580" i="7" s="1"/>
  <c r="AB3579" i="7"/>
  <c r="AC3579" i="7" s="1"/>
  <c r="Q3579" i="7"/>
  <c r="R3579" i="7" s="1"/>
  <c r="AB3578" i="7"/>
  <c r="AC3578" i="7" s="1"/>
  <c r="Q3578" i="7"/>
  <c r="R3578" i="7" s="1"/>
  <c r="AB3577" i="7"/>
  <c r="AC3577" i="7" s="1"/>
  <c r="Q3577" i="7"/>
  <c r="R3577" i="7" s="1"/>
  <c r="AB3576" i="7"/>
  <c r="AC3576" i="7" s="1"/>
  <c r="Q3576" i="7"/>
  <c r="R3576" i="7" s="1"/>
  <c r="AB3575" i="7"/>
  <c r="AC3575" i="7" s="1"/>
  <c r="Q3575" i="7"/>
  <c r="R3575" i="7" s="1"/>
  <c r="AB3574" i="7"/>
  <c r="AC3574" i="7" s="1"/>
  <c r="Q3574" i="7"/>
  <c r="R3574" i="7" s="1"/>
  <c r="AB3573" i="7"/>
  <c r="AC3573" i="7" s="1"/>
  <c r="Q3573" i="7"/>
  <c r="R3573" i="7" s="1"/>
  <c r="AB3572" i="7"/>
  <c r="AC3572" i="7" s="1"/>
  <c r="Q3572" i="7"/>
  <c r="R3572" i="7" s="1"/>
  <c r="AB3571" i="7"/>
  <c r="AC3571" i="7" s="1"/>
  <c r="Q3571" i="7"/>
  <c r="R3571" i="7" s="1"/>
  <c r="AB3570" i="7"/>
  <c r="AC3570" i="7" s="1"/>
  <c r="Q3570" i="7"/>
  <c r="R3570" i="7" s="1"/>
  <c r="Q3569" i="7"/>
  <c r="R3569" i="7" s="1"/>
  <c r="AB3568" i="7"/>
  <c r="AC3568" i="7" s="1"/>
  <c r="Q3568" i="7"/>
  <c r="R3568" i="7" s="1"/>
  <c r="AB3567" i="7"/>
  <c r="AC3567" i="7" s="1"/>
  <c r="Q3567" i="7"/>
  <c r="R3567" i="7" s="1"/>
  <c r="AB3566" i="7"/>
  <c r="AC3566" i="7" s="1"/>
  <c r="Q3566" i="7"/>
  <c r="R3566" i="7" s="1"/>
  <c r="AB3565" i="7"/>
  <c r="AC3565" i="7" s="1"/>
  <c r="Q3565" i="7"/>
  <c r="R3565" i="7" s="1"/>
  <c r="AB3564" i="7"/>
  <c r="AC3564" i="7" s="1"/>
  <c r="Q3564" i="7"/>
  <c r="R3564" i="7" s="1"/>
  <c r="AB3563" i="7"/>
  <c r="AC3563" i="7" s="1"/>
  <c r="Q3563" i="7"/>
  <c r="R3563" i="7" s="1"/>
  <c r="AB3562" i="7"/>
  <c r="AC3562" i="7" s="1"/>
  <c r="Q3562" i="7"/>
  <c r="R3562" i="7" s="1"/>
  <c r="AB3561" i="7"/>
  <c r="AC3561" i="7" s="1"/>
  <c r="Q3561" i="7"/>
  <c r="R3561" i="7" s="1"/>
  <c r="AB3560" i="7"/>
  <c r="AC3560" i="7" s="1"/>
  <c r="Q3560" i="7"/>
  <c r="R3560" i="7" s="1"/>
  <c r="AB3559" i="7"/>
  <c r="AC3559" i="7" s="1"/>
  <c r="Q3559" i="7"/>
  <c r="R3559" i="7" s="1"/>
  <c r="AB3558" i="7"/>
  <c r="AC3558" i="7" s="1"/>
  <c r="Q3558" i="7"/>
  <c r="R3558" i="7" s="1"/>
  <c r="AB3557" i="7"/>
  <c r="AC3557" i="7" s="1"/>
  <c r="Q3557" i="7"/>
  <c r="R3557" i="7" s="1"/>
  <c r="AB3556" i="7"/>
  <c r="AC3556" i="7" s="1"/>
  <c r="Q3556" i="7"/>
  <c r="R3556" i="7" s="1"/>
  <c r="AB3555" i="7"/>
  <c r="AC3555" i="7" s="1"/>
  <c r="Q3555" i="7"/>
  <c r="R3555" i="7" s="1"/>
  <c r="AB3554" i="7"/>
  <c r="AC3554" i="7" s="1"/>
  <c r="Q3554" i="7"/>
  <c r="R3554" i="7" s="1"/>
  <c r="AB3553" i="7"/>
  <c r="AC3553" i="7" s="1"/>
  <c r="Q3553" i="7"/>
  <c r="R3553" i="7" s="1"/>
  <c r="AB3552" i="7"/>
  <c r="AC3552" i="7" s="1"/>
  <c r="Q3552" i="7"/>
  <c r="R3552" i="7" s="1"/>
  <c r="AB3551" i="7"/>
  <c r="AC3551" i="7" s="1"/>
  <c r="Q3551" i="7"/>
  <c r="R3551" i="7" s="1"/>
  <c r="AB3550" i="7"/>
  <c r="AC3550" i="7" s="1"/>
  <c r="Q3550" i="7"/>
  <c r="R3550" i="7" s="1"/>
  <c r="AB3549" i="7"/>
  <c r="AC3549" i="7" s="1"/>
  <c r="Q3549" i="7"/>
  <c r="R3549" i="7" s="1"/>
  <c r="AB3548" i="7"/>
  <c r="AC3548" i="7" s="1"/>
  <c r="Q3548" i="7"/>
  <c r="R3548" i="7" s="1"/>
  <c r="AB3547" i="7"/>
  <c r="AC3547" i="7" s="1"/>
  <c r="Q3547" i="7"/>
  <c r="R3547" i="7" s="1"/>
  <c r="AB3546" i="7"/>
  <c r="AC3546" i="7" s="1"/>
  <c r="Q3546" i="7"/>
  <c r="R3546" i="7" s="1"/>
  <c r="AB3545" i="7"/>
  <c r="AC3545" i="7" s="1"/>
  <c r="Q3545" i="7"/>
  <c r="R3545" i="7" s="1"/>
  <c r="AB3544" i="7"/>
  <c r="AC3544" i="7" s="1"/>
  <c r="Q3544" i="7"/>
  <c r="R3544" i="7" s="1"/>
  <c r="AB3543" i="7"/>
  <c r="AC3543" i="7" s="1"/>
  <c r="Q3543" i="7"/>
  <c r="R3543" i="7" s="1"/>
  <c r="AB3542" i="7"/>
  <c r="AC3542" i="7" s="1"/>
  <c r="Q3542" i="7"/>
  <c r="R3542" i="7" s="1"/>
  <c r="AB3541" i="7"/>
  <c r="AC3541" i="7" s="1"/>
  <c r="Q3541" i="7"/>
  <c r="R3541" i="7" s="1"/>
  <c r="AB3540" i="7"/>
  <c r="AC3540" i="7" s="1"/>
  <c r="Q3540" i="7"/>
  <c r="R3540" i="7" s="1"/>
  <c r="AB3539" i="7"/>
  <c r="AC3539" i="7" s="1"/>
  <c r="Q3539" i="7"/>
  <c r="R3539" i="7" s="1"/>
  <c r="AB3538" i="7"/>
  <c r="AC3538" i="7" s="1"/>
  <c r="Q3538" i="7"/>
  <c r="R3538" i="7" s="1"/>
  <c r="Q3537" i="7"/>
  <c r="R3537" i="7" s="1"/>
  <c r="AB3536" i="7"/>
  <c r="AC3536" i="7" s="1"/>
  <c r="Q3536" i="7"/>
  <c r="R3536" i="7" s="1"/>
  <c r="AB3535" i="7"/>
  <c r="AC3535" i="7" s="1"/>
  <c r="Q3535" i="7"/>
  <c r="R3535" i="7" s="1"/>
  <c r="AB3534" i="7"/>
  <c r="AC3534" i="7" s="1"/>
  <c r="Q3534" i="7"/>
  <c r="R3534" i="7" s="1"/>
  <c r="AB3533" i="7"/>
  <c r="AC3533" i="7" s="1"/>
  <c r="Q3533" i="7"/>
  <c r="R3533" i="7" s="1"/>
  <c r="AB3532" i="7"/>
  <c r="AC3532" i="7" s="1"/>
  <c r="Q3532" i="7"/>
  <c r="R3532" i="7" s="1"/>
  <c r="AB3531" i="7"/>
  <c r="AC3531" i="7" s="1"/>
  <c r="Q3531" i="7"/>
  <c r="R3531" i="7" s="1"/>
  <c r="AB3530" i="7"/>
  <c r="AC3530" i="7" s="1"/>
  <c r="Q3530" i="7"/>
  <c r="R3530" i="7" s="1"/>
  <c r="AB3529" i="7"/>
  <c r="AC3529" i="7" s="1"/>
  <c r="Q3529" i="7"/>
  <c r="R3529" i="7" s="1"/>
  <c r="AB3528" i="7"/>
  <c r="AC3528" i="7" s="1"/>
  <c r="Q3528" i="7"/>
  <c r="R3528" i="7" s="1"/>
  <c r="AB3527" i="7"/>
  <c r="AC3527" i="7" s="1"/>
  <c r="Q3527" i="7"/>
  <c r="R3527" i="7" s="1"/>
  <c r="AB3526" i="7"/>
  <c r="AC3526" i="7" s="1"/>
  <c r="Q3526" i="7"/>
  <c r="R3526" i="7" s="1"/>
  <c r="AB3525" i="7"/>
  <c r="AC3525" i="7" s="1"/>
  <c r="Q3525" i="7"/>
  <c r="R3525" i="7" s="1"/>
  <c r="AB3524" i="7"/>
  <c r="AC3524" i="7" s="1"/>
  <c r="Q3524" i="7"/>
  <c r="R3524" i="7" s="1"/>
  <c r="AB3523" i="7"/>
  <c r="AC3523" i="7" s="1"/>
  <c r="Q3523" i="7"/>
  <c r="R3523" i="7" s="1"/>
  <c r="AB3522" i="7"/>
  <c r="AC3522" i="7" s="1"/>
  <c r="Q3522" i="7"/>
  <c r="R3522" i="7" s="1"/>
  <c r="AB3521" i="7"/>
  <c r="AC3521" i="7" s="1"/>
  <c r="Q3521" i="7"/>
  <c r="R3521" i="7" s="1"/>
  <c r="AB3520" i="7"/>
  <c r="AC3520" i="7" s="1"/>
  <c r="Q3520" i="7"/>
  <c r="R3520" i="7" s="1"/>
  <c r="AB3519" i="7"/>
  <c r="AC3519" i="7" s="1"/>
  <c r="Q3519" i="7"/>
  <c r="R3519" i="7" s="1"/>
  <c r="AB3518" i="7"/>
  <c r="AC3518" i="7" s="1"/>
  <c r="Q3518" i="7"/>
  <c r="R3518" i="7" s="1"/>
  <c r="AB3517" i="7"/>
  <c r="AC3517" i="7" s="1"/>
  <c r="Q3517" i="7"/>
  <c r="R3517" i="7" s="1"/>
  <c r="AB3516" i="7"/>
  <c r="AC3516" i="7" s="1"/>
  <c r="Q3516" i="7"/>
  <c r="R3516" i="7" s="1"/>
  <c r="AB3515" i="7"/>
  <c r="AC3515" i="7" s="1"/>
  <c r="Q3515" i="7"/>
  <c r="R3515" i="7" s="1"/>
  <c r="AB3514" i="7"/>
  <c r="AC3514" i="7" s="1"/>
  <c r="Q3514" i="7"/>
  <c r="R3514" i="7" s="1"/>
  <c r="AB3513" i="7"/>
  <c r="AC3513" i="7" s="1"/>
  <c r="Q3513" i="7"/>
  <c r="R3513" i="7" s="1"/>
  <c r="AB3512" i="7"/>
  <c r="AC3512" i="7" s="1"/>
  <c r="Q3512" i="7"/>
  <c r="R3512" i="7" s="1"/>
  <c r="AB3511" i="7"/>
  <c r="AC3511" i="7" s="1"/>
  <c r="Q3511" i="7"/>
  <c r="R3511" i="7" s="1"/>
  <c r="AB3510" i="7"/>
  <c r="AC3510" i="7" s="1"/>
  <c r="Q3510" i="7"/>
  <c r="R3510" i="7" s="1"/>
  <c r="AB3509" i="7"/>
  <c r="AC3509" i="7" s="1"/>
  <c r="Q3509" i="7"/>
  <c r="R3509" i="7" s="1"/>
  <c r="AB3508" i="7"/>
  <c r="AC3508" i="7" s="1"/>
  <c r="Q3508" i="7"/>
  <c r="R3508" i="7" s="1"/>
  <c r="AB3507" i="7"/>
  <c r="AC3507" i="7" s="1"/>
  <c r="Q3507" i="7"/>
  <c r="R3507" i="7" s="1"/>
  <c r="AB3506" i="7"/>
  <c r="AC3506" i="7" s="1"/>
  <c r="Q3506" i="7"/>
  <c r="R3506" i="7" s="1"/>
  <c r="AB3505" i="7"/>
  <c r="AC3505" i="7" s="1"/>
  <c r="Q3505" i="7"/>
  <c r="R3505" i="7" s="1"/>
  <c r="AB3504" i="7"/>
  <c r="AC3504" i="7" s="1"/>
  <c r="Q3504" i="7"/>
  <c r="R3504" i="7" s="1"/>
  <c r="AB3503" i="7"/>
  <c r="AC3503" i="7" s="1"/>
  <c r="Q3503" i="7"/>
  <c r="R3503" i="7" s="1"/>
  <c r="AB3502" i="7"/>
  <c r="AC3502" i="7" s="1"/>
  <c r="Q3502" i="7"/>
  <c r="R3502" i="7" s="1"/>
  <c r="AB3501" i="7"/>
  <c r="AC3501" i="7" s="1"/>
  <c r="Q3501" i="7"/>
  <c r="R3501" i="7" s="1"/>
  <c r="AB3500" i="7"/>
  <c r="AC3500" i="7" s="1"/>
  <c r="Q3500" i="7"/>
  <c r="R3500" i="7" s="1"/>
  <c r="AB3499" i="7"/>
  <c r="AC3499" i="7" s="1"/>
  <c r="Q3499" i="7"/>
  <c r="R3499" i="7" s="1"/>
  <c r="AB3498" i="7"/>
  <c r="AC3498" i="7" s="1"/>
  <c r="Q3498" i="7"/>
  <c r="R3498" i="7" s="1"/>
  <c r="AB3497" i="7"/>
  <c r="AC3497" i="7" s="1"/>
  <c r="Q3497" i="7"/>
  <c r="R3497" i="7" s="1"/>
  <c r="AB3496" i="7"/>
  <c r="AC3496" i="7" s="1"/>
  <c r="Q3496" i="7"/>
  <c r="R3496" i="7" s="1"/>
  <c r="AB3495" i="7"/>
  <c r="AC3495" i="7" s="1"/>
  <c r="Q3495" i="7"/>
  <c r="R3495" i="7" s="1"/>
  <c r="AB3494" i="7"/>
  <c r="AC3494" i="7" s="1"/>
  <c r="Q3494" i="7"/>
  <c r="R3494" i="7" s="1"/>
  <c r="AB3493" i="7"/>
  <c r="AC3493" i="7" s="1"/>
  <c r="Q3493" i="7"/>
  <c r="R3493" i="7" s="1"/>
  <c r="AB3492" i="7"/>
  <c r="AC3492" i="7" s="1"/>
  <c r="Q3492" i="7"/>
  <c r="R3492" i="7" s="1"/>
  <c r="AB3491" i="7"/>
  <c r="AC3491" i="7" s="1"/>
  <c r="Q3491" i="7"/>
  <c r="R3491" i="7" s="1"/>
  <c r="AB3490" i="7"/>
  <c r="AC3490" i="7" s="1"/>
  <c r="Q3490" i="7"/>
  <c r="R3490" i="7" s="1"/>
  <c r="AB3489" i="7"/>
  <c r="AC3489" i="7" s="1"/>
  <c r="Q3489" i="7"/>
  <c r="R3489" i="7" s="1"/>
  <c r="AB3488" i="7"/>
  <c r="AC3488" i="7" s="1"/>
  <c r="Q3488" i="7"/>
  <c r="R3488" i="7" s="1"/>
  <c r="AB3487" i="7"/>
  <c r="AC3487" i="7" s="1"/>
  <c r="Q3487" i="7"/>
  <c r="R3487" i="7" s="1"/>
  <c r="AB3486" i="7"/>
  <c r="AC3486" i="7" s="1"/>
  <c r="Q3486" i="7"/>
  <c r="R3486" i="7" s="1"/>
  <c r="AB3485" i="7"/>
  <c r="AC3485" i="7" s="1"/>
  <c r="Q3485" i="7"/>
  <c r="R3485" i="7" s="1"/>
  <c r="AB3484" i="7"/>
  <c r="AC3484" i="7" s="1"/>
  <c r="Q3484" i="7"/>
  <c r="R3484" i="7" s="1"/>
  <c r="AB3483" i="7"/>
  <c r="AC3483" i="7" s="1"/>
  <c r="Q3483" i="7"/>
  <c r="R3483" i="7" s="1"/>
  <c r="AB3482" i="7"/>
  <c r="AC3482" i="7" s="1"/>
  <c r="Q3482" i="7"/>
  <c r="R3482" i="7" s="1"/>
  <c r="AB3481" i="7"/>
  <c r="AC3481" i="7" s="1"/>
  <c r="Q3481" i="7"/>
  <c r="R3481" i="7" s="1"/>
  <c r="AB3480" i="7"/>
  <c r="AC3480" i="7" s="1"/>
  <c r="Q3480" i="7"/>
  <c r="R3480" i="7" s="1"/>
  <c r="AB3479" i="7"/>
  <c r="AC3479" i="7" s="1"/>
  <c r="Q3479" i="7"/>
  <c r="R3479" i="7" s="1"/>
  <c r="AB3478" i="7"/>
  <c r="AC3478" i="7" s="1"/>
  <c r="Q3478" i="7"/>
  <c r="R3478" i="7" s="1"/>
  <c r="AB3477" i="7"/>
  <c r="AC3477" i="7" s="1"/>
  <c r="Q3477" i="7"/>
  <c r="R3477" i="7" s="1"/>
  <c r="AB3476" i="7"/>
  <c r="AC3476" i="7" s="1"/>
  <c r="Q3476" i="7"/>
  <c r="R3476" i="7" s="1"/>
  <c r="AB3475" i="7"/>
  <c r="AC3475" i="7" s="1"/>
  <c r="Q3475" i="7"/>
  <c r="R3475" i="7" s="1"/>
  <c r="AB3474" i="7"/>
  <c r="AC3474" i="7" s="1"/>
  <c r="Q3474" i="7"/>
  <c r="R3474" i="7" s="1"/>
  <c r="AB3473" i="7"/>
  <c r="AC3473" i="7" s="1"/>
  <c r="Q3473" i="7"/>
  <c r="R3473" i="7" s="1"/>
  <c r="AB3472" i="7"/>
  <c r="AC3472" i="7" s="1"/>
  <c r="Q3472" i="7"/>
  <c r="R3472" i="7" s="1"/>
  <c r="AB3471" i="7"/>
  <c r="AC3471" i="7" s="1"/>
  <c r="Q3471" i="7"/>
  <c r="R3471" i="7" s="1"/>
  <c r="AB3470" i="7"/>
  <c r="AC3470" i="7" s="1"/>
  <c r="Q3470" i="7"/>
  <c r="R3470" i="7" s="1"/>
  <c r="AB3469" i="7"/>
  <c r="AC3469" i="7" s="1"/>
  <c r="Q3469" i="7"/>
  <c r="R3469" i="7" s="1"/>
  <c r="AB3468" i="7"/>
  <c r="AC3468" i="7" s="1"/>
  <c r="Q3468" i="7"/>
  <c r="R3468" i="7" s="1"/>
  <c r="AB3467" i="7"/>
  <c r="AC3467" i="7" s="1"/>
  <c r="Q3467" i="7"/>
  <c r="R3467" i="7" s="1"/>
  <c r="AB3466" i="7"/>
  <c r="AC3466" i="7" s="1"/>
  <c r="Q3466" i="7"/>
  <c r="R3466" i="7" s="1"/>
  <c r="AB3465" i="7"/>
  <c r="AC3465" i="7" s="1"/>
  <c r="Q3465" i="7"/>
  <c r="R3465" i="7" s="1"/>
  <c r="AB3464" i="7"/>
  <c r="AC3464" i="7" s="1"/>
  <c r="Q3464" i="7"/>
  <c r="R3464" i="7" s="1"/>
  <c r="AB3463" i="7"/>
  <c r="AC3463" i="7" s="1"/>
  <c r="Q3463" i="7"/>
  <c r="R3463" i="7" s="1"/>
  <c r="AB3462" i="7"/>
  <c r="AC3462" i="7" s="1"/>
  <c r="Q3462" i="7"/>
  <c r="R3462" i="7" s="1"/>
  <c r="AB3461" i="7"/>
  <c r="AC3461" i="7" s="1"/>
  <c r="Q3461" i="7"/>
  <c r="R3461" i="7" s="1"/>
  <c r="AB3460" i="7"/>
  <c r="AC3460" i="7" s="1"/>
  <c r="Q3460" i="7"/>
  <c r="R3460" i="7" s="1"/>
  <c r="AB3459" i="7"/>
  <c r="AC3459" i="7" s="1"/>
  <c r="Q3459" i="7"/>
  <c r="R3459" i="7" s="1"/>
  <c r="AB3458" i="7"/>
  <c r="AC3458" i="7" s="1"/>
  <c r="Q3458" i="7"/>
  <c r="R3458" i="7" s="1"/>
  <c r="AB3457" i="7"/>
  <c r="AC3457" i="7" s="1"/>
  <c r="Q3457" i="7"/>
  <c r="R3457" i="7" s="1"/>
  <c r="AB3456" i="7"/>
  <c r="AC3456" i="7" s="1"/>
  <c r="Q3456" i="7"/>
  <c r="R3456" i="7" s="1"/>
  <c r="AB3455" i="7"/>
  <c r="AC3455" i="7" s="1"/>
  <c r="Q3455" i="7"/>
  <c r="R3455" i="7" s="1"/>
  <c r="AB3454" i="7"/>
  <c r="AC3454" i="7" s="1"/>
  <c r="Q3454" i="7"/>
  <c r="R3454" i="7" s="1"/>
  <c r="AB3453" i="7"/>
  <c r="AC3453" i="7" s="1"/>
  <c r="Q3453" i="7"/>
  <c r="R3453" i="7" s="1"/>
  <c r="AB3452" i="7"/>
  <c r="AC3452" i="7" s="1"/>
  <c r="Q3452" i="7"/>
  <c r="R3452" i="7" s="1"/>
  <c r="AB3451" i="7"/>
  <c r="AC3451" i="7" s="1"/>
  <c r="Q3451" i="7"/>
  <c r="R3451" i="7" s="1"/>
  <c r="AB3450" i="7"/>
  <c r="AC3450" i="7" s="1"/>
  <c r="Q3450" i="7"/>
  <c r="R3450" i="7" s="1"/>
  <c r="AB3449" i="7"/>
  <c r="AC3449" i="7" s="1"/>
  <c r="Q3449" i="7"/>
  <c r="R3449" i="7" s="1"/>
  <c r="AB3448" i="7"/>
  <c r="AC3448" i="7" s="1"/>
  <c r="Q3448" i="7"/>
  <c r="R3448" i="7" s="1"/>
  <c r="AB3447" i="7"/>
  <c r="AC3447" i="7" s="1"/>
  <c r="Q3447" i="7"/>
  <c r="R3447" i="7" s="1"/>
  <c r="AB3446" i="7"/>
  <c r="AC3446" i="7" s="1"/>
  <c r="Q3446" i="7"/>
  <c r="R3446" i="7" s="1"/>
  <c r="AB3445" i="7"/>
  <c r="AC3445" i="7" s="1"/>
  <c r="Q3445" i="7"/>
  <c r="R3445" i="7" s="1"/>
  <c r="AB3444" i="7"/>
  <c r="AC3444" i="7" s="1"/>
  <c r="Q3444" i="7"/>
  <c r="R3444" i="7" s="1"/>
  <c r="Q3443" i="7"/>
  <c r="R3443" i="7" s="1"/>
  <c r="AB3442" i="7"/>
  <c r="AC3442" i="7" s="1"/>
  <c r="Q3442" i="7"/>
  <c r="R3442" i="7" s="1"/>
  <c r="AB3441" i="7"/>
  <c r="AC3441" i="7" s="1"/>
  <c r="Q3441" i="7"/>
  <c r="R3441" i="7" s="1"/>
  <c r="AB3440" i="7"/>
  <c r="AC3440" i="7" s="1"/>
  <c r="Q3440" i="7"/>
  <c r="R3440" i="7" s="1"/>
  <c r="AB3439" i="7"/>
  <c r="AC3439" i="7" s="1"/>
  <c r="Q3439" i="7"/>
  <c r="R3439" i="7" s="1"/>
  <c r="AB3438" i="7"/>
  <c r="AC3438" i="7" s="1"/>
  <c r="Q3438" i="7"/>
  <c r="R3438" i="7" s="1"/>
  <c r="AB3437" i="7"/>
  <c r="AC3437" i="7" s="1"/>
  <c r="Q3437" i="7"/>
  <c r="R3437" i="7" s="1"/>
  <c r="AB3436" i="7"/>
  <c r="AC3436" i="7" s="1"/>
  <c r="Q3436" i="7"/>
  <c r="R3436" i="7" s="1"/>
  <c r="AB3435" i="7"/>
  <c r="AC3435" i="7" s="1"/>
  <c r="Q3435" i="7"/>
  <c r="R3435" i="7" s="1"/>
  <c r="AB3434" i="7"/>
  <c r="AC3434" i="7" s="1"/>
  <c r="Q3434" i="7"/>
  <c r="R3434" i="7" s="1"/>
  <c r="AB3433" i="7"/>
  <c r="AC3433" i="7" s="1"/>
  <c r="Q3433" i="7"/>
  <c r="R3433" i="7" s="1"/>
  <c r="AB3432" i="7"/>
  <c r="AC3432" i="7" s="1"/>
  <c r="Q3432" i="7"/>
  <c r="R3432" i="7" s="1"/>
  <c r="AB3431" i="7"/>
  <c r="AC3431" i="7" s="1"/>
  <c r="Q3431" i="7"/>
  <c r="R3431" i="7" s="1"/>
  <c r="AB3430" i="7"/>
  <c r="AC3430" i="7" s="1"/>
  <c r="Q3430" i="7"/>
  <c r="R3430" i="7" s="1"/>
  <c r="AB3429" i="7"/>
  <c r="AC3429" i="7" s="1"/>
  <c r="Q3429" i="7"/>
  <c r="R3429" i="7" s="1"/>
  <c r="AB3428" i="7"/>
  <c r="AC3428" i="7" s="1"/>
  <c r="Q3428" i="7"/>
  <c r="R3428" i="7" s="1"/>
  <c r="AB3427" i="7"/>
  <c r="AC3427" i="7" s="1"/>
  <c r="Q3427" i="7"/>
  <c r="R3427" i="7" s="1"/>
  <c r="AB3426" i="7"/>
  <c r="AC3426" i="7" s="1"/>
  <c r="Q3426" i="7"/>
  <c r="R3426" i="7" s="1"/>
  <c r="AB3425" i="7"/>
  <c r="AC3425" i="7" s="1"/>
  <c r="Q3425" i="7"/>
  <c r="R3425" i="7" s="1"/>
  <c r="AB3424" i="7"/>
  <c r="AC3424" i="7" s="1"/>
  <c r="Q3424" i="7"/>
  <c r="R3424" i="7" s="1"/>
  <c r="AB3423" i="7"/>
  <c r="AC3423" i="7" s="1"/>
  <c r="Q3423" i="7"/>
  <c r="R3423" i="7" s="1"/>
  <c r="AB3422" i="7"/>
  <c r="AC3422" i="7" s="1"/>
  <c r="Q3422" i="7"/>
  <c r="R3422" i="7" s="1"/>
  <c r="AB3421" i="7"/>
  <c r="AC3421" i="7" s="1"/>
  <c r="Q3421" i="7"/>
  <c r="R3421" i="7" s="1"/>
  <c r="AB3420" i="7"/>
  <c r="AC3420" i="7" s="1"/>
  <c r="Q3420" i="7"/>
  <c r="R3420" i="7" s="1"/>
  <c r="AB3419" i="7"/>
  <c r="AC3419" i="7" s="1"/>
  <c r="Q3419" i="7"/>
  <c r="R3419" i="7" s="1"/>
  <c r="AB3418" i="7"/>
  <c r="AC3418" i="7" s="1"/>
  <c r="Q3418" i="7"/>
  <c r="R3418" i="7" s="1"/>
  <c r="AB3417" i="7"/>
  <c r="AC3417" i="7" s="1"/>
  <c r="Q3417" i="7"/>
  <c r="R3417" i="7" s="1"/>
  <c r="AB3416" i="7"/>
  <c r="AC3416" i="7" s="1"/>
  <c r="Q3416" i="7"/>
  <c r="R3416" i="7" s="1"/>
  <c r="AB3415" i="7"/>
  <c r="AC3415" i="7" s="1"/>
  <c r="Q3415" i="7"/>
  <c r="R3415" i="7" s="1"/>
  <c r="AB3414" i="7"/>
  <c r="AC3414" i="7" s="1"/>
  <c r="Q3414" i="7"/>
  <c r="R3414" i="7" s="1"/>
  <c r="AB3413" i="7"/>
  <c r="AC3413" i="7" s="1"/>
  <c r="Q3413" i="7"/>
  <c r="R3413" i="7" s="1"/>
  <c r="AB3412" i="7"/>
  <c r="AC3412" i="7" s="1"/>
  <c r="Q3412" i="7"/>
  <c r="R3412" i="7" s="1"/>
  <c r="AB3411" i="7"/>
  <c r="AC3411" i="7" s="1"/>
  <c r="Q3411" i="7"/>
  <c r="R3411" i="7" s="1"/>
  <c r="AB3410" i="7"/>
  <c r="AC3410" i="7" s="1"/>
  <c r="Q3410" i="7"/>
  <c r="R3410" i="7" s="1"/>
  <c r="AB3409" i="7"/>
  <c r="AC3409" i="7" s="1"/>
  <c r="Q3409" i="7"/>
  <c r="R3409" i="7" s="1"/>
  <c r="AB3408" i="7"/>
  <c r="AC3408" i="7" s="1"/>
  <c r="Q3408" i="7"/>
  <c r="R3408" i="7" s="1"/>
  <c r="AB3407" i="7"/>
  <c r="AC3407" i="7" s="1"/>
  <c r="Q3407" i="7"/>
  <c r="R3407" i="7" s="1"/>
  <c r="AB3406" i="7"/>
  <c r="AC3406" i="7" s="1"/>
  <c r="Q3406" i="7"/>
  <c r="R3406" i="7" s="1"/>
  <c r="AB3405" i="7"/>
  <c r="AC3405" i="7" s="1"/>
  <c r="Q3405" i="7"/>
  <c r="R3405" i="7" s="1"/>
  <c r="AB3404" i="7"/>
  <c r="AC3404" i="7" s="1"/>
  <c r="Q3404" i="7"/>
  <c r="R3404" i="7" s="1"/>
  <c r="AB3403" i="7"/>
  <c r="AC3403" i="7" s="1"/>
  <c r="Q3403" i="7"/>
  <c r="R3403" i="7" s="1"/>
  <c r="AB3402" i="7"/>
  <c r="AC3402" i="7" s="1"/>
  <c r="Q3402" i="7"/>
  <c r="R3402" i="7" s="1"/>
  <c r="AB3401" i="7"/>
  <c r="AC3401" i="7" s="1"/>
  <c r="Q3401" i="7"/>
  <c r="R3401" i="7" s="1"/>
  <c r="AB3400" i="7"/>
  <c r="AC3400" i="7" s="1"/>
  <c r="Q3400" i="7"/>
  <c r="R3400" i="7" s="1"/>
  <c r="AB3399" i="7"/>
  <c r="AC3399" i="7" s="1"/>
  <c r="Q3399" i="7"/>
  <c r="R3399" i="7" s="1"/>
  <c r="AB3398" i="7"/>
  <c r="AC3398" i="7" s="1"/>
  <c r="Q3398" i="7"/>
  <c r="R3398" i="7" s="1"/>
  <c r="AB3397" i="7"/>
  <c r="AC3397" i="7" s="1"/>
  <c r="Q3397" i="7"/>
  <c r="R3397" i="7" s="1"/>
  <c r="AB3396" i="7"/>
  <c r="AC3396" i="7" s="1"/>
  <c r="Q3396" i="7"/>
  <c r="R3396" i="7" s="1"/>
  <c r="AB3395" i="7"/>
  <c r="AC3395" i="7" s="1"/>
  <c r="Q3395" i="7"/>
  <c r="R3395" i="7" s="1"/>
  <c r="AB3394" i="7"/>
  <c r="AC3394" i="7" s="1"/>
  <c r="Q3394" i="7"/>
  <c r="R3394" i="7" s="1"/>
  <c r="AB3393" i="7"/>
  <c r="AC3393" i="7" s="1"/>
  <c r="Q3393" i="7"/>
  <c r="R3393" i="7" s="1"/>
  <c r="AB3392" i="7"/>
  <c r="AC3392" i="7" s="1"/>
  <c r="Q3392" i="7"/>
  <c r="R3392" i="7" s="1"/>
  <c r="AB3391" i="7"/>
  <c r="AC3391" i="7" s="1"/>
  <c r="Q3391" i="7"/>
  <c r="R3391" i="7" s="1"/>
  <c r="AB3390" i="7"/>
  <c r="AC3390" i="7" s="1"/>
  <c r="Q3390" i="7"/>
  <c r="R3390" i="7" s="1"/>
  <c r="AB3389" i="7"/>
  <c r="AC3389" i="7" s="1"/>
  <c r="Q3389" i="7"/>
  <c r="R3389" i="7" s="1"/>
  <c r="Q3388" i="7"/>
  <c r="R3388" i="7" s="1"/>
  <c r="AB3387" i="7"/>
  <c r="AC3387" i="7" s="1"/>
  <c r="Q3387" i="7"/>
  <c r="R3387" i="7" s="1"/>
  <c r="AB3386" i="7"/>
  <c r="AC3386" i="7" s="1"/>
  <c r="Q3386" i="7"/>
  <c r="R3386" i="7" s="1"/>
  <c r="AB3385" i="7"/>
  <c r="AC3385" i="7" s="1"/>
  <c r="Q3385" i="7"/>
  <c r="R3385" i="7" s="1"/>
  <c r="AB3384" i="7"/>
  <c r="AC3384" i="7" s="1"/>
  <c r="Q3384" i="7"/>
  <c r="R3384" i="7" s="1"/>
  <c r="AB3383" i="7"/>
  <c r="AC3383" i="7" s="1"/>
  <c r="Q3383" i="7"/>
  <c r="R3383" i="7" s="1"/>
  <c r="AB3382" i="7"/>
  <c r="AC3382" i="7" s="1"/>
  <c r="Q3382" i="7"/>
  <c r="R3382" i="7" s="1"/>
  <c r="AB3381" i="7"/>
  <c r="AC3381" i="7" s="1"/>
  <c r="Q3381" i="7"/>
  <c r="R3381" i="7" s="1"/>
  <c r="AB3380" i="7"/>
  <c r="AC3380" i="7" s="1"/>
  <c r="Q3380" i="7"/>
  <c r="R3380" i="7" s="1"/>
  <c r="AB3379" i="7"/>
  <c r="AC3379" i="7" s="1"/>
  <c r="Q3379" i="7"/>
  <c r="R3379" i="7" s="1"/>
  <c r="AB3378" i="7"/>
  <c r="AC3378" i="7" s="1"/>
  <c r="Q3378" i="7"/>
  <c r="R3378" i="7" s="1"/>
  <c r="AB3377" i="7"/>
  <c r="AC3377" i="7" s="1"/>
  <c r="Q3377" i="7"/>
  <c r="R3377" i="7" s="1"/>
  <c r="AB3376" i="7"/>
  <c r="AC3376" i="7" s="1"/>
  <c r="Q3376" i="7"/>
  <c r="R3376" i="7" s="1"/>
  <c r="AB3375" i="7"/>
  <c r="AC3375" i="7" s="1"/>
  <c r="Q3375" i="7"/>
  <c r="R3375" i="7" s="1"/>
  <c r="AB3374" i="7"/>
  <c r="AC3374" i="7" s="1"/>
  <c r="Q3374" i="7"/>
  <c r="R3374" i="7" s="1"/>
  <c r="AB3373" i="7"/>
  <c r="AC3373" i="7" s="1"/>
  <c r="Q3373" i="7"/>
  <c r="R3373" i="7" s="1"/>
  <c r="AB3372" i="7"/>
  <c r="AC3372" i="7" s="1"/>
  <c r="Q3372" i="7"/>
  <c r="R3372" i="7" s="1"/>
  <c r="AB3371" i="7"/>
  <c r="AC3371" i="7" s="1"/>
  <c r="Q3371" i="7"/>
  <c r="R3371" i="7" s="1"/>
  <c r="AB3370" i="7"/>
  <c r="AC3370" i="7" s="1"/>
  <c r="Q3370" i="7"/>
  <c r="R3370" i="7" s="1"/>
  <c r="AB3369" i="7"/>
  <c r="AC3369" i="7" s="1"/>
  <c r="Q3369" i="7"/>
  <c r="R3369" i="7" s="1"/>
  <c r="AB3368" i="7"/>
  <c r="AC3368" i="7" s="1"/>
  <c r="Q3368" i="7"/>
  <c r="R3368" i="7" s="1"/>
  <c r="AB3367" i="7"/>
  <c r="AC3367" i="7" s="1"/>
  <c r="Q3367" i="7"/>
  <c r="R3367" i="7" s="1"/>
  <c r="AB3366" i="7"/>
  <c r="AC3366" i="7" s="1"/>
  <c r="Q3366" i="7"/>
  <c r="R3366" i="7" s="1"/>
  <c r="AB3365" i="7"/>
  <c r="AC3365" i="7" s="1"/>
  <c r="Q3365" i="7"/>
  <c r="R3365" i="7" s="1"/>
  <c r="AB3364" i="7"/>
  <c r="AC3364" i="7" s="1"/>
  <c r="Q3364" i="7"/>
  <c r="R3364" i="7" s="1"/>
  <c r="AB3363" i="7"/>
  <c r="AC3363" i="7" s="1"/>
  <c r="Q3363" i="7"/>
  <c r="R3363" i="7" s="1"/>
  <c r="AB3362" i="7"/>
  <c r="AC3362" i="7" s="1"/>
  <c r="Q3362" i="7"/>
  <c r="R3362" i="7" s="1"/>
  <c r="AB3361" i="7"/>
  <c r="AC3361" i="7" s="1"/>
  <c r="Q3361" i="7"/>
  <c r="R3361" i="7" s="1"/>
  <c r="AB3360" i="7"/>
  <c r="AC3360" i="7" s="1"/>
  <c r="Q3360" i="7"/>
  <c r="R3360" i="7" s="1"/>
  <c r="AB3359" i="7"/>
  <c r="AC3359" i="7" s="1"/>
  <c r="Q3359" i="7"/>
  <c r="R3359" i="7" s="1"/>
  <c r="AB3358" i="7"/>
  <c r="AC3358" i="7" s="1"/>
  <c r="Q3358" i="7"/>
  <c r="R3358" i="7" s="1"/>
  <c r="AB3357" i="7"/>
  <c r="AC3357" i="7" s="1"/>
  <c r="Q3357" i="7"/>
  <c r="R3357" i="7" s="1"/>
  <c r="AB3356" i="7"/>
  <c r="AC3356" i="7" s="1"/>
  <c r="Q3356" i="7"/>
  <c r="R3356" i="7" s="1"/>
  <c r="AB3355" i="7"/>
  <c r="AC3355" i="7" s="1"/>
  <c r="Q3355" i="7"/>
  <c r="R3355" i="7" s="1"/>
  <c r="AB3354" i="7"/>
  <c r="AC3354" i="7" s="1"/>
  <c r="Q3354" i="7"/>
  <c r="R3354" i="7" s="1"/>
  <c r="AB3353" i="7"/>
  <c r="AC3353" i="7" s="1"/>
  <c r="Q3353" i="7"/>
  <c r="R3353" i="7" s="1"/>
  <c r="AB3352" i="7"/>
  <c r="AC3352" i="7" s="1"/>
  <c r="Q3352" i="7"/>
  <c r="R3352" i="7" s="1"/>
  <c r="AB3351" i="7"/>
  <c r="AC3351" i="7" s="1"/>
  <c r="Q3351" i="7"/>
  <c r="R3351" i="7" s="1"/>
  <c r="AB3350" i="7"/>
  <c r="AC3350" i="7" s="1"/>
  <c r="Q3350" i="7"/>
  <c r="R3350" i="7" s="1"/>
  <c r="AB3349" i="7"/>
  <c r="AC3349" i="7" s="1"/>
  <c r="Q3349" i="7"/>
  <c r="R3349" i="7" s="1"/>
  <c r="AB3348" i="7"/>
  <c r="AC3348" i="7" s="1"/>
  <c r="Q3348" i="7"/>
  <c r="R3348" i="7" s="1"/>
  <c r="AB3347" i="7"/>
  <c r="AC3347" i="7" s="1"/>
  <c r="Q3347" i="7"/>
  <c r="R3347" i="7" s="1"/>
  <c r="AB3346" i="7"/>
  <c r="AC3346" i="7" s="1"/>
  <c r="Q3346" i="7"/>
  <c r="R3346" i="7" s="1"/>
  <c r="AB3345" i="7"/>
  <c r="AC3345" i="7" s="1"/>
  <c r="Q3345" i="7"/>
  <c r="R3345" i="7" s="1"/>
  <c r="AB3344" i="7"/>
  <c r="AC3344" i="7" s="1"/>
  <c r="Q3344" i="7"/>
  <c r="R3344" i="7" s="1"/>
  <c r="AB3343" i="7"/>
  <c r="AC3343" i="7" s="1"/>
  <c r="Q3343" i="7"/>
  <c r="R3343" i="7" s="1"/>
  <c r="AB3342" i="7"/>
  <c r="AC3342" i="7" s="1"/>
  <c r="Q3342" i="7"/>
  <c r="R3342" i="7" s="1"/>
  <c r="AB3341" i="7"/>
  <c r="AC3341" i="7" s="1"/>
  <c r="Q3341" i="7"/>
  <c r="R3341" i="7" s="1"/>
  <c r="AB3340" i="7"/>
  <c r="AC3340" i="7" s="1"/>
  <c r="Q3340" i="7"/>
  <c r="R3340" i="7" s="1"/>
  <c r="AB3339" i="7"/>
  <c r="AC3339" i="7" s="1"/>
  <c r="Q3339" i="7"/>
  <c r="R3339" i="7" s="1"/>
  <c r="AB3338" i="7"/>
  <c r="AC3338" i="7" s="1"/>
  <c r="Q3338" i="7"/>
  <c r="R3338" i="7" s="1"/>
  <c r="AB3337" i="7"/>
  <c r="AC3337" i="7" s="1"/>
  <c r="Q3337" i="7"/>
  <c r="R3337" i="7" s="1"/>
  <c r="AB3336" i="7"/>
  <c r="AC3336" i="7" s="1"/>
  <c r="Q3336" i="7"/>
  <c r="R3336" i="7" s="1"/>
  <c r="AB3335" i="7"/>
  <c r="AC3335" i="7" s="1"/>
  <c r="Q3335" i="7"/>
  <c r="R3335" i="7" s="1"/>
  <c r="AB3334" i="7"/>
  <c r="AC3334" i="7" s="1"/>
  <c r="Q3334" i="7"/>
  <c r="R3334" i="7" s="1"/>
  <c r="AB3333" i="7"/>
  <c r="AC3333" i="7" s="1"/>
  <c r="Q3333" i="7"/>
  <c r="R3333" i="7" s="1"/>
  <c r="AB3332" i="7"/>
  <c r="AC3332" i="7" s="1"/>
  <c r="Q3332" i="7"/>
  <c r="R3332" i="7" s="1"/>
  <c r="AB3331" i="7"/>
  <c r="AC3331" i="7" s="1"/>
  <c r="Q3331" i="7"/>
  <c r="R3331" i="7" s="1"/>
  <c r="AB3330" i="7"/>
  <c r="AC3330" i="7" s="1"/>
  <c r="Q3330" i="7"/>
  <c r="R3330" i="7" s="1"/>
  <c r="AB3329" i="7"/>
  <c r="AC3329" i="7" s="1"/>
  <c r="Q3329" i="7"/>
  <c r="R3329" i="7" s="1"/>
  <c r="AB3328" i="7"/>
  <c r="AC3328" i="7" s="1"/>
  <c r="Q3328" i="7"/>
  <c r="R3328" i="7" s="1"/>
  <c r="AB3327" i="7"/>
  <c r="AC3327" i="7" s="1"/>
  <c r="Q3327" i="7"/>
  <c r="R3327" i="7" s="1"/>
  <c r="AB3326" i="7"/>
  <c r="AC3326" i="7" s="1"/>
  <c r="Q3326" i="7"/>
  <c r="R3326" i="7" s="1"/>
  <c r="AB3325" i="7"/>
  <c r="AC3325" i="7" s="1"/>
  <c r="Q3325" i="7"/>
  <c r="R3325" i="7" s="1"/>
  <c r="AB3324" i="7"/>
  <c r="AC3324" i="7" s="1"/>
  <c r="Q3324" i="7"/>
  <c r="R3324" i="7" s="1"/>
  <c r="AB3323" i="7"/>
  <c r="AC3323" i="7" s="1"/>
  <c r="Q3323" i="7"/>
  <c r="R3323" i="7" s="1"/>
  <c r="AB3322" i="7"/>
  <c r="AC3322" i="7" s="1"/>
  <c r="Q3322" i="7"/>
  <c r="R3322" i="7" s="1"/>
  <c r="AB3321" i="7"/>
  <c r="AC3321" i="7" s="1"/>
  <c r="Q3321" i="7"/>
  <c r="R3321" i="7" s="1"/>
  <c r="AB3320" i="7"/>
  <c r="AC3320" i="7" s="1"/>
  <c r="Q3320" i="7"/>
  <c r="R3320" i="7" s="1"/>
  <c r="AB3319" i="7"/>
  <c r="AC3319" i="7" s="1"/>
  <c r="Q3319" i="7"/>
  <c r="R3319" i="7" s="1"/>
  <c r="AB3318" i="7"/>
  <c r="AC3318" i="7" s="1"/>
  <c r="Q3318" i="7"/>
  <c r="R3318" i="7" s="1"/>
  <c r="AB3317" i="7"/>
  <c r="AC3317" i="7" s="1"/>
  <c r="Q3317" i="7"/>
  <c r="R3317" i="7" s="1"/>
  <c r="AB3316" i="7"/>
  <c r="AC3316" i="7" s="1"/>
  <c r="Q3316" i="7"/>
  <c r="R3316" i="7" s="1"/>
  <c r="AB3315" i="7"/>
  <c r="AC3315" i="7" s="1"/>
  <c r="Q3315" i="7"/>
  <c r="R3315" i="7" s="1"/>
  <c r="AB3314" i="7"/>
  <c r="AC3314" i="7" s="1"/>
  <c r="Q3314" i="7"/>
  <c r="R3314" i="7" s="1"/>
  <c r="AB3313" i="7"/>
  <c r="AC3313" i="7" s="1"/>
  <c r="Q3313" i="7"/>
  <c r="R3313" i="7" s="1"/>
  <c r="AB3312" i="7"/>
  <c r="AC3312" i="7" s="1"/>
  <c r="Q3312" i="7"/>
  <c r="R3312" i="7" s="1"/>
  <c r="AB3311" i="7"/>
  <c r="AC3311" i="7" s="1"/>
  <c r="Q3311" i="7"/>
  <c r="R3311" i="7" s="1"/>
  <c r="AB3310" i="7"/>
  <c r="AC3310" i="7" s="1"/>
  <c r="Q3310" i="7"/>
  <c r="R3310" i="7" s="1"/>
  <c r="AB3309" i="7"/>
  <c r="AC3309" i="7" s="1"/>
  <c r="Q3309" i="7"/>
  <c r="R3309" i="7" s="1"/>
  <c r="AB3308" i="7"/>
  <c r="AC3308" i="7" s="1"/>
  <c r="Q3308" i="7"/>
  <c r="R3308" i="7" s="1"/>
  <c r="AB3307" i="7"/>
  <c r="AC3307" i="7" s="1"/>
  <c r="Q3307" i="7"/>
  <c r="R3307" i="7" s="1"/>
  <c r="AB3306" i="7"/>
  <c r="AC3306" i="7" s="1"/>
  <c r="Q3306" i="7"/>
  <c r="R3306" i="7" s="1"/>
  <c r="AB3305" i="7"/>
  <c r="AC3305" i="7" s="1"/>
  <c r="Q3305" i="7"/>
  <c r="R3305" i="7" s="1"/>
  <c r="AB3304" i="7"/>
  <c r="AC3304" i="7" s="1"/>
  <c r="Q3304" i="7"/>
  <c r="R3304" i="7" s="1"/>
  <c r="AB3303" i="7"/>
  <c r="AC3303" i="7" s="1"/>
  <c r="Q3303" i="7"/>
  <c r="R3303" i="7" s="1"/>
  <c r="AB3302" i="7"/>
  <c r="AC3302" i="7" s="1"/>
  <c r="Q3302" i="7"/>
  <c r="R3302" i="7" s="1"/>
  <c r="AB3301" i="7"/>
  <c r="AC3301" i="7" s="1"/>
  <c r="Q3301" i="7"/>
  <c r="R3301" i="7" s="1"/>
  <c r="AB3300" i="7"/>
  <c r="AC3300" i="7" s="1"/>
  <c r="Q3300" i="7"/>
  <c r="R3300" i="7" s="1"/>
  <c r="AB3299" i="7"/>
  <c r="AC3299" i="7" s="1"/>
  <c r="Q3299" i="7"/>
  <c r="R3299" i="7" s="1"/>
  <c r="AB3298" i="7"/>
  <c r="AC3298" i="7" s="1"/>
  <c r="Q3298" i="7"/>
  <c r="R3298" i="7" s="1"/>
  <c r="AB3297" i="7"/>
  <c r="AC3297" i="7" s="1"/>
  <c r="Q3297" i="7"/>
  <c r="R3297" i="7" s="1"/>
  <c r="AB3296" i="7"/>
  <c r="AC3296" i="7" s="1"/>
  <c r="Q3296" i="7"/>
  <c r="R3296" i="7" s="1"/>
  <c r="AB3295" i="7"/>
  <c r="AC3295" i="7" s="1"/>
  <c r="Q3295" i="7"/>
  <c r="R3295" i="7" s="1"/>
  <c r="AB3294" i="7"/>
  <c r="AC3294" i="7" s="1"/>
  <c r="Q3294" i="7"/>
  <c r="R3294" i="7" s="1"/>
  <c r="AB3293" i="7"/>
  <c r="AC3293" i="7" s="1"/>
  <c r="Q3293" i="7"/>
  <c r="R3293" i="7" s="1"/>
  <c r="AB3292" i="7"/>
  <c r="AC3292" i="7" s="1"/>
  <c r="Q3292" i="7"/>
  <c r="R3292" i="7" s="1"/>
  <c r="AB3291" i="7"/>
  <c r="AC3291" i="7" s="1"/>
  <c r="Q3291" i="7"/>
  <c r="R3291" i="7" s="1"/>
  <c r="AB3290" i="7"/>
  <c r="AC3290" i="7" s="1"/>
  <c r="Q3290" i="7"/>
  <c r="R3290" i="7" s="1"/>
  <c r="AB3289" i="7"/>
  <c r="AC3289" i="7" s="1"/>
  <c r="R3289" i="7"/>
  <c r="AB3288" i="7"/>
  <c r="AC3288" i="7" s="1"/>
  <c r="Q3288" i="7"/>
  <c r="R3288" i="7" s="1"/>
  <c r="AB3287" i="7"/>
  <c r="AC3287" i="7" s="1"/>
  <c r="Q3287" i="7"/>
  <c r="R3287" i="7" s="1"/>
  <c r="AB3286" i="7"/>
  <c r="AC3286" i="7" s="1"/>
  <c r="Q3286" i="7"/>
  <c r="R3286" i="7" s="1"/>
  <c r="AB3285" i="7"/>
  <c r="AC3285" i="7" s="1"/>
  <c r="Q3285" i="7"/>
  <c r="R3285" i="7" s="1"/>
  <c r="AB3284" i="7"/>
  <c r="AC3284" i="7" s="1"/>
  <c r="Q3284" i="7"/>
  <c r="R3284" i="7" s="1"/>
  <c r="AB3283" i="7"/>
  <c r="AC3283" i="7" s="1"/>
  <c r="Q3283" i="7"/>
  <c r="R3283" i="7" s="1"/>
  <c r="AB3282" i="7"/>
  <c r="AC3282" i="7" s="1"/>
  <c r="Q3282" i="7"/>
  <c r="R3282" i="7" s="1"/>
  <c r="AB3281" i="7"/>
  <c r="AC3281" i="7" s="1"/>
  <c r="Q3281" i="7"/>
  <c r="R3281" i="7" s="1"/>
  <c r="AB3280" i="7"/>
  <c r="AC3280" i="7" s="1"/>
  <c r="Q3280" i="7"/>
  <c r="R3280" i="7" s="1"/>
  <c r="AB3279" i="7"/>
  <c r="AC3279" i="7" s="1"/>
  <c r="Q3279" i="7"/>
  <c r="R3279" i="7" s="1"/>
  <c r="AB3278" i="7"/>
  <c r="AC3278" i="7" s="1"/>
  <c r="Q3278" i="7"/>
  <c r="R3278" i="7" s="1"/>
  <c r="AB3277" i="7"/>
  <c r="AC3277" i="7" s="1"/>
  <c r="Q3277" i="7"/>
  <c r="R3277" i="7" s="1"/>
  <c r="AB3276" i="7"/>
  <c r="AC3276" i="7" s="1"/>
  <c r="Q3276" i="7"/>
  <c r="R3276" i="7" s="1"/>
  <c r="AB3275" i="7"/>
  <c r="AC3275" i="7" s="1"/>
  <c r="Q3275" i="7"/>
  <c r="R3275" i="7" s="1"/>
  <c r="AB3274" i="7"/>
  <c r="AC3274" i="7" s="1"/>
  <c r="Q3274" i="7"/>
  <c r="R3274" i="7" s="1"/>
  <c r="AB3273" i="7"/>
  <c r="AC3273" i="7" s="1"/>
  <c r="Q3273" i="7"/>
  <c r="R3273" i="7" s="1"/>
  <c r="AB3272" i="7"/>
  <c r="AC3272" i="7" s="1"/>
  <c r="Q3272" i="7"/>
  <c r="R3272" i="7" s="1"/>
  <c r="AB3271" i="7"/>
  <c r="AC3271" i="7" s="1"/>
  <c r="Q3271" i="7"/>
  <c r="R3271" i="7" s="1"/>
  <c r="AB3270" i="7"/>
  <c r="AC3270" i="7" s="1"/>
  <c r="Q3270" i="7"/>
  <c r="R3270" i="7" s="1"/>
  <c r="AB3269" i="7"/>
  <c r="AC3269" i="7" s="1"/>
  <c r="Q3269" i="7"/>
  <c r="R3269" i="7" s="1"/>
  <c r="AB3268" i="7"/>
  <c r="AC3268" i="7" s="1"/>
  <c r="Q3268" i="7"/>
  <c r="R3268" i="7" s="1"/>
  <c r="AB3267" i="7"/>
  <c r="AC3267" i="7" s="1"/>
  <c r="Q3267" i="7"/>
  <c r="R3267" i="7" s="1"/>
  <c r="AB3266" i="7"/>
  <c r="AC3266" i="7" s="1"/>
  <c r="Q3266" i="7"/>
  <c r="R3266" i="7" s="1"/>
  <c r="AB3265" i="7"/>
  <c r="AC3265" i="7" s="1"/>
  <c r="Q3265" i="7"/>
  <c r="R3265" i="7" s="1"/>
  <c r="AB3264" i="7"/>
  <c r="AC3264" i="7" s="1"/>
  <c r="Q3264" i="7"/>
  <c r="R3264" i="7" s="1"/>
  <c r="AB3263" i="7"/>
  <c r="AC3263" i="7" s="1"/>
  <c r="Q3263" i="7"/>
  <c r="R3263" i="7" s="1"/>
  <c r="AB3262" i="7"/>
  <c r="AC3262" i="7" s="1"/>
  <c r="Q3262" i="7"/>
  <c r="R3262" i="7" s="1"/>
  <c r="AB3261" i="7"/>
  <c r="AC3261" i="7" s="1"/>
  <c r="Q3261" i="7"/>
  <c r="R3261" i="7" s="1"/>
  <c r="AB3260" i="7"/>
  <c r="AC3260" i="7" s="1"/>
  <c r="Q3260" i="7"/>
  <c r="R3260" i="7" s="1"/>
  <c r="AB3259" i="7"/>
  <c r="AC3259" i="7" s="1"/>
  <c r="Q3259" i="7"/>
  <c r="R3259" i="7" s="1"/>
  <c r="AB3258" i="7"/>
  <c r="AC3258" i="7" s="1"/>
  <c r="Q3258" i="7"/>
  <c r="R3258" i="7" s="1"/>
  <c r="AB3257" i="7"/>
  <c r="AC3257" i="7" s="1"/>
  <c r="Q3257" i="7"/>
  <c r="R3257" i="7" s="1"/>
  <c r="AB3256" i="7"/>
  <c r="AC3256" i="7" s="1"/>
  <c r="Q3256" i="7"/>
  <c r="R3256" i="7" s="1"/>
  <c r="AB3255" i="7"/>
  <c r="AC3255" i="7" s="1"/>
  <c r="Q3255" i="7"/>
  <c r="R3255" i="7" s="1"/>
  <c r="AB3254" i="7"/>
  <c r="AC3254" i="7" s="1"/>
  <c r="Q3254" i="7"/>
  <c r="R3254" i="7" s="1"/>
  <c r="AB3253" i="7"/>
  <c r="AC3253" i="7" s="1"/>
  <c r="Q3253" i="7"/>
  <c r="R3253" i="7" s="1"/>
  <c r="AB3252" i="7"/>
  <c r="AC3252" i="7" s="1"/>
  <c r="R3252" i="7"/>
  <c r="AB3251" i="7"/>
  <c r="AC3251" i="7" s="1"/>
  <c r="Q3251" i="7"/>
  <c r="R3251" i="7" s="1"/>
  <c r="AB3250" i="7"/>
  <c r="AC3250" i="7" s="1"/>
  <c r="Q3250" i="7"/>
  <c r="R3250" i="7" s="1"/>
  <c r="AB3249" i="7"/>
  <c r="AC3249" i="7" s="1"/>
  <c r="Q3249" i="7"/>
  <c r="R3249" i="7" s="1"/>
  <c r="AB3248" i="7"/>
  <c r="AC3248" i="7" s="1"/>
  <c r="Q3248" i="7"/>
  <c r="R3248" i="7" s="1"/>
  <c r="AB3247" i="7"/>
  <c r="AC3247" i="7" s="1"/>
  <c r="R3247" i="7"/>
  <c r="AB3246" i="7"/>
  <c r="AC3246" i="7" s="1"/>
  <c r="Q3246" i="7"/>
  <c r="R3246" i="7" s="1"/>
  <c r="AB3245" i="7"/>
  <c r="AC3245" i="7" s="1"/>
  <c r="Q3245" i="7"/>
  <c r="R3245" i="7" s="1"/>
  <c r="AB3244" i="7"/>
  <c r="AC3244" i="7" s="1"/>
  <c r="Q3244" i="7"/>
  <c r="R3244" i="7" s="1"/>
  <c r="AB3243" i="7"/>
  <c r="AC3243" i="7" s="1"/>
  <c r="Q3243" i="7"/>
  <c r="R3243" i="7" s="1"/>
  <c r="AB3242" i="7"/>
  <c r="AC3242" i="7" s="1"/>
  <c r="Q3242" i="7"/>
  <c r="R3242" i="7" s="1"/>
  <c r="AB3241" i="7"/>
  <c r="AC3241" i="7" s="1"/>
  <c r="Q3241" i="7"/>
  <c r="R3241" i="7" s="1"/>
  <c r="AB3240" i="7"/>
  <c r="AC3240" i="7" s="1"/>
  <c r="Q3240" i="7"/>
  <c r="R3240" i="7" s="1"/>
  <c r="AB3239" i="7"/>
  <c r="AC3239" i="7" s="1"/>
  <c r="Q3239" i="7"/>
  <c r="R3239" i="7" s="1"/>
  <c r="AB3238" i="7"/>
  <c r="AC3238" i="7" s="1"/>
  <c r="Q3238" i="7"/>
  <c r="R3238" i="7" s="1"/>
  <c r="AB3237" i="7"/>
  <c r="AC3237" i="7" s="1"/>
  <c r="Q3237" i="7"/>
  <c r="R3237" i="7" s="1"/>
  <c r="AB3236" i="7"/>
  <c r="AC3236" i="7" s="1"/>
  <c r="Q3236" i="7"/>
  <c r="R3236" i="7" s="1"/>
  <c r="AB3235" i="7"/>
  <c r="AC3235" i="7" s="1"/>
  <c r="Q3235" i="7"/>
  <c r="R3235" i="7" s="1"/>
  <c r="AB3234" i="7"/>
  <c r="AC3234" i="7" s="1"/>
  <c r="Q3234" i="7"/>
  <c r="R3234" i="7" s="1"/>
  <c r="AB3233" i="7"/>
  <c r="AC3233" i="7" s="1"/>
  <c r="Q3233" i="7"/>
  <c r="R3233" i="7" s="1"/>
  <c r="AB3232" i="7"/>
  <c r="AC3232" i="7" s="1"/>
  <c r="Q3232" i="7"/>
  <c r="R3232" i="7" s="1"/>
  <c r="AB3231" i="7"/>
  <c r="AC3231" i="7" s="1"/>
  <c r="Q3231" i="7"/>
  <c r="R3231" i="7" s="1"/>
  <c r="AB3230" i="7"/>
  <c r="AC3230" i="7" s="1"/>
  <c r="Q3230" i="7"/>
  <c r="R3230" i="7" s="1"/>
  <c r="AB3229" i="7"/>
  <c r="AC3229" i="7" s="1"/>
  <c r="Q3229" i="7"/>
  <c r="R3229" i="7" s="1"/>
  <c r="AB3228" i="7"/>
  <c r="AC3228" i="7" s="1"/>
  <c r="Q3228" i="7"/>
  <c r="R3228" i="7" s="1"/>
  <c r="AB3227" i="7"/>
  <c r="AC3227" i="7" s="1"/>
  <c r="Q3227" i="7"/>
  <c r="R3227" i="7" s="1"/>
  <c r="AB3226" i="7"/>
  <c r="AC3226" i="7" s="1"/>
  <c r="Q3226" i="7"/>
  <c r="R3226" i="7" s="1"/>
  <c r="AB3225" i="7"/>
  <c r="AC3225" i="7" s="1"/>
  <c r="Q3225" i="7"/>
  <c r="R3225" i="7" s="1"/>
  <c r="AC3224" i="7"/>
  <c r="R3224" i="7"/>
  <c r="AB3223" i="7"/>
  <c r="AC3223" i="7" s="1"/>
  <c r="Q3223" i="7"/>
  <c r="R3223" i="7" s="1"/>
  <c r="AB3222" i="7"/>
  <c r="AC3222" i="7" s="1"/>
  <c r="Q3222" i="7"/>
  <c r="R3222" i="7" s="1"/>
  <c r="AB3221" i="7"/>
  <c r="AC3221" i="7" s="1"/>
  <c r="Q3221" i="7"/>
  <c r="R3221" i="7" s="1"/>
  <c r="AB3220" i="7"/>
  <c r="AC3220" i="7" s="1"/>
  <c r="R3220" i="7"/>
  <c r="AB3219" i="7"/>
  <c r="AC3219" i="7" s="1"/>
  <c r="Q3219" i="7"/>
  <c r="R3219" i="7" s="1"/>
  <c r="AB3218" i="7"/>
  <c r="AC3218" i="7" s="1"/>
  <c r="Q3218" i="7"/>
  <c r="R3218" i="7" s="1"/>
  <c r="AB3217" i="7"/>
  <c r="AC3217" i="7" s="1"/>
  <c r="Q3217" i="7"/>
  <c r="R3217" i="7" s="1"/>
  <c r="AB3216" i="7"/>
  <c r="AC3216" i="7" s="1"/>
  <c r="Q3216" i="7"/>
  <c r="R3216" i="7" s="1"/>
  <c r="AB3215" i="7"/>
  <c r="AC3215" i="7" s="1"/>
  <c r="Q3215" i="7"/>
  <c r="R3215" i="7" s="1"/>
  <c r="AB3214" i="7"/>
  <c r="AC3214" i="7" s="1"/>
  <c r="Q3214" i="7"/>
  <c r="R3214" i="7" s="1"/>
  <c r="AB3213" i="7"/>
  <c r="AC3213" i="7" s="1"/>
  <c r="Q3213" i="7"/>
  <c r="R3213" i="7" s="1"/>
  <c r="AB3212" i="7"/>
  <c r="AC3212" i="7" s="1"/>
  <c r="Q3212" i="7"/>
  <c r="R3212" i="7" s="1"/>
  <c r="AB3211" i="7"/>
  <c r="AC3211" i="7" s="1"/>
  <c r="Q3211" i="7"/>
  <c r="R3211" i="7" s="1"/>
  <c r="AB3210" i="7"/>
  <c r="AC3210" i="7" s="1"/>
  <c r="Q3210" i="7"/>
  <c r="R3210" i="7" s="1"/>
  <c r="AB3209" i="7"/>
  <c r="AC3209" i="7" s="1"/>
  <c r="Q3209" i="7"/>
  <c r="R3209" i="7" s="1"/>
  <c r="AB3208" i="7"/>
  <c r="AC3208" i="7" s="1"/>
  <c r="Q3208" i="7"/>
  <c r="R3208" i="7" s="1"/>
  <c r="AB3207" i="7"/>
  <c r="AC3207" i="7" s="1"/>
  <c r="Q3207" i="7"/>
  <c r="R3207" i="7" s="1"/>
  <c r="AB3206" i="7"/>
  <c r="AC3206" i="7" s="1"/>
  <c r="Q3206" i="7"/>
  <c r="R3206" i="7" s="1"/>
  <c r="AB3205" i="7"/>
  <c r="AC3205" i="7" s="1"/>
  <c r="Q3205" i="7"/>
  <c r="R3205" i="7" s="1"/>
  <c r="AB3204" i="7"/>
  <c r="AC3204" i="7" s="1"/>
  <c r="Q3204" i="7"/>
  <c r="R3204" i="7" s="1"/>
  <c r="AB3203" i="7"/>
  <c r="AC3203" i="7" s="1"/>
  <c r="R3203" i="7"/>
  <c r="AB3202" i="7"/>
  <c r="AC3202" i="7" s="1"/>
  <c r="Q3202" i="7"/>
  <c r="R3202" i="7" s="1"/>
  <c r="AC3201" i="7"/>
  <c r="R3201" i="7"/>
  <c r="AC3200" i="7"/>
  <c r="R3200" i="7"/>
  <c r="AB3199" i="7"/>
  <c r="AC3199" i="7" s="1"/>
  <c r="Q3199" i="7"/>
  <c r="R3199" i="7" s="1"/>
  <c r="AB3198" i="7"/>
  <c r="AC3198" i="7" s="1"/>
  <c r="Q3198" i="7"/>
  <c r="R3198" i="7" s="1"/>
  <c r="AB3197" i="7"/>
  <c r="AC3197" i="7" s="1"/>
  <c r="Q3197" i="7"/>
  <c r="R3197" i="7" s="1"/>
  <c r="AB3196" i="7"/>
  <c r="AC3196" i="7" s="1"/>
  <c r="Q3196" i="7"/>
  <c r="R3196" i="7" s="1"/>
  <c r="AB3195" i="7"/>
  <c r="AC3195" i="7" s="1"/>
  <c r="Q3195" i="7"/>
  <c r="R3195" i="7" s="1"/>
  <c r="AB3194" i="7"/>
  <c r="AC3194" i="7" s="1"/>
  <c r="Q3194" i="7"/>
  <c r="R3194" i="7" s="1"/>
  <c r="AB3193" i="7"/>
  <c r="AC3193" i="7" s="1"/>
  <c r="Q3193" i="7"/>
  <c r="R3193" i="7" s="1"/>
  <c r="AB3192" i="7"/>
  <c r="AC3192" i="7" s="1"/>
  <c r="Q3192" i="7"/>
  <c r="R3192" i="7" s="1"/>
  <c r="AB3191" i="7"/>
  <c r="AC3191" i="7" s="1"/>
  <c r="Q3191" i="7"/>
  <c r="R3191" i="7" s="1"/>
  <c r="AB3190" i="7"/>
  <c r="AC3190" i="7" s="1"/>
  <c r="Q3190" i="7"/>
  <c r="R3190" i="7" s="1"/>
  <c r="AB3189" i="7"/>
  <c r="AC3189" i="7" s="1"/>
  <c r="Q3189" i="7"/>
  <c r="R3189" i="7" s="1"/>
  <c r="AB3188" i="7"/>
  <c r="AC3188" i="7" s="1"/>
  <c r="Q3188" i="7"/>
  <c r="R3188" i="7" s="1"/>
  <c r="AB3187" i="7"/>
  <c r="AC3187" i="7" s="1"/>
  <c r="Q3187" i="7"/>
  <c r="R3187" i="7" s="1"/>
  <c r="AB3186" i="7"/>
  <c r="AC3186" i="7" s="1"/>
  <c r="Q3186" i="7"/>
  <c r="R3186" i="7" s="1"/>
  <c r="AB3185" i="7"/>
  <c r="AC3185" i="7" s="1"/>
  <c r="Q3185" i="7"/>
  <c r="R3185" i="7" s="1"/>
  <c r="AB3184" i="7"/>
  <c r="AC3184" i="7" s="1"/>
  <c r="Q3184" i="7"/>
  <c r="R3184" i="7" s="1"/>
  <c r="AB3183" i="7"/>
  <c r="AC3183" i="7" s="1"/>
  <c r="Q3183" i="7"/>
  <c r="R3183" i="7" s="1"/>
  <c r="AB3182" i="7"/>
  <c r="AC3182" i="7" s="1"/>
  <c r="Q3182" i="7"/>
  <c r="R3182" i="7" s="1"/>
  <c r="AB3181" i="7"/>
  <c r="AC3181" i="7" s="1"/>
  <c r="Q3181" i="7"/>
  <c r="R3181" i="7" s="1"/>
  <c r="AB3180" i="7"/>
  <c r="AC3180" i="7" s="1"/>
  <c r="Q3180" i="7"/>
  <c r="R3180" i="7" s="1"/>
  <c r="AB3179" i="7"/>
  <c r="AC3179" i="7" s="1"/>
  <c r="Q3179" i="7"/>
  <c r="R3179" i="7" s="1"/>
  <c r="AC3178" i="7"/>
  <c r="R3178" i="7"/>
  <c r="AB3177" i="7"/>
  <c r="AC3177" i="7" s="1"/>
  <c r="Q3177" i="7"/>
  <c r="R3177" i="7" s="1"/>
  <c r="AB3176" i="7"/>
  <c r="AC3176" i="7" s="1"/>
  <c r="Q3176" i="7"/>
  <c r="R3176" i="7" s="1"/>
  <c r="AB3175" i="7"/>
  <c r="AC3175" i="7" s="1"/>
  <c r="Q3175" i="7"/>
  <c r="R3175" i="7" s="1"/>
  <c r="AB3174" i="7"/>
  <c r="AC3174" i="7" s="1"/>
  <c r="Q3174" i="7"/>
  <c r="R3174" i="7" s="1"/>
  <c r="AB3173" i="7"/>
  <c r="AC3173" i="7" s="1"/>
  <c r="Q3173" i="7"/>
  <c r="R3173" i="7" s="1"/>
  <c r="AB3172" i="7"/>
  <c r="AC3172" i="7" s="1"/>
  <c r="Q3172" i="7"/>
  <c r="R3172" i="7" s="1"/>
  <c r="AB3171" i="7"/>
  <c r="AC3171" i="7" s="1"/>
  <c r="Q3171" i="7"/>
  <c r="R3171" i="7" s="1"/>
  <c r="AB3170" i="7"/>
  <c r="AC3170" i="7" s="1"/>
  <c r="Q3170" i="7"/>
  <c r="R3170" i="7" s="1"/>
  <c r="AB3169" i="7"/>
  <c r="AC3169" i="7" s="1"/>
  <c r="Q3169" i="7"/>
  <c r="R3169" i="7" s="1"/>
  <c r="AB3168" i="7"/>
  <c r="AC3168" i="7" s="1"/>
  <c r="Q3168" i="7"/>
  <c r="R3168" i="7" s="1"/>
  <c r="AB3167" i="7"/>
  <c r="AC3167" i="7" s="1"/>
  <c r="Q3167" i="7"/>
  <c r="R3167" i="7" s="1"/>
  <c r="AB3166" i="7"/>
  <c r="AC3166" i="7" s="1"/>
  <c r="Q3166" i="7"/>
  <c r="R3166" i="7" s="1"/>
  <c r="AB3165" i="7"/>
  <c r="AC3165" i="7" s="1"/>
  <c r="Q3165" i="7"/>
  <c r="R3165" i="7" s="1"/>
  <c r="AB3164" i="7"/>
  <c r="AC3164" i="7" s="1"/>
  <c r="Q3164" i="7"/>
  <c r="R3164" i="7" s="1"/>
  <c r="AB3163" i="7"/>
  <c r="AC3163" i="7" s="1"/>
  <c r="Q3163" i="7"/>
  <c r="R3163" i="7" s="1"/>
  <c r="AB3162" i="7"/>
  <c r="AC3162" i="7" s="1"/>
  <c r="Q3162" i="7"/>
  <c r="R3162" i="7" s="1"/>
  <c r="AB3161" i="7"/>
  <c r="AC3161" i="7" s="1"/>
  <c r="Q3161" i="7"/>
  <c r="R3161" i="7" s="1"/>
  <c r="AB3160" i="7"/>
  <c r="AC3160" i="7" s="1"/>
  <c r="Q3160" i="7"/>
  <c r="R3160" i="7" s="1"/>
  <c r="AB3159" i="7"/>
  <c r="AC3159" i="7" s="1"/>
  <c r="Q3159" i="7"/>
  <c r="R3159" i="7" s="1"/>
  <c r="AB3158" i="7"/>
  <c r="AC3158" i="7" s="1"/>
  <c r="Q3158" i="7"/>
  <c r="R3158" i="7" s="1"/>
  <c r="AB3157" i="7"/>
  <c r="AC3157" i="7" s="1"/>
  <c r="Q3157" i="7"/>
  <c r="R3157" i="7" s="1"/>
  <c r="AB3156" i="7"/>
  <c r="AC3156" i="7" s="1"/>
  <c r="Q3156" i="7"/>
  <c r="R3156" i="7" s="1"/>
  <c r="AB3155" i="7"/>
  <c r="AC3155" i="7" s="1"/>
  <c r="Q3155" i="7"/>
  <c r="R3155" i="7" s="1"/>
  <c r="AB3154" i="7"/>
  <c r="AC3154" i="7" s="1"/>
  <c r="Q3154" i="7"/>
  <c r="R3154" i="7" s="1"/>
  <c r="AB3153" i="7"/>
  <c r="AC3153" i="7" s="1"/>
  <c r="Q3153" i="7"/>
  <c r="R3153" i="7" s="1"/>
  <c r="AB3152" i="7"/>
  <c r="AC3152" i="7" s="1"/>
  <c r="Q3152" i="7"/>
  <c r="R3152" i="7" s="1"/>
  <c r="AB3151" i="7"/>
  <c r="AC3151" i="7" s="1"/>
  <c r="Q3151" i="7"/>
  <c r="R3151" i="7" s="1"/>
  <c r="AB3150" i="7"/>
  <c r="AC3150" i="7" s="1"/>
  <c r="Q3150" i="7"/>
  <c r="R3150" i="7" s="1"/>
  <c r="AB3149" i="7"/>
  <c r="AC3149" i="7" s="1"/>
  <c r="Q3149" i="7"/>
  <c r="R3149" i="7" s="1"/>
  <c r="AB3148" i="7"/>
  <c r="AC3148" i="7" s="1"/>
  <c r="Q3148" i="7"/>
  <c r="R3148" i="7" s="1"/>
  <c r="AB3147" i="7"/>
  <c r="AC3147" i="7" s="1"/>
  <c r="Q3147" i="7"/>
  <c r="R3147" i="7" s="1"/>
  <c r="AB3146" i="7"/>
  <c r="AC3146" i="7" s="1"/>
  <c r="Q3146" i="7"/>
  <c r="R3146" i="7" s="1"/>
  <c r="AB3145" i="7"/>
  <c r="AC3145" i="7" s="1"/>
  <c r="Q3145" i="7"/>
  <c r="R3145" i="7" s="1"/>
  <c r="AB3144" i="7"/>
  <c r="AC3144" i="7" s="1"/>
  <c r="Q3144" i="7"/>
  <c r="R3144" i="7" s="1"/>
  <c r="AB3143" i="7"/>
  <c r="AC3143" i="7" s="1"/>
  <c r="Q3143" i="7"/>
  <c r="R3143" i="7" s="1"/>
  <c r="AB3142" i="7"/>
  <c r="AC3142" i="7" s="1"/>
  <c r="Q3142" i="7"/>
  <c r="R3142" i="7" s="1"/>
  <c r="AB3141" i="7"/>
  <c r="AC3141" i="7" s="1"/>
  <c r="Q3141" i="7"/>
  <c r="R3141" i="7" s="1"/>
  <c r="AB3140" i="7"/>
  <c r="AC3140" i="7" s="1"/>
  <c r="Q3140" i="7"/>
  <c r="R3140" i="7" s="1"/>
  <c r="AB3139" i="7"/>
  <c r="AC3139" i="7" s="1"/>
  <c r="Q3139" i="7"/>
  <c r="R3139" i="7" s="1"/>
  <c r="AB3138" i="7"/>
  <c r="AC3138" i="7" s="1"/>
  <c r="Q3138" i="7"/>
  <c r="R3138" i="7" s="1"/>
  <c r="AB3137" i="7"/>
  <c r="AC3137" i="7" s="1"/>
  <c r="Q3137" i="7"/>
  <c r="R3137" i="7" s="1"/>
  <c r="AB3136" i="7"/>
  <c r="AC3136" i="7" s="1"/>
  <c r="Q3136" i="7"/>
  <c r="R3136" i="7" s="1"/>
  <c r="AB3135" i="7"/>
  <c r="AC3135" i="7" s="1"/>
  <c r="Q3135" i="7"/>
  <c r="R3135" i="7" s="1"/>
  <c r="AB3134" i="7"/>
  <c r="AC3134" i="7" s="1"/>
  <c r="Q3134" i="7"/>
  <c r="R3134" i="7" s="1"/>
  <c r="AB3133" i="7"/>
  <c r="AC3133" i="7" s="1"/>
  <c r="Q3133" i="7"/>
  <c r="R3133" i="7" s="1"/>
  <c r="AB3132" i="7"/>
  <c r="AC3132" i="7" s="1"/>
  <c r="Q3132" i="7"/>
  <c r="R3132" i="7" s="1"/>
  <c r="AB3131" i="7"/>
  <c r="AC3131" i="7" s="1"/>
  <c r="Q3131" i="7"/>
  <c r="R3131" i="7" s="1"/>
  <c r="AB3130" i="7"/>
  <c r="AC3130" i="7" s="1"/>
  <c r="Q3130" i="7"/>
  <c r="R3130" i="7" s="1"/>
  <c r="AB3129" i="7"/>
  <c r="AC3129" i="7" s="1"/>
  <c r="Q3129" i="7"/>
  <c r="R3129" i="7" s="1"/>
  <c r="AB3128" i="7"/>
  <c r="AC3128" i="7" s="1"/>
  <c r="Q3128" i="7"/>
  <c r="R3128" i="7" s="1"/>
  <c r="AB3127" i="7"/>
  <c r="AC3127" i="7" s="1"/>
  <c r="Q3127" i="7"/>
  <c r="R3127" i="7" s="1"/>
  <c r="AB3126" i="7"/>
  <c r="AC3126" i="7" s="1"/>
  <c r="Q3126" i="7"/>
  <c r="R3126" i="7" s="1"/>
  <c r="AB3125" i="7"/>
  <c r="AC3125" i="7" s="1"/>
  <c r="Q3125" i="7"/>
  <c r="R3125" i="7" s="1"/>
  <c r="AB3124" i="7"/>
  <c r="AC3124" i="7" s="1"/>
  <c r="Q3124" i="7"/>
  <c r="R3124" i="7" s="1"/>
  <c r="AB3123" i="7"/>
  <c r="AC3123" i="7" s="1"/>
  <c r="Q3123" i="7"/>
  <c r="R3123" i="7" s="1"/>
  <c r="AB3122" i="7"/>
  <c r="AC3122" i="7" s="1"/>
  <c r="Q3122" i="7"/>
  <c r="R3122" i="7" s="1"/>
  <c r="AB3121" i="7"/>
  <c r="AC3121" i="7" s="1"/>
  <c r="Q3121" i="7"/>
  <c r="R3121" i="7" s="1"/>
  <c r="AB3120" i="7"/>
  <c r="AC3120" i="7" s="1"/>
  <c r="Q3120" i="7"/>
  <c r="R3120" i="7" s="1"/>
  <c r="AB3119" i="7"/>
  <c r="AC3119" i="7" s="1"/>
  <c r="Q3119" i="7"/>
  <c r="R3119" i="7" s="1"/>
  <c r="AB3118" i="7"/>
  <c r="AC3118" i="7" s="1"/>
  <c r="Q3118" i="7"/>
  <c r="R3118" i="7" s="1"/>
  <c r="AB3117" i="7"/>
  <c r="AC3117" i="7" s="1"/>
  <c r="Q3117" i="7"/>
  <c r="R3117" i="7" s="1"/>
  <c r="AB3116" i="7"/>
  <c r="AC3116" i="7" s="1"/>
  <c r="Q3116" i="7"/>
  <c r="R3116" i="7" s="1"/>
  <c r="AB3115" i="7"/>
  <c r="AC3115" i="7" s="1"/>
  <c r="Q3115" i="7"/>
  <c r="R3115" i="7" s="1"/>
  <c r="AB3114" i="7"/>
  <c r="AC3114" i="7" s="1"/>
  <c r="Q3114" i="7"/>
  <c r="R3114" i="7" s="1"/>
  <c r="AB3113" i="7"/>
  <c r="AC3113" i="7" s="1"/>
  <c r="Q3113" i="7"/>
  <c r="R3113" i="7" s="1"/>
  <c r="AB3112" i="7"/>
  <c r="AC3112" i="7" s="1"/>
  <c r="Q3112" i="7"/>
  <c r="R3112" i="7" s="1"/>
  <c r="AB3111" i="7"/>
  <c r="AC3111" i="7" s="1"/>
  <c r="Q3111" i="7"/>
  <c r="R3111" i="7" s="1"/>
  <c r="AB3110" i="7"/>
  <c r="AC3110" i="7" s="1"/>
  <c r="Q3110" i="7"/>
  <c r="R3110" i="7" s="1"/>
  <c r="AB3109" i="7"/>
  <c r="AC3109" i="7" s="1"/>
  <c r="Q3109" i="7"/>
  <c r="R3109" i="7" s="1"/>
  <c r="AB3108" i="7"/>
  <c r="AC3108" i="7" s="1"/>
  <c r="Q3108" i="7"/>
  <c r="R3108" i="7" s="1"/>
  <c r="AB3107" i="7"/>
  <c r="AC3107" i="7" s="1"/>
  <c r="Q3107" i="7"/>
  <c r="R3107" i="7" s="1"/>
  <c r="AB3106" i="7"/>
  <c r="AC3106" i="7" s="1"/>
  <c r="Q3106" i="7"/>
  <c r="R3106" i="7" s="1"/>
  <c r="AB3105" i="7"/>
  <c r="AC3105" i="7" s="1"/>
  <c r="Q3105" i="7"/>
  <c r="R3105" i="7" s="1"/>
  <c r="AB3104" i="7"/>
  <c r="AC3104" i="7" s="1"/>
  <c r="Q3104" i="7"/>
  <c r="R3104" i="7" s="1"/>
  <c r="AB3103" i="7"/>
  <c r="AC3103" i="7" s="1"/>
  <c r="Q3103" i="7"/>
  <c r="R3103" i="7" s="1"/>
  <c r="AB3102" i="7"/>
  <c r="AC3102" i="7" s="1"/>
  <c r="Q3102" i="7"/>
  <c r="R3102" i="7" s="1"/>
  <c r="AB3101" i="7"/>
  <c r="AC3101" i="7" s="1"/>
  <c r="Q3101" i="7"/>
  <c r="R3101" i="7" s="1"/>
  <c r="AB3100" i="7"/>
  <c r="AC3100" i="7" s="1"/>
  <c r="Q3100" i="7"/>
  <c r="R3100" i="7" s="1"/>
  <c r="AB3099" i="7"/>
  <c r="AC3099" i="7" s="1"/>
  <c r="Q3099" i="7"/>
  <c r="R3099" i="7" s="1"/>
  <c r="AB3098" i="7"/>
  <c r="AC3098" i="7" s="1"/>
  <c r="Q3098" i="7"/>
  <c r="R3098" i="7" s="1"/>
  <c r="AB3097" i="7"/>
  <c r="AC3097" i="7" s="1"/>
  <c r="Q3097" i="7"/>
  <c r="R3097" i="7" s="1"/>
  <c r="AB3096" i="7"/>
  <c r="AC3096" i="7" s="1"/>
  <c r="Q3096" i="7"/>
  <c r="R3096" i="7" s="1"/>
  <c r="AB3095" i="7"/>
  <c r="AC3095" i="7" s="1"/>
  <c r="Q3095" i="7"/>
  <c r="R3095" i="7" s="1"/>
  <c r="AB3094" i="7"/>
  <c r="AC3094" i="7" s="1"/>
  <c r="Q3094" i="7"/>
  <c r="R3094" i="7" s="1"/>
  <c r="AB3093" i="7"/>
  <c r="AC3093" i="7" s="1"/>
  <c r="Q3093" i="7"/>
  <c r="R3093" i="7" s="1"/>
  <c r="AB3092" i="7"/>
  <c r="AC3092" i="7" s="1"/>
  <c r="Q3092" i="7"/>
  <c r="R3092" i="7" s="1"/>
  <c r="AB3091" i="7"/>
  <c r="AC3091" i="7" s="1"/>
  <c r="R3091" i="7"/>
  <c r="AB3090" i="7"/>
  <c r="AC3090" i="7" s="1"/>
  <c r="R3090" i="7"/>
  <c r="AB3089" i="7"/>
  <c r="AC3089" i="7" s="1"/>
  <c r="Q3089" i="7"/>
  <c r="R3089" i="7" s="1"/>
  <c r="AB3088" i="7"/>
  <c r="AC3088" i="7" s="1"/>
  <c r="Q3088" i="7"/>
  <c r="R3088" i="7" s="1"/>
  <c r="AB3087" i="7"/>
  <c r="AC3087" i="7" s="1"/>
  <c r="Q3087" i="7"/>
  <c r="R3087" i="7" s="1"/>
  <c r="AB3086" i="7"/>
  <c r="AC3086" i="7" s="1"/>
  <c r="Q3086" i="7"/>
  <c r="R3086" i="7" s="1"/>
  <c r="AB3085" i="7"/>
  <c r="AC3085" i="7" s="1"/>
  <c r="Q3085" i="7"/>
  <c r="R3085" i="7" s="1"/>
  <c r="AB3084" i="7"/>
  <c r="AC3084" i="7" s="1"/>
  <c r="Q3084" i="7"/>
  <c r="R3084" i="7" s="1"/>
  <c r="AB3083" i="7"/>
  <c r="AC3083" i="7" s="1"/>
  <c r="Q3083" i="7"/>
  <c r="R3083" i="7" s="1"/>
  <c r="AB3082" i="7"/>
  <c r="AC3082" i="7" s="1"/>
  <c r="Q3082" i="7"/>
  <c r="R3082" i="7" s="1"/>
  <c r="AB3081" i="7"/>
  <c r="AC3081" i="7" s="1"/>
  <c r="Q3081" i="7"/>
  <c r="R3081" i="7" s="1"/>
  <c r="AB3080" i="7"/>
  <c r="AC3080" i="7" s="1"/>
  <c r="Q3080" i="7"/>
  <c r="R3080" i="7" s="1"/>
  <c r="AB3079" i="7"/>
  <c r="AC3079" i="7" s="1"/>
  <c r="Q3079" i="7"/>
  <c r="R3079" i="7" s="1"/>
  <c r="AB3078" i="7"/>
  <c r="AC3078" i="7" s="1"/>
  <c r="Q3078" i="7"/>
  <c r="R3078" i="7" s="1"/>
  <c r="AB3077" i="7"/>
  <c r="AC3077" i="7" s="1"/>
  <c r="Q3077" i="7"/>
  <c r="R3077" i="7" s="1"/>
  <c r="AB3076" i="7"/>
  <c r="AC3076" i="7" s="1"/>
  <c r="Q3076" i="7"/>
  <c r="R3076" i="7" s="1"/>
  <c r="AB3075" i="7"/>
  <c r="AC3075" i="7" s="1"/>
  <c r="Q3075" i="7"/>
  <c r="R3075" i="7" s="1"/>
  <c r="AB3074" i="7"/>
  <c r="AC3074" i="7" s="1"/>
  <c r="Q3074" i="7"/>
  <c r="R3074" i="7" s="1"/>
  <c r="AB3073" i="7"/>
  <c r="AC3073" i="7" s="1"/>
  <c r="Q3073" i="7"/>
  <c r="R3073" i="7" s="1"/>
  <c r="AB3072" i="7"/>
  <c r="AC3072" i="7" s="1"/>
  <c r="Q3072" i="7"/>
  <c r="R3072" i="7" s="1"/>
  <c r="AB3071" i="7"/>
  <c r="AC3071" i="7" s="1"/>
  <c r="Q3071" i="7"/>
  <c r="R3071" i="7" s="1"/>
  <c r="AB3070" i="7"/>
  <c r="AC3070" i="7" s="1"/>
  <c r="Q3070" i="7"/>
  <c r="R3070" i="7" s="1"/>
  <c r="AB3069" i="7"/>
  <c r="AC3069" i="7" s="1"/>
  <c r="Q3069" i="7"/>
  <c r="R3069" i="7" s="1"/>
  <c r="AB3068" i="7"/>
  <c r="AC3068" i="7" s="1"/>
  <c r="Q3068" i="7"/>
  <c r="R3068" i="7" s="1"/>
  <c r="AB3067" i="7"/>
  <c r="AC3067" i="7" s="1"/>
  <c r="Q3067" i="7"/>
  <c r="R3067" i="7" s="1"/>
  <c r="AB3066" i="7"/>
  <c r="AC3066" i="7" s="1"/>
  <c r="Q3066" i="7"/>
  <c r="R3066" i="7" s="1"/>
  <c r="AB3065" i="7"/>
  <c r="AC3065" i="7" s="1"/>
  <c r="Q3065" i="7"/>
  <c r="R3065" i="7" s="1"/>
  <c r="AB3064" i="7"/>
  <c r="AC3064" i="7" s="1"/>
  <c r="Q3064" i="7"/>
  <c r="R3064" i="7" s="1"/>
  <c r="AB3063" i="7"/>
  <c r="AC3063" i="7" s="1"/>
  <c r="Q3063" i="7"/>
  <c r="R3063" i="7" s="1"/>
  <c r="AB3062" i="7"/>
  <c r="AC3062" i="7" s="1"/>
  <c r="Q3062" i="7"/>
  <c r="R3062" i="7" s="1"/>
  <c r="AB3061" i="7"/>
  <c r="AC3061" i="7" s="1"/>
  <c r="Q3061" i="7"/>
  <c r="R3061" i="7" s="1"/>
  <c r="AB3060" i="7"/>
  <c r="AC3060" i="7" s="1"/>
  <c r="Q3060" i="7"/>
  <c r="R3060" i="7" s="1"/>
  <c r="AB3059" i="7"/>
  <c r="AC3059" i="7" s="1"/>
  <c r="Q3059" i="7"/>
  <c r="R3059" i="7" s="1"/>
  <c r="AB3058" i="7"/>
  <c r="AC3058" i="7" s="1"/>
  <c r="Q3058" i="7"/>
  <c r="R3058" i="7" s="1"/>
  <c r="AB3057" i="7"/>
  <c r="AC3057" i="7" s="1"/>
  <c r="Q3057" i="7"/>
  <c r="R3057" i="7" s="1"/>
  <c r="AB3056" i="7"/>
  <c r="AC3056" i="7" s="1"/>
  <c r="Q3056" i="7"/>
  <c r="R3056" i="7" s="1"/>
  <c r="AB3055" i="7"/>
  <c r="AC3055" i="7" s="1"/>
  <c r="Q3055" i="7"/>
  <c r="R3055" i="7" s="1"/>
  <c r="AB3054" i="7"/>
  <c r="AC3054" i="7" s="1"/>
  <c r="Q3054" i="7"/>
  <c r="R3054" i="7" s="1"/>
  <c r="AB3053" i="7"/>
  <c r="AC3053" i="7" s="1"/>
  <c r="Q3053" i="7"/>
  <c r="R3053" i="7" s="1"/>
  <c r="AB3052" i="7"/>
  <c r="AC3052" i="7" s="1"/>
  <c r="Q3052" i="7"/>
  <c r="R3052" i="7" s="1"/>
  <c r="AB3051" i="7"/>
  <c r="AC3051" i="7" s="1"/>
  <c r="Q3051" i="7"/>
  <c r="R3051" i="7" s="1"/>
  <c r="AB3050" i="7"/>
  <c r="AC3050" i="7" s="1"/>
  <c r="Q3050" i="7"/>
  <c r="R3050" i="7" s="1"/>
  <c r="AB3049" i="7"/>
  <c r="AC3049" i="7" s="1"/>
  <c r="Q3049" i="7"/>
  <c r="R3049" i="7" s="1"/>
  <c r="AB3048" i="7"/>
  <c r="AC3048" i="7" s="1"/>
  <c r="Q3048" i="7"/>
  <c r="R3048" i="7" s="1"/>
  <c r="AB3047" i="7"/>
  <c r="AC3047" i="7" s="1"/>
  <c r="Q3047" i="7"/>
  <c r="R3047" i="7" s="1"/>
  <c r="AB3046" i="7"/>
  <c r="AC3046" i="7" s="1"/>
  <c r="Q3046" i="7"/>
  <c r="R3046" i="7" s="1"/>
  <c r="AB3045" i="7"/>
  <c r="AC3045" i="7" s="1"/>
  <c r="Q3045" i="7"/>
  <c r="R3045" i="7" s="1"/>
  <c r="AB3044" i="7"/>
  <c r="AC3044" i="7" s="1"/>
  <c r="Q3044" i="7"/>
  <c r="R3044" i="7" s="1"/>
  <c r="AB3043" i="7"/>
  <c r="AC3043" i="7" s="1"/>
  <c r="Q3043" i="7"/>
  <c r="R3043" i="7" s="1"/>
  <c r="AB3042" i="7"/>
  <c r="AC3042" i="7" s="1"/>
  <c r="Q3042" i="7"/>
  <c r="R3042" i="7" s="1"/>
  <c r="AB3041" i="7"/>
  <c r="AC3041" i="7" s="1"/>
  <c r="Q3041" i="7"/>
  <c r="R3041" i="7" s="1"/>
  <c r="AB3040" i="7"/>
  <c r="AC3040" i="7" s="1"/>
  <c r="Q3040" i="7"/>
  <c r="R3040" i="7" s="1"/>
  <c r="AB3039" i="7"/>
  <c r="AC3039" i="7" s="1"/>
  <c r="Q3039" i="7"/>
  <c r="R3039" i="7" s="1"/>
  <c r="AB3038" i="7"/>
  <c r="AC3038" i="7" s="1"/>
  <c r="Q3038" i="7"/>
  <c r="R3038" i="7" s="1"/>
  <c r="AB3037" i="7"/>
  <c r="AC3037" i="7" s="1"/>
  <c r="Q3037" i="7"/>
  <c r="R3037" i="7" s="1"/>
  <c r="AB3036" i="7"/>
  <c r="AC3036" i="7" s="1"/>
  <c r="Q3036" i="7"/>
  <c r="R3036" i="7" s="1"/>
  <c r="AB3035" i="7"/>
  <c r="AC3035" i="7" s="1"/>
  <c r="Q3035" i="7"/>
  <c r="R3035" i="7" s="1"/>
  <c r="AB3034" i="7"/>
  <c r="AC3034" i="7" s="1"/>
  <c r="Q3034" i="7"/>
  <c r="R3034" i="7" s="1"/>
  <c r="AB3033" i="7"/>
  <c r="AC3033" i="7" s="1"/>
  <c r="Q3033" i="7"/>
  <c r="R3033" i="7" s="1"/>
  <c r="AB3032" i="7"/>
  <c r="AC3032" i="7" s="1"/>
  <c r="Q3032" i="7"/>
  <c r="R3032" i="7" s="1"/>
  <c r="AB3031" i="7"/>
  <c r="AC3031" i="7" s="1"/>
  <c r="Q3031" i="7"/>
  <c r="R3031" i="7" s="1"/>
  <c r="AB3030" i="7"/>
  <c r="AC3030" i="7" s="1"/>
  <c r="Q3030" i="7"/>
  <c r="R3030" i="7" s="1"/>
  <c r="AB3029" i="7"/>
  <c r="AC3029" i="7" s="1"/>
  <c r="Q3029" i="7"/>
  <c r="R3029" i="7" s="1"/>
  <c r="AB3028" i="7"/>
  <c r="AC3028" i="7" s="1"/>
  <c r="Q3028" i="7"/>
  <c r="R3028" i="7" s="1"/>
  <c r="AB3027" i="7"/>
  <c r="AC3027" i="7" s="1"/>
  <c r="Q3027" i="7"/>
  <c r="R3027" i="7" s="1"/>
  <c r="AB3026" i="7"/>
  <c r="AC3026" i="7" s="1"/>
  <c r="Q3026" i="7"/>
  <c r="R3026" i="7" s="1"/>
  <c r="AB3025" i="7"/>
  <c r="AC3025" i="7" s="1"/>
  <c r="Q3025" i="7"/>
  <c r="R3025" i="7" s="1"/>
  <c r="AB3024" i="7"/>
  <c r="AC3024" i="7" s="1"/>
  <c r="Q3024" i="7"/>
  <c r="R3024" i="7" s="1"/>
  <c r="AB3023" i="7"/>
  <c r="AC3023" i="7" s="1"/>
  <c r="Q3023" i="7"/>
  <c r="R3023" i="7" s="1"/>
  <c r="AB3022" i="7"/>
  <c r="AC3022" i="7" s="1"/>
  <c r="Q3022" i="7"/>
  <c r="R3022" i="7" s="1"/>
  <c r="AB3021" i="7"/>
  <c r="AC3021" i="7" s="1"/>
  <c r="Q3021" i="7"/>
  <c r="R3021" i="7" s="1"/>
  <c r="AB3020" i="7"/>
  <c r="AC3020" i="7" s="1"/>
  <c r="Q3020" i="7"/>
  <c r="R3020" i="7" s="1"/>
  <c r="AB3019" i="7"/>
  <c r="AC3019" i="7" s="1"/>
  <c r="Q3019" i="7"/>
  <c r="R3019" i="7" s="1"/>
  <c r="AB3018" i="7"/>
  <c r="AC3018" i="7" s="1"/>
  <c r="Q3018" i="7"/>
  <c r="R3018" i="7" s="1"/>
  <c r="AB3017" i="7"/>
  <c r="AC3017" i="7" s="1"/>
  <c r="Q3017" i="7"/>
  <c r="R3017" i="7" s="1"/>
  <c r="AB3016" i="7"/>
  <c r="AC3016" i="7" s="1"/>
  <c r="Q3016" i="7"/>
  <c r="R3016" i="7" s="1"/>
  <c r="AB3015" i="7"/>
  <c r="AC3015" i="7" s="1"/>
  <c r="Q3015" i="7"/>
  <c r="R3015" i="7" s="1"/>
  <c r="AB3014" i="7"/>
  <c r="AC3014" i="7" s="1"/>
  <c r="Q3014" i="7"/>
  <c r="R3014" i="7" s="1"/>
  <c r="AB3013" i="7"/>
  <c r="AC3013" i="7" s="1"/>
  <c r="Q3013" i="7"/>
  <c r="R3013" i="7" s="1"/>
  <c r="AB3012" i="7"/>
  <c r="AC3012" i="7" s="1"/>
  <c r="Q3012" i="7"/>
  <c r="R3012" i="7" s="1"/>
  <c r="AB3011" i="7"/>
  <c r="AC3011" i="7" s="1"/>
  <c r="Q3011" i="7"/>
  <c r="R3011" i="7" s="1"/>
  <c r="AB3010" i="7"/>
  <c r="AC3010" i="7" s="1"/>
  <c r="Q3010" i="7"/>
  <c r="R3010" i="7" s="1"/>
  <c r="AB3009" i="7"/>
  <c r="AC3009" i="7" s="1"/>
  <c r="Q3009" i="7"/>
  <c r="R3009" i="7" s="1"/>
  <c r="AB3008" i="7"/>
  <c r="AC3008" i="7" s="1"/>
  <c r="Q3008" i="7"/>
  <c r="R3008" i="7" s="1"/>
  <c r="AB3007" i="7"/>
  <c r="AC3007" i="7" s="1"/>
  <c r="Q3007" i="7"/>
  <c r="R3007" i="7" s="1"/>
  <c r="AB3006" i="7"/>
  <c r="AC3006" i="7" s="1"/>
  <c r="Q3006" i="7"/>
  <c r="R3006" i="7" s="1"/>
  <c r="AB3005" i="7"/>
  <c r="AC3005" i="7" s="1"/>
  <c r="Q3005" i="7"/>
  <c r="R3005" i="7" s="1"/>
  <c r="AB3004" i="7"/>
  <c r="AC3004" i="7" s="1"/>
  <c r="Q3004" i="7"/>
  <c r="R3004" i="7" s="1"/>
  <c r="AB3003" i="7"/>
  <c r="AC3003" i="7" s="1"/>
  <c r="Q3003" i="7"/>
  <c r="R3003" i="7" s="1"/>
  <c r="AB3002" i="7"/>
  <c r="AC3002" i="7" s="1"/>
  <c r="Q3002" i="7"/>
  <c r="R3002" i="7" s="1"/>
  <c r="AB3001" i="7"/>
  <c r="AC3001" i="7" s="1"/>
  <c r="Q3001" i="7"/>
  <c r="R3001" i="7" s="1"/>
  <c r="AB3000" i="7"/>
  <c r="AC3000" i="7" s="1"/>
  <c r="Q3000" i="7"/>
  <c r="R3000" i="7" s="1"/>
  <c r="Q2999" i="7"/>
  <c r="R2999" i="7" s="1"/>
  <c r="AB2998" i="7"/>
  <c r="AC2998" i="7" s="1"/>
  <c r="Q2998" i="7"/>
  <c r="R2998" i="7" s="1"/>
  <c r="AB2997" i="7"/>
  <c r="AC2997" i="7" s="1"/>
  <c r="Q2997" i="7"/>
  <c r="R2997" i="7" s="1"/>
  <c r="AB2996" i="7"/>
  <c r="AC2996" i="7" s="1"/>
  <c r="Q2996" i="7"/>
  <c r="R2996" i="7" s="1"/>
  <c r="AB2995" i="7"/>
  <c r="AC2995" i="7" s="1"/>
  <c r="Q2995" i="7"/>
  <c r="R2995" i="7" s="1"/>
  <c r="AB2994" i="7"/>
  <c r="AC2994" i="7" s="1"/>
  <c r="Q2994" i="7"/>
  <c r="R2994" i="7" s="1"/>
  <c r="AB2993" i="7"/>
  <c r="AC2993" i="7" s="1"/>
  <c r="Q2993" i="7"/>
  <c r="R2993" i="7" s="1"/>
  <c r="AB2992" i="7"/>
  <c r="AC2992" i="7" s="1"/>
  <c r="Q2992" i="7"/>
  <c r="R2992" i="7" s="1"/>
  <c r="Q2991" i="7"/>
  <c r="R2991" i="7" s="1"/>
  <c r="AB2990" i="7"/>
  <c r="AC2990" i="7" s="1"/>
  <c r="Q2990" i="7"/>
  <c r="R2990" i="7" s="1"/>
  <c r="AB2989" i="7"/>
  <c r="AC2989" i="7" s="1"/>
  <c r="Q2989" i="7"/>
  <c r="R2989" i="7" s="1"/>
  <c r="AB2988" i="7"/>
  <c r="AC2988" i="7" s="1"/>
  <c r="Q2988" i="7"/>
  <c r="R2988" i="7" s="1"/>
  <c r="AB2987" i="7"/>
  <c r="AC2987" i="7" s="1"/>
  <c r="Q2987" i="7"/>
  <c r="R2987" i="7" s="1"/>
  <c r="AB2986" i="7"/>
  <c r="AC2986" i="7" s="1"/>
  <c r="Q2986" i="7"/>
  <c r="R2986" i="7" s="1"/>
  <c r="AB2985" i="7"/>
  <c r="AC2985" i="7" s="1"/>
  <c r="Q2985" i="7"/>
  <c r="R2985" i="7" s="1"/>
  <c r="AB2984" i="7"/>
  <c r="AC2984" i="7" s="1"/>
  <c r="Q2984" i="7"/>
  <c r="R2984" i="7" s="1"/>
  <c r="AB2983" i="7"/>
  <c r="AC2983" i="7" s="1"/>
  <c r="Q2983" i="7"/>
  <c r="R2983" i="7" s="1"/>
  <c r="AB2982" i="7"/>
  <c r="AC2982" i="7" s="1"/>
  <c r="Q2982" i="7"/>
  <c r="R2982" i="7" s="1"/>
  <c r="AB2981" i="7"/>
  <c r="AC2981" i="7" s="1"/>
  <c r="Q2981" i="7"/>
  <c r="R2981" i="7" s="1"/>
  <c r="AB2980" i="7"/>
  <c r="AC2980" i="7" s="1"/>
  <c r="Q2980" i="7"/>
  <c r="R2980" i="7" s="1"/>
  <c r="AB2979" i="7"/>
  <c r="AC2979" i="7" s="1"/>
  <c r="Q2979" i="7"/>
  <c r="R2979" i="7" s="1"/>
  <c r="AB2978" i="7"/>
  <c r="AC2978" i="7" s="1"/>
  <c r="Q2978" i="7"/>
  <c r="R2978" i="7" s="1"/>
  <c r="AB2977" i="7"/>
  <c r="AC2977" i="7" s="1"/>
  <c r="Q2977" i="7"/>
  <c r="R2977" i="7" s="1"/>
  <c r="AB2976" i="7"/>
  <c r="AC2976" i="7" s="1"/>
  <c r="Q2976" i="7"/>
  <c r="R2976" i="7" s="1"/>
  <c r="AB2975" i="7"/>
  <c r="AC2975" i="7" s="1"/>
  <c r="Q2975" i="7"/>
  <c r="R2975" i="7" s="1"/>
  <c r="AB2974" i="7"/>
  <c r="AC2974" i="7" s="1"/>
  <c r="Q2974" i="7"/>
  <c r="R2974" i="7" s="1"/>
  <c r="AB2973" i="7"/>
  <c r="AC2973" i="7" s="1"/>
  <c r="Q2973" i="7"/>
  <c r="R2973" i="7" s="1"/>
  <c r="AB2972" i="7"/>
  <c r="AC2972" i="7" s="1"/>
  <c r="Q2972" i="7"/>
  <c r="R2972" i="7" s="1"/>
  <c r="AB2971" i="7"/>
  <c r="AC2971" i="7" s="1"/>
  <c r="Q2971" i="7"/>
  <c r="R2971" i="7" s="1"/>
  <c r="AB2970" i="7"/>
  <c r="AC2970" i="7" s="1"/>
  <c r="Q2970" i="7"/>
  <c r="R2970" i="7" s="1"/>
  <c r="AB2969" i="7"/>
  <c r="AC2969" i="7" s="1"/>
  <c r="Q2969" i="7"/>
  <c r="R2969" i="7" s="1"/>
  <c r="AB2968" i="7"/>
  <c r="AC2968" i="7" s="1"/>
  <c r="Q2968" i="7"/>
  <c r="R2968" i="7" s="1"/>
  <c r="AB2967" i="7"/>
  <c r="AC2967" i="7" s="1"/>
  <c r="Q2967" i="7"/>
  <c r="R2967" i="7" s="1"/>
  <c r="AB2966" i="7"/>
  <c r="AC2966" i="7" s="1"/>
  <c r="Q2966" i="7"/>
  <c r="R2966" i="7" s="1"/>
  <c r="AB2965" i="7"/>
  <c r="AC2965" i="7" s="1"/>
  <c r="Q2965" i="7"/>
  <c r="R2965" i="7" s="1"/>
  <c r="AB2964" i="7"/>
  <c r="AC2964" i="7" s="1"/>
  <c r="Q2964" i="7"/>
  <c r="R2964" i="7" s="1"/>
  <c r="AB2963" i="7"/>
  <c r="AC2963" i="7" s="1"/>
  <c r="Q2963" i="7"/>
  <c r="R2963" i="7" s="1"/>
  <c r="AB2962" i="7"/>
  <c r="AC2962" i="7" s="1"/>
  <c r="Q2962" i="7"/>
  <c r="R2962" i="7" s="1"/>
  <c r="AB2961" i="7"/>
  <c r="AC2961" i="7" s="1"/>
  <c r="Q2961" i="7"/>
  <c r="R2961" i="7" s="1"/>
  <c r="AB2960" i="7"/>
  <c r="AC2960" i="7" s="1"/>
  <c r="Q2960" i="7"/>
  <c r="R2960" i="7" s="1"/>
  <c r="AB2959" i="7"/>
  <c r="AC2959" i="7" s="1"/>
  <c r="Q2959" i="7"/>
  <c r="R2959" i="7" s="1"/>
  <c r="AB2958" i="7"/>
  <c r="AC2958" i="7" s="1"/>
  <c r="Q2958" i="7"/>
  <c r="R2958" i="7" s="1"/>
  <c r="AB2957" i="7"/>
  <c r="AC2957" i="7" s="1"/>
  <c r="Q2957" i="7"/>
  <c r="R2957" i="7" s="1"/>
  <c r="AB2956" i="7"/>
  <c r="AC2956" i="7" s="1"/>
  <c r="Q2956" i="7"/>
  <c r="R2956" i="7" s="1"/>
  <c r="AB2955" i="7"/>
  <c r="AC2955" i="7" s="1"/>
  <c r="Q2955" i="7"/>
  <c r="R2955" i="7" s="1"/>
  <c r="AB2954" i="7"/>
  <c r="AC2954" i="7" s="1"/>
  <c r="Q2954" i="7"/>
  <c r="R2954" i="7" s="1"/>
  <c r="AB2953" i="7"/>
  <c r="AC2953" i="7" s="1"/>
  <c r="Q2953" i="7"/>
  <c r="R2953" i="7" s="1"/>
  <c r="AB2952" i="7"/>
  <c r="AC2952" i="7" s="1"/>
  <c r="Q2952" i="7"/>
  <c r="R2952" i="7" s="1"/>
  <c r="AB2951" i="7"/>
  <c r="AC2951" i="7" s="1"/>
  <c r="Q2951" i="7"/>
  <c r="R2951" i="7" s="1"/>
  <c r="AB2950" i="7"/>
  <c r="AC2950" i="7" s="1"/>
  <c r="Q2950" i="7"/>
  <c r="R2950" i="7" s="1"/>
  <c r="AB2949" i="7"/>
  <c r="AC2949" i="7" s="1"/>
  <c r="Q2949" i="7"/>
  <c r="R2949" i="7" s="1"/>
  <c r="AB2948" i="7"/>
  <c r="AC2948" i="7" s="1"/>
  <c r="Q2948" i="7"/>
  <c r="R2948" i="7" s="1"/>
  <c r="AB2947" i="7"/>
  <c r="AC2947" i="7" s="1"/>
  <c r="Q2947" i="7"/>
  <c r="R2947" i="7" s="1"/>
  <c r="AB2946" i="7"/>
  <c r="AC2946" i="7" s="1"/>
  <c r="Q2946" i="7"/>
  <c r="R2946" i="7" s="1"/>
  <c r="AB2945" i="7"/>
  <c r="AC2945" i="7" s="1"/>
  <c r="Q2945" i="7"/>
  <c r="R2945" i="7" s="1"/>
  <c r="AB2944" i="7"/>
  <c r="AC2944" i="7" s="1"/>
  <c r="Q2944" i="7"/>
  <c r="R2944" i="7" s="1"/>
  <c r="AB2943" i="7"/>
  <c r="AC2943" i="7" s="1"/>
  <c r="Q2943" i="7"/>
  <c r="R2943" i="7" s="1"/>
  <c r="AB2942" i="7"/>
  <c r="AC2942" i="7" s="1"/>
  <c r="Q2942" i="7"/>
  <c r="R2942" i="7" s="1"/>
  <c r="AB2941" i="7"/>
  <c r="AC2941" i="7" s="1"/>
  <c r="Q2941" i="7"/>
  <c r="R2941" i="7" s="1"/>
  <c r="AB2940" i="7"/>
  <c r="AC2940" i="7" s="1"/>
  <c r="Q2940" i="7"/>
  <c r="R2940" i="7" s="1"/>
  <c r="AB2939" i="7"/>
  <c r="AC2939" i="7" s="1"/>
  <c r="Q2939" i="7"/>
  <c r="R2939" i="7" s="1"/>
  <c r="AB2938" i="7"/>
  <c r="AC2938" i="7" s="1"/>
  <c r="Q2938" i="7"/>
  <c r="R2938" i="7" s="1"/>
  <c r="AB2937" i="7"/>
  <c r="AC2937" i="7" s="1"/>
  <c r="Q2937" i="7"/>
  <c r="R2937" i="7" s="1"/>
  <c r="Q2936" i="7"/>
  <c r="R2936" i="7" s="1"/>
  <c r="AB2935" i="7"/>
  <c r="AC2935" i="7" s="1"/>
  <c r="Q2935" i="7"/>
  <c r="R2935" i="7" s="1"/>
  <c r="AB2934" i="7"/>
  <c r="AC2934" i="7" s="1"/>
  <c r="Q2934" i="7"/>
  <c r="R2934" i="7" s="1"/>
  <c r="AB2933" i="7"/>
  <c r="AC2933" i="7" s="1"/>
  <c r="Q2933" i="7"/>
  <c r="R2933" i="7" s="1"/>
  <c r="AB2932" i="7"/>
  <c r="AC2932" i="7" s="1"/>
  <c r="Q2932" i="7"/>
  <c r="R2932" i="7" s="1"/>
  <c r="AB2931" i="7"/>
  <c r="AC2931" i="7" s="1"/>
  <c r="Q2931" i="7"/>
  <c r="R2931" i="7" s="1"/>
  <c r="AB2930" i="7"/>
  <c r="AC2930" i="7" s="1"/>
  <c r="Q2930" i="7"/>
  <c r="R2930" i="7" s="1"/>
  <c r="AB2929" i="7"/>
  <c r="AC2929" i="7" s="1"/>
  <c r="Q2929" i="7"/>
  <c r="R2929" i="7" s="1"/>
  <c r="AB2928" i="7"/>
  <c r="AC2928" i="7" s="1"/>
  <c r="Q2928" i="7"/>
  <c r="R2928" i="7" s="1"/>
  <c r="AB2927" i="7"/>
  <c r="AC2927" i="7" s="1"/>
  <c r="Q2927" i="7"/>
  <c r="R2927" i="7" s="1"/>
  <c r="AB2926" i="7"/>
  <c r="AC2926" i="7" s="1"/>
  <c r="Q2926" i="7"/>
  <c r="R2926" i="7" s="1"/>
  <c r="AB2925" i="7"/>
  <c r="AC2925" i="7" s="1"/>
  <c r="Q2925" i="7"/>
  <c r="R2925" i="7" s="1"/>
  <c r="AB2924" i="7"/>
  <c r="AC2924" i="7" s="1"/>
  <c r="Q2924" i="7"/>
  <c r="R2924" i="7" s="1"/>
  <c r="AB2923" i="7"/>
  <c r="AC2923" i="7" s="1"/>
  <c r="Q2923" i="7"/>
  <c r="R2923" i="7" s="1"/>
  <c r="AB2922" i="7"/>
  <c r="AC2922" i="7" s="1"/>
  <c r="Q2922" i="7"/>
  <c r="R2922" i="7" s="1"/>
  <c r="AB2921" i="7"/>
  <c r="AC2921" i="7" s="1"/>
  <c r="Q2921" i="7"/>
  <c r="R2921" i="7" s="1"/>
  <c r="AB2920" i="7"/>
  <c r="AC2920" i="7" s="1"/>
  <c r="Q2920" i="7"/>
  <c r="R2920" i="7" s="1"/>
  <c r="AB2919" i="7"/>
  <c r="AC2919" i="7" s="1"/>
  <c r="Q2919" i="7"/>
  <c r="R2919" i="7" s="1"/>
  <c r="AB2918" i="7"/>
  <c r="AC2918" i="7" s="1"/>
  <c r="Q2918" i="7"/>
  <c r="R2918" i="7" s="1"/>
  <c r="AB2917" i="7"/>
  <c r="AC2917" i="7" s="1"/>
  <c r="Q2917" i="7"/>
  <c r="R2917" i="7" s="1"/>
  <c r="AB2916" i="7"/>
  <c r="AC2916" i="7" s="1"/>
  <c r="Q2916" i="7"/>
  <c r="R2916" i="7" s="1"/>
  <c r="AB2915" i="7"/>
  <c r="AC2915" i="7" s="1"/>
  <c r="Q2915" i="7"/>
  <c r="R2915" i="7" s="1"/>
  <c r="AB2914" i="7"/>
  <c r="AC2914" i="7" s="1"/>
  <c r="Q2914" i="7"/>
  <c r="R2914" i="7" s="1"/>
  <c r="AB2913" i="7"/>
  <c r="AC2913" i="7" s="1"/>
  <c r="Q2913" i="7"/>
  <c r="R2913" i="7" s="1"/>
  <c r="AB2912" i="7"/>
  <c r="AC2912" i="7" s="1"/>
  <c r="Q2912" i="7"/>
  <c r="R2912" i="7" s="1"/>
  <c r="Q2911" i="7"/>
  <c r="R2911" i="7" s="1"/>
  <c r="AB2910" i="7"/>
  <c r="AC2910" i="7" s="1"/>
  <c r="Q2910" i="7"/>
  <c r="R2910" i="7" s="1"/>
  <c r="AB2909" i="7"/>
  <c r="AC2909" i="7" s="1"/>
  <c r="Q2909" i="7"/>
  <c r="R2909" i="7" s="1"/>
  <c r="AB2908" i="7"/>
  <c r="AC2908" i="7" s="1"/>
  <c r="Q2908" i="7"/>
  <c r="R2908" i="7" s="1"/>
  <c r="AB2907" i="7"/>
  <c r="AC2907" i="7" s="1"/>
  <c r="Q2907" i="7"/>
  <c r="R2907" i="7" s="1"/>
  <c r="AB2906" i="7"/>
  <c r="AC2906" i="7" s="1"/>
  <c r="Q2906" i="7"/>
  <c r="R2906" i="7" s="1"/>
  <c r="AB2905" i="7"/>
  <c r="AC2905" i="7" s="1"/>
  <c r="Q2905" i="7"/>
  <c r="R2905" i="7" s="1"/>
  <c r="AB2904" i="7"/>
  <c r="AC2904" i="7" s="1"/>
  <c r="Q2904" i="7"/>
  <c r="R2904" i="7" s="1"/>
  <c r="AB2903" i="7"/>
  <c r="AC2903" i="7" s="1"/>
  <c r="Q2903" i="7"/>
  <c r="R2903" i="7" s="1"/>
  <c r="AB2902" i="7"/>
  <c r="AC2902" i="7" s="1"/>
  <c r="Q2902" i="7"/>
  <c r="R2902" i="7" s="1"/>
  <c r="AB2901" i="7"/>
  <c r="AC2901" i="7" s="1"/>
  <c r="Q2901" i="7"/>
  <c r="R2901" i="7" s="1"/>
  <c r="AB2900" i="7"/>
  <c r="AC2900" i="7" s="1"/>
  <c r="Q2900" i="7"/>
  <c r="R2900" i="7" s="1"/>
  <c r="AB2899" i="7"/>
  <c r="AC2899" i="7" s="1"/>
  <c r="Q2899" i="7"/>
  <c r="R2899" i="7" s="1"/>
  <c r="AB2898" i="7"/>
  <c r="AC2898" i="7" s="1"/>
  <c r="Q2898" i="7"/>
  <c r="R2898" i="7" s="1"/>
  <c r="AB2897" i="7"/>
  <c r="AC2897" i="7" s="1"/>
  <c r="Q2897" i="7"/>
  <c r="R2897" i="7" s="1"/>
  <c r="AB2896" i="7"/>
  <c r="AC2896" i="7" s="1"/>
  <c r="Q2896" i="7"/>
  <c r="R2896" i="7" s="1"/>
  <c r="AB2895" i="7"/>
  <c r="AC2895" i="7" s="1"/>
  <c r="Q2895" i="7"/>
  <c r="R2895" i="7" s="1"/>
  <c r="AB2894" i="7"/>
  <c r="AC2894" i="7" s="1"/>
  <c r="Q2894" i="7"/>
  <c r="R2894" i="7" s="1"/>
  <c r="AB2893" i="7"/>
  <c r="AC2893" i="7" s="1"/>
  <c r="Q2893" i="7"/>
  <c r="R2893" i="7" s="1"/>
  <c r="AB2892" i="7"/>
  <c r="AC2892" i="7" s="1"/>
  <c r="Q2892" i="7"/>
  <c r="R2892" i="7" s="1"/>
  <c r="AB2891" i="7"/>
  <c r="AC2891" i="7" s="1"/>
  <c r="Q2891" i="7"/>
  <c r="R2891" i="7" s="1"/>
  <c r="AB2890" i="7"/>
  <c r="AC2890" i="7" s="1"/>
  <c r="Q2890" i="7"/>
  <c r="R2890" i="7" s="1"/>
  <c r="AB2889" i="7"/>
  <c r="AC2889" i="7" s="1"/>
  <c r="Q2889" i="7"/>
  <c r="R2889" i="7" s="1"/>
  <c r="AB2888" i="7"/>
  <c r="AC2888" i="7" s="1"/>
  <c r="Q2888" i="7"/>
  <c r="R2888" i="7" s="1"/>
  <c r="AB2887" i="7"/>
  <c r="AC2887" i="7" s="1"/>
  <c r="Q2887" i="7"/>
  <c r="R2887" i="7" s="1"/>
  <c r="AB2886" i="7"/>
  <c r="AC2886" i="7" s="1"/>
  <c r="Q2886" i="7"/>
  <c r="R2886" i="7" s="1"/>
  <c r="AB2885" i="7"/>
  <c r="AC2885" i="7" s="1"/>
  <c r="Q2885" i="7"/>
  <c r="R2885" i="7" s="1"/>
  <c r="AB2884" i="7"/>
  <c r="AC2884" i="7" s="1"/>
  <c r="Q2884" i="7"/>
  <c r="R2884" i="7" s="1"/>
  <c r="AB2883" i="7"/>
  <c r="AC2883" i="7" s="1"/>
  <c r="Q2883" i="7"/>
  <c r="R2883" i="7" s="1"/>
  <c r="AB2882" i="7"/>
  <c r="AC2882" i="7" s="1"/>
  <c r="Q2882" i="7"/>
  <c r="R2882" i="7" s="1"/>
  <c r="AB2881" i="7"/>
  <c r="AC2881" i="7" s="1"/>
  <c r="Q2881" i="7"/>
  <c r="R2881" i="7" s="1"/>
  <c r="AB2880" i="7"/>
  <c r="AC2880" i="7" s="1"/>
  <c r="Q2880" i="7"/>
  <c r="R2880" i="7" s="1"/>
  <c r="AB2879" i="7"/>
  <c r="AC2879" i="7" s="1"/>
  <c r="Q2879" i="7"/>
  <c r="R2879" i="7" s="1"/>
  <c r="AB2878" i="7"/>
  <c r="AC2878" i="7" s="1"/>
  <c r="Q2878" i="7"/>
  <c r="R2878" i="7" s="1"/>
  <c r="AB2877" i="7"/>
  <c r="AC2877" i="7" s="1"/>
  <c r="Q2877" i="7"/>
  <c r="R2877" i="7" s="1"/>
  <c r="AB2876" i="7"/>
  <c r="AC2876" i="7" s="1"/>
  <c r="Q2876" i="7"/>
  <c r="R2876" i="7" s="1"/>
  <c r="AB2875" i="7"/>
  <c r="AC2875" i="7" s="1"/>
  <c r="Q2875" i="7"/>
  <c r="R2875" i="7" s="1"/>
  <c r="AB2874" i="7"/>
  <c r="AC2874" i="7" s="1"/>
  <c r="Q2874" i="7"/>
  <c r="R2874" i="7" s="1"/>
  <c r="AB2873" i="7"/>
  <c r="AC2873" i="7" s="1"/>
  <c r="Q2873" i="7"/>
  <c r="R2873" i="7" s="1"/>
  <c r="AB2872" i="7"/>
  <c r="AC2872" i="7" s="1"/>
  <c r="Q2872" i="7"/>
  <c r="R2872" i="7" s="1"/>
  <c r="AB2871" i="7"/>
  <c r="AC2871" i="7" s="1"/>
  <c r="Q2871" i="7"/>
  <c r="R2871" i="7" s="1"/>
  <c r="AB2870" i="7"/>
  <c r="AC2870" i="7" s="1"/>
  <c r="Q2870" i="7"/>
  <c r="R2870" i="7" s="1"/>
  <c r="AB2869" i="7"/>
  <c r="AC2869" i="7" s="1"/>
  <c r="Q2869" i="7"/>
  <c r="R2869" i="7" s="1"/>
  <c r="AB2868" i="7"/>
  <c r="AC2868" i="7" s="1"/>
  <c r="Q2868" i="7"/>
  <c r="R2868" i="7" s="1"/>
  <c r="AB2867" i="7"/>
  <c r="AC2867" i="7" s="1"/>
  <c r="Q2867" i="7"/>
  <c r="R2867" i="7" s="1"/>
  <c r="AB2866" i="7"/>
  <c r="AC2866" i="7" s="1"/>
  <c r="Q2866" i="7"/>
  <c r="R2866" i="7" s="1"/>
  <c r="AB2865" i="7"/>
  <c r="AC2865" i="7" s="1"/>
  <c r="Q2865" i="7"/>
  <c r="R2865" i="7" s="1"/>
  <c r="AB2864" i="7"/>
  <c r="AC2864" i="7" s="1"/>
  <c r="Q2864" i="7"/>
  <c r="R2864" i="7" s="1"/>
  <c r="AB2863" i="7"/>
  <c r="AC2863" i="7" s="1"/>
  <c r="Q2863" i="7"/>
  <c r="R2863" i="7" s="1"/>
  <c r="AB2862" i="7"/>
  <c r="AC2862" i="7" s="1"/>
  <c r="Q2862" i="7"/>
  <c r="R2862" i="7" s="1"/>
  <c r="AB2861" i="7"/>
  <c r="AC2861" i="7" s="1"/>
  <c r="Q2861" i="7"/>
  <c r="R2861" i="7" s="1"/>
  <c r="AB2860" i="7"/>
  <c r="AC2860" i="7" s="1"/>
  <c r="Q2860" i="7"/>
  <c r="R2860" i="7" s="1"/>
  <c r="AB2859" i="7"/>
  <c r="AC2859" i="7" s="1"/>
  <c r="Q2859" i="7"/>
  <c r="R2859" i="7" s="1"/>
  <c r="AB2858" i="7"/>
  <c r="AC2858" i="7" s="1"/>
  <c r="Q2858" i="7"/>
  <c r="R2858" i="7" s="1"/>
  <c r="AB2857" i="7"/>
  <c r="AC2857" i="7" s="1"/>
  <c r="Q2857" i="7"/>
  <c r="R2857" i="7" s="1"/>
  <c r="AB2856" i="7"/>
  <c r="AC2856" i="7" s="1"/>
  <c r="Q2856" i="7"/>
  <c r="R2856" i="7" s="1"/>
  <c r="AB2855" i="7"/>
  <c r="AC2855" i="7" s="1"/>
  <c r="Q2855" i="7"/>
  <c r="R2855" i="7" s="1"/>
  <c r="AB2854" i="7"/>
  <c r="AC2854" i="7" s="1"/>
  <c r="Q2854" i="7"/>
  <c r="R2854" i="7" s="1"/>
  <c r="AB2853" i="7"/>
  <c r="AC2853" i="7" s="1"/>
  <c r="Q2853" i="7"/>
  <c r="R2853" i="7" s="1"/>
  <c r="AB2852" i="7"/>
  <c r="AC2852" i="7" s="1"/>
  <c r="Q2852" i="7"/>
  <c r="R2852" i="7" s="1"/>
  <c r="AB2851" i="7"/>
  <c r="AC2851" i="7" s="1"/>
  <c r="Q2851" i="7"/>
  <c r="R2851" i="7" s="1"/>
  <c r="AB2850" i="7"/>
  <c r="AC2850" i="7" s="1"/>
  <c r="Q2850" i="7"/>
  <c r="R2850" i="7" s="1"/>
  <c r="AB2849" i="7"/>
  <c r="AC2849" i="7" s="1"/>
  <c r="Q2849" i="7"/>
  <c r="R2849" i="7" s="1"/>
  <c r="AB2848" i="7"/>
  <c r="AC2848" i="7" s="1"/>
  <c r="Q2848" i="7"/>
  <c r="R2848" i="7" s="1"/>
  <c r="AB2847" i="7"/>
  <c r="AC2847" i="7" s="1"/>
  <c r="Q2847" i="7"/>
  <c r="R2847" i="7" s="1"/>
  <c r="AB2846" i="7"/>
  <c r="AC2846" i="7" s="1"/>
  <c r="Q2846" i="7"/>
  <c r="R2846" i="7" s="1"/>
  <c r="AB2845" i="7"/>
  <c r="AC2845" i="7" s="1"/>
  <c r="Q2845" i="7"/>
  <c r="R2845" i="7" s="1"/>
  <c r="AB2844" i="7"/>
  <c r="AC2844" i="7" s="1"/>
  <c r="Q2844" i="7"/>
  <c r="R2844" i="7" s="1"/>
  <c r="AB2843" i="7"/>
  <c r="AC2843" i="7" s="1"/>
  <c r="Q2843" i="7"/>
  <c r="R2843" i="7" s="1"/>
  <c r="AB2842" i="7"/>
  <c r="AC2842" i="7" s="1"/>
  <c r="Q2842" i="7"/>
  <c r="R2842" i="7" s="1"/>
  <c r="AB2841" i="7"/>
  <c r="AC2841" i="7" s="1"/>
  <c r="Q2841" i="7"/>
  <c r="R2841" i="7" s="1"/>
  <c r="AB2840" i="7"/>
  <c r="AC2840" i="7" s="1"/>
  <c r="Q2840" i="7"/>
  <c r="R2840" i="7" s="1"/>
  <c r="AB2839" i="7"/>
  <c r="AC2839" i="7" s="1"/>
  <c r="Q2839" i="7"/>
  <c r="R2839" i="7" s="1"/>
  <c r="AB2838" i="7"/>
  <c r="AC2838" i="7" s="1"/>
  <c r="Q2838" i="7"/>
  <c r="R2838" i="7" s="1"/>
  <c r="AB2837" i="7"/>
  <c r="AC2837" i="7" s="1"/>
  <c r="Q2837" i="7"/>
  <c r="R2837" i="7" s="1"/>
  <c r="AB2836" i="7"/>
  <c r="AC2836" i="7" s="1"/>
  <c r="Q2836" i="7"/>
  <c r="R2836" i="7" s="1"/>
  <c r="AB2835" i="7"/>
  <c r="AC2835" i="7" s="1"/>
  <c r="Q2835" i="7"/>
  <c r="R2835" i="7" s="1"/>
  <c r="AB2834" i="7"/>
  <c r="AC2834" i="7" s="1"/>
  <c r="Q2834" i="7"/>
  <c r="R2834" i="7" s="1"/>
  <c r="AB2833" i="7"/>
  <c r="AC2833" i="7" s="1"/>
  <c r="Q2833" i="7"/>
  <c r="R2833" i="7" s="1"/>
  <c r="AB2832" i="7"/>
  <c r="AC2832" i="7" s="1"/>
  <c r="Q2832" i="7"/>
  <c r="R2832" i="7" s="1"/>
  <c r="AB2831" i="7"/>
  <c r="AC2831" i="7" s="1"/>
  <c r="Q2831" i="7"/>
  <c r="R2831" i="7" s="1"/>
  <c r="AB2830" i="7"/>
  <c r="AC2830" i="7" s="1"/>
  <c r="Q2830" i="7"/>
  <c r="R2830" i="7" s="1"/>
  <c r="AB2829" i="7"/>
  <c r="AC2829" i="7" s="1"/>
  <c r="Q2829" i="7"/>
  <c r="R2829" i="7" s="1"/>
  <c r="AB2828" i="7"/>
  <c r="AC2828" i="7" s="1"/>
  <c r="Q2828" i="7"/>
  <c r="R2828" i="7" s="1"/>
  <c r="AB2827" i="7"/>
  <c r="AC2827" i="7" s="1"/>
  <c r="Q2827" i="7"/>
  <c r="R2827" i="7" s="1"/>
  <c r="AB2826" i="7"/>
  <c r="AC2826" i="7" s="1"/>
  <c r="Q2826" i="7"/>
  <c r="R2826" i="7" s="1"/>
  <c r="AB2825" i="7"/>
  <c r="AC2825" i="7" s="1"/>
  <c r="Q2825" i="7"/>
  <c r="R2825" i="7" s="1"/>
  <c r="AB2824" i="7"/>
  <c r="AC2824" i="7" s="1"/>
  <c r="Q2824" i="7"/>
  <c r="R2824" i="7" s="1"/>
  <c r="AB2823" i="7"/>
  <c r="AC2823" i="7" s="1"/>
  <c r="Q2823" i="7"/>
  <c r="R2823" i="7" s="1"/>
  <c r="AB2822" i="7"/>
  <c r="AC2822" i="7" s="1"/>
  <c r="Q2822" i="7"/>
  <c r="R2822" i="7" s="1"/>
  <c r="AB2821" i="7"/>
  <c r="AC2821" i="7" s="1"/>
  <c r="Q2821" i="7"/>
  <c r="R2821" i="7" s="1"/>
  <c r="AB2820" i="7"/>
  <c r="AC2820" i="7" s="1"/>
  <c r="Q2820" i="7"/>
  <c r="R2820" i="7" s="1"/>
  <c r="AB2819" i="7"/>
  <c r="AC2819" i="7" s="1"/>
  <c r="Q2819" i="7"/>
  <c r="R2819" i="7" s="1"/>
  <c r="AB2818" i="7"/>
  <c r="AC2818" i="7" s="1"/>
  <c r="Q2818" i="7"/>
  <c r="R2818" i="7" s="1"/>
  <c r="AB2817" i="7"/>
  <c r="AC2817" i="7" s="1"/>
  <c r="Q2817" i="7"/>
  <c r="R2817" i="7" s="1"/>
  <c r="AB2816" i="7"/>
  <c r="AC2816" i="7" s="1"/>
  <c r="Q2816" i="7"/>
  <c r="R2816" i="7" s="1"/>
  <c r="AB2815" i="7"/>
  <c r="AC2815" i="7" s="1"/>
  <c r="Q2815" i="7"/>
  <c r="R2815" i="7" s="1"/>
  <c r="AB2814" i="7"/>
  <c r="AC2814" i="7" s="1"/>
  <c r="Q2814" i="7"/>
  <c r="R2814" i="7" s="1"/>
  <c r="AB2813" i="7"/>
  <c r="AC2813" i="7" s="1"/>
  <c r="Q2813" i="7"/>
  <c r="R2813" i="7" s="1"/>
  <c r="AB2812" i="7"/>
  <c r="AC2812" i="7" s="1"/>
  <c r="Q2812" i="7"/>
  <c r="R2812" i="7" s="1"/>
  <c r="AB2811" i="7"/>
  <c r="AC2811" i="7" s="1"/>
  <c r="Q2811" i="7"/>
  <c r="R2811" i="7" s="1"/>
  <c r="AB2810" i="7"/>
  <c r="AC2810" i="7" s="1"/>
  <c r="Q2810" i="7"/>
  <c r="R2810" i="7" s="1"/>
  <c r="AB2809" i="7"/>
  <c r="AC2809" i="7" s="1"/>
  <c r="Q2809" i="7"/>
  <c r="R2809" i="7" s="1"/>
  <c r="AB2808" i="7"/>
  <c r="AC2808" i="7" s="1"/>
  <c r="Q2808" i="7"/>
  <c r="R2808" i="7" s="1"/>
  <c r="AB2807" i="7"/>
  <c r="AC2807" i="7" s="1"/>
  <c r="Q2807" i="7"/>
  <c r="R2807" i="7" s="1"/>
  <c r="AB2806" i="7"/>
  <c r="AC2806" i="7" s="1"/>
  <c r="Q2806" i="7"/>
  <c r="R2806" i="7" s="1"/>
  <c r="AB2805" i="7"/>
  <c r="AC2805" i="7" s="1"/>
  <c r="Q2805" i="7"/>
  <c r="R2805" i="7" s="1"/>
  <c r="AB2804" i="7"/>
  <c r="AC2804" i="7" s="1"/>
  <c r="R2804" i="7"/>
  <c r="AB2803" i="7"/>
  <c r="AC2803" i="7" s="1"/>
  <c r="Q2803" i="7"/>
  <c r="R2803" i="7" s="1"/>
  <c r="AB2802" i="7"/>
  <c r="AC2802" i="7" s="1"/>
  <c r="Q2802" i="7"/>
  <c r="R2802" i="7" s="1"/>
  <c r="AB2801" i="7"/>
  <c r="AC2801" i="7" s="1"/>
  <c r="Q2801" i="7"/>
  <c r="R2801" i="7" s="1"/>
  <c r="AB2800" i="7"/>
  <c r="AC2800" i="7" s="1"/>
  <c r="Q2800" i="7"/>
  <c r="R2800" i="7" s="1"/>
  <c r="AB2799" i="7"/>
  <c r="AC2799" i="7" s="1"/>
  <c r="Q2799" i="7"/>
  <c r="R2799" i="7" s="1"/>
  <c r="AB2798" i="7"/>
  <c r="AC2798" i="7" s="1"/>
  <c r="Q2798" i="7"/>
  <c r="R2798" i="7" s="1"/>
  <c r="AB2797" i="7"/>
  <c r="AC2797" i="7" s="1"/>
  <c r="Q2797" i="7"/>
  <c r="R2797" i="7" s="1"/>
  <c r="AB2796" i="7"/>
  <c r="AC2796" i="7" s="1"/>
  <c r="Q2796" i="7"/>
  <c r="R2796" i="7" s="1"/>
  <c r="AB2795" i="7"/>
  <c r="AC2795" i="7" s="1"/>
  <c r="Q2795" i="7"/>
  <c r="R2795" i="7" s="1"/>
  <c r="AB2794" i="7"/>
  <c r="AC2794" i="7" s="1"/>
  <c r="Q2794" i="7"/>
  <c r="R2794" i="7" s="1"/>
  <c r="AB2793" i="7"/>
  <c r="AC2793" i="7" s="1"/>
  <c r="Q2793" i="7"/>
  <c r="R2793" i="7" s="1"/>
  <c r="AB2792" i="7"/>
  <c r="AC2792" i="7" s="1"/>
  <c r="Q2792" i="7"/>
  <c r="R2792" i="7" s="1"/>
  <c r="AB2791" i="7"/>
  <c r="AC2791" i="7" s="1"/>
  <c r="Q2791" i="7"/>
  <c r="R2791" i="7" s="1"/>
  <c r="AB2790" i="7"/>
  <c r="AC2790" i="7" s="1"/>
  <c r="Q2790" i="7"/>
  <c r="R2790" i="7" s="1"/>
  <c r="AB2789" i="7"/>
  <c r="AC2789" i="7" s="1"/>
  <c r="Q2789" i="7"/>
  <c r="R2789" i="7" s="1"/>
  <c r="AB2788" i="7"/>
  <c r="AC2788" i="7" s="1"/>
  <c r="Q2788" i="7"/>
  <c r="R2788" i="7" s="1"/>
  <c r="AB2787" i="7"/>
  <c r="AC2787" i="7" s="1"/>
  <c r="Q2787" i="7"/>
  <c r="R2787" i="7" s="1"/>
  <c r="AB2786" i="7"/>
  <c r="AC2786" i="7" s="1"/>
  <c r="Q2786" i="7"/>
  <c r="R2786" i="7" s="1"/>
  <c r="AB2785" i="7"/>
  <c r="AC2785" i="7" s="1"/>
  <c r="Q2785" i="7"/>
  <c r="R2785" i="7" s="1"/>
  <c r="AB2784" i="7"/>
  <c r="AC2784" i="7" s="1"/>
  <c r="Q2784" i="7"/>
  <c r="R2784" i="7" s="1"/>
  <c r="AB2783" i="7"/>
  <c r="AC2783" i="7" s="1"/>
  <c r="Q2783" i="7"/>
  <c r="R2783" i="7" s="1"/>
  <c r="AB2782" i="7"/>
  <c r="AC2782" i="7" s="1"/>
  <c r="Q2782" i="7"/>
  <c r="R2782" i="7" s="1"/>
  <c r="AB2781" i="7"/>
  <c r="AC2781" i="7" s="1"/>
  <c r="Q2781" i="7"/>
  <c r="R2781" i="7" s="1"/>
  <c r="AB2780" i="7"/>
  <c r="AC2780" i="7" s="1"/>
  <c r="Q2780" i="7"/>
  <c r="R2780" i="7" s="1"/>
  <c r="AB2779" i="7"/>
  <c r="AC2779" i="7" s="1"/>
  <c r="Q2779" i="7"/>
  <c r="R2779" i="7" s="1"/>
  <c r="AB2778" i="7"/>
  <c r="AC2778" i="7" s="1"/>
  <c r="Q2778" i="7"/>
  <c r="R2778" i="7" s="1"/>
  <c r="AB2777" i="7"/>
  <c r="AC2777" i="7" s="1"/>
  <c r="Q2777" i="7"/>
  <c r="R2777" i="7" s="1"/>
  <c r="AB2776" i="7"/>
  <c r="AC2776" i="7" s="1"/>
  <c r="Q2776" i="7"/>
  <c r="R2776" i="7" s="1"/>
  <c r="AB2775" i="7"/>
  <c r="AC2775" i="7" s="1"/>
  <c r="Q2775" i="7"/>
  <c r="R2775" i="7" s="1"/>
  <c r="AB2774" i="7"/>
  <c r="AC2774" i="7" s="1"/>
  <c r="Q2774" i="7"/>
  <c r="R2774" i="7" s="1"/>
  <c r="AB2773" i="7"/>
  <c r="AC2773" i="7" s="1"/>
  <c r="Q2773" i="7"/>
  <c r="R2773" i="7" s="1"/>
  <c r="AB2772" i="7"/>
  <c r="AC2772" i="7" s="1"/>
  <c r="Q2772" i="7"/>
  <c r="R2772" i="7" s="1"/>
  <c r="AB2771" i="7"/>
  <c r="AC2771" i="7" s="1"/>
  <c r="Q2771" i="7"/>
  <c r="R2771" i="7" s="1"/>
  <c r="AB2770" i="7"/>
  <c r="AC2770" i="7" s="1"/>
  <c r="Q2770" i="7"/>
  <c r="R2770" i="7" s="1"/>
  <c r="AB2769" i="7"/>
  <c r="AC2769" i="7" s="1"/>
  <c r="Q2769" i="7"/>
  <c r="R2769" i="7" s="1"/>
  <c r="AB2768" i="7"/>
  <c r="AC2768" i="7" s="1"/>
  <c r="Q2768" i="7"/>
  <c r="R2768" i="7" s="1"/>
  <c r="AB2767" i="7"/>
  <c r="AC2767" i="7" s="1"/>
  <c r="Q2767" i="7"/>
  <c r="R2767" i="7" s="1"/>
  <c r="AB2766" i="7"/>
  <c r="AC2766" i="7" s="1"/>
  <c r="Q2766" i="7"/>
  <c r="R2766" i="7" s="1"/>
  <c r="AB2765" i="7"/>
  <c r="AC2765" i="7" s="1"/>
  <c r="Q2765" i="7"/>
  <c r="R2765" i="7" s="1"/>
  <c r="AB2764" i="7"/>
  <c r="AC2764" i="7" s="1"/>
  <c r="Q2764" i="7"/>
  <c r="R2764" i="7" s="1"/>
  <c r="AB2763" i="7"/>
  <c r="AC2763" i="7" s="1"/>
  <c r="Q2763" i="7"/>
  <c r="R2763" i="7" s="1"/>
  <c r="AB2762" i="7"/>
  <c r="AC2762" i="7" s="1"/>
  <c r="Q2762" i="7"/>
  <c r="R2762" i="7" s="1"/>
  <c r="AB2761" i="7"/>
  <c r="AC2761" i="7" s="1"/>
  <c r="Q2761" i="7"/>
  <c r="R2761" i="7" s="1"/>
  <c r="AB2760" i="7"/>
  <c r="AC2760" i="7" s="1"/>
  <c r="Q2760" i="7"/>
  <c r="R2760" i="7" s="1"/>
  <c r="AB2759" i="7"/>
  <c r="AC2759" i="7" s="1"/>
  <c r="Q2759" i="7"/>
  <c r="R2759" i="7" s="1"/>
  <c r="AB2758" i="7"/>
  <c r="AC2758" i="7" s="1"/>
  <c r="Q2758" i="7"/>
  <c r="R2758" i="7" s="1"/>
  <c r="AB2757" i="7"/>
  <c r="AC2757" i="7" s="1"/>
  <c r="Q2757" i="7"/>
  <c r="R2757" i="7" s="1"/>
  <c r="AB2756" i="7"/>
  <c r="AC2756" i="7" s="1"/>
  <c r="Q2756" i="7"/>
  <c r="R2756" i="7" s="1"/>
  <c r="AB2755" i="7"/>
  <c r="AC2755" i="7" s="1"/>
  <c r="Q2755" i="7"/>
  <c r="R2755" i="7" s="1"/>
  <c r="AB2754" i="7"/>
  <c r="AC2754" i="7" s="1"/>
  <c r="Q2754" i="7"/>
  <c r="R2754" i="7" s="1"/>
  <c r="AB2753" i="7"/>
  <c r="AC2753" i="7" s="1"/>
  <c r="Q2753" i="7"/>
  <c r="R2753" i="7" s="1"/>
  <c r="AB2752" i="7"/>
  <c r="AC2752" i="7" s="1"/>
  <c r="Q2752" i="7"/>
  <c r="R2752" i="7" s="1"/>
  <c r="AB2751" i="7"/>
  <c r="AC2751" i="7" s="1"/>
  <c r="Q2751" i="7"/>
  <c r="R2751" i="7" s="1"/>
  <c r="AB2750" i="7"/>
  <c r="AC2750" i="7" s="1"/>
  <c r="Q2750" i="7"/>
  <c r="R2750" i="7" s="1"/>
  <c r="AB2749" i="7"/>
  <c r="AC2749" i="7" s="1"/>
  <c r="Q2749" i="7"/>
  <c r="R2749" i="7" s="1"/>
  <c r="AB2748" i="7"/>
  <c r="AC2748" i="7" s="1"/>
  <c r="Q2748" i="7"/>
  <c r="R2748" i="7" s="1"/>
  <c r="AB2747" i="7"/>
  <c r="AC2747" i="7" s="1"/>
  <c r="Q2747" i="7"/>
  <c r="R2747" i="7" s="1"/>
  <c r="AB2746" i="7"/>
  <c r="AC2746" i="7" s="1"/>
  <c r="Q2746" i="7"/>
  <c r="R2746" i="7" s="1"/>
  <c r="AB2745" i="7"/>
  <c r="AC2745" i="7" s="1"/>
  <c r="Q2745" i="7"/>
  <c r="R2745" i="7" s="1"/>
  <c r="AB2744" i="7"/>
  <c r="AC2744" i="7" s="1"/>
  <c r="Q2744" i="7"/>
  <c r="R2744" i="7" s="1"/>
  <c r="AB2743" i="7"/>
  <c r="AC2743" i="7" s="1"/>
  <c r="Q2743" i="7"/>
  <c r="R2743" i="7" s="1"/>
  <c r="AB2742" i="7"/>
  <c r="AC2742" i="7" s="1"/>
  <c r="Q2742" i="7"/>
  <c r="R2742" i="7" s="1"/>
  <c r="AB2741" i="7"/>
  <c r="AC2741" i="7" s="1"/>
  <c r="Q2741" i="7"/>
  <c r="R2741" i="7" s="1"/>
  <c r="AB2740" i="7"/>
  <c r="AC2740" i="7" s="1"/>
  <c r="Q2740" i="7"/>
  <c r="R2740" i="7" s="1"/>
  <c r="AB2739" i="7"/>
  <c r="AC2739" i="7" s="1"/>
  <c r="Q2739" i="7"/>
  <c r="R2739" i="7" s="1"/>
  <c r="AB2738" i="7"/>
  <c r="AC2738" i="7" s="1"/>
  <c r="Q2738" i="7"/>
  <c r="R2738" i="7" s="1"/>
  <c r="AB2737" i="7"/>
  <c r="AC2737" i="7" s="1"/>
  <c r="Q2737" i="7"/>
  <c r="R2737" i="7" s="1"/>
  <c r="AB2736" i="7"/>
  <c r="AC2736" i="7" s="1"/>
  <c r="Q2736" i="7"/>
  <c r="R2736" i="7" s="1"/>
  <c r="AB2735" i="7"/>
  <c r="AC2735" i="7" s="1"/>
  <c r="Q2735" i="7"/>
  <c r="R2735" i="7" s="1"/>
  <c r="AB2734" i="7"/>
  <c r="AC2734" i="7" s="1"/>
  <c r="Q2734" i="7"/>
  <c r="R2734" i="7" s="1"/>
  <c r="AB2733" i="7"/>
  <c r="AC2733" i="7" s="1"/>
  <c r="Q2733" i="7"/>
  <c r="R2733" i="7" s="1"/>
  <c r="AB2732" i="7"/>
  <c r="AC2732" i="7" s="1"/>
  <c r="Q2732" i="7"/>
  <c r="R2732" i="7" s="1"/>
  <c r="AB2731" i="7"/>
  <c r="AC2731" i="7" s="1"/>
  <c r="Q2731" i="7"/>
  <c r="R2731" i="7" s="1"/>
  <c r="AB2730" i="7"/>
  <c r="AC2730" i="7" s="1"/>
  <c r="Q2730" i="7"/>
  <c r="R2730" i="7" s="1"/>
  <c r="AB2729" i="7"/>
  <c r="AC2729" i="7" s="1"/>
  <c r="Q2729" i="7"/>
  <c r="R2729" i="7" s="1"/>
  <c r="AB2728" i="7"/>
  <c r="AC2728" i="7" s="1"/>
  <c r="Q2728" i="7"/>
  <c r="R2728" i="7" s="1"/>
  <c r="AB2727" i="7"/>
  <c r="AC2727" i="7" s="1"/>
  <c r="Q2727" i="7"/>
  <c r="R2727" i="7" s="1"/>
  <c r="AB2726" i="7"/>
  <c r="AC2726" i="7" s="1"/>
  <c r="Q2726" i="7"/>
  <c r="R2726" i="7" s="1"/>
  <c r="AB2725" i="7"/>
  <c r="AC2725" i="7" s="1"/>
  <c r="Q2725" i="7"/>
  <c r="R2725" i="7" s="1"/>
  <c r="AB2724" i="7"/>
  <c r="AC2724" i="7" s="1"/>
  <c r="Q2724" i="7"/>
  <c r="R2724" i="7" s="1"/>
  <c r="AB2723" i="7"/>
  <c r="AC2723" i="7" s="1"/>
  <c r="Q2723" i="7"/>
  <c r="R2723" i="7" s="1"/>
  <c r="AB2722" i="7"/>
  <c r="AC2722" i="7" s="1"/>
  <c r="Q2722" i="7"/>
  <c r="R2722" i="7" s="1"/>
  <c r="AB2721" i="7"/>
  <c r="AC2721" i="7" s="1"/>
  <c r="Q2721" i="7"/>
  <c r="R2721" i="7" s="1"/>
  <c r="AB2720" i="7"/>
  <c r="AC2720" i="7" s="1"/>
  <c r="Q2720" i="7"/>
  <c r="R2720" i="7" s="1"/>
  <c r="AB2719" i="7"/>
  <c r="AC2719" i="7" s="1"/>
  <c r="Q2719" i="7"/>
  <c r="R2719" i="7" s="1"/>
  <c r="AB2718" i="7"/>
  <c r="AC2718" i="7" s="1"/>
  <c r="Q2718" i="7"/>
  <c r="R2718" i="7" s="1"/>
  <c r="AB2717" i="7"/>
  <c r="AC2717" i="7" s="1"/>
  <c r="Q2717" i="7"/>
  <c r="R2717" i="7" s="1"/>
  <c r="AB2716" i="7"/>
  <c r="AC2716" i="7" s="1"/>
  <c r="Q2716" i="7"/>
  <c r="R2716" i="7" s="1"/>
  <c r="AB2715" i="7"/>
  <c r="AC2715" i="7" s="1"/>
  <c r="Q2715" i="7"/>
  <c r="R2715" i="7" s="1"/>
  <c r="AB2714" i="7"/>
  <c r="AC2714" i="7" s="1"/>
  <c r="Q2714" i="7"/>
  <c r="R2714" i="7" s="1"/>
  <c r="AB2713" i="7"/>
  <c r="AC2713" i="7" s="1"/>
  <c r="Q2713" i="7"/>
  <c r="R2713" i="7" s="1"/>
  <c r="AB2712" i="7"/>
  <c r="AC2712" i="7" s="1"/>
  <c r="Q2712" i="7"/>
  <c r="R2712" i="7" s="1"/>
  <c r="AB2711" i="7"/>
  <c r="AC2711" i="7" s="1"/>
  <c r="Q2711" i="7"/>
  <c r="R2711" i="7" s="1"/>
  <c r="AB2710" i="7"/>
  <c r="AC2710" i="7" s="1"/>
  <c r="Q2710" i="7"/>
  <c r="R2710" i="7" s="1"/>
  <c r="AB2709" i="7"/>
  <c r="AC2709" i="7" s="1"/>
  <c r="Q2709" i="7"/>
  <c r="R2709" i="7" s="1"/>
  <c r="AB2708" i="7"/>
  <c r="AC2708" i="7" s="1"/>
  <c r="Q2708" i="7"/>
  <c r="R2708" i="7" s="1"/>
  <c r="AB2707" i="7"/>
  <c r="AC2707" i="7" s="1"/>
  <c r="Q2707" i="7"/>
  <c r="R2707" i="7" s="1"/>
  <c r="AB2706" i="7"/>
  <c r="AC2706" i="7" s="1"/>
  <c r="Q2706" i="7"/>
  <c r="R2706" i="7" s="1"/>
  <c r="AB2705" i="7"/>
  <c r="AC2705" i="7" s="1"/>
  <c r="Q2705" i="7"/>
  <c r="R2705" i="7" s="1"/>
  <c r="AB2704" i="7"/>
  <c r="AC2704" i="7" s="1"/>
  <c r="Q2704" i="7"/>
  <c r="R2704" i="7" s="1"/>
  <c r="AB2703" i="7"/>
  <c r="AC2703" i="7" s="1"/>
  <c r="Q2703" i="7"/>
  <c r="R2703" i="7" s="1"/>
  <c r="AB2702" i="7"/>
  <c r="AC2702" i="7" s="1"/>
  <c r="Q2702" i="7"/>
  <c r="R2702" i="7" s="1"/>
  <c r="AB2701" i="7"/>
  <c r="AC2701" i="7" s="1"/>
  <c r="Q2701" i="7"/>
  <c r="R2701" i="7" s="1"/>
  <c r="AB2700" i="7"/>
  <c r="AC2700" i="7" s="1"/>
  <c r="Q2700" i="7"/>
  <c r="R2700" i="7" s="1"/>
  <c r="AB2699" i="7"/>
  <c r="AC2699" i="7" s="1"/>
  <c r="Q2699" i="7"/>
  <c r="R2699" i="7" s="1"/>
  <c r="AB2698" i="7"/>
  <c r="AC2698" i="7" s="1"/>
  <c r="Q2698" i="7"/>
  <c r="R2698" i="7" s="1"/>
  <c r="AB2697" i="7"/>
  <c r="AC2697" i="7" s="1"/>
  <c r="Q2697" i="7"/>
  <c r="R2697" i="7" s="1"/>
  <c r="AB2696" i="7"/>
  <c r="AC2696" i="7" s="1"/>
  <c r="Q2696" i="7"/>
  <c r="R2696" i="7" s="1"/>
  <c r="AB2695" i="7"/>
  <c r="AC2695" i="7" s="1"/>
  <c r="Q2695" i="7"/>
  <c r="R2695" i="7" s="1"/>
  <c r="AB2694" i="7"/>
  <c r="AC2694" i="7" s="1"/>
  <c r="Q2694" i="7"/>
  <c r="R2694" i="7" s="1"/>
  <c r="AB2693" i="7"/>
  <c r="AC2693" i="7" s="1"/>
  <c r="Q2693" i="7"/>
  <c r="R2693" i="7" s="1"/>
  <c r="AB2692" i="7"/>
  <c r="AC2692" i="7" s="1"/>
  <c r="Q2692" i="7"/>
  <c r="R2692" i="7" s="1"/>
  <c r="AB2691" i="7"/>
  <c r="AC2691" i="7" s="1"/>
  <c r="Q2691" i="7"/>
  <c r="R2691" i="7" s="1"/>
  <c r="AB2690" i="7"/>
  <c r="AC2690" i="7" s="1"/>
  <c r="Q2690" i="7"/>
  <c r="R2690" i="7" s="1"/>
  <c r="AB2689" i="7"/>
  <c r="AC2689" i="7" s="1"/>
  <c r="Q2689" i="7"/>
  <c r="R2689" i="7" s="1"/>
  <c r="AB2688" i="7"/>
  <c r="AC2688" i="7" s="1"/>
  <c r="Q2688" i="7"/>
  <c r="R2688" i="7" s="1"/>
  <c r="AB2687" i="7"/>
  <c r="AC2687" i="7" s="1"/>
  <c r="Q2687" i="7"/>
  <c r="R2687" i="7" s="1"/>
  <c r="AB2686" i="7"/>
  <c r="AC2686" i="7" s="1"/>
  <c r="Q2686" i="7"/>
  <c r="R2686" i="7" s="1"/>
  <c r="AB2685" i="7"/>
  <c r="AC2685" i="7" s="1"/>
  <c r="Q2685" i="7"/>
  <c r="R2685" i="7" s="1"/>
  <c r="AB2684" i="7"/>
  <c r="AC2684" i="7" s="1"/>
  <c r="Q2684" i="7"/>
  <c r="R2684" i="7" s="1"/>
  <c r="AB2683" i="7"/>
  <c r="AC2683" i="7" s="1"/>
  <c r="Q2683" i="7"/>
  <c r="R2683" i="7" s="1"/>
  <c r="AB2682" i="7"/>
  <c r="AC2682" i="7" s="1"/>
  <c r="Q2682" i="7"/>
  <c r="R2682" i="7" s="1"/>
  <c r="AB2681" i="7"/>
  <c r="AC2681" i="7" s="1"/>
  <c r="Q2681" i="7"/>
  <c r="R2681" i="7" s="1"/>
  <c r="AB2680" i="7"/>
  <c r="AC2680" i="7" s="1"/>
  <c r="Q2680" i="7"/>
  <c r="R2680" i="7" s="1"/>
  <c r="AB2679" i="7"/>
  <c r="AC2679" i="7" s="1"/>
  <c r="Q2679" i="7"/>
  <c r="R2679" i="7" s="1"/>
  <c r="AB2678" i="7"/>
  <c r="AC2678" i="7" s="1"/>
  <c r="Q2678" i="7"/>
  <c r="R2678" i="7" s="1"/>
  <c r="AB2677" i="7"/>
  <c r="AC2677" i="7" s="1"/>
  <c r="Q2677" i="7"/>
  <c r="R2677" i="7" s="1"/>
  <c r="AB2676" i="7"/>
  <c r="AC2676" i="7" s="1"/>
  <c r="Q2676" i="7"/>
  <c r="R2676" i="7" s="1"/>
  <c r="AB2675" i="7"/>
  <c r="AC2675" i="7" s="1"/>
  <c r="Q2675" i="7"/>
  <c r="R2675" i="7" s="1"/>
  <c r="AB2674" i="7"/>
  <c r="AC2674" i="7" s="1"/>
  <c r="Q2674" i="7"/>
  <c r="R2674" i="7" s="1"/>
  <c r="AB2673" i="7"/>
  <c r="AC2673" i="7" s="1"/>
  <c r="Q2673" i="7"/>
  <c r="R2673" i="7" s="1"/>
  <c r="AB2672" i="7"/>
  <c r="AC2672" i="7" s="1"/>
  <c r="Q2672" i="7"/>
  <c r="R2672" i="7" s="1"/>
  <c r="AB2671" i="7"/>
  <c r="AC2671" i="7" s="1"/>
  <c r="Q2671" i="7"/>
  <c r="R2671" i="7" s="1"/>
  <c r="AB2670" i="7"/>
  <c r="AC2670" i="7" s="1"/>
  <c r="Q2670" i="7"/>
  <c r="R2670" i="7" s="1"/>
  <c r="AB2669" i="7"/>
  <c r="AC2669" i="7" s="1"/>
  <c r="Q2669" i="7"/>
  <c r="R2669" i="7" s="1"/>
  <c r="AB2668" i="7"/>
  <c r="AC2668" i="7" s="1"/>
  <c r="Q2668" i="7"/>
  <c r="R2668" i="7" s="1"/>
  <c r="AB2667" i="7"/>
  <c r="AC2667" i="7" s="1"/>
  <c r="Q2667" i="7"/>
  <c r="R2667" i="7" s="1"/>
  <c r="AB2666" i="7"/>
  <c r="AC2666" i="7" s="1"/>
  <c r="Q2666" i="7"/>
  <c r="R2666" i="7" s="1"/>
  <c r="AB2665" i="7"/>
  <c r="AC2665" i="7" s="1"/>
  <c r="Q2665" i="7"/>
  <c r="R2665" i="7" s="1"/>
  <c r="AB2664" i="7"/>
  <c r="AC2664" i="7" s="1"/>
  <c r="Q2664" i="7"/>
  <c r="R2664" i="7" s="1"/>
  <c r="AB2663" i="7"/>
  <c r="AC2663" i="7" s="1"/>
  <c r="Q2663" i="7"/>
  <c r="R2663" i="7" s="1"/>
  <c r="AB2662" i="7"/>
  <c r="AC2662" i="7" s="1"/>
  <c r="Q2662" i="7"/>
  <c r="R2662" i="7" s="1"/>
  <c r="AB2661" i="7"/>
  <c r="AC2661" i="7" s="1"/>
  <c r="Q2661" i="7"/>
  <c r="R2661" i="7" s="1"/>
  <c r="AB2660" i="7"/>
  <c r="AC2660" i="7" s="1"/>
  <c r="Q2660" i="7"/>
  <c r="R2660" i="7" s="1"/>
  <c r="AB2659" i="7"/>
  <c r="AC2659" i="7" s="1"/>
  <c r="Q2659" i="7"/>
  <c r="R2659" i="7" s="1"/>
  <c r="AB2658" i="7"/>
  <c r="AC2658" i="7" s="1"/>
  <c r="Q2658" i="7"/>
  <c r="R2658" i="7" s="1"/>
  <c r="AB2657" i="7"/>
  <c r="AC2657" i="7" s="1"/>
  <c r="Q2657" i="7"/>
  <c r="R2657" i="7" s="1"/>
  <c r="AB2656" i="7"/>
  <c r="AC2656" i="7" s="1"/>
  <c r="Q2656" i="7"/>
  <c r="R2656" i="7" s="1"/>
  <c r="AB2655" i="7"/>
  <c r="AC2655" i="7" s="1"/>
  <c r="Q2655" i="7"/>
  <c r="R2655" i="7" s="1"/>
  <c r="AB2654" i="7"/>
  <c r="AC2654" i="7" s="1"/>
  <c r="Q2654" i="7"/>
  <c r="R2654" i="7" s="1"/>
  <c r="AB2653" i="7"/>
  <c r="AC2653" i="7" s="1"/>
  <c r="Q2653" i="7"/>
  <c r="R2653" i="7" s="1"/>
  <c r="AB2652" i="7"/>
  <c r="AC2652" i="7" s="1"/>
  <c r="Q2652" i="7"/>
  <c r="R2652" i="7" s="1"/>
  <c r="AB2651" i="7"/>
  <c r="AC2651" i="7" s="1"/>
  <c r="Q2651" i="7"/>
  <c r="R2651" i="7" s="1"/>
  <c r="AB2650" i="7"/>
  <c r="AC2650" i="7" s="1"/>
  <c r="Q2650" i="7"/>
  <c r="R2650" i="7" s="1"/>
  <c r="AB2649" i="7"/>
  <c r="AC2649" i="7" s="1"/>
  <c r="Q2649" i="7"/>
  <c r="R2649" i="7" s="1"/>
  <c r="AB2648" i="7"/>
  <c r="AC2648" i="7" s="1"/>
  <c r="Q2648" i="7"/>
  <c r="R2648" i="7" s="1"/>
  <c r="AB2647" i="7"/>
  <c r="AC2647" i="7" s="1"/>
  <c r="Q2647" i="7"/>
  <c r="R2647" i="7" s="1"/>
  <c r="AB2646" i="7"/>
  <c r="AC2646" i="7" s="1"/>
  <c r="Q2646" i="7"/>
  <c r="R2646" i="7" s="1"/>
  <c r="AB2645" i="7"/>
  <c r="AC2645" i="7" s="1"/>
  <c r="Q2645" i="7"/>
  <c r="R2645" i="7" s="1"/>
  <c r="AB2644" i="7"/>
  <c r="AC2644" i="7" s="1"/>
  <c r="Q2644" i="7"/>
  <c r="R2644" i="7" s="1"/>
  <c r="AB2643" i="7"/>
  <c r="AC2643" i="7" s="1"/>
  <c r="Q2643" i="7"/>
  <c r="R2643" i="7" s="1"/>
  <c r="AB2642" i="7"/>
  <c r="AC2642" i="7" s="1"/>
  <c r="Q2642" i="7"/>
  <c r="R2642" i="7" s="1"/>
  <c r="AB2641" i="7"/>
  <c r="AC2641" i="7" s="1"/>
  <c r="Q2641" i="7"/>
  <c r="R2641" i="7" s="1"/>
  <c r="AB2640" i="7"/>
  <c r="AC2640" i="7" s="1"/>
  <c r="Q2640" i="7"/>
  <c r="R2640" i="7" s="1"/>
  <c r="AB2639" i="7"/>
  <c r="AC2639" i="7" s="1"/>
  <c r="Q2639" i="7"/>
  <c r="R2639" i="7" s="1"/>
  <c r="AB2638" i="7"/>
  <c r="AC2638" i="7" s="1"/>
  <c r="Q2638" i="7"/>
  <c r="R2638" i="7" s="1"/>
  <c r="AB2637" i="7"/>
  <c r="AC2637" i="7" s="1"/>
  <c r="R2637" i="7"/>
  <c r="AB2636" i="7"/>
  <c r="AC2636" i="7" s="1"/>
  <c r="R2636" i="7"/>
  <c r="AB2635" i="7"/>
  <c r="AC2635" i="7" s="1"/>
  <c r="Q2635" i="7"/>
  <c r="R2635" i="7" s="1"/>
  <c r="AB2634" i="7"/>
  <c r="AC2634" i="7" s="1"/>
  <c r="Q2634" i="7"/>
  <c r="R2634" i="7" s="1"/>
  <c r="AB2633" i="7"/>
  <c r="AC2633" i="7" s="1"/>
  <c r="Q2633" i="7"/>
  <c r="R2633" i="7" s="1"/>
  <c r="AB2632" i="7"/>
  <c r="AC2632" i="7" s="1"/>
  <c r="Q2632" i="7"/>
  <c r="R2632" i="7" s="1"/>
  <c r="AB2631" i="7"/>
  <c r="AC2631" i="7" s="1"/>
  <c r="Q2631" i="7"/>
  <c r="R2631" i="7" s="1"/>
  <c r="AB2630" i="7"/>
  <c r="AC2630" i="7" s="1"/>
  <c r="Q2630" i="7"/>
  <c r="R2630" i="7" s="1"/>
  <c r="AB2629" i="7"/>
  <c r="AC2629" i="7" s="1"/>
  <c r="Q2629" i="7"/>
  <c r="R2629" i="7" s="1"/>
  <c r="AB2628" i="7"/>
  <c r="AC2628" i="7" s="1"/>
  <c r="Q2628" i="7"/>
  <c r="R2628" i="7" s="1"/>
  <c r="AB2627" i="7"/>
  <c r="AC2627" i="7" s="1"/>
  <c r="Q2627" i="7"/>
  <c r="R2627" i="7" s="1"/>
  <c r="AB2626" i="7"/>
  <c r="AC2626" i="7" s="1"/>
  <c r="Q2626" i="7"/>
  <c r="R2626" i="7" s="1"/>
  <c r="AB2625" i="7"/>
  <c r="AC2625" i="7" s="1"/>
  <c r="Q2625" i="7"/>
  <c r="R2625" i="7" s="1"/>
  <c r="AB2624" i="7"/>
  <c r="AC2624" i="7" s="1"/>
  <c r="Q2624" i="7"/>
  <c r="R2624" i="7" s="1"/>
  <c r="AB2623" i="7"/>
  <c r="AC2623" i="7" s="1"/>
  <c r="Q2623" i="7"/>
  <c r="R2623" i="7" s="1"/>
  <c r="AB2622" i="7"/>
  <c r="AC2622" i="7" s="1"/>
  <c r="Q2622" i="7"/>
  <c r="R2622" i="7" s="1"/>
  <c r="AB2621" i="7"/>
  <c r="AC2621" i="7" s="1"/>
  <c r="Q2621" i="7"/>
  <c r="R2621" i="7" s="1"/>
  <c r="AB2620" i="7"/>
  <c r="AC2620" i="7" s="1"/>
  <c r="Q2620" i="7"/>
  <c r="R2620" i="7" s="1"/>
  <c r="AB2619" i="7"/>
  <c r="AC2619" i="7" s="1"/>
  <c r="Q2619" i="7"/>
  <c r="R2619" i="7" s="1"/>
  <c r="AB2618" i="7"/>
  <c r="AC2618" i="7" s="1"/>
  <c r="Q2618" i="7"/>
  <c r="R2618" i="7" s="1"/>
  <c r="AB2617" i="7"/>
  <c r="AC2617" i="7" s="1"/>
  <c r="Q2617" i="7"/>
  <c r="R2617" i="7" s="1"/>
  <c r="AB2616" i="7"/>
  <c r="AC2616" i="7" s="1"/>
  <c r="Q2616" i="7"/>
  <c r="R2616" i="7" s="1"/>
  <c r="AB2615" i="7"/>
  <c r="AC2615" i="7" s="1"/>
  <c r="Q2615" i="7"/>
  <c r="R2615" i="7" s="1"/>
  <c r="AB2614" i="7"/>
  <c r="AC2614" i="7" s="1"/>
  <c r="Q2614" i="7"/>
  <c r="R2614" i="7" s="1"/>
  <c r="AB2613" i="7"/>
  <c r="AC2613" i="7" s="1"/>
  <c r="Q2613" i="7"/>
  <c r="R2613" i="7" s="1"/>
  <c r="AB2612" i="7"/>
  <c r="AC2612" i="7" s="1"/>
  <c r="Q2612" i="7"/>
  <c r="R2612" i="7" s="1"/>
  <c r="AB2611" i="7"/>
  <c r="AC2611" i="7" s="1"/>
  <c r="Q2611" i="7"/>
  <c r="R2611" i="7" s="1"/>
  <c r="AB2610" i="7"/>
  <c r="AC2610" i="7" s="1"/>
  <c r="Q2610" i="7"/>
  <c r="R2610" i="7" s="1"/>
  <c r="AB2609" i="7"/>
  <c r="AC2609" i="7" s="1"/>
  <c r="Q2609" i="7"/>
  <c r="R2609" i="7" s="1"/>
  <c r="AB2608" i="7"/>
  <c r="AC2608" i="7" s="1"/>
  <c r="Q2608" i="7"/>
  <c r="R2608" i="7" s="1"/>
  <c r="AB2607" i="7"/>
  <c r="AC2607" i="7" s="1"/>
  <c r="Q2607" i="7"/>
  <c r="R2607" i="7" s="1"/>
  <c r="AB2606" i="7"/>
  <c r="AC2606" i="7" s="1"/>
  <c r="Q2606" i="7"/>
  <c r="R2606" i="7" s="1"/>
  <c r="AB2605" i="7"/>
  <c r="AC2605" i="7" s="1"/>
  <c r="Q2605" i="7"/>
  <c r="R2605" i="7" s="1"/>
  <c r="AB2604" i="7"/>
  <c r="AC2604" i="7" s="1"/>
  <c r="Q2604" i="7"/>
  <c r="R2604" i="7" s="1"/>
  <c r="AB2603" i="7"/>
  <c r="AC2603" i="7" s="1"/>
  <c r="Q2603" i="7"/>
  <c r="R2603" i="7" s="1"/>
  <c r="AB2602" i="7"/>
  <c r="AC2602" i="7" s="1"/>
  <c r="Q2602" i="7"/>
  <c r="R2602" i="7" s="1"/>
  <c r="AB2601" i="7"/>
  <c r="AC2601" i="7" s="1"/>
  <c r="Q2601" i="7"/>
  <c r="R2601" i="7" s="1"/>
  <c r="AB2600" i="7"/>
  <c r="AC2600" i="7" s="1"/>
  <c r="Q2600" i="7"/>
  <c r="R2600" i="7" s="1"/>
  <c r="AB2599" i="7"/>
  <c r="AC2599" i="7" s="1"/>
  <c r="Q2599" i="7"/>
  <c r="R2599" i="7" s="1"/>
  <c r="AB2598" i="7"/>
  <c r="AC2598" i="7" s="1"/>
  <c r="Q2598" i="7"/>
  <c r="R2598" i="7" s="1"/>
  <c r="AB2597" i="7"/>
  <c r="AC2597" i="7" s="1"/>
  <c r="Q2597" i="7"/>
  <c r="R2597" i="7" s="1"/>
  <c r="AB2596" i="7"/>
  <c r="AC2596" i="7" s="1"/>
  <c r="Q2596" i="7"/>
  <c r="R2596" i="7" s="1"/>
  <c r="AB2595" i="7"/>
  <c r="AC2595" i="7" s="1"/>
  <c r="Q2595" i="7"/>
  <c r="R2595" i="7" s="1"/>
  <c r="AB2594" i="7"/>
  <c r="AC2594" i="7" s="1"/>
  <c r="Q2594" i="7"/>
  <c r="R2594" i="7" s="1"/>
  <c r="AB2593" i="7"/>
  <c r="AC2593" i="7" s="1"/>
  <c r="Q2593" i="7"/>
  <c r="R2593" i="7" s="1"/>
  <c r="AB2592" i="7"/>
  <c r="AC2592" i="7" s="1"/>
  <c r="Q2592" i="7"/>
  <c r="R2592" i="7" s="1"/>
  <c r="AB2591" i="7"/>
  <c r="AC2591" i="7" s="1"/>
  <c r="Q2591" i="7"/>
  <c r="R2591" i="7" s="1"/>
  <c r="AB2590" i="7"/>
  <c r="AC2590" i="7" s="1"/>
  <c r="Q2590" i="7"/>
  <c r="R2590" i="7" s="1"/>
  <c r="AB2589" i="7"/>
  <c r="AC2589" i="7" s="1"/>
  <c r="Q2589" i="7"/>
  <c r="R2589" i="7" s="1"/>
  <c r="AB2588" i="7"/>
  <c r="AC2588" i="7" s="1"/>
  <c r="Q2588" i="7"/>
  <c r="R2588" i="7" s="1"/>
  <c r="AB2587" i="7"/>
  <c r="AC2587" i="7" s="1"/>
  <c r="Q2587" i="7"/>
  <c r="R2587" i="7" s="1"/>
  <c r="AB2586" i="7"/>
  <c r="AC2586" i="7" s="1"/>
  <c r="Q2586" i="7"/>
  <c r="R2586" i="7" s="1"/>
  <c r="AB2585" i="7"/>
  <c r="AC2585" i="7" s="1"/>
  <c r="Q2585" i="7"/>
  <c r="R2585" i="7" s="1"/>
  <c r="AB2584" i="7"/>
  <c r="AC2584" i="7" s="1"/>
  <c r="Q2584" i="7"/>
  <c r="R2584" i="7" s="1"/>
  <c r="AB2583" i="7"/>
  <c r="AC2583" i="7" s="1"/>
  <c r="Q2583" i="7"/>
  <c r="R2583" i="7" s="1"/>
  <c r="AB2582" i="7"/>
  <c r="AC2582" i="7" s="1"/>
  <c r="Q2582" i="7"/>
  <c r="R2582" i="7" s="1"/>
  <c r="AB2581" i="7"/>
  <c r="AC2581" i="7" s="1"/>
  <c r="Q2581" i="7"/>
  <c r="R2581" i="7" s="1"/>
  <c r="AB2580" i="7"/>
  <c r="AC2580" i="7" s="1"/>
  <c r="Q2580" i="7"/>
  <c r="R2580" i="7" s="1"/>
  <c r="AB2579" i="7"/>
  <c r="AC2579" i="7" s="1"/>
  <c r="Q2579" i="7"/>
  <c r="R2579" i="7" s="1"/>
  <c r="AB2578" i="7"/>
  <c r="AC2578" i="7" s="1"/>
  <c r="Q2578" i="7"/>
  <c r="R2578" i="7" s="1"/>
  <c r="AB2577" i="7"/>
  <c r="AC2577" i="7" s="1"/>
  <c r="Q2577" i="7"/>
  <c r="R2577" i="7" s="1"/>
  <c r="AB2576" i="7"/>
  <c r="AC2576" i="7" s="1"/>
  <c r="Q2576" i="7"/>
  <c r="R2576" i="7" s="1"/>
  <c r="AB2575" i="7"/>
  <c r="AC2575" i="7" s="1"/>
  <c r="Q2575" i="7"/>
  <c r="R2575" i="7" s="1"/>
  <c r="AB2574" i="7"/>
  <c r="AC2574" i="7" s="1"/>
  <c r="Q2574" i="7"/>
  <c r="R2574" i="7" s="1"/>
  <c r="AB2573" i="7"/>
  <c r="AC2573" i="7" s="1"/>
  <c r="Q2573" i="7"/>
  <c r="R2573" i="7" s="1"/>
  <c r="AB2572" i="7"/>
  <c r="AC2572" i="7" s="1"/>
  <c r="Q2572" i="7"/>
  <c r="R2572" i="7" s="1"/>
  <c r="AB2571" i="7"/>
  <c r="AC2571" i="7" s="1"/>
  <c r="Q2571" i="7"/>
  <c r="R2571" i="7" s="1"/>
  <c r="AB2570" i="7"/>
  <c r="AC2570" i="7" s="1"/>
  <c r="Q2570" i="7"/>
  <c r="R2570" i="7" s="1"/>
  <c r="AB2569" i="7"/>
  <c r="AC2569" i="7" s="1"/>
  <c r="Q2569" i="7"/>
  <c r="R2569" i="7" s="1"/>
  <c r="AB2568" i="7"/>
  <c r="AC2568" i="7" s="1"/>
  <c r="Q2568" i="7"/>
  <c r="R2568" i="7" s="1"/>
  <c r="AB2567" i="7"/>
  <c r="AC2567" i="7" s="1"/>
  <c r="Q2567" i="7"/>
  <c r="R2567" i="7" s="1"/>
  <c r="AB2566" i="7"/>
  <c r="AC2566" i="7" s="1"/>
  <c r="Q2566" i="7"/>
  <c r="R2566" i="7" s="1"/>
  <c r="AB2565" i="7"/>
  <c r="AC2565" i="7" s="1"/>
  <c r="Q2565" i="7"/>
  <c r="R2565" i="7" s="1"/>
  <c r="AB2564" i="7"/>
  <c r="AC2564" i="7" s="1"/>
  <c r="Q2564" i="7"/>
  <c r="R2564" i="7" s="1"/>
  <c r="AB2563" i="7"/>
  <c r="AC2563" i="7" s="1"/>
  <c r="Q2563" i="7"/>
  <c r="R2563" i="7" s="1"/>
  <c r="AB2562" i="7"/>
  <c r="AC2562" i="7" s="1"/>
  <c r="Q2562" i="7"/>
  <c r="R2562" i="7" s="1"/>
  <c r="AB2561" i="7"/>
  <c r="AC2561" i="7" s="1"/>
  <c r="Q2561" i="7"/>
  <c r="R2561" i="7" s="1"/>
  <c r="AB2560" i="7"/>
  <c r="AC2560" i="7" s="1"/>
  <c r="Q2560" i="7"/>
  <c r="R2560" i="7" s="1"/>
  <c r="AB2559" i="7"/>
  <c r="AC2559" i="7" s="1"/>
  <c r="Q2559" i="7"/>
  <c r="R2559" i="7" s="1"/>
  <c r="AB2558" i="7"/>
  <c r="AC2558" i="7" s="1"/>
  <c r="Q2558" i="7"/>
  <c r="R2558" i="7" s="1"/>
  <c r="AB2557" i="7"/>
  <c r="AC2557" i="7" s="1"/>
  <c r="Q2557" i="7"/>
  <c r="R2557" i="7" s="1"/>
  <c r="AB2556" i="7"/>
  <c r="AC2556" i="7" s="1"/>
  <c r="Q2556" i="7"/>
  <c r="R2556" i="7" s="1"/>
  <c r="AB2555" i="7"/>
  <c r="AC2555" i="7" s="1"/>
  <c r="Q2555" i="7"/>
  <c r="R2555" i="7" s="1"/>
  <c r="AB2554" i="7"/>
  <c r="AC2554" i="7" s="1"/>
  <c r="Q2554" i="7"/>
  <c r="R2554" i="7" s="1"/>
  <c r="AB2553" i="7"/>
  <c r="AC2553" i="7" s="1"/>
  <c r="Q2553" i="7"/>
  <c r="R2553" i="7" s="1"/>
  <c r="AB2552" i="7"/>
  <c r="AC2552" i="7" s="1"/>
  <c r="Q2552" i="7"/>
  <c r="R2552" i="7" s="1"/>
  <c r="AB2551" i="7"/>
  <c r="AC2551" i="7" s="1"/>
  <c r="Q2551" i="7"/>
  <c r="R2551" i="7" s="1"/>
  <c r="AB2550" i="7"/>
  <c r="AC2550" i="7" s="1"/>
  <c r="Q2550" i="7"/>
  <c r="R2550" i="7" s="1"/>
  <c r="AB2549" i="7"/>
  <c r="AC2549" i="7" s="1"/>
  <c r="Q2549" i="7"/>
  <c r="R2549" i="7" s="1"/>
  <c r="AB2548" i="7"/>
  <c r="AC2548" i="7" s="1"/>
  <c r="Q2548" i="7"/>
  <c r="R2548" i="7" s="1"/>
  <c r="AB2547" i="7"/>
  <c r="AC2547" i="7" s="1"/>
  <c r="Q2547" i="7"/>
  <c r="R2547" i="7" s="1"/>
  <c r="AB2546" i="7"/>
  <c r="AC2546" i="7" s="1"/>
  <c r="Q2546" i="7"/>
  <c r="R2546" i="7" s="1"/>
  <c r="AB2545" i="7"/>
  <c r="AC2545" i="7" s="1"/>
  <c r="Q2545" i="7"/>
  <c r="R2545" i="7" s="1"/>
  <c r="AB2544" i="7"/>
  <c r="AC2544" i="7" s="1"/>
  <c r="Q2544" i="7"/>
  <c r="R2544" i="7" s="1"/>
  <c r="AB2543" i="7"/>
  <c r="AC2543" i="7" s="1"/>
  <c r="Q2543" i="7"/>
  <c r="R2543" i="7" s="1"/>
  <c r="AB2542" i="7"/>
  <c r="AC2542" i="7" s="1"/>
  <c r="Q2542" i="7"/>
  <c r="R2542" i="7" s="1"/>
  <c r="AB2541" i="7"/>
  <c r="AC2541" i="7" s="1"/>
  <c r="Q2541" i="7"/>
  <c r="R2541" i="7" s="1"/>
  <c r="AB2540" i="7"/>
  <c r="AC2540" i="7" s="1"/>
  <c r="Q2540" i="7"/>
  <c r="R2540" i="7" s="1"/>
  <c r="AB2539" i="7"/>
  <c r="AC2539" i="7" s="1"/>
  <c r="Q2539" i="7"/>
  <c r="R2539" i="7" s="1"/>
  <c r="AB2538" i="7"/>
  <c r="AC2538" i="7" s="1"/>
  <c r="Q2538" i="7"/>
  <c r="R2538" i="7" s="1"/>
  <c r="AB2537" i="7"/>
  <c r="AC2537" i="7" s="1"/>
  <c r="Q2537" i="7"/>
  <c r="R2537" i="7" s="1"/>
  <c r="AB2536" i="7"/>
  <c r="AC2536" i="7" s="1"/>
  <c r="Q2536" i="7"/>
  <c r="R2536" i="7" s="1"/>
  <c r="AB2535" i="7"/>
  <c r="AC2535" i="7" s="1"/>
  <c r="Q2535" i="7"/>
  <c r="R2535" i="7" s="1"/>
  <c r="AB2534" i="7"/>
  <c r="AC2534" i="7" s="1"/>
  <c r="Q2534" i="7"/>
  <c r="R2534" i="7" s="1"/>
  <c r="AB2533" i="7"/>
  <c r="AC2533" i="7" s="1"/>
  <c r="Q2533" i="7"/>
  <c r="R2533" i="7" s="1"/>
  <c r="AB2532" i="7"/>
  <c r="AC2532" i="7" s="1"/>
  <c r="Q2532" i="7"/>
  <c r="R2532" i="7" s="1"/>
  <c r="AB2531" i="7"/>
  <c r="AC2531" i="7" s="1"/>
  <c r="Q2531" i="7"/>
  <c r="R2531" i="7" s="1"/>
  <c r="AB2530" i="7"/>
  <c r="AC2530" i="7" s="1"/>
  <c r="Q2530" i="7"/>
  <c r="R2530" i="7" s="1"/>
  <c r="AB2529" i="7"/>
  <c r="AC2529" i="7" s="1"/>
  <c r="Q2529" i="7"/>
  <c r="R2529" i="7" s="1"/>
  <c r="AB2528" i="7"/>
  <c r="AC2528" i="7" s="1"/>
  <c r="Q2528" i="7"/>
  <c r="R2528" i="7" s="1"/>
  <c r="AB2527" i="7"/>
  <c r="AC2527" i="7" s="1"/>
  <c r="Q2527" i="7"/>
  <c r="R2527" i="7" s="1"/>
  <c r="AB2526" i="7"/>
  <c r="AC2526" i="7" s="1"/>
  <c r="Q2526" i="7"/>
  <c r="R2526" i="7" s="1"/>
  <c r="AB2525" i="7"/>
  <c r="AC2525" i="7" s="1"/>
  <c r="Q2525" i="7"/>
  <c r="R2525" i="7" s="1"/>
  <c r="AB2524" i="7"/>
  <c r="AC2524" i="7" s="1"/>
  <c r="Q2524" i="7"/>
  <c r="R2524" i="7" s="1"/>
  <c r="AB2523" i="7"/>
  <c r="AC2523" i="7" s="1"/>
  <c r="Q2523" i="7"/>
  <c r="R2523" i="7" s="1"/>
  <c r="AB2522" i="7"/>
  <c r="AC2522" i="7" s="1"/>
  <c r="Q2522" i="7"/>
  <c r="R2522" i="7" s="1"/>
  <c r="AB2521" i="7"/>
  <c r="AC2521" i="7" s="1"/>
  <c r="Q2521" i="7"/>
  <c r="R2521" i="7" s="1"/>
  <c r="AB2520" i="7"/>
  <c r="AC2520" i="7" s="1"/>
  <c r="Q2520" i="7"/>
  <c r="R2520" i="7" s="1"/>
  <c r="AB2519" i="7"/>
  <c r="AC2519" i="7" s="1"/>
  <c r="Q2519" i="7"/>
  <c r="R2519" i="7" s="1"/>
  <c r="AB2518" i="7"/>
  <c r="AC2518" i="7" s="1"/>
  <c r="Q2518" i="7"/>
  <c r="R2518" i="7" s="1"/>
  <c r="AB2517" i="7"/>
  <c r="AC2517" i="7" s="1"/>
  <c r="Q2517" i="7"/>
  <c r="R2517" i="7" s="1"/>
  <c r="AB2516" i="7"/>
  <c r="AC2516" i="7" s="1"/>
  <c r="Q2516" i="7"/>
  <c r="R2516" i="7" s="1"/>
  <c r="AB2515" i="7"/>
  <c r="AC2515" i="7" s="1"/>
  <c r="Q2515" i="7"/>
  <c r="R2515" i="7" s="1"/>
  <c r="AB2514" i="7"/>
  <c r="AC2514" i="7" s="1"/>
  <c r="Q2514" i="7"/>
  <c r="R2514" i="7" s="1"/>
  <c r="AB2513" i="7"/>
  <c r="AC2513" i="7" s="1"/>
  <c r="Q2513" i="7"/>
  <c r="R2513" i="7" s="1"/>
  <c r="AB2512" i="7"/>
  <c r="AC2512" i="7" s="1"/>
  <c r="Q2512" i="7"/>
  <c r="R2512" i="7" s="1"/>
  <c r="AB2511" i="7"/>
  <c r="AC2511" i="7" s="1"/>
  <c r="Q2511" i="7"/>
  <c r="R2511" i="7" s="1"/>
  <c r="AB2510" i="7"/>
  <c r="AC2510" i="7" s="1"/>
  <c r="Q2510" i="7"/>
  <c r="R2510" i="7" s="1"/>
  <c r="AB2509" i="7"/>
  <c r="AC2509" i="7" s="1"/>
  <c r="Q2509" i="7"/>
  <c r="R2509" i="7" s="1"/>
  <c r="AB2508" i="7"/>
  <c r="AC2508" i="7" s="1"/>
  <c r="Q2508" i="7"/>
  <c r="R2508" i="7" s="1"/>
  <c r="AB2507" i="7"/>
  <c r="AC2507" i="7" s="1"/>
  <c r="Q2507" i="7"/>
  <c r="R2507" i="7" s="1"/>
  <c r="AB2506" i="7"/>
  <c r="AC2506" i="7" s="1"/>
  <c r="Q2506" i="7"/>
  <c r="R2506" i="7" s="1"/>
  <c r="AB2505" i="7"/>
  <c r="AC2505" i="7" s="1"/>
  <c r="Q2505" i="7"/>
  <c r="R2505" i="7" s="1"/>
  <c r="AB2504" i="7"/>
  <c r="AC2504" i="7" s="1"/>
  <c r="Q2504" i="7"/>
  <c r="R2504" i="7" s="1"/>
  <c r="AB2503" i="7"/>
  <c r="AC2503" i="7" s="1"/>
  <c r="Q2503" i="7"/>
  <c r="R2503" i="7" s="1"/>
  <c r="AB2502" i="7"/>
  <c r="AC2502" i="7" s="1"/>
  <c r="Q2502" i="7"/>
  <c r="R2502" i="7" s="1"/>
  <c r="AB2501" i="7"/>
  <c r="AC2501" i="7" s="1"/>
  <c r="Q2501" i="7"/>
  <c r="R2501" i="7" s="1"/>
  <c r="AB2500" i="7"/>
  <c r="AC2500" i="7" s="1"/>
  <c r="Q2500" i="7"/>
  <c r="R2500" i="7" s="1"/>
  <c r="AB2499" i="7"/>
  <c r="AC2499" i="7" s="1"/>
  <c r="Q2499" i="7"/>
  <c r="R2499" i="7" s="1"/>
  <c r="AB2498" i="7"/>
  <c r="AC2498" i="7" s="1"/>
  <c r="Q2498" i="7"/>
  <c r="R2498" i="7" s="1"/>
  <c r="AB2497" i="7"/>
  <c r="AC2497" i="7" s="1"/>
  <c r="Q2497" i="7"/>
  <c r="R2497" i="7" s="1"/>
  <c r="AB2496" i="7"/>
  <c r="AC2496" i="7" s="1"/>
  <c r="Q2496" i="7"/>
  <c r="R2496" i="7" s="1"/>
  <c r="AB2495" i="7"/>
  <c r="AC2495" i="7" s="1"/>
  <c r="Q2495" i="7"/>
  <c r="R2495" i="7" s="1"/>
  <c r="AB2494" i="7"/>
  <c r="AC2494" i="7" s="1"/>
  <c r="Q2494" i="7"/>
  <c r="R2494" i="7" s="1"/>
  <c r="AB2493" i="7"/>
  <c r="AC2493" i="7" s="1"/>
  <c r="Q2493" i="7"/>
  <c r="R2493" i="7" s="1"/>
  <c r="AB2492" i="7"/>
  <c r="AC2492" i="7" s="1"/>
  <c r="Q2492" i="7"/>
  <c r="R2492" i="7" s="1"/>
  <c r="AB2491" i="7"/>
  <c r="AC2491" i="7" s="1"/>
  <c r="Q2491" i="7"/>
  <c r="R2491" i="7" s="1"/>
  <c r="AB2490" i="7"/>
  <c r="AC2490" i="7" s="1"/>
  <c r="Q2490" i="7"/>
  <c r="R2490" i="7" s="1"/>
  <c r="AB2489" i="7"/>
  <c r="AC2489" i="7" s="1"/>
  <c r="Q2489" i="7"/>
  <c r="R2489" i="7" s="1"/>
  <c r="AB2488" i="7"/>
  <c r="AC2488" i="7" s="1"/>
  <c r="Q2488" i="7"/>
  <c r="R2488" i="7" s="1"/>
  <c r="AB2487" i="7"/>
  <c r="AC2487" i="7" s="1"/>
  <c r="Q2487" i="7"/>
  <c r="R2487" i="7" s="1"/>
  <c r="AB2486" i="7"/>
  <c r="AC2486" i="7" s="1"/>
  <c r="Q2486" i="7"/>
  <c r="R2486" i="7" s="1"/>
  <c r="AB2485" i="7"/>
  <c r="AC2485" i="7" s="1"/>
  <c r="Q2485" i="7"/>
  <c r="R2485" i="7" s="1"/>
  <c r="AB2484" i="7"/>
  <c r="AC2484" i="7" s="1"/>
  <c r="Q2484" i="7"/>
  <c r="R2484" i="7" s="1"/>
  <c r="AB2483" i="7"/>
  <c r="AC2483" i="7" s="1"/>
  <c r="Q2483" i="7"/>
  <c r="R2483" i="7" s="1"/>
  <c r="AB2482" i="7"/>
  <c r="AC2482" i="7" s="1"/>
  <c r="Q2482" i="7"/>
  <c r="R2482" i="7" s="1"/>
  <c r="AB2481" i="7"/>
  <c r="AC2481" i="7" s="1"/>
  <c r="Q2481" i="7"/>
  <c r="R2481" i="7" s="1"/>
  <c r="AB2480" i="7"/>
  <c r="AC2480" i="7" s="1"/>
  <c r="Q2480" i="7"/>
  <c r="R2480" i="7" s="1"/>
  <c r="AB2479" i="7"/>
  <c r="AC2479" i="7" s="1"/>
  <c r="Q2479" i="7"/>
  <c r="R2479" i="7" s="1"/>
  <c r="AB2478" i="7"/>
  <c r="AC2478" i="7" s="1"/>
  <c r="Q2478" i="7"/>
  <c r="R2478" i="7" s="1"/>
  <c r="AB2477" i="7"/>
  <c r="AC2477" i="7" s="1"/>
  <c r="Q2477" i="7"/>
  <c r="R2477" i="7" s="1"/>
  <c r="AB2476" i="7"/>
  <c r="AC2476" i="7" s="1"/>
  <c r="Q2476" i="7"/>
  <c r="R2476" i="7" s="1"/>
  <c r="AB2475" i="7"/>
  <c r="AC2475" i="7" s="1"/>
  <c r="Q2475" i="7"/>
  <c r="R2475" i="7" s="1"/>
  <c r="AB2474" i="7"/>
  <c r="AC2474" i="7" s="1"/>
  <c r="Q2474" i="7"/>
  <c r="R2474" i="7" s="1"/>
  <c r="AB2473" i="7"/>
  <c r="AC2473" i="7" s="1"/>
  <c r="Q2473" i="7"/>
  <c r="R2473" i="7" s="1"/>
  <c r="AB2472" i="7"/>
  <c r="AC2472" i="7" s="1"/>
  <c r="Q2472" i="7"/>
  <c r="R2472" i="7" s="1"/>
  <c r="AB2471" i="7"/>
  <c r="AC2471" i="7" s="1"/>
  <c r="Q2471" i="7"/>
  <c r="R2471" i="7" s="1"/>
  <c r="AB2470" i="7"/>
  <c r="AC2470" i="7" s="1"/>
  <c r="Q2470" i="7"/>
  <c r="R2470" i="7" s="1"/>
  <c r="AB2469" i="7"/>
  <c r="AC2469" i="7" s="1"/>
  <c r="Q2469" i="7"/>
  <c r="R2469" i="7" s="1"/>
  <c r="AB2468" i="7"/>
  <c r="AC2468" i="7" s="1"/>
  <c r="Q2468" i="7"/>
  <c r="R2468" i="7" s="1"/>
  <c r="AB2467" i="7"/>
  <c r="AC2467" i="7" s="1"/>
  <c r="Q2467" i="7"/>
  <c r="R2467" i="7" s="1"/>
  <c r="AB2466" i="7"/>
  <c r="AC2466" i="7" s="1"/>
  <c r="Q2466" i="7"/>
  <c r="R2466" i="7" s="1"/>
  <c r="AB2465" i="7"/>
  <c r="AC2465" i="7" s="1"/>
  <c r="Q2465" i="7"/>
  <c r="R2465" i="7" s="1"/>
  <c r="AB2464" i="7"/>
  <c r="AC2464" i="7" s="1"/>
  <c r="Q2464" i="7"/>
  <c r="R2464" i="7" s="1"/>
  <c r="AB2463" i="7"/>
  <c r="AC2463" i="7" s="1"/>
  <c r="Q2463" i="7"/>
  <c r="R2463" i="7" s="1"/>
  <c r="AB2462" i="7"/>
  <c r="AC2462" i="7" s="1"/>
  <c r="Q2462" i="7"/>
  <c r="R2462" i="7" s="1"/>
  <c r="AB2461" i="7"/>
  <c r="AC2461" i="7" s="1"/>
  <c r="Q2461" i="7"/>
  <c r="R2461" i="7" s="1"/>
  <c r="AB2460" i="7"/>
  <c r="AC2460" i="7" s="1"/>
  <c r="Q2460" i="7"/>
  <c r="R2460" i="7" s="1"/>
  <c r="AB2459" i="7"/>
  <c r="AC2459" i="7" s="1"/>
  <c r="Q2459" i="7"/>
  <c r="R2459" i="7" s="1"/>
  <c r="AB2458" i="7"/>
  <c r="AC2458" i="7" s="1"/>
  <c r="Q2458" i="7"/>
  <c r="R2458" i="7" s="1"/>
  <c r="AB2457" i="7"/>
  <c r="AC2457" i="7" s="1"/>
  <c r="Q2457" i="7"/>
  <c r="R2457" i="7" s="1"/>
  <c r="AB2456" i="7"/>
  <c r="AC2456" i="7" s="1"/>
  <c r="Q2456" i="7"/>
  <c r="R2456" i="7" s="1"/>
  <c r="AB2455" i="7"/>
  <c r="AC2455" i="7" s="1"/>
  <c r="Q2455" i="7"/>
  <c r="R2455" i="7" s="1"/>
  <c r="AB2454" i="7"/>
  <c r="AC2454" i="7" s="1"/>
  <c r="Q2454" i="7"/>
  <c r="R2454" i="7" s="1"/>
  <c r="AB2453" i="7"/>
  <c r="AC2453" i="7" s="1"/>
  <c r="Q2453" i="7"/>
  <c r="R2453" i="7" s="1"/>
  <c r="AB2452" i="7"/>
  <c r="AC2452" i="7" s="1"/>
  <c r="Q2452" i="7"/>
  <c r="R2452" i="7" s="1"/>
  <c r="AB2451" i="7"/>
  <c r="AC2451" i="7" s="1"/>
  <c r="Q2451" i="7"/>
  <c r="R2451" i="7" s="1"/>
  <c r="AB2450" i="7"/>
  <c r="AC2450" i="7" s="1"/>
  <c r="Q2450" i="7"/>
  <c r="R2450" i="7" s="1"/>
  <c r="AB2449" i="7"/>
  <c r="AC2449" i="7" s="1"/>
  <c r="Q2449" i="7"/>
  <c r="R2449" i="7" s="1"/>
  <c r="AB2448" i="7"/>
  <c r="AC2448" i="7" s="1"/>
  <c r="Q2448" i="7"/>
  <c r="R2448" i="7" s="1"/>
  <c r="AB2447" i="7"/>
  <c r="AC2447" i="7" s="1"/>
  <c r="Q2447" i="7"/>
  <c r="R2447" i="7" s="1"/>
  <c r="AB2446" i="7"/>
  <c r="AC2446" i="7" s="1"/>
  <c r="Q2446" i="7"/>
  <c r="R2446" i="7" s="1"/>
  <c r="AB2445" i="7"/>
  <c r="AC2445" i="7" s="1"/>
  <c r="Q2445" i="7"/>
  <c r="R2445" i="7" s="1"/>
  <c r="AB2444" i="7"/>
  <c r="AC2444" i="7" s="1"/>
  <c r="Q2444" i="7"/>
  <c r="R2444" i="7" s="1"/>
  <c r="AB2443" i="7"/>
  <c r="AC2443" i="7" s="1"/>
  <c r="Q2443" i="7"/>
  <c r="R2443" i="7" s="1"/>
  <c r="AB2442" i="7"/>
  <c r="AC2442" i="7" s="1"/>
  <c r="Q2442" i="7"/>
  <c r="R2442" i="7" s="1"/>
  <c r="AB2441" i="7"/>
  <c r="AC2441" i="7" s="1"/>
  <c r="Q2441" i="7"/>
  <c r="R2441" i="7" s="1"/>
  <c r="AB2440" i="7"/>
  <c r="AC2440" i="7" s="1"/>
  <c r="R2440" i="7"/>
  <c r="AB2439" i="7"/>
  <c r="AC2439" i="7" s="1"/>
  <c r="R2439" i="7"/>
  <c r="AB2438" i="7"/>
  <c r="AC2438" i="7" s="1"/>
  <c r="Q2438" i="7"/>
  <c r="R2438" i="7" s="1"/>
  <c r="AB2437" i="7"/>
  <c r="AC2437" i="7" s="1"/>
  <c r="Q2437" i="7"/>
  <c r="R2437" i="7" s="1"/>
  <c r="AB2436" i="7"/>
  <c r="AC2436" i="7" s="1"/>
  <c r="Q2436" i="7"/>
  <c r="R2436" i="7" s="1"/>
  <c r="AB2435" i="7"/>
  <c r="AC2435" i="7" s="1"/>
  <c r="Q2435" i="7"/>
  <c r="R2435" i="7" s="1"/>
  <c r="AB2434" i="7"/>
  <c r="AC2434" i="7" s="1"/>
  <c r="Q2434" i="7"/>
  <c r="R2434" i="7" s="1"/>
  <c r="AB2433" i="7"/>
  <c r="AC2433" i="7" s="1"/>
  <c r="Q2433" i="7"/>
  <c r="R2433" i="7" s="1"/>
  <c r="AB2432" i="7"/>
  <c r="AC2432" i="7" s="1"/>
  <c r="Q2432" i="7"/>
  <c r="R2432" i="7" s="1"/>
  <c r="AB2431" i="7"/>
  <c r="AC2431" i="7" s="1"/>
  <c r="Q2431" i="7"/>
  <c r="R2431" i="7" s="1"/>
  <c r="AB2430" i="7"/>
  <c r="AC2430" i="7" s="1"/>
  <c r="Q2430" i="7"/>
  <c r="R2430" i="7" s="1"/>
  <c r="AB2429" i="7"/>
  <c r="AC2429" i="7" s="1"/>
  <c r="Q2429" i="7"/>
  <c r="R2429" i="7" s="1"/>
  <c r="AB2428" i="7"/>
  <c r="AC2428" i="7" s="1"/>
  <c r="Q2428" i="7"/>
  <c r="R2428" i="7" s="1"/>
  <c r="AB2427" i="7"/>
  <c r="AC2427" i="7" s="1"/>
  <c r="Q2427" i="7"/>
  <c r="R2427" i="7" s="1"/>
  <c r="AB2426" i="7"/>
  <c r="AC2426" i="7" s="1"/>
  <c r="Q2426" i="7"/>
  <c r="R2426" i="7" s="1"/>
  <c r="AB2425" i="7"/>
  <c r="AC2425" i="7" s="1"/>
  <c r="Q2425" i="7"/>
  <c r="R2425" i="7" s="1"/>
  <c r="AB2424" i="7"/>
  <c r="AC2424" i="7" s="1"/>
  <c r="Q2424" i="7"/>
  <c r="R2424" i="7" s="1"/>
  <c r="AB2423" i="7"/>
  <c r="AC2423" i="7" s="1"/>
  <c r="Q2423" i="7"/>
  <c r="R2423" i="7" s="1"/>
  <c r="AB2422" i="7"/>
  <c r="AC2422" i="7" s="1"/>
  <c r="Q2422" i="7"/>
  <c r="R2422" i="7" s="1"/>
  <c r="AB2421" i="7"/>
  <c r="AC2421" i="7" s="1"/>
  <c r="Q2421" i="7"/>
  <c r="R2421" i="7" s="1"/>
  <c r="AB2420" i="7"/>
  <c r="AC2420" i="7" s="1"/>
  <c r="Q2420" i="7"/>
  <c r="R2420" i="7" s="1"/>
  <c r="AB2419" i="7"/>
  <c r="AC2419" i="7" s="1"/>
  <c r="Q2419" i="7"/>
  <c r="R2419" i="7" s="1"/>
  <c r="AB2418" i="7"/>
  <c r="AC2418" i="7" s="1"/>
  <c r="Q2418" i="7"/>
  <c r="R2418" i="7" s="1"/>
  <c r="AB2417" i="7"/>
  <c r="AC2417" i="7" s="1"/>
  <c r="Q2417" i="7"/>
  <c r="R2417" i="7" s="1"/>
  <c r="AB2416" i="7"/>
  <c r="AC2416" i="7" s="1"/>
  <c r="Q2416" i="7"/>
  <c r="R2416" i="7" s="1"/>
  <c r="AB2415" i="7"/>
  <c r="AC2415" i="7" s="1"/>
  <c r="Q2415" i="7"/>
  <c r="R2415" i="7" s="1"/>
  <c r="AB2414" i="7"/>
  <c r="AC2414" i="7" s="1"/>
  <c r="Q2414" i="7"/>
  <c r="R2414" i="7" s="1"/>
  <c r="AB2413" i="7"/>
  <c r="AC2413" i="7" s="1"/>
  <c r="Q2413" i="7"/>
  <c r="R2413" i="7" s="1"/>
  <c r="AB2412" i="7"/>
  <c r="AC2412" i="7" s="1"/>
  <c r="Q2412" i="7"/>
  <c r="R2412" i="7" s="1"/>
  <c r="AB2411" i="7"/>
  <c r="AC2411" i="7" s="1"/>
  <c r="Q2411" i="7"/>
  <c r="R2411" i="7" s="1"/>
  <c r="AB2410" i="7"/>
  <c r="AC2410" i="7" s="1"/>
  <c r="Q2410" i="7"/>
  <c r="R2410" i="7" s="1"/>
  <c r="AB2409" i="7"/>
  <c r="AC2409" i="7" s="1"/>
  <c r="Q2409" i="7"/>
  <c r="R2409" i="7" s="1"/>
  <c r="AB2408" i="7"/>
  <c r="AC2408" i="7" s="1"/>
  <c r="Q2408" i="7"/>
  <c r="R2408" i="7" s="1"/>
  <c r="AB2407" i="7"/>
  <c r="AC2407" i="7" s="1"/>
  <c r="Q2407" i="7"/>
  <c r="R2407" i="7" s="1"/>
  <c r="AB2406" i="7"/>
  <c r="AC2406" i="7" s="1"/>
  <c r="Q2406" i="7"/>
  <c r="R2406" i="7" s="1"/>
  <c r="AB2405" i="7"/>
  <c r="AC2405" i="7" s="1"/>
  <c r="Q2405" i="7"/>
  <c r="R2405" i="7" s="1"/>
  <c r="AB2404" i="7"/>
  <c r="AC2404" i="7" s="1"/>
  <c r="Q2404" i="7"/>
  <c r="R2404" i="7" s="1"/>
  <c r="AB2403" i="7"/>
  <c r="AC2403" i="7" s="1"/>
  <c r="Q2403" i="7"/>
  <c r="R2403" i="7" s="1"/>
  <c r="AB2402" i="7"/>
  <c r="AC2402" i="7" s="1"/>
  <c r="Q2402" i="7"/>
  <c r="R2402" i="7" s="1"/>
  <c r="AB2401" i="7"/>
  <c r="AC2401" i="7" s="1"/>
  <c r="Q2401" i="7"/>
  <c r="R2401" i="7" s="1"/>
  <c r="AB2400" i="7"/>
  <c r="AC2400" i="7" s="1"/>
  <c r="Q2400" i="7"/>
  <c r="R2400" i="7" s="1"/>
  <c r="AB2399" i="7"/>
  <c r="AC2399" i="7" s="1"/>
  <c r="Q2399" i="7"/>
  <c r="R2399" i="7" s="1"/>
  <c r="AB2398" i="7"/>
  <c r="AC2398" i="7" s="1"/>
  <c r="Q2398" i="7"/>
  <c r="R2398" i="7" s="1"/>
  <c r="AB2397" i="7"/>
  <c r="AC2397" i="7" s="1"/>
  <c r="Q2397" i="7"/>
  <c r="R2397" i="7" s="1"/>
  <c r="AB2396" i="7"/>
  <c r="AC2396" i="7" s="1"/>
  <c r="Q2396" i="7"/>
  <c r="R2396" i="7" s="1"/>
  <c r="AB2395" i="7"/>
  <c r="AC2395" i="7" s="1"/>
  <c r="Q2395" i="7"/>
  <c r="R2395" i="7" s="1"/>
  <c r="AB2394" i="7"/>
  <c r="AC2394" i="7" s="1"/>
  <c r="Q2394" i="7"/>
  <c r="R2394" i="7" s="1"/>
  <c r="AB2393" i="7"/>
  <c r="AC2393" i="7" s="1"/>
  <c r="Q2393" i="7"/>
  <c r="R2393" i="7" s="1"/>
  <c r="AB2392" i="7"/>
  <c r="AC2392" i="7" s="1"/>
  <c r="Q2392" i="7"/>
  <c r="R2392" i="7" s="1"/>
  <c r="AB2391" i="7"/>
  <c r="AC2391" i="7" s="1"/>
  <c r="Q2391" i="7"/>
  <c r="R2391" i="7" s="1"/>
  <c r="AB2390" i="7"/>
  <c r="AC2390" i="7" s="1"/>
  <c r="Q2390" i="7"/>
  <c r="R2390" i="7" s="1"/>
  <c r="AB2389" i="7"/>
  <c r="AC2389" i="7" s="1"/>
  <c r="Q2389" i="7"/>
  <c r="R2389" i="7" s="1"/>
  <c r="AB2388" i="7"/>
  <c r="AC2388" i="7" s="1"/>
  <c r="Q2388" i="7"/>
  <c r="R2388" i="7" s="1"/>
  <c r="AB2387" i="7"/>
  <c r="AC2387" i="7" s="1"/>
  <c r="Q2387" i="7"/>
  <c r="R2387" i="7" s="1"/>
  <c r="AB2386" i="7"/>
  <c r="AC2386" i="7" s="1"/>
  <c r="Q2386" i="7"/>
  <c r="R2386" i="7" s="1"/>
  <c r="AB2385" i="7"/>
  <c r="AC2385" i="7" s="1"/>
  <c r="Q2385" i="7"/>
  <c r="R2385" i="7" s="1"/>
  <c r="AB2384" i="7"/>
  <c r="AC2384" i="7" s="1"/>
  <c r="Q2384" i="7"/>
  <c r="R2384" i="7" s="1"/>
  <c r="AB2383" i="7"/>
  <c r="AC2383" i="7" s="1"/>
  <c r="Q2383" i="7"/>
  <c r="R2383" i="7" s="1"/>
  <c r="AB2382" i="7"/>
  <c r="AC2382" i="7" s="1"/>
  <c r="Q2382" i="7"/>
  <c r="R2382" i="7" s="1"/>
  <c r="AB2381" i="7"/>
  <c r="AC2381" i="7" s="1"/>
  <c r="Q2381" i="7"/>
  <c r="R2381" i="7" s="1"/>
  <c r="AB2380" i="7"/>
  <c r="AC2380" i="7" s="1"/>
  <c r="Q2380" i="7"/>
  <c r="R2380" i="7" s="1"/>
  <c r="AB2379" i="7"/>
  <c r="AC2379" i="7" s="1"/>
  <c r="Q2379" i="7"/>
  <c r="R2379" i="7" s="1"/>
  <c r="AB2378" i="7"/>
  <c r="AC2378" i="7" s="1"/>
  <c r="Q2378" i="7"/>
  <c r="R2378" i="7" s="1"/>
  <c r="AB2377" i="7"/>
  <c r="AC2377" i="7" s="1"/>
  <c r="Q2377" i="7"/>
  <c r="R2377" i="7" s="1"/>
  <c r="AB2376" i="7"/>
  <c r="AC2376" i="7" s="1"/>
  <c r="Q2376" i="7"/>
  <c r="R2376" i="7" s="1"/>
  <c r="AB2375" i="7"/>
  <c r="AC2375" i="7" s="1"/>
  <c r="Q2375" i="7"/>
  <c r="R2375" i="7" s="1"/>
  <c r="AB2374" i="7"/>
  <c r="AC2374" i="7" s="1"/>
  <c r="Q2374" i="7"/>
  <c r="R2374" i="7" s="1"/>
  <c r="AB2373" i="7"/>
  <c r="AC2373" i="7" s="1"/>
  <c r="Q2373" i="7"/>
  <c r="R2373" i="7" s="1"/>
  <c r="AB2372" i="7"/>
  <c r="AC2372" i="7" s="1"/>
  <c r="Q2372" i="7"/>
  <c r="R2372" i="7" s="1"/>
  <c r="AB2371" i="7"/>
  <c r="AC2371" i="7" s="1"/>
  <c r="Q2371" i="7"/>
  <c r="R2371" i="7" s="1"/>
  <c r="AB2370" i="7"/>
  <c r="AC2370" i="7" s="1"/>
  <c r="Q2370" i="7"/>
  <c r="R2370" i="7" s="1"/>
  <c r="AB2369" i="7"/>
  <c r="AC2369" i="7" s="1"/>
  <c r="Q2369" i="7"/>
  <c r="R2369" i="7" s="1"/>
  <c r="AB2368" i="7"/>
  <c r="AC2368" i="7" s="1"/>
  <c r="Q2368" i="7"/>
  <c r="R2368" i="7" s="1"/>
  <c r="AB2367" i="7"/>
  <c r="AC2367" i="7" s="1"/>
  <c r="Q2367" i="7"/>
  <c r="R2367" i="7" s="1"/>
  <c r="AC2366" i="7"/>
  <c r="R2366" i="7"/>
  <c r="AB2365" i="7"/>
  <c r="AC2365" i="7" s="1"/>
  <c r="Q2365" i="7"/>
  <c r="R2365" i="7" s="1"/>
  <c r="AB2364" i="7"/>
  <c r="AC2364" i="7" s="1"/>
  <c r="Q2364" i="7"/>
  <c r="R2364" i="7" s="1"/>
  <c r="AB2363" i="7"/>
  <c r="AC2363" i="7" s="1"/>
  <c r="Q2363" i="7"/>
  <c r="R2363" i="7" s="1"/>
  <c r="AB2362" i="7"/>
  <c r="AC2362" i="7" s="1"/>
  <c r="Q2362" i="7"/>
  <c r="R2362" i="7" s="1"/>
  <c r="AB2361" i="7"/>
  <c r="AC2361" i="7" s="1"/>
  <c r="Q2361" i="7"/>
  <c r="R2361" i="7" s="1"/>
  <c r="AB2360" i="7"/>
  <c r="AC2360" i="7" s="1"/>
  <c r="Q2360" i="7"/>
  <c r="R2360" i="7" s="1"/>
  <c r="AB2359" i="7"/>
  <c r="AC2359" i="7" s="1"/>
  <c r="Q2359" i="7"/>
  <c r="R2359" i="7" s="1"/>
  <c r="AB2358" i="7"/>
  <c r="AC2358" i="7" s="1"/>
  <c r="Q2358" i="7"/>
  <c r="R2358" i="7" s="1"/>
  <c r="AB2357" i="7"/>
  <c r="AC2357" i="7" s="1"/>
  <c r="Q2357" i="7"/>
  <c r="R2357" i="7" s="1"/>
  <c r="AB2356" i="7"/>
  <c r="AC2356" i="7" s="1"/>
  <c r="Q2356" i="7"/>
  <c r="R2356" i="7" s="1"/>
  <c r="AB2355" i="7"/>
  <c r="AC2355" i="7" s="1"/>
  <c r="Q2355" i="7"/>
  <c r="R2355" i="7" s="1"/>
  <c r="AB2354" i="7"/>
  <c r="AC2354" i="7" s="1"/>
  <c r="Q2354" i="7"/>
  <c r="R2354" i="7" s="1"/>
  <c r="AB2353" i="7"/>
  <c r="AC2353" i="7" s="1"/>
  <c r="Q2353" i="7"/>
  <c r="R2353" i="7" s="1"/>
  <c r="AB2352" i="7"/>
  <c r="AC2352" i="7" s="1"/>
  <c r="Q2352" i="7"/>
  <c r="R2352" i="7" s="1"/>
  <c r="AB2351" i="7"/>
  <c r="AC2351" i="7" s="1"/>
  <c r="Q2351" i="7"/>
  <c r="R2351" i="7" s="1"/>
  <c r="AB2350" i="7"/>
  <c r="AC2350" i="7" s="1"/>
  <c r="Q2350" i="7"/>
  <c r="R2350" i="7" s="1"/>
  <c r="AB2349" i="7"/>
  <c r="AC2349" i="7" s="1"/>
  <c r="Q2349" i="7"/>
  <c r="R2349" i="7" s="1"/>
  <c r="AB2348" i="7"/>
  <c r="AC2348" i="7" s="1"/>
  <c r="Q2348" i="7"/>
  <c r="R2348" i="7" s="1"/>
  <c r="AB2347" i="7"/>
  <c r="AC2347" i="7" s="1"/>
  <c r="Q2347" i="7"/>
  <c r="R2347" i="7" s="1"/>
  <c r="AB2346" i="7"/>
  <c r="AC2346" i="7" s="1"/>
  <c r="Q2346" i="7"/>
  <c r="R2346" i="7" s="1"/>
  <c r="AB2345" i="7"/>
  <c r="AC2345" i="7" s="1"/>
  <c r="Q2345" i="7"/>
  <c r="R2345" i="7" s="1"/>
  <c r="AB2344" i="7"/>
  <c r="AC2344" i="7" s="1"/>
  <c r="Q2344" i="7"/>
  <c r="R2344" i="7" s="1"/>
  <c r="AB2343" i="7"/>
  <c r="AC2343" i="7" s="1"/>
  <c r="Q2343" i="7"/>
  <c r="R2343" i="7" s="1"/>
  <c r="AB2342" i="7"/>
  <c r="AC2342" i="7" s="1"/>
  <c r="Q2342" i="7"/>
  <c r="R2342" i="7" s="1"/>
  <c r="AB2341" i="7"/>
  <c r="AC2341" i="7" s="1"/>
  <c r="Q2341" i="7"/>
  <c r="R2341" i="7" s="1"/>
  <c r="AB2340" i="7"/>
  <c r="AC2340" i="7" s="1"/>
  <c r="Q2340" i="7"/>
  <c r="R2340" i="7" s="1"/>
  <c r="AB2339" i="7"/>
  <c r="AC2339" i="7" s="1"/>
  <c r="Q2339" i="7"/>
  <c r="R2339" i="7" s="1"/>
  <c r="AB2338" i="7"/>
  <c r="AC2338" i="7" s="1"/>
  <c r="Q2338" i="7"/>
  <c r="R2338" i="7" s="1"/>
  <c r="AB2337" i="7"/>
  <c r="AC2337" i="7" s="1"/>
  <c r="Q2337" i="7"/>
  <c r="R2337" i="7" s="1"/>
  <c r="AB2336" i="7"/>
  <c r="AC2336" i="7" s="1"/>
  <c r="Q2336" i="7"/>
  <c r="R2336" i="7" s="1"/>
  <c r="AB2335" i="7"/>
  <c r="AC2335" i="7" s="1"/>
  <c r="Q2335" i="7"/>
  <c r="R2335" i="7" s="1"/>
  <c r="AB2334" i="7"/>
  <c r="AC2334" i="7" s="1"/>
  <c r="Q2334" i="7"/>
  <c r="R2334" i="7" s="1"/>
  <c r="AB2333" i="7"/>
  <c r="AC2333" i="7" s="1"/>
  <c r="Q2333" i="7"/>
  <c r="R2333" i="7" s="1"/>
  <c r="AB2332" i="7"/>
  <c r="AC2332" i="7" s="1"/>
  <c r="Q2332" i="7"/>
  <c r="R2332" i="7" s="1"/>
  <c r="AB2331" i="7"/>
  <c r="AC2331" i="7" s="1"/>
  <c r="Q2331" i="7"/>
  <c r="R2331" i="7" s="1"/>
  <c r="AB2330" i="7"/>
  <c r="AC2330" i="7" s="1"/>
  <c r="Q2330" i="7"/>
  <c r="R2330" i="7" s="1"/>
  <c r="AB2329" i="7"/>
  <c r="AC2329" i="7" s="1"/>
  <c r="Q2329" i="7"/>
  <c r="R2329" i="7" s="1"/>
  <c r="AB2328" i="7"/>
  <c r="AC2328" i="7" s="1"/>
  <c r="Q2328" i="7"/>
  <c r="R2328" i="7" s="1"/>
  <c r="AB2327" i="7"/>
  <c r="AC2327" i="7" s="1"/>
  <c r="Q2327" i="7"/>
  <c r="R2327" i="7" s="1"/>
  <c r="AB2326" i="7"/>
  <c r="AC2326" i="7" s="1"/>
  <c r="Q2326" i="7"/>
  <c r="R2326" i="7" s="1"/>
  <c r="AB2325" i="7"/>
  <c r="AC2325" i="7" s="1"/>
  <c r="Q2325" i="7"/>
  <c r="R2325" i="7" s="1"/>
  <c r="AB2324" i="7"/>
  <c r="AC2324" i="7" s="1"/>
  <c r="Q2324" i="7"/>
  <c r="R2324" i="7" s="1"/>
  <c r="AB2323" i="7"/>
  <c r="AC2323" i="7" s="1"/>
  <c r="Q2323" i="7"/>
  <c r="R2323" i="7" s="1"/>
  <c r="AB2322" i="7"/>
  <c r="AC2322" i="7" s="1"/>
  <c r="Q2322" i="7"/>
  <c r="R2322" i="7" s="1"/>
  <c r="AB2321" i="7"/>
  <c r="AC2321" i="7" s="1"/>
  <c r="Q2321" i="7"/>
  <c r="R2321" i="7" s="1"/>
  <c r="AB2320" i="7"/>
  <c r="AC2320" i="7" s="1"/>
  <c r="Q2320" i="7"/>
  <c r="R2320" i="7" s="1"/>
  <c r="AB2319" i="7"/>
  <c r="AC2319" i="7" s="1"/>
  <c r="Q2319" i="7"/>
  <c r="R2319" i="7" s="1"/>
  <c r="AB2318" i="7"/>
  <c r="AC2318" i="7" s="1"/>
  <c r="Q2318" i="7"/>
  <c r="R2318" i="7" s="1"/>
  <c r="AB2317" i="7"/>
  <c r="AC2317" i="7" s="1"/>
  <c r="Q2317" i="7"/>
  <c r="R2317" i="7" s="1"/>
  <c r="AB2316" i="7"/>
  <c r="AC2316" i="7" s="1"/>
  <c r="Q2316" i="7"/>
  <c r="R2316" i="7" s="1"/>
  <c r="AB2315" i="7"/>
  <c r="AC2315" i="7" s="1"/>
  <c r="Q2315" i="7"/>
  <c r="R2315" i="7" s="1"/>
  <c r="AB2314" i="7"/>
  <c r="AC2314" i="7" s="1"/>
  <c r="Q2314" i="7"/>
  <c r="R2314" i="7" s="1"/>
  <c r="AB2313" i="7"/>
  <c r="AC2313" i="7" s="1"/>
  <c r="Q2313" i="7"/>
  <c r="R2313" i="7" s="1"/>
  <c r="AB2312" i="7"/>
  <c r="AC2312" i="7" s="1"/>
  <c r="Q2312" i="7"/>
  <c r="R2312" i="7" s="1"/>
  <c r="AB2311" i="7"/>
  <c r="AC2311" i="7" s="1"/>
  <c r="Q2311" i="7"/>
  <c r="R2311" i="7" s="1"/>
  <c r="AB2310" i="7"/>
  <c r="AC2310" i="7" s="1"/>
  <c r="Q2310" i="7"/>
  <c r="R2310" i="7" s="1"/>
  <c r="AB2309" i="7"/>
  <c r="AC2309" i="7" s="1"/>
  <c r="Q2309" i="7"/>
  <c r="R2309" i="7" s="1"/>
  <c r="AB2308" i="7"/>
  <c r="AC2308" i="7" s="1"/>
  <c r="Q2308" i="7"/>
  <c r="R2308" i="7" s="1"/>
  <c r="AB2307" i="7"/>
  <c r="AC2307" i="7" s="1"/>
  <c r="Q2307" i="7"/>
  <c r="R2307" i="7" s="1"/>
  <c r="AB2306" i="7"/>
  <c r="AC2306" i="7" s="1"/>
  <c r="Q2306" i="7"/>
  <c r="R2306" i="7" s="1"/>
  <c r="AB2305" i="7"/>
  <c r="AC2305" i="7" s="1"/>
  <c r="Q2305" i="7"/>
  <c r="R2305" i="7" s="1"/>
  <c r="AB2304" i="7"/>
  <c r="AC2304" i="7" s="1"/>
  <c r="Q2304" i="7"/>
  <c r="R2304" i="7" s="1"/>
  <c r="AB2303" i="7"/>
  <c r="AC2303" i="7" s="1"/>
  <c r="R2303" i="7"/>
  <c r="AB2302" i="7"/>
  <c r="AC2302" i="7" s="1"/>
  <c r="Q2302" i="7"/>
  <c r="R2302" i="7" s="1"/>
  <c r="AB2301" i="7"/>
  <c r="AC2301" i="7" s="1"/>
  <c r="Q2301" i="7"/>
  <c r="R2301" i="7" s="1"/>
  <c r="AB2300" i="7"/>
  <c r="AC2300" i="7" s="1"/>
  <c r="Q2300" i="7"/>
  <c r="R2300" i="7" s="1"/>
  <c r="AB2299" i="7"/>
  <c r="AC2299" i="7" s="1"/>
  <c r="Q2299" i="7"/>
  <c r="R2299" i="7" s="1"/>
  <c r="AB2298" i="7"/>
  <c r="AC2298" i="7" s="1"/>
  <c r="Q2298" i="7"/>
  <c r="R2298" i="7" s="1"/>
  <c r="AB2297" i="7"/>
  <c r="AC2297" i="7" s="1"/>
  <c r="Q2297" i="7"/>
  <c r="R2297" i="7" s="1"/>
  <c r="AB2296" i="7"/>
  <c r="AC2296" i="7" s="1"/>
  <c r="Q2296" i="7"/>
  <c r="R2296" i="7" s="1"/>
  <c r="AB2295" i="7"/>
  <c r="AC2295" i="7" s="1"/>
  <c r="Q2295" i="7"/>
  <c r="R2295" i="7" s="1"/>
  <c r="AB2294" i="7"/>
  <c r="AC2294" i="7" s="1"/>
  <c r="Q2294" i="7"/>
  <c r="R2294" i="7" s="1"/>
  <c r="AB2293" i="7"/>
  <c r="AC2293" i="7" s="1"/>
  <c r="Q2293" i="7"/>
  <c r="R2293" i="7" s="1"/>
  <c r="AB2292" i="7"/>
  <c r="AC2292" i="7" s="1"/>
  <c r="Q2292" i="7"/>
  <c r="R2292" i="7" s="1"/>
  <c r="AB2291" i="7"/>
  <c r="AC2291" i="7" s="1"/>
  <c r="Q2291" i="7"/>
  <c r="R2291" i="7" s="1"/>
  <c r="AB2290" i="7"/>
  <c r="AC2290" i="7" s="1"/>
  <c r="Q2290" i="7"/>
  <c r="R2290" i="7" s="1"/>
  <c r="AB2289" i="7"/>
  <c r="AC2289" i="7" s="1"/>
  <c r="Q2289" i="7"/>
  <c r="R2289" i="7" s="1"/>
  <c r="AB2288" i="7"/>
  <c r="AC2288" i="7" s="1"/>
  <c r="Q2288" i="7"/>
  <c r="R2288" i="7" s="1"/>
  <c r="AB2287" i="7"/>
  <c r="AC2287" i="7" s="1"/>
  <c r="Q2287" i="7"/>
  <c r="R2287" i="7" s="1"/>
  <c r="AB2286" i="7"/>
  <c r="AC2286" i="7" s="1"/>
  <c r="Q2286" i="7"/>
  <c r="R2286" i="7" s="1"/>
  <c r="AB2285" i="7"/>
  <c r="AC2285" i="7" s="1"/>
  <c r="Q2285" i="7"/>
  <c r="R2285" i="7" s="1"/>
  <c r="AB2284" i="7"/>
  <c r="AC2284" i="7" s="1"/>
  <c r="Q2284" i="7"/>
  <c r="R2284" i="7" s="1"/>
  <c r="AC2283" i="7"/>
  <c r="R2283" i="7"/>
  <c r="AB2282" i="7"/>
  <c r="AC2282" i="7" s="1"/>
  <c r="Q2282" i="7"/>
  <c r="R2282" i="7" s="1"/>
  <c r="AB2281" i="7"/>
  <c r="AC2281" i="7" s="1"/>
  <c r="R2281" i="7"/>
  <c r="AB2280" i="7"/>
  <c r="AC2280" i="7" s="1"/>
  <c r="R2280" i="7"/>
  <c r="AB2279" i="7"/>
  <c r="AC2279" i="7" s="1"/>
  <c r="Q2279" i="7"/>
  <c r="R2279" i="7" s="1"/>
  <c r="AB2278" i="7"/>
  <c r="AC2278" i="7" s="1"/>
  <c r="Q2278" i="7"/>
  <c r="R2278" i="7" s="1"/>
  <c r="AB2277" i="7"/>
  <c r="AC2277" i="7" s="1"/>
  <c r="Q2277" i="7"/>
  <c r="R2277" i="7" s="1"/>
  <c r="AB2276" i="7"/>
  <c r="AC2276" i="7" s="1"/>
  <c r="Q2276" i="7"/>
  <c r="R2276" i="7" s="1"/>
  <c r="AB2275" i="7"/>
  <c r="AC2275" i="7" s="1"/>
  <c r="Q2275" i="7"/>
  <c r="R2275" i="7" s="1"/>
  <c r="AB2274" i="7"/>
  <c r="AC2274" i="7" s="1"/>
  <c r="Q2274" i="7"/>
  <c r="R2274" i="7" s="1"/>
  <c r="AB2273" i="7"/>
  <c r="AC2273" i="7" s="1"/>
  <c r="Q2273" i="7"/>
  <c r="R2273" i="7" s="1"/>
  <c r="AB2272" i="7"/>
  <c r="AC2272" i="7" s="1"/>
  <c r="Q2272" i="7"/>
  <c r="R2272" i="7" s="1"/>
  <c r="AB2271" i="7"/>
  <c r="AC2271" i="7" s="1"/>
  <c r="Q2271" i="7"/>
  <c r="R2271" i="7" s="1"/>
  <c r="AB2270" i="7"/>
  <c r="AC2270" i="7" s="1"/>
  <c r="Q2270" i="7"/>
  <c r="R2270" i="7" s="1"/>
  <c r="AB2269" i="7"/>
  <c r="AC2269" i="7" s="1"/>
  <c r="Q2269" i="7"/>
  <c r="R2269" i="7" s="1"/>
  <c r="AB2268" i="7"/>
  <c r="AC2268" i="7" s="1"/>
  <c r="Q2268" i="7"/>
  <c r="R2268" i="7" s="1"/>
  <c r="AB2267" i="7"/>
  <c r="AC2267" i="7" s="1"/>
  <c r="Q2267" i="7"/>
  <c r="R2267" i="7" s="1"/>
  <c r="AB2266" i="7"/>
  <c r="AC2266" i="7" s="1"/>
  <c r="Q2266" i="7"/>
  <c r="R2266" i="7" s="1"/>
  <c r="AB2265" i="7"/>
  <c r="AC2265" i="7" s="1"/>
  <c r="Q2265" i="7"/>
  <c r="R2265" i="7" s="1"/>
  <c r="AB2264" i="7"/>
  <c r="AC2264" i="7" s="1"/>
  <c r="Q2264" i="7"/>
  <c r="R2264" i="7" s="1"/>
  <c r="AB2263" i="7"/>
  <c r="AC2263" i="7" s="1"/>
  <c r="Q2263" i="7"/>
  <c r="R2263" i="7" s="1"/>
  <c r="AB2262" i="7"/>
  <c r="AC2262" i="7" s="1"/>
  <c r="Q2262" i="7"/>
  <c r="R2262" i="7" s="1"/>
  <c r="AB2261" i="7"/>
  <c r="AC2261" i="7" s="1"/>
  <c r="Q2261" i="7"/>
  <c r="R2261" i="7" s="1"/>
  <c r="AB2260" i="7"/>
  <c r="AC2260" i="7" s="1"/>
  <c r="Q2260" i="7"/>
  <c r="R2260" i="7" s="1"/>
  <c r="AB2259" i="7"/>
  <c r="AC2259" i="7" s="1"/>
  <c r="Q2259" i="7"/>
  <c r="R2259" i="7" s="1"/>
  <c r="AB2258" i="7"/>
  <c r="AC2258" i="7" s="1"/>
  <c r="Q2258" i="7"/>
  <c r="R2258" i="7" s="1"/>
  <c r="AB2257" i="7"/>
  <c r="AC2257" i="7" s="1"/>
  <c r="Q2257" i="7"/>
  <c r="R2257" i="7" s="1"/>
  <c r="AB2256" i="7"/>
  <c r="AC2256" i="7" s="1"/>
  <c r="Q2256" i="7"/>
  <c r="R2256" i="7" s="1"/>
  <c r="AB2255" i="7"/>
  <c r="AC2255" i="7" s="1"/>
  <c r="Q2255" i="7"/>
  <c r="R2255" i="7" s="1"/>
  <c r="AB2254" i="7"/>
  <c r="AC2254" i="7" s="1"/>
  <c r="Q2254" i="7"/>
  <c r="R2254" i="7" s="1"/>
  <c r="AB2253" i="7"/>
  <c r="AC2253" i="7" s="1"/>
  <c r="Q2253" i="7"/>
  <c r="R2253" i="7" s="1"/>
  <c r="AB2252" i="7"/>
  <c r="AC2252" i="7" s="1"/>
  <c r="Q2252" i="7"/>
  <c r="R2252" i="7" s="1"/>
  <c r="AB2251" i="7"/>
  <c r="AC2251" i="7" s="1"/>
  <c r="Q2251" i="7"/>
  <c r="R2251" i="7" s="1"/>
  <c r="AB2250" i="7"/>
  <c r="AC2250" i="7" s="1"/>
  <c r="Q2250" i="7"/>
  <c r="R2250" i="7" s="1"/>
  <c r="AB2249" i="7"/>
  <c r="AC2249" i="7" s="1"/>
  <c r="Q2249" i="7"/>
  <c r="R2249" i="7" s="1"/>
  <c r="AB2248" i="7"/>
  <c r="AC2248" i="7" s="1"/>
  <c r="Q2248" i="7"/>
  <c r="R2248" i="7" s="1"/>
  <c r="AB2247" i="7"/>
  <c r="AC2247" i="7" s="1"/>
  <c r="Q2247" i="7"/>
  <c r="R2247" i="7" s="1"/>
  <c r="AB2246" i="7"/>
  <c r="AC2246" i="7" s="1"/>
  <c r="Q2246" i="7"/>
  <c r="R2246" i="7" s="1"/>
  <c r="AB2245" i="7"/>
  <c r="AC2245" i="7" s="1"/>
  <c r="Q2245" i="7"/>
  <c r="R2245" i="7" s="1"/>
  <c r="AB2244" i="7"/>
  <c r="AC2244" i="7" s="1"/>
  <c r="Q2244" i="7"/>
  <c r="R2244" i="7" s="1"/>
  <c r="AB2243" i="7"/>
  <c r="AC2243" i="7" s="1"/>
  <c r="Q2243" i="7"/>
  <c r="R2243" i="7" s="1"/>
  <c r="AB2242" i="7"/>
  <c r="AC2242" i="7" s="1"/>
  <c r="Q2242" i="7"/>
  <c r="R2242" i="7" s="1"/>
  <c r="AB2241" i="7"/>
  <c r="AC2241" i="7" s="1"/>
  <c r="Q2241" i="7"/>
  <c r="R2241" i="7" s="1"/>
  <c r="AB2240" i="7"/>
  <c r="AC2240" i="7" s="1"/>
  <c r="Q2240" i="7"/>
  <c r="R2240" i="7" s="1"/>
  <c r="AB2239" i="7"/>
  <c r="AC2239" i="7" s="1"/>
  <c r="Q2239" i="7"/>
  <c r="R2239" i="7" s="1"/>
  <c r="AB2238" i="7"/>
  <c r="AC2238" i="7" s="1"/>
  <c r="Q2238" i="7"/>
  <c r="R2238" i="7" s="1"/>
  <c r="AB2237" i="7"/>
  <c r="AC2237" i="7" s="1"/>
  <c r="Q2237" i="7"/>
  <c r="R2237" i="7" s="1"/>
  <c r="AB2236" i="7"/>
  <c r="AC2236" i="7" s="1"/>
  <c r="Q2236" i="7"/>
  <c r="R2236" i="7" s="1"/>
  <c r="AB2235" i="7"/>
  <c r="AC2235" i="7" s="1"/>
  <c r="Q2235" i="7"/>
  <c r="R2235" i="7" s="1"/>
  <c r="AB2234" i="7"/>
  <c r="AC2234" i="7" s="1"/>
  <c r="Q2234" i="7"/>
  <c r="R2234" i="7" s="1"/>
  <c r="AB2233" i="7"/>
  <c r="AC2233" i="7" s="1"/>
  <c r="Q2233" i="7"/>
  <c r="R2233" i="7" s="1"/>
  <c r="AB2232" i="7"/>
  <c r="AC2232" i="7" s="1"/>
  <c r="Q2232" i="7"/>
  <c r="R2232" i="7" s="1"/>
  <c r="AB2231" i="7"/>
  <c r="AC2231" i="7" s="1"/>
  <c r="Q2231" i="7"/>
  <c r="R2231" i="7" s="1"/>
  <c r="AB2230" i="7"/>
  <c r="AC2230" i="7" s="1"/>
  <c r="Q2230" i="7"/>
  <c r="R2230" i="7" s="1"/>
  <c r="AB2229" i="7"/>
  <c r="AC2229" i="7" s="1"/>
  <c r="Q2229" i="7"/>
  <c r="R2229" i="7" s="1"/>
  <c r="AB2228" i="7"/>
  <c r="AC2228" i="7" s="1"/>
  <c r="Q2228" i="7"/>
  <c r="R2228" i="7" s="1"/>
  <c r="AB2227" i="7"/>
  <c r="AC2227" i="7" s="1"/>
  <c r="Q2227" i="7"/>
  <c r="R2227" i="7" s="1"/>
  <c r="AB2226" i="7"/>
  <c r="AC2226" i="7" s="1"/>
  <c r="Q2226" i="7"/>
  <c r="R2226" i="7" s="1"/>
  <c r="AB2225" i="7"/>
  <c r="AC2225" i="7" s="1"/>
  <c r="Q2225" i="7"/>
  <c r="R2225" i="7" s="1"/>
  <c r="AB2224" i="7"/>
  <c r="AC2224" i="7" s="1"/>
  <c r="Q2224" i="7"/>
  <c r="R2224" i="7" s="1"/>
  <c r="AB2223" i="7"/>
  <c r="AC2223" i="7" s="1"/>
  <c r="Q2223" i="7"/>
  <c r="R2223" i="7" s="1"/>
  <c r="AB2222" i="7"/>
  <c r="AC2222" i="7" s="1"/>
  <c r="Q2222" i="7"/>
  <c r="R2222" i="7" s="1"/>
  <c r="AB2221" i="7"/>
  <c r="AC2221" i="7" s="1"/>
  <c r="Q2221" i="7"/>
  <c r="R2221" i="7" s="1"/>
  <c r="AB2220" i="7"/>
  <c r="AC2220" i="7" s="1"/>
  <c r="Q2220" i="7"/>
  <c r="R2220" i="7" s="1"/>
  <c r="AB2219" i="7"/>
  <c r="AC2219" i="7" s="1"/>
  <c r="Q2219" i="7"/>
  <c r="R2219" i="7" s="1"/>
  <c r="AC2218" i="7"/>
  <c r="R2218" i="7"/>
  <c r="AB2217" i="7"/>
  <c r="AC2217" i="7" s="1"/>
  <c r="Q2217" i="7"/>
  <c r="R2217" i="7" s="1"/>
  <c r="AB2216" i="7"/>
  <c r="AC2216" i="7" s="1"/>
  <c r="Q2216" i="7"/>
  <c r="R2216" i="7" s="1"/>
  <c r="AB2215" i="7"/>
  <c r="AC2215" i="7" s="1"/>
  <c r="Q2215" i="7"/>
  <c r="R2215" i="7" s="1"/>
  <c r="AB2214" i="7"/>
  <c r="AC2214" i="7" s="1"/>
  <c r="Q2214" i="7"/>
  <c r="R2214" i="7" s="1"/>
  <c r="AB2213" i="7"/>
  <c r="AC2213" i="7" s="1"/>
  <c r="Q2213" i="7"/>
  <c r="R2213" i="7" s="1"/>
  <c r="AB2212" i="7"/>
  <c r="AC2212" i="7" s="1"/>
  <c r="Q2212" i="7"/>
  <c r="R2212" i="7" s="1"/>
  <c r="AB2211" i="7"/>
  <c r="AC2211" i="7" s="1"/>
  <c r="Q2211" i="7"/>
  <c r="R2211" i="7" s="1"/>
  <c r="AB2210" i="7"/>
  <c r="AC2210" i="7" s="1"/>
  <c r="Q2210" i="7"/>
  <c r="R2210" i="7" s="1"/>
  <c r="AB2209" i="7"/>
  <c r="AC2209" i="7" s="1"/>
  <c r="Q2209" i="7"/>
  <c r="R2209" i="7" s="1"/>
  <c r="AB2208" i="7"/>
  <c r="AC2208" i="7" s="1"/>
  <c r="Q2208" i="7"/>
  <c r="R2208" i="7" s="1"/>
  <c r="AB2207" i="7"/>
  <c r="AC2207" i="7" s="1"/>
  <c r="Q2207" i="7"/>
  <c r="R2207" i="7" s="1"/>
  <c r="AB2206" i="7"/>
  <c r="AC2206" i="7" s="1"/>
  <c r="Q2206" i="7"/>
  <c r="R2206" i="7" s="1"/>
  <c r="AB2205" i="7"/>
  <c r="AC2205" i="7" s="1"/>
  <c r="Q2205" i="7"/>
  <c r="R2205" i="7" s="1"/>
  <c r="AB2204" i="7"/>
  <c r="AC2204" i="7" s="1"/>
  <c r="Q2204" i="7"/>
  <c r="R2204" i="7" s="1"/>
  <c r="AB2203" i="7"/>
  <c r="AC2203" i="7" s="1"/>
  <c r="Q2203" i="7"/>
  <c r="R2203" i="7" s="1"/>
  <c r="AB2202" i="7"/>
  <c r="AC2202" i="7" s="1"/>
  <c r="Q2202" i="7"/>
  <c r="R2202" i="7" s="1"/>
  <c r="AB2201" i="7"/>
  <c r="AC2201" i="7" s="1"/>
  <c r="Q2201" i="7"/>
  <c r="R2201" i="7" s="1"/>
  <c r="AB2200" i="7"/>
  <c r="AC2200" i="7" s="1"/>
  <c r="Q2200" i="7"/>
  <c r="R2200" i="7" s="1"/>
  <c r="AB2199" i="7"/>
  <c r="AC2199" i="7" s="1"/>
  <c r="Q2199" i="7"/>
  <c r="R2199" i="7" s="1"/>
  <c r="AB2198" i="7"/>
  <c r="AC2198" i="7" s="1"/>
  <c r="Q2198" i="7"/>
  <c r="R2198" i="7" s="1"/>
  <c r="AB2197" i="7"/>
  <c r="AC2197" i="7" s="1"/>
  <c r="Q2197" i="7"/>
  <c r="R2197" i="7" s="1"/>
  <c r="AB2196" i="7"/>
  <c r="AC2196" i="7" s="1"/>
  <c r="Q2196" i="7"/>
  <c r="R2196" i="7" s="1"/>
  <c r="AB2195" i="7"/>
  <c r="AC2195" i="7" s="1"/>
  <c r="Q2195" i="7"/>
  <c r="R2195" i="7" s="1"/>
  <c r="AB2194" i="7"/>
  <c r="AC2194" i="7" s="1"/>
  <c r="R2194" i="7"/>
  <c r="AB2193" i="7"/>
  <c r="AC2193" i="7" s="1"/>
  <c r="R2193" i="7"/>
  <c r="AB2192" i="7"/>
  <c r="AC2192" i="7" s="1"/>
  <c r="Q2192" i="7"/>
  <c r="R2192" i="7" s="1"/>
  <c r="AB2191" i="7"/>
  <c r="AC2191" i="7" s="1"/>
  <c r="Q2191" i="7"/>
  <c r="R2191" i="7" s="1"/>
  <c r="AB2190" i="7"/>
  <c r="AC2190" i="7" s="1"/>
  <c r="Q2190" i="7"/>
  <c r="R2190" i="7" s="1"/>
  <c r="AB2189" i="7"/>
  <c r="AC2189" i="7" s="1"/>
  <c r="Q2189" i="7"/>
  <c r="R2189" i="7" s="1"/>
  <c r="AB2188" i="7"/>
  <c r="AC2188" i="7" s="1"/>
  <c r="Q2188" i="7"/>
  <c r="R2188" i="7" s="1"/>
  <c r="AB2187" i="7"/>
  <c r="AC2187" i="7" s="1"/>
  <c r="Q2187" i="7"/>
  <c r="R2187" i="7" s="1"/>
  <c r="AB2186" i="7"/>
  <c r="AC2186" i="7" s="1"/>
  <c r="Q2186" i="7"/>
  <c r="R2186" i="7" s="1"/>
  <c r="AB2185" i="7"/>
  <c r="AC2185" i="7" s="1"/>
  <c r="Q2185" i="7"/>
  <c r="R2185" i="7" s="1"/>
  <c r="AB2184" i="7"/>
  <c r="AC2184" i="7" s="1"/>
  <c r="Q2184" i="7"/>
  <c r="R2184" i="7" s="1"/>
  <c r="AB2183" i="7"/>
  <c r="AC2183" i="7" s="1"/>
  <c r="Q2183" i="7"/>
  <c r="R2183" i="7" s="1"/>
  <c r="AB2182" i="7"/>
  <c r="AC2182" i="7" s="1"/>
  <c r="Q2182" i="7"/>
  <c r="R2182" i="7" s="1"/>
  <c r="AB2181" i="7"/>
  <c r="AC2181" i="7" s="1"/>
  <c r="Q2181" i="7"/>
  <c r="R2181" i="7" s="1"/>
  <c r="AB2180" i="7"/>
  <c r="AC2180" i="7" s="1"/>
  <c r="Q2180" i="7"/>
  <c r="R2180" i="7" s="1"/>
  <c r="AB2179" i="7"/>
  <c r="AC2179" i="7" s="1"/>
  <c r="Q2179" i="7"/>
  <c r="R2179" i="7" s="1"/>
  <c r="AB2178" i="7"/>
  <c r="AC2178" i="7" s="1"/>
  <c r="Q2178" i="7"/>
  <c r="R2178" i="7" s="1"/>
  <c r="AB2177" i="7"/>
  <c r="AC2177" i="7" s="1"/>
  <c r="Q2177" i="7"/>
  <c r="R2177" i="7" s="1"/>
  <c r="AB2176" i="7"/>
  <c r="AC2176" i="7" s="1"/>
  <c r="Q2176" i="7"/>
  <c r="R2176" i="7" s="1"/>
  <c r="AB2175" i="7"/>
  <c r="AC2175" i="7" s="1"/>
  <c r="Q2175" i="7"/>
  <c r="R2175" i="7" s="1"/>
  <c r="AB2174" i="7"/>
  <c r="AC2174" i="7" s="1"/>
  <c r="Q2174" i="7"/>
  <c r="R2174" i="7" s="1"/>
  <c r="AB2173" i="7"/>
  <c r="AC2173" i="7" s="1"/>
  <c r="Q2173" i="7"/>
  <c r="R2173" i="7" s="1"/>
  <c r="AB2172" i="7"/>
  <c r="AC2172" i="7" s="1"/>
  <c r="Q2172" i="7"/>
  <c r="R2172" i="7" s="1"/>
  <c r="AB2171" i="7"/>
  <c r="AC2171" i="7" s="1"/>
  <c r="Q2171" i="7"/>
  <c r="R2171" i="7" s="1"/>
  <c r="AB2170" i="7"/>
  <c r="AC2170" i="7" s="1"/>
  <c r="Q2170" i="7"/>
  <c r="R2170" i="7" s="1"/>
  <c r="AB2169" i="7"/>
  <c r="AC2169" i="7" s="1"/>
  <c r="Q2169" i="7"/>
  <c r="R2169" i="7" s="1"/>
  <c r="AB2168" i="7"/>
  <c r="AC2168" i="7" s="1"/>
  <c r="Q2168" i="7"/>
  <c r="R2168" i="7" s="1"/>
  <c r="AB2167" i="7"/>
  <c r="AC2167" i="7" s="1"/>
  <c r="Q2167" i="7"/>
  <c r="R2167" i="7" s="1"/>
  <c r="AB2166" i="7"/>
  <c r="AC2166" i="7" s="1"/>
  <c r="Q2166" i="7"/>
  <c r="R2166" i="7" s="1"/>
  <c r="AB2165" i="7"/>
  <c r="AC2165" i="7" s="1"/>
  <c r="Q2165" i="7"/>
  <c r="R2165" i="7" s="1"/>
  <c r="AB2164" i="7"/>
  <c r="AC2164" i="7" s="1"/>
  <c r="Q2164" i="7"/>
  <c r="R2164" i="7" s="1"/>
  <c r="AB2163" i="7"/>
  <c r="AC2163" i="7" s="1"/>
  <c r="Q2163" i="7"/>
  <c r="R2163" i="7" s="1"/>
  <c r="AB2162" i="7"/>
  <c r="AC2162" i="7" s="1"/>
  <c r="Q2162" i="7"/>
  <c r="R2162" i="7" s="1"/>
  <c r="AB2161" i="7"/>
  <c r="AC2161" i="7" s="1"/>
  <c r="Q2161" i="7"/>
  <c r="R2161" i="7" s="1"/>
  <c r="AB2160" i="7"/>
  <c r="AC2160" i="7" s="1"/>
  <c r="Q2160" i="7"/>
  <c r="R2160" i="7" s="1"/>
  <c r="AB2159" i="7"/>
  <c r="AC2159" i="7" s="1"/>
  <c r="Q2159" i="7"/>
  <c r="R2159" i="7" s="1"/>
  <c r="AB2158" i="7"/>
  <c r="AC2158" i="7" s="1"/>
  <c r="Q2158" i="7"/>
  <c r="R2158" i="7" s="1"/>
  <c r="AB2157" i="7"/>
  <c r="AC2157" i="7" s="1"/>
  <c r="Q2157" i="7"/>
  <c r="R2157" i="7" s="1"/>
  <c r="AB2156" i="7"/>
  <c r="AC2156" i="7" s="1"/>
  <c r="Q2156" i="7"/>
  <c r="R2156" i="7" s="1"/>
  <c r="AB2155" i="7"/>
  <c r="AC2155" i="7" s="1"/>
  <c r="Q2155" i="7"/>
  <c r="R2155" i="7" s="1"/>
  <c r="AB2154" i="7"/>
  <c r="AC2154" i="7" s="1"/>
  <c r="Q2154" i="7"/>
  <c r="R2154" i="7" s="1"/>
  <c r="AB2153" i="7"/>
  <c r="AC2153" i="7" s="1"/>
  <c r="Q2153" i="7"/>
  <c r="R2153" i="7" s="1"/>
  <c r="AB2152" i="7"/>
  <c r="AC2152" i="7" s="1"/>
  <c r="Q2152" i="7"/>
  <c r="R2152" i="7" s="1"/>
  <c r="AB2151" i="7"/>
  <c r="AC2151" i="7" s="1"/>
  <c r="Q2151" i="7"/>
  <c r="R2151" i="7" s="1"/>
  <c r="AB2150" i="7"/>
  <c r="AC2150" i="7" s="1"/>
  <c r="Q2150" i="7"/>
  <c r="R2150" i="7" s="1"/>
  <c r="AB2149" i="7"/>
  <c r="AC2149" i="7" s="1"/>
  <c r="Q2149" i="7"/>
  <c r="R2149" i="7" s="1"/>
  <c r="AB2148" i="7"/>
  <c r="AC2148" i="7" s="1"/>
  <c r="Q2148" i="7"/>
  <c r="R2148" i="7" s="1"/>
  <c r="AB2147" i="7"/>
  <c r="AC2147" i="7" s="1"/>
  <c r="Q2147" i="7"/>
  <c r="R2147" i="7" s="1"/>
  <c r="AB2146" i="7"/>
  <c r="AC2146" i="7" s="1"/>
  <c r="Q2146" i="7"/>
  <c r="R2146" i="7" s="1"/>
  <c r="AB2145" i="7"/>
  <c r="AC2145" i="7" s="1"/>
  <c r="Q2145" i="7"/>
  <c r="R2145" i="7" s="1"/>
  <c r="AB2144" i="7"/>
  <c r="AC2144" i="7" s="1"/>
  <c r="Q2144" i="7"/>
  <c r="R2144" i="7" s="1"/>
  <c r="AB2143" i="7"/>
  <c r="AC2143" i="7" s="1"/>
  <c r="Q2143" i="7"/>
  <c r="R2143" i="7" s="1"/>
  <c r="AB2142" i="7"/>
  <c r="AC2142" i="7" s="1"/>
  <c r="Q2142" i="7"/>
  <c r="R2142" i="7" s="1"/>
  <c r="AB2141" i="7"/>
  <c r="AC2141" i="7" s="1"/>
  <c r="Q2141" i="7"/>
  <c r="R2141" i="7" s="1"/>
  <c r="AB2140" i="7"/>
  <c r="AC2140" i="7" s="1"/>
  <c r="Q2140" i="7"/>
  <c r="R2140" i="7" s="1"/>
  <c r="AB2139" i="7"/>
  <c r="AC2139" i="7" s="1"/>
  <c r="Q2139" i="7"/>
  <c r="R2139" i="7" s="1"/>
  <c r="AB2138" i="7"/>
  <c r="AC2138" i="7" s="1"/>
  <c r="Q2138" i="7"/>
  <c r="R2138" i="7" s="1"/>
  <c r="AB2137" i="7"/>
  <c r="AC2137" i="7" s="1"/>
  <c r="Q2137" i="7"/>
  <c r="R2137" i="7" s="1"/>
  <c r="AB2136" i="7"/>
  <c r="AC2136" i="7" s="1"/>
  <c r="Q2136" i="7"/>
  <c r="R2136" i="7" s="1"/>
  <c r="AB2135" i="7"/>
  <c r="AC2135" i="7" s="1"/>
  <c r="Q2135" i="7"/>
  <c r="R2135" i="7" s="1"/>
  <c r="AB2134" i="7"/>
  <c r="AC2134" i="7" s="1"/>
  <c r="Q2134" i="7"/>
  <c r="R2134" i="7" s="1"/>
  <c r="AB2133" i="7"/>
  <c r="AC2133" i="7" s="1"/>
  <c r="Q2133" i="7"/>
  <c r="R2133" i="7" s="1"/>
  <c r="AB2132" i="7"/>
  <c r="AC2132" i="7" s="1"/>
  <c r="Q2132" i="7"/>
  <c r="R2132" i="7" s="1"/>
  <c r="AB2131" i="7"/>
  <c r="AC2131" i="7" s="1"/>
  <c r="Q2131" i="7"/>
  <c r="R2131" i="7" s="1"/>
  <c r="AB2130" i="7"/>
  <c r="AC2130" i="7" s="1"/>
  <c r="Q2130" i="7"/>
  <c r="R2130" i="7" s="1"/>
  <c r="AB2129" i="7"/>
  <c r="AC2129" i="7" s="1"/>
  <c r="Q2129" i="7"/>
  <c r="R2129" i="7" s="1"/>
  <c r="AB2128" i="7"/>
  <c r="AC2128" i="7" s="1"/>
  <c r="Q2128" i="7"/>
  <c r="R2128" i="7" s="1"/>
  <c r="AB2127" i="7"/>
  <c r="AC2127" i="7" s="1"/>
  <c r="Q2127" i="7"/>
  <c r="R2127" i="7" s="1"/>
  <c r="AB2126" i="7"/>
  <c r="AC2126" i="7" s="1"/>
  <c r="Q2126" i="7"/>
  <c r="R2126" i="7" s="1"/>
  <c r="AB2125" i="7"/>
  <c r="AC2125" i="7" s="1"/>
  <c r="Q2125" i="7"/>
  <c r="R2125" i="7" s="1"/>
  <c r="AB2124" i="7"/>
  <c r="AC2124" i="7" s="1"/>
  <c r="Q2124" i="7"/>
  <c r="R2124" i="7" s="1"/>
  <c r="AB2123" i="7"/>
  <c r="AC2123" i="7" s="1"/>
  <c r="Q2123" i="7"/>
  <c r="R2123" i="7" s="1"/>
  <c r="AB2122" i="7"/>
  <c r="AC2122" i="7" s="1"/>
  <c r="Q2122" i="7"/>
  <c r="R2122" i="7" s="1"/>
  <c r="AB2121" i="7"/>
  <c r="AC2121" i="7" s="1"/>
  <c r="Q2121" i="7"/>
  <c r="R2121" i="7" s="1"/>
  <c r="AB2120" i="7"/>
  <c r="AC2120" i="7" s="1"/>
  <c r="Q2120" i="7"/>
  <c r="R2120" i="7" s="1"/>
  <c r="AB2119" i="7"/>
  <c r="AC2119" i="7" s="1"/>
  <c r="Q2119" i="7"/>
  <c r="R2119" i="7" s="1"/>
  <c r="AB2118" i="7"/>
  <c r="AC2118" i="7" s="1"/>
  <c r="Q2118" i="7"/>
  <c r="R2118" i="7" s="1"/>
  <c r="AB2117" i="7"/>
  <c r="AC2117" i="7" s="1"/>
  <c r="Q2117" i="7"/>
  <c r="R2117" i="7" s="1"/>
  <c r="AB2116" i="7"/>
  <c r="AC2116" i="7" s="1"/>
  <c r="Q2116" i="7"/>
  <c r="R2116" i="7" s="1"/>
  <c r="AB2115" i="7"/>
  <c r="AC2115" i="7" s="1"/>
  <c r="Q2115" i="7"/>
  <c r="R2115" i="7" s="1"/>
  <c r="AB2114" i="7"/>
  <c r="AC2114" i="7" s="1"/>
  <c r="Q2114" i="7"/>
  <c r="R2114" i="7" s="1"/>
  <c r="AB2113" i="7"/>
  <c r="AC2113" i="7" s="1"/>
  <c r="Q2113" i="7"/>
  <c r="R2113" i="7" s="1"/>
  <c r="AB2112" i="7"/>
  <c r="AC2112" i="7" s="1"/>
  <c r="Q2112" i="7"/>
  <c r="R2112" i="7" s="1"/>
  <c r="AB2111" i="7"/>
  <c r="AC2111" i="7" s="1"/>
  <c r="Q2111" i="7"/>
  <c r="R2111" i="7" s="1"/>
  <c r="AB2110" i="7"/>
  <c r="AC2110" i="7" s="1"/>
  <c r="Q2110" i="7"/>
  <c r="R2110" i="7" s="1"/>
  <c r="AB2109" i="7"/>
  <c r="AC2109" i="7" s="1"/>
  <c r="Q2109" i="7"/>
  <c r="R2109" i="7" s="1"/>
  <c r="AB2108" i="7"/>
  <c r="AC2108" i="7" s="1"/>
  <c r="Q2108" i="7"/>
  <c r="R2108" i="7" s="1"/>
  <c r="AB2107" i="7"/>
  <c r="AC2107" i="7" s="1"/>
  <c r="Q2107" i="7"/>
  <c r="R2107" i="7" s="1"/>
  <c r="AB2106" i="7"/>
  <c r="AC2106" i="7" s="1"/>
  <c r="Q2106" i="7"/>
  <c r="R2106" i="7" s="1"/>
  <c r="AB2105" i="7"/>
  <c r="AC2105" i="7" s="1"/>
  <c r="Q2105" i="7"/>
  <c r="R2105" i="7" s="1"/>
  <c r="AB2104" i="7"/>
  <c r="AC2104" i="7" s="1"/>
  <c r="Q2104" i="7"/>
  <c r="R2104" i="7" s="1"/>
  <c r="AB2103" i="7"/>
  <c r="AC2103" i="7" s="1"/>
  <c r="Q2103" i="7"/>
  <c r="R2103" i="7" s="1"/>
  <c r="AB2102" i="7"/>
  <c r="AC2102" i="7" s="1"/>
  <c r="Q2102" i="7"/>
  <c r="R2102" i="7" s="1"/>
  <c r="AB2101" i="7"/>
  <c r="AC2101" i="7" s="1"/>
  <c r="Q2101" i="7"/>
  <c r="R2101" i="7" s="1"/>
  <c r="AB2100" i="7"/>
  <c r="AC2100" i="7" s="1"/>
  <c r="Q2100" i="7"/>
  <c r="R2100" i="7" s="1"/>
  <c r="AB2099" i="7"/>
  <c r="AC2099" i="7" s="1"/>
  <c r="Q2099" i="7"/>
  <c r="R2099" i="7" s="1"/>
  <c r="AB2098" i="7"/>
  <c r="AC2098" i="7" s="1"/>
  <c r="Q2098" i="7"/>
  <c r="R2098" i="7" s="1"/>
  <c r="AB2097" i="7"/>
  <c r="AC2097" i="7" s="1"/>
  <c r="Q2097" i="7"/>
  <c r="R2097" i="7" s="1"/>
  <c r="AB2096" i="7"/>
  <c r="AC2096" i="7" s="1"/>
  <c r="Q2096" i="7"/>
  <c r="R2096" i="7" s="1"/>
  <c r="AB2095" i="7"/>
  <c r="AC2095" i="7" s="1"/>
  <c r="Q2095" i="7"/>
  <c r="R2095" i="7" s="1"/>
  <c r="AB2094" i="7"/>
  <c r="AC2094" i="7" s="1"/>
  <c r="Q2094" i="7"/>
  <c r="R2094" i="7" s="1"/>
  <c r="AB2093" i="7"/>
  <c r="AC2093" i="7" s="1"/>
  <c r="Q2093" i="7"/>
  <c r="R2093" i="7" s="1"/>
  <c r="AB2092" i="7"/>
  <c r="AC2092" i="7" s="1"/>
  <c r="Q2092" i="7"/>
  <c r="R2092" i="7" s="1"/>
  <c r="AB2091" i="7"/>
  <c r="AC2091" i="7" s="1"/>
  <c r="Q2091" i="7"/>
  <c r="R2091" i="7" s="1"/>
  <c r="AB2090" i="7"/>
  <c r="AC2090" i="7" s="1"/>
  <c r="Q2090" i="7"/>
  <c r="R2090" i="7" s="1"/>
  <c r="AB2089" i="7"/>
  <c r="AC2089" i="7" s="1"/>
  <c r="Q2089" i="7"/>
  <c r="R2089" i="7" s="1"/>
  <c r="AB2088" i="7"/>
  <c r="AC2088" i="7" s="1"/>
  <c r="Q2088" i="7"/>
  <c r="R2088" i="7" s="1"/>
  <c r="AB2087" i="7"/>
  <c r="AC2087" i="7" s="1"/>
  <c r="Q2087" i="7"/>
  <c r="R2087" i="7" s="1"/>
  <c r="AB2086" i="7"/>
  <c r="AC2086" i="7" s="1"/>
  <c r="Q2086" i="7"/>
  <c r="R2086" i="7" s="1"/>
  <c r="AB2085" i="7"/>
  <c r="AC2085" i="7" s="1"/>
  <c r="Q2085" i="7"/>
  <c r="R2085" i="7" s="1"/>
  <c r="AB2084" i="7"/>
  <c r="AC2084" i="7" s="1"/>
  <c r="Q2084" i="7"/>
  <c r="R2084" i="7" s="1"/>
  <c r="AB2083" i="7"/>
  <c r="AC2083" i="7" s="1"/>
  <c r="Q2083" i="7"/>
  <c r="R2083" i="7" s="1"/>
  <c r="AB2082" i="7"/>
  <c r="AC2082" i="7" s="1"/>
  <c r="Q2082" i="7"/>
  <c r="R2082" i="7" s="1"/>
  <c r="AB2081" i="7"/>
  <c r="AC2081" i="7" s="1"/>
  <c r="Q2081" i="7"/>
  <c r="R2081" i="7" s="1"/>
  <c r="AB2080" i="7"/>
  <c r="AC2080" i="7" s="1"/>
  <c r="Q2080" i="7"/>
  <c r="R2080" i="7" s="1"/>
  <c r="AB2079" i="7"/>
  <c r="AC2079" i="7" s="1"/>
  <c r="Q2079" i="7"/>
  <c r="R2079" i="7" s="1"/>
  <c r="AB2078" i="7"/>
  <c r="AC2078" i="7" s="1"/>
  <c r="Q2078" i="7"/>
  <c r="R2078" i="7" s="1"/>
  <c r="AB2077" i="7"/>
  <c r="AC2077" i="7" s="1"/>
  <c r="Q2077" i="7"/>
  <c r="R2077" i="7" s="1"/>
  <c r="AB2076" i="7"/>
  <c r="AC2076" i="7" s="1"/>
  <c r="Q2076" i="7"/>
  <c r="R2076" i="7" s="1"/>
  <c r="AB2075" i="7"/>
  <c r="AC2075" i="7" s="1"/>
  <c r="Q2075" i="7"/>
  <c r="R2075" i="7" s="1"/>
  <c r="AB2074" i="7"/>
  <c r="AC2074" i="7" s="1"/>
  <c r="Q2074" i="7"/>
  <c r="R2074" i="7" s="1"/>
  <c r="AB2073" i="7"/>
  <c r="AC2073" i="7" s="1"/>
  <c r="Q2073" i="7"/>
  <c r="R2073" i="7" s="1"/>
  <c r="AB2072" i="7"/>
  <c r="AC2072" i="7" s="1"/>
  <c r="Q2072" i="7"/>
  <c r="R2072" i="7" s="1"/>
  <c r="AB2071" i="7"/>
  <c r="AC2071" i="7" s="1"/>
  <c r="Q2071" i="7"/>
  <c r="R2071" i="7" s="1"/>
  <c r="AB2070" i="7"/>
  <c r="AC2070" i="7" s="1"/>
  <c r="Q2070" i="7"/>
  <c r="R2070" i="7" s="1"/>
  <c r="AB2069" i="7"/>
  <c r="AC2069" i="7" s="1"/>
  <c r="Q2069" i="7"/>
  <c r="R2069" i="7" s="1"/>
  <c r="AB2068" i="7"/>
  <c r="AC2068" i="7" s="1"/>
  <c r="Q2068" i="7"/>
  <c r="R2068" i="7" s="1"/>
  <c r="AB2067" i="7"/>
  <c r="AC2067" i="7" s="1"/>
  <c r="Q2067" i="7"/>
  <c r="R2067" i="7" s="1"/>
  <c r="AB2066" i="7"/>
  <c r="AC2066" i="7" s="1"/>
  <c r="Q2066" i="7"/>
  <c r="R2066" i="7" s="1"/>
  <c r="AB2065" i="7"/>
  <c r="AC2065" i="7" s="1"/>
  <c r="Q2065" i="7"/>
  <c r="R2065" i="7" s="1"/>
  <c r="AB2064" i="7"/>
  <c r="AC2064" i="7" s="1"/>
  <c r="Q2064" i="7"/>
  <c r="R2064" i="7" s="1"/>
  <c r="AB2063" i="7"/>
  <c r="AC2063" i="7" s="1"/>
  <c r="Q2063" i="7"/>
  <c r="R2063" i="7" s="1"/>
  <c r="AB2062" i="7"/>
  <c r="AC2062" i="7" s="1"/>
  <c r="Q2062" i="7"/>
  <c r="R2062" i="7" s="1"/>
  <c r="AB2061" i="7"/>
  <c r="AC2061" i="7" s="1"/>
  <c r="Q2061" i="7"/>
  <c r="R2061" i="7" s="1"/>
  <c r="AB2060" i="7"/>
  <c r="AC2060" i="7" s="1"/>
  <c r="Q2060" i="7"/>
  <c r="R2060" i="7" s="1"/>
  <c r="AB2059" i="7"/>
  <c r="AC2059" i="7" s="1"/>
  <c r="Q2059" i="7"/>
  <c r="R2059" i="7" s="1"/>
  <c r="AB2058" i="7"/>
  <c r="AC2058" i="7" s="1"/>
  <c r="Q2058" i="7"/>
  <c r="R2058" i="7" s="1"/>
  <c r="AB2057" i="7"/>
  <c r="AC2057" i="7" s="1"/>
  <c r="Q2057" i="7"/>
  <c r="R2057" i="7" s="1"/>
  <c r="AB2056" i="7"/>
  <c r="AC2056" i="7" s="1"/>
  <c r="Q2056" i="7"/>
  <c r="R2056" i="7" s="1"/>
  <c r="AB2055" i="7"/>
  <c r="AC2055" i="7" s="1"/>
  <c r="Q2055" i="7"/>
  <c r="R2055" i="7" s="1"/>
  <c r="AB2054" i="7"/>
  <c r="AC2054" i="7" s="1"/>
  <c r="Q2054" i="7"/>
  <c r="R2054" i="7" s="1"/>
  <c r="AB2053" i="7"/>
  <c r="AC2053" i="7" s="1"/>
  <c r="Q2053" i="7"/>
  <c r="R2053" i="7" s="1"/>
  <c r="AB2052" i="7"/>
  <c r="AC2052" i="7" s="1"/>
  <c r="Q2052" i="7"/>
  <c r="R2052" i="7" s="1"/>
  <c r="AB2051" i="7"/>
  <c r="AC2051" i="7" s="1"/>
  <c r="Q2051" i="7"/>
  <c r="R2051" i="7" s="1"/>
  <c r="AB2050" i="7"/>
  <c r="AC2050" i="7" s="1"/>
  <c r="Q2050" i="7"/>
  <c r="R2050" i="7" s="1"/>
  <c r="AB2049" i="7"/>
  <c r="AC2049" i="7" s="1"/>
  <c r="Q2049" i="7"/>
  <c r="R2049" i="7" s="1"/>
  <c r="AB2048" i="7"/>
  <c r="AC2048" i="7" s="1"/>
  <c r="Q2048" i="7"/>
  <c r="R2048" i="7" s="1"/>
  <c r="AB2047" i="7"/>
  <c r="AC2047" i="7" s="1"/>
  <c r="Q2047" i="7"/>
  <c r="R2047" i="7" s="1"/>
  <c r="AB2046" i="7"/>
  <c r="AC2046" i="7" s="1"/>
  <c r="Q2046" i="7"/>
  <c r="R2046" i="7" s="1"/>
  <c r="AB2045" i="7"/>
  <c r="AC2045" i="7" s="1"/>
  <c r="Q2045" i="7"/>
  <c r="R2045" i="7" s="1"/>
  <c r="AB2044" i="7"/>
  <c r="AC2044" i="7" s="1"/>
  <c r="Q2044" i="7"/>
  <c r="R2044" i="7" s="1"/>
  <c r="AB2043" i="7"/>
  <c r="AC2043" i="7" s="1"/>
  <c r="Q2043" i="7"/>
  <c r="R2043" i="7" s="1"/>
  <c r="AB2042" i="7"/>
  <c r="AC2042" i="7" s="1"/>
  <c r="Q2042" i="7"/>
  <c r="R2042" i="7" s="1"/>
  <c r="AB2041" i="7"/>
  <c r="AC2041" i="7" s="1"/>
  <c r="Q2041" i="7"/>
  <c r="R2041" i="7" s="1"/>
  <c r="AB2040" i="7"/>
  <c r="AC2040" i="7" s="1"/>
  <c r="Q2040" i="7"/>
  <c r="R2040" i="7" s="1"/>
  <c r="AB2039" i="7"/>
  <c r="AC2039" i="7" s="1"/>
  <c r="Q2039" i="7"/>
  <c r="R2039" i="7" s="1"/>
  <c r="AB2038" i="7"/>
  <c r="AC2038" i="7" s="1"/>
  <c r="Q2038" i="7"/>
  <c r="R2038" i="7" s="1"/>
  <c r="AB2037" i="7"/>
  <c r="AC2037" i="7" s="1"/>
  <c r="Q2037" i="7"/>
  <c r="R2037" i="7" s="1"/>
  <c r="AB2036" i="7"/>
  <c r="AC2036" i="7" s="1"/>
  <c r="Q2036" i="7"/>
  <c r="R2036" i="7" s="1"/>
  <c r="AB2035" i="7"/>
  <c r="AC2035" i="7" s="1"/>
  <c r="Q2035" i="7"/>
  <c r="R2035" i="7" s="1"/>
  <c r="AB2034" i="7"/>
  <c r="AC2034" i="7" s="1"/>
  <c r="Q2034" i="7"/>
  <c r="R2034" i="7" s="1"/>
  <c r="AB2033" i="7"/>
  <c r="AC2033" i="7" s="1"/>
  <c r="Q2033" i="7"/>
  <c r="R2033" i="7" s="1"/>
  <c r="AB2032" i="7"/>
  <c r="AC2032" i="7" s="1"/>
  <c r="Q2032" i="7"/>
  <c r="R2032" i="7" s="1"/>
  <c r="AB2031" i="7"/>
  <c r="AC2031" i="7" s="1"/>
  <c r="Q2031" i="7"/>
  <c r="R2031" i="7" s="1"/>
  <c r="AB2030" i="7"/>
  <c r="AC2030" i="7" s="1"/>
  <c r="Q2030" i="7"/>
  <c r="R2030" i="7" s="1"/>
  <c r="AB2029" i="7"/>
  <c r="AC2029" i="7" s="1"/>
  <c r="Q2029" i="7"/>
  <c r="R2029" i="7" s="1"/>
  <c r="AB2028" i="7"/>
  <c r="AC2028" i="7" s="1"/>
  <c r="Q2028" i="7"/>
  <c r="R2028" i="7" s="1"/>
  <c r="AB2027" i="7"/>
  <c r="AC2027" i="7" s="1"/>
  <c r="Q2027" i="7"/>
  <c r="R2027" i="7" s="1"/>
  <c r="AB2026" i="7"/>
  <c r="AC2026" i="7" s="1"/>
  <c r="Q2026" i="7"/>
  <c r="R2026" i="7" s="1"/>
  <c r="AB2025" i="7"/>
  <c r="AC2025" i="7" s="1"/>
  <c r="Q2025" i="7"/>
  <c r="R2025" i="7" s="1"/>
  <c r="AB2024" i="7"/>
  <c r="AC2024" i="7" s="1"/>
  <c r="Q2024" i="7"/>
  <c r="R2024" i="7" s="1"/>
  <c r="AB2023" i="7"/>
  <c r="AC2023" i="7" s="1"/>
  <c r="Q2023" i="7"/>
  <c r="R2023" i="7" s="1"/>
  <c r="AB2022" i="7"/>
  <c r="AC2022" i="7" s="1"/>
  <c r="Q2022" i="7"/>
  <c r="R2022" i="7" s="1"/>
  <c r="AB2021" i="7"/>
  <c r="AC2021" i="7" s="1"/>
  <c r="Q2021" i="7"/>
  <c r="R2021" i="7" s="1"/>
  <c r="AB2020" i="7"/>
  <c r="AC2020" i="7" s="1"/>
  <c r="Q2020" i="7"/>
  <c r="R2020" i="7" s="1"/>
  <c r="AB2019" i="7"/>
  <c r="AC2019" i="7" s="1"/>
  <c r="Q2019" i="7"/>
  <c r="R2019" i="7" s="1"/>
  <c r="AB2018" i="7"/>
  <c r="AC2018" i="7" s="1"/>
  <c r="Q2018" i="7"/>
  <c r="R2018" i="7" s="1"/>
  <c r="AB2017" i="7"/>
  <c r="AC2017" i="7" s="1"/>
  <c r="Q2017" i="7"/>
  <c r="R2017" i="7" s="1"/>
  <c r="AB2016" i="7"/>
  <c r="AC2016" i="7" s="1"/>
  <c r="Q2016" i="7"/>
  <c r="R2016" i="7" s="1"/>
  <c r="AB2015" i="7"/>
  <c r="AC2015" i="7" s="1"/>
  <c r="Q2015" i="7"/>
  <c r="R2015" i="7" s="1"/>
  <c r="AB2014" i="7"/>
  <c r="AC2014" i="7" s="1"/>
  <c r="Q2014" i="7"/>
  <c r="R2014" i="7" s="1"/>
  <c r="AB2013" i="7"/>
  <c r="AC2013" i="7" s="1"/>
  <c r="Q2013" i="7"/>
  <c r="R2013" i="7" s="1"/>
  <c r="AB2012" i="7"/>
  <c r="AC2012" i="7" s="1"/>
  <c r="Q2012" i="7"/>
  <c r="R2012" i="7" s="1"/>
  <c r="AB2011" i="7"/>
  <c r="AC2011" i="7" s="1"/>
  <c r="Q2011" i="7"/>
  <c r="R2011" i="7" s="1"/>
  <c r="AB2010" i="7"/>
  <c r="AC2010" i="7" s="1"/>
  <c r="Q2010" i="7"/>
  <c r="R2010" i="7" s="1"/>
  <c r="AB2009" i="7"/>
  <c r="AC2009" i="7" s="1"/>
  <c r="Q2009" i="7"/>
  <c r="R2009" i="7" s="1"/>
  <c r="AB2008" i="7"/>
  <c r="AC2008" i="7" s="1"/>
  <c r="Q2008" i="7"/>
  <c r="R2008" i="7" s="1"/>
  <c r="AB2007" i="7"/>
  <c r="AC2007" i="7" s="1"/>
  <c r="Q2007" i="7"/>
  <c r="R2007" i="7" s="1"/>
  <c r="AB2006" i="7"/>
  <c r="AC2006" i="7" s="1"/>
  <c r="Q2006" i="7"/>
  <c r="R2006" i="7" s="1"/>
  <c r="AB2005" i="7"/>
  <c r="AC2005" i="7" s="1"/>
  <c r="Q2005" i="7"/>
  <c r="R2005" i="7" s="1"/>
  <c r="AB2004" i="7"/>
  <c r="AC2004" i="7" s="1"/>
  <c r="Q2004" i="7"/>
  <c r="R2004" i="7" s="1"/>
  <c r="AB2003" i="7"/>
  <c r="AC2003" i="7" s="1"/>
  <c r="Q2003" i="7"/>
  <c r="R2003" i="7" s="1"/>
  <c r="AB2002" i="7"/>
  <c r="AC2002" i="7" s="1"/>
  <c r="Q2002" i="7"/>
  <c r="R2002" i="7" s="1"/>
  <c r="AB2001" i="7"/>
  <c r="AC2001" i="7" s="1"/>
  <c r="Q2001" i="7"/>
  <c r="R2001" i="7" s="1"/>
  <c r="AB2000" i="7"/>
  <c r="AC2000" i="7" s="1"/>
  <c r="Q2000" i="7"/>
  <c r="R2000" i="7" s="1"/>
  <c r="AB1999" i="7"/>
  <c r="AC1999" i="7" s="1"/>
  <c r="Q1999" i="7"/>
  <c r="R1999" i="7" s="1"/>
  <c r="AB1998" i="7"/>
  <c r="AC1998" i="7" s="1"/>
  <c r="Q1998" i="7"/>
  <c r="R1998" i="7" s="1"/>
  <c r="AB1997" i="7"/>
  <c r="AC1997" i="7" s="1"/>
  <c r="Q1997" i="7"/>
  <c r="R1997" i="7" s="1"/>
  <c r="AB1996" i="7"/>
  <c r="AC1996" i="7" s="1"/>
  <c r="Q1996" i="7"/>
  <c r="R1996" i="7" s="1"/>
  <c r="AB1995" i="7"/>
  <c r="AC1995" i="7" s="1"/>
  <c r="Q1995" i="7"/>
  <c r="R1995" i="7" s="1"/>
  <c r="AB1994" i="7"/>
  <c r="AC1994" i="7" s="1"/>
  <c r="Q1994" i="7"/>
  <c r="R1994" i="7" s="1"/>
  <c r="AB1993" i="7"/>
  <c r="AC1993" i="7" s="1"/>
  <c r="Q1993" i="7"/>
  <c r="R1993" i="7" s="1"/>
  <c r="AB1992" i="7"/>
  <c r="AC1992" i="7" s="1"/>
  <c r="Q1992" i="7"/>
  <c r="R1992" i="7" s="1"/>
  <c r="AB1991" i="7"/>
  <c r="AC1991" i="7" s="1"/>
  <c r="Q1991" i="7"/>
  <c r="R1991" i="7" s="1"/>
  <c r="AB1990" i="7"/>
  <c r="AC1990" i="7" s="1"/>
  <c r="Q1990" i="7"/>
  <c r="R1990" i="7" s="1"/>
  <c r="AB1989" i="7"/>
  <c r="AC1989" i="7" s="1"/>
  <c r="Q1989" i="7"/>
  <c r="R1989" i="7" s="1"/>
  <c r="AB1988" i="7"/>
  <c r="AC1988" i="7" s="1"/>
  <c r="Q1988" i="7"/>
  <c r="R1988" i="7" s="1"/>
  <c r="AB1987" i="7"/>
  <c r="AC1987" i="7" s="1"/>
  <c r="Q1987" i="7"/>
  <c r="R1987" i="7" s="1"/>
  <c r="AB1986" i="7"/>
  <c r="AC1986" i="7" s="1"/>
  <c r="Q1986" i="7"/>
  <c r="R1986" i="7" s="1"/>
  <c r="AB1985" i="7"/>
  <c r="AC1985" i="7" s="1"/>
  <c r="Q1985" i="7"/>
  <c r="R1985" i="7" s="1"/>
  <c r="AB1984" i="7"/>
  <c r="AC1984" i="7" s="1"/>
  <c r="Q1984" i="7"/>
  <c r="R1984" i="7" s="1"/>
  <c r="AB1983" i="7"/>
  <c r="AC1983" i="7" s="1"/>
  <c r="Q1983" i="7"/>
  <c r="R1983" i="7" s="1"/>
  <c r="AB1982" i="7"/>
  <c r="AC1982" i="7" s="1"/>
  <c r="Q1982" i="7"/>
  <c r="R1982" i="7" s="1"/>
  <c r="AB1981" i="7"/>
  <c r="AC1981" i="7" s="1"/>
  <c r="Q1981" i="7"/>
  <c r="R1981" i="7" s="1"/>
  <c r="AB1980" i="7"/>
  <c r="AC1980" i="7" s="1"/>
  <c r="Q1980" i="7"/>
  <c r="R1980" i="7" s="1"/>
  <c r="AB1979" i="7"/>
  <c r="AC1979" i="7" s="1"/>
  <c r="Q1979" i="7"/>
  <c r="R1979" i="7" s="1"/>
  <c r="AB1978" i="7"/>
  <c r="AC1978" i="7" s="1"/>
  <c r="Q1978" i="7"/>
  <c r="R1978" i="7" s="1"/>
  <c r="AB1977" i="7"/>
  <c r="AC1977" i="7" s="1"/>
  <c r="Q1977" i="7"/>
  <c r="R1977" i="7" s="1"/>
  <c r="AB1976" i="7"/>
  <c r="AC1976" i="7" s="1"/>
  <c r="Q1976" i="7"/>
  <c r="R1976" i="7" s="1"/>
  <c r="AB1975" i="7"/>
  <c r="AC1975" i="7" s="1"/>
  <c r="Q1975" i="7"/>
  <c r="R1975" i="7" s="1"/>
  <c r="AB1974" i="7"/>
  <c r="AC1974" i="7" s="1"/>
  <c r="Q1974" i="7"/>
  <c r="R1974" i="7" s="1"/>
  <c r="AB1973" i="7"/>
  <c r="AC1973" i="7" s="1"/>
  <c r="Q1973" i="7"/>
  <c r="R1973" i="7" s="1"/>
  <c r="AB1972" i="7"/>
  <c r="AC1972" i="7" s="1"/>
  <c r="Q1972" i="7"/>
  <c r="R1972" i="7" s="1"/>
  <c r="AB1971" i="7"/>
  <c r="AC1971" i="7" s="1"/>
  <c r="Q1971" i="7"/>
  <c r="R1971" i="7" s="1"/>
  <c r="AB1970" i="7"/>
  <c r="AC1970" i="7" s="1"/>
  <c r="Q1970" i="7"/>
  <c r="R1970" i="7" s="1"/>
  <c r="AB1969" i="7"/>
  <c r="AC1969" i="7" s="1"/>
  <c r="Q1969" i="7"/>
  <c r="R1969" i="7" s="1"/>
  <c r="AB1968" i="7"/>
  <c r="AC1968" i="7" s="1"/>
  <c r="Q1968" i="7"/>
  <c r="R1968" i="7" s="1"/>
  <c r="AB1967" i="7"/>
  <c r="AC1967" i="7" s="1"/>
  <c r="Q1967" i="7"/>
  <c r="R1967" i="7" s="1"/>
  <c r="AB1966" i="7"/>
  <c r="AC1966" i="7" s="1"/>
  <c r="Q1966" i="7"/>
  <c r="R1966" i="7" s="1"/>
  <c r="AB1965" i="7"/>
  <c r="AC1965" i="7" s="1"/>
  <c r="Q1965" i="7"/>
  <c r="R1965" i="7" s="1"/>
  <c r="AB1964" i="7"/>
  <c r="AC1964" i="7" s="1"/>
  <c r="Q1964" i="7"/>
  <c r="R1964" i="7" s="1"/>
  <c r="AB1963" i="7"/>
  <c r="AC1963" i="7" s="1"/>
  <c r="Q1963" i="7"/>
  <c r="R1963" i="7" s="1"/>
  <c r="AB1962" i="7"/>
  <c r="AC1962" i="7" s="1"/>
  <c r="Q1962" i="7"/>
  <c r="R1962" i="7" s="1"/>
  <c r="AB1961" i="7"/>
  <c r="AC1961" i="7" s="1"/>
  <c r="Q1961" i="7"/>
  <c r="R1961" i="7" s="1"/>
  <c r="AB1960" i="7"/>
  <c r="AC1960" i="7" s="1"/>
  <c r="Q1960" i="7"/>
  <c r="R1960" i="7" s="1"/>
  <c r="AB1959" i="7"/>
  <c r="AC1959" i="7" s="1"/>
  <c r="Q1959" i="7"/>
  <c r="R1959" i="7" s="1"/>
  <c r="AB1958" i="7"/>
  <c r="AC1958" i="7" s="1"/>
  <c r="Q1958" i="7"/>
  <c r="R1958" i="7" s="1"/>
  <c r="AB1957" i="7"/>
  <c r="AC1957" i="7" s="1"/>
  <c r="Q1957" i="7"/>
  <c r="R1957" i="7" s="1"/>
  <c r="AB1956" i="7"/>
  <c r="AC1956" i="7" s="1"/>
  <c r="Q1956" i="7"/>
  <c r="R1956" i="7" s="1"/>
  <c r="AB1955" i="7"/>
  <c r="AC1955" i="7" s="1"/>
  <c r="Q1955" i="7"/>
  <c r="R1955" i="7" s="1"/>
  <c r="AB1954" i="7"/>
  <c r="AC1954" i="7" s="1"/>
  <c r="Q1954" i="7"/>
  <c r="R1954" i="7" s="1"/>
  <c r="AB1953" i="7"/>
  <c r="AC1953" i="7" s="1"/>
  <c r="Q1953" i="7"/>
  <c r="R1953" i="7" s="1"/>
  <c r="AB1952" i="7"/>
  <c r="AC1952" i="7" s="1"/>
  <c r="Q1952" i="7"/>
  <c r="R1952" i="7" s="1"/>
  <c r="AB1951" i="7"/>
  <c r="AC1951" i="7" s="1"/>
  <c r="Q1951" i="7"/>
  <c r="R1951" i="7" s="1"/>
  <c r="AB1950" i="7"/>
  <c r="AC1950" i="7" s="1"/>
  <c r="Q1950" i="7"/>
  <c r="R1950" i="7" s="1"/>
  <c r="AB1949" i="7"/>
  <c r="AC1949" i="7" s="1"/>
  <c r="Q1949" i="7"/>
  <c r="R1949" i="7" s="1"/>
  <c r="AB1948" i="7"/>
  <c r="AC1948" i="7" s="1"/>
  <c r="Q1948" i="7"/>
  <c r="R1948" i="7" s="1"/>
  <c r="AB1947" i="7"/>
  <c r="AC1947" i="7" s="1"/>
  <c r="Q1947" i="7"/>
  <c r="R1947" i="7" s="1"/>
  <c r="AB1946" i="7"/>
  <c r="AC1946" i="7" s="1"/>
  <c r="Q1946" i="7"/>
  <c r="R1946" i="7" s="1"/>
  <c r="AB1945" i="7"/>
  <c r="AC1945" i="7" s="1"/>
  <c r="Q1945" i="7"/>
  <c r="R1945" i="7" s="1"/>
  <c r="AB1944" i="7"/>
  <c r="AC1944" i="7" s="1"/>
  <c r="Q1944" i="7"/>
  <c r="R1944" i="7" s="1"/>
  <c r="AB1943" i="7"/>
  <c r="AC1943" i="7" s="1"/>
  <c r="Q1943" i="7"/>
  <c r="R1943" i="7" s="1"/>
  <c r="AB1942" i="7"/>
  <c r="AC1942" i="7" s="1"/>
  <c r="Q1942" i="7"/>
  <c r="R1942" i="7" s="1"/>
  <c r="AB1941" i="7"/>
  <c r="AC1941" i="7" s="1"/>
  <c r="Q1941" i="7"/>
  <c r="R1941" i="7" s="1"/>
  <c r="AB1940" i="7"/>
  <c r="AC1940" i="7" s="1"/>
  <c r="Q1940" i="7"/>
  <c r="R1940" i="7" s="1"/>
  <c r="AB1939" i="7"/>
  <c r="AC1939" i="7" s="1"/>
  <c r="Q1939" i="7"/>
  <c r="R1939" i="7" s="1"/>
  <c r="AB1938" i="7"/>
  <c r="AC1938" i="7" s="1"/>
  <c r="Q1938" i="7"/>
  <c r="R1938" i="7" s="1"/>
  <c r="AB1937" i="7"/>
  <c r="AC1937" i="7" s="1"/>
  <c r="Q1937" i="7"/>
  <c r="R1937" i="7" s="1"/>
  <c r="AB1936" i="7"/>
  <c r="AC1936" i="7" s="1"/>
  <c r="Q1936" i="7"/>
  <c r="R1936" i="7" s="1"/>
  <c r="AB1935" i="7"/>
  <c r="AC1935" i="7" s="1"/>
  <c r="Q1935" i="7"/>
  <c r="R1935" i="7" s="1"/>
  <c r="AB1934" i="7"/>
  <c r="AC1934" i="7" s="1"/>
  <c r="Q1934" i="7"/>
  <c r="R1934" i="7" s="1"/>
  <c r="AB1933" i="7"/>
  <c r="AC1933" i="7" s="1"/>
  <c r="Q1933" i="7"/>
  <c r="AB1932" i="7"/>
  <c r="AC1932" i="7" s="1"/>
  <c r="Q1932" i="7"/>
  <c r="R1932" i="7" s="1"/>
  <c r="AB1931" i="7"/>
  <c r="AC1931" i="7" s="1"/>
  <c r="Q1931" i="7"/>
  <c r="R1931" i="7" s="1"/>
  <c r="AB1930" i="7"/>
  <c r="AC1930" i="7" s="1"/>
  <c r="Q1930" i="7"/>
  <c r="R1930" i="7" s="1"/>
  <c r="AB1929" i="7"/>
  <c r="AC1929" i="7" s="1"/>
  <c r="Q1929" i="7"/>
  <c r="R1929" i="7" s="1"/>
  <c r="AB1928" i="7"/>
  <c r="AC1928" i="7" s="1"/>
  <c r="Q1928" i="7"/>
  <c r="R1928" i="7" s="1"/>
  <c r="AB1927" i="7"/>
  <c r="AC1927" i="7" s="1"/>
  <c r="Q1927" i="7"/>
  <c r="R1927" i="7" s="1"/>
  <c r="AB1926" i="7"/>
  <c r="AC1926" i="7" s="1"/>
  <c r="Q1926" i="7"/>
  <c r="R1926" i="7" s="1"/>
  <c r="AB1925" i="7"/>
  <c r="AC1925" i="7" s="1"/>
  <c r="Q1925" i="7"/>
  <c r="R1925" i="7" s="1"/>
  <c r="AB1924" i="7"/>
  <c r="AC1924" i="7" s="1"/>
  <c r="Q1924" i="7"/>
  <c r="R1924" i="7" s="1"/>
  <c r="AB1923" i="7"/>
  <c r="AC1923" i="7" s="1"/>
  <c r="Q1923" i="7"/>
  <c r="R1923" i="7" s="1"/>
  <c r="AB1922" i="7"/>
  <c r="AC1922" i="7" s="1"/>
  <c r="Q1922" i="7"/>
  <c r="R1922" i="7" s="1"/>
  <c r="AB1921" i="7"/>
  <c r="AC1921" i="7" s="1"/>
  <c r="Q1921" i="7"/>
  <c r="R1921" i="7" s="1"/>
  <c r="AB1920" i="7"/>
  <c r="AC1920" i="7" s="1"/>
  <c r="Q1920" i="7"/>
  <c r="R1920" i="7" s="1"/>
  <c r="AB1919" i="7"/>
  <c r="AC1919" i="7" s="1"/>
  <c r="Q1919" i="7"/>
  <c r="R1919" i="7" s="1"/>
  <c r="AB1918" i="7"/>
  <c r="AC1918" i="7" s="1"/>
  <c r="Q1918" i="7"/>
  <c r="R1918" i="7" s="1"/>
  <c r="AB1917" i="7"/>
  <c r="AC1917" i="7" s="1"/>
  <c r="Q1917" i="7"/>
  <c r="R1917" i="7" s="1"/>
  <c r="AB1916" i="7"/>
  <c r="AC1916" i="7" s="1"/>
  <c r="Q1916" i="7"/>
  <c r="R1916" i="7" s="1"/>
  <c r="AB1915" i="7"/>
  <c r="AC1915" i="7" s="1"/>
  <c r="Q1915" i="7"/>
  <c r="R1915" i="7" s="1"/>
  <c r="AB1914" i="7"/>
  <c r="AC1914" i="7" s="1"/>
  <c r="Q1914" i="7"/>
  <c r="R1914" i="7" s="1"/>
  <c r="AB1913" i="7"/>
  <c r="AC1913" i="7" s="1"/>
  <c r="Q1913" i="7"/>
  <c r="R1913" i="7" s="1"/>
  <c r="AB1912" i="7"/>
  <c r="AC1912" i="7" s="1"/>
  <c r="Q1912" i="7"/>
  <c r="R1912" i="7" s="1"/>
  <c r="AB1911" i="7"/>
  <c r="AC1911" i="7" s="1"/>
  <c r="R1911" i="7"/>
  <c r="AB1910" i="7"/>
  <c r="AC1910" i="7" s="1"/>
  <c r="R1910" i="7"/>
  <c r="AB1909" i="7"/>
  <c r="AC1909" i="7" s="1"/>
  <c r="R1909" i="7"/>
  <c r="AB1908" i="7"/>
  <c r="AC1908" i="7" s="1"/>
  <c r="R1908" i="7"/>
  <c r="AB1907" i="7"/>
  <c r="AC1907" i="7" s="1"/>
  <c r="Q1907" i="7"/>
  <c r="R1907" i="7" s="1"/>
  <c r="AB1906" i="7"/>
  <c r="AC1906" i="7" s="1"/>
  <c r="Q1906" i="7"/>
  <c r="R1906" i="7" s="1"/>
  <c r="AB1905" i="7"/>
  <c r="AC1905" i="7" s="1"/>
  <c r="Q1905" i="7"/>
  <c r="R1905" i="7" s="1"/>
  <c r="AB1904" i="7"/>
  <c r="AC1904" i="7" s="1"/>
  <c r="Q1904" i="7"/>
  <c r="R1904" i="7" s="1"/>
  <c r="AB1903" i="7"/>
  <c r="AC1903" i="7" s="1"/>
  <c r="Q1903" i="7"/>
  <c r="R1903" i="7" s="1"/>
  <c r="AB1902" i="7"/>
  <c r="AC1902" i="7" s="1"/>
  <c r="Q1902" i="7"/>
  <c r="R1902" i="7" s="1"/>
  <c r="AB1901" i="7"/>
  <c r="AC1901" i="7" s="1"/>
  <c r="Q1901" i="7"/>
  <c r="R1901" i="7" s="1"/>
  <c r="AB1900" i="7"/>
  <c r="AC1900" i="7" s="1"/>
  <c r="Q1900" i="7"/>
  <c r="R1900" i="7" s="1"/>
  <c r="AB1899" i="7"/>
  <c r="AC1899" i="7" s="1"/>
  <c r="Q1899" i="7"/>
  <c r="R1899" i="7" s="1"/>
  <c r="AB1898" i="7"/>
  <c r="AC1898" i="7" s="1"/>
  <c r="Q1898" i="7"/>
  <c r="R1898" i="7" s="1"/>
  <c r="AB1897" i="7"/>
  <c r="AC1897" i="7" s="1"/>
  <c r="Q1897" i="7"/>
  <c r="R1897" i="7" s="1"/>
  <c r="AB1896" i="7"/>
  <c r="AC1896" i="7" s="1"/>
  <c r="Q1896" i="7"/>
  <c r="R1896" i="7" s="1"/>
  <c r="AB1895" i="7"/>
  <c r="AC1895" i="7" s="1"/>
  <c r="Q1895" i="7"/>
  <c r="R1895" i="7" s="1"/>
  <c r="AB1894" i="7"/>
  <c r="AC1894" i="7" s="1"/>
  <c r="Q1894" i="7"/>
  <c r="R1894" i="7" s="1"/>
  <c r="AB1893" i="7"/>
  <c r="AC1893" i="7" s="1"/>
  <c r="Q1893" i="7"/>
  <c r="R1893" i="7" s="1"/>
  <c r="AB1892" i="7"/>
  <c r="AC1892" i="7" s="1"/>
  <c r="Q1892" i="7"/>
  <c r="R1892" i="7" s="1"/>
  <c r="AB1891" i="7"/>
  <c r="AC1891" i="7" s="1"/>
  <c r="Q1891" i="7"/>
  <c r="R1891" i="7" s="1"/>
  <c r="AB1890" i="7"/>
  <c r="AC1890" i="7" s="1"/>
  <c r="Q1890" i="7"/>
  <c r="R1890" i="7" s="1"/>
  <c r="AB1889" i="7"/>
  <c r="AC1889" i="7" s="1"/>
  <c r="Q1889" i="7"/>
  <c r="R1889" i="7" s="1"/>
  <c r="AB1888" i="7"/>
  <c r="AC1888" i="7" s="1"/>
  <c r="Q1888" i="7"/>
  <c r="R1888" i="7" s="1"/>
  <c r="AB1887" i="7"/>
  <c r="AC1887" i="7" s="1"/>
  <c r="Q1887" i="7"/>
  <c r="R1887" i="7" s="1"/>
  <c r="AB1886" i="7"/>
  <c r="AC1886" i="7" s="1"/>
  <c r="Q1886" i="7"/>
  <c r="R1886" i="7" s="1"/>
  <c r="AB1885" i="7"/>
  <c r="AC1885" i="7" s="1"/>
  <c r="Q1885" i="7"/>
  <c r="R1885" i="7" s="1"/>
  <c r="AB1884" i="7"/>
  <c r="AC1884" i="7" s="1"/>
  <c r="Q1884" i="7"/>
  <c r="R1884" i="7" s="1"/>
  <c r="AB1883" i="7"/>
  <c r="AC1883" i="7" s="1"/>
  <c r="Q1883" i="7"/>
  <c r="R1883" i="7" s="1"/>
  <c r="AB1882" i="7"/>
  <c r="AC1882" i="7" s="1"/>
  <c r="Q1882" i="7"/>
  <c r="R1882" i="7" s="1"/>
  <c r="AB1881" i="7"/>
  <c r="AC1881" i="7" s="1"/>
  <c r="Q1881" i="7"/>
  <c r="R1881" i="7" s="1"/>
  <c r="AB1880" i="7"/>
  <c r="AC1880" i="7" s="1"/>
  <c r="Q1880" i="7"/>
  <c r="R1880" i="7" s="1"/>
  <c r="AB1879" i="7"/>
  <c r="AC1879" i="7" s="1"/>
  <c r="Q1879" i="7"/>
  <c r="R1879" i="7" s="1"/>
  <c r="AB1878" i="7"/>
  <c r="AC1878" i="7" s="1"/>
  <c r="Q1878" i="7"/>
  <c r="R1878" i="7" s="1"/>
  <c r="AB1877" i="7"/>
  <c r="AC1877" i="7" s="1"/>
  <c r="Q1877" i="7"/>
  <c r="R1877" i="7" s="1"/>
  <c r="AB1876" i="7"/>
  <c r="AC1876" i="7" s="1"/>
  <c r="Q1876" i="7"/>
  <c r="R1876" i="7" s="1"/>
  <c r="AB1875" i="7"/>
  <c r="AC1875" i="7" s="1"/>
  <c r="Q1875" i="7"/>
  <c r="R1875" i="7" s="1"/>
  <c r="AB1874" i="7"/>
  <c r="AC1874" i="7" s="1"/>
  <c r="Q1874" i="7"/>
  <c r="R1874" i="7" s="1"/>
  <c r="AB1873" i="7"/>
  <c r="AC1873" i="7" s="1"/>
  <c r="Q1873" i="7"/>
  <c r="R1873" i="7" s="1"/>
  <c r="AB1872" i="7"/>
  <c r="AC1872" i="7" s="1"/>
  <c r="Q1872" i="7"/>
  <c r="R1872" i="7" s="1"/>
  <c r="AB1871" i="7"/>
  <c r="AC1871" i="7" s="1"/>
  <c r="Q1871" i="7"/>
  <c r="R1871" i="7" s="1"/>
  <c r="AB1870" i="7"/>
  <c r="AC1870" i="7" s="1"/>
  <c r="Q1870" i="7"/>
  <c r="R1870" i="7" s="1"/>
  <c r="AB1869" i="7"/>
  <c r="AC1869" i="7" s="1"/>
  <c r="Q1869" i="7"/>
  <c r="R1869" i="7" s="1"/>
  <c r="AB1868" i="7"/>
  <c r="AC1868" i="7" s="1"/>
  <c r="Q1868" i="7"/>
  <c r="R1868" i="7" s="1"/>
  <c r="AB1867" i="7"/>
  <c r="AC1867" i="7" s="1"/>
  <c r="Q1867" i="7"/>
  <c r="R1867" i="7" s="1"/>
  <c r="AB1866" i="7"/>
  <c r="AC1866" i="7" s="1"/>
  <c r="Q1866" i="7"/>
  <c r="R1866" i="7" s="1"/>
  <c r="AB1865" i="7"/>
  <c r="AC1865" i="7" s="1"/>
  <c r="Q1865" i="7"/>
  <c r="R1865" i="7" s="1"/>
  <c r="AB1864" i="7"/>
  <c r="AC1864" i="7" s="1"/>
  <c r="Q1864" i="7"/>
  <c r="R1864" i="7" s="1"/>
  <c r="AB1863" i="7"/>
  <c r="AC1863" i="7" s="1"/>
  <c r="Q1863" i="7"/>
  <c r="R1863" i="7" s="1"/>
  <c r="AB1862" i="7"/>
  <c r="AC1862" i="7" s="1"/>
  <c r="Q1862" i="7"/>
  <c r="R1862" i="7" s="1"/>
  <c r="AB1861" i="7"/>
  <c r="AC1861" i="7" s="1"/>
  <c r="Q1861" i="7"/>
  <c r="R1861" i="7" s="1"/>
  <c r="AB1860" i="7"/>
  <c r="AC1860" i="7" s="1"/>
  <c r="Q1860" i="7"/>
  <c r="R1860" i="7" s="1"/>
  <c r="AB1859" i="7"/>
  <c r="AC1859" i="7" s="1"/>
  <c r="Q1859" i="7"/>
  <c r="R1859" i="7" s="1"/>
  <c r="AB1858" i="7"/>
  <c r="AC1858" i="7" s="1"/>
  <c r="Q1858" i="7"/>
  <c r="R1858" i="7" s="1"/>
  <c r="AB1857" i="7"/>
  <c r="AC1857" i="7" s="1"/>
  <c r="Q1857" i="7"/>
  <c r="R1857" i="7" s="1"/>
  <c r="AB1856" i="7"/>
  <c r="AC1856" i="7" s="1"/>
  <c r="Q1856" i="7"/>
  <c r="R1856" i="7" s="1"/>
  <c r="AB1855" i="7"/>
  <c r="AC1855" i="7" s="1"/>
  <c r="Q1855" i="7"/>
  <c r="R1855" i="7" s="1"/>
  <c r="AB1854" i="7"/>
  <c r="AC1854" i="7" s="1"/>
  <c r="Q1854" i="7"/>
  <c r="R1854" i="7" s="1"/>
  <c r="AB1853" i="7"/>
  <c r="AC1853" i="7" s="1"/>
  <c r="Q1853" i="7"/>
  <c r="R1853" i="7" s="1"/>
  <c r="AB1852" i="7"/>
  <c r="AC1852" i="7" s="1"/>
  <c r="Q1852" i="7"/>
  <c r="R1852" i="7" s="1"/>
  <c r="AB1851" i="7"/>
  <c r="AC1851" i="7" s="1"/>
  <c r="Q1851" i="7"/>
  <c r="R1851" i="7" s="1"/>
  <c r="AB1850" i="7"/>
  <c r="AC1850" i="7" s="1"/>
  <c r="Q1850" i="7"/>
  <c r="R1850" i="7" s="1"/>
  <c r="AB1849" i="7"/>
  <c r="AC1849" i="7" s="1"/>
  <c r="Q1849" i="7"/>
  <c r="R1849" i="7" s="1"/>
  <c r="AB1848" i="7"/>
  <c r="AC1848" i="7" s="1"/>
  <c r="Q1848" i="7"/>
  <c r="R1848" i="7" s="1"/>
  <c r="AB1847" i="7"/>
  <c r="AC1847" i="7" s="1"/>
  <c r="Q1847" i="7"/>
  <c r="R1847" i="7" s="1"/>
  <c r="AB1846" i="7"/>
  <c r="AC1846" i="7" s="1"/>
  <c r="Q1846" i="7"/>
  <c r="R1846" i="7" s="1"/>
  <c r="AB1845" i="7"/>
  <c r="AC1845" i="7" s="1"/>
  <c r="Q1845" i="7"/>
  <c r="R1845" i="7" s="1"/>
  <c r="AB1844" i="7"/>
  <c r="AC1844" i="7" s="1"/>
  <c r="Q1844" i="7"/>
  <c r="R1844" i="7" s="1"/>
  <c r="AB1843" i="7"/>
  <c r="AC1843" i="7" s="1"/>
  <c r="Q1843" i="7"/>
  <c r="R1843" i="7" s="1"/>
  <c r="AB1842" i="7"/>
  <c r="AC1842" i="7" s="1"/>
  <c r="Q1842" i="7"/>
  <c r="R1842" i="7" s="1"/>
  <c r="AB1841" i="7"/>
  <c r="AC1841" i="7" s="1"/>
  <c r="Q1841" i="7"/>
  <c r="R1841" i="7" s="1"/>
  <c r="AB1840" i="7"/>
  <c r="AC1840" i="7" s="1"/>
  <c r="Q1840" i="7"/>
  <c r="R1840" i="7" s="1"/>
  <c r="AB1839" i="7"/>
  <c r="AC1839" i="7" s="1"/>
  <c r="Q1839" i="7"/>
  <c r="R1839" i="7" s="1"/>
  <c r="AB1838" i="7"/>
  <c r="AC1838" i="7" s="1"/>
  <c r="Q1838" i="7"/>
  <c r="R1838" i="7" s="1"/>
  <c r="AB1837" i="7"/>
  <c r="AC1837" i="7" s="1"/>
  <c r="Q1837" i="7"/>
  <c r="R1837" i="7" s="1"/>
  <c r="AB1836" i="7"/>
  <c r="AC1836" i="7" s="1"/>
  <c r="Q1836" i="7"/>
  <c r="R1836" i="7" s="1"/>
  <c r="AB1835" i="7"/>
  <c r="AC1835" i="7" s="1"/>
  <c r="Q1835" i="7"/>
  <c r="R1835" i="7" s="1"/>
  <c r="AB1834" i="7"/>
  <c r="AC1834" i="7" s="1"/>
  <c r="Q1834" i="7"/>
  <c r="R1834" i="7" s="1"/>
  <c r="AB1833" i="7"/>
  <c r="AC1833" i="7" s="1"/>
  <c r="Q1833" i="7"/>
  <c r="R1833" i="7" s="1"/>
  <c r="AB1832" i="7"/>
  <c r="AC1832" i="7" s="1"/>
  <c r="Q1832" i="7"/>
  <c r="R1832" i="7" s="1"/>
  <c r="AB1831" i="7"/>
  <c r="AC1831" i="7" s="1"/>
  <c r="Q1831" i="7"/>
  <c r="R1831" i="7" s="1"/>
  <c r="AB1830" i="7"/>
  <c r="AC1830" i="7" s="1"/>
  <c r="Q1830" i="7"/>
  <c r="R1830" i="7" s="1"/>
  <c r="AB1829" i="7"/>
  <c r="AC1829" i="7" s="1"/>
  <c r="Q1829" i="7"/>
  <c r="R1829" i="7" s="1"/>
  <c r="AB1828" i="7"/>
  <c r="AC1828" i="7" s="1"/>
  <c r="Q1828" i="7"/>
  <c r="R1828" i="7" s="1"/>
  <c r="AB1827" i="7"/>
  <c r="AC1827" i="7" s="1"/>
  <c r="Q1827" i="7"/>
  <c r="R1827" i="7" s="1"/>
  <c r="AB1826" i="7"/>
  <c r="AC1826" i="7" s="1"/>
  <c r="Q1826" i="7"/>
  <c r="R1826" i="7" s="1"/>
  <c r="AB1825" i="7"/>
  <c r="AC1825" i="7" s="1"/>
  <c r="Q1825" i="7"/>
  <c r="R1825" i="7" s="1"/>
  <c r="AB1824" i="7"/>
  <c r="AC1824" i="7" s="1"/>
  <c r="Q1824" i="7"/>
  <c r="R1824" i="7" s="1"/>
  <c r="AB1823" i="7"/>
  <c r="AC1823" i="7" s="1"/>
  <c r="Q1823" i="7"/>
  <c r="R1823" i="7" s="1"/>
  <c r="AB1822" i="7"/>
  <c r="AC1822" i="7" s="1"/>
  <c r="Q1822" i="7"/>
  <c r="R1822" i="7" s="1"/>
  <c r="AB1821" i="7"/>
  <c r="AC1821" i="7" s="1"/>
  <c r="Q1821" i="7"/>
  <c r="R1821" i="7" s="1"/>
  <c r="AB1820" i="7"/>
  <c r="AC1820" i="7" s="1"/>
  <c r="Q1820" i="7"/>
  <c r="R1820" i="7" s="1"/>
  <c r="AB1819" i="7"/>
  <c r="AC1819" i="7" s="1"/>
  <c r="Q1819" i="7"/>
  <c r="R1819" i="7" s="1"/>
  <c r="AB1818" i="7"/>
  <c r="AC1818" i="7" s="1"/>
  <c r="Q1818" i="7"/>
  <c r="R1818" i="7" s="1"/>
  <c r="AB1817" i="7"/>
  <c r="AC1817" i="7" s="1"/>
  <c r="Q1817" i="7"/>
  <c r="R1817" i="7" s="1"/>
  <c r="AB1816" i="7"/>
  <c r="AC1816" i="7" s="1"/>
  <c r="Q1816" i="7"/>
  <c r="R1816" i="7" s="1"/>
  <c r="AB1815" i="7"/>
  <c r="AC1815" i="7" s="1"/>
  <c r="Q1815" i="7"/>
  <c r="R1815" i="7" s="1"/>
  <c r="AB1814" i="7"/>
  <c r="AC1814" i="7" s="1"/>
  <c r="Q1814" i="7"/>
  <c r="R1814" i="7" s="1"/>
  <c r="AB1813" i="7"/>
  <c r="AC1813" i="7" s="1"/>
  <c r="Q1813" i="7"/>
  <c r="R1813" i="7" s="1"/>
  <c r="AB1812" i="7"/>
  <c r="AC1812" i="7" s="1"/>
  <c r="Q1812" i="7"/>
  <c r="R1812" i="7" s="1"/>
  <c r="AB1811" i="7"/>
  <c r="AC1811" i="7" s="1"/>
  <c r="Q1811" i="7"/>
  <c r="R1811" i="7" s="1"/>
  <c r="AB1810" i="7"/>
  <c r="AC1810" i="7" s="1"/>
  <c r="Q1810" i="7"/>
  <c r="R1810" i="7" s="1"/>
  <c r="AB1809" i="7"/>
  <c r="AC1809" i="7" s="1"/>
  <c r="Q1809" i="7"/>
  <c r="R1809" i="7" s="1"/>
  <c r="AB1808" i="7"/>
  <c r="AC1808" i="7" s="1"/>
  <c r="Q1808" i="7"/>
  <c r="R1808" i="7" s="1"/>
  <c r="AB1807" i="7"/>
  <c r="AC1807" i="7" s="1"/>
  <c r="Q1807" i="7"/>
  <c r="R1807" i="7" s="1"/>
  <c r="AB1806" i="7"/>
  <c r="AC1806" i="7" s="1"/>
  <c r="Q1806" i="7"/>
  <c r="R1806" i="7" s="1"/>
  <c r="AB1805" i="7"/>
  <c r="AC1805" i="7" s="1"/>
  <c r="Q1805" i="7"/>
  <c r="R1805" i="7" s="1"/>
  <c r="AB1804" i="7"/>
  <c r="AC1804" i="7" s="1"/>
  <c r="Q1804" i="7"/>
  <c r="R1804" i="7" s="1"/>
  <c r="AB1803" i="7"/>
  <c r="AC1803" i="7" s="1"/>
  <c r="Q1803" i="7"/>
  <c r="R1803" i="7" s="1"/>
  <c r="AB1802" i="7"/>
  <c r="AC1802" i="7" s="1"/>
  <c r="Q1802" i="7"/>
  <c r="R1802" i="7" s="1"/>
  <c r="AB1801" i="7"/>
  <c r="AC1801" i="7" s="1"/>
  <c r="Q1801" i="7"/>
  <c r="R1801" i="7" s="1"/>
  <c r="AB1800" i="7"/>
  <c r="AC1800" i="7" s="1"/>
  <c r="Q1800" i="7"/>
  <c r="R1800" i="7" s="1"/>
  <c r="AB1799" i="7"/>
  <c r="AC1799" i="7" s="1"/>
  <c r="Q1799" i="7"/>
  <c r="R1799" i="7" s="1"/>
  <c r="AB1798" i="7"/>
  <c r="AC1798" i="7" s="1"/>
  <c r="Q1798" i="7"/>
  <c r="R1798" i="7" s="1"/>
  <c r="AB1797" i="7"/>
  <c r="AC1797" i="7" s="1"/>
  <c r="Q1797" i="7"/>
  <c r="R1797" i="7" s="1"/>
  <c r="AB1796" i="7"/>
  <c r="AC1796" i="7" s="1"/>
  <c r="Q1796" i="7"/>
  <c r="R1796" i="7" s="1"/>
  <c r="AB1795" i="7"/>
  <c r="AC1795" i="7" s="1"/>
  <c r="Q1795" i="7"/>
  <c r="R1795" i="7" s="1"/>
  <c r="AB1794" i="7"/>
  <c r="AC1794" i="7" s="1"/>
  <c r="Q1794" i="7"/>
  <c r="R1794" i="7" s="1"/>
  <c r="AB1793" i="7"/>
  <c r="AC1793" i="7" s="1"/>
  <c r="Q1793" i="7"/>
  <c r="R1793" i="7" s="1"/>
  <c r="AB1792" i="7"/>
  <c r="AC1792" i="7" s="1"/>
  <c r="Q1792" i="7"/>
  <c r="R1792" i="7" s="1"/>
  <c r="AB1791" i="7"/>
  <c r="AC1791" i="7" s="1"/>
  <c r="Q1791" i="7"/>
  <c r="R1791" i="7" s="1"/>
  <c r="AB1790" i="7"/>
  <c r="AC1790" i="7" s="1"/>
  <c r="Q1790" i="7"/>
  <c r="R1790" i="7" s="1"/>
  <c r="AB1789" i="7"/>
  <c r="AC1789" i="7" s="1"/>
  <c r="Q1789" i="7"/>
  <c r="R1789" i="7" s="1"/>
  <c r="AB1788" i="7"/>
  <c r="AC1788" i="7" s="1"/>
  <c r="Q1788" i="7"/>
  <c r="R1788" i="7" s="1"/>
  <c r="AB1787" i="7"/>
  <c r="AC1787" i="7" s="1"/>
  <c r="Q1787" i="7"/>
  <c r="R1787" i="7" s="1"/>
  <c r="AB1786" i="7"/>
  <c r="AC1786" i="7" s="1"/>
  <c r="Q1786" i="7"/>
  <c r="R1786" i="7" s="1"/>
  <c r="AB1785" i="7"/>
  <c r="AC1785" i="7" s="1"/>
  <c r="Q1785" i="7"/>
  <c r="R1785" i="7" s="1"/>
  <c r="AB1784" i="7"/>
  <c r="AC1784" i="7" s="1"/>
  <c r="Q1784" i="7"/>
  <c r="R1784" i="7" s="1"/>
  <c r="AB1783" i="7"/>
  <c r="AC1783" i="7" s="1"/>
  <c r="Q1783" i="7"/>
  <c r="R1783" i="7" s="1"/>
  <c r="AB1782" i="7"/>
  <c r="AC1782" i="7" s="1"/>
  <c r="Q1782" i="7"/>
  <c r="R1782" i="7" s="1"/>
  <c r="AB1781" i="7"/>
  <c r="AC1781" i="7" s="1"/>
  <c r="Q1781" i="7"/>
  <c r="R1781" i="7" s="1"/>
  <c r="AB1780" i="7"/>
  <c r="AC1780" i="7" s="1"/>
  <c r="Q1780" i="7"/>
  <c r="R1780" i="7" s="1"/>
  <c r="AB1779" i="7"/>
  <c r="AC1779" i="7" s="1"/>
  <c r="Q1779" i="7"/>
  <c r="R1779" i="7" s="1"/>
  <c r="AB1778" i="7"/>
  <c r="AC1778" i="7" s="1"/>
  <c r="Q1778" i="7"/>
  <c r="R1778" i="7" s="1"/>
  <c r="AB1777" i="7"/>
  <c r="AC1777" i="7" s="1"/>
  <c r="Q1777" i="7"/>
  <c r="R1777" i="7" s="1"/>
  <c r="AB1776" i="7"/>
  <c r="AC1776" i="7" s="1"/>
  <c r="Q1776" i="7"/>
  <c r="R1776" i="7" s="1"/>
  <c r="AB1775" i="7"/>
  <c r="AC1775" i="7" s="1"/>
  <c r="Q1775" i="7"/>
  <c r="R1775" i="7" s="1"/>
  <c r="AB1774" i="7"/>
  <c r="AC1774" i="7" s="1"/>
  <c r="Q1774" i="7"/>
  <c r="R1774" i="7" s="1"/>
  <c r="AB1773" i="7"/>
  <c r="AC1773" i="7" s="1"/>
  <c r="Q1773" i="7"/>
  <c r="R1773" i="7" s="1"/>
  <c r="AB1772" i="7"/>
  <c r="AC1772" i="7" s="1"/>
  <c r="Q1772" i="7"/>
  <c r="R1772" i="7" s="1"/>
  <c r="AB1771" i="7"/>
  <c r="AC1771" i="7" s="1"/>
  <c r="Q1771" i="7"/>
  <c r="R1771" i="7" s="1"/>
  <c r="AB1770" i="7"/>
  <c r="AC1770" i="7" s="1"/>
  <c r="Q1770" i="7"/>
  <c r="R1770" i="7" s="1"/>
  <c r="AB1769" i="7"/>
  <c r="AC1769" i="7" s="1"/>
  <c r="Q1769" i="7"/>
  <c r="R1769" i="7" s="1"/>
  <c r="AB1768" i="7"/>
  <c r="AC1768" i="7" s="1"/>
  <c r="Q1768" i="7"/>
  <c r="R1768" i="7" s="1"/>
  <c r="AB1767" i="7"/>
  <c r="AC1767" i="7" s="1"/>
  <c r="Q1767" i="7"/>
  <c r="R1767" i="7" s="1"/>
  <c r="AB1766" i="7"/>
  <c r="AC1766" i="7" s="1"/>
  <c r="Q1766" i="7"/>
  <c r="R1766" i="7" s="1"/>
  <c r="AB1765" i="7"/>
  <c r="AC1765" i="7" s="1"/>
  <c r="Q1765" i="7"/>
  <c r="R1765" i="7" s="1"/>
  <c r="AB1764" i="7"/>
  <c r="AC1764" i="7" s="1"/>
  <c r="Q1764" i="7"/>
  <c r="R1764" i="7" s="1"/>
  <c r="AB1763" i="7"/>
  <c r="AC1763" i="7" s="1"/>
  <c r="Q1763" i="7"/>
  <c r="R1763" i="7" s="1"/>
  <c r="AB1762" i="7"/>
  <c r="AC1762" i="7" s="1"/>
  <c r="Q1762" i="7"/>
  <c r="R1762" i="7" s="1"/>
  <c r="AB1761" i="7"/>
  <c r="AC1761" i="7" s="1"/>
  <c r="Q1761" i="7"/>
  <c r="R1761" i="7" s="1"/>
  <c r="AB1760" i="7"/>
  <c r="AC1760" i="7" s="1"/>
  <c r="Q1760" i="7"/>
  <c r="R1760" i="7" s="1"/>
  <c r="AB1759" i="7"/>
  <c r="AC1759" i="7" s="1"/>
  <c r="Q1759" i="7"/>
  <c r="R1759" i="7" s="1"/>
  <c r="AB1758" i="7"/>
  <c r="AC1758" i="7" s="1"/>
  <c r="Q1758" i="7"/>
  <c r="R1758" i="7" s="1"/>
  <c r="AB1757" i="7"/>
  <c r="AC1757" i="7" s="1"/>
  <c r="Q1757" i="7"/>
  <c r="R1757" i="7" s="1"/>
  <c r="AB1756" i="7"/>
  <c r="AC1756" i="7" s="1"/>
  <c r="Q1756" i="7"/>
  <c r="R1756" i="7" s="1"/>
  <c r="AB1755" i="7"/>
  <c r="AC1755" i="7" s="1"/>
  <c r="Q1755" i="7"/>
  <c r="R1755" i="7" s="1"/>
  <c r="AB1754" i="7"/>
  <c r="AC1754" i="7" s="1"/>
  <c r="Q1754" i="7"/>
  <c r="R1754" i="7" s="1"/>
  <c r="AB1753" i="7"/>
  <c r="AC1753" i="7" s="1"/>
  <c r="Q1753" i="7"/>
  <c r="R1753" i="7" s="1"/>
  <c r="AB1752" i="7"/>
  <c r="AC1752" i="7" s="1"/>
  <c r="Q1752" i="7"/>
  <c r="R1752" i="7" s="1"/>
  <c r="AB1751" i="7"/>
  <c r="AC1751" i="7" s="1"/>
  <c r="Q1751" i="7"/>
  <c r="R1751" i="7" s="1"/>
  <c r="AB1750" i="7"/>
  <c r="AC1750" i="7" s="1"/>
  <c r="Q1750" i="7"/>
  <c r="R1750" i="7" s="1"/>
  <c r="AB1749" i="7"/>
  <c r="AC1749" i="7" s="1"/>
  <c r="Q1749" i="7"/>
  <c r="R1749" i="7" s="1"/>
  <c r="AB1748" i="7"/>
  <c r="AC1748" i="7" s="1"/>
  <c r="Q1748" i="7"/>
  <c r="R1748" i="7" s="1"/>
  <c r="AB1747" i="7"/>
  <c r="AC1747" i="7" s="1"/>
  <c r="Q1747" i="7"/>
  <c r="R1747" i="7" s="1"/>
  <c r="AB1746" i="7"/>
  <c r="AC1746" i="7" s="1"/>
  <c r="Q1746" i="7"/>
  <c r="R1746" i="7" s="1"/>
  <c r="AB1745" i="7"/>
  <c r="AC1745" i="7" s="1"/>
  <c r="Q1745" i="7"/>
  <c r="R1745" i="7" s="1"/>
  <c r="AB1744" i="7"/>
  <c r="AC1744" i="7" s="1"/>
  <c r="Q1744" i="7"/>
  <c r="R1744" i="7" s="1"/>
  <c r="AB1743" i="7"/>
  <c r="AC1743" i="7" s="1"/>
  <c r="Q1743" i="7"/>
  <c r="R1743" i="7" s="1"/>
  <c r="AB1742" i="7"/>
  <c r="AC1742" i="7" s="1"/>
  <c r="Q1742" i="7"/>
  <c r="R1742" i="7" s="1"/>
  <c r="AB1741" i="7"/>
  <c r="AC1741" i="7" s="1"/>
  <c r="Q1741" i="7"/>
  <c r="R1741" i="7" s="1"/>
  <c r="AB1740" i="7"/>
  <c r="AC1740" i="7" s="1"/>
  <c r="Q1740" i="7"/>
  <c r="R1740" i="7" s="1"/>
  <c r="AB1739" i="7"/>
  <c r="AC1739" i="7" s="1"/>
  <c r="R1739" i="7"/>
  <c r="AB1738" i="7"/>
  <c r="AC1738" i="7" s="1"/>
  <c r="Q1738" i="7"/>
  <c r="R1738" i="7" s="1"/>
  <c r="AB1737" i="7"/>
  <c r="AC1737" i="7" s="1"/>
  <c r="Q1737" i="7"/>
  <c r="R1737" i="7" s="1"/>
  <c r="AB1736" i="7"/>
  <c r="AC1736" i="7" s="1"/>
  <c r="Q1736" i="7"/>
  <c r="R1736" i="7" s="1"/>
  <c r="AB1735" i="7"/>
  <c r="AC1735" i="7" s="1"/>
  <c r="Q1735" i="7"/>
  <c r="R1735" i="7" s="1"/>
  <c r="AB1734" i="7"/>
  <c r="AC1734" i="7" s="1"/>
  <c r="Q1734" i="7"/>
  <c r="R1734" i="7" s="1"/>
  <c r="AB1733" i="7"/>
  <c r="AC1733" i="7" s="1"/>
  <c r="Q1733" i="7"/>
  <c r="R1733" i="7" s="1"/>
  <c r="AB1732" i="7"/>
  <c r="AC1732" i="7" s="1"/>
  <c r="Q1732" i="7"/>
  <c r="R1732" i="7" s="1"/>
  <c r="AB1731" i="7"/>
  <c r="AC1731" i="7" s="1"/>
  <c r="Q1731" i="7"/>
  <c r="R1731" i="7" s="1"/>
  <c r="AB1730" i="7"/>
  <c r="AC1730" i="7" s="1"/>
  <c r="Q1730" i="7"/>
  <c r="R1730" i="7" s="1"/>
  <c r="AB1729" i="7"/>
  <c r="AC1729" i="7" s="1"/>
  <c r="Q1729" i="7"/>
  <c r="R1729" i="7" s="1"/>
  <c r="AB1728" i="7"/>
  <c r="AC1728" i="7" s="1"/>
  <c r="Q1728" i="7"/>
  <c r="R1728" i="7" s="1"/>
  <c r="AB1727" i="7"/>
  <c r="AC1727" i="7" s="1"/>
  <c r="Q1727" i="7"/>
  <c r="R1727" i="7" s="1"/>
  <c r="AB1726" i="7"/>
  <c r="AC1726" i="7" s="1"/>
  <c r="Q1726" i="7"/>
  <c r="R1726" i="7" s="1"/>
  <c r="AB1725" i="7"/>
  <c r="AC1725" i="7" s="1"/>
  <c r="R1725" i="7"/>
  <c r="AB1724" i="7"/>
  <c r="AC1724" i="7" s="1"/>
  <c r="R1724" i="7"/>
  <c r="AB1723" i="7"/>
  <c r="AC1723" i="7" s="1"/>
  <c r="R1723" i="7"/>
  <c r="AB1722" i="7"/>
  <c r="AC1722" i="7" s="1"/>
  <c r="Q1722" i="7"/>
  <c r="R1722" i="7" s="1"/>
  <c r="AB1721" i="7"/>
  <c r="AC1721" i="7" s="1"/>
  <c r="Q1721" i="7"/>
  <c r="R1721" i="7" s="1"/>
  <c r="AB1720" i="7"/>
  <c r="AC1720" i="7" s="1"/>
  <c r="Q1720" i="7"/>
  <c r="R1720" i="7" s="1"/>
  <c r="AB1719" i="7"/>
  <c r="AC1719" i="7" s="1"/>
  <c r="Q1719" i="7"/>
  <c r="R1719" i="7" s="1"/>
  <c r="AB1718" i="7"/>
  <c r="AC1718" i="7" s="1"/>
  <c r="Q1718" i="7"/>
  <c r="R1718" i="7" s="1"/>
  <c r="AB1717" i="7"/>
  <c r="AC1717" i="7" s="1"/>
  <c r="Q1717" i="7"/>
  <c r="R1717" i="7" s="1"/>
  <c r="AB1716" i="7"/>
  <c r="AC1716" i="7" s="1"/>
  <c r="Q1716" i="7"/>
  <c r="R1716" i="7" s="1"/>
  <c r="AB1715" i="7"/>
  <c r="AC1715" i="7" s="1"/>
  <c r="Q1715" i="7"/>
  <c r="R1715" i="7" s="1"/>
  <c r="R1714" i="7"/>
  <c r="AB1713" i="7"/>
  <c r="AC1713" i="7" s="1"/>
  <c r="Q1713" i="7"/>
  <c r="R1713" i="7" s="1"/>
  <c r="AB1712" i="7"/>
  <c r="AC1712" i="7" s="1"/>
  <c r="Q1712" i="7"/>
  <c r="R1712" i="7" s="1"/>
  <c r="AB1711" i="7"/>
  <c r="AC1711" i="7" s="1"/>
  <c r="Q1711" i="7"/>
  <c r="R1711" i="7" s="1"/>
  <c r="AB1710" i="7"/>
  <c r="AC1710" i="7" s="1"/>
  <c r="Q1710" i="7"/>
  <c r="R1710" i="7" s="1"/>
  <c r="AB1709" i="7"/>
  <c r="AC1709" i="7" s="1"/>
  <c r="Q1709" i="7"/>
  <c r="R1709" i="7" s="1"/>
  <c r="AB1708" i="7"/>
  <c r="AC1708" i="7" s="1"/>
  <c r="Q1708" i="7"/>
  <c r="R1708" i="7" s="1"/>
  <c r="AB1707" i="7"/>
  <c r="AC1707" i="7" s="1"/>
  <c r="Q1707" i="7"/>
  <c r="R1707" i="7" s="1"/>
  <c r="AB1706" i="7"/>
  <c r="AC1706" i="7" s="1"/>
  <c r="Q1706" i="7"/>
  <c r="R1706" i="7" s="1"/>
  <c r="AB1705" i="7"/>
  <c r="AC1705" i="7" s="1"/>
  <c r="Q1705" i="7"/>
  <c r="R1705" i="7" s="1"/>
  <c r="AB1704" i="7"/>
  <c r="AC1704" i="7" s="1"/>
  <c r="Q1704" i="7"/>
  <c r="R1704" i="7" s="1"/>
  <c r="AB1703" i="7"/>
  <c r="AC1703" i="7" s="1"/>
  <c r="Q1703" i="7"/>
  <c r="R1703" i="7" s="1"/>
  <c r="AB1702" i="7"/>
  <c r="AC1702" i="7" s="1"/>
  <c r="Q1702" i="7"/>
  <c r="R1702" i="7" s="1"/>
  <c r="AB1701" i="7"/>
  <c r="AC1701" i="7" s="1"/>
  <c r="Q1701" i="7"/>
  <c r="R1701" i="7" s="1"/>
  <c r="AB1700" i="7"/>
  <c r="AC1700" i="7" s="1"/>
  <c r="Q1700" i="7"/>
  <c r="R1700" i="7" s="1"/>
  <c r="AB1699" i="7"/>
  <c r="AC1699" i="7" s="1"/>
  <c r="R1699" i="7"/>
  <c r="AB1698" i="7"/>
  <c r="AC1698" i="7" s="1"/>
  <c r="Q1698" i="7"/>
  <c r="R1698" i="7" s="1"/>
  <c r="AB1697" i="7"/>
  <c r="AC1697" i="7" s="1"/>
  <c r="Q1697" i="7"/>
  <c r="R1697" i="7" s="1"/>
  <c r="AB1696" i="7"/>
  <c r="AC1696" i="7" s="1"/>
  <c r="Q1696" i="7"/>
  <c r="R1696" i="7" s="1"/>
  <c r="AB1695" i="7"/>
  <c r="AC1695" i="7" s="1"/>
  <c r="Q1695" i="7"/>
  <c r="R1695" i="7" s="1"/>
  <c r="AB1694" i="7"/>
  <c r="AC1694" i="7" s="1"/>
  <c r="Q1694" i="7"/>
  <c r="R1694" i="7" s="1"/>
  <c r="AB1693" i="7"/>
  <c r="AC1693" i="7" s="1"/>
  <c r="Q1693" i="7"/>
  <c r="R1693" i="7" s="1"/>
  <c r="AB1692" i="7"/>
  <c r="AC1692" i="7" s="1"/>
  <c r="Q1692" i="7"/>
  <c r="R1692" i="7" s="1"/>
  <c r="AB1691" i="7"/>
  <c r="AC1691" i="7" s="1"/>
  <c r="Q1691" i="7"/>
  <c r="R1691" i="7" s="1"/>
  <c r="AB1690" i="7"/>
  <c r="AC1690" i="7" s="1"/>
  <c r="Q1690" i="7"/>
  <c r="R1690" i="7" s="1"/>
  <c r="AB1689" i="7"/>
  <c r="AC1689" i="7" s="1"/>
  <c r="Q1689" i="7"/>
  <c r="R1689" i="7" s="1"/>
  <c r="AB1688" i="7"/>
  <c r="AC1688" i="7" s="1"/>
  <c r="Q1688" i="7"/>
  <c r="R1688" i="7" s="1"/>
  <c r="AB1687" i="7"/>
  <c r="AC1687" i="7" s="1"/>
  <c r="Q1687" i="7"/>
  <c r="R1687" i="7" s="1"/>
  <c r="AB1686" i="7"/>
  <c r="AC1686" i="7" s="1"/>
  <c r="Q1686" i="7"/>
  <c r="R1686" i="7" s="1"/>
  <c r="AB1685" i="7"/>
  <c r="AC1685" i="7" s="1"/>
  <c r="Q1685" i="7"/>
  <c r="R1685" i="7" s="1"/>
  <c r="AB1684" i="7"/>
  <c r="AC1684" i="7" s="1"/>
  <c r="Q1684" i="7"/>
  <c r="R1684" i="7" s="1"/>
  <c r="AB1683" i="7"/>
  <c r="AC1683" i="7" s="1"/>
  <c r="Q1683" i="7"/>
  <c r="R1683" i="7" s="1"/>
  <c r="AB1682" i="7"/>
  <c r="AC1682" i="7" s="1"/>
  <c r="Q1682" i="7"/>
  <c r="R1682" i="7" s="1"/>
  <c r="AB1681" i="7"/>
  <c r="AC1681" i="7" s="1"/>
  <c r="Q1681" i="7"/>
  <c r="R1681" i="7" s="1"/>
  <c r="AB1680" i="7"/>
  <c r="AC1680" i="7" s="1"/>
  <c r="Q1680" i="7"/>
  <c r="R1680" i="7" s="1"/>
  <c r="AB1679" i="7"/>
  <c r="AC1679" i="7" s="1"/>
  <c r="Q1679" i="7"/>
  <c r="R1679" i="7" s="1"/>
  <c r="AB1678" i="7"/>
  <c r="AC1678" i="7" s="1"/>
  <c r="Q1678" i="7"/>
  <c r="R1678" i="7" s="1"/>
  <c r="AB1677" i="7"/>
  <c r="AC1677" i="7" s="1"/>
  <c r="Q1677" i="7"/>
  <c r="R1677" i="7" s="1"/>
  <c r="AB1676" i="7"/>
  <c r="AC1676" i="7" s="1"/>
  <c r="Q1676" i="7"/>
  <c r="R1676" i="7" s="1"/>
  <c r="AB1675" i="7"/>
  <c r="AC1675" i="7" s="1"/>
  <c r="Q1675" i="7"/>
  <c r="R1675" i="7" s="1"/>
  <c r="AB1674" i="7"/>
  <c r="AC1674" i="7" s="1"/>
  <c r="Q1674" i="7"/>
  <c r="R1674" i="7" s="1"/>
  <c r="AB1673" i="7"/>
  <c r="AC1673" i="7" s="1"/>
  <c r="Q1673" i="7"/>
  <c r="R1673" i="7" s="1"/>
  <c r="AB1672" i="7"/>
  <c r="AC1672" i="7" s="1"/>
  <c r="Q1672" i="7"/>
  <c r="R1672" i="7" s="1"/>
  <c r="AB1671" i="7"/>
  <c r="AC1671" i="7" s="1"/>
  <c r="Q1671" i="7"/>
  <c r="R1671" i="7" s="1"/>
  <c r="AB1670" i="7"/>
  <c r="AC1670" i="7" s="1"/>
  <c r="Q1670" i="7"/>
  <c r="R1670" i="7" s="1"/>
  <c r="AB1669" i="7"/>
  <c r="AC1669" i="7" s="1"/>
  <c r="Q1669" i="7"/>
  <c r="R1669" i="7" s="1"/>
  <c r="AB1668" i="7"/>
  <c r="AC1668" i="7" s="1"/>
  <c r="Q1668" i="7"/>
  <c r="R1668" i="7" s="1"/>
  <c r="AB1667" i="7"/>
  <c r="AC1667" i="7" s="1"/>
  <c r="Q1667" i="7"/>
  <c r="R1667" i="7" s="1"/>
  <c r="AB1666" i="7"/>
  <c r="AC1666" i="7" s="1"/>
  <c r="Q1666" i="7"/>
  <c r="R1666" i="7" s="1"/>
  <c r="AB1665" i="7"/>
  <c r="AC1665" i="7" s="1"/>
  <c r="Q1665" i="7"/>
  <c r="R1665" i="7" s="1"/>
  <c r="AB1664" i="7"/>
  <c r="AC1664" i="7" s="1"/>
  <c r="Q1664" i="7"/>
  <c r="R1664" i="7" s="1"/>
  <c r="AB1663" i="7"/>
  <c r="AC1663" i="7" s="1"/>
  <c r="Q1663" i="7"/>
  <c r="R1663" i="7" s="1"/>
  <c r="AB1662" i="7"/>
  <c r="AC1662" i="7" s="1"/>
  <c r="Q1662" i="7"/>
  <c r="R1662" i="7" s="1"/>
  <c r="AB1661" i="7"/>
  <c r="AC1661" i="7" s="1"/>
  <c r="Q1661" i="7"/>
  <c r="R1661" i="7" s="1"/>
  <c r="AB1660" i="7"/>
  <c r="AC1660" i="7" s="1"/>
  <c r="Q1660" i="7"/>
  <c r="R1660" i="7" s="1"/>
  <c r="AB1659" i="7"/>
  <c r="AC1659" i="7" s="1"/>
  <c r="Q1659" i="7"/>
  <c r="R1659" i="7" s="1"/>
  <c r="AB1658" i="7"/>
  <c r="AC1658" i="7" s="1"/>
  <c r="Q1658" i="7"/>
  <c r="R1658" i="7" s="1"/>
  <c r="AB1657" i="7"/>
  <c r="AC1657" i="7" s="1"/>
  <c r="Q1657" i="7"/>
  <c r="R1657" i="7" s="1"/>
  <c r="AB1656" i="7"/>
  <c r="AC1656" i="7" s="1"/>
  <c r="Q1656" i="7"/>
  <c r="R1656" i="7" s="1"/>
  <c r="AB1655" i="7"/>
  <c r="AC1655" i="7" s="1"/>
  <c r="Q1655" i="7"/>
  <c r="R1655" i="7" s="1"/>
  <c r="AB1654" i="7"/>
  <c r="AC1654" i="7" s="1"/>
  <c r="Q1654" i="7"/>
  <c r="R1654" i="7" s="1"/>
  <c r="AB1653" i="7"/>
  <c r="AC1653" i="7" s="1"/>
  <c r="Q1653" i="7"/>
  <c r="R1653" i="7" s="1"/>
  <c r="AB1652" i="7"/>
  <c r="AC1652" i="7" s="1"/>
  <c r="Q1652" i="7"/>
  <c r="R1652" i="7" s="1"/>
  <c r="AB1651" i="7"/>
  <c r="AC1651" i="7" s="1"/>
  <c r="Q1651" i="7"/>
  <c r="R1651" i="7" s="1"/>
  <c r="AB1650" i="7"/>
  <c r="AC1650" i="7" s="1"/>
  <c r="Q1650" i="7"/>
  <c r="R1650" i="7" s="1"/>
  <c r="AB1649" i="7"/>
  <c r="AC1649" i="7" s="1"/>
  <c r="Q1649" i="7"/>
  <c r="R1649" i="7" s="1"/>
  <c r="AB1648" i="7"/>
  <c r="AC1648" i="7" s="1"/>
  <c r="Q1648" i="7"/>
  <c r="R1648" i="7" s="1"/>
  <c r="AB1647" i="7"/>
  <c r="AC1647" i="7" s="1"/>
  <c r="Q1647" i="7"/>
  <c r="R1647" i="7" s="1"/>
  <c r="AB1646" i="7"/>
  <c r="AC1646" i="7" s="1"/>
  <c r="Q1646" i="7"/>
  <c r="R1646" i="7" s="1"/>
  <c r="AB1645" i="7"/>
  <c r="AC1645" i="7" s="1"/>
  <c r="Q1645" i="7"/>
  <c r="R1645" i="7" s="1"/>
  <c r="AB1644" i="7"/>
  <c r="AC1644" i="7" s="1"/>
  <c r="Q1644" i="7"/>
  <c r="R1644" i="7" s="1"/>
  <c r="AB1643" i="7"/>
  <c r="AC1643" i="7" s="1"/>
  <c r="Q1643" i="7"/>
  <c r="R1643" i="7" s="1"/>
  <c r="AB1642" i="7"/>
  <c r="AC1642" i="7" s="1"/>
  <c r="Q1642" i="7"/>
  <c r="R1642" i="7" s="1"/>
  <c r="AB1641" i="7"/>
  <c r="AC1641" i="7" s="1"/>
  <c r="Q1641" i="7"/>
  <c r="R1641" i="7" s="1"/>
  <c r="AB1640" i="7"/>
  <c r="AC1640" i="7" s="1"/>
  <c r="Q1640" i="7"/>
  <c r="R1640" i="7" s="1"/>
  <c r="AB1639" i="7"/>
  <c r="AC1639" i="7" s="1"/>
  <c r="Q1639" i="7"/>
  <c r="R1639" i="7" s="1"/>
  <c r="AB1638" i="7"/>
  <c r="AC1638" i="7" s="1"/>
  <c r="Q1638" i="7"/>
  <c r="R1638" i="7" s="1"/>
  <c r="AB1637" i="7"/>
  <c r="AC1637" i="7" s="1"/>
  <c r="Q1637" i="7"/>
  <c r="R1637" i="7" s="1"/>
  <c r="AB1636" i="7"/>
  <c r="AC1636" i="7" s="1"/>
  <c r="Q1636" i="7"/>
  <c r="R1636" i="7" s="1"/>
  <c r="AB1635" i="7"/>
  <c r="AC1635" i="7" s="1"/>
  <c r="Q1635" i="7"/>
  <c r="R1635" i="7" s="1"/>
  <c r="AB1634" i="7"/>
  <c r="AC1634" i="7" s="1"/>
  <c r="Q1634" i="7"/>
  <c r="R1634" i="7" s="1"/>
  <c r="AB1633" i="7"/>
  <c r="AC1633" i="7" s="1"/>
  <c r="Q1633" i="7"/>
  <c r="R1633" i="7" s="1"/>
  <c r="AB1632" i="7"/>
  <c r="AC1632" i="7" s="1"/>
  <c r="Q1632" i="7"/>
  <c r="R1632" i="7" s="1"/>
  <c r="AB1631" i="7"/>
  <c r="AC1631" i="7" s="1"/>
  <c r="Q1631" i="7"/>
  <c r="R1631" i="7" s="1"/>
  <c r="AB1630" i="7"/>
  <c r="AC1630" i="7" s="1"/>
  <c r="Q1630" i="7"/>
  <c r="R1630" i="7" s="1"/>
  <c r="AB1629" i="7"/>
  <c r="AC1629" i="7" s="1"/>
  <c r="Q1629" i="7"/>
  <c r="R1629" i="7" s="1"/>
  <c r="AB1628" i="7"/>
  <c r="AC1628" i="7" s="1"/>
  <c r="Q1628" i="7"/>
  <c r="R1628" i="7" s="1"/>
  <c r="AB1627" i="7"/>
  <c r="AC1627" i="7" s="1"/>
  <c r="Q1627" i="7"/>
  <c r="R1627" i="7" s="1"/>
  <c r="AB1626" i="7"/>
  <c r="AC1626" i="7" s="1"/>
  <c r="Q1626" i="7"/>
  <c r="R1626" i="7" s="1"/>
  <c r="AB1625" i="7"/>
  <c r="AC1625" i="7" s="1"/>
  <c r="Q1625" i="7"/>
  <c r="R1625" i="7" s="1"/>
  <c r="AB1624" i="7"/>
  <c r="AC1624" i="7" s="1"/>
  <c r="Q1624" i="7"/>
  <c r="R1624" i="7" s="1"/>
  <c r="AB1623" i="7"/>
  <c r="AC1623" i="7" s="1"/>
  <c r="Q1623" i="7"/>
  <c r="R1623" i="7" s="1"/>
  <c r="AB1622" i="7"/>
  <c r="AC1622" i="7" s="1"/>
  <c r="Q1622" i="7"/>
  <c r="R1622" i="7" s="1"/>
  <c r="AB1621" i="7"/>
  <c r="AC1621" i="7" s="1"/>
  <c r="Q1621" i="7"/>
  <c r="R1621" i="7" s="1"/>
  <c r="AB1620" i="7"/>
  <c r="AC1620" i="7" s="1"/>
  <c r="Q1620" i="7"/>
  <c r="R1620" i="7" s="1"/>
  <c r="AB1619" i="7"/>
  <c r="AC1619" i="7" s="1"/>
  <c r="Q1619" i="7"/>
  <c r="R1619" i="7" s="1"/>
  <c r="AB1618" i="7"/>
  <c r="AC1618" i="7" s="1"/>
  <c r="Q1618" i="7"/>
  <c r="R1618" i="7" s="1"/>
  <c r="AB1617" i="7"/>
  <c r="AC1617" i="7" s="1"/>
  <c r="Q1617" i="7"/>
  <c r="R1617" i="7" s="1"/>
  <c r="AB1616" i="7"/>
  <c r="AC1616" i="7" s="1"/>
  <c r="Q1616" i="7"/>
  <c r="R1616" i="7" s="1"/>
  <c r="AB1615" i="7"/>
  <c r="AC1615" i="7" s="1"/>
  <c r="Q1615" i="7"/>
  <c r="R1615" i="7" s="1"/>
  <c r="AB1614" i="7"/>
  <c r="AC1614" i="7" s="1"/>
  <c r="Q1614" i="7"/>
  <c r="R1614" i="7" s="1"/>
  <c r="AB1613" i="7"/>
  <c r="AC1613" i="7" s="1"/>
  <c r="Q1613" i="7"/>
  <c r="R1613" i="7" s="1"/>
  <c r="AB1612" i="7"/>
  <c r="AC1612" i="7" s="1"/>
  <c r="Q1612" i="7"/>
  <c r="R1612" i="7" s="1"/>
  <c r="AB1611" i="7"/>
  <c r="AC1611" i="7" s="1"/>
  <c r="Q1611" i="7"/>
  <c r="R1611" i="7" s="1"/>
  <c r="AB1610" i="7"/>
  <c r="AC1610" i="7" s="1"/>
  <c r="Q1610" i="7"/>
  <c r="R1610" i="7" s="1"/>
  <c r="AB1609" i="7"/>
  <c r="AC1609" i="7" s="1"/>
  <c r="Q1609" i="7"/>
  <c r="R1609" i="7" s="1"/>
  <c r="AB1608" i="7"/>
  <c r="AC1608" i="7" s="1"/>
  <c r="Q1608" i="7"/>
  <c r="R1608" i="7" s="1"/>
  <c r="AB1607" i="7"/>
  <c r="AC1607" i="7" s="1"/>
  <c r="Q1607" i="7"/>
  <c r="R1607" i="7" s="1"/>
  <c r="AB1606" i="7"/>
  <c r="AC1606" i="7" s="1"/>
  <c r="Q1606" i="7"/>
  <c r="R1606" i="7" s="1"/>
  <c r="AB1605" i="7"/>
  <c r="AC1605" i="7" s="1"/>
  <c r="R1605" i="7"/>
  <c r="AB1604" i="7"/>
  <c r="AC1604" i="7" s="1"/>
  <c r="R1604" i="7"/>
  <c r="AB1603" i="7"/>
  <c r="AC1603" i="7" s="1"/>
  <c r="Q1603" i="7"/>
  <c r="R1603" i="7" s="1"/>
  <c r="AB1602" i="7"/>
  <c r="AC1602" i="7" s="1"/>
  <c r="Q1602" i="7"/>
  <c r="R1602" i="7" s="1"/>
  <c r="AB1601" i="7"/>
  <c r="AC1601" i="7" s="1"/>
  <c r="Q1601" i="7"/>
  <c r="R1601" i="7" s="1"/>
  <c r="AB1600" i="7"/>
  <c r="AC1600" i="7" s="1"/>
  <c r="Q1600" i="7"/>
  <c r="R1600" i="7" s="1"/>
  <c r="AB1599" i="7"/>
  <c r="AC1599" i="7" s="1"/>
  <c r="Q1599" i="7"/>
  <c r="R1599" i="7" s="1"/>
  <c r="AB1598" i="7"/>
  <c r="AC1598" i="7" s="1"/>
  <c r="Q1598" i="7"/>
  <c r="R1598" i="7" s="1"/>
  <c r="AB1597" i="7"/>
  <c r="AC1597" i="7" s="1"/>
  <c r="Q1597" i="7"/>
  <c r="R1597" i="7" s="1"/>
  <c r="AB1596" i="7"/>
  <c r="AC1596" i="7" s="1"/>
  <c r="Q1596" i="7"/>
  <c r="R1596" i="7" s="1"/>
  <c r="AB1595" i="7"/>
  <c r="AC1595" i="7" s="1"/>
  <c r="Q1595" i="7"/>
  <c r="R1595" i="7" s="1"/>
  <c r="AB1594" i="7"/>
  <c r="AC1594" i="7" s="1"/>
  <c r="Q1594" i="7"/>
  <c r="R1594" i="7" s="1"/>
  <c r="AB1593" i="7"/>
  <c r="AC1593" i="7" s="1"/>
  <c r="Q1593" i="7"/>
  <c r="R1593" i="7" s="1"/>
  <c r="AB1592" i="7"/>
  <c r="AC1592" i="7" s="1"/>
  <c r="Q1592" i="7"/>
  <c r="R1592" i="7" s="1"/>
  <c r="AB1591" i="7"/>
  <c r="AC1591" i="7" s="1"/>
  <c r="Q1591" i="7"/>
  <c r="R1591" i="7" s="1"/>
  <c r="AB1590" i="7"/>
  <c r="AC1590" i="7" s="1"/>
  <c r="Q1590" i="7"/>
  <c r="R1590" i="7" s="1"/>
  <c r="AB1589" i="7"/>
  <c r="AC1589" i="7" s="1"/>
  <c r="Q1589" i="7"/>
  <c r="R1589" i="7" s="1"/>
  <c r="AB1588" i="7"/>
  <c r="AC1588" i="7" s="1"/>
  <c r="Q1588" i="7"/>
  <c r="R1588" i="7" s="1"/>
  <c r="AB1587" i="7"/>
  <c r="AC1587" i="7" s="1"/>
  <c r="Q1587" i="7"/>
  <c r="R1587" i="7" s="1"/>
  <c r="AB1586" i="7"/>
  <c r="AC1586" i="7" s="1"/>
  <c r="Q1586" i="7"/>
  <c r="R1586" i="7" s="1"/>
  <c r="AB1585" i="7"/>
  <c r="AC1585" i="7" s="1"/>
  <c r="Q1585" i="7"/>
  <c r="R1585" i="7" s="1"/>
  <c r="AB1584" i="7"/>
  <c r="AC1584" i="7" s="1"/>
  <c r="Q1584" i="7"/>
  <c r="R1584" i="7" s="1"/>
  <c r="AB1583" i="7"/>
  <c r="AC1583" i="7" s="1"/>
  <c r="Q1583" i="7"/>
  <c r="R1583" i="7" s="1"/>
  <c r="AB1582" i="7"/>
  <c r="AC1582" i="7" s="1"/>
  <c r="Q1582" i="7"/>
  <c r="R1582" i="7" s="1"/>
  <c r="AB1581" i="7"/>
  <c r="AC1581" i="7" s="1"/>
  <c r="Q1581" i="7"/>
  <c r="R1581" i="7" s="1"/>
  <c r="AB1580" i="7"/>
  <c r="AC1580" i="7" s="1"/>
  <c r="Q1580" i="7"/>
  <c r="R1580" i="7" s="1"/>
  <c r="AB1579" i="7"/>
  <c r="AC1579" i="7" s="1"/>
  <c r="Q1579" i="7"/>
  <c r="R1579" i="7" s="1"/>
  <c r="AB1578" i="7"/>
  <c r="AC1578" i="7" s="1"/>
  <c r="Q1578" i="7"/>
  <c r="R1578" i="7" s="1"/>
  <c r="AB1577" i="7"/>
  <c r="AC1577" i="7" s="1"/>
  <c r="Q1577" i="7"/>
  <c r="R1577" i="7" s="1"/>
  <c r="AB1576" i="7"/>
  <c r="AC1576" i="7" s="1"/>
  <c r="Q1576" i="7"/>
  <c r="R1576" i="7" s="1"/>
  <c r="AB1575" i="7"/>
  <c r="AC1575" i="7" s="1"/>
  <c r="Q1575" i="7"/>
  <c r="R1575" i="7" s="1"/>
  <c r="AB1574" i="7"/>
  <c r="AC1574" i="7" s="1"/>
  <c r="Q1574" i="7"/>
  <c r="R1574" i="7" s="1"/>
  <c r="AB1573" i="7"/>
  <c r="AC1573" i="7" s="1"/>
  <c r="Q1573" i="7"/>
  <c r="R1573" i="7" s="1"/>
  <c r="AB1572" i="7"/>
  <c r="AC1572" i="7" s="1"/>
  <c r="Q1572" i="7"/>
  <c r="R1572" i="7" s="1"/>
  <c r="AB1571" i="7"/>
  <c r="AC1571" i="7" s="1"/>
  <c r="Q1571" i="7"/>
  <c r="R1571" i="7" s="1"/>
  <c r="AB1570" i="7"/>
  <c r="AC1570" i="7" s="1"/>
  <c r="Q1570" i="7"/>
  <c r="R1570" i="7" s="1"/>
  <c r="AB1569" i="7"/>
  <c r="AC1569" i="7" s="1"/>
  <c r="Q1569" i="7"/>
  <c r="R1569" i="7" s="1"/>
  <c r="AB1568" i="7"/>
  <c r="AC1568" i="7" s="1"/>
  <c r="Q1568" i="7"/>
  <c r="R1568" i="7" s="1"/>
  <c r="AB1567" i="7"/>
  <c r="AC1567" i="7" s="1"/>
  <c r="Q1567" i="7"/>
  <c r="R1567" i="7" s="1"/>
  <c r="AB1566" i="7"/>
  <c r="AC1566" i="7" s="1"/>
  <c r="Q1566" i="7"/>
  <c r="R1566" i="7" s="1"/>
  <c r="AB1565" i="7"/>
  <c r="AC1565" i="7" s="1"/>
  <c r="Q1565" i="7"/>
  <c r="R1565" i="7" s="1"/>
  <c r="AB1564" i="7"/>
  <c r="AC1564" i="7" s="1"/>
  <c r="Q1564" i="7"/>
  <c r="R1564" i="7" s="1"/>
  <c r="AB1563" i="7"/>
  <c r="AC1563" i="7" s="1"/>
  <c r="Q1563" i="7"/>
  <c r="R1563" i="7" s="1"/>
  <c r="AB1562" i="7"/>
  <c r="AC1562" i="7" s="1"/>
  <c r="Q1562" i="7"/>
  <c r="R1562" i="7" s="1"/>
  <c r="AB1561" i="7"/>
  <c r="AC1561" i="7" s="1"/>
  <c r="Q1561" i="7"/>
  <c r="R1561" i="7" s="1"/>
  <c r="AB1560" i="7"/>
  <c r="AC1560" i="7" s="1"/>
  <c r="Q1560" i="7"/>
  <c r="R1560" i="7" s="1"/>
  <c r="AB1559" i="7"/>
  <c r="AC1559" i="7" s="1"/>
  <c r="Q1559" i="7"/>
  <c r="R1559" i="7" s="1"/>
  <c r="AB1558" i="7"/>
  <c r="AC1558" i="7" s="1"/>
  <c r="Q1558" i="7"/>
  <c r="R1558" i="7" s="1"/>
  <c r="AB1557" i="7"/>
  <c r="AC1557" i="7" s="1"/>
  <c r="Q1557" i="7"/>
  <c r="R1557" i="7" s="1"/>
  <c r="AB1556" i="7"/>
  <c r="AC1556" i="7" s="1"/>
  <c r="Q1556" i="7"/>
  <c r="R1556" i="7" s="1"/>
  <c r="AB1555" i="7"/>
  <c r="AC1555" i="7" s="1"/>
  <c r="Q1555" i="7"/>
  <c r="R1555" i="7" s="1"/>
  <c r="AB1554" i="7"/>
  <c r="AC1554" i="7" s="1"/>
  <c r="Q1554" i="7"/>
  <c r="R1554" i="7" s="1"/>
  <c r="AB1553" i="7"/>
  <c r="AC1553" i="7" s="1"/>
  <c r="Q1553" i="7"/>
  <c r="R1553" i="7" s="1"/>
  <c r="AB1552" i="7"/>
  <c r="AC1552" i="7" s="1"/>
  <c r="Q1552" i="7"/>
  <c r="R1552" i="7" s="1"/>
  <c r="AB1551" i="7"/>
  <c r="AC1551" i="7" s="1"/>
  <c r="Q1551" i="7"/>
  <c r="R1551" i="7" s="1"/>
  <c r="AB1550" i="7"/>
  <c r="AC1550" i="7" s="1"/>
  <c r="R1550" i="7"/>
  <c r="AB1549" i="7"/>
  <c r="AC1549" i="7" s="1"/>
  <c r="Q1549" i="7"/>
  <c r="R1549" i="7" s="1"/>
  <c r="AB1548" i="7"/>
  <c r="AC1548" i="7" s="1"/>
  <c r="Q1548" i="7"/>
  <c r="R1548" i="7" s="1"/>
  <c r="AB1547" i="7"/>
  <c r="AC1547" i="7" s="1"/>
  <c r="Q1547" i="7"/>
  <c r="R1547" i="7" s="1"/>
  <c r="AB1546" i="7"/>
  <c r="AC1546" i="7" s="1"/>
  <c r="Q1546" i="7"/>
  <c r="R1546" i="7" s="1"/>
  <c r="AB1545" i="7"/>
  <c r="AC1545" i="7" s="1"/>
  <c r="Q1545" i="7"/>
  <c r="R1545" i="7" s="1"/>
  <c r="AB1544" i="7"/>
  <c r="AC1544" i="7" s="1"/>
  <c r="Q1544" i="7"/>
  <c r="R1544" i="7" s="1"/>
  <c r="AB1543" i="7"/>
  <c r="AC1543" i="7" s="1"/>
  <c r="Q1543" i="7"/>
  <c r="R1543" i="7" s="1"/>
  <c r="AB1542" i="7"/>
  <c r="AC1542" i="7" s="1"/>
  <c r="Q1542" i="7"/>
  <c r="R1542" i="7" s="1"/>
  <c r="AB1541" i="7"/>
  <c r="AC1541" i="7" s="1"/>
  <c r="Q1541" i="7"/>
  <c r="R1541" i="7" s="1"/>
  <c r="AB1540" i="7"/>
  <c r="AC1540" i="7" s="1"/>
  <c r="Q1540" i="7"/>
  <c r="R1540" i="7" s="1"/>
  <c r="AB1539" i="7"/>
  <c r="AC1539" i="7" s="1"/>
  <c r="Q1539" i="7"/>
  <c r="R1539" i="7" s="1"/>
  <c r="AB1538" i="7"/>
  <c r="AC1538" i="7" s="1"/>
  <c r="Q1538" i="7"/>
  <c r="R1538" i="7" s="1"/>
  <c r="AB1537" i="7"/>
  <c r="AC1537" i="7" s="1"/>
  <c r="Q1537" i="7"/>
  <c r="R1537" i="7" s="1"/>
  <c r="AB1536" i="7"/>
  <c r="AC1536" i="7" s="1"/>
  <c r="Q1536" i="7"/>
  <c r="R1536" i="7" s="1"/>
  <c r="AB1535" i="7"/>
  <c r="AC1535" i="7" s="1"/>
  <c r="Q1535" i="7"/>
  <c r="R1535" i="7" s="1"/>
  <c r="AB1534" i="7"/>
  <c r="AC1534" i="7" s="1"/>
  <c r="Q1534" i="7"/>
  <c r="R1534" i="7" s="1"/>
  <c r="AB1533" i="7"/>
  <c r="AC1533" i="7" s="1"/>
  <c r="Q1533" i="7"/>
  <c r="R1533" i="7" s="1"/>
  <c r="AB1532" i="7"/>
  <c r="AC1532" i="7" s="1"/>
  <c r="Q1532" i="7"/>
  <c r="R1532" i="7" s="1"/>
  <c r="AB1531" i="7"/>
  <c r="AC1531" i="7" s="1"/>
  <c r="Q1531" i="7"/>
  <c r="R1531" i="7" s="1"/>
  <c r="AB1530" i="7"/>
  <c r="AC1530" i="7" s="1"/>
  <c r="Q1530" i="7"/>
  <c r="R1530" i="7" s="1"/>
  <c r="AB1529" i="7"/>
  <c r="AC1529" i="7" s="1"/>
  <c r="Q1529" i="7"/>
  <c r="R1529" i="7" s="1"/>
  <c r="AB1528" i="7"/>
  <c r="AC1528" i="7" s="1"/>
  <c r="Q1528" i="7"/>
  <c r="R1528" i="7" s="1"/>
  <c r="AB1527" i="7"/>
  <c r="AC1527" i="7" s="1"/>
  <c r="Q1527" i="7"/>
  <c r="R1527" i="7" s="1"/>
  <c r="AB1526" i="7"/>
  <c r="AC1526" i="7" s="1"/>
  <c r="Q1526" i="7"/>
  <c r="R1526" i="7" s="1"/>
  <c r="AB1525" i="7"/>
  <c r="AC1525" i="7" s="1"/>
  <c r="Q1525" i="7"/>
  <c r="R1525" i="7" s="1"/>
  <c r="AB1524" i="7"/>
  <c r="AC1524" i="7" s="1"/>
  <c r="Q1524" i="7"/>
  <c r="R1524" i="7" s="1"/>
  <c r="AB1523" i="7"/>
  <c r="AC1523" i="7" s="1"/>
  <c r="Q1523" i="7"/>
  <c r="R1523" i="7" s="1"/>
  <c r="AB1522" i="7"/>
  <c r="AC1522" i="7" s="1"/>
  <c r="Q1522" i="7"/>
  <c r="R1522" i="7" s="1"/>
  <c r="AB1521" i="7"/>
  <c r="AC1521" i="7" s="1"/>
  <c r="Q1521" i="7"/>
  <c r="R1521" i="7" s="1"/>
  <c r="AB1520" i="7"/>
  <c r="AC1520" i="7" s="1"/>
  <c r="Q1520" i="7"/>
  <c r="R1520" i="7" s="1"/>
  <c r="AB1519" i="7"/>
  <c r="AC1519" i="7" s="1"/>
  <c r="Q1519" i="7"/>
  <c r="R1519" i="7" s="1"/>
  <c r="AB1518" i="7"/>
  <c r="AC1518" i="7" s="1"/>
  <c r="Q1518" i="7"/>
  <c r="R1518" i="7" s="1"/>
  <c r="AB1517" i="7"/>
  <c r="AC1517" i="7" s="1"/>
  <c r="Q1517" i="7"/>
  <c r="R1517" i="7" s="1"/>
  <c r="AB1516" i="7"/>
  <c r="AC1516" i="7" s="1"/>
  <c r="Q1516" i="7"/>
  <c r="R1516" i="7" s="1"/>
  <c r="AB1515" i="7"/>
  <c r="AC1515" i="7" s="1"/>
  <c r="Q1515" i="7"/>
  <c r="R1515" i="7" s="1"/>
  <c r="AB1514" i="7"/>
  <c r="AC1514" i="7" s="1"/>
  <c r="Q1514" i="7"/>
  <c r="R1514" i="7" s="1"/>
  <c r="AB1513" i="7"/>
  <c r="AC1513" i="7" s="1"/>
  <c r="Q1513" i="7"/>
  <c r="R1513" i="7" s="1"/>
  <c r="AB1512" i="7"/>
  <c r="AC1512" i="7" s="1"/>
  <c r="Q1512" i="7"/>
  <c r="R1512" i="7" s="1"/>
  <c r="AB1511" i="7"/>
  <c r="AC1511" i="7" s="1"/>
  <c r="Q1511" i="7"/>
  <c r="R1511" i="7" s="1"/>
  <c r="AB1510" i="7"/>
  <c r="AC1510" i="7" s="1"/>
  <c r="Q1510" i="7"/>
  <c r="R1510" i="7" s="1"/>
  <c r="AB1509" i="7"/>
  <c r="AC1509" i="7" s="1"/>
  <c r="Q1509" i="7"/>
  <c r="R1509" i="7" s="1"/>
  <c r="AB1508" i="7"/>
  <c r="AC1508" i="7" s="1"/>
  <c r="Q1508" i="7"/>
  <c r="R1508" i="7" s="1"/>
  <c r="AB1507" i="7"/>
  <c r="AC1507" i="7" s="1"/>
  <c r="Q1507" i="7"/>
  <c r="R1507" i="7" s="1"/>
  <c r="AB1506" i="7"/>
  <c r="AC1506" i="7" s="1"/>
  <c r="Q1506" i="7"/>
  <c r="R1506" i="7" s="1"/>
  <c r="AB1505" i="7"/>
  <c r="AC1505" i="7" s="1"/>
  <c r="Q1505" i="7"/>
  <c r="R1505" i="7" s="1"/>
  <c r="AB1504" i="7"/>
  <c r="AC1504" i="7" s="1"/>
  <c r="Q1504" i="7"/>
  <c r="R1504" i="7" s="1"/>
  <c r="AB1503" i="7"/>
  <c r="AC1503" i="7" s="1"/>
  <c r="Q1503" i="7"/>
  <c r="R1503" i="7" s="1"/>
  <c r="AB1502" i="7"/>
  <c r="AC1502" i="7" s="1"/>
  <c r="Q1502" i="7"/>
  <c r="R1502" i="7" s="1"/>
  <c r="AB1501" i="7"/>
  <c r="AC1501" i="7" s="1"/>
  <c r="Q1501" i="7"/>
  <c r="R1501" i="7" s="1"/>
  <c r="AB1500" i="7"/>
  <c r="AC1500" i="7" s="1"/>
  <c r="Q1500" i="7"/>
  <c r="R1500" i="7" s="1"/>
  <c r="AB1499" i="7"/>
  <c r="AC1499" i="7" s="1"/>
  <c r="Q1499" i="7"/>
  <c r="R1499" i="7" s="1"/>
  <c r="AB1498" i="7"/>
  <c r="AC1498" i="7" s="1"/>
  <c r="Q1498" i="7"/>
  <c r="R1498" i="7" s="1"/>
  <c r="AB1497" i="7"/>
  <c r="AC1497" i="7" s="1"/>
  <c r="Q1497" i="7"/>
  <c r="R1497" i="7" s="1"/>
  <c r="AB1496" i="7"/>
  <c r="AC1496" i="7" s="1"/>
  <c r="Q1496" i="7"/>
  <c r="R1496" i="7" s="1"/>
  <c r="AB1495" i="7"/>
  <c r="AC1495" i="7" s="1"/>
  <c r="Q1495" i="7"/>
  <c r="R1495" i="7" s="1"/>
  <c r="AB1494" i="7"/>
  <c r="AC1494" i="7" s="1"/>
  <c r="Q1494" i="7"/>
  <c r="R1494" i="7" s="1"/>
  <c r="AB1493" i="7"/>
  <c r="AC1493" i="7" s="1"/>
  <c r="Q1493" i="7"/>
  <c r="R1493" i="7" s="1"/>
  <c r="AB1492" i="7"/>
  <c r="AC1492" i="7" s="1"/>
  <c r="Q1492" i="7"/>
  <c r="R1492" i="7" s="1"/>
  <c r="AB1491" i="7"/>
  <c r="AC1491" i="7" s="1"/>
  <c r="Q1491" i="7"/>
  <c r="R1491" i="7" s="1"/>
  <c r="AB1490" i="7"/>
  <c r="AC1490" i="7" s="1"/>
  <c r="Q1490" i="7"/>
  <c r="R1490" i="7" s="1"/>
  <c r="AB1489" i="7"/>
  <c r="AC1489" i="7" s="1"/>
  <c r="Q1489" i="7"/>
  <c r="R1489" i="7" s="1"/>
  <c r="AB1488" i="7"/>
  <c r="AC1488" i="7" s="1"/>
  <c r="Q1488" i="7"/>
  <c r="R1488" i="7" s="1"/>
  <c r="AB1487" i="7"/>
  <c r="AC1487" i="7" s="1"/>
  <c r="Q1487" i="7"/>
  <c r="R1487" i="7" s="1"/>
  <c r="AB1486" i="7"/>
  <c r="AC1486" i="7" s="1"/>
  <c r="Q1486" i="7"/>
  <c r="R1486" i="7" s="1"/>
  <c r="AB1485" i="7"/>
  <c r="AC1485" i="7" s="1"/>
  <c r="Q1485" i="7"/>
  <c r="R1485" i="7" s="1"/>
  <c r="AB1484" i="7"/>
  <c r="AC1484" i="7" s="1"/>
  <c r="Q1484" i="7"/>
  <c r="R1484" i="7" s="1"/>
  <c r="AB1483" i="7"/>
  <c r="AC1483" i="7" s="1"/>
  <c r="Q1483" i="7"/>
  <c r="R1483" i="7" s="1"/>
  <c r="AB1482" i="7"/>
  <c r="AC1482" i="7" s="1"/>
  <c r="Q1482" i="7"/>
  <c r="R1482" i="7" s="1"/>
  <c r="AB1481" i="7"/>
  <c r="AC1481" i="7" s="1"/>
  <c r="Q1481" i="7"/>
  <c r="R1481" i="7" s="1"/>
  <c r="AB1480" i="7"/>
  <c r="AC1480" i="7" s="1"/>
  <c r="Q1480" i="7"/>
  <c r="R1480" i="7" s="1"/>
  <c r="AB1479" i="7"/>
  <c r="AC1479" i="7" s="1"/>
  <c r="Q1479" i="7"/>
  <c r="R1479" i="7" s="1"/>
  <c r="AB1478" i="7"/>
  <c r="AC1478" i="7" s="1"/>
  <c r="Q1478" i="7"/>
  <c r="R1478" i="7" s="1"/>
  <c r="AB1477" i="7"/>
  <c r="AC1477" i="7" s="1"/>
  <c r="Q1477" i="7"/>
  <c r="R1477" i="7" s="1"/>
  <c r="AB1476" i="7"/>
  <c r="AC1476" i="7" s="1"/>
  <c r="Q1476" i="7"/>
  <c r="R1476" i="7" s="1"/>
  <c r="AB1475" i="7"/>
  <c r="AC1475" i="7" s="1"/>
  <c r="Q1475" i="7"/>
  <c r="R1475" i="7" s="1"/>
  <c r="AB1474" i="7"/>
  <c r="AC1474" i="7" s="1"/>
  <c r="Q1474" i="7"/>
  <c r="R1474" i="7" s="1"/>
  <c r="AB1473" i="7"/>
  <c r="AC1473" i="7" s="1"/>
  <c r="Q1473" i="7"/>
  <c r="R1473" i="7" s="1"/>
  <c r="AB1472" i="7"/>
  <c r="AC1472" i="7" s="1"/>
  <c r="Q1472" i="7"/>
  <c r="R1472" i="7" s="1"/>
  <c r="AB1471" i="7"/>
  <c r="AC1471" i="7" s="1"/>
  <c r="Q1471" i="7"/>
  <c r="R1471" i="7" s="1"/>
  <c r="AB1470" i="7"/>
  <c r="AC1470" i="7" s="1"/>
  <c r="Q1470" i="7"/>
  <c r="R1470" i="7" s="1"/>
  <c r="AB1469" i="7"/>
  <c r="AC1469" i="7" s="1"/>
  <c r="Q1469" i="7"/>
  <c r="R1469" i="7" s="1"/>
  <c r="AB1468" i="7"/>
  <c r="AC1468" i="7" s="1"/>
  <c r="Q1468" i="7"/>
  <c r="R1468" i="7" s="1"/>
  <c r="AB1467" i="7"/>
  <c r="AC1467" i="7" s="1"/>
  <c r="Q1467" i="7"/>
  <c r="R1467" i="7" s="1"/>
  <c r="AB1466" i="7"/>
  <c r="AC1466" i="7" s="1"/>
  <c r="Q1466" i="7"/>
  <c r="R1466" i="7" s="1"/>
  <c r="AB1465" i="7"/>
  <c r="AC1465" i="7" s="1"/>
  <c r="Q1465" i="7"/>
  <c r="R1465" i="7" s="1"/>
  <c r="AB1464" i="7"/>
  <c r="AC1464" i="7" s="1"/>
  <c r="Q1464" i="7"/>
  <c r="R1464" i="7" s="1"/>
  <c r="AB1463" i="7"/>
  <c r="AC1463" i="7" s="1"/>
  <c r="Q1463" i="7"/>
  <c r="R1463" i="7" s="1"/>
  <c r="AB1462" i="7"/>
  <c r="AC1462" i="7" s="1"/>
  <c r="Q1462" i="7"/>
  <c r="R1462" i="7" s="1"/>
  <c r="AB1461" i="7"/>
  <c r="AC1461" i="7" s="1"/>
  <c r="Q1461" i="7"/>
  <c r="R1461" i="7" s="1"/>
  <c r="AB1460" i="7"/>
  <c r="AC1460" i="7" s="1"/>
  <c r="Q1460" i="7"/>
  <c r="R1460" i="7" s="1"/>
  <c r="AB1459" i="7"/>
  <c r="AC1459" i="7" s="1"/>
  <c r="Q1459" i="7"/>
  <c r="R1459" i="7" s="1"/>
  <c r="AB1458" i="7"/>
  <c r="AC1458" i="7" s="1"/>
  <c r="Q1458" i="7"/>
  <c r="R1458" i="7" s="1"/>
  <c r="AB1457" i="7"/>
  <c r="AC1457" i="7" s="1"/>
  <c r="Q1457" i="7"/>
  <c r="R1457" i="7" s="1"/>
  <c r="AB1456" i="7"/>
  <c r="AC1456" i="7" s="1"/>
  <c r="Q1456" i="7"/>
  <c r="R1456" i="7" s="1"/>
  <c r="AB1455" i="7"/>
  <c r="AC1455" i="7" s="1"/>
  <c r="Q1455" i="7"/>
  <c r="R1455" i="7" s="1"/>
  <c r="AB1454" i="7"/>
  <c r="AC1454" i="7" s="1"/>
  <c r="Q1454" i="7"/>
  <c r="R1454" i="7" s="1"/>
  <c r="AB1453" i="7"/>
  <c r="AC1453" i="7" s="1"/>
  <c r="Q1453" i="7"/>
  <c r="R1453" i="7" s="1"/>
  <c r="AB1452" i="7"/>
  <c r="AC1452" i="7" s="1"/>
  <c r="Q1452" i="7"/>
  <c r="R1452" i="7" s="1"/>
  <c r="AB1451" i="7"/>
  <c r="AC1451" i="7" s="1"/>
  <c r="Q1451" i="7"/>
  <c r="R1451" i="7" s="1"/>
  <c r="AB1450" i="7"/>
  <c r="AC1450" i="7" s="1"/>
  <c r="Q1450" i="7"/>
  <c r="R1450" i="7" s="1"/>
  <c r="AB1449" i="7"/>
  <c r="AC1449" i="7" s="1"/>
  <c r="Q1449" i="7"/>
  <c r="R1449" i="7" s="1"/>
  <c r="AB1448" i="7"/>
  <c r="AC1448" i="7" s="1"/>
  <c r="Q1448" i="7"/>
  <c r="R1448" i="7" s="1"/>
  <c r="AB1447" i="7"/>
  <c r="AC1447" i="7" s="1"/>
  <c r="Q1447" i="7"/>
  <c r="R1447" i="7" s="1"/>
  <c r="AB1446" i="7"/>
  <c r="AC1446" i="7" s="1"/>
  <c r="Q1446" i="7"/>
  <c r="R1446" i="7" s="1"/>
  <c r="AB1445" i="7"/>
  <c r="AC1445" i="7" s="1"/>
  <c r="Q1445" i="7"/>
  <c r="R1445" i="7" s="1"/>
  <c r="AB1444" i="7"/>
  <c r="AC1444" i="7" s="1"/>
  <c r="Q1444" i="7"/>
  <c r="R1444" i="7" s="1"/>
  <c r="AB1443" i="7"/>
  <c r="AC1443" i="7" s="1"/>
  <c r="Q1443" i="7"/>
  <c r="R1443" i="7" s="1"/>
  <c r="AB1442" i="7"/>
  <c r="AC1442" i="7" s="1"/>
  <c r="Q1442" i="7"/>
  <c r="R1442" i="7" s="1"/>
  <c r="AB1441" i="7"/>
  <c r="AC1441" i="7" s="1"/>
  <c r="Q1441" i="7"/>
  <c r="R1441" i="7" s="1"/>
  <c r="AB1440" i="7"/>
  <c r="AC1440" i="7" s="1"/>
  <c r="Q1440" i="7"/>
  <c r="R1440" i="7" s="1"/>
  <c r="AB1439" i="7"/>
  <c r="AC1439" i="7" s="1"/>
  <c r="Q1439" i="7"/>
  <c r="R1439" i="7" s="1"/>
  <c r="AB1438" i="7"/>
  <c r="AC1438" i="7" s="1"/>
  <c r="Q1438" i="7"/>
  <c r="R1438" i="7" s="1"/>
  <c r="AB1437" i="7"/>
  <c r="AC1437" i="7" s="1"/>
  <c r="Q1437" i="7"/>
  <c r="R1437" i="7" s="1"/>
  <c r="AB1436" i="7"/>
  <c r="AC1436" i="7" s="1"/>
  <c r="Q1436" i="7"/>
  <c r="R1436" i="7" s="1"/>
  <c r="AB1435" i="7"/>
  <c r="AC1435" i="7" s="1"/>
  <c r="Q1435" i="7"/>
  <c r="R1435" i="7" s="1"/>
  <c r="AB1434" i="7"/>
  <c r="AC1434" i="7" s="1"/>
  <c r="Q1434" i="7"/>
  <c r="R1434" i="7" s="1"/>
  <c r="AB1433" i="7"/>
  <c r="AC1433" i="7" s="1"/>
  <c r="Q1433" i="7"/>
  <c r="R1433" i="7" s="1"/>
  <c r="AB1432" i="7"/>
  <c r="AC1432" i="7" s="1"/>
  <c r="Q1432" i="7"/>
  <c r="R1432" i="7" s="1"/>
  <c r="AB1431" i="7"/>
  <c r="AC1431" i="7" s="1"/>
  <c r="Q1431" i="7"/>
  <c r="R1431" i="7" s="1"/>
  <c r="AB1430" i="7"/>
  <c r="AC1430" i="7" s="1"/>
  <c r="Q1430" i="7"/>
  <c r="R1430" i="7" s="1"/>
  <c r="AB1429" i="7"/>
  <c r="AC1429" i="7" s="1"/>
  <c r="Q1429" i="7"/>
  <c r="R1429" i="7" s="1"/>
  <c r="AB1428" i="7"/>
  <c r="AC1428" i="7" s="1"/>
  <c r="Q1428" i="7"/>
  <c r="R1428" i="7" s="1"/>
  <c r="AB1427" i="7"/>
  <c r="AC1427" i="7" s="1"/>
  <c r="Q1427" i="7"/>
  <c r="R1427" i="7" s="1"/>
  <c r="AB1426" i="7"/>
  <c r="AC1426" i="7" s="1"/>
  <c r="Q1426" i="7"/>
  <c r="R1426" i="7" s="1"/>
  <c r="AB1425" i="7"/>
  <c r="AC1425" i="7" s="1"/>
  <c r="Q1425" i="7"/>
  <c r="R1425" i="7" s="1"/>
  <c r="AB1424" i="7"/>
  <c r="AC1424" i="7" s="1"/>
  <c r="Q1424" i="7"/>
  <c r="R1424" i="7" s="1"/>
  <c r="AB1423" i="7"/>
  <c r="AC1423" i="7" s="1"/>
  <c r="Q1423" i="7"/>
  <c r="R1423" i="7" s="1"/>
  <c r="AB1422" i="7"/>
  <c r="AC1422" i="7" s="1"/>
  <c r="Q1422" i="7"/>
  <c r="R1422" i="7" s="1"/>
  <c r="AB1421" i="7"/>
  <c r="AC1421" i="7" s="1"/>
  <c r="Q1421" i="7"/>
  <c r="R1421" i="7" s="1"/>
  <c r="AB1420" i="7"/>
  <c r="AC1420" i="7" s="1"/>
  <c r="Q1420" i="7"/>
  <c r="R1420" i="7" s="1"/>
  <c r="AB1419" i="7"/>
  <c r="AC1419" i="7" s="1"/>
  <c r="Q1419" i="7"/>
  <c r="R1419" i="7" s="1"/>
  <c r="AB1418" i="7"/>
  <c r="AC1418" i="7" s="1"/>
  <c r="Q1418" i="7"/>
  <c r="R1418" i="7" s="1"/>
  <c r="AB1417" i="7"/>
  <c r="AC1417" i="7" s="1"/>
  <c r="Q1417" i="7"/>
  <c r="R1417" i="7" s="1"/>
  <c r="AB1416" i="7"/>
  <c r="AC1416" i="7" s="1"/>
  <c r="Q1416" i="7"/>
  <c r="R1416" i="7" s="1"/>
  <c r="AB1415" i="7"/>
  <c r="AC1415" i="7" s="1"/>
  <c r="Q1415" i="7"/>
  <c r="R1415" i="7" s="1"/>
  <c r="AB1414" i="7"/>
  <c r="AC1414" i="7" s="1"/>
  <c r="Q1414" i="7"/>
  <c r="R1414" i="7" s="1"/>
  <c r="AB1413" i="7"/>
  <c r="AC1413" i="7" s="1"/>
  <c r="Q1413" i="7"/>
  <c r="R1413" i="7" s="1"/>
  <c r="AB1412" i="7"/>
  <c r="AC1412" i="7" s="1"/>
  <c r="Q1412" i="7"/>
  <c r="R1412" i="7" s="1"/>
  <c r="AB1411" i="7"/>
  <c r="AC1411" i="7" s="1"/>
  <c r="Q1411" i="7"/>
  <c r="R1411" i="7" s="1"/>
  <c r="AB1410" i="7"/>
  <c r="AC1410" i="7" s="1"/>
  <c r="Q1410" i="7"/>
  <c r="R1410" i="7" s="1"/>
  <c r="AB1409" i="7"/>
  <c r="AC1409" i="7" s="1"/>
  <c r="Q1409" i="7"/>
  <c r="R1409" i="7" s="1"/>
  <c r="AB1408" i="7"/>
  <c r="AC1408" i="7" s="1"/>
  <c r="Q1408" i="7"/>
  <c r="R1408" i="7" s="1"/>
  <c r="AB1407" i="7"/>
  <c r="AC1407" i="7" s="1"/>
  <c r="R1407" i="7"/>
  <c r="AB1406" i="7"/>
  <c r="AC1406" i="7" s="1"/>
  <c r="Q1406" i="7"/>
  <c r="R1406" i="7" s="1"/>
  <c r="AB1405" i="7"/>
  <c r="AC1405" i="7" s="1"/>
  <c r="Q1405" i="7"/>
  <c r="R1405" i="7" s="1"/>
  <c r="AB1404" i="7"/>
  <c r="AC1404" i="7" s="1"/>
  <c r="Q1404" i="7"/>
  <c r="R1404" i="7" s="1"/>
  <c r="AB1403" i="7"/>
  <c r="AC1403" i="7" s="1"/>
  <c r="Q1403" i="7"/>
  <c r="R1403" i="7" s="1"/>
  <c r="AB1402" i="7"/>
  <c r="AC1402" i="7" s="1"/>
  <c r="Q1402" i="7"/>
  <c r="R1402" i="7" s="1"/>
  <c r="AB1401" i="7"/>
  <c r="AC1401" i="7" s="1"/>
  <c r="Q1401" i="7"/>
  <c r="R1401" i="7" s="1"/>
  <c r="AB1400" i="7"/>
  <c r="AC1400" i="7" s="1"/>
  <c r="Q1400" i="7"/>
  <c r="R1400" i="7" s="1"/>
  <c r="AB1399" i="7"/>
  <c r="AC1399" i="7" s="1"/>
  <c r="Q1399" i="7"/>
  <c r="R1399" i="7" s="1"/>
  <c r="AB1398" i="7"/>
  <c r="AC1398" i="7" s="1"/>
  <c r="Q1398" i="7"/>
  <c r="R1398" i="7" s="1"/>
  <c r="AB1397" i="7"/>
  <c r="AC1397" i="7" s="1"/>
  <c r="Q1397" i="7"/>
  <c r="R1397" i="7" s="1"/>
  <c r="AB1396" i="7"/>
  <c r="AC1396" i="7" s="1"/>
  <c r="Q1396" i="7"/>
  <c r="R1396" i="7" s="1"/>
  <c r="AB1395" i="7"/>
  <c r="AC1395" i="7" s="1"/>
  <c r="Q1395" i="7"/>
  <c r="R1395" i="7" s="1"/>
  <c r="AB1394" i="7"/>
  <c r="AC1394" i="7" s="1"/>
  <c r="Q1394" i="7"/>
  <c r="R1394" i="7" s="1"/>
  <c r="AB1393" i="7"/>
  <c r="AC1393" i="7" s="1"/>
  <c r="Q1393" i="7"/>
  <c r="R1393" i="7" s="1"/>
  <c r="AB1392" i="7"/>
  <c r="AC1392" i="7" s="1"/>
  <c r="Q1392" i="7"/>
  <c r="R1392" i="7" s="1"/>
  <c r="AB1391" i="7"/>
  <c r="AC1391" i="7" s="1"/>
  <c r="Q1391" i="7"/>
  <c r="R1391" i="7" s="1"/>
  <c r="AB1390" i="7"/>
  <c r="AC1390" i="7" s="1"/>
  <c r="Q1390" i="7"/>
  <c r="R1390" i="7" s="1"/>
  <c r="AB1389" i="7"/>
  <c r="AC1389" i="7" s="1"/>
  <c r="Q1389" i="7"/>
  <c r="R1389" i="7" s="1"/>
  <c r="AB1388" i="7"/>
  <c r="AC1388" i="7" s="1"/>
  <c r="Q1388" i="7"/>
  <c r="R1388" i="7" s="1"/>
  <c r="AB1387" i="7"/>
  <c r="AC1387" i="7" s="1"/>
  <c r="Q1387" i="7"/>
  <c r="R1387" i="7" s="1"/>
  <c r="AB1386" i="7"/>
  <c r="AC1386" i="7" s="1"/>
  <c r="Q1386" i="7"/>
  <c r="R1386" i="7" s="1"/>
  <c r="AB1385" i="7"/>
  <c r="AC1385" i="7" s="1"/>
  <c r="Q1385" i="7"/>
  <c r="R1385" i="7" s="1"/>
  <c r="AB1384" i="7"/>
  <c r="AC1384" i="7" s="1"/>
  <c r="Q1384" i="7"/>
  <c r="R1384" i="7" s="1"/>
  <c r="AB1383" i="7"/>
  <c r="AC1383" i="7" s="1"/>
  <c r="Q1383" i="7"/>
  <c r="R1383" i="7" s="1"/>
  <c r="AB1382" i="7"/>
  <c r="AC1382" i="7" s="1"/>
  <c r="Q1382" i="7"/>
  <c r="R1382" i="7" s="1"/>
  <c r="AB1381" i="7"/>
  <c r="AC1381" i="7" s="1"/>
  <c r="Q1381" i="7"/>
  <c r="R1381" i="7" s="1"/>
  <c r="AB1380" i="7"/>
  <c r="AC1380" i="7" s="1"/>
  <c r="Q1380" i="7"/>
  <c r="R1380" i="7" s="1"/>
  <c r="AB1379" i="7"/>
  <c r="AC1379" i="7" s="1"/>
  <c r="Q1379" i="7"/>
  <c r="R1379" i="7" s="1"/>
  <c r="AB1378" i="7"/>
  <c r="AC1378" i="7" s="1"/>
  <c r="Q1378" i="7"/>
  <c r="R1378" i="7" s="1"/>
  <c r="AB1377" i="7"/>
  <c r="AC1377" i="7" s="1"/>
  <c r="Q1377" i="7"/>
  <c r="R1377" i="7" s="1"/>
  <c r="AB1376" i="7"/>
  <c r="AC1376" i="7" s="1"/>
  <c r="Q1376" i="7"/>
  <c r="R1376" i="7" s="1"/>
  <c r="AB1375" i="7"/>
  <c r="AC1375" i="7" s="1"/>
  <c r="Q1375" i="7"/>
  <c r="R1375" i="7" s="1"/>
  <c r="AB1374" i="7"/>
  <c r="AC1374" i="7" s="1"/>
  <c r="Q1374" i="7"/>
  <c r="R1374" i="7" s="1"/>
  <c r="AB1373" i="7"/>
  <c r="AC1373" i="7" s="1"/>
  <c r="Q1373" i="7"/>
  <c r="R1373" i="7" s="1"/>
  <c r="AB1372" i="7"/>
  <c r="AC1372" i="7" s="1"/>
  <c r="Q1372" i="7"/>
  <c r="R1372" i="7" s="1"/>
  <c r="AB1371" i="7"/>
  <c r="AC1371" i="7" s="1"/>
  <c r="Q1371" i="7"/>
  <c r="R1371" i="7" s="1"/>
  <c r="AB1370" i="7"/>
  <c r="AC1370" i="7" s="1"/>
  <c r="Q1370" i="7"/>
  <c r="R1370" i="7" s="1"/>
  <c r="AB1369" i="7"/>
  <c r="AC1369" i="7" s="1"/>
  <c r="Q1369" i="7"/>
  <c r="R1369" i="7" s="1"/>
  <c r="AB1368" i="7"/>
  <c r="AC1368" i="7" s="1"/>
  <c r="Q1368" i="7"/>
  <c r="R1368" i="7" s="1"/>
  <c r="AB1367" i="7"/>
  <c r="AC1367" i="7" s="1"/>
  <c r="Q1367" i="7"/>
  <c r="R1367" i="7" s="1"/>
  <c r="AB1366" i="7"/>
  <c r="AC1366" i="7" s="1"/>
  <c r="Q1366" i="7"/>
  <c r="R1366" i="7" s="1"/>
  <c r="AB1365" i="7"/>
  <c r="AC1365" i="7" s="1"/>
  <c r="Q1365" i="7"/>
  <c r="R1365" i="7" s="1"/>
  <c r="AB1364" i="7"/>
  <c r="AC1364" i="7" s="1"/>
  <c r="Q1364" i="7"/>
  <c r="R1364" i="7" s="1"/>
  <c r="AB1363" i="7"/>
  <c r="AC1363" i="7" s="1"/>
  <c r="Q1363" i="7"/>
  <c r="R1363" i="7" s="1"/>
  <c r="AB1362" i="7"/>
  <c r="AC1362" i="7" s="1"/>
  <c r="Q1362" i="7"/>
  <c r="R1362" i="7" s="1"/>
  <c r="AB1361" i="7"/>
  <c r="AC1361" i="7" s="1"/>
  <c r="Q1361" i="7"/>
  <c r="R1361" i="7" s="1"/>
  <c r="AB1360" i="7"/>
  <c r="AC1360" i="7" s="1"/>
  <c r="Q1360" i="7"/>
  <c r="R1360" i="7" s="1"/>
  <c r="AB1359" i="7"/>
  <c r="AC1359" i="7" s="1"/>
  <c r="Q1359" i="7"/>
  <c r="R1359" i="7" s="1"/>
  <c r="AB1358" i="7"/>
  <c r="AC1358" i="7" s="1"/>
  <c r="Q1358" i="7"/>
  <c r="R1358" i="7" s="1"/>
  <c r="AB1357" i="7"/>
  <c r="AC1357" i="7" s="1"/>
  <c r="Q1357" i="7"/>
  <c r="R1357" i="7" s="1"/>
  <c r="AB1356" i="7"/>
  <c r="AC1356" i="7" s="1"/>
  <c r="Q1356" i="7"/>
  <c r="R1356" i="7" s="1"/>
  <c r="AB1355" i="7"/>
  <c r="AC1355" i="7" s="1"/>
  <c r="Q1355" i="7"/>
  <c r="R1355" i="7" s="1"/>
  <c r="AB1354" i="7"/>
  <c r="AC1354" i="7" s="1"/>
  <c r="Q1354" i="7"/>
  <c r="R1354" i="7" s="1"/>
  <c r="AB1353" i="7"/>
  <c r="AC1353" i="7" s="1"/>
  <c r="Q1353" i="7"/>
  <c r="R1353" i="7" s="1"/>
  <c r="AB1352" i="7"/>
  <c r="AC1352" i="7" s="1"/>
  <c r="Q1352" i="7"/>
  <c r="R1352" i="7" s="1"/>
  <c r="AB1351" i="7"/>
  <c r="AC1351" i="7" s="1"/>
  <c r="Q1351" i="7"/>
  <c r="R1351" i="7" s="1"/>
  <c r="AB1350" i="7"/>
  <c r="AC1350" i="7" s="1"/>
  <c r="Q1350" i="7"/>
  <c r="R1350" i="7" s="1"/>
  <c r="AB1349" i="7"/>
  <c r="AC1349" i="7" s="1"/>
  <c r="Q1349" i="7"/>
  <c r="R1349" i="7" s="1"/>
  <c r="AB1348" i="7"/>
  <c r="AC1348" i="7" s="1"/>
  <c r="Q1348" i="7"/>
  <c r="R1348" i="7" s="1"/>
  <c r="AB1347" i="7"/>
  <c r="AC1347" i="7" s="1"/>
  <c r="Q1347" i="7"/>
  <c r="R1347" i="7" s="1"/>
  <c r="AB1346" i="7"/>
  <c r="AC1346" i="7" s="1"/>
  <c r="Q1346" i="7"/>
  <c r="R1346" i="7" s="1"/>
  <c r="AB1345" i="7"/>
  <c r="AC1345" i="7" s="1"/>
  <c r="Q1345" i="7"/>
  <c r="R1345" i="7" s="1"/>
  <c r="AB1344" i="7"/>
  <c r="AC1344" i="7" s="1"/>
  <c r="Q1344" i="7"/>
  <c r="R1344" i="7" s="1"/>
  <c r="AB1343" i="7"/>
  <c r="AC1343" i="7" s="1"/>
  <c r="Q1343" i="7"/>
  <c r="R1343" i="7" s="1"/>
  <c r="AB1342" i="7"/>
  <c r="AC1342" i="7" s="1"/>
  <c r="Q1342" i="7"/>
  <c r="R1342" i="7" s="1"/>
  <c r="AB1341" i="7"/>
  <c r="AC1341" i="7" s="1"/>
  <c r="Q1341" i="7"/>
  <c r="R1341" i="7" s="1"/>
  <c r="AB1340" i="7"/>
  <c r="AC1340" i="7" s="1"/>
  <c r="Q1340" i="7"/>
  <c r="R1340" i="7" s="1"/>
  <c r="AB1339" i="7"/>
  <c r="AC1339" i="7" s="1"/>
  <c r="Q1339" i="7"/>
  <c r="R1339" i="7" s="1"/>
  <c r="AB1338" i="7"/>
  <c r="AC1338" i="7" s="1"/>
  <c r="Q1338" i="7"/>
  <c r="R1338" i="7" s="1"/>
  <c r="AB1337" i="7"/>
  <c r="AC1337" i="7" s="1"/>
  <c r="Q1337" i="7"/>
  <c r="R1337" i="7" s="1"/>
  <c r="AB1336" i="7"/>
  <c r="AC1336" i="7" s="1"/>
  <c r="Q1336" i="7"/>
  <c r="R1336" i="7" s="1"/>
  <c r="AB1335" i="7"/>
  <c r="AC1335" i="7" s="1"/>
  <c r="Q1335" i="7"/>
  <c r="R1335" i="7" s="1"/>
  <c r="AB1334" i="7"/>
  <c r="AC1334" i="7" s="1"/>
  <c r="Q1334" i="7"/>
  <c r="R1334" i="7" s="1"/>
  <c r="AB1333" i="7"/>
  <c r="AC1333" i="7" s="1"/>
  <c r="Q1333" i="7"/>
  <c r="R1333" i="7" s="1"/>
  <c r="AB1332" i="7"/>
  <c r="AC1332" i="7" s="1"/>
  <c r="Q1332" i="7"/>
  <c r="R1332" i="7" s="1"/>
  <c r="AB1331" i="7"/>
  <c r="AC1331" i="7" s="1"/>
  <c r="Q1331" i="7"/>
  <c r="R1331" i="7" s="1"/>
  <c r="AB1330" i="7"/>
  <c r="AC1330" i="7" s="1"/>
  <c r="Q1330" i="7"/>
  <c r="R1330" i="7" s="1"/>
  <c r="AB1329" i="7"/>
  <c r="AC1329" i="7" s="1"/>
  <c r="Q1329" i="7"/>
  <c r="R1329" i="7" s="1"/>
  <c r="AB1328" i="7"/>
  <c r="AC1328" i="7" s="1"/>
  <c r="Q1328" i="7"/>
  <c r="R1328" i="7" s="1"/>
  <c r="AB1327" i="7"/>
  <c r="AC1327" i="7" s="1"/>
  <c r="Q1327" i="7"/>
  <c r="R1327" i="7" s="1"/>
  <c r="AB1326" i="7"/>
  <c r="AC1326" i="7" s="1"/>
  <c r="Q1326" i="7"/>
  <c r="R1326" i="7" s="1"/>
  <c r="AB1325" i="7"/>
  <c r="AC1325" i="7" s="1"/>
  <c r="Q1325" i="7"/>
  <c r="R1325" i="7" s="1"/>
  <c r="AB1324" i="7"/>
  <c r="AC1324" i="7" s="1"/>
  <c r="Q1324" i="7"/>
  <c r="R1324" i="7" s="1"/>
  <c r="AB1323" i="7"/>
  <c r="AC1323" i="7" s="1"/>
  <c r="Q1323" i="7"/>
  <c r="R1323" i="7" s="1"/>
  <c r="AB1322" i="7"/>
  <c r="AC1322" i="7" s="1"/>
  <c r="Q1322" i="7"/>
  <c r="R1322" i="7" s="1"/>
  <c r="AB1321" i="7"/>
  <c r="AC1321" i="7" s="1"/>
  <c r="Q1321" i="7"/>
  <c r="R1321" i="7" s="1"/>
  <c r="AB1320" i="7"/>
  <c r="AC1320" i="7" s="1"/>
  <c r="Q1320" i="7"/>
  <c r="R1320" i="7" s="1"/>
  <c r="AB1319" i="7"/>
  <c r="AC1319" i="7" s="1"/>
  <c r="Q1319" i="7"/>
  <c r="R1319" i="7" s="1"/>
  <c r="AB1318" i="7"/>
  <c r="AC1318" i="7" s="1"/>
  <c r="Q1318" i="7"/>
  <c r="R1318" i="7" s="1"/>
  <c r="AB1317" i="7"/>
  <c r="AC1317" i="7" s="1"/>
  <c r="Q1317" i="7"/>
  <c r="R1317" i="7" s="1"/>
  <c r="AB1316" i="7"/>
  <c r="AC1316" i="7" s="1"/>
  <c r="Q1316" i="7"/>
  <c r="R1316" i="7" s="1"/>
  <c r="AB1315" i="7"/>
  <c r="AC1315" i="7" s="1"/>
  <c r="Q1315" i="7"/>
  <c r="R1315" i="7" s="1"/>
  <c r="AB1314" i="7"/>
  <c r="AC1314" i="7" s="1"/>
  <c r="Q1314" i="7"/>
  <c r="R1314" i="7" s="1"/>
  <c r="AB1313" i="7"/>
  <c r="AC1313" i="7" s="1"/>
  <c r="Q1313" i="7"/>
  <c r="R1313" i="7" s="1"/>
  <c r="AB1312" i="7"/>
  <c r="AC1312" i="7" s="1"/>
  <c r="Q1312" i="7"/>
  <c r="R1312" i="7" s="1"/>
  <c r="AB1311" i="7"/>
  <c r="AC1311" i="7" s="1"/>
  <c r="Q1311" i="7"/>
  <c r="R1311" i="7" s="1"/>
  <c r="AB1310" i="7"/>
  <c r="AC1310" i="7" s="1"/>
  <c r="Q1310" i="7"/>
  <c r="R1310" i="7" s="1"/>
  <c r="AB1309" i="7"/>
  <c r="AC1309" i="7" s="1"/>
  <c r="Q1309" i="7"/>
  <c r="R1309" i="7" s="1"/>
  <c r="AB1308" i="7"/>
  <c r="AC1308" i="7" s="1"/>
  <c r="Q1308" i="7"/>
  <c r="R1308" i="7" s="1"/>
  <c r="AB1307" i="7"/>
  <c r="AC1307" i="7" s="1"/>
  <c r="Q1307" i="7"/>
  <c r="R1307" i="7" s="1"/>
  <c r="AB1306" i="7"/>
  <c r="AC1306" i="7" s="1"/>
  <c r="Q1306" i="7"/>
  <c r="R1306" i="7" s="1"/>
  <c r="AB1305" i="7"/>
  <c r="AC1305" i="7" s="1"/>
  <c r="Q1305" i="7"/>
  <c r="R1305" i="7" s="1"/>
  <c r="AB1304" i="7"/>
  <c r="AC1304" i="7" s="1"/>
  <c r="Q1304" i="7"/>
  <c r="R1304" i="7" s="1"/>
  <c r="AB1303" i="7"/>
  <c r="AC1303" i="7" s="1"/>
  <c r="Q1303" i="7"/>
  <c r="R1303" i="7" s="1"/>
  <c r="AB1302" i="7"/>
  <c r="AC1302" i="7" s="1"/>
  <c r="Q1302" i="7"/>
  <c r="R1302" i="7" s="1"/>
  <c r="AB1301" i="7"/>
  <c r="AC1301" i="7" s="1"/>
  <c r="Q1301" i="7"/>
  <c r="R1301" i="7" s="1"/>
  <c r="AB1300" i="7"/>
  <c r="AC1300" i="7" s="1"/>
  <c r="Q1300" i="7"/>
  <c r="R1300" i="7" s="1"/>
  <c r="AB1299" i="7"/>
  <c r="AC1299" i="7" s="1"/>
  <c r="Q1299" i="7"/>
  <c r="R1299" i="7" s="1"/>
  <c r="AB1298" i="7"/>
  <c r="AC1298" i="7" s="1"/>
  <c r="Q1298" i="7"/>
  <c r="R1298" i="7" s="1"/>
  <c r="AB1297" i="7"/>
  <c r="AC1297" i="7" s="1"/>
  <c r="Q1297" i="7"/>
  <c r="R1297" i="7" s="1"/>
  <c r="AB1296" i="7"/>
  <c r="AC1296" i="7" s="1"/>
  <c r="Q1296" i="7"/>
  <c r="R1296" i="7" s="1"/>
  <c r="AB1295" i="7"/>
  <c r="AC1295" i="7" s="1"/>
  <c r="Q1295" i="7"/>
  <c r="R1295" i="7" s="1"/>
  <c r="AB1294" i="7"/>
  <c r="AC1294" i="7" s="1"/>
  <c r="Q1294" i="7"/>
  <c r="R1294" i="7" s="1"/>
  <c r="AB1293" i="7"/>
  <c r="AC1293" i="7" s="1"/>
  <c r="Q1293" i="7"/>
  <c r="R1293" i="7" s="1"/>
  <c r="AB1292" i="7"/>
  <c r="AC1292" i="7" s="1"/>
  <c r="Q1292" i="7"/>
  <c r="R1292" i="7" s="1"/>
  <c r="AB1291" i="7"/>
  <c r="AC1291" i="7" s="1"/>
  <c r="Q1291" i="7"/>
  <c r="R1291" i="7" s="1"/>
  <c r="AB1290" i="7"/>
  <c r="AC1290" i="7" s="1"/>
  <c r="Q1290" i="7"/>
  <c r="R1290" i="7" s="1"/>
  <c r="AB1289" i="7"/>
  <c r="AC1289" i="7" s="1"/>
  <c r="Q1289" i="7"/>
  <c r="R1289" i="7" s="1"/>
  <c r="AB1288" i="7"/>
  <c r="AC1288" i="7" s="1"/>
  <c r="Q1288" i="7"/>
  <c r="R1288" i="7" s="1"/>
  <c r="AB1287" i="7"/>
  <c r="AC1287" i="7" s="1"/>
  <c r="Q1287" i="7"/>
  <c r="R1287" i="7" s="1"/>
  <c r="AB1286" i="7"/>
  <c r="AC1286" i="7" s="1"/>
  <c r="Q1286" i="7"/>
  <c r="R1286" i="7" s="1"/>
  <c r="AB1285" i="7"/>
  <c r="AC1285" i="7" s="1"/>
  <c r="Q1285" i="7"/>
  <c r="R1285" i="7" s="1"/>
  <c r="AB1284" i="7"/>
  <c r="AC1284" i="7" s="1"/>
  <c r="Q1284" i="7"/>
  <c r="R1284" i="7" s="1"/>
  <c r="AB1283" i="7"/>
  <c r="AC1283" i="7" s="1"/>
  <c r="Q1283" i="7"/>
  <c r="R1283" i="7" s="1"/>
  <c r="AB1282" i="7"/>
  <c r="AC1282" i="7" s="1"/>
  <c r="Q1282" i="7"/>
  <c r="R1282" i="7" s="1"/>
  <c r="AB1281" i="7"/>
  <c r="AC1281" i="7" s="1"/>
  <c r="Q1281" i="7"/>
  <c r="R1281" i="7" s="1"/>
  <c r="AB1280" i="7"/>
  <c r="AC1280" i="7" s="1"/>
  <c r="Q1280" i="7"/>
  <c r="R1280" i="7" s="1"/>
  <c r="AB1279" i="7"/>
  <c r="AC1279" i="7" s="1"/>
  <c r="Q1279" i="7"/>
  <c r="R1279" i="7" s="1"/>
  <c r="AB1278" i="7"/>
  <c r="AC1278" i="7" s="1"/>
  <c r="Q1278" i="7"/>
  <c r="R1278" i="7" s="1"/>
  <c r="AB1277" i="7"/>
  <c r="AC1277" i="7" s="1"/>
  <c r="Q1277" i="7"/>
  <c r="R1277" i="7" s="1"/>
  <c r="AB1276" i="7"/>
  <c r="AC1276" i="7" s="1"/>
  <c r="Q1276" i="7"/>
  <c r="R1276" i="7" s="1"/>
  <c r="AB1275" i="7"/>
  <c r="AC1275" i="7" s="1"/>
  <c r="Q1275" i="7"/>
  <c r="R1275" i="7" s="1"/>
  <c r="AB1274" i="7"/>
  <c r="AC1274" i="7" s="1"/>
  <c r="Q1274" i="7"/>
  <c r="R1274" i="7" s="1"/>
  <c r="AB1273" i="7"/>
  <c r="AC1273" i="7" s="1"/>
  <c r="R1273" i="7"/>
  <c r="AB1272" i="7"/>
  <c r="AC1272" i="7" s="1"/>
  <c r="Q1272" i="7"/>
  <c r="R1272" i="7" s="1"/>
  <c r="AB1271" i="7"/>
  <c r="AC1271" i="7" s="1"/>
  <c r="R1271" i="7"/>
  <c r="AB1270" i="7"/>
  <c r="AC1270" i="7" s="1"/>
  <c r="R1270" i="7"/>
  <c r="AB1269" i="7"/>
  <c r="AC1269" i="7" s="1"/>
  <c r="Q1269" i="7"/>
  <c r="R1269" i="7" s="1"/>
  <c r="AB1268" i="7"/>
  <c r="AC1268" i="7" s="1"/>
  <c r="Q1268" i="7"/>
  <c r="R1268" i="7" s="1"/>
  <c r="AB1267" i="7"/>
  <c r="AC1267" i="7" s="1"/>
  <c r="Q1267" i="7"/>
  <c r="R1267" i="7" s="1"/>
  <c r="AB1266" i="7"/>
  <c r="AC1266" i="7" s="1"/>
  <c r="Q1266" i="7"/>
  <c r="R1266" i="7" s="1"/>
  <c r="AB1265" i="7"/>
  <c r="AC1265" i="7" s="1"/>
  <c r="Q1265" i="7"/>
  <c r="R1265" i="7" s="1"/>
  <c r="AB1264" i="7"/>
  <c r="AC1264" i="7" s="1"/>
  <c r="Q1264" i="7"/>
  <c r="R1264" i="7" s="1"/>
  <c r="AB1263" i="7"/>
  <c r="AC1263" i="7" s="1"/>
  <c r="Q1263" i="7"/>
  <c r="R1263" i="7" s="1"/>
  <c r="AB1262" i="7"/>
  <c r="AC1262" i="7" s="1"/>
  <c r="Q1262" i="7"/>
  <c r="R1262" i="7" s="1"/>
  <c r="AB1261" i="7"/>
  <c r="AC1261" i="7" s="1"/>
  <c r="Q1261" i="7"/>
  <c r="R1261" i="7" s="1"/>
  <c r="AB1260" i="7"/>
  <c r="AC1260" i="7" s="1"/>
  <c r="Q1260" i="7"/>
  <c r="R1260" i="7" s="1"/>
  <c r="AB1259" i="7"/>
  <c r="AC1259" i="7" s="1"/>
  <c r="Q1259" i="7"/>
  <c r="R1259" i="7" s="1"/>
  <c r="AB1258" i="7"/>
  <c r="AC1258" i="7" s="1"/>
  <c r="Q1258" i="7"/>
  <c r="R1258" i="7" s="1"/>
  <c r="AB1257" i="7"/>
  <c r="AC1257" i="7" s="1"/>
  <c r="Q1257" i="7"/>
  <c r="R1257" i="7" s="1"/>
  <c r="AB1256" i="7"/>
  <c r="AC1256" i="7" s="1"/>
  <c r="Q1256" i="7"/>
  <c r="R1256" i="7" s="1"/>
  <c r="AB1255" i="7"/>
  <c r="AC1255" i="7" s="1"/>
  <c r="Q1255" i="7"/>
  <c r="R1255" i="7" s="1"/>
  <c r="AB1254" i="7"/>
  <c r="AC1254" i="7" s="1"/>
  <c r="Q1254" i="7"/>
  <c r="R1254" i="7" s="1"/>
  <c r="AB1253" i="7"/>
  <c r="AC1253" i="7" s="1"/>
  <c r="Q1253" i="7"/>
  <c r="R1253" i="7" s="1"/>
  <c r="AB1252" i="7"/>
  <c r="AC1252" i="7" s="1"/>
  <c r="Q1252" i="7"/>
  <c r="R1252" i="7" s="1"/>
  <c r="AB1251" i="7"/>
  <c r="AC1251" i="7" s="1"/>
  <c r="Q1251" i="7"/>
  <c r="R1251" i="7" s="1"/>
  <c r="AB1250" i="7"/>
  <c r="AC1250" i="7" s="1"/>
  <c r="Q1250" i="7"/>
  <c r="R1250" i="7" s="1"/>
  <c r="AB1249" i="7"/>
  <c r="AC1249" i="7" s="1"/>
  <c r="Q1249" i="7"/>
  <c r="R1249" i="7" s="1"/>
  <c r="AB1248" i="7"/>
  <c r="AC1248" i="7" s="1"/>
  <c r="Q1248" i="7"/>
  <c r="R1248" i="7" s="1"/>
  <c r="AB1247" i="7"/>
  <c r="AC1247" i="7" s="1"/>
  <c r="Q1247" i="7"/>
  <c r="R1247" i="7" s="1"/>
  <c r="AB1246" i="7"/>
  <c r="AC1246" i="7" s="1"/>
  <c r="Q1246" i="7"/>
  <c r="R1246" i="7" s="1"/>
  <c r="AB1245" i="7"/>
  <c r="AC1245" i="7" s="1"/>
  <c r="Q1245" i="7"/>
  <c r="R1245" i="7" s="1"/>
  <c r="AB1244" i="7"/>
  <c r="AC1244" i="7" s="1"/>
  <c r="Q1244" i="7"/>
  <c r="R1244" i="7" s="1"/>
  <c r="AB1243" i="7"/>
  <c r="AC1243" i="7" s="1"/>
  <c r="Q1243" i="7"/>
  <c r="R1243" i="7" s="1"/>
  <c r="AB1242" i="7"/>
  <c r="AC1242" i="7" s="1"/>
  <c r="Q1242" i="7"/>
  <c r="R1242" i="7" s="1"/>
  <c r="AB1241" i="7"/>
  <c r="AC1241" i="7" s="1"/>
  <c r="Q1241" i="7"/>
  <c r="R1241" i="7" s="1"/>
  <c r="AB1240" i="7"/>
  <c r="AC1240" i="7" s="1"/>
  <c r="Q1240" i="7"/>
  <c r="R1240" i="7" s="1"/>
  <c r="AB1239" i="7"/>
  <c r="AC1239" i="7" s="1"/>
  <c r="Q1239" i="7"/>
  <c r="R1239" i="7" s="1"/>
  <c r="AB1238" i="7"/>
  <c r="AC1238" i="7" s="1"/>
  <c r="Q1238" i="7"/>
  <c r="R1238" i="7" s="1"/>
  <c r="AB1237" i="7"/>
  <c r="AC1237" i="7" s="1"/>
  <c r="Q1237" i="7"/>
  <c r="R1237" i="7" s="1"/>
  <c r="AB1236" i="7"/>
  <c r="AC1236" i="7" s="1"/>
  <c r="Q1236" i="7"/>
  <c r="R1236" i="7" s="1"/>
  <c r="AB1235" i="7"/>
  <c r="AC1235" i="7" s="1"/>
  <c r="Q1235" i="7"/>
  <c r="R1235" i="7" s="1"/>
  <c r="AB1234" i="7"/>
  <c r="AC1234" i="7" s="1"/>
  <c r="Q1234" i="7"/>
  <c r="R1234" i="7" s="1"/>
  <c r="AB1233" i="7"/>
  <c r="AC1233" i="7" s="1"/>
  <c r="Q1233" i="7"/>
  <c r="R1233" i="7" s="1"/>
  <c r="AB1232" i="7"/>
  <c r="AC1232" i="7" s="1"/>
  <c r="Q1232" i="7"/>
  <c r="R1232" i="7" s="1"/>
  <c r="AB1231" i="7"/>
  <c r="AC1231" i="7" s="1"/>
  <c r="Q1231" i="7"/>
  <c r="R1231" i="7" s="1"/>
  <c r="AB1230" i="7"/>
  <c r="AC1230" i="7" s="1"/>
  <c r="Q1230" i="7"/>
  <c r="R1230" i="7" s="1"/>
  <c r="AB1229" i="7"/>
  <c r="AC1229" i="7" s="1"/>
  <c r="Q1229" i="7"/>
  <c r="R1229" i="7" s="1"/>
  <c r="AB1228" i="7"/>
  <c r="AC1228" i="7" s="1"/>
  <c r="Q1228" i="7"/>
  <c r="R1228" i="7" s="1"/>
  <c r="AB1227" i="7"/>
  <c r="AC1227" i="7" s="1"/>
  <c r="Q1227" i="7"/>
  <c r="R1227" i="7" s="1"/>
  <c r="AB1226" i="7"/>
  <c r="AC1226" i="7" s="1"/>
  <c r="Q1226" i="7"/>
  <c r="R1226" i="7" s="1"/>
  <c r="AB1225" i="7"/>
  <c r="AC1225" i="7" s="1"/>
  <c r="Q1225" i="7"/>
  <c r="R1225" i="7" s="1"/>
  <c r="AB1224" i="7"/>
  <c r="AC1224" i="7" s="1"/>
  <c r="Q1224" i="7"/>
  <c r="R1224" i="7" s="1"/>
  <c r="AB1223" i="7"/>
  <c r="AC1223" i="7" s="1"/>
  <c r="Q1223" i="7"/>
  <c r="R1223" i="7" s="1"/>
  <c r="AB1222" i="7"/>
  <c r="AC1222" i="7" s="1"/>
  <c r="Q1222" i="7"/>
  <c r="R1222" i="7" s="1"/>
  <c r="AB1221" i="7"/>
  <c r="AC1221" i="7" s="1"/>
  <c r="Q1221" i="7"/>
  <c r="R1221" i="7" s="1"/>
  <c r="AB1220" i="7"/>
  <c r="AC1220" i="7" s="1"/>
  <c r="Q1220" i="7"/>
  <c r="R1220" i="7" s="1"/>
  <c r="AB1219" i="7"/>
  <c r="AC1219" i="7" s="1"/>
  <c r="Q1219" i="7"/>
  <c r="R1219" i="7" s="1"/>
  <c r="AB1218" i="7"/>
  <c r="AC1218" i="7" s="1"/>
  <c r="Q1218" i="7"/>
  <c r="R1218" i="7" s="1"/>
  <c r="AB1217" i="7"/>
  <c r="AC1217" i="7" s="1"/>
  <c r="Q1217" i="7"/>
  <c r="R1217" i="7" s="1"/>
  <c r="AB1216" i="7"/>
  <c r="AC1216" i="7" s="1"/>
  <c r="Q1216" i="7"/>
  <c r="R1216" i="7" s="1"/>
  <c r="AB1215" i="7"/>
  <c r="AC1215" i="7" s="1"/>
  <c r="Q1215" i="7"/>
  <c r="R1215" i="7" s="1"/>
  <c r="AB1214" i="7"/>
  <c r="AC1214" i="7" s="1"/>
  <c r="Q1214" i="7"/>
  <c r="R1214" i="7" s="1"/>
  <c r="AB1213" i="7"/>
  <c r="AC1213" i="7" s="1"/>
  <c r="Q1213" i="7"/>
  <c r="R1213" i="7" s="1"/>
  <c r="AB1212" i="7"/>
  <c r="AC1212" i="7" s="1"/>
  <c r="Q1212" i="7"/>
  <c r="R1212" i="7" s="1"/>
  <c r="AB1211" i="7"/>
  <c r="AC1211" i="7" s="1"/>
  <c r="Q1211" i="7"/>
  <c r="R1211" i="7" s="1"/>
  <c r="AB1210" i="7"/>
  <c r="AC1210" i="7" s="1"/>
  <c r="Q1210" i="7"/>
  <c r="R1210" i="7" s="1"/>
  <c r="AB1209" i="7"/>
  <c r="AC1209" i="7" s="1"/>
  <c r="Q1209" i="7"/>
  <c r="R1209" i="7" s="1"/>
  <c r="AB1208" i="7"/>
  <c r="AC1208" i="7" s="1"/>
  <c r="Q1208" i="7"/>
  <c r="R1208" i="7" s="1"/>
  <c r="AB1207" i="7"/>
  <c r="AC1207" i="7" s="1"/>
  <c r="Q1207" i="7"/>
  <c r="R1207" i="7" s="1"/>
  <c r="AB1206" i="7"/>
  <c r="AC1206" i="7" s="1"/>
  <c r="Q1206" i="7"/>
  <c r="R1206" i="7" s="1"/>
  <c r="AB1205" i="7"/>
  <c r="AC1205" i="7" s="1"/>
  <c r="Q1205" i="7"/>
  <c r="R1205" i="7" s="1"/>
  <c r="AB1204" i="7"/>
  <c r="AC1204" i="7" s="1"/>
  <c r="Q1204" i="7"/>
  <c r="R1204" i="7" s="1"/>
  <c r="AB1203" i="7"/>
  <c r="AC1203" i="7" s="1"/>
  <c r="Q1203" i="7"/>
  <c r="R1203" i="7" s="1"/>
  <c r="AB1202" i="7"/>
  <c r="AC1202" i="7" s="1"/>
  <c r="Q1202" i="7"/>
  <c r="R1202" i="7" s="1"/>
  <c r="AB1201" i="7"/>
  <c r="AC1201" i="7" s="1"/>
  <c r="Q1201" i="7"/>
  <c r="R1201" i="7" s="1"/>
  <c r="AB1200" i="7"/>
  <c r="AC1200" i="7" s="1"/>
  <c r="Q1200" i="7"/>
  <c r="R1200" i="7" s="1"/>
  <c r="AB1199" i="7"/>
  <c r="AC1199" i="7" s="1"/>
  <c r="Q1199" i="7"/>
  <c r="R1199" i="7" s="1"/>
  <c r="AB1198" i="7"/>
  <c r="AC1198" i="7" s="1"/>
  <c r="Q1198" i="7"/>
  <c r="R1198" i="7" s="1"/>
  <c r="AB1197" i="7"/>
  <c r="AC1197" i="7" s="1"/>
  <c r="Q1197" i="7"/>
  <c r="R1197" i="7" s="1"/>
  <c r="AB1196" i="7"/>
  <c r="AC1196" i="7" s="1"/>
  <c r="Q1196" i="7"/>
  <c r="R1196" i="7" s="1"/>
  <c r="AB1195" i="7"/>
  <c r="AC1195" i="7" s="1"/>
  <c r="Q1195" i="7"/>
  <c r="R1195" i="7" s="1"/>
  <c r="AB1194" i="7"/>
  <c r="AC1194" i="7" s="1"/>
  <c r="Q1194" i="7"/>
  <c r="R1194" i="7" s="1"/>
  <c r="AB1193" i="7"/>
  <c r="AC1193" i="7" s="1"/>
  <c r="Q1193" i="7"/>
  <c r="R1193" i="7" s="1"/>
  <c r="AB1192" i="7"/>
  <c r="AC1192" i="7" s="1"/>
  <c r="Q1192" i="7"/>
  <c r="R1192" i="7" s="1"/>
  <c r="AB1191" i="7"/>
  <c r="AC1191" i="7" s="1"/>
  <c r="Q1191" i="7"/>
  <c r="R1191" i="7" s="1"/>
  <c r="AB1190" i="7"/>
  <c r="AC1190" i="7" s="1"/>
  <c r="Q1190" i="7"/>
  <c r="R1190" i="7" s="1"/>
  <c r="AB1189" i="7"/>
  <c r="AC1189" i="7" s="1"/>
  <c r="Q1189" i="7"/>
  <c r="R1189" i="7" s="1"/>
  <c r="AB1188" i="7"/>
  <c r="AC1188" i="7" s="1"/>
  <c r="Q1188" i="7"/>
  <c r="R1188" i="7" s="1"/>
  <c r="AB1187" i="7"/>
  <c r="AC1187" i="7" s="1"/>
  <c r="Q1187" i="7"/>
  <c r="R1187" i="7" s="1"/>
  <c r="AB1186" i="7"/>
  <c r="AC1186" i="7" s="1"/>
  <c r="Q1186" i="7"/>
  <c r="R1186" i="7" s="1"/>
  <c r="AB1185" i="7"/>
  <c r="AC1185" i="7" s="1"/>
  <c r="Q1185" i="7"/>
  <c r="R1185" i="7" s="1"/>
  <c r="AB1184" i="7"/>
  <c r="AC1184" i="7" s="1"/>
  <c r="Q1184" i="7"/>
  <c r="R1184" i="7" s="1"/>
  <c r="AB1183" i="7"/>
  <c r="AC1183" i="7" s="1"/>
  <c r="Q1183" i="7"/>
  <c r="R1183" i="7" s="1"/>
  <c r="AB1182" i="7"/>
  <c r="AC1182" i="7" s="1"/>
  <c r="Q1182" i="7"/>
  <c r="R1182" i="7" s="1"/>
  <c r="AB1181" i="7"/>
  <c r="AC1181" i="7" s="1"/>
  <c r="Q1181" i="7"/>
  <c r="R1181" i="7" s="1"/>
  <c r="AB1180" i="7"/>
  <c r="AC1180" i="7" s="1"/>
  <c r="Q1180" i="7"/>
  <c r="R1180" i="7" s="1"/>
  <c r="AB1179" i="7"/>
  <c r="AC1179" i="7" s="1"/>
  <c r="Q1179" i="7"/>
  <c r="R1179" i="7" s="1"/>
  <c r="AB1178" i="7"/>
  <c r="AC1178" i="7" s="1"/>
  <c r="Q1178" i="7"/>
  <c r="R1178" i="7" s="1"/>
  <c r="AB1177" i="7"/>
  <c r="AC1177" i="7" s="1"/>
  <c r="Q1177" i="7"/>
  <c r="R1177" i="7" s="1"/>
  <c r="AB1176" i="7"/>
  <c r="AC1176" i="7" s="1"/>
  <c r="Q1176" i="7"/>
  <c r="R1176" i="7" s="1"/>
  <c r="AB1175" i="7"/>
  <c r="AC1175" i="7" s="1"/>
  <c r="Q1175" i="7"/>
  <c r="R1175" i="7" s="1"/>
  <c r="AB1174" i="7"/>
  <c r="AC1174" i="7" s="1"/>
  <c r="Q1174" i="7"/>
  <c r="R1174" i="7" s="1"/>
  <c r="AB1173" i="7"/>
  <c r="AC1173" i="7" s="1"/>
  <c r="Q1173" i="7"/>
  <c r="R1173" i="7" s="1"/>
  <c r="AB1172" i="7"/>
  <c r="AC1172" i="7" s="1"/>
  <c r="Q1172" i="7"/>
  <c r="R1172" i="7" s="1"/>
  <c r="AB1171" i="7"/>
  <c r="AC1171" i="7" s="1"/>
  <c r="Q1171" i="7"/>
  <c r="R1171" i="7" s="1"/>
  <c r="AB1170" i="7"/>
  <c r="AC1170" i="7" s="1"/>
  <c r="Q1170" i="7"/>
  <c r="R1170" i="7" s="1"/>
  <c r="AB1169" i="7"/>
  <c r="AC1169" i="7" s="1"/>
  <c r="Q1169" i="7"/>
  <c r="R1169" i="7" s="1"/>
  <c r="AB1168" i="7"/>
  <c r="AC1168" i="7" s="1"/>
  <c r="Q1168" i="7"/>
  <c r="R1168" i="7" s="1"/>
  <c r="AB1167" i="7"/>
  <c r="AC1167" i="7" s="1"/>
  <c r="Q1167" i="7"/>
  <c r="R1167" i="7" s="1"/>
  <c r="AB1166" i="7"/>
  <c r="AC1166" i="7" s="1"/>
  <c r="Q1166" i="7"/>
  <c r="R1166" i="7" s="1"/>
  <c r="AB1165" i="7"/>
  <c r="AC1165" i="7" s="1"/>
  <c r="Q1165" i="7"/>
  <c r="R1165" i="7" s="1"/>
  <c r="AB1164" i="7"/>
  <c r="AC1164" i="7" s="1"/>
  <c r="Q1164" i="7"/>
  <c r="R1164" i="7" s="1"/>
  <c r="AB1163" i="7"/>
  <c r="AC1163" i="7" s="1"/>
  <c r="Q1163" i="7"/>
  <c r="R1163" i="7" s="1"/>
  <c r="AB1162" i="7"/>
  <c r="AC1162" i="7" s="1"/>
  <c r="Q1162" i="7"/>
  <c r="R1162" i="7" s="1"/>
  <c r="AB1161" i="7"/>
  <c r="AC1161" i="7" s="1"/>
  <c r="Q1161" i="7"/>
  <c r="R1161" i="7" s="1"/>
  <c r="AB1160" i="7"/>
  <c r="AC1160" i="7" s="1"/>
  <c r="Q1160" i="7"/>
  <c r="R1160" i="7" s="1"/>
  <c r="AB1159" i="7"/>
  <c r="AC1159" i="7" s="1"/>
  <c r="Q1159" i="7"/>
  <c r="R1159" i="7" s="1"/>
  <c r="AB1158" i="7"/>
  <c r="AC1158" i="7" s="1"/>
  <c r="Q1158" i="7"/>
  <c r="R1158" i="7" s="1"/>
  <c r="AB1157" i="7"/>
  <c r="AC1157" i="7" s="1"/>
  <c r="Q1157" i="7"/>
  <c r="R1157" i="7" s="1"/>
  <c r="AB1156" i="7"/>
  <c r="AC1156" i="7" s="1"/>
  <c r="Q1156" i="7"/>
  <c r="R1156" i="7" s="1"/>
  <c r="AB1155" i="7"/>
  <c r="AC1155" i="7" s="1"/>
  <c r="Q1155" i="7"/>
  <c r="R1155" i="7" s="1"/>
  <c r="AB1154" i="7"/>
  <c r="AC1154" i="7" s="1"/>
  <c r="Q1154" i="7"/>
  <c r="R1154" i="7" s="1"/>
  <c r="AB1153" i="7"/>
  <c r="AC1153" i="7" s="1"/>
  <c r="Q1153" i="7"/>
  <c r="R1153" i="7" s="1"/>
  <c r="AB1152" i="7"/>
  <c r="AC1152" i="7" s="1"/>
  <c r="Q1152" i="7"/>
  <c r="R1152" i="7" s="1"/>
  <c r="AB1151" i="7"/>
  <c r="AC1151" i="7" s="1"/>
  <c r="Q1151" i="7"/>
  <c r="R1151" i="7" s="1"/>
  <c r="AB1150" i="7"/>
  <c r="AC1150" i="7" s="1"/>
  <c r="Q1150" i="7"/>
  <c r="R1150" i="7" s="1"/>
  <c r="AB1149" i="7"/>
  <c r="AC1149" i="7" s="1"/>
  <c r="Q1149" i="7"/>
  <c r="R1149" i="7" s="1"/>
  <c r="AB1148" i="7"/>
  <c r="AC1148" i="7" s="1"/>
  <c r="Q1148" i="7"/>
  <c r="R1148" i="7" s="1"/>
  <c r="AB1147" i="7"/>
  <c r="AC1147" i="7" s="1"/>
  <c r="Q1147" i="7"/>
  <c r="R1147" i="7" s="1"/>
  <c r="AB1146" i="7"/>
  <c r="AC1146" i="7" s="1"/>
  <c r="Q1146" i="7"/>
  <c r="R1146" i="7" s="1"/>
  <c r="AB1145" i="7"/>
  <c r="AC1145" i="7" s="1"/>
  <c r="Q1145" i="7"/>
  <c r="R1145" i="7" s="1"/>
  <c r="AB1144" i="7"/>
  <c r="AC1144" i="7" s="1"/>
  <c r="Q1144" i="7"/>
  <c r="R1144" i="7" s="1"/>
  <c r="AB1143" i="7"/>
  <c r="AC1143" i="7" s="1"/>
  <c r="Q1143" i="7"/>
  <c r="R1143" i="7" s="1"/>
  <c r="AB1142" i="7"/>
  <c r="AC1142" i="7" s="1"/>
  <c r="Q1142" i="7"/>
  <c r="R1142" i="7" s="1"/>
  <c r="AB1141" i="7"/>
  <c r="AC1141" i="7" s="1"/>
  <c r="Q1141" i="7"/>
  <c r="R1141" i="7" s="1"/>
  <c r="AB1140" i="7"/>
  <c r="AC1140" i="7" s="1"/>
  <c r="Q1140" i="7"/>
  <c r="R1140" i="7" s="1"/>
  <c r="AB1139" i="7"/>
  <c r="AC1139" i="7" s="1"/>
  <c r="Q1139" i="7"/>
  <c r="R1139" i="7" s="1"/>
  <c r="AB1138" i="7"/>
  <c r="AC1138" i="7" s="1"/>
  <c r="Q1138" i="7"/>
  <c r="R1138" i="7" s="1"/>
  <c r="AB1137" i="7"/>
  <c r="AC1137" i="7" s="1"/>
  <c r="Q1137" i="7"/>
  <c r="R1137" i="7" s="1"/>
  <c r="AB1136" i="7"/>
  <c r="AC1136" i="7" s="1"/>
  <c r="Q1136" i="7"/>
  <c r="R1136" i="7" s="1"/>
  <c r="AB1135" i="7"/>
  <c r="AC1135" i="7" s="1"/>
  <c r="Q1135" i="7"/>
  <c r="R1135" i="7" s="1"/>
  <c r="AB1134" i="7"/>
  <c r="AC1134" i="7" s="1"/>
  <c r="Q1134" i="7"/>
  <c r="R1134" i="7" s="1"/>
  <c r="AB1133" i="7"/>
  <c r="AC1133" i="7" s="1"/>
  <c r="Q1133" i="7"/>
  <c r="R1133" i="7" s="1"/>
  <c r="AB1132" i="7"/>
  <c r="AC1132" i="7" s="1"/>
  <c r="Q1132" i="7"/>
  <c r="R1132" i="7" s="1"/>
  <c r="AB1131" i="7"/>
  <c r="AC1131" i="7" s="1"/>
  <c r="Q1131" i="7"/>
  <c r="R1131" i="7" s="1"/>
  <c r="AB1130" i="7"/>
  <c r="AC1130" i="7" s="1"/>
  <c r="Q1130" i="7"/>
  <c r="R1130" i="7" s="1"/>
  <c r="AB1129" i="7"/>
  <c r="AC1129" i="7" s="1"/>
  <c r="Q1129" i="7"/>
  <c r="R1129" i="7" s="1"/>
  <c r="AB1128" i="7"/>
  <c r="AC1128" i="7" s="1"/>
  <c r="Q1128" i="7"/>
  <c r="R1128" i="7" s="1"/>
  <c r="AB1127" i="7"/>
  <c r="AC1127" i="7" s="1"/>
  <c r="Q1127" i="7"/>
  <c r="R1127" i="7" s="1"/>
  <c r="AB1126" i="7"/>
  <c r="AC1126" i="7" s="1"/>
  <c r="Q1126" i="7"/>
  <c r="R1126" i="7" s="1"/>
  <c r="AB1125" i="7"/>
  <c r="AC1125" i="7" s="1"/>
  <c r="Q1125" i="7"/>
  <c r="R1125" i="7" s="1"/>
  <c r="AB1124" i="7"/>
  <c r="AC1124" i="7" s="1"/>
  <c r="Q1124" i="7"/>
  <c r="R1124" i="7" s="1"/>
  <c r="AB1123" i="7"/>
  <c r="AC1123" i="7" s="1"/>
  <c r="Q1123" i="7"/>
  <c r="R1123" i="7" s="1"/>
  <c r="AB1122" i="7"/>
  <c r="AC1122" i="7" s="1"/>
  <c r="Q1122" i="7"/>
  <c r="R1122" i="7" s="1"/>
  <c r="AB1121" i="7"/>
  <c r="AC1121" i="7" s="1"/>
  <c r="Q1121" i="7"/>
  <c r="R1121" i="7" s="1"/>
  <c r="AB1120" i="7"/>
  <c r="AC1120" i="7" s="1"/>
  <c r="Q1120" i="7"/>
  <c r="R1120" i="7" s="1"/>
  <c r="AB1119" i="7"/>
  <c r="AC1119" i="7" s="1"/>
  <c r="Q1119" i="7"/>
  <c r="R1119" i="7" s="1"/>
  <c r="AB1118" i="7"/>
  <c r="AC1118" i="7" s="1"/>
  <c r="Q1118" i="7"/>
  <c r="R1118" i="7" s="1"/>
  <c r="AB1117" i="7"/>
  <c r="AC1117" i="7" s="1"/>
  <c r="Q1117" i="7"/>
  <c r="R1117" i="7" s="1"/>
  <c r="AB1116" i="7"/>
  <c r="AC1116" i="7" s="1"/>
  <c r="Q1116" i="7"/>
  <c r="R1116" i="7" s="1"/>
  <c r="AB1115" i="7"/>
  <c r="AC1115" i="7" s="1"/>
  <c r="Q1115" i="7"/>
  <c r="R1115" i="7" s="1"/>
  <c r="AB1114" i="7"/>
  <c r="AC1114" i="7" s="1"/>
  <c r="Q1114" i="7"/>
  <c r="R1114" i="7" s="1"/>
  <c r="AB1113" i="7"/>
  <c r="AC1113" i="7" s="1"/>
  <c r="Q1113" i="7"/>
  <c r="R1113" i="7" s="1"/>
  <c r="AB1112" i="7"/>
  <c r="AC1112" i="7" s="1"/>
  <c r="Q1112" i="7"/>
  <c r="R1112" i="7" s="1"/>
  <c r="AB1111" i="7"/>
  <c r="AC1111" i="7" s="1"/>
  <c r="Q1111" i="7"/>
  <c r="R1111" i="7" s="1"/>
  <c r="AB1110" i="7"/>
  <c r="AC1110" i="7" s="1"/>
  <c r="Q1110" i="7"/>
  <c r="R1110" i="7" s="1"/>
  <c r="AB1109" i="7"/>
  <c r="AC1109" i="7" s="1"/>
  <c r="Q1109" i="7"/>
  <c r="R1109" i="7" s="1"/>
  <c r="AB1108" i="7"/>
  <c r="AC1108" i="7" s="1"/>
  <c r="Q1108" i="7"/>
  <c r="R1108" i="7" s="1"/>
  <c r="AB1107" i="7"/>
  <c r="AC1107" i="7" s="1"/>
  <c r="Q1107" i="7"/>
  <c r="R1107" i="7" s="1"/>
  <c r="AB1106" i="7"/>
  <c r="AC1106" i="7" s="1"/>
  <c r="Q1106" i="7"/>
  <c r="R1106" i="7" s="1"/>
  <c r="AB1105" i="7"/>
  <c r="AC1105" i="7" s="1"/>
  <c r="Q1105" i="7"/>
  <c r="R1105" i="7" s="1"/>
  <c r="AB1104" i="7"/>
  <c r="AC1104" i="7" s="1"/>
  <c r="Q1104" i="7"/>
  <c r="R1104" i="7" s="1"/>
  <c r="AB1103" i="7"/>
  <c r="AC1103" i="7" s="1"/>
  <c r="Q1103" i="7"/>
  <c r="R1103" i="7" s="1"/>
  <c r="AB1102" i="7"/>
  <c r="AC1102" i="7" s="1"/>
  <c r="Q1102" i="7"/>
  <c r="R1102" i="7" s="1"/>
  <c r="AB1101" i="7"/>
  <c r="AC1101" i="7" s="1"/>
  <c r="Q1101" i="7"/>
  <c r="R1101" i="7" s="1"/>
  <c r="AB1100" i="7"/>
  <c r="AC1100" i="7" s="1"/>
  <c r="Q1100" i="7"/>
  <c r="R1100" i="7" s="1"/>
  <c r="AB1099" i="7"/>
  <c r="AC1099" i="7" s="1"/>
  <c r="Q1099" i="7"/>
  <c r="R1099" i="7" s="1"/>
  <c r="AB1098" i="7"/>
  <c r="AC1098" i="7" s="1"/>
  <c r="Q1098" i="7"/>
  <c r="R1098" i="7" s="1"/>
  <c r="AB1097" i="7"/>
  <c r="AC1097" i="7" s="1"/>
  <c r="Q1097" i="7"/>
  <c r="R1097" i="7" s="1"/>
  <c r="AB1096" i="7"/>
  <c r="AC1096" i="7" s="1"/>
  <c r="Q1096" i="7"/>
  <c r="R1096" i="7" s="1"/>
  <c r="AB1095" i="7"/>
  <c r="AC1095" i="7" s="1"/>
  <c r="Q1095" i="7"/>
  <c r="R1095" i="7" s="1"/>
  <c r="AB1094" i="7"/>
  <c r="AC1094" i="7" s="1"/>
  <c r="Q1094" i="7"/>
  <c r="R1094" i="7" s="1"/>
  <c r="AB1093" i="7"/>
  <c r="AC1093" i="7" s="1"/>
  <c r="Q1093" i="7"/>
  <c r="R1093" i="7" s="1"/>
  <c r="AB1092" i="7"/>
  <c r="AC1092" i="7" s="1"/>
  <c r="Q1092" i="7"/>
  <c r="R1092" i="7" s="1"/>
  <c r="AB1091" i="7"/>
  <c r="AC1091" i="7" s="1"/>
  <c r="R1091" i="7"/>
  <c r="AB1090" i="7"/>
  <c r="AC1090" i="7" s="1"/>
  <c r="Q1090" i="7"/>
  <c r="R1090" i="7" s="1"/>
  <c r="AB1089" i="7"/>
  <c r="AC1089" i="7" s="1"/>
  <c r="Q1089" i="7"/>
  <c r="R1089" i="7" s="1"/>
  <c r="AB1088" i="7"/>
  <c r="AC1088" i="7" s="1"/>
  <c r="Q1088" i="7"/>
  <c r="R1088" i="7" s="1"/>
  <c r="AB1087" i="7"/>
  <c r="AC1087" i="7" s="1"/>
  <c r="Q1087" i="7"/>
  <c r="R1087" i="7" s="1"/>
  <c r="AB1086" i="7"/>
  <c r="AC1086" i="7" s="1"/>
  <c r="Q1086" i="7"/>
  <c r="R1086" i="7" s="1"/>
  <c r="AB1085" i="7"/>
  <c r="AC1085" i="7" s="1"/>
  <c r="Q1085" i="7"/>
  <c r="R1085" i="7" s="1"/>
  <c r="AB1084" i="7"/>
  <c r="AC1084" i="7" s="1"/>
  <c r="Q1084" i="7"/>
  <c r="R1084" i="7" s="1"/>
  <c r="AB1083" i="7"/>
  <c r="AC1083" i="7" s="1"/>
  <c r="Q1083" i="7"/>
  <c r="R1083" i="7" s="1"/>
  <c r="AB1082" i="7"/>
  <c r="AC1082" i="7" s="1"/>
  <c r="Q1082" i="7"/>
  <c r="R1082" i="7" s="1"/>
  <c r="AB1081" i="7"/>
  <c r="AC1081" i="7" s="1"/>
  <c r="Q1081" i="7"/>
  <c r="R1081" i="7" s="1"/>
  <c r="AB1080" i="7"/>
  <c r="AC1080" i="7" s="1"/>
  <c r="Q1080" i="7"/>
  <c r="R1080" i="7" s="1"/>
  <c r="AB1079" i="7"/>
  <c r="AC1079" i="7" s="1"/>
  <c r="Q1079" i="7"/>
  <c r="R1079" i="7" s="1"/>
  <c r="AB1078" i="7"/>
  <c r="AC1078" i="7" s="1"/>
  <c r="Q1078" i="7"/>
  <c r="R1078" i="7" s="1"/>
  <c r="AB1077" i="7"/>
  <c r="AC1077" i="7" s="1"/>
  <c r="Q1077" i="7"/>
  <c r="R1077" i="7" s="1"/>
  <c r="AB1076" i="7"/>
  <c r="AC1076" i="7" s="1"/>
  <c r="Q1076" i="7"/>
  <c r="R1076" i="7" s="1"/>
  <c r="AB1075" i="7"/>
  <c r="AC1075" i="7" s="1"/>
  <c r="Q1075" i="7"/>
  <c r="R1075" i="7" s="1"/>
  <c r="AB1074" i="7"/>
  <c r="AC1074" i="7" s="1"/>
  <c r="Q1074" i="7"/>
  <c r="R1074" i="7" s="1"/>
  <c r="AB1073" i="7"/>
  <c r="AC1073" i="7" s="1"/>
  <c r="Q1073" i="7"/>
  <c r="R1073" i="7" s="1"/>
  <c r="AB1072" i="7"/>
  <c r="AC1072" i="7" s="1"/>
  <c r="Q1072" i="7"/>
  <c r="R1072" i="7" s="1"/>
  <c r="AB1071" i="7"/>
  <c r="AC1071" i="7" s="1"/>
  <c r="Q1071" i="7"/>
  <c r="R1071" i="7" s="1"/>
  <c r="AB1070" i="7"/>
  <c r="AC1070" i="7" s="1"/>
  <c r="Q1070" i="7"/>
  <c r="R1070" i="7" s="1"/>
  <c r="AB1069" i="7"/>
  <c r="AC1069" i="7" s="1"/>
  <c r="Q1069" i="7"/>
  <c r="R1069" i="7" s="1"/>
  <c r="AB1068" i="7"/>
  <c r="AC1068" i="7" s="1"/>
  <c r="Q1068" i="7"/>
  <c r="R1068" i="7" s="1"/>
  <c r="AB1067" i="7"/>
  <c r="AC1067" i="7" s="1"/>
  <c r="Q1067" i="7"/>
  <c r="R1067" i="7" s="1"/>
  <c r="AB1066" i="7"/>
  <c r="AC1066" i="7" s="1"/>
  <c r="Q1066" i="7"/>
  <c r="R1066" i="7" s="1"/>
  <c r="AB1065" i="7"/>
  <c r="AC1065" i="7" s="1"/>
  <c r="Q1065" i="7"/>
  <c r="R1065" i="7" s="1"/>
  <c r="AB1064" i="7"/>
  <c r="AC1064" i="7" s="1"/>
  <c r="Q1064" i="7"/>
  <c r="R1064" i="7" s="1"/>
  <c r="AB1063" i="7"/>
  <c r="AC1063" i="7" s="1"/>
  <c r="Q1063" i="7"/>
  <c r="R1063" i="7" s="1"/>
  <c r="AB1062" i="7"/>
  <c r="AC1062" i="7" s="1"/>
  <c r="Q1062" i="7"/>
  <c r="R1062" i="7" s="1"/>
  <c r="AB1061" i="7"/>
  <c r="AC1061" i="7" s="1"/>
  <c r="Q1061" i="7"/>
  <c r="R1061" i="7" s="1"/>
  <c r="AB1060" i="7"/>
  <c r="AC1060" i="7" s="1"/>
  <c r="Q1060" i="7"/>
  <c r="R1060" i="7" s="1"/>
  <c r="AB1059" i="7"/>
  <c r="AC1059" i="7" s="1"/>
  <c r="Q1059" i="7"/>
  <c r="R1059" i="7" s="1"/>
  <c r="AB1058" i="7"/>
  <c r="AC1058" i="7" s="1"/>
  <c r="Q1058" i="7"/>
  <c r="R1058" i="7" s="1"/>
  <c r="AB1057" i="7"/>
  <c r="AC1057" i="7" s="1"/>
  <c r="Q1057" i="7"/>
  <c r="R1057" i="7" s="1"/>
  <c r="AB1056" i="7"/>
  <c r="AC1056" i="7" s="1"/>
  <c r="Q1056" i="7"/>
  <c r="R1056" i="7" s="1"/>
  <c r="AB1055" i="7"/>
  <c r="AC1055" i="7" s="1"/>
  <c r="Q1055" i="7"/>
  <c r="R1055" i="7" s="1"/>
  <c r="AB1054" i="7"/>
  <c r="AC1054" i="7" s="1"/>
  <c r="Q1054" i="7"/>
  <c r="R1054" i="7" s="1"/>
  <c r="AB1053" i="7"/>
  <c r="AC1053" i="7" s="1"/>
  <c r="Q1053" i="7"/>
  <c r="R1053" i="7" s="1"/>
  <c r="AB1052" i="7"/>
  <c r="AC1052" i="7" s="1"/>
  <c r="Q1052" i="7"/>
  <c r="R1052" i="7" s="1"/>
  <c r="AB1051" i="7"/>
  <c r="AC1051" i="7" s="1"/>
  <c r="Q1051" i="7"/>
  <c r="R1051" i="7" s="1"/>
  <c r="AB1050" i="7"/>
  <c r="AC1050" i="7" s="1"/>
  <c r="Q1050" i="7"/>
  <c r="R1050" i="7" s="1"/>
  <c r="AB1049" i="7"/>
  <c r="AC1049" i="7" s="1"/>
  <c r="Q1049" i="7"/>
  <c r="R1049" i="7" s="1"/>
  <c r="AB1048" i="7"/>
  <c r="AC1048" i="7" s="1"/>
  <c r="Q1048" i="7"/>
  <c r="R1048" i="7" s="1"/>
  <c r="AB1047" i="7"/>
  <c r="AC1047" i="7" s="1"/>
  <c r="Q1047" i="7"/>
  <c r="R1047" i="7" s="1"/>
  <c r="AB1046" i="7"/>
  <c r="AC1046" i="7" s="1"/>
  <c r="Q1046" i="7"/>
  <c r="R1046" i="7" s="1"/>
  <c r="AB1045" i="7"/>
  <c r="AC1045" i="7" s="1"/>
  <c r="Q1045" i="7"/>
  <c r="R1045" i="7" s="1"/>
  <c r="AB1044" i="7"/>
  <c r="AC1044" i="7" s="1"/>
  <c r="Q1044" i="7"/>
  <c r="R1044" i="7" s="1"/>
  <c r="AB1043" i="7"/>
  <c r="AC1043" i="7" s="1"/>
  <c r="Q1043" i="7"/>
  <c r="R1043" i="7" s="1"/>
  <c r="AB1042" i="7"/>
  <c r="AC1042" i="7" s="1"/>
  <c r="Q1042" i="7"/>
  <c r="R1042" i="7" s="1"/>
  <c r="AB1041" i="7"/>
  <c r="AC1041" i="7" s="1"/>
  <c r="Q1041" i="7"/>
  <c r="R1041" i="7" s="1"/>
  <c r="AB1040" i="7"/>
  <c r="AC1040" i="7" s="1"/>
  <c r="Q1040" i="7"/>
  <c r="R1040" i="7" s="1"/>
  <c r="AB1039" i="7"/>
  <c r="AC1039" i="7" s="1"/>
  <c r="Q1039" i="7"/>
  <c r="R1039" i="7" s="1"/>
  <c r="AB1038" i="7"/>
  <c r="AC1038" i="7" s="1"/>
  <c r="Q1038" i="7"/>
  <c r="R1038" i="7" s="1"/>
  <c r="AB1037" i="7"/>
  <c r="AC1037" i="7" s="1"/>
  <c r="Q1037" i="7"/>
  <c r="R1037" i="7" s="1"/>
  <c r="AB1036" i="7"/>
  <c r="AC1036" i="7" s="1"/>
  <c r="Q1036" i="7"/>
  <c r="R1036" i="7" s="1"/>
  <c r="AB1035" i="7"/>
  <c r="AC1035" i="7" s="1"/>
  <c r="Q1035" i="7"/>
  <c r="R1035" i="7" s="1"/>
  <c r="AB1034" i="7"/>
  <c r="AC1034" i="7" s="1"/>
  <c r="Q1034" i="7"/>
  <c r="R1034" i="7" s="1"/>
  <c r="AB1033" i="7"/>
  <c r="AC1033" i="7" s="1"/>
  <c r="Q1033" i="7"/>
  <c r="R1033" i="7" s="1"/>
  <c r="AB1032" i="7"/>
  <c r="AC1032" i="7" s="1"/>
  <c r="Q1032" i="7"/>
  <c r="R1032" i="7" s="1"/>
  <c r="AB1031" i="7"/>
  <c r="AC1031" i="7" s="1"/>
  <c r="Q1031" i="7"/>
  <c r="R1031" i="7" s="1"/>
  <c r="AB1030" i="7"/>
  <c r="AC1030" i="7" s="1"/>
  <c r="Q1030" i="7"/>
  <c r="R1030" i="7" s="1"/>
  <c r="AB1029" i="7"/>
  <c r="AC1029" i="7" s="1"/>
  <c r="Q1029" i="7"/>
  <c r="R1029" i="7" s="1"/>
  <c r="AB1028" i="7"/>
  <c r="AC1028" i="7" s="1"/>
  <c r="Q1028" i="7"/>
  <c r="R1028" i="7" s="1"/>
  <c r="AB1027" i="7"/>
  <c r="AC1027" i="7" s="1"/>
  <c r="Q1027" i="7"/>
  <c r="R1027" i="7" s="1"/>
  <c r="AB1026" i="7"/>
  <c r="AC1026" i="7" s="1"/>
  <c r="Q1026" i="7"/>
  <c r="R1026" i="7" s="1"/>
  <c r="AB1025" i="7"/>
  <c r="AC1025" i="7" s="1"/>
  <c r="Q1025" i="7"/>
  <c r="R1025" i="7" s="1"/>
  <c r="AB1024" i="7"/>
  <c r="AC1024" i="7" s="1"/>
  <c r="Q1024" i="7"/>
  <c r="R1024" i="7" s="1"/>
  <c r="AB1023" i="7"/>
  <c r="AC1023" i="7" s="1"/>
  <c r="Q1023" i="7"/>
  <c r="R1023" i="7" s="1"/>
  <c r="AB1022" i="7"/>
  <c r="AC1022" i="7" s="1"/>
  <c r="Q1022" i="7"/>
  <c r="R1022" i="7" s="1"/>
  <c r="AB1021" i="7"/>
  <c r="AC1021" i="7" s="1"/>
  <c r="Q1021" i="7"/>
  <c r="R1021" i="7" s="1"/>
  <c r="AB1020" i="7"/>
  <c r="AC1020" i="7" s="1"/>
  <c r="Q1020" i="7"/>
  <c r="R1020" i="7" s="1"/>
  <c r="AB1019" i="7"/>
  <c r="AC1019" i="7" s="1"/>
  <c r="Q1019" i="7"/>
  <c r="R1019" i="7" s="1"/>
  <c r="AB1018" i="7"/>
  <c r="AC1018" i="7" s="1"/>
  <c r="Q1018" i="7"/>
  <c r="R1018" i="7" s="1"/>
  <c r="AB1017" i="7"/>
  <c r="AC1017" i="7" s="1"/>
  <c r="Q1017" i="7"/>
  <c r="R1017" i="7" s="1"/>
  <c r="AB1016" i="7"/>
  <c r="AC1016" i="7" s="1"/>
  <c r="Q1016" i="7"/>
  <c r="R1016" i="7" s="1"/>
  <c r="AB1015" i="7"/>
  <c r="AC1015" i="7" s="1"/>
  <c r="Q1015" i="7"/>
  <c r="R1015" i="7" s="1"/>
  <c r="AB1014" i="7"/>
  <c r="AC1014" i="7" s="1"/>
  <c r="Q1014" i="7"/>
  <c r="R1014" i="7" s="1"/>
  <c r="AB1013" i="7"/>
  <c r="AC1013" i="7" s="1"/>
  <c r="Q1013" i="7"/>
  <c r="R1013" i="7" s="1"/>
  <c r="AB1012" i="7"/>
  <c r="AC1012" i="7" s="1"/>
  <c r="Q1012" i="7"/>
  <c r="R1012" i="7" s="1"/>
  <c r="AB1011" i="7"/>
  <c r="AC1011" i="7" s="1"/>
  <c r="Q1011" i="7"/>
  <c r="R1011" i="7" s="1"/>
  <c r="AB1010" i="7"/>
  <c r="AC1010" i="7" s="1"/>
  <c r="Q1010" i="7"/>
  <c r="R1010" i="7" s="1"/>
  <c r="AB1009" i="7"/>
  <c r="AC1009" i="7" s="1"/>
  <c r="Q1009" i="7"/>
  <c r="R1009" i="7" s="1"/>
  <c r="AB1008" i="7"/>
  <c r="AC1008" i="7" s="1"/>
  <c r="Q1008" i="7"/>
  <c r="R1008" i="7" s="1"/>
  <c r="AB1007" i="7"/>
  <c r="AC1007" i="7" s="1"/>
  <c r="Q1007" i="7"/>
  <c r="R1007" i="7" s="1"/>
  <c r="AB1006" i="7"/>
  <c r="AC1006" i="7" s="1"/>
  <c r="Q1006" i="7"/>
  <c r="R1006" i="7" s="1"/>
  <c r="AB1005" i="7"/>
  <c r="AC1005" i="7" s="1"/>
  <c r="Q1005" i="7"/>
  <c r="R1005" i="7" s="1"/>
  <c r="AB1004" i="7"/>
  <c r="AC1004" i="7" s="1"/>
  <c r="Q1004" i="7"/>
  <c r="R1004" i="7" s="1"/>
  <c r="AB1003" i="7"/>
  <c r="AC1003" i="7" s="1"/>
  <c r="Q1003" i="7"/>
  <c r="R1003" i="7" s="1"/>
  <c r="AB1002" i="7"/>
  <c r="AC1002" i="7" s="1"/>
  <c r="Q1002" i="7"/>
  <c r="R1002" i="7" s="1"/>
  <c r="AB1001" i="7"/>
  <c r="AC1001" i="7" s="1"/>
  <c r="Q1001" i="7"/>
  <c r="R1001" i="7" s="1"/>
  <c r="AB1000" i="7"/>
  <c r="AC1000" i="7" s="1"/>
  <c r="Q1000" i="7"/>
  <c r="R1000" i="7" s="1"/>
  <c r="AB999" i="7"/>
  <c r="AC999" i="7" s="1"/>
  <c r="Q999" i="7"/>
  <c r="R999" i="7" s="1"/>
  <c r="AB998" i="7"/>
  <c r="AC998" i="7" s="1"/>
  <c r="Q998" i="7"/>
  <c r="R998" i="7" s="1"/>
  <c r="AB997" i="7"/>
  <c r="AC997" i="7" s="1"/>
  <c r="Q997" i="7"/>
  <c r="R997" i="7" s="1"/>
  <c r="AB996" i="7"/>
  <c r="AC996" i="7" s="1"/>
  <c r="Q996" i="7"/>
  <c r="R996" i="7" s="1"/>
  <c r="AB995" i="7"/>
  <c r="AC995" i="7" s="1"/>
  <c r="Q995" i="7"/>
  <c r="R995" i="7" s="1"/>
  <c r="AB994" i="7"/>
  <c r="AC994" i="7" s="1"/>
  <c r="Q994" i="7"/>
  <c r="R994" i="7" s="1"/>
  <c r="AB993" i="7"/>
  <c r="AC993" i="7" s="1"/>
  <c r="Q993" i="7"/>
  <c r="R993" i="7" s="1"/>
  <c r="AB992" i="7"/>
  <c r="AC992" i="7" s="1"/>
  <c r="Q992" i="7"/>
  <c r="R992" i="7" s="1"/>
  <c r="AB991" i="7"/>
  <c r="AC991" i="7" s="1"/>
  <c r="Q991" i="7"/>
  <c r="R991" i="7" s="1"/>
  <c r="AB990" i="7"/>
  <c r="AC990" i="7" s="1"/>
  <c r="Q990" i="7"/>
  <c r="R990" i="7" s="1"/>
  <c r="AB989" i="7"/>
  <c r="AC989" i="7" s="1"/>
  <c r="Q989" i="7"/>
  <c r="R989" i="7" s="1"/>
  <c r="AB988" i="7"/>
  <c r="AC988" i="7" s="1"/>
  <c r="Q988" i="7"/>
  <c r="R988" i="7" s="1"/>
  <c r="AB987" i="7"/>
  <c r="AC987" i="7" s="1"/>
  <c r="Q987" i="7"/>
  <c r="R987" i="7" s="1"/>
  <c r="AB986" i="7"/>
  <c r="AC986" i="7" s="1"/>
  <c r="Q986" i="7"/>
  <c r="R986" i="7" s="1"/>
  <c r="AB985" i="7"/>
  <c r="AC985" i="7" s="1"/>
  <c r="Q985" i="7"/>
  <c r="R985" i="7" s="1"/>
  <c r="AB984" i="7"/>
  <c r="AC984" i="7" s="1"/>
  <c r="Q984" i="7"/>
  <c r="R984" i="7" s="1"/>
  <c r="AB983" i="7"/>
  <c r="AC983" i="7" s="1"/>
  <c r="Q983" i="7"/>
  <c r="R983" i="7" s="1"/>
  <c r="AB982" i="7"/>
  <c r="AC982" i="7" s="1"/>
  <c r="Q982" i="7"/>
  <c r="R982" i="7" s="1"/>
  <c r="AB981" i="7"/>
  <c r="AC981" i="7" s="1"/>
  <c r="Q981" i="7"/>
  <c r="R981" i="7" s="1"/>
  <c r="AB980" i="7"/>
  <c r="AC980" i="7" s="1"/>
  <c r="Q980" i="7"/>
  <c r="R980" i="7" s="1"/>
  <c r="AB979" i="7"/>
  <c r="AC979" i="7" s="1"/>
  <c r="Q979" i="7"/>
  <c r="R979" i="7" s="1"/>
  <c r="AB978" i="7"/>
  <c r="AC978" i="7" s="1"/>
  <c r="Q978" i="7"/>
  <c r="R978" i="7" s="1"/>
  <c r="AB977" i="7"/>
  <c r="AC977" i="7" s="1"/>
  <c r="Q977" i="7"/>
  <c r="R977" i="7" s="1"/>
  <c r="AB976" i="7"/>
  <c r="AC976" i="7" s="1"/>
  <c r="Q976" i="7"/>
  <c r="R976" i="7" s="1"/>
  <c r="AB975" i="7"/>
  <c r="AC975" i="7" s="1"/>
  <c r="Q975" i="7"/>
  <c r="R975" i="7" s="1"/>
  <c r="AB974" i="7"/>
  <c r="AC974" i="7" s="1"/>
  <c r="Q974" i="7"/>
  <c r="R974" i="7" s="1"/>
  <c r="AB973" i="7"/>
  <c r="AC973" i="7" s="1"/>
  <c r="Q973" i="7"/>
  <c r="R973" i="7" s="1"/>
  <c r="AB972" i="7"/>
  <c r="AC972" i="7" s="1"/>
  <c r="Q972" i="7"/>
  <c r="R972" i="7" s="1"/>
  <c r="AB971" i="7"/>
  <c r="AC971" i="7" s="1"/>
  <c r="Q971" i="7"/>
  <c r="R971" i="7" s="1"/>
  <c r="AB970" i="7"/>
  <c r="AC970" i="7" s="1"/>
  <c r="Q970" i="7"/>
  <c r="R970" i="7" s="1"/>
  <c r="AB969" i="7"/>
  <c r="AC969" i="7" s="1"/>
  <c r="Q969" i="7"/>
  <c r="R969" i="7" s="1"/>
  <c r="AB968" i="7"/>
  <c r="AC968" i="7" s="1"/>
  <c r="Q968" i="7"/>
  <c r="R968" i="7" s="1"/>
  <c r="AB967" i="7"/>
  <c r="AC967" i="7" s="1"/>
  <c r="Q967" i="7"/>
  <c r="R967" i="7" s="1"/>
  <c r="AB966" i="7"/>
  <c r="AC966" i="7" s="1"/>
  <c r="Q966" i="7"/>
  <c r="R966" i="7" s="1"/>
  <c r="AB965" i="7"/>
  <c r="AC965" i="7" s="1"/>
  <c r="Q965" i="7"/>
  <c r="R965" i="7" s="1"/>
  <c r="AB964" i="7"/>
  <c r="AC964" i="7" s="1"/>
  <c r="Q964" i="7"/>
  <c r="R964" i="7" s="1"/>
  <c r="AB963" i="7"/>
  <c r="AC963" i="7" s="1"/>
  <c r="Q963" i="7"/>
  <c r="R963" i="7" s="1"/>
  <c r="AB962" i="7"/>
  <c r="AC962" i="7" s="1"/>
  <c r="Q962" i="7"/>
  <c r="R962" i="7" s="1"/>
  <c r="AB961" i="7"/>
  <c r="AC961" i="7" s="1"/>
  <c r="Q961" i="7"/>
  <c r="R961" i="7" s="1"/>
  <c r="AB960" i="7"/>
  <c r="AC960" i="7" s="1"/>
  <c r="Q960" i="7"/>
  <c r="R960" i="7" s="1"/>
  <c r="AB959" i="7"/>
  <c r="AC959" i="7" s="1"/>
  <c r="Q959" i="7"/>
  <c r="R959" i="7" s="1"/>
  <c r="AB958" i="7"/>
  <c r="AC958" i="7" s="1"/>
  <c r="Q958" i="7"/>
  <c r="R958" i="7" s="1"/>
  <c r="AB957" i="7"/>
  <c r="AC957" i="7" s="1"/>
  <c r="Q957" i="7"/>
  <c r="R957" i="7" s="1"/>
  <c r="AB956" i="7"/>
  <c r="AC956" i="7" s="1"/>
  <c r="Q956" i="7"/>
  <c r="R956" i="7" s="1"/>
  <c r="AB955" i="7"/>
  <c r="AC955" i="7" s="1"/>
  <c r="Q955" i="7"/>
  <c r="R955" i="7" s="1"/>
  <c r="AB954" i="7"/>
  <c r="AC954" i="7" s="1"/>
  <c r="Q954" i="7"/>
  <c r="R954" i="7" s="1"/>
  <c r="AB953" i="7"/>
  <c r="AC953" i="7" s="1"/>
  <c r="Q953" i="7"/>
  <c r="R953" i="7" s="1"/>
  <c r="AB952" i="7"/>
  <c r="AC952" i="7" s="1"/>
  <c r="Q952" i="7"/>
  <c r="R952" i="7" s="1"/>
  <c r="AB951" i="7"/>
  <c r="AC951" i="7" s="1"/>
  <c r="Q951" i="7"/>
  <c r="R951" i="7" s="1"/>
  <c r="AB950" i="7"/>
  <c r="AC950" i="7" s="1"/>
  <c r="Q950" i="7"/>
  <c r="R950" i="7" s="1"/>
  <c r="AB949" i="7"/>
  <c r="AC949" i="7" s="1"/>
  <c r="Q949" i="7"/>
  <c r="R949" i="7" s="1"/>
  <c r="AB948" i="7"/>
  <c r="AC948" i="7" s="1"/>
  <c r="Q948" i="7"/>
  <c r="R948" i="7" s="1"/>
  <c r="AB947" i="7"/>
  <c r="AC947" i="7" s="1"/>
  <c r="Q947" i="7"/>
  <c r="R947" i="7" s="1"/>
  <c r="AB946" i="7"/>
  <c r="AC946" i="7" s="1"/>
  <c r="Q946" i="7"/>
  <c r="R946" i="7" s="1"/>
  <c r="AB945" i="7"/>
  <c r="AC945" i="7" s="1"/>
  <c r="Q945" i="7"/>
  <c r="R945" i="7" s="1"/>
  <c r="AB944" i="7"/>
  <c r="AC944" i="7" s="1"/>
  <c r="Q944" i="7"/>
  <c r="R944" i="7" s="1"/>
  <c r="AB943" i="7"/>
  <c r="AC943" i="7" s="1"/>
  <c r="Q943" i="7"/>
  <c r="R943" i="7" s="1"/>
  <c r="AB942" i="7"/>
  <c r="AC942" i="7" s="1"/>
  <c r="Q942" i="7"/>
  <c r="R942" i="7" s="1"/>
  <c r="AB941" i="7"/>
  <c r="AC941" i="7" s="1"/>
  <c r="Q941" i="7"/>
  <c r="R941" i="7" s="1"/>
  <c r="AB940" i="7"/>
  <c r="AC940" i="7" s="1"/>
  <c r="Q940" i="7"/>
  <c r="R940" i="7" s="1"/>
  <c r="AB939" i="7"/>
  <c r="AC939" i="7" s="1"/>
  <c r="Q939" i="7"/>
  <c r="R939" i="7" s="1"/>
  <c r="AB938" i="7"/>
  <c r="AC938" i="7" s="1"/>
  <c r="Q938" i="7"/>
  <c r="R938" i="7" s="1"/>
  <c r="AB937" i="7"/>
  <c r="AC937" i="7" s="1"/>
  <c r="Q937" i="7"/>
  <c r="R937" i="7" s="1"/>
  <c r="AB936" i="7"/>
  <c r="AC936" i="7" s="1"/>
  <c r="Q936" i="7"/>
  <c r="R936" i="7" s="1"/>
  <c r="AB935" i="7"/>
  <c r="AC935" i="7" s="1"/>
  <c r="Q935" i="7"/>
  <c r="R935" i="7" s="1"/>
  <c r="AB934" i="7"/>
  <c r="AC934" i="7" s="1"/>
  <c r="Q934" i="7"/>
  <c r="R934" i="7" s="1"/>
  <c r="AB933" i="7"/>
  <c r="AC933" i="7" s="1"/>
  <c r="Q933" i="7"/>
  <c r="R933" i="7" s="1"/>
  <c r="AB932" i="7"/>
  <c r="AC932" i="7" s="1"/>
  <c r="Q932" i="7"/>
  <c r="R932" i="7" s="1"/>
  <c r="AB931" i="7"/>
  <c r="AC931" i="7" s="1"/>
  <c r="Q931" i="7"/>
  <c r="R931" i="7" s="1"/>
  <c r="AB930" i="7"/>
  <c r="AC930" i="7" s="1"/>
  <c r="Q930" i="7"/>
  <c r="R930" i="7" s="1"/>
  <c r="AB929" i="7"/>
  <c r="AC929" i="7" s="1"/>
  <c r="Q929" i="7"/>
  <c r="R929" i="7" s="1"/>
  <c r="AB928" i="7"/>
  <c r="AC928" i="7" s="1"/>
  <c r="Q928" i="7"/>
  <c r="R928" i="7" s="1"/>
  <c r="AB927" i="7"/>
  <c r="AC927" i="7" s="1"/>
  <c r="Q927" i="7"/>
  <c r="R927" i="7" s="1"/>
  <c r="AB926" i="7"/>
  <c r="AC926" i="7" s="1"/>
  <c r="Q926" i="7"/>
  <c r="R926" i="7" s="1"/>
  <c r="AB925" i="7"/>
  <c r="AC925" i="7" s="1"/>
  <c r="Q925" i="7"/>
  <c r="R925" i="7" s="1"/>
  <c r="AB924" i="7"/>
  <c r="AC924" i="7" s="1"/>
  <c r="Q924" i="7"/>
  <c r="R924" i="7" s="1"/>
  <c r="AB923" i="7"/>
  <c r="AC923" i="7" s="1"/>
  <c r="Q923" i="7"/>
  <c r="R923" i="7" s="1"/>
  <c r="AB922" i="7"/>
  <c r="AC922" i="7" s="1"/>
  <c r="Q922" i="7"/>
  <c r="R922" i="7" s="1"/>
  <c r="AB921" i="7"/>
  <c r="AC921" i="7" s="1"/>
  <c r="Q921" i="7"/>
  <c r="R921" i="7" s="1"/>
  <c r="AB920" i="7"/>
  <c r="AC920" i="7" s="1"/>
  <c r="Q920" i="7"/>
  <c r="R920" i="7" s="1"/>
  <c r="AB919" i="7"/>
  <c r="AC919" i="7" s="1"/>
  <c r="Q919" i="7"/>
  <c r="R919" i="7" s="1"/>
  <c r="AB918" i="7"/>
  <c r="AC918" i="7" s="1"/>
  <c r="Q918" i="7"/>
  <c r="R918" i="7" s="1"/>
  <c r="AB917" i="7"/>
  <c r="AC917" i="7" s="1"/>
  <c r="Q917" i="7"/>
  <c r="R917" i="7" s="1"/>
  <c r="AB916" i="7"/>
  <c r="AC916" i="7" s="1"/>
  <c r="R916" i="7"/>
  <c r="AB915" i="7"/>
  <c r="AC915" i="7" s="1"/>
  <c r="R915" i="7"/>
  <c r="AB914" i="7"/>
  <c r="AC914" i="7" s="1"/>
  <c r="Q914" i="7"/>
  <c r="R914" i="7" s="1"/>
  <c r="AB913" i="7"/>
  <c r="AC913" i="7" s="1"/>
  <c r="Q913" i="7"/>
  <c r="R913" i="7" s="1"/>
  <c r="AB912" i="7"/>
  <c r="AC912" i="7" s="1"/>
  <c r="Q912" i="7"/>
  <c r="R912" i="7" s="1"/>
  <c r="AB911" i="7"/>
  <c r="AC911" i="7" s="1"/>
  <c r="Q911" i="7"/>
  <c r="R911" i="7" s="1"/>
  <c r="AB910" i="7"/>
  <c r="AC910" i="7" s="1"/>
  <c r="Q910" i="7"/>
  <c r="R910" i="7" s="1"/>
  <c r="AB909" i="7"/>
  <c r="AC909" i="7" s="1"/>
  <c r="Q909" i="7"/>
  <c r="R909" i="7" s="1"/>
  <c r="AB908" i="7"/>
  <c r="AC908" i="7" s="1"/>
  <c r="Q908" i="7"/>
  <c r="R908" i="7" s="1"/>
  <c r="AB907" i="7"/>
  <c r="AC907" i="7" s="1"/>
  <c r="Q907" i="7"/>
  <c r="R907" i="7" s="1"/>
  <c r="AB906" i="7"/>
  <c r="AC906" i="7" s="1"/>
  <c r="Q906" i="7"/>
  <c r="R906" i="7" s="1"/>
  <c r="AB905" i="7"/>
  <c r="AC905" i="7" s="1"/>
  <c r="Q905" i="7"/>
  <c r="R905" i="7" s="1"/>
  <c r="AB904" i="7"/>
  <c r="AC904" i="7" s="1"/>
  <c r="Q904" i="7"/>
  <c r="R904" i="7" s="1"/>
  <c r="AB903" i="7"/>
  <c r="AC903" i="7" s="1"/>
  <c r="Q903" i="7"/>
  <c r="R903" i="7" s="1"/>
  <c r="AB902" i="7"/>
  <c r="AC902" i="7" s="1"/>
  <c r="Q902" i="7"/>
  <c r="R902" i="7" s="1"/>
  <c r="AB901" i="7"/>
  <c r="AC901" i="7" s="1"/>
  <c r="Q901" i="7"/>
  <c r="R901" i="7" s="1"/>
  <c r="AB900" i="7"/>
  <c r="AC900" i="7" s="1"/>
  <c r="Q900" i="7"/>
  <c r="R900" i="7" s="1"/>
  <c r="AB899" i="7"/>
  <c r="AC899" i="7" s="1"/>
  <c r="Q899" i="7"/>
  <c r="R899" i="7" s="1"/>
  <c r="AB898" i="7"/>
  <c r="AC898" i="7" s="1"/>
  <c r="Q898" i="7"/>
  <c r="R898" i="7" s="1"/>
  <c r="AB897" i="7"/>
  <c r="AC897" i="7" s="1"/>
  <c r="Q897" i="7"/>
  <c r="R897" i="7" s="1"/>
  <c r="AB896" i="7"/>
  <c r="AC896" i="7" s="1"/>
  <c r="Q896" i="7"/>
  <c r="R896" i="7" s="1"/>
  <c r="AB895" i="7"/>
  <c r="AC895" i="7" s="1"/>
  <c r="Q895" i="7"/>
  <c r="R895" i="7" s="1"/>
  <c r="AB894" i="7"/>
  <c r="AC894" i="7" s="1"/>
  <c r="Q894" i="7"/>
  <c r="R894" i="7" s="1"/>
  <c r="AB893" i="7"/>
  <c r="AC893" i="7" s="1"/>
  <c r="Q893" i="7"/>
  <c r="R893" i="7" s="1"/>
  <c r="AB892" i="7"/>
  <c r="AC892" i="7" s="1"/>
  <c r="Q892" i="7"/>
  <c r="R892" i="7" s="1"/>
  <c r="AB891" i="7"/>
  <c r="AC891" i="7" s="1"/>
  <c r="Q891" i="7"/>
  <c r="R891" i="7" s="1"/>
  <c r="AB890" i="7"/>
  <c r="AC890" i="7" s="1"/>
  <c r="Q890" i="7"/>
  <c r="R890" i="7" s="1"/>
  <c r="AB889" i="7"/>
  <c r="AC889" i="7" s="1"/>
  <c r="Q889" i="7"/>
  <c r="R889" i="7" s="1"/>
  <c r="AB888" i="7"/>
  <c r="AC888" i="7" s="1"/>
  <c r="Q888" i="7"/>
  <c r="R888" i="7" s="1"/>
  <c r="AB887" i="7"/>
  <c r="AC887" i="7" s="1"/>
  <c r="R887" i="7"/>
  <c r="AB886" i="7"/>
  <c r="AC886" i="7" s="1"/>
  <c r="Q886" i="7"/>
  <c r="R886" i="7" s="1"/>
  <c r="AB885" i="7"/>
  <c r="AC885" i="7" s="1"/>
  <c r="Q885" i="7"/>
  <c r="R885" i="7" s="1"/>
  <c r="AB884" i="7"/>
  <c r="AC884" i="7" s="1"/>
  <c r="Q884" i="7"/>
  <c r="R884" i="7" s="1"/>
  <c r="AB883" i="7"/>
  <c r="AC883" i="7" s="1"/>
  <c r="Q883" i="7"/>
  <c r="R883" i="7" s="1"/>
  <c r="AB882" i="7"/>
  <c r="AC882" i="7" s="1"/>
  <c r="Q882" i="7"/>
  <c r="R882" i="7" s="1"/>
  <c r="AB881" i="7"/>
  <c r="AC881" i="7" s="1"/>
  <c r="Q881" i="7"/>
  <c r="R881" i="7" s="1"/>
  <c r="AB880" i="7"/>
  <c r="AC880" i="7" s="1"/>
  <c r="Q880" i="7"/>
  <c r="R880" i="7" s="1"/>
  <c r="AB879" i="7"/>
  <c r="AC879" i="7" s="1"/>
  <c r="Q879" i="7"/>
  <c r="R879" i="7" s="1"/>
  <c r="AB878" i="7"/>
  <c r="AC878" i="7" s="1"/>
  <c r="Q878" i="7"/>
  <c r="R878" i="7" s="1"/>
  <c r="AB877" i="7"/>
  <c r="AC877" i="7" s="1"/>
  <c r="Q877" i="7"/>
  <c r="R877" i="7" s="1"/>
  <c r="AB876" i="7"/>
  <c r="AC876" i="7" s="1"/>
  <c r="Q876" i="7"/>
  <c r="R876" i="7" s="1"/>
  <c r="AB875" i="7"/>
  <c r="AC875" i="7" s="1"/>
  <c r="Q875" i="7"/>
  <c r="R875" i="7" s="1"/>
  <c r="AB874" i="7"/>
  <c r="AC874" i="7" s="1"/>
  <c r="Q874" i="7"/>
  <c r="R874" i="7" s="1"/>
  <c r="AB873" i="7"/>
  <c r="AC873" i="7" s="1"/>
  <c r="Q873" i="7"/>
  <c r="R873" i="7" s="1"/>
  <c r="AB872" i="7"/>
  <c r="AC872" i="7" s="1"/>
  <c r="Q872" i="7"/>
  <c r="R872" i="7" s="1"/>
  <c r="AB871" i="7"/>
  <c r="AC871" i="7" s="1"/>
  <c r="Q871" i="7"/>
  <c r="R871" i="7" s="1"/>
  <c r="AB870" i="7"/>
  <c r="AC870" i="7" s="1"/>
  <c r="Q870" i="7"/>
  <c r="R870" i="7" s="1"/>
  <c r="AB869" i="7"/>
  <c r="AC869" i="7" s="1"/>
  <c r="Q869" i="7"/>
  <c r="R869" i="7" s="1"/>
  <c r="AB868" i="7"/>
  <c r="AC868" i="7" s="1"/>
  <c r="Q868" i="7"/>
  <c r="R868" i="7" s="1"/>
  <c r="AB867" i="7"/>
  <c r="AC867" i="7" s="1"/>
  <c r="Q867" i="7"/>
  <c r="R867" i="7" s="1"/>
  <c r="AB866" i="7"/>
  <c r="AC866" i="7" s="1"/>
  <c r="Q866" i="7"/>
  <c r="R866" i="7" s="1"/>
  <c r="AB865" i="7"/>
  <c r="AC865" i="7" s="1"/>
  <c r="Q865" i="7"/>
  <c r="R865" i="7" s="1"/>
  <c r="AB864" i="7"/>
  <c r="AC864" i="7" s="1"/>
  <c r="Q864" i="7"/>
  <c r="R864" i="7" s="1"/>
  <c r="AB863" i="7"/>
  <c r="AC863" i="7" s="1"/>
  <c r="Q863" i="7"/>
  <c r="R863" i="7" s="1"/>
  <c r="AB862" i="7"/>
  <c r="AC862" i="7" s="1"/>
  <c r="Q862" i="7"/>
  <c r="R862" i="7" s="1"/>
  <c r="AB861" i="7"/>
  <c r="AC861" i="7" s="1"/>
  <c r="Q861" i="7"/>
  <c r="R861" i="7" s="1"/>
  <c r="AB860" i="7"/>
  <c r="AC860" i="7" s="1"/>
  <c r="Q860" i="7"/>
  <c r="R860" i="7" s="1"/>
  <c r="AB859" i="7"/>
  <c r="AC859" i="7" s="1"/>
  <c r="Q859" i="7"/>
  <c r="R859" i="7" s="1"/>
  <c r="AB858" i="7"/>
  <c r="AC858" i="7" s="1"/>
  <c r="Q858" i="7"/>
  <c r="R858" i="7" s="1"/>
  <c r="AB857" i="7"/>
  <c r="AC857" i="7" s="1"/>
  <c r="Q857" i="7"/>
  <c r="R857" i="7" s="1"/>
  <c r="AB856" i="7"/>
  <c r="AC856" i="7" s="1"/>
  <c r="Q856" i="7"/>
  <c r="R856" i="7" s="1"/>
  <c r="AB855" i="7"/>
  <c r="AC855" i="7" s="1"/>
  <c r="Q855" i="7"/>
  <c r="R855" i="7" s="1"/>
  <c r="AB854" i="7"/>
  <c r="AC854" i="7" s="1"/>
  <c r="Q854" i="7"/>
  <c r="R854" i="7" s="1"/>
  <c r="AB853" i="7"/>
  <c r="AC853" i="7" s="1"/>
  <c r="Q853" i="7"/>
  <c r="R853" i="7" s="1"/>
  <c r="AB852" i="7"/>
  <c r="AC852" i="7" s="1"/>
  <c r="Q852" i="7"/>
  <c r="R852" i="7" s="1"/>
  <c r="AB851" i="7"/>
  <c r="AC851" i="7" s="1"/>
  <c r="Q851" i="7"/>
  <c r="R851" i="7" s="1"/>
  <c r="AB850" i="7"/>
  <c r="AC850" i="7" s="1"/>
  <c r="Q850" i="7"/>
  <c r="R850" i="7" s="1"/>
  <c r="AB849" i="7"/>
  <c r="AC849" i="7" s="1"/>
  <c r="Q849" i="7"/>
  <c r="R849" i="7" s="1"/>
  <c r="AB848" i="7"/>
  <c r="AC848" i="7" s="1"/>
  <c r="Q848" i="7"/>
  <c r="R848" i="7" s="1"/>
  <c r="AB847" i="7"/>
  <c r="AC847" i="7" s="1"/>
  <c r="Q847" i="7"/>
  <c r="R847" i="7" s="1"/>
  <c r="AB846" i="7"/>
  <c r="AC846" i="7" s="1"/>
  <c r="Q846" i="7"/>
  <c r="R846" i="7" s="1"/>
  <c r="AB845" i="7"/>
  <c r="AC845" i="7" s="1"/>
  <c r="Q845" i="7"/>
  <c r="R845" i="7" s="1"/>
  <c r="AB844" i="7"/>
  <c r="AC844" i="7" s="1"/>
  <c r="Q844" i="7"/>
  <c r="R844" i="7" s="1"/>
  <c r="AB843" i="7"/>
  <c r="AC843" i="7" s="1"/>
  <c r="Q843" i="7"/>
  <c r="R843" i="7" s="1"/>
  <c r="AB842" i="7"/>
  <c r="AC842" i="7" s="1"/>
  <c r="Q842" i="7"/>
  <c r="R842" i="7" s="1"/>
  <c r="AB841" i="7"/>
  <c r="AC841" i="7" s="1"/>
  <c r="Q841" i="7"/>
  <c r="R841" i="7" s="1"/>
  <c r="AB840" i="7"/>
  <c r="AC840" i="7" s="1"/>
  <c r="Q840" i="7"/>
  <c r="R840" i="7" s="1"/>
  <c r="AB839" i="7"/>
  <c r="AC839" i="7" s="1"/>
  <c r="Q839" i="7"/>
  <c r="R839" i="7" s="1"/>
  <c r="AB838" i="7"/>
  <c r="AC838" i="7" s="1"/>
  <c r="Q838" i="7"/>
  <c r="R838" i="7" s="1"/>
  <c r="AB837" i="7"/>
  <c r="AC837" i="7" s="1"/>
  <c r="Q837" i="7"/>
  <c r="R837" i="7" s="1"/>
  <c r="AB836" i="7"/>
  <c r="AC836" i="7" s="1"/>
  <c r="Q836" i="7"/>
  <c r="R836" i="7" s="1"/>
  <c r="AB835" i="7"/>
  <c r="AC835" i="7" s="1"/>
  <c r="Q835" i="7"/>
  <c r="R835" i="7" s="1"/>
  <c r="AB834" i="7"/>
  <c r="AC834" i="7" s="1"/>
  <c r="Q834" i="7"/>
  <c r="R834" i="7" s="1"/>
  <c r="AB833" i="7"/>
  <c r="AC833" i="7" s="1"/>
  <c r="Q833" i="7"/>
  <c r="R833" i="7" s="1"/>
  <c r="AB832" i="7"/>
  <c r="AC832" i="7" s="1"/>
  <c r="Q832" i="7"/>
  <c r="R832" i="7" s="1"/>
  <c r="AB831" i="7"/>
  <c r="AC831" i="7" s="1"/>
  <c r="Q831" i="7"/>
  <c r="R831" i="7" s="1"/>
  <c r="AB830" i="7"/>
  <c r="AC830" i="7" s="1"/>
  <c r="Q830" i="7"/>
  <c r="R830" i="7" s="1"/>
  <c r="AB829" i="7"/>
  <c r="AC829" i="7" s="1"/>
  <c r="Q829" i="7"/>
  <c r="R829" i="7" s="1"/>
  <c r="AB828" i="7"/>
  <c r="AC828" i="7" s="1"/>
  <c r="Q828" i="7"/>
  <c r="R828" i="7" s="1"/>
  <c r="AB827" i="7"/>
  <c r="AC827" i="7" s="1"/>
  <c r="Q827" i="7"/>
  <c r="R827" i="7" s="1"/>
  <c r="AB826" i="7"/>
  <c r="AC826" i="7" s="1"/>
  <c r="Q826" i="7"/>
  <c r="R826" i="7" s="1"/>
  <c r="AB825" i="7"/>
  <c r="AC825" i="7" s="1"/>
  <c r="Q825" i="7"/>
  <c r="R825" i="7" s="1"/>
  <c r="AB824" i="7"/>
  <c r="AC824" i="7" s="1"/>
  <c r="Q824" i="7"/>
  <c r="R824" i="7" s="1"/>
  <c r="AB823" i="7"/>
  <c r="AC823" i="7" s="1"/>
  <c r="Q823" i="7"/>
  <c r="R823" i="7" s="1"/>
  <c r="AB822" i="7"/>
  <c r="AC822" i="7" s="1"/>
  <c r="Q822" i="7"/>
  <c r="R822" i="7" s="1"/>
  <c r="AB821" i="7"/>
  <c r="AC821" i="7" s="1"/>
  <c r="Q821" i="7"/>
  <c r="R821" i="7" s="1"/>
  <c r="AB820" i="7"/>
  <c r="AC820" i="7" s="1"/>
  <c r="Q820" i="7"/>
  <c r="R820" i="7" s="1"/>
  <c r="AB819" i="7"/>
  <c r="AC819" i="7" s="1"/>
  <c r="Q819" i="7"/>
  <c r="R819" i="7" s="1"/>
  <c r="AB818" i="7"/>
  <c r="AC818" i="7" s="1"/>
  <c r="Q818" i="7"/>
  <c r="R818" i="7" s="1"/>
  <c r="AB817" i="7"/>
  <c r="AC817" i="7" s="1"/>
  <c r="Q817" i="7"/>
  <c r="R817" i="7" s="1"/>
  <c r="AB816" i="7"/>
  <c r="AC816" i="7" s="1"/>
  <c r="Q816" i="7"/>
  <c r="R816" i="7" s="1"/>
  <c r="AB815" i="7"/>
  <c r="AC815" i="7" s="1"/>
  <c r="Q815" i="7"/>
  <c r="R815" i="7" s="1"/>
  <c r="AB814" i="7"/>
  <c r="AC814" i="7" s="1"/>
  <c r="Q814" i="7"/>
  <c r="R814" i="7" s="1"/>
  <c r="AB813" i="7"/>
  <c r="AC813" i="7" s="1"/>
  <c r="Q813" i="7"/>
  <c r="R813" i="7" s="1"/>
  <c r="AB812" i="7"/>
  <c r="AC812" i="7" s="1"/>
  <c r="Q812" i="7"/>
  <c r="R812" i="7" s="1"/>
  <c r="AB811" i="7"/>
  <c r="AC811" i="7" s="1"/>
  <c r="Q811" i="7"/>
  <c r="R811" i="7" s="1"/>
  <c r="AB810" i="7"/>
  <c r="AC810" i="7" s="1"/>
  <c r="Q810" i="7"/>
  <c r="R810" i="7" s="1"/>
  <c r="AB809" i="7"/>
  <c r="AC809" i="7" s="1"/>
  <c r="Q809" i="7"/>
  <c r="R809" i="7" s="1"/>
  <c r="AB808" i="7"/>
  <c r="AC808" i="7" s="1"/>
  <c r="Q808" i="7"/>
  <c r="R808" i="7" s="1"/>
  <c r="AB807" i="7"/>
  <c r="AC807" i="7" s="1"/>
  <c r="Q807" i="7"/>
  <c r="R807" i="7" s="1"/>
  <c r="AB806" i="7"/>
  <c r="AC806" i="7" s="1"/>
  <c r="Q806" i="7"/>
  <c r="R806" i="7" s="1"/>
  <c r="AB805" i="7"/>
  <c r="AC805" i="7" s="1"/>
  <c r="Q805" i="7"/>
  <c r="R805" i="7" s="1"/>
  <c r="AB804" i="7"/>
  <c r="AC804" i="7" s="1"/>
  <c r="Q804" i="7"/>
  <c r="R804" i="7" s="1"/>
  <c r="AB803" i="7"/>
  <c r="AC803" i="7" s="1"/>
  <c r="Q803" i="7"/>
  <c r="R803" i="7" s="1"/>
  <c r="AB802" i="7"/>
  <c r="AC802" i="7" s="1"/>
  <c r="Q802" i="7"/>
  <c r="R802" i="7" s="1"/>
  <c r="AB801" i="7"/>
  <c r="AC801" i="7" s="1"/>
  <c r="Q801" i="7"/>
  <c r="R801" i="7" s="1"/>
  <c r="AB800" i="7"/>
  <c r="AC800" i="7" s="1"/>
  <c r="Q800" i="7"/>
  <c r="R800" i="7" s="1"/>
  <c r="AB799" i="7"/>
  <c r="AC799" i="7" s="1"/>
  <c r="Q799" i="7"/>
  <c r="R799" i="7" s="1"/>
  <c r="AB798" i="7"/>
  <c r="AC798" i="7" s="1"/>
  <c r="Q798" i="7"/>
  <c r="R798" i="7" s="1"/>
  <c r="AB797" i="7"/>
  <c r="AC797" i="7" s="1"/>
  <c r="Q797" i="7"/>
  <c r="R797" i="7" s="1"/>
  <c r="AB796" i="7"/>
  <c r="AC796" i="7" s="1"/>
  <c r="Q796" i="7"/>
  <c r="R796" i="7" s="1"/>
  <c r="AB795" i="7"/>
  <c r="AC795" i="7" s="1"/>
  <c r="Q795" i="7"/>
  <c r="R795" i="7" s="1"/>
  <c r="AB794" i="7"/>
  <c r="AC794" i="7" s="1"/>
  <c r="Q794" i="7"/>
  <c r="R794" i="7" s="1"/>
  <c r="AB793" i="7"/>
  <c r="AC793" i="7" s="1"/>
  <c r="Q793" i="7"/>
  <c r="R793" i="7" s="1"/>
  <c r="AB792" i="7"/>
  <c r="AC792" i="7" s="1"/>
  <c r="Q792" i="7"/>
  <c r="R792" i="7" s="1"/>
  <c r="AB791" i="7"/>
  <c r="AC791" i="7" s="1"/>
  <c r="Q791" i="7"/>
  <c r="R791" i="7" s="1"/>
  <c r="AB790" i="7"/>
  <c r="AC790" i="7" s="1"/>
  <c r="Q790" i="7"/>
  <c r="R790" i="7" s="1"/>
  <c r="AB789" i="7"/>
  <c r="AC789" i="7" s="1"/>
  <c r="Q789" i="7"/>
  <c r="R789" i="7" s="1"/>
  <c r="AB788" i="7"/>
  <c r="AC788" i="7" s="1"/>
  <c r="Q788" i="7"/>
  <c r="R788" i="7" s="1"/>
  <c r="AB787" i="7"/>
  <c r="AC787" i="7" s="1"/>
  <c r="Q787" i="7"/>
  <c r="R787" i="7" s="1"/>
  <c r="AB786" i="7"/>
  <c r="AC786" i="7" s="1"/>
  <c r="Q786" i="7"/>
  <c r="R786" i="7" s="1"/>
  <c r="AB785" i="7"/>
  <c r="AC785" i="7" s="1"/>
  <c r="Q785" i="7"/>
  <c r="R785" i="7" s="1"/>
  <c r="AB784" i="7"/>
  <c r="AC784" i="7" s="1"/>
  <c r="Q784" i="7"/>
  <c r="R784" i="7" s="1"/>
  <c r="AB783" i="7"/>
  <c r="AC783" i="7" s="1"/>
  <c r="Q783" i="7"/>
  <c r="R783" i="7" s="1"/>
  <c r="AB782" i="7"/>
  <c r="AC782" i="7" s="1"/>
  <c r="Q782" i="7"/>
  <c r="R782" i="7" s="1"/>
  <c r="AB781" i="7"/>
  <c r="AC781" i="7" s="1"/>
  <c r="Q781" i="7"/>
  <c r="R781" i="7" s="1"/>
  <c r="AB780" i="7"/>
  <c r="AC780" i="7" s="1"/>
  <c r="Q780" i="7"/>
  <c r="R780" i="7" s="1"/>
  <c r="AB779" i="7"/>
  <c r="AC779" i="7" s="1"/>
  <c r="Q779" i="7"/>
  <c r="R779" i="7" s="1"/>
  <c r="AB778" i="7"/>
  <c r="AC778" i="7" s="1"/>
  <c r="Q778" i="7"/>
  <c r="R778" i="7" s="1"/>
  <c r="AB777" i="7"/>
  <c r="AC777" i="7" s="1"/>
  <c r="Q777" i="7"/>
  <c r="R777" i="7" s="1"/>
  <c r="AB776" i="7"/>
  <c r="AC776" i="7" s="1"/>
  <c r="Q776" i="7"/>
  <c r="R776" i="7" s="1"/>
  <c r="AB775" i="7"/>
  <c r="AC775" i="7" s="1"/>
  <c r="Q775" i="7"/>
  <c r="R775" i="7" s="1"/>
  <c r="AB774" i="7"/>
  <c r="AC774" i="7" s="1"/>
  <c r="Q774" i="7"/>
  <c r="R774" i="7" s="1"/>
  <c r="AB773" i="7"/>
  <c r="AC773" i="7" s="1"/>
  <c r="Q773" i="7"/>
  <c r="R773" i="7" s="1"/>
  <c r="AB772" i="7"/>
  <c r="AC772" i="7" s="1"/>
  <c r="Q772" i="7"/>
  <c r="R772" i="7" s="1"/>
  <c r="AB771" i="7"/>
  <c r="AC771" i="7" s="1"/>
  <c r="Q771" i="7"/>
  <c r="R771" i="7" s="1"/>
  <c r="AB770" i="7"/>
  <c r="AC770" i="7" s="1"/>
  <c r="Q770" i="7"/>
  <c r="R770" i="7" s="1"/>
  <c r="AB769" i="7"/>
  <c r="AC769" i="7" s="1"/>
  <c r="Q769" i="7"/>
  <c r="R769" i="7" s="1"/>
  <c r="AB768" i="7"/>
  <c r="AC768" i="7" s="1"/>
  <c r="Q768" i="7"/>
  <c r="R768" i="7" s="1"/>
  <c r="AB767" i="7"/>
  <c r="AC767" i="7" s="1"/>
  <c r="Q767" i="7"/>
  <c r="R767" i="7" s="1"/>
  <c r="AB766" i="7"/>
  <c r="AC766" i="7" s="1"/>
  <c r="Q766" i="7"/>
  <c r="R766" i="7" s="1"/>
  <c r="AB765" i="7"/>
  <c r="AC765" i="7" s="1"/>
  <c r="Q765" i="7"/>
  <c r="R765" i="7" s="1"/>
  <c r="AB764" i="7"/>
  <c r="AC764" i="7" s="1"/>
  <c r="Q764" i="7"/>
  <c r="R764" i="7" s="1"/>
  <c r="AB763" i="7"/>
  <c r="AC763" i="7" s="1"/>
  <c r="Q763" i="7"/>
  <c r="R763" i="7" s="1"/>
  <c r="AB762" i="7"/>
  <c r="AC762" i="7" s="1"/>
  <c r="Q762" i="7"/>
  <c r="R762" i="7" s="1"/>
  <c r="AB761" i="7"/>
  <c r="AC761" i="7" s="1"/>
  <c r="Q761" i="7"/>
  <c r="R761" i="7" s="1"/>
  <c r="AB760" i="7"/>
  <c r="AC760" i="7" s="1"/>
  <c r="Q760" i="7"/>
  <c r="R760" i="7" s="1"/>
  <c r="AB759" i="7"/>
  <c r="AC759" i="7" s="1"/>
  <c r="Q759" i="7"/>
  <c r="R759" i="7" s="1"/>
  <c r="AB758" i="7"/>
  <c r="AC758" i="7" s="1"/>
  <c r="Q758" i="7"/>
  <c r="R758" i="7" s="1"/>
  <c r="AB757" i="7"/>
  <c r="AC757" i="7" s="1"/>
  <c r="Q757" i="7"/>
  <c r="R757" i="7" s="1"/>
  <c r="AB756" i="7"/>
  <c r="AC756" i="7" s="1"/>
  <c r="Q756" i="7"/>
  <c r="R756" i="7" s="1"/>
  <c r="AB755" i="7"/>
  <c r="AC755" i="7" s="1"/>
  <c r="Q755" i="7"/>
  <c r="R755" i="7" s="1"/>
  <c r="AB754" i="7"/>
  <c r="AC754" i="7" s="1"/>
  <c r="Q754" i="7"/>
  <c r="R754" i="7" s="1"/>
  <c r="AB753" i="7"/>
  <c r="AC753" i="7" s="1"/>
  <c r="Q753" i="7"/>
  <c r="R753" i="7" s="1"/>
  <c r="AB752" i="7"/>
  <c r="AC752" i="7" s="1"/>
  <c r="Q752" i="7"/>
  <c r="R752" i="7" s="1"/>
  <c r="AB751" i="7"/>
  <c r="AC751" i="7" s="1"/>
  <c r="Q751" i="7"/>
  <c r="R751" i="7" s="1"/>
  <c r="AB750" i="7"/>
  <c r="AC750" i="7" s="1"/>
  <c r="Q750" i="7"/>
  <c r="R750" i="7" s="1"/>
  <c r="AB749" i="7"/>
  <c r="AC749" i="7" s="1"/>
  <c r="Q749" i="7"/>
  <c r="R749" i="7" s="1"/>
  <c r="AB748" i="7"/>
  <c r="AC748" i="7" s="1"/>
  <c r="Q748" i="7"/>
  <c r="R748" i="7" s="1"/>
  <c r="AB747" i="7"/>
  <c r="AC747" i="7" s="1"/>
  <c r="Q747" i="7"/>
  <c r="R747" i="7" s="1"/>
  <c r="AB746" i="7"/>
  <c r="AC746" i="7" s="1"/>
  <c r="Q746" i="7"/>
  <c r="R746" i="7" s="1"/>
  <c r="AB745" i="7"/>
  <c r="AC745" i="7" s="1"/>
  <c r="Q745" i="7"/>
  <c r="R745" i="7" s="1"/>
  <c r="AB744" i="7"/>
  <c r="AC744" i="7" s="1"/>
  <c r="Q744" i="7"/>
  <c r="R744" i="7" s="1"/>
  <c r="AB743" i="7"/>
  <c r="AC743" i="7" s="1"/>
  <c r="Q743" i="7"/>
  <c r="R743" i="7" s="1"/>
  <c r="AB742" i="7"/>
  <c r="AC742" i="7" s="1"/>
  <c r="Q742" i="7"/>
  <c r="R742" i="7" s="1"/>
  <c r="AB741" i="7"/>
  <c r="AC741" i="7" s="1"/>
  <c r="Q741" i="7"/>
  <c r="R741" i="7" s="1"/>
  <c r="AB740" i="7"/>
  <c r="AC740" i="7" s="1"/>
  <c r="Q740" i="7"/>
  <c r="R740" i="7" s="1"/>
  <c r="AB739" i="7"/>
  <c r="AC739" i="7" s="1"/>
  <c r="Q739" i="7"/>
  <c r="R739" i="7" s="1"/>
  <c r="AB738" i="7"/>
  <c r="AC738" i="7" s="1"/>
  <c r="Q738" i="7"/>
  <c r="R738" i="7" s="1"/>
  <c r="AB737" i="7"/>
  <c r="AC737" i="7" s="1"/>
  <c r="Q737" i="7"/>
  <c r="R737" i="7" s="1"/>
  <c r="AB736" i="7"/>
  <c r="AC736" i="7" s="1"/>
  <c r="Q736" i="7"/>
  <c r="R736" i="7" s="1"/>
  <c r="AB735" i="7"/>
  <c r="AC735" i="7" s="1"/>
  <c r="Q735" i="7"/>
  <c r="R735" i="7" s="1"/>
  <c r="AB734" i="7"/>
  <c r="AC734" i="7" s="1"/>
  <c r="Q734" i="7"/>
  <c r="R734" i="7" s="1"/>
  <c r="AB733" i="7"/>
  <c r="AC733" i="7" s="1"/>
  <c r="Q733" i="7"/>
  <c r="R733" i="7" s="1"/>
  <c r="AB732" i="7"/>
  <c r="AC732" i="7" s="1"/>
  <c r="Q732" i="7"/>
  <c r="R732" i="7" s="1"/>
  <c r="AB731" i="7"/>
  <c r="AC731" i="7" s="1"/>
  <c r="Q731" i="7"/>
  <c r="R731" i="7" s="1"/>
  <c r="AB730" i="7"/>
  <c r="AC730" i="7" s="1"/>
  <c r="Q730" i="7"/>
  <c r="R730" i="7" s="1"/>
  <c r="AB729" i="7"/>
  <c r="AC729" i="7" s="1"/>
  <c r="Q729" i="7"/>
  <c r="R729" i="7" s="1"/>
  <c r="AB728" i="7"/>
  <c r="AC728" i="7" s="1"/>
  <c r="Q728" i="7"/>
  <c r="R728" i="7" s="1"/>
  <c r="AB727" i="7"/>
  <c r="AC727" i="7" s="1"/>
  <c r="Q727" i="7"/>
  <c r="R727" i="7" s="1"/>
  <c r="AB726" i="7"/>
  <c r="AC726" i="7" s="1"/>
  <c r="Q726" i="7"/>
  <c r="R726" i="7" s="1"/>
  <c r="AB725" i="7"/>
  <c r="AC725" i="7" s="1"/>
  <c r="Q725" i="7"/>
  <c r="R725" i="7" s="1"/>
  <c r="AB724" i="7"/>
  <c r="AC724" i="7" s="1"/>
  <c r="Q724" i="7"/>
  <c r="R724" i="7" s="1"/>
  <c r="AB723" i="7"/>
  <c r="AC723" i="7" s="1"/>
  <c r="Q723" i="7"/>
  <c r="R723" i="7" s="1"/>
  <c r="AB722" i="7"/>
  <c r="AC722" i="7" s="1"/>
  <c r="Q722" i="7"/>
  <c r="R722" i="7" s="1"/>
  <c r="AB721" i="7"/>
  <c r="AC721" i="7" s="1"/>
  <c r="Q721" i="7"/>
  <c r="R721" i="7" s="1"/>
  <c r="AB720" i="7"/>
  <c r="AC720" i="7" s="1"/>
  <c r="Q720" i="7"/>
  <c r="R720" i="7" s="1"/>
  <c r="AB719" i="7"/>
  <c r="AC719" i="7" s="1"/>
  <c r="Q719" i="7"/>
  <c r="R719" i="7" s="1"/>
  <c r="AB718" i="7"/>
  <c r="AC718" i="7" s="1"/>
  <c r="Q718" i="7"/>
  <c r="R718" i="7" s="1"/>
  <c r="AB717" i="7"/>
  <c r="AC717" i="7" s="1"/>
  <c r="Q717" i="7"/>
  <c r="R717" i="7" s="1"/>
  <c r="AB716" i="7"/>
  <c r="AC716" i="7" s="1"/>
  <c r="Q716" i="7"/>
  <c r="R716" i="7" s="1"/>
  <c r="AB715" i="7"/>
  <c r="AC715" i="7" s="1"/>
  <c r="Q715" i="7"/>
  <c r="R715" i="7" s="1"/>
  <c r="AB714" i="7"/>
  <c r="AC714" i="7" s="1"/>
  <c r="Q714" i="7"/>
  <c r="R714" i="7" s="1"/>
  <c r="AB713" i="7"/>
  <c r="AC713" i="7" s="1"/>
  <c r="Q713" i="7"/>
  <c r="R713" i="7" s="1"/>
  <c r="AB712" i="7"/>
  <c r="AC712" i="7" s="1"/>
  <c r="Q712" i="7"/>
  <c r="R712" i="7" s="1"/>
  <c r="AB711" i="7"/>
  <c r="AC711" i="7" s="1"/>
  <c r="Q711" i="7"/>
  <c r="R711" i="7" s="1"/>
  <c r="AB710" i="7"/>
  <c r="AC710" i="7" s="1"/>
  <c r="Q710" i="7"/>
  <c r="R710" i="7" s="1"/>
  <c r="AB709" i="7"/>
  <c r="AC709" i="7" s="1"/>
  <c r="Q709" i="7"/>
  <c r="R709" i="7" s="1"/>
  <c r="AB708" i="7"/>
  <c r="AC708" i="7" s="1"/>
  <c r="Q708" i="7"/>
  <c r="R708" i="7" s="1"/>
  <c r="AB707" i="7"/>
  <c r="AC707" i="7" s="1"/>
  <c r="Q707" i="7"/>
  <c r="R707" i="7" s="1"/>
  <c r="AB706" i="7"/>
  <c r="AC706" i="7" s="1"/>
  <c r="Q706" i="7"/>
  <c r="R706" i="7" s="1"/>
  <c r="AB705" i="7"/>
  <c r="AC705" i="7" s="1"/>
  <c r="Q705" i="7"/>
  <c r="R705" i="7" s="1"/>
  <c r="AB704" i="7"/>
  <c r="AC704" i="7" s="1"/>
  <c r="Q704" i="7"/>
  <c r="R704" i="7" s="1"/>
  <c r="AB703" i="7"/>
  <c r="AC703" i="7" s="1"/>
  <c r="Q703" i="7"/>
  <c r="R703" i="7" s="1"/>
  <c r="AB702" i="7"/>
  <c r="AC702" i="7" s="1"/>
  <c r="Q702" i="7"/>
  <c r="R702" i="7" s="1"/>
  <c r="AB701" i="7"/>
  <c r="AC701" i="7" s="1"/>
  <c r="Q701" i="7"/>
  <c r="R701" i="7" s="1"/>
  <c r="AB700" i="7"/>
  <c r="AC700" i="7" s="1"/>
  <c r="Q700" i="7"/>
  <c r="R700" i="7" s="1"/>
  <c r="AB699" i="7"/>
  <c r="AC699" i="7" s="1"/>
  <c r="Q699" i="7"/>
  <c r="R699" i="7" s="1"/>
  <c r="AB698" i="7"/>
  <c r="AC698" i="7" s="1"/>
  <c r="Q698" i="7"/>
  <c r="R698" i="7" s="1"/>
  <c r="AB697" i="7"/>
  <c r="AC697" i="7" s="1"/>
  <c r="Q697" i="7"/>
  <c r="R697" i="7" s="1"/>
  <c r="AB696" i="7"/>
  <c r="AC696" i="7" s="1"/>
  <c r="Q696" i="7"/>
  <c r="R696" i="7" s="1"/>
  <c r="AB695" i="7"/>
  <c r="AC695" i="7" s="1"/>
  <c r="Q695" i="7"/>
  <c r="R695" i="7" s="1"/>
  <c r="AB694" i="7"/>
  <c r="AC694" i="7" s="1"/>
  <c r="Q694" i="7"/>
  <c r="R694" i="7" s="1"/>
  <c r="AB693" i="7"/>
  <c r="AC693" i="7" s="1"/>
  <c r="Q693" i="7"/>
  <c r="R693" i="7" s="1"/>
  <c r="AB692" i="7"/>
  <c r="AC692" i="7" s="1"/>
  <c r="Q692" i="7"/>
  <c r="R692" i="7" s="1"/>
  <c r="AB691" i="7"/>
  <c r="AC691" i="7" s="1"/>
  <c r="Q691" i="7"/>
  <c r="R691" i="7" s="1"/>
  <c r="AB690" i="7"/>
  <c r="AC690" i="7" s="1"/>
  <c r="Q690" i="7"/>
  <c r="R690" i="7" s="1"/>
  <c r="AB689" i="7"/>
  <c r="AC689" i="7" s="1"/>
  <c r="Q689" i="7"/>
  <c r="R689" i="7" s="1"/>
  <c r="AB688" i="7"/>
  <c r="AC688" i="7" s="1"/>
  <c r="Q688" i="7"/>
  <c r="R688" i="7" s="1"/>
  <c r="AB687" i="7"/>
  <c r="AC687" i="7" s="1"/>
  <c r="Q687" i="7"/>
  <c r="R687" i="7" s="1"/>
  <c r="AB686" i="7"/>
  <c r="AC686" i="7" s="1"/>
  <c r="Q686" i="7"/>
  <c r="R686" i="7" s="1"/>
  <c r="AB685" i="7"/>
  <c r="AC685" i="7" s="1"/>
  <c r="Q685" i="7"/>
  <c r="R685" i="7" s="1"/>
  <c r="AB684" i="7"/>
  <c r="AC684" i="7" s="1"/>
  <c r="Q684" i="7"/>
  <c r="R684" i="7" s="1"/>
  <c r="AB683" i="7"/>
  <c r="AC683" i="7" s="1"/>
  <c r="Q683" i="7"/>
  <c r="R683" i="7" s="1"/>
  <c r="AB682" i="7"/>
  <c r="AC682" i="7" s="1"/>
  <c r="Q682" i="7"/>
  <c r="R682" i="7" s="1"/>
  <c r="AB681" i="7"/>
  <c r="AC681" i="7" s="1"/>
  <c r="Q681" i="7"/>
  <c r="R681" i="7" s="1"/>
  <c r="AB680" i="7"/>
  <c r="AC680" i="7" s="1"/>
  <c r="Q680" i="7"/>
  <c r="R680" i="7" s="1"/>
  <c r="AB679" i="7"/>
  <c r="AC679" i="7" s="1"/>
  <c r="Q679" i="7"/>
  <c r="R679" i="7" s="1"/>
  <c r="AB678" i="7"/>
  <c r="AC678" i="7" s="1"/>
  <c r="Q678" i="7"/>
  <c r="R678" i="7" s="1"/>
  <c r="AB677" i="7"/>
  <c r="AC677" i="7" s="1"/>
  <c r="Q677" i="7"/>
  <c r="R677" i="7" s="1"/>
  <c r="AB676" i="7"/>
  <c r="AC676" i="7" s="1"/>
  <c r="Q676" i="7"/>
  <c r="R676" i="7" s="1"/>
  <c r="AB675" i="7"/>
  <c r="AC675" i="7" s="1"/>
  <c r="Q675" i="7"/>
  <c r="R675" i="7" s="1"/>
  <c r="AB674" i="7"/>
  <c r="AC674" i="7" s="1"/>
  <c r="Q674" i="7"/>
  <c r="R674" i="7" s="1"/>
  <c r="AB673" i="7"/>
  <c r="AC673" i="7" s="1"/>
  <c r="Q673" i="7"/>
  <c r="R673" i="7" s="1"/>
  <c r="AB672" i="7"/>
  <c r="AC672" i="7" s="1"/>
  <c r="Q672" i="7"/>
  <c r="R672" i="7" s="1"/>
  <c r="AB671" i="7"/>
  <c r="AC671" i="7" s="1"/>
  <c r="Q671" i="7"/>
  <c r="R671" i="7" s="1"/>
  <c r="AB670" i="7"/>
  <c r="AC670" i="7" s="1"/>
  <c r="Q670" i="7"/>
  <c r="R670" i="7" s="1"/>
  <c r="AB669" i="7"/>
  <c r="AC669" i="7" s="1"/>
  <c r="Q669" i="7"/>
  <c r="R669" i="7" s="1"/>
  <c r="AB668" i="7"/>
  <c r="AC668" i="7" s="1"/>
  <c r="Q668" i="7"/>
  <c r="R668" i="7" s="1"/>
  <c r="AB667" i="7"/>
  <c r="AC667" i="7" s="1"/>
  <c r="Q667" i="7"/>
  <c r="R667" i="7" s="1"/>
  <c r="AB666" i="7"/>
  <c r="AC666" i="7" s="1"/>
  <c r="Q666" i="7"/>
  <c r="R666" i="7" s="1"/>
  <c r="AB665" i="7"/>
  <c r="AC665" i="7" s="1"/>
  <c r="Q665" i="7"/>
  <c r="R665" i="7" s="1"/>
  <c r="AB664" i="7"/>
  <c r="AC664" i="7" s="1"/>
  <c r="Q664" i="7"/>
  <c r="R664" i="7" s="1"/>
  <c r="AB663" i="7"/>
  <c r="AC663" i="7" s="1"/>
  <c r="Q663" i="7"/>
  <c r="R663" i="7" s="1"/>
  <c r="AB662" i="7"/>
  <c r="AC662" i="7" s="1"/>
  <c r="Q662" i="7"/>
  <c r="R662" i="7" s="1"/>
  <c r="AB661" i="7"/>
  <c r="AC661" i="7" s="1"/>
  <c r="Q661" i="7"/>
  <c r="R661" i="7" s="1"/>
  <c r="AB660" i="7"/>
  <c r="AC660" i="7" s="1"/>
  <c r="Q660" i="7"/>
  <c r="R660" i="7" s="1"/>
  <c r="AB659" i="7"/>
  <c r="AC659" i="7" s="1"/>
  <c r="Q659" i="7"/>
  <c r="R659" i="7" s="1"/>
  <c r="AB658" i="7"/>
  <c r="AC658" i="7" s="1"/>
  <c r="Q658" i="7"/>
  <c r="R658" i="7" s="1"/>
  <c r="AB657" i="7"/>
  <c r="AC657" i="7" s="1"/>
  <c r="Q657" i="7"/>
  <c r="R657" i="7" s="1"/>
  <c r="AB656" i="7"/>
  <c r="AC656" i="7" s="1"/>
  <c r="Q656" i="7"/>
  <c r="R656" i="7" s="1"/>
  <c r="AB655" i="7"/>
  <c r="AC655" i="7" s="1"/>
  <c r="Q655" i="7"/>
  <c r="R655" i="7" s="1"/>
  <c r="AB654" i="7"/>
  <c r="AC654" i="7" s="1"/>
  <c r="Q654" i="7"/>
  <c r="R654" i="7" s="1"/>
  <c r="AB653" i="7"/>
  <c r="AC653" i="7" s="1"/>
  <c r="Q653" i="7"/>
  <c r="R653" i="7" s="1"/>
  <c r="AB652" i="7"/>
  <c r="AC652" i="7" s="1"/>
  <c r="Q652" i="7"/>
  <c r="R652" i="7" s="1"/>
  <c r="AB651" i="7"/>
  <c r="AC651" i="7" s="1"/>
  <c r="Q651" i="7"/>
  <c r="R651" i="7" s="1"/>
  <c r="AB650" i="7"/>
  <c r="AC650" i="7" s="1"/>
  <c r="Q650" i="7"/>
  <c r="R650" i="7" s="1"/>
  <c r="AB649" i="7"/>
  <c r="AC649" i="7" s="1"/>
  <c r="Q649" i="7"/>
  <c r="R649" i="7" s="1"/>
  <c r="AB648" i="7"/>
  <c r="AC648" i="7" s="1"/>
  <c r="Q648" i="7"/>
  <c r="R648" i="7" s="1"/>
  <c r="AB647" i="7"/>
  <c r="AC647" i="7" s="1"/>
  <c r="Q647" i="7"/>
  <c r="R647" i="7" s="1"/>
  <c r="AB646" i="7"/>
  <c r="AC646" i="7" s="1"/>
  <c r="Q646" i="7"/>
  <c r="R646" i="7" s="1"/>
  <c r="AB645" i="7"/>
  <c r="AC645" i="7" s="1"/>
  <c r="Q645" i="7"/>
  <c r="R645" i="7" s="1"/>
  <c r="AB644" i="7"/>
  <c r="AC644" i="7" s="1"/>
  <c r="Q644" i="7"/>
  <c r="R644" i="7" s="1"/>
  <c r="AB643" i="7"/>
  <c r="AC643" i="7" s="1"/>
  <c r="Q643" i="7"/>
  <c r="R643" i="7" s="1"/>
  <c r="AB642" i="7"/>
  <c r="AC642" i="7" s="1"/>
  <c r="Q642" i="7"/>
  <c r="R642" i="7" s="1"/>
  <c r="AB641" i="7"/>
  <c r="AC641" i="7" s="1"/>
  <c r="Q641" i="7"/>
  <c r="R641" i="7" s="1"/>
  <c r="AB640" i="7"/>
  <c r="AC640" i="7" s="1"/>
  <c r="Q640" i="7"/>
  <c r="R640" i="7" s="1"/>
  <c r="AB639" i="7"/>
  <c r="AC639" i="7" s="1"/>
  <c r="Q639" i="7"/>
  <c r="R639" i="7" s="1"/>
  <c r="AB638" i="7"/>
  <c r="AC638" i="7" s="1"/>
  <c r="Q638" i="7"/>
  <c r="R638" i="7" s="1"/>
  <c r="AB637" i="7"/>
  <c r="AC637" i="7" s="1"/>
  <c r="Q637" i="7"/>
  <c r="R637" i="7" s="1"/>
  <c r="AB636" i="7"/>
  <c r="AC636" i="7" s="1"/>
  <c r="Q636" i="7"/>
  <c r="R636" i="7" s="1"/>
  <c r="AB635" i="7"/>
  <c r="AC635" i="7" s="1"/>
  <c r="Q635" i="7"/>
  <c r="R635" i="7" s="1"/>
  <c r="AB634" i="7"/>
  <c r="AC634" i="7" s="1"/>
  <c r="Q634" i="7"/>
  <c r="R634" i="7" s="1"/>
  <c r="AB633" i="7"/>
  <c r="AC633" i="7" s="1"/>
  <c r="Q633" i="7"/>
  <c r="R633" i="7" s="1"/>
  <c r="AB632" i="7"/>
  <c r="AC632" i="7" s="1"/>
  <c r="Q632" i="7"/>
  <c r="R632" i="7" s="1"/>
  <c r="AB631" i="7"/>
  <c r="AC631" i="7" s="1"/>
  <c r="Q631" i="7"/>
  <c r="R631" i="7" s="1"/>
  <c r="AB630" i="7"/>
  <c r="AC630" i="7" s="1"/>
  <c r="Q630" i="7"/>
  <c r="R630" i="7" s="1"/>
  <c r="AB629" i="7"/>
  <c r="AC629" i="7" s="1"/>
  <c r="Q629" i="7"/>
  <c r="R629" i="7" s="1"/>
  <c r="AB628" i="7"/>
  <c r="AC628" i="7" s="1"/>
  <c r="Q628" i="7"/>
  <c r="R628" i="7" s="1"/>
  <c r="AB627" i="7"/>
  <c r="AC627" i="7" s="1"/>
  <c r="Q627" i="7"/>
  <c r="R627" i="7" s="1"/>
  <c r="AB626" i="7"/>
  <c r="AC626" i="7" s="1"/>
  <c r="Q626" i="7"/>
  <c r="R626" i="7" s="1"/>
  <c r="AB625" i="7"/>
  <c r="AC625" i="7" s="1"/>
  <c r="Q625" i="7"/>
  <c r="R625" i="7" s="1"/>
  <c r="AB624" i="7"/>
  <c r="AC624" i="7" s="1"/>
  <c r="Q624" i="7"/>
  <c r="R624" i="7" s="1"/>
  <c r="AB623" i="7"/>
  <c r="AC623" i="7" s="1"/>
  <c r="Q623" i="7"/>
  <c r="R623" i="7" s="1"/>
  <c r="AB622" i="7"/>
  <c r="AC622" i="7" s="1"/>
  <c r="Q622" i="7"/>
  <c r="R622" i="7" s="1"/>
  <c r="AB621" i="7"/>
  <c r="AC621" i="7" s="1"/>
  <c r="Q621" i="7"/>
  <c r="R621" i="7" s="1"/>
  <c r="AB620" i="7"/>
  <c r="AC620" i="7" s="1"/>
  <c r="Q620" i="7"/>
  <c r="R620" i="7" s="1"/>
  <c r="AB619" i="7"/>
  <c r="AC619" i="7" s="1"/>
  <c r="Q619" i="7"/>
  <c r="R619" i="7" s="1"/>
  <c r="AB618" i="7"/>
  <c r="AC618" i="7" s="1"/>
  <c r="Q618" i="7"/>
  <c r="R618" i="7" s="1"/>
  <c r="AB617" i="7"/>
  <c r="AC617" i="7" s="1"/>
  <c r="Q617" i="7"/>
  <c r="R617" i="7" s="1"/>
  <c r="AB616" i="7"/>
  <c r="AC616" i="7" s="1"/>
  <c r="Q616" i="7"/>
  <c r="R616" i="7" s="1"/>
  <c r="AB615" i="7"/>
  <c r="AC615" i="7" s="1"/>
  <c r="Q615" i="7"/>
  <c r="R615" i="7" s="1"/>
  <c r="AB614" i="7"/>
  <c r="AC614" i="7" s="1"/>
  <c r="Q614" i="7"/>
  <c r="R614" i="7" s="1"/>
  <c r="AB613" i="7"/>
  <c r="AC613" i="7" s="1"/>
  <c r="Q613" i="7"/>
  <c r="R613" i="7" s="1"/>
  <c r="AB612" i="7"/>
  <c r="AC612" i="7" s="1"/>
  <c r="Q612" i="7"/>
  <c r="R612" i="7" s="1"/>
  <c r="AB611" i="7"/>
  <c r="AC611" i="7" s="1"/>
  <c r="Q611" i="7"/>
  <c r="R611" i="7" s="1"/>
  <c r="AB610" i="7"/>
  <c r="AC610" i="7" s="1"/>
  <c r="Q610" i="7"/>
  <c r="R610" i="7" s="1"/>
  <c r="AB609" i="7"/>
  <c r="AC609" i="7" s="1"/>
  <c r="Q609" i="7"/>
  <c r="R609" i="7" s="1"/>
  <c r="AB608" i="7"/>
  <c r="AC608" i="7" s="1"/>
  <c r="Q608" i="7"/>
  <c r="R608" i="7" s="1"/>
  <c r="AB607" i="7"/>
  <c r="AC607" i="7" s="1"/>
  <c r="Q607" i="7"/>
  <c r="R607" i="7" s="1"/>
  <c r="AB606" i="7"/>
  <c r="AC606" i="7" s="1"/>
  <c r="Q606" i="7"/>
  <c r="R606" i="7" s="1"/>
  <c r="AB605" i="7"/>
  <c r="AC605" i="7" s="1"/>
  <c r="Q605" i="7"/>
  <c r="R605" i="7" s="1"/>
  <c r="AB604" i="7"/>
  <c r="AC604" i="7" s="1"/>
  <c r="Q604" i="7"/>
  <c r="R604" i="7" s="1"/>
  <c r="AB603" i="7"/>
  <c r="AC603" i="7" s="1"/>
  <c r="Q603" i="7"/>
  <c r="R603" i="7" s="1"/>
  <c r="AB602" i="7"/>
  <c r="AC602" i="7" s="1"/>
  <c r="Q602" i="7"/>
  <c r="R602" i="7" s="1"/>
  <c r="AB601" i="7"/>
  <c r="AC601" i="7" s="1"/>
  <c r="Q601" i="7"/>
  <c r="R601" i="7" s="1"/>
  <c r="AB600" i="7"/>
  <c r="AC600" i="7" s="1"/>
  <c r="Q600" i="7"/>
  <c r="R600" i="7" s="1"/>
  <c r="AB599" i="7"/>
  <c r="AC599" i="7" s="1"/>
  <c r="Q599" i="7"/>
  <c r="R599" i="7" s="1"/>
  <c r="AB598" i="7"/>
  <c r="AC598" i="7" s="1"/>
  <c r="Q598" i="7"/>
  <c r="R598" i="7" s="1"/>
  <c r="AB597" i="7"/>
  <c r="AC597" i="7" s="1"/>
  <c r="Q597" i="7"/>
  <c r="R597" i="7" s="1"/>
  <c r="AB596" i="7"/>
  <c r="AC596" i="7" s="1"/>
  <c r="Q596" i="7"/>
  <c r="R596" i="7" s="1"/>
  <c r="AB595" i="7"/>
  <c r="AC595" i="7" s="1"/>
  <c r="Q595" i="7"/>
  <c r="R595" i="7" s="1"/>
  <c r="AB594" i="7"/>
  <c r="AC594" i="7" s="1"/>
  <c r="Q594" i="7"/>
  <c r="R594" i="7" s="1"/>
  <c r="AB593" i="7"/>
  <c r="AC593" i="7" s="1"/>
  <c r="Q593" i="7"/>
  <c r="R593" i="7" s="1"/>
  <c r="AB592" i="7"/>
  <c r="AC592" i="7" s="1"/>
  <c r="Q592" i="7"/>
  <c r="R592" i="7" s="1"/>
  <c r="AB591" i="7"/>
  <c r="AC591" i="7" s="1"/>
  <c r="Q591" i="7"/>
  <c r="R591" i="7" s="1"/>
  <c r="AB590" i="7"/>
  <c r="AC590" i="7" s="1"/>
  <c r="Q590" i="7"/>
  <c r="R590" i="7" s="1"/>
  <c r="AB589" i="7"/>
  <c r="AC589" i="7" s="1"/>
  <c r="Q589" i="7"/>
  <c r="R589" i="7" s="1"/>
  <c r="AB588" i="7"/>
  <c r="AC588" i="7" s="1"/>
  <c r="Q588" i="7"/>
  <c r="R588" i="7" s="1"/>
  <c r="AB587" i="7"/>
  <c r="AC587" i="7" s="1"/>
  <c r="Q587" i="7"/>
  <c r="R587" i="7" s="1"/>
  <c r="AB586" i="7"/>
  <c r="AC586" i="7" s="1"/>
  <c r="Q586" i="7"/>
  <c r="R586" i="7" s="1"/>
  <c r="AB585" i="7"/>
  <c r="AC585" i="7" s="1"/>
  <c r="Q585" i="7"/>
  <c r="R585" i="7" s="1"/>
  <c r="AB584" i="7"/>
  <c r="AC584" i="7" s="1"/>
  <c r="Q584" i="7"/>
  <c r="R584" i="7" s="1"/>
  <c r="AB583" i="7"/>
  <c r="AC583" i="7" s="1"/>
  <c r="Q583" i="7"/>
  <c r="R583" i="7" s="1"/>
  <c r="AB582" i="7"/>
  <c r="AC582" i="7" s="1"/>
  <c r="Q582" i="7"/>
  <c r="R582" i="7" s="1"/>
  <c r="AB581" i="7"/>
  <c r="AC581" i="7" s="1"/>
  <c r="Q581" i="7"/>
  <c r="R581" i="7" s="1"/>
  <c r="AB580" i="7"/>
  <c r="AC580" i="7" s="1"/>
  <c r="Q580" i="7"/>
  <c r="R580" i="7" s="1"/>
  <c r="AB579" i="7"/>
  <c r="AC579" i="7" s="1"/>
  <c r="Q579" i="7"/>
  <c r="R579" i="7" s="1"/>
  <c r="AB578" i="7"/>
  <c r="AC578" i="7" s="1"/>
  <c r="Q578" i="7"/>
  <c r="R578" i="7" s="1"/>
  <c r="AB577" i="7"/>
  <c r="AC577" i="7" s="1"/>
  <c r="Q577" i="7"/>
  <c r="R577" i="7" s="1"/>
  <c r="AB576" i="7"/>
  <c r="AC576" i="7" s="1"/>
  <c r="Q576" i="7"/>
  <c r="R576" i="7" s="1"/>
  <c r="AB575" i="7"/>
  <c r="AC575" i="7" s="1"/>
  <c r="Q575" i="7"/>
  <c r="R575" i="7" s="1"/>
  <c r="AB574" i="7"/>
  <c r="AC574" i="7" s="1"/>
  <c r="Q574" i="7"/>
  <c r="R574" i="7" s="1"/>
  <c r="AB573" i="7"/>
  <c r="AC573" i="7" s="1"/>
  <c r="Q573" i="7"/>
  <c r="R573" i="7" s="1"/>
  <c r="AB572" i="7"/>
  <c r="AC572" i="7" s="1"/>
  <c r="Q572" i="7"/>
  <c r="R572" i="7" s="1"/>
  <c r="AB571" i="7"/>
  <c r="AC571" i="7" s="1"/>
  <c r="Q571" i="7"/>
  <c r="R571" i="7" s="1"/>
  <c r="AB570" i="7"/>
  <c r="AC570" i="7" s="1"/>
  <c r="Q570" i="7"/>
  <c r="R570" i="7" s="1"/>
  <c r="AB569" i="7"/>
  <c r="AC569" i="7" s="1"/>
  <c r="Q569" i="7"/>
  <c r="R569" i="7" s="1"/>
  <c r="AB568" i="7"/>
  <c r="AC568" i="7" s="1"/>
  <c r="Q568" i="7"/>
  <c r="R568" i="7" s="1"/>
  <c r="AB567" i="7"/>
  <c r="AC567" i="7" s="1"/>
  <c r="Q567" i="7"/>
  <c r="R567" i="7" s="1"/>
  <c r="AB566" i="7"/>
  <c r="AC566" i="7" s="1"/>
  <c r="Q566" i="7"/>
  <c r="R566" i="7" s="1"/>
  <c r="AB565" i="7"/>
  <c r="AC565" i="7" s="1"/>
  <c r="Q565" i="7"/>
  <c r="R565" i="7" s="1"/>
  <c r="AB564" i="7"/>
  <c r="AC564" i="7" s="1"/>
  <c r="Q564" i="7"/>
  <c r="R564" i="7" s="1"/>
  <c r="AB563" i="7"/>
  <c r="AC563" i="7" s="1"/>
  <c r="Q563" i="7"/>
  <c r="R563" i="7" s="1"/>
  <c r="AB562" i="7"/>
  <c r="AC562" i="7" s="1"/>
  <c r="Q562" i="7"/>
  <c r="R562" i="7" s="1"/>
  <c r="AB561" i="7"/>
  <c r="AC561" i="7" s="1"/>
  <c r="Q561" i="7"/>
  <c r="R561" i="7" s="1"/>
  <c r="AB560" i="7"/>
  <c r="AC560" i="7" s="1"/>
  <c r="Q560" i="7"/>
  <c r="R560" i="7" s="1"/>
  <c r="AB559" i="7"/>
  <c r="AC559" i="7" s="1"/>
  <c r="Q559" i="7"/>
  <c r="R559" i="7" s="1"/>
  <c r="AB558" i="7"/>
  <c r="AC558" i="7" s="1"/>
  <c r="Q558" i="7"/>
  <c r="R558" i="7" s="1"/>
  <c r="AB557" i="7"/>
  <c r="AC557" i="7" s="1"/>
  <c r="Q557" i="7"/>
  <c r="R557" i="7" s="1"/>
  <c r="AB556" i="7"/>
  <c r="AC556" i="7" s="1"/>
  <c r="Q556" i="7"/>
  <c r="R556" i="7" s="1"/>
  <c r="AB555" i="7"/>
  <c r="AC555" i="7" s="1"/>
  <c r="Q555" i="7"/>
  <c r="R555" i="7" s="1"/>
  <c r="AB554" i="7"/>
  <c r="AC554" i="7" s="1"/>
  <c r="Q554" i="7"/>
  <c r="R554" i="7" s="1"/>
  <c r="AB553" i="7"/>
  <c r="AC553" i="7" s="1"/>
  <c r="Q553" i="7"/>
  <c r="R553" i="7" s="1"/>
  <c r="AB552" i="7"/>
  <c r="AC552" i="7" s="1"/>
  <c r="Q552" i="7"/>
  <c r="R552" i="7" s="1"/>
  <c r="AB551" i="7"/>
  <c r="AC551" i="7" s="1"/>
  <c r="Q551" i="7"/>
  <c r="R551" i="7" s="1"/>
  <c r="AB550" i="7"/>
  <c r="AC550" i="7" s="1"/>
  <c r="Q550" i="7"/>
  <c r="R550" i="7" s="1"/>
  <c r="AB549" i="7"/>
  <c r="AC549" i="7" s="1"/>
  <c r="Q549" i="7"/>
  <c r="R549" i="7" s="1"/>
  <c r="AB548" i="7"/>
  <c r="AC548" i="7" s="1"/>
  <c r="Q548" i="7"/>
  <c r="R548" i="7" s="1"/>
  <c r="AB547" i="7"/>
  <c r="AC547" i="7" s="1"/>
  <c r="Q547" i="7"/>
  <c r="R547" i="7" s="1"/>
  <c r="AB546" i="7"/>
  <c r="AC546" i="7" s="1"/>
  <c r="Q546" i="7"/>
  <c r="R546" i="7" s="1"/>
  <c r="AB545" i="7"/>
  <c r="AC545" i="7" s="1"/>
  <c r="Q545" i="7"/>
  <c r="R545" i="7" s="1"/>
  <c r="AB544" i="7"/>
  <c r="AC544" i="7" s="1"/>
  <c r="Q544" i="7"/>
  <c r="R544" i="7" s="1"/>
  <c r="AB543" i="7"/>
  <c r="AC543" i="7" s="1"/>
  <c r="Q543" i="7"/>
  <c r="R543" i="7" s="1"/>
  <c r="AB542" i="7"/>
  <c r="AC542" i="7" s="1"/>
  <c r="Q542" i="7"/>
  <c r="R542" i="7" s="1"/>
  <c r="AB541" i="7"/>
  <c r="AC541" i="7" s="1"/>
  <c r="Q541" i="7"/>
  <c r="R541" i="7" s="1"/>
  <c r="AB540" i="7"/>
  <c r="AC540" i="7" s="1"/>
  <c r="Q540" i="7"/>
  <c r="R540" i="7" s="1"/>
  <c r="AB539" i="7"/>
  <c r="AC539" i="7" s="1"/>
  <c r="Q539" i="7"/>
  <c r="R539" i="7" s="1"/>
  <c r="AB538" i="7"/>
  <c r="AC538" i="7" s="1"/>
  <c r="Q538" i="7"/>
  <c r="R538" i="7" s="1"/>
  <c r="AB537" i="7"/>
  <c r="AC537" i="7" s="1"/>
  <c r="Q537" i="7"/>
  <c r="R537" i="7" s="1"/>
  <c r="AB536" i="7"/>
  <c r="AC536" i="7" s="1"/>
  <c r="Q536" i="7"/>
  <c r="R536" i="7" s="1"/>
  <c r="AB535" i="7"/>
  <c r="AC535" i="7" s="1"/>
  <c r="Q535" i="7"/>
  <c r="R535" i="7" s="1"/>
  <c r="AB534" i="7"/>
  <c r="AC534" i="7" s="1"/>
  <c r="Q534" i="7"/>
  <c r="R534" i="7" s="1"/>
  <c r="AB533" i="7"/>
  <c r="AC533" i="7" s="1"/>
  <c r="Q533" i="7"/>
  <c r="R533" i="7" s="1"/>
  <c r="AB532" i="7"/>
  <c r="AC532" i="7" s="1"/>
  <c r="Q532" i="7"/>
  <c r="R532" i="7" s="1"/>
  <c r="AB531" i="7"/>
  <c r="AC531" i="7" s="1"/>
  <c r="Q531" i="7"/>
  <c r="R531" i="7" s="1"/>
  <c r="AB530" i="7"/>
  <c r="AC530" i="7" s="1"/>
  <c r="Q530" i="7"/>
  <c r="R530" i="7" s="1"/>
  <c r="AB529" i="7"/>
  <c r="AC529" i="7" s="1"/>
  <c r="Q529" i="7"/>
  <c r="R529" i="7" s="1"/>
  <c r="AB528" i="7"/>
  <c r="AC528" i="7" s="1"/>
  <c r="Q528" i="7"/>
  <c r="R528" i="7" s="1"/>
  <c r="AB527" i="7"/>
  <c r="AC527" i="7" s="1"/>
  <c r="Q527" i="7"/>
  <c r="R527" i="7" s="1"/>
  <c r="AB526" i="7"/>
  <c r="AC526" i="7" s="1"/>
  <c r="R526" i="7"/>
  <c r="AB525" i="7"/>
  <c r="AC525" i="7" s="1"/>
  <c r="R525" i="7"/>
  <c r="AB524" i="7"/>
  <c r="AC524" i="7" s="1"/>
  <c r="Q524" i="7"/>
  <c r="R524" i="7" s="1"/>
  <c r="AB523" i="7"/>
  <c r="AC523" i="7" s="1"/>
  <c r="Q523" i="7"/>
  <c r="R523" i="7" s="1"/>
  <c r="AB522" i="7"/>
  <c r="AC522" i="7" s="1"/>
  <c r="Q522" i="7"/>
  <c r="R522" i="7" s="1"/>
  <c r="AB521" i="7"/>
  <c r="AC521" i="7" s="1"/>
  <c r="Q521" i="7"/>
  <c r="R521" i="7" s="1"/>
  <c r="AB520" i="7"/>
  <c r="AC520" i="7" s="1"/>
  <c r="Q520" i="7"/>
  <c r="R520" i="7" s="1"/>
  <c r="AB519" i="7"/>
  <c r="AC519" i="7" s="1"/>
  <c r="Q519" i="7"/>
  <c r="R519" i="7" s="1"/>
  <c r="AB518" i="7"/>
  <c r="AC518" i="7" s="1"/>
  <c r="Q518" i="7"/>
  <c r="R518" i="7" s="1"/>
  <c r="AB517" i="7"/>
  <c r="AC517" i="7" s="1"/>
  <c r="Q517" i="7"/>
  <c r="R517" i="7" s="1"/>
  <c r="AB516" i="7"/>
  <c r="AC516" i="7" s="1"/>
  <c r="Q516" i="7"/>
  <c r="R516" i="7" s="1"/>
  <c r="AB515" i="7"/>
  <c r="AC515" i="7" s="1"/>
  <c r="Q515" i="7"/>
  <c r="R515" i="7" s="1"/>
  <c r="AB514" i="7"/>
  <c r="AC514" i="7" s="1"/>
  <c r="Q514" i="7"/>
  <c r="R514" i="7" s="1"/>
  <c r="AB513" i="7"/>
  <c r="AC513" i="7" s="1"/>
  <c r="Q513" i="7"/>
  <c r="R513" i="7" s="1"/>
  <c r="AB512" i="7"/>
  <c r="AC512" i="7" s="1"/>
  <c r="Q512" i="7"/>
  <c r="R512" i="7" s="1"/>
  <c r="AB511" i="7"/>
  <c r="AC511" i="7" s="1"/>
  <c r="Q511" i="7"/>
  <c r="R511" i="7" s="1"/>
  <c r="AB510" i="7"/>
  <c r="AC510" i="7" s="1"/>
  <c r="Q510" i="7"/>
  <c r="R510" i="7" s="1"/>
  <c r="AB509" i="7"/>
  <c r="AC509" i="7" s="1"/>
  <c r="Q509" i="7"/>
  <c r="R509" i="7" s="1"/>
  <c r="AB508" i="7"/>
  <c r="AC508" i="7" s="1"/>
  <c r="Q508" i="7"/>
  <c r="R508" i="7" s="1"/>
  <c r="AB507" i="7"/>
  <c r="AC507" i="7" s="1"/>
  <c r="Q507" i="7"/>
  <c r="R507" i="7" s="1"/>
  <c r="AB506" i="7"/>
  <c r="AC506" i="7" s="1"/>
  <c r="Q506" i="7"/>
  <c r="R506" i="7" s="1"/>
  <c r="AB505" i="7"/>
  <c r="AC505" i="7" s="1"/>
  <c r="Q505" i="7"/>
  <c r="R505" i="7" s="1"/>
  <c r="AB504" i="7"/>
  <c r="AC504" i="7" s="1"/>
  <c r="Q504" i="7"/>
  <c r="R504" i="7" s="1"/>
  <c r="AB503" i="7"/>
  <c r="AC503" i="7" s="1"/>
  <c r="Q503" i="7"/>
  <c r="R503" i="7" s="1"/>
  <c r="AB502" i="7"/>
  <c r="AC502" i="7" s="1"/>
  <c r="Q502" i="7"/>
  <c r="R502" i="7" s="1"/>
  <c r="AB501" i="7"/>
  <c r="AC501" i="7" s="1"/>
  <c r="Q501" i="7"/>
  <c r="R501" i="7" s="1"/>
  <c r="AB500" i="7"/>
  <c r="AC500" i="7" s="1"/>
  <c r="Q500" i="7"/>
  <c r="R500" i="7" s="1"/>
  <c r="AB499" i="7"/>
  <c r="AC499" i="7" s="1"/>
  <c r="Q499" i="7"/>
  <c r="R499" i="7" s="1"/>
  <c r="AB498" i="7"/>
  <c r="AC498" i="7" s="1"/>
  <c r="Q498" i="7"/>
  <c r="R498" i="7" s="1"/>
  <c r="AB497" i="7"/>
  <c r="AC497" i="7" s="1"/>
  <c r="Q497" i="7"/>
  <c r="R497" i="7" s="1"/>
  <c r="AB496" i="7"/>
  <c r="AC496" i="7" s="1"/>
  <c r="Q496" i="7"/>
  <c r="R496" i="7" s="1"/>
  <c r="AB495" i="7"/>
  <c r="AC495" i="7" s="1"/>
  <c r="Q495" i="7"/>
  <c r="R495" i="7" s="1"/>
  <c r="AB494" i="7"/>
  <c r="AC494" i="7" s="1"/>
  <c r="Q494" i="7"/>
  <c r="R494" i="7" s="1"/>
  <c r="AB493" i="7"/>
  <c r="AC493" i="7" s="1"/>
  <c r="Q493" i="7"/>
  <c r="R493" i="7" s="1"/>
  <c r="AB492" i="7"/>
  <c r="AC492" i="7" s="1"/>
  <c r="Q492" i="7"/>
  <c r="R492" i="7" s="1"/>
  <c r="AB491" i="7"/>
  <c r="AC491" i="7" s="1"/>
  <c r="Q491" i="7"/>
  <c r="R491" i="7" s="1"/>
  <c r="AB490" i="7"/>
  <c r="AC490" i="7" s="1"/>
  <c r="Q490" i="7"/>
  <c r="R490" i="7" s="1"/>
  <c r="AB489" i="7"/>
  <c r="AC489" i="7" s="1"/>
  <c r="Q489" i="7"/>
  <c r="R489" i="7" s="1"/>
  <c r="AB488" i="7"/>
  <c r="AC488" i="7" s="1"/>
  <c r="Q488" i="7"/>
  <c r="R488" i="7" s="1"/>
  <c r="AB487" i="7"/>
  <c r="AC487" i="7" s="1"/>
  <c r="Q487" i="7"/>
  <c r="R487" i="7" s="1"/>
  <c r="AB486" i="7"/>
  <c r="AC486" i="7" s="1"/>
  <c r="Q486" i="7"/>
  <c r="R486" i="7" s="1"/>
  <c r="AB485" i="7"/>
  <c r="AC485" i="7" s="1"/>
  <c r="Q485" i="7"/>
  <c r="R485" i="7" s="1"/>
  <c r="AB484" i="7"/>
  <c r="AC484" i="7" s="1"/>
  <c r="Q484" i="7"/>
  <c r="R484" i="7" s="1"/>
  <c r="AB483" i="7"/>
  <c r="AC483" i="7" s="1"/>
  <c r="Q483" i="7"/>
  <c r="R483" i="7" s="1"/>
  <c r="AB482" i="7"/>
  <c r="AC482" i="7" s="1"/>
  <c r="Q482" i="7"/>
  <c r="R482" i="7" s="1"/>
  <c r="AB481" i="7"/>
  <c r="AC481" i="7" s="1"/>
  <c r="Q481" i="7"/>
  <c r="R481" i="7" s="1"/>
  <c r="AB480" i="7"/>
  <c r="AC480" i="7" s="1"/>
  <c r="Q480" i="7"/>
  <c r="R480" i="7" s="1"/>
  <c r="AB479" i="7"/>
  <c r="AC479" i="7" s="1"/>
  <c r="Q479" i="7"/>
  <c r="R479" i="7" s="1"/>
  <c r="AB478" i="7"/>
  <c r="AC478" i="7" s="1"/>
  <c r="Q478" i="7"/>
  <c r="R478" i="7" s="1"/>
  <c r="AB477" i="7"/>
  <c r="AC477" i="7" s="1"/>
  <c r="Q477" i="7"/>
  <c r="R477" i="7" s="1"/>
  <c r="AB476" i="7"/>
  <c r="AC476" i="7" s="1"/>
  <c r="Q476" i="7"/>
  <c r="R476" i="7" s="1"/>
  <c r="AB475" i="7"/>
  <c r="AC475" i="7" s="1"/>
  <c r="Q475" i="7"/>
  <c r="R475" i="7" s="1"/>
  <c r="AB474" i="7"/>
  <c r="AC474" i="7" s="1"/>
  <c r="Q474" i="7"/>
  <c r="R474" i="7" s="1"/>
  <c r="AB473" i="7"/>
  <c r="AC473" i="7" s="1"/>
  <c r="Q473" i="7"/>
  <c r="R473" i="7" s="1"/>
  <c r="AB472" i="7"/>
  <c r="AC472" i="7" s="1"/>
  <c r="Q472" i="7"/>
  <c r="R472" i="7" s="1"/>
  <c r="AB471" i="7"/>
  <c r="AC471" i="7" s="1"/>
  <c r="Q471" i="7"/>
  <c r="R471" i="7" s="1"/>
  <c r="AB470" i="7"/>
  <c r="AC470" i="7" s="1"/>
  <c r="Q470" i="7"/>
  <c r="R470" i="7" s="1"/>
  <c r="AB469" i="7"/>
  <c r="AC469" i="7" s="1"/>
  <c r="Q469" i="7"/>
  <c r="R469" i="7" s="1"/>
  <c r="AB468" i="7"/>
  <c r="AC468" i="7" s="1"/>
  <c r="Q468" i="7"/>
  <c r="R468" i="7" s="1"/>
  <c r="AB467" i="7"/>
  <c r="AC467" i="7" s="1"/>
  <c r="Q467" i="7"/>
  <c r="R467" i="7" s="1"/>
  <c r="AB466" i="7"/>
  <c r="AC466" i="7" s="1"/>
  <c r="Q466" i="7"/>
  <c r="R466" i="7" s="1"/>
  <c r="AB465" i="7"/>
  <c r="AC465" i="7" s="1"/>
  <c r="Q465" i="7"/>
  <c r="R465" i="7" s="1"/>
  <c r="AB464" i="7"/>
  <c r="AC464" i="7" s="1"/>
  <c r="Q464" i="7"/>
  <c r="R464" i="7" s="1"/>
  <c r="AB463" i="7"/>
  <c r="AC463" i="7" s="1"/>
  <c r="Q463" i="7"/>
  <c r="R463" i="7" s="1"/>
  <c r="AB462" i="7"/>
  <c r="AC462" i="7" s="1"/>
  <c r="Q462" i="7"/>
  <c r="R462" i="7" s="1"/>
  <c r="AB461" i="7"/>
  <c r="AC461" i="7" s="1"/>
  <c r="Q461" i="7"/>
  <c r="R461" i="7" s="1"/>
  <c r="AB460" i="7"/>
  <c r="AC460" i="7" s="1"/>
  <c r="Q460" i="7"/>
  <c r="R460" i="7" s="1"/>
  <c r="AB459" i="7"/>
  <c r="AC459" i="7" s="1"/>
  <c r="Q459" i="7"/>
  <c r="R459" i="7" s="1"/>
  <c r="AB458" i="7"/>
  <c r="AC458" i="7" s="1"/>
  <c r="Q458" i="7"/>
  <c r="R458" i="7" s="1"/>
  <c r="AB457" i="7"/>
  <c r="AC457" i="7" s="1"/>
  <c r="Q457" i="7"/>
  <c r="R457" i="7" s="1"/>
  <c r="AB456" i="7"/>
  <c r="AC456" i="7" s="1"/>
  <c r="Q456" i="7"/>
  <c r="R456" i="7" s="1"/>
  <c r="AB455" i="7"/>
  <c r="AC455" i="7" s="1"/>
  <c r="Q455" i="7"/>
  <c r="R455" i="7" s="1"/>
  <c r="AB454" i="7"/>
  <c r="AC454" i="7" s="1"/>
  <c r="Q454" i="7"/>
  <c r="R454" i="7" s="1"/>
  <c r="AB453" i="7"/>
  <c r="AC453" i="7" s="1"/>
  <c r="Q453" i="7"/>
  <c r="R453" i="7" s="1"/>
  <c r="AB452" i="7"/>
  <c r="AC452" i="7" s="1"/>
  <c r="Q452" i="7"/>
  <c r="R452" i="7" s="1"/>
  <c r="AB451" i="7"/>
  <c r="AC451" i="7" s="1"/>
  <c r="Q451" i="7"/>
  <c r="R451" i="7" s="1"/>
  <c r="AB450" i="7"/>
  <c r="AC450" i="7" s="1"/>
  <c r="Q450" i="7"/>
  <c r="R450" i="7" s="1"/>
  <c r="AB449" i="7"/>
  <c r="AC449" i="7" s="1"/>
  <c r="Q449" i="7"/>
  <c r="R449" i="7" s="1"/>
  <c r="AB448" i="7"/>
  <c r="AC448" i="7" s="1"/>
  <c r="Q448" i="7"/>
  <c r="R448" i="7" s="1"/>
  <c r="AB447" i="7"/>
  <c r="AC447" i="7" s="1"/>
  <c r="Q447" i="7"/>
  <c r="R447" i="7" s="1"/>
  <c r="AB446" i="7"/>
  <c r="AC446" i="7" s="1"/>
  <c r="Q446" i="7"/>
  <c r="R446" i="7" s="1"/>
  <c r="AB445" i="7"/>
  <c r="AC445" i="7" s="1"/>
  <c r="Q445" i="7"/>
  <c r="R445" i="7" s="1"/>
  <c r="AB444" i="7"/>
  <c r="AC444" i="7" s="1"/>
  <c r="Q444" i="7"/>
  <c r="R444" i="7" s="1"/>
  <c r="AB443" i="7"/>
  <c r="AC443" i="7" s="1"/>
  <c r="Q443" i="7"/>
  <c r="R443" i="7" s="1"/>
  <c r="AB442" i="7"/>
  <c r="AC442" i="7" s="1"/>
  <c r="Q442" i="7"/>
  <c r="R442" i="7" s="1"/>
  <c r="AB441" i="7"/>
  <c r="AC441" i="7" s="1"/>
  <c r="Q441" i="7"/>
  <c r="R441" i="7" s="1"/>
  <c r="AB440" i="7"/>
  <c r="AC440" i="7" s="1"/>
  <c r="Q440" i="7"/>
  <c r="R440" i="7" s="1"/>
  <c r="AB439" i="7"/>
  <c r="AC439" i="7" s="1"/>
  <c r="Q439" i="7"/>
  <c r="R439" i="7" s="1"/>
  <c r="AB438" i="7"/>
  <c r="AC438" i="7" s="1"/>
  <c r="Q438" i="7"/>
  <c r="R438" i="7" s="1"/>
  <c r="AB437" i="7"/>
  <c r="AC437" i="7" s="1"/>
  <c r="Q437" i="7"/>
  <c r="R437" i="7" s="1"/>
  <c r="AB436" i="7"/>
  <c r="AC436" i="7" s="1"/>
  <c r="Q436" i="7"/>
  <c r="R436" i="7" s="1"/>
  <c r="AB435" i="7"/>
  <c r="AC435" i="7" s="1"/>
  <c r="Q435" i="7"/>
  <c r="R435" i="7" s="1"/>
  <c r="AB434" i="7"/>
  <c r="AC434" i="7" s="1"/>
  <c r="Q434" i="7"/>
  <c r="R434" i="7" s="1"/>
  <c r="AB433" i="7"/>
  <c r="AC433" i="7" s="1"/>
  <c r="Q433" i="7"/>
  <c r="R433" i="7" s="1"/>
  <c r="AB432" i="7"/>
  <c r="AC432" i="7" s="1"/>
  <c r="Q432" i="7"/>
  <c r="R432" i="7" s="1"/>
  <c r="AB431" i="7"/>
  <c r="AC431" i="7" s="1"/>
  <c r="Q431" i="7"/>
  <c r="R431" i="7" s="1"/>
  <c r="AB430" i="7"/>
  <c r="AC430" i="7" s="1"/>
  <c r="Q430" i="7"/>
  <c r="R430" i="7" s="1"/>
  <c r="AB429" i="7"/>
  <c r="AC429" i="7" s="1"/>
  <c r="Q429" i="7"/>
  <c r="R429" i="7" s="1"/>
  <c r="AB428" i="7"/>
  <c r="AC428" i="7" s="1"/>
  <c r="Q428" i="7"/>
  <c r="R428" i="7" s="1"/>
  <c r="AB427" i="7"/>
  <c r="AC427" i="7" s="1"/>
  <c r="Q427" i="7"/>
  <c r="R427" i="7" s="1"/>
  <c r="AB426" i="7"/>
  <c r="AC426" i="7" s="1"/>
  <c r="Q426" i="7"/>
  <c r="R426" i="7" s="1"/>
  <c r="AB425" i="7"/>
  <c r="AC425" i="7" s="1"/>
  <c r="Q425" i="7"/>
  <c r="R425" i="7" s="1"/>
  <c r="AB424" i="7"/>
  <c r="AC424" i="7" s="1"/>
  <c r="Q424" i="7"/>
  <c r="R424" i="7" s="1"/>
  <c r="AB423" i="7"/>
  <c r="AC423" i="7" s="1"/>
  <c r="Q423" i="7"/>
  <c r="R423" i="7" s="1"/>
  <c r="AB422" i="7"/>
  <c r="AC422" i="7" s="1"/>
  <c r="Q422" i="7"/>
  <c r="R422" i="7" s="1"/>
  <c r="AB421" i="7"/>
  <c r="AC421" i="7" s="1"/>
  <c r="Q421" i="7"/>
  <c r="R421" i="7" s="1"/>
  <c r="AB420" i="7"/>
  <c r="AC420" i="7" s="1"/>
  <c r="Q420" i="7"/>
  <c r="R420" i="7" s="1"/>
  <c r="AB419" i="7"/>
  <c r="AC419" i="7" s="1"/>
  <c r="Q419" i="7"/>
  <c r="R419" i="7" s="1"/>
  <c r="AB418" i="7"/>
  <c r="AC418" i="7" s="1"/>
  <c r="Q418" i="7"/>
  <c r="R418" i="7" s="1"/>
  <c r="AB417" i="7"/>
  <c r="AC417" i="7" s="1"/>
  <c r="Q417" i="7"/>
  <c r="R417" i="7" s="1"/>
  <c r="AB416" i="7"/>
  <c r="AC416" i="7" s="1"/>
  <c r="Q416" i="7"/>
  <c r="R416" i="7" s="1"/>
  <c r="AB415" i="7"/>
  <c r="AC415" i="7" s="1"/>
  <c r="Q415" i="7"/>
  <c r="R415" i="7" s="1"/>
  <c r="AB414" i="7"/>
  <c r="AC414" i="7" s="1"/>
  <c r="Q414" i="7"/>
  <c r="R414" i="7" s="1"/>
  <c r="AB413" i="7"/>
  <c r="AC413" i="7" s="1"/>
  <c r="Q413" i="7"/>
  <c r="R413" i="7" s="1"/>
  <c r="AB412" i="7"/>
  <c r="AC412" i="7" s="1"/>
  <c r="Q412" i="7"/>
  <c r="R412" i="7" s="1"/>
  <c r="AB411" i="7"/>
  <c r="AC411" i="7" s="1"/>
  <c r="Q411" i="7"/>
  <c r="R411" i="7" s="1"/>
  <c r="AB410" i="7"/>
  <c r="AC410" i="7" s="1"/>
  <c r="Q410" i="7"/>
  <c r="R410" i="7" s="1"/>
  <c r="AB409" i="7"/>
  <c r="AC409" i="7" s="1"/>
  <c r="Q409" i="7"/>
  <c r="R409" i="7" s="1"/>
  <c r="AB408" i="7"/>
  <c r="AC408" i="7" s="1"/>
  <c r="Q408" i="7"/>
  <c r="R408" i="7" s="1"/>
  <c r="AB407" i="7"/>
  <c r="AC407" i="7" s="1"/>
  <c r="Q407" i="7"/>
  <c r="R407" i="7" s="1"/>
  <c r="AB406" i="7"/>
  <c r="AC406" i="7" s="1"/>
  <c r="Q406" i="7"/>
  <c r="R406" i="7" s="1"/>
  <c r="AB405" i="7"/>
  <c r="AC405" i="7" s="1"/>
  <c r="Q405" i="7"/>
  <c r="R405" i="7" s="1"/>
  <c r="AB404" i="7"/>
  <c r="AC404" i="7" s="1"/>
  <c r="Q404" i="7"/>
  <c r="R404" i="7" s="1"/>
  <c r="AB403" i="7"/>
  <c r="AC403" i="7" s="1"/>
  <c r="Q403" i="7"/>
  <c r="R403" i="7" s="1"/>
  <c r="AB402" i="7"/>
  <c r="AC402" i="7" s="1"/>
  <c r="Q402" i="7"/>
  <c r="R402" i="7" s="1"/>
  <c r="AB401" i="7"/>
  <c r="AC401" i="7" s="1"/>
  <c r="Q401" i="7"/>
  <c r="R401" i="7" s="1"/>
  <c r="AB400" i="7"/>
  <c r="AC400" i="7" s="1"/>
  <c r="Q400" i="7"/>
  <c r="R400" i="7" s="1"/>
  <c r="AB399" i="7"/>
  <c r="AC399" i="7" s="1"/>
  <c r="Q399" i="7"/>
  <c r="R399" i="7" s="1"/>
  <c r="AB398" i="7"/>
  <c r="AC398" i="7" s="1"/>
  <c r="Q398" i="7"/>
  <c r="R398" i="7" s="1"/>
  <c r="AB397" i="7"/>
  <c r="AC397" i="7" s="1"/>
  <c r="Q397" i="7"/>
  <c r="R397" i="7" s="1"/>
  <c r="AB396" i="7"/>
  <c r="AC396" i="7" s="1"/>
  <c r="Q396" i="7"/>
  <c r="R396" i="7" s="1"/>
  <c r="AB395" i="7"/>
  <c r="AC395" i="7" s="1"/>
  <c r="Q395" i="7"/>
  <c r="R395" i="7" s="1"/>
  <c r="AB394" i="7"/>
  <c r="AC394" i="7" s="1"/>
  <c r="Q394" i="7"/>
  <c r="R394" i="7" s="1"/>
  <c r="AB393" i="7"/>
  <c r="AC393" i="7" s="1"/>
  <c r="Q393" i="7"/>
  <c r="R393" i="7" s="1"/>
  <c r="AB392" i="7"/>
  <c r="AC392" i="7" s="1"/>
  <c r="Q392" i="7"/>
  <c r="R392" i="7" s="1"/>
  <c r="AB391" i="7"/>
  <c r="AC391" i="7" s="1"/>
  <c r="Q391" i="7"/>
  <c r="R391" i="7" s="1"/>
  <c r="AB390" i="7"/>
  <c r="AC390" i="7" s="1"/>
  <c r="Q390" i="7"/>
  <c r="R390" i="7" s="1"/>
  <c r="AB389" i="7"/>
  <c r="AC389" i="7" s="1"/>
  <c r="Q389" i="7"/>
  <c r="R389" i="7" s="1"/>
  <c r="AB388" i="7"/>
  <c r="AC388" i="7" s="1"/>
  <c r="Q388" i="7"/>
  <c r="R388" i="7" s="1"/>
  <c r="AB387" i="7"/>
  <c r="AC387" i="7" s="1"/>
  <c r="Q387" i="7"/>
  <c r="R387" i="7" s="1"/>
  <c r="AB386" i="7"/>
  <c r="AC386" i="7" s="1"/>
  <c r="Q386" i="7"/>
  <c r="R386" i="7" s="1"/>
  <c r="AB385" i="7"/>
  <c r="AC385" i="7" s="1"/>
  <c r="Q385" i="7"/>
  <c r="R385" i="7" s="1"/>
  <c r="AB384" i="7"/>
  <c r="AC384" i="7" s="1"/>
  <c r="Q384" i="7"/>
  <c r="R384" i="7" s="1"/>
  <c r="AB383" i="7"/>
  <c r="AC383" i="7" s="1"/>
  <c r="Q383" i="7"/>
  <c r="R383" i="7" s="1"/>
  <c r="AB382" i="7"/>
  <c r="AC382" i="7" s="1"/>
  <c r="Q382" i="7"/>
  <c r="R382" i="7" s="1"/>
  <c r="AB381" i="7"/>
  <c r="AC381" i="7" s="1"/>
  <c r="Q381" i="7"/>
  <c r="R381" i="7" s="1"/>
  <c r="AB380" i="7"/>
  <c r="AC380" i="7" s="1"/>
  <c r="Q380" i="7"/>
  <c r="R380" i="7" s="1"/>
  <c r="AB379" i="7"/>
  <c r="AC379" i="7" s="1"/>
  <c r="Q379" i="7"/>
  <c r="R379" i="7" s="1"/>
  <c r="AB378" i="7"/>
  <c r="AC378" i="7" s="1"/>
  <c r="Q378" i="7"/>
  <c r="R378" i="7" s="1"/>
  <c r="AB377" i="7"/>
  <c r="AC377" i="7" s="1"/>
  <c r="Q377" i="7"/>
  <c r="R377" i="7" s="1"/>
  <c r="AB376" i="7"/>
  <c r="AC376" i="7" s="1"/>
  <c r="Q376" i="7"/>
  <c r="R376" i="7" s="1"/>
  <c r="AB375" i="7"/>
  <c r="AC375" i="7" s="1"/>
  <c r="Q375" i="7"/>
  <c r="R375" i="7" s="1"/>
  <c r="AB374" i="7"/>
  <c r="AC374" i="7" s="1"/>
  <c r="Q374" i="7"/>
  <c r="R374" i="7" s="1"/>
  <c r="AB373" i="7"/>
  <c r="AC373" i="7" s="1"/>
  <c r="Q373" i="7"/>
  <c r="R373" i="7" s="1"/>
  <c r="AB372" i="7"/>
  <c r="AC372" i="7" s="1"/>
  <c r="Q372" i="7"/>
  <c r="R372" i="7" s="1"/>
  <c r="AB371" i="7"/>
  <c r="AC371" i="7" s="1"/>
  <c r="Q371" i="7"/>
  <c r="R371" i="7" s="1"/>
  <c r="AB370" i="7"/>
  <c r="AC370" i="7" s="1"/>
  <c r="Q370" i="7"/>
  <c r="R370" i="7" s="1"/>
  <c r="AB369" i="7"/>
  <c r="AC369" i="7" s="1"/>
  <c r="Q369" i="7"/>
  <c r="R369" i="7" s="1"/>
  <c r="AB368" i="7"/>
  <c r="AC368" i="7" s="1"/>
  <c r="Q368" i="7"/>
  <c r="R368" i="7" s="1"/>
  <c r="AB367" i="7"/>
  <c r="AC367" i="7" s="1"/>
  <c r="Q367" i="7"/>
  <c r="R367" i="7" s="1"/>
  <c r="AB366" i="7"/>
  <c r="AC366" i="7" s="1"/>
  <c r="Q366" i="7"/>
  <c r="R366" i="7" s="1"/>
  <c r="AB365" i="7"/>
  <c r="AC365" i="7" s="1"/>
  <c r="Q365" i="7"/>
  <c r="R365" i="7" s="1"/>
  <c r="AB364" i="7"/>
  <c r="AC364" i="7" s="1"/>
  <c r="Q364" i="7"/>
  <c r="R364" i="7" s="1"/>
  <c r="AB363" i="7"/>
  <c r="AC363" i="7" s="1"/>
  <c r="Q363" i="7"/>
  <c r="R363" i="7" s="1"/>
  <c r="AB362" i="7"/>
  <c r="AC362" i="7" s="1"/>
  <c r="Q362" i="7"/>
  <c r="R362" i="7" s="1"/>
  <c r="AB361" i="7"/>
  <c r="AC361" i="7" s="1"/>
  <c r="Q361" i="7"/>
  <c r="R361" i="7" s="1"/>
  <c r="AB360" i="7"/>
  <c r="AC360" i="7" s="1"/>
  <c r="Q360" i="7"/>
  <c r="R360" i="7" s="1"/>
  <c r="AB359" i="7"/>
  <c r="AC359" i="7" s="1"/>
  <c r="Q359" i="7"/>
  <c r="R359" i="7" s="1"/>
  <c r="AB358" i="7"/>
  <c r="AC358" i="7" s="1"/>
  <c r="Q358" i="7"/>
  <c r="R358" i="7" s="1"/>
  <c r="AB357" i="7"/>
  <c r="AC357" i="7" s="1"/>
  <c r="Q357" i="7"/>
  <c r="R357" i="7" s="1"/>
  <c r="AB356" i="7"/>
  <c r="AC356" i="7" s="1"/>
  <c r="Q356" i="7"/>
  <c r="R356" i="7" s="1"/>
  <c r="AB355" i="7"/>
  <c r="AC355" i="7" s="1"/>
  <c r="Q355" i="7"/>
  <c r="R355" i="7" s="1"/>
  <c r="AB354" i="7"/>
  <c r="AC354" i="7" s="1"/>
  <c r="Q354" i="7"/>
  <c r="R354" i="7" s="1"/>
  <c r="AB353" i="7"/>
  <c r="AC353" i="7" s="1"/>
  <c r="Q353" i="7"/>
  <c r="R353" i="7" s="1"/>
  <c r="AB352" i="7"/>
  <c r="AC352" i="7" s="1"/>
  <c r="Q352" i="7"/>
  <c r="R352" i="7" s="1"/>
  <c r="AB351" i="7"/>
  <c r="AC351" i="7" s="1"/>
  <c r="Q351" i="7"/>
  <c r="R351" i="7" s="1"/>
  <c r="AB350" i="7"/>
  <c r="AC350" i="7" s="1"/>
  <c r="Q350" i="7"/>
  <c r="R350" i="7" s="1"/>
  <c r="AB349" i="7"/>
  <c r="AC349" i="7" s="1"/>
  <c r="Q349" i="7"/>
  <c r="R349" i="7" s="1"/>
  <c r="AB348" i="7"/>
  <c r="AC348" i="7" s="1"/>
  <c r="Q348" i="7"/>
  <c r="R348" i="7" s="1"/>
  <c r="AB347" i="7"/>
  <c r="AC347" i="7" s="1"/>
  <c r="Q347" i="7"/>
  <c r="R347" i="7" s="1"/>
  <c r="AB346" i="7"/>
  <c r="AC346" i="7" s="1"/>
  <c r="Q346" i="7"/>
  <c r="R346" i="7" s="1"/>
  <c r="AB345" i="7"/>
  <c r="AC345" i="7" s="1"/>
  <c r="Q345" i="7"/>
  <c r="R345" i="7" s="1"/>
  <c r="AB344" i="7"/>
  <c r="AC344" i="7" s="1"/>
  <c r="Q344" i="7"/>
  <c r="R344" i="7" s="1"/>
  <c r="AB343" i="7"/>
  <c r="AC343" i="7" s="1"/>
  <c r="Q343" i="7"/>
  <c r="R343" i="7" s="1"/>
  <c r="AB342" i="7"/>
  <c r="AC342" i="7" s="1"/>
  <c r="Q342" i="7"/>
  <c r="R342" i="7" s="1"/>
  <c r="AB341" i="7"/>
  <c r="AC341" i="7" s="1"/>
  <c r="Q341" i="7"/>
  <c r="R341" i="7" s="1"/>
  <c r="AB340" i="7"/>
  <c r="AC340" i="7" s="1"/>
  <c r="Q340" i="7"/>
  <c r="R340" i="7" s="1"/>
  <c r="AB339" i="7"/>
  <c r="AC339" i="7" s="1"/>
  <c r="Q339" i="7"/>
  <c r="R339" i="7" s="1"/>
  <c r="Q338" i="7"/>
  <c r="R338" i="7" s="1"/>
  <c r="Q337" i="7"/>
  <c r="R337" i="7" s="1"/>
  <c r="Q336" i="7"/>
  <c r="R336" i="7" s="1"/>
  <c r="Q335" i="7"/>
  <c r="R335" i="7" s="1"/>
  <c r="Q334" i="7"/>
  <c r="R334" i="7" s="1"/>
  <c r="Q333" i="7"/>
  <c r="R333" i="7" s="1"/>
  <c r="AB332" i="7"/>
  <c r="AC332" i="7" s="1"/>
  <c r="Q332" i="7"/>
  <c r="R332" i="7" s="1"/>
  <c r="AB331" i="7"/>
  <c r="AC331" i="7" s="1"/>
  <c r="Q331" i="7"/>
  <c r="R331" i="7" s="1"/>
  <c r="AB330" i="7"/>
  <c r="AC330" i="7" s="1"/>
  <c r="Q330" i="7"/>
  <c r="R330" i="7" s="1"/>
  <c r="AB329" i="7"/>
  <c r="AC329" i="7" s="1"/>
  <c r="Q329" i="7"/>
  <c r="R329" i="7" s="1"/>
  <c r="AB328" i="7"/>
  <c r="AC328" i="7" s="1"/>
  <c r="Q328" i="7"/>
  <c r="R328" i="7" s="1"/>
  <c r="AB327" i="7"/>
  <c r="AC327" i="7" s="1"/>
  <c r="Q327" i="7"/>
  <c r="R327" i="7" s="1"/>
  <c r="AB326" i="7"/>
  <c r="AC326" i="7" s="1"/>
  <c r="Q326" i="7"/>
  <c r="R326" i="7" s="1"/>
  <c r="AB325" i="7"/>
  <c r="AC325" i="7" s="1"/>
  <c r="Q325" i="7"/>
  <c r="R325" i="7" s="1"/>
  <c r="AB324" i="7"/>
  <c r="AC324" i="7" s="1"/>
  <c r="Q324" i="7"/>
  <c r="R324" i="7" s="1"/>
  <c r="AB323" i="7"/>
  <c r="AC323" i="7" s="1"/>
  <c r="Q323" i="7"/>
  <c r="R323" i="7" s="1"/>
  <c r="AB322" i="7"/>
  <c r="AC322" i="7" s="1"/>
  <c r="Q322" i="7"/>
  <c r="R322" i="7" s="1"/>
  <c r="AB321" i="7"/>
  <c r="AC321" i="7" s="1"/>
  <c r="Q321" i="7"/>
  <c r="R321" i="7" s="1"/>
  <c r="AB320" i="7"/>
  <c r="AC320" i="7" s="1"/>
  <c r="Q320" i="7"/>
  <c r="R320" i="7" s="1"/>
  <c r="AB319" i="7"/>
  <c r="AC319" i="7" s="1"/>
  <c r="Q319" i="7"/>
  <c r="R319" i="7" s="1"/>
  <c r="AB318" i="7"/>
  <c r="AC318" i="7" s="1"/>
  <c r="Q318" i="7"/>
  <c r="R318" i="7" s="1"/>
  <c r="AB317" i="7"/>
  <c r="AC317" i="7" s="1"/>
  <c r="Q317" i="7"/>
  <c r="R317" i="7" s="1"/>
  <c r="AB316" i="7"/>
  <c r="AC316" i="7" s="1"/>
  <c r="Q316" i="7"/>
  <c r="R316" i="7" s="1"/>
  <c r="AB315" i="7"/>
  <c r="AC315" i="7" s="1"/>
  <c r="Q315" i="7"/>
  <c r="R315" i="7" s="1"/>
  <c r="AB314" i="7"/>
  <c r="AC314" i="7" s="1"/>
  <c r="Q314" i="7"/>
  <c r="R314" i="7" s="1"/>
  <c r="AB313" i="7"/>
  <c r="AC313" i="7" s="1"/>
  <c r="Q313" i="7"/>
  <c r="R313" i="7" s="1"/>
  <c r="AB312" i="7"/>
  <c r="AC312" i="7" s="1"/>
  <c r="Q312" i="7"/>
  <c r="R312" i="7" s="1"/>
  <c r="AB311" i="7"/>
  <c r="AC311" i="7" s="1"/>
  <c r="Q311" i="7"/>
  <c r="R311" i="7" s="1"/>
  <c r="AB310" i="7"/>
  <c r="AC310" i="7" s="1"/>
  <c r="Q310" i="7"/>
  <c r="R310" i="7" s="1"/>
  <c r="AB309" i="7"/>
  <c r="AC309" i="7" s="1"/>
  <c r="Q309" i="7"/>
  <c r="R309" i="7" s="1"/>
  <c r="AB308" i="7"/>
  <c r="AC308" i="7" s="1"/>
  <c r="Q308" i="7"/>
  <c r="R308" i="7" s="1"/>
  <c r="AB307" i="7"/>
  <c r="AC307" i="7" s="1"/>
  <c r="Q307" i="7"/>
  <c r="R307" i="7" s="1"/>
  <c r="AB306" i="7"/>
  <c r="AC306" i="7" s="1"/>
  <c r="Q306" i="7"/>
  <c r="R306" i="7" s="1"/>
  <c r="AB305" i="7"/>
  <c r="AC305" i="7" s="1"/>
  <c r="Q305" i="7"/>
  <c r="R305" i="7" s="1"/>
  <c r="AB304" i="7"/>
  <c r="AC304" i="7" s="1"/>
  <c r="Q304" i="7"/>
  <c r="R304" i="7" s="1"/>
  <c r="AB303" i="7"/>
  <c r="AC303" i="7" s="1"/>
  <c r="Q303" i="7"/>
  <c r="R303" i="7" s="1"/>
  <c r="AB302" i="7"/>
  <c r="AC302" i="7" s="1"/>
  <c r="Q302" i="7"/>
  <c r="R302" i="7" s="1"/>
  <c r="AB301" i="7"/>
  <c r="AC301" i="7" s="1"/>
  <c r="Q301" i="7"/>
  <c r="R301" i="7" s="1"/>
  <c r="AB300" i="7"/>
  <c r="AC300" i="7" s="1"/>
  <c r="Q300" i="7"/>
  <c r="R300" i="7" s="1"/>
  <c r="AB299" i="7"/>
  <c r="AC299" i="7" s="1"/>
  <c r="Q299" i="7"/>
  <c r="R299" i="7" s="1"/>
  <c r="AB298" i="7"/>
  <c r="AC298" i="7" s="1"/>
  <c r="Q298" i="7"/>
  <c r="R298" i="7" s="1"/>
  <c r="AB297" i="7"/>
  <c r="AC297" i="7" s="1"/>
  <c r="Q297" i="7"/>
  <c r="R297" i="7" s="1"/>
  <c r="AB296" i="7"/>
  <c r="AC296" i="7" s="1"/>
  <c r="Q296" i="7"/>
  <c r="R296" i="7" s="1"/>
  <c r="AB295" i="7"/>
  <c r="AC295" i="7" s="1"/>
  <c r="Q295" i="7"/>
  <c r="R295" i="7" s="1"/>
  <c r="AB294" i="7"/>
  <c r="AC294" i="7" s="1"/>
  <c r="Q294" i="7"/>
  <c r="R294" i="7" s="1"/>
  <c r="AB293" i="7"/>
  <c r="AC293" i="7" s="1"/>
  <c r="Q293" i="7"/>
  <c r="R293" i="7" s="1"/>
  <c r="AB292" i="7"/>
  <c r="AC292" i="7" s="1"/>
  <c r="Q292" i="7"/>
  <c r="R292" i="7" s="1"/>
  <c r="AB291" i="7"/>
  <c r="AC291" i="7" s="1"/>
  <c r="Q291" i="7"/>
  <c r="R291" i="7" s="1"/>
  <c r="AB290" i="7"/>
  <c r="AC290" i="7" s="1"/>
  <c r="Q290" i="7"/>
  <c r="R290" i="7" s="1"/>
  <c r="AB289" i="7"/>
  <c r="AC289" i="7" s="1"/>
  <c r="Q289" i="7"/>
  <c r="R289" i="7" s="1"/>
  <c r="AB288" i="7"/>
  <c r="AC288" i="7" s="1"/>
  <c r="Q288" i="7"/>
  <c r="R288" i="7" s="1"/>
  <c r="AB287" i="7"/>
  <c r="AC287" i="7" s="1"/>
  <c r="Q287" i="7"/>
  <c r="R287" i="7" s="1"/>
  <c r="AB286" i="7"/>
  <c r="AC286" i="7" s="1"/>
  <c r="Q286" i="7"/>
  <c r="R286" i="7" s="1"/>
  <c r="AB285" i="7"/>
  <c r="AC285" i="7" s="1"/>
  <c r="Q285" i="7"/>
  <c r="R285" i="7" s="1"/>
  <c r="AB284" i="7"/>
  <c r="AC284" i="7" s="1"/>
  <c r="Q284" i="7"/>
  <c r="R284" i="7" s="1"/>
  <c r="AB283" i="7"/>
  <c r="AC283" i="7" s="1"/>
  <c r="Q283" i="7"/>
  <c r="R283" i="7" s="1"/>
  <c r="AB282" i="7"/>
  <c r="AC282" i="7" s="1"/>
  <c r="Q282" i="7"/>
  <c r="R282" i="7" s="1"/>
  <c r="AB281" i="7"/>
  <c r="AC281" i="7" s="1"/>
  <c r="Q281" i="7"/>
  <c r="R281" i="7" s="1"/>
  <c r="AB280" i="7"/>
  <c r="AC280" i="7" s="1"/>
  <c r="Q280" i="7"/>
  <c r="R280" i="7" s="1"/>
  <c r="AB279" i="7"/>
  <c r="AC279" i="7" s="1"/>
  <c r="Q279" i="7"/>
  <c r="R279" i="7" s="1"/>
  <c r="AB278" i="7"/>
  <c r="AC278" i="7" s="1"/>
  <c r="Q278" i="7"/>
  <c r="R278" i="7" s="1"/>
  <c r="R277" i="7"/>
  <c r="AB276" i="7"/>
  <c r="AC276" i="7" s="1"/>
  <c r="Q276" i="7"/>
  <c r="R276" i="7" s="1"/>
  <c r="AB275" i="7"/>
  <c r="AC275" i="7" s="1"/>
  <c r="Q275" i="7"/>
  <c r="R275" i="7" s="1"/>
  <c r="AB274" i="7"/>
  <c r="AC274" i="7" s="1"/>
  <c r="Q274" i="7"/>
  <c r="R274" i="7" s="1"/>
  <c r="AB273" i="7"/>
  <c r="AC273" i="7" s="1"/>
  <c r="Q273" i="7"/>
  <c r="R273" i="7" s="1"/>
  <c r="AB272" i="7"/>
  <c r="AC272" i="7" s="1"/>
  <c r="Q272" i="7"/>
  <c r="R272" i="7" s="1"/>
  <c r="AB271" i="7"/>
  <c r="AC271" i="7" s="1"/>
  <c r="Q271" i="7"/>
  <c r="R271" i="7" s="1"/>
  <c r="AB270" i="7"/>
  <c r="AC270" i="7" s="1"/>
  <c r="Q270" i="7"/>
  <c r="R270" i="7" s="1"/>
  <c r="AB269" i="7"/>
  <c r="AC269" i="7" s="1"/>
  <c r="Q269" i="7"/>
  <c r="R269" i="7" s="1"/>
  <c r="AB268" i="7"/>
  <c r="AC268" i="7" s="1"/>
  <c r="Q268" i="7"/>
  <c r="R268" i="7" s="1"/>
  <c r="AB267" i="7"/>
  <c r="AC267" i="7" s="1"/>
  <c r="Q267" i="7"/>
  <c r="R267" i="7" s="1"/>
  <c r="AB266" i="7"/>
  <c r="AC266" i="7" s="1"/>
  <c r="Q266" i="7"/>
  <c r="R266" i="7" s="1"/>
  <c r="AB265" i="7"/>
  <c r="AC265" i="7" s="1"/>
  <c r="Q265" i="7"/>
  <c r="R265" i="7" s="1"/>
  <c r="AB264" i="7"/>
  <c r="AC264" i="7" s="1"/>
  <c r="Q264" i="7"/>
  <c r="R264" i="7" s="1"/>
  <c r="AB263" i="7"/>
  <c r="AC263" i="7" s="1"/>
  <c r="Q263" i="7"/>
  <c r="R263" i="7" s="1"/>
  <c r="AB262" i="7"/>
  <c r="AC262" i="7" s="1"/>
  <c r="Q262" i="7"/>
  <c r="R262" i="7" s="1"/>
  <c r="AB261" i="7"/>
  <c r="AC261" i="7" s="1"/>
  <c r="Q261" i="7"/>
  <c r="R261" i="7" s="1"/>
  <c r="AB260" i="7"/>
  <c r="AC260" i="7" s="1"/>
  <c r="Q260" i="7"/>
  <c r="R260" i="7" s="1"/>
  <c r="AB259" i="7"/>
  <c r="AC259" i="7" s="1"/>
  <c r="Q259" i="7"/>
  <c r="R259" i="7" s="1"/>
  <c r="AB258" i="7"/>
  <c r="AC258" i="7" s="1"/>
  <c r="Q258" i="7"/>
  <c r="R258" i="7" s="1"/>
  <c r="AB257" i="7"/>
  <c r="AC257" i="7" s="1"/>
  <c r="Q257" i="7"/>
  <c r="R257" i="7" s="1"/>
  <c r="AB256" i="7"/>
  <c r="AC256" i="7" s="1"/>
  <c r="Q256" i="7"/>
  <c r="R256" i="7" s="1"/>
  <c r="AB255" i="7"/>
  <c r="AC255" i="7" s="1"/>
  <c r="Q255" i="7"/>
  <c r="R255" i="7" s="1"/>
  <c r="AB254" i="7"/>
  <c r="AC254" i="7" s="1"/>
  <c r="Q254" i="7"/>
  <c r="R254" i="7" s="1"/>
  <c r="AB253" i="7"/>
  <c r="AC253" i="7" s="1"/>
  <c r="Q253" i="7"/>
  <c r="R253" i="7" s="1"/>
  <c r="AB252" i="7"/>
  <c r="AC252" i="7" s="1"/>
  <c r="Q252" i="7"/>
  <c r="R252" i="7" s="1"/>
  <c r="AB251" i="7"/>
  <c r="AC251" i="7" s="1"/>
  <c r="Q251" i="7"/>
  <c r="R251" i="7" s="1"/>
  <c r="AB250" i="7"/>
  <c r="AC250" i="7" s="1"/>
  <c r="Q250" i="7"/>
  <c r="R250" i="7" s="1"/>
  <c r="AB249" i="7"/>
  <c r="AC249" i="7" s="1"/>
  <c r="Q249" i="7"/>
  <c r="R249" i="7" s="1"/>
  <c r="AB248" i="7"/>
  <c r="AC248" i="7" s="1"/>
  <c r="Q248" i="7"/>
  <c r="R248" i="7" s="1"/>
  <c r="AB247" i="7"/>
  <c r="AC247" i="7" s="1"/>
  <c r="Q247" i="7"/>
  <c r="R247" i="7" s="1"/>
  <c r="AB246" i="7"/>
  <c r="AC246" i="7" s="1"/>
  <c r="Q246" i="7"/>
  <c r="R246" i="7" s="1"/>
  <c r="AB245" i="7"/>
  <c r="AC245" i="7" s="1"/>
  <c r="Q245" i="7"/>
  <c r="R245" i="7" s="1"/>
  <c r="AB244" i="7"/>
  <c r="AC244" i="7" s="1"/>
  <c r="Q244" i="7"/>
  <c r="R244" i="7" s="1"/>
  <c r="AB243" i="7"/>
  <c r="AC243" i="7" s="1"/>
  <c r="Q243" i="7"/>
  <c r="R243" i="7" s="1"/>
  <c r="AB242" i="7"/>
  <c r="AC242" i="7" s="1"/>
  <c r="Q242" i="7"/>
  <c r="R242" i="7" s="1"/>
  <c r="AB241" i="7"/>
  <c r="AC241" i="7" s="1"/>
  <c r="Q241" i="7"/>
  <c r="R241" i="7" s="1"/>
  <c r="AB240" i="7"/>
  <c r="AC240" i="7" s="1"/>
  <c r="Q240" i="7"/>
  <c r="R240" i="7" s="1"/>
  <c r="AB239" i="7"/>
  <c r="AC239" i="7" s="1"/>
  <c r="Q239" i="7"/>
  <c r="R239" i="7" s="1"/>
  <c r="AB238" i="7"/>
  <c r="AC238" i="7" s="1"/>
  <c r="Q238" i="7"/>
  <c r="R238" i="7" s="1"/>
  <c r="AB237" i="7"/>
  <c r="AC237" i="7" s="1"/>
  <c r="Q237" i="7"/>
  <c r="R237" i="7" s="1"/>
  <c r="AB236" i="7"/>
  <c r="AC236" i="7" s="1"/>
  <c r="Q236" i="7"/>
  <c r="R236" i="7" s="1"/>
  <c r="AB235" i="7"/>
  <c r="AC235" i="7" s="1"/>
  <c r="Q235" i="7"/>
  <c r="R235" i="7" s="1"/>
  <c r="AB234" i="7"/>
  <c r="AC234" i="7" s="1"/>
  <c r="Q234" i="7"/>
  <c r="R234" i="7" s="1"/>
  <c r="AB233" i="7"/>
  <c r="AC233" i="7" s="1"/>
  <c r="Q233" i="7"/>
  <c r="R233" i="7" s="1"/>
  <c r="AB232" i="7"/>
  <c r="AC232" i="7" s="1"/>
  <c r="Q232" i="7"/>
  <c r="R232" i="7" s="1"/>
  <c r="AB231" i="7"/>
  <c r="AC231" i="7" s="1"/>
  <c r="Q231" i="7"/>
  <c r="R231" i="7" s="1"/>
  <c r="AB230" i="7"/>
  <c r="AC230" i="7" s="1"/>
  <c r="Q230" i="7"/>
  <c r="R230" i="7" s="1"/>
  <c r="AB229" i="7"/>
  <c r="AC229" i="7" s="1"/>
  <c r="Q229" i="7"/>
  <c r="R229" i="7" s="1"/>
  <c r="AB228" i="7"/>
  <c r="AC228" i="7" s="1"/>
  <c r="Q228" i="7"/>
  <c r="R228" i="7" s="1"/>
  <c r="AB227" i="7"/>
  <c r="AC227" i="7" s="1"/>
  <c r="Q227" i="7"/>
  <c r="R227" i="7" s="1"/>
  <c r="AB226" i="7"/>
  <c r="AC226" i="7" s="1"/>
  <c r="Q226" i="7"/>
  <c r="R226" i="7" s="1"/>
  <c r="AB225" i="7"/>
  <c r="AC225" i="7" s="1"/>
  <c r="Q225" i="7"/>
  <c r="R225" i="7" s="1"/>
  <c r="AB224" i="7"/>
  <c r="AC224" i="7" s="1"/>
  <c r="Q224" i="7"/>
  <c r="R224" i="7" s="1"/>
  <c r="AB223" i="7"/>
  <c r="AC223" i="7" s="1"/>
  <c r="Q223" i="7"/>
  <c r="R223" i="7" s="1"/>
  <c r="AB222" i="7"/>
  <c r="AC222" i="7" s="1"/>
  <c r="Q222" i="7"/>
  <c r="R222" i="7" s="1"/>
  <c r="AB221" i="7"/>
  <c r="AC221" i="7" s="1"/>
  <c r="Q221" i="7"/>
  <c r="R221" i="7" s="1"/>
  <c r="AB220" i="7"/>
  <c r="AC220" i="7" s="1"/>
  <c r="Q220" i="7"/>
  <c r="R220" i="7" s="1"/>
  <c r="AB219" i="7"/>
  <c r="AC219" i="7" s="1"/>
  <c r="Q219" i="7"/>
  <c r="R219" i="7" s="1"/>
  <c r="AB218" i="7"/>
  <c r="AC218" i="7" s="1"/>
  <c r="Q218" i="7"/>
  <c r="R218" i="7" s="1"/>
  <c r="AB217" i="7"/>
  <c r="AC217" i="7" s="1"/>
  <c r="Q217" i="7"/>
  <c r="R217" i="7" s="1"/>
  <c r="AB216" i="7"/>
  <c r="AC216" i="7" s="1"/>
  <c r="Q216" i="7"/>
  <c r="R216" i="7" s="1"/>
  <c r="AB215" i="7"/>
  <c r="AC215" i="7" s="1"/>
  <c r="Q215" i="7"/>
  <c r="R215" i="7" s="1"/>
  <c r="AB214" i="7"/>
  <c r="AC214" i="7" s="1"/>
  <c r="Q214" i="7"/>
  <c r="R214" i="7" s="1"/>
  <c r="AB213" i="7"/>
  <c r="AC213" i="7" s="1"/>
  <c r="Q213" i="7"/>
  <c r="R213" i="7" s="1"/>
  <c r="AB212" i="7"/>
  <c r="AC212" i="7" s="1"/>
  <c r="Q212" i="7"/>
  <c r="R212" i="7" s="1"/>
  <c r="AB211" i="7"/>
  <c r="AC211" i="7" s="1"/>
  <c r="Q211" i="7"/>
  <c r="R211" i="7" s="1"/>
  <c r="AB210" i="7"/>
  <c r="AC210" i="7" s="1"/>
  <c r="Q210" i="7"/>
  <c r="R210" i="7" s="1"/>
  <c r="AB209" i="7"/>
  <c r="AC209" i="7" s="1"/>
  <c r="Q209" i="7"/>
  <c r="R209" i="7" s="1"/>
  <c r="AB208" i="7"/>
  <c r="AC208" i="7" s="1"/>
  <c r="Q208" i="7"/>
  <c r="R208" i="7" s="1"/>
  <c r="AB207" i="7"/>
  <c r="AC207" i="7" s="1"/>
  <c r="Q207" i="7"/>
  <c r="R207" i="7" s="1"/>
  <c r="AB206" i="7"/>
  <c r="AC206" i="7" s="1"/>
  <c r="Q206" i="7"/>
  <c r="R206" i="7" s="1"/>
  <c r="AB205" i="7"/>
  <c r="AC205" i="7" s="1"/>
  <c r="Q205" i="7"/>
  <c r="R205" i="7" s="1"/>
  <c r="AB204" i="7"/>
  <c r="AC204" i="7" s="1"/>
  <c r="Q204" i="7"/>
  <c r="R204" i="7" s="1"/>
  <c r="AB203" i="7"/>
  <c r="AC203" i="7" s="1"/>
  <c r="Q203" i="7"/>
  <c r="R203" i="7" s="1"/>
  <c r="AB202" i="7"/>
  <c r="AC202" i="7" s="1"/>
  <c r="Q202" i="7"/>
  <c r="R202" i="7" s="1"/>
  <c r="AB201" i="7"/>
  <c r="AC201" i="7" s="1"/>
  <c r="Q201" i="7"/>
  <c r="R201" i="7" s="1"/>
  <c r="AB200" i="7"/>
  <c r="AC200" i="7" s="1"/>
  <c r="Q200" i="7"/>
  <c r="R200" i="7" s="1"/>
  <c r="AB199" i="7"/>
  <c r="AC199" i="7" s="1"/>
  <c r="Q199" i="7"/>
  <c r="R199" i="7" s="1"/>
  <c r="AB198" i="7"/>
  <c r="AC198" i="7" s="1"/>
  <c r="Q198" i="7"/>
  <c r="R198" i="7" s="1"/>
  <c r="AB197" i="7"/>
  <c r="AC197" i="7" s="1"/>
  <c r="Q197" i="7"/>
  <c r="R197" i="7" s="1"/>
  <c r="AB196" i="7"/>
  <c r="AC196" i="7" s="1"/>
  <c r="Q196" i="7"/>
  <c r="R196" i="7" s="1"/>
  <c r="AB195" i="7"/>
  <c r="AC195" i="7" s="1"/>
  <c r="Q195" i="7"/>
  <c r="R195" i="7" s="1"/>
  <c r="AB194" i="7"/>
  <c r="AC194" i="7" s="1"/>
  <c r="Q194" i="7"/>
  <c r="R194" i="7" s="1"/>
  <c r="AB193" i="7"/>
  <c r="AC193" i="7" s="1"/>
  <c r="Q193" i="7"/>
  <c r="R193" i="7" s="1"/>
  <c r="AB192" i="7"/>
  <c r="AC192" i="7" s="1"/>
  <c r="Q192" i="7"/>
  <c r="R192" i="7" s="1"/>
  <c r="AB191" i="7"/>
  <c r="AC191" i="7" s="1"/>
  <c r="Q191" i="7"/>
  <c r="R191" i="7" s="1"/>
  <c r="AB190" i="7"/>
  <c r="AC190" i="7" s="1"/>
  <c r="Q190" i="7"/>
  <c r="R190" i="7" s="1"/>
  <c r="AB189" i="7"/>
  <c r="AC189" i="7" s="1"/>
  <c r="Q189" i="7"/>
  <c r="R189" i="7" s="1"/>
  <c r="AB188" i="7"/>
  <c r="AC188" i="7" s="1"/>
  <c r="Q188" i="7"/>
  <c r="R188" i="7" s="1"/>
  <c r="AB187" i="7"/>
  <c r="AC187" i="7" s="1"/>
  <c r="Q187" i="7"/>
  <c r="R187" i="7" s="1"/>
  <c r="AB186" i="7"/>
  <c r="AC186" i="7" s="1"/>
  <c r="Q186" i="7"/>
  <c r="R186" i="7" s="1"/>
  <c r="AB185" i="7"/>
  <c r="AC185" i="7" s="1"/>
  <c r="Q185" i="7"/>
  <c r="R185" i="7" s="1"/>
  <c r="AB184" i="7"/>
  <c r="AC184" i="7" s="1"/>
  <c r="Q184" i="7"/>
  <c r="R184" i="7" s="1"/>
  <c r="AC183" i="7"/>
  <c r="Q183" i="7"/>
  <c r="R183" i="7" s="1"/>
  <c r="AB182" i="7"/>
  <c r="AC182" i="7" s="1"/>
  <c r="Q182" i="7"/>
  <c r="R182" i="7" s="1"/>
  <c r="Q181" i="7"/>
  <c r="R181" i="7" s="1"/>
  <c r="Q180" i="7"/>
  <c r="R180" i="7" s="1"/>
  <c r="AC179" i="7"/>
  <c r="Q179" i="7"/>
  <c r="R179" i="7" s="1"/>
  <c r="AB178" i="7"/>
  <c r="AC178" i="7" s="1"/>
  <c r="Q178" i="7"/>
  <c r="R178" i="7" s="1"/>
  <c r="AB177" i="7"/>
  <c r="AC177" i="7" s="1"/>
  <c r="Q177" i="7"/>
  <c r="R177" i="7" s="1"/>
  <c r="AB176" i="7"/>
  <c r="AC176" i="7" s="1"/>
  <c r="Q176" i="7"/>
  <c r="R176" i="7" s="1"/>
  <c r="AB175" i="7"/>
  <c r="AC175" i="7" s="1"/>
  <c r="Q175" i="7"/>
  <c r="R175" i="7" s="1"/>
  <c r="AB174" i="7"/>
  <c r="AC174" i="7" s="1"/>
  <c r="Q174" i="7"/>
  <c r="R174" i="7" s="1"/>
  <c r="AB173" i="7"/>
  <c r="AC173" i="7" s="1"/>
  <c r="Q173" i="7"/>
  <c r="R173" i="7" s="1"/>
  <c r="Q172" i="7"/>
  <c r="R172" i="7" s="1"/>
  <c r="AB171" i="7"/>
  <c r="AC171" i="7" s="1"/>
  <c r="Q171" i="7"/>
  <c r="R171" i="7" s="1"/>
  <c r="AB170" i="7"/>
  <c r="AC170" i="7" s="1"/>
  <c r="Q170" i="7"/>
  <c r="R170" i="7" s="1"/>
  <c r="AB169" i="7"/>
  <c r="AC169" i="7" s="1"/>
  <c r="Q169" i="7"/>
  <c r="R169" i="7" s="1"/>
  <c r="AB168" i="7"/>
  <c r="AC168" i="7" s="1"/>
  <c r="Q168" i="7"/>
  <c r="R168" i="7" s="1"/>
  <c r="AB167" i="7"/>
  <c r="AC167" i="7" s="1"/>
  <c r="Q167" i="7"/>
  <c r="R167" i="7" s="1"/>
  <c r="AB166" i="7"/>
  <c r="AC166" i="7" s="1"/>
  <c r="Q166" i="7"/>
  <c r="R166" i="7" s="1"/>
  <c r="AB165" i="7"/>
  <c r="AC165" i="7" s="1"/>
  <c r="Q165" i="7"/>
  <c r="R165" i="7" s="1"/>
  <c r="AB164" i="7"/>
  <c r="AC164" i="7" s="1"/>
  <c r="Q164" i="7"/>
  <c r="R164" i="7" s="1"/>
  <c r="AB163" i="7"/>
  <c r="AC163" i="7" s="1"/>
  <c r="Q163" i="7"/>
  <c r="R163" i="7" s="1"/>
  <c r="AB162" i="7"/>
  <c r="AC162" i="7" s="1"/>
  <c r="Q162" i="7"/>
  <c r="R162" i="7" s="1"/>
  <c r="AB161" i="7"/>
  <c r="AC161" i="7" s="1"/>
  <c r="Q161" i="7"/>
  <c r="R161" i="7" s="1"/>
  <c r="AB160" i="7"/>
  <c r="AC160" i="7" s="1"/>
  <c r="Q160" i="7"/>
  <c r="R160" i="7" s="1"/>
  <c r="AB159" i="7"/>
  <c r="AC159" i="7" s="1"/>
  <c r="Q159" i="7"/>
  <c r="R159" i="7" s="1"/>
  <c r="AC158" i="7"/>
  <c r="R158" i="7"/>
  <c r="AB157" i="7"/>
  <c r="AC157" i="7" s="1"/>
  <c r="Q157" i="7"/>
  <c r="R157" i="7" s="1"/>
  <c r="AB156" i="7"/>
  <c r="AC156" i="7" s="1"/>
  <c r="Q156" i="7"/>
  <c r="R156" i="7" s="1"/>
  <c r="AB155" i="7"/>
  <c r="AC155" i="7" s="1"/>
  <c r="Q155" i="7"/>
  <c r="R155" i="7" s="1"/>
  <c r="AC154" i="7"/>
  <c r="R154" i="7"/>
  <c r="AB153" i="7"/>
  <c r="AC153" i="7" s="1"/>
  <c r="Q153" i="7"/>
  <c r="R153" i="7" s="1"/>
  <c r="Q152" i="7"/>
  <c r="R152" i="7" s="1"/>
  <c r="AB151" i="7"/>
  <c r="AC151" i="7" s="1"/>
  <c r="Q151" i="7"/>
  <c r="R151" i="7" s="1"/>
  <c r="AB150" i="7"/>
  <c r="AC150" i="7" s="1"/>
  <c r="Q150" i="7"/>
  <c r="R150" i="7" s="1"/>
  <c r="AB149" i="7"/>
  <c r="AC149" i="7" s="1"/>
  <c r="R149" i="7"/>
  <c r="AB148" i="7"/>
  <c r="AC148" i="7" s="1"/>
  <c r="R148" i="7"/>
  <c r="Q147" i="7"/>
  <c r="R147" i="7" s="1"/>
  <c r="R146" i="7"/>
  <c r="AB145" i="7"/>
  <c r="AC145" i="7" s="1"/>
  <c r="Q144" i="7"/>
  <c r="R144" i="7" s="1"/>
  <c r="AB143" i="7"/>
  <c r="AC143" i="7" s="1"/>
  <c r="R143" i="7"/>
  <c r="AB142" i="7"/>
  <c r="AC142" i="7" s="1"/>
  <c r="R142" i="7"/>
  <c r="Q141" i="7"/>
  <c r="R141" i="7" s="1"/>
  <c r="Q140" i="7"/>
  <c r="R140" i="7" s="1"/>
  <c r="AB139" i="7"/>
  <c r="AC139" i="7" s="1"/>
  <c r="R139" i="7"/>
  <c r="AB138" i="7"/>
  <c r="AC138" i="7" s="1"/>
  <c r="R138" i="7"/>
  <c r="AC137" i="7"/>
  <c r="R137" i="7"/>
  <c r="AB136" i="7"/>
  <c r="AC136" i="7" s="1"/>
  <c r="Q136" i="7"/>
  <c r="R136" i="7" s="1"/>
  <c r="AB135" i="7"/>
  <c r="AC135" i="7" s="1"/>
  <c r="Q135" i="7"/>
  <c r="R135" i="7" s="1"/>
  <c r="AB134" i="7"/>
  <c r="AC134" i="7" s="1"/>
  <c r="Q134" i="7"/>
  <c r="R134" i="7" s="1"/>
  <c r="Q133" i="7"/>
  <c r="R133" i="7" s="1"/>
  <c r="Q132" i="7"/>
  <c r="R132" i="7" s="1"/>
  <c r="R131" i="7"/>
  <c r="AB130" i="7"/>
  <c r="AC130" i="7" s="1"/>
  <c r="R130" i="7"/>
  <c r="AB129" i="7"/>
  <c r="AC129" i="7" s="1"/>
  <c r="Q129" i="7"/>
  <c r="R129" i="7" s="1"/>
  <c r="AC128" i="7"/>
  <c r="R128" i="7"/>
  <c r="AB127" i="7"/>
  <c r="AC127" i="7" s="1"/>
  <c r="R127" i="7"/>
  <c r="AB126" i="7"/>
  <c r="AC126" i="7" s="1"/>
  <c r="R126" i="7"/>
  <c r="R125" i="7"/>
  <c r="AC124" i="7"/>
  <c r="R124" i="7"/>
  <c r="AB123" i="7"/>
  <c r="AC123" i="7" s="1"/>
  <c r="R123" i="7"/>
  <c r="AB122" i="7"/>
  <c r="AC122" i="7" s="1"/>
  <c r="R122" i="7"/>
  <c r="AC121" i="7"/>
  <c r="R121" i="7"/>
  <c r="AB120" i="7"/>
  <c r="AC120" i="7" s="1"/>
  <c r="Q120" i="7"/>
  <c r="R120" i="7" s="1"/>
  <c r="AB119" i="7"/>
  <c r="AC119" i="7" s="1"/>
  <c r="AB118" i="7"/>
  <c r="AC118" i="7" s="1"/>
  <c r="AB117" i="7"/>
  <c r="AC117" i="7" s="1"/>
  <c r="Q117" i="7"/>
  <c r="R117" i="7" s="1"/>
  <c r="Q116" i="7"/>
  <c r="R116" i="7" s="1"/>
  <c r="AB115" i="7"/>
  <c r="AC115" i="7" s="1"/>
  <c r="Q115" i="7"/>
  <c r="R115" i="7" s="1"/>
  <c r="AB114" i="7"/>
  <c r="AC114" i="7" s="1"/>
  <c r="Q114" i="7"/>
  <c r="R114" i="7" s="1"/>
  <c r="AB113" i="7"/>
  <c r="AC113" i="7" s="1"/>
  <c r="Q113" i="7"/>
  <c r="R113" i="7" s="1"/>
  <c r="AB112" i="7"/>
  <c r="AC112" i="7" s="1"/>
  <c r="Q112" i="7"/>
  <c r="R112" i="7" s="1"/>
  <c r="AB111" i="7"/>
  <c r="AC111" i="7" s="1"/>
  <c r="Q111" i="7"/>
  <c r="R111" i="7" s="1"/>
  <c r="AB110" i="7"/>
  <c r="AC110" i="7" s="1"/>
  <c r="Q110" i="7"/>
  <c r="R110" i="7" s="1"/>
  <c r="AB109" i="7"/>
  <c r="AC109" i="7" s="1"/>
  <c r="Q109" i="7"/>
  <c r="R109" i="7" s="1"/>
  <c r="AB108" i="7"/>
  <c r="AC108" i="7" s="1"/>
  <c r="Q108" i="7"/>
  <c r="R108" i="7" s="1"/>
  <c r="AB107" i="7"/>
  <c r="AC107" i="7" s="1"/>
  <c r="Q107" i="7"/>
  <c r="R107" i="7" s="1"/>
  <c r="AB106" i="7"/>
  <c r="AC106" i="7" s="1"/>
  <c r="Q106" i="7"/>
  <c r="R106" i="7" s="1"/>
  <c r="AB105" i="7"/>
  <c r="AC105" i="7" s="1"/>
  <c r="Q105" i="7"/>
  <c r="R105" i="7" s="1"/>
  <c r="AB104" i="7"/>
  <c r="AC104" i="7" s="1"/>
  <c r="Q104" i="7"/>
  <c r="R104" i="7" s="1"/>
  <c r="AB103" i="7"/>
  <c r="AC103" i="7" s="1"/>
  <c r="Q103" i="7"/>
  <c r="R103" i="7" s="1"/>
  <c r="AB102" i="7"/>
  <c r="AC102" i="7" s="1"/>
  <c r="Q102" i="7"/>
  <c r="R102" i="7" s="1"/>
  <c r="AB101" i="7"/>
  <c r="AC101" i="7" s="1"/>
  <c r="Q101" i="7"/>
  <c r="R101" i="7" s="1"/>
  <c r="AB100" i="7"/>
  <c r="AC100" i="7" s="1"/>
  <c r="R100" i="7"/>
  <c r="AB99" i="7"/>
  <c r="AC99" i="7" s="1"/>
  <c r="R99" i="7"/>
  <c r="AB98" i="7"/>
  <c r="AC98" i="7" s="1"/>
  <c r="Q98" i="7"/>
  <c r="R98" i="7" s="1"/>
  <c r="AB97" i="7"/>
  <c r="AC97" i="7" s="1"/>
  <c r="Q97" i="7"/>
  <c r="R97" i="7" s="1"/>
  <c r="AB96" i="7"/>
  <c r="AC96" i="7" s="1"/>
  <c r="Q96" i="7"/>
  <c r="R96" i="7" s="1"/>
  <c r="AB95" i="7"/>
  <c r="AC95" i="7" s="1"/>
  <c r="Q95" i="7"/>
  <c r="R95" i="7" s="1"/>
  <c r="AB94" i="7"/>
  <c r="AC94" i="7" s="1"/>
  <c r="Q94" i="7"/>
  <c r="R94" i="7" s="1"/>
  <c r="AB93" i="7"/>
  <c r="AC93" i="7" s="1"/>
  <c r="Q93" i="7"/>
  <c r="R93" i="7" s="1"/>
  <c r="AB92" i="7"/>
  <c r="AC92" i="7" s="1"/>
  <c r="Q92" i="7"/>
  <c r="R92" i="7" s="1"/>
  <c r="AB91" i="7"/>
  <c r="AC91" i="7" s="1"/>
  <c r="Q91" i="7"/>
  <c r="R91" i="7" s="1"/>
  <c r="AB90" i="7"/>
  <c r="AC90" i="7" s="1"/>
  <c r="Q90" i="7"/>
  <c r="R90" i="7" s="1"/>
  <c r="AB89" i="7"/>
  <c r="AC89" i="7" s="1"/>
  <c r="Q89" i="7"/>
  <c r="R89" i="7" s="1"/>
  <c r="AB88" i="7"/>
  <c r="AC88" i="7" s="1"/>
  <c r="Q88" i="7"/>
  <c r="R88" i="7" s="1"/>
  <c r="AB87" i="7"/>
  <c r="AC87" i="7" s="1"/>
  <c r="Q87" i="7"/>
  <c r="R87" i="7" s="1"/>
  <c r="AB86" i="7"/>
  <c r="AC86" i="7" s="1"/>
  <c r="Q86" i="7"/>
  <c r="R86" i="7" s="1"/>
  <c r="AB85" i="7"/>
  <c r="AC85" i="7" s="1"/>
  <c r="Q85" i="7"/>
  <c r="R85" i="7" s="1"/>
  <c r="AB84" i="7"/>
  <c r="AC84" i="7" s="1"/>
  <c r="Q84" i="7"/>
  <c r="R84" i="7" s="1"/>
  <c r="AB83" i="7"/>
  <c r="AC83" i="7" s="1"/>
  <c r="Q83" i="7"/>
  <c r="R83" i="7" s="1"/>
  <c r="AB82" i="7"/>
  <c r="AC82" i="7" s="1"/>
  <c r="Q82" i="7"/>
  <c r="R82" i="7" s="1"/>
  <c r="AB81" i="7"/>
  <c r="AC81" i="7" s="1"/>
  <c r="Q81" i="7"/>
  <c r="R81" i="7" s="1"/>
  <c r="AB80" i="7"/>
  <c r="AC80" i="7" s="1"/>
  <c r="Q80" i="7"/>
  <c r="R80" i="7" s="1"/>
  <c r="AB79" i="7"/>
  <c r="AC79" i="7" s="1"/>
  <c r="Q79" i="7"/>
  <c r="R79" i="7" s="1"/>
  <c r="AB78" i="7"/>
  <c r="AC78" i="7" s="1"/>
  <c r="Q78" i="7"/>
  <c r="R78" i="7" s="1"/>
  <c r="AB77" i="7"/>
  <c r="AC77" i="7" s="1"/>
  <c r="Q77" i="7"/>
  <c r="R77" i="7" s="1"/>
  <c r="AB76" i="7"/>
  <c r="AC76" i="7" s="1"/>
  <c r="Q76" i="7"/>
  <c r="R76" i="7" s="1"/>
  <c r="AB75" i="7"/>
  <c r="AC75" i="7" s="1"/>
  <c r="Q75" i="7"/>
  <c r="R75" i="7" s="1"/>
  <c r="AB74" i="7"/>
  <c r="AC74" i="7" s="1"/>
  <c r="Q74" i="7"/>
  <c r="R74" i="7" s="1"/>
  <c r="AB73" i="7"/>
  <c r="AC73" i="7" s="1"/>
  <c r="Q73" i="7"/>
  <c r="R73" i="7" s="1"/>
  <c r="AB72" i="7"/>
  <c r="AC72" i="7" s="1"/>
  <c r="Q72" i="7"/>
  <c r="R72" i="7" s="1"/>
  <c r="AB71" i="7"/>
  <c r="AC71" i="7" s="1"/>
  <c r="Q71" i="7"/>
  <c r="R71" i="7" s="1"/>
  <c r="AB70" i="7"/>
  <c r="AC70" i="7" s="1"/>
  <c r="Q70" i="7"/>
  <c r="R70" i="7" s="1"/>
  <c r="AB69" i="7"/>
  <c r="AC69" i="7" s="1"/>
  <c r="Q69" i="7"/>
  <c r="R69" i="7" s="1"/>
  <c r="AB68" i="7"/>
  <c r="AC68" i="7" s="1"/>
  <c r="Q68" i="7"/>
  <c r="R68" i="7" s="1"/>
  <c r="AB67" i="7"/>
  <c r="AC67" i="7" s="1"/>
  <c r="Q67" i="7"/>
  <c r="R67" i="7" s="1"/>
  <c r="AB66" i="7"/>
  <c r="AC66" i="7" s="1"/>
  <c r="Q66" i="7"/>
  <c r="R66" i="7" s="1"/>
  <c r="AB65" i="7"/>
  <c r="AC65" i="7" s="1"/>
  <c r="Q65" i="7"/>
  <c r="R65" i="7" s="1"/>
  <c r="AB64" i="7"/>
  <c r="AC64" i="7" s="1"/>
  <c r="Q64" i="7"/>
  <c r="R64" i="7" s="1"/>
  <c r="AB63" i="7"/>
  <c r="AC63" i="7" s="1"/>
  <c r="Q63" i="7"/>
  <c r="R63" i="7" s="1"/>
  <c r="AB62" i="7"/>
  <c r="AC62" i="7" s="1"/>
  <c r="Q62" i="7"/>
  <c r="R62" i="7" s="1"/>
  <c r="AB61" i="7"/>
  <c r="AC61" i="7" s="1"/>
  <c r="Q61" i="7"/>
  <c r="R61" i="7" s="1"/>
  <c r="AB60" i="7"/>
  <c r="AC60" i="7" s="1"/>
  <c r="Q60" i="7"/>
  <c r="R60" i="7" s="1"/>
  <c r="AB59" i="7"/>
  <c r="AC59" i="7" s="1"/>
  <c r="Q59" i="7"/>
  <c r="R59" i="7" s="1"/>
  <c r="AB58" i="7"/>
  <c r="AC58" i="7" s="1"/>
  <c r="Q58" i="7"/>
  <c r="R58" i="7" s="1"/>
  <c r="AB57" i="7"/>
  <c r="AC57" i="7" s="1"/>
  <c r="Q57" i="7"/>
  <c r="R57" i="7" s="1"/>
  <c r="AB56" i="7"/>
  <c r="AC56" i="7" s="1"/>
  <c r="R56" i="7"/>
  <c r="AB55" i="7"/>
  <c r="AC55" i="7" s="1"/>
  <c r="R55" i="7"/>
  <c r="AB54" i="7"/>
  <c r="AC54" i="7" s="1"/>
  <c r="R54" i="7"/>
  <c r="AB53" i="7"/>
  <c r="AC53" i="7" s="1"/>
  <c r="R53" i="7"/>
  <c r="AB52" i="7"/>
  <c r="AC52" i="7" s="1"/>
  <c r="Q52" i="7"/>
  <c r="R52" i="7" s="1"/>
  <c r="AB51" i="7"/>
  <c r="AC51" i="7" s="1"/>
  <c r="Q51" i="7"/>
  <c r="R51" i="7" s="1"/>
  <c r="AB50" i="7"/>
  <c r="AC50" i="7" s="1"/>
  <c r="Q50" i="7"/>
  <c r="R50" i="7" s="1"/>
  <c r="AB49" i="7"/>
  <c r="AC49" i="7" s="1"/>
  <c r="Q49" i="7"/>
  <c r="R49" i="7" s="1"/>
  <c r="AB48" i="7"/>
  <c r="AC48" i="7" s="1"/>
  <c r="Q48" i="7"/>
  <c r="R48" i="7" s="1"/>
  <c r="AB47" i="7"/>
  <c r="AC47" i="7" s="1"/>
  <c r="Q47" i="7"/>
  <c r="R47" i="7" s="1"/>
  <c r="AB46" i="7"/>
  <c r="AC46" i="7" s="1"/>
  <c r="Q46" i="7"/>
  <c r="R46" i="7" s="1"/>
  <c r="AB45" i="7"/>
  <c r="AC45" i="7" s="1"/>
  <c r="Q45" i="7"/>
  <c r="R45" i="7" s="1"/>
  <c r="AB44" i="7"/>
  <c r="AC44" i="7" s="1"/>
  <c r="Q44" i="7"/>
  <c r="R44" i="7" s="1"/>
  <c r="AB43" i="7"/>
  <c r="AC43" i="7" s="1"/>
  <c r="Q43" i="7"/>
  <c r="R43" i="7" s="1"/>
  <c r="AB42" i="7"/>
  <c r="AC42" i="7" s="1"/>
  <c r="Q42" i="7"/>
  <c r="R42" i="7" s="1"/>
  <c r="AB41" i="7"/>
  <c r="AC41" i="7" s="1"/>
  <c r="Q41" i="7"/>
  <c r="R41" i="7" s="1"/>
  <c r="AB40" i="7"/>
  <c r="AC40" i="7" s="1"/>
  <c r="Q40" i="7"/>
  <c r="R40" i="7" s="1"/>
  <c r="AB39" i="7"/>
  <c r="AC39" i="7" s="1"/>
  <c r="Q39" i="7"/>
  <c r="R39" i="7" s="1"/>
  <c r="AB38" i="7"/>
  <c r="AC38" i="7" s="1"/>
  <c r="Q38" i="7"/>
  <c r="R38" i="7" s="1"/>
  <c r="AB37" i="7"/>
  <c r="AC37" i="7" s="1"/>
  <c r="Q37" i="7"/>
  <c r="R37" i="7" s="1"/>
  <c r="AB36" i="7"/>
  <c r="AC36" i="7" s="1"/>
  <c r="Q36" i="7"/>
  <c r="R36" i="7" s="1"/>
  <c r="AB35" i="7"/>
  <c r="AC35" i="7" s="1"/>
  <c r="Q35" i="7"/>
  <c r="R35" i="7" s="1"/>
  <c r="AB34" i="7"/>
  <c r="AC34" i="7" s="1"/>
  <c r="Q34" i="7"/>
  <c r="R34" i="7" s="1"/>
  <c r="AB33" i="7"/>
  <c r="AC33" i="7" s="1"/>
  <c r="Q33" i="7"/>
  <c r="R33" i="7" s="1"/>
  <c r="AB32" i="7"/>
  <c r="AC32" i="7" s="1"/>
  <c r="Q32" i="7"/>
  <c r="R32" i="7" s="1"/>
  <c r="AB31" i="7"/>
  <c r="AC31" i="7" s="1"/>
  <c r="Q31" i="7"/>
  <c r="R31" i="7" s="1"/>
  <c r="AB30" i="7"/>
  <c r="AC30" i="7" s="1"/>
  <c r="Q30" i="7"/>
  <c r="R30" i="7" s="1"/>
  <c r="AB29" i="7"/>
  <c r="AC29" i="7" s="1"/>
  <c r="Q29" i="7"/>
  <c r="R29" i="7" s="1"/>
  <c r="AB28" i="7"/>
  <c r="AC28" i="7" s="1"/>
  <c r="Q28" i="7"/>
  <c r="R28" i="7" s="1"/>
  <c r="AB27" i="7"/>
  <c r="AC27" i="7" s="1"/>
  <c r="Q27" i="7"/>
  <c r="R27" i="7" s="1"/>
  <c r="AB26" i="7"/>
  <c r="AC26" i="7" s="1"/>
  <c r="Q26" i="7"/>
  <c r="R26" i="7" s="1"/>
  <c r="AB25" i="7"/>
  <c r="AC25" i="7" s="1"/>
  <c r="Q25" i="7"/>
  <c r="R25" i="7" s="1"/>
  <c r="AB24" i="7"/>
  <c r="AC24" i="7" s="1"/>
  <c r="Q24" i="7"/>
  <c r="R24" i="7" s="1"/>
  <c r="AB23" i="7"/>
  <c r="AC23" i="7" s="1"/>
  <c r="Q23" i="7"/>
  <c r="R23" i="7" s="1"/>
  <c r="AB22" i="7"/>
  <c r="AC22" i="7" s="1"/>
  <c r="Q22" i="7"/>
  <c r="R22" i="7" s="1"/>
  <c r="AB21" i="7"/>
  <c r="AC21" i="7" s="1"/>
  <c r="Q21" i="7"/>
  <c r="R21" i="7" s="1"/>
  <c r="AB20" i="7"/>
  <c r="AC20" i="7" s="1"/>
  <c r="Q20" i="7"/>
  <c r="R20" i="7" s="1"/>
  <c r="AB19" i="7"/>
  <c r="AC19" i="7" s="1"/>
  <c r="Q19" i="7"/>
  <c r="R19" i="7" s="1"/>
  <c r="AB18" i="7"/>
  <c r="AC18" i="7" s="1"/>
  <c r="Q18" i="7"/>
  <c r="R18" i="7" s="1"/>
  <c r="AB17" i="7"/>
  <c r="AC17" i="7" s="1"/>
  <c r="Q17" i="7"/>
  <c r="R17" i="7" s="1"/>
  <c r="AB16" i="7"/>
  <c r="AC16" i="7" s="1"/>
  <c r="Q16" i="7"/>
  <c r="R16" i="7" s="1"/>
  <c r="AB15" i="7"/>
  <c r="AC15" i="7" s="1"/>
  <c r="Q15" i="7"/>
  <c r="R15" i="7" s="1"/>
  <c r="AB14" i="7"/>
  <c r="AC14" i="7" s="1"/>
  <c r="Q14" i="7"/>
  <c r="R14" i="7" s="1"/>
  <c r="AB13" i="7"/>
  <c r="AC13" i="7" s="1"/>
  <c r="Q13" i="7"/>
  <c r="R13" i="7" s="1"/>
  <c r="AB12" i="7"/>
  <c r="AC12" i="7" s="1"/>
  <c r="Q12" i="7"/>
  <c r="R12" i="7" s="1"/>
  <c r="AB11" i="7"/>
  <c r="AC11" i="7" s="1"/>
  <c r="Q11" i="7"/>
  <c r="R11" i="7" s="1"/>
  <c r="AB10" i="7"/>
  <c r="AC10" i="7" s="1"/>
  <c r="Q10" i="7"/>
  <c r="R10" i="7" s="1"/>
  <c r="AB9" i="7"/>
  <c r="AC9" i="7" s="1"/>
  <c r="Q9" i="7"/>
  <c r="R9" i="7" s="1"/>
  <c r="AB8" i="7"/>
  <c r="AC8" i="7" s="1"/>
  <c r="Q8" i="7"/>
  <c r="R8" i="7" s="1"/>
  <c r="M39" i="6"/>
  <c r="L39" i="6"/>
  <c r="K39" i="6"/>
  <c r="J39" i="6"/>
  <c r="I39" i="6"/>
  <c r="G39" i="6"/>
  <c r="F39" i="6"/>
  <c r="E39" i="6"/>
  <c r="D39" i="6"/>
  <c r="C39" i="6"/>
  <c r="M38" i="6"/>
  <c r="L38" i="6"/>
  <c r="K38" i="6"/>
  <c r="J38" i="6"/>
  <c r="I38" i="6"/>
  <c r="G38" i="6"/>
  <c r="F38" i="6"/>
  <c r="E38" i="6"/>
  <c r="D38" i="6"/>
  <c r="C38" i="6"/>
  <c r="M37" i="6"/>
  <c r="L37" i="6"/>
  <c r="K37" i="6"/>
  <c r="J37" i="6"/>
  <c r="I37" i="6"/>
  <c r="G37" i="6"/>
  <c r="F37" i="6"/>
  <c r="E37" i="6"/>
  <c r="D37" i="6"/>
  <c r="C37" i="6"/>
  <c r="M36" i="6"/>
  <c r="L36" i="6"/>
  <c r="K36" i="6"/>
  <c r="J36" i="6"/>
  <c r="I36" i="6"/>
  <c r="G36" i="6"/>
  <c r="F36" i="6"/>
  <c r="E36" i="6"/>
  <c r="D36" i="6"/>
  <c r="C36" i="6"/>
  <c r="M35" i="6"/>
  <c r="L35" i="6"/>
  <c r="K35" i="6"/>
  <c r="J35" i="6"/>
  <c r="I35" i="6"/>
  <c r="G35" i="6"/>
  <c r="F35" i="6"/>
  <c r="E35" i="6"/>
  <c r="D35" i="6"/>
  <c r="C35" i="6"/>
  <c r="M34" i="6"/>
  <c r="L34" i="6"/>
  <c r="K34" i="6"/>
  <c r="J34" i="6"/>
  <c r="I34" i="6"/>
  <c r="G34" i="6"/>
  <c r="F34" i="6"/>
  <c r="E34" i="6"/>
  <c r="D34" i="6"/>
  <c r="C34" i="6"/>
  <c r="M33" i="6"/>
  <c r="L33" i="6"/>
  <c r="K33" i="6"/>
  <c r="J33" i="6"/>
  <c r="I33" i="6"/>
  <c r="G33" i="6"/>
  <c r="F33" i="6"/>
  <c r="E33" i="6"/>
  <c r="D33" i="6"/>
  <c r="C33" i="6"/>
  <c r="M32" i="6"/>
  <c r="L32" i="6"/>
  <c r="K32" i="6"/>
  <c r="J32" i="6"/>
  <c r="I32" i="6"/>
  <c r="G32" i="6"/>
  <c r="F32" i="6"/>
  <c r="E32" i="6"/>
  <c r="D32" i="6"/>
  <c r="C32" i="6"/>
  <c r="M31" i="6"/>
  <c r="L31" i="6"/>
  <c r="K31" i="6"/>
  <c r="J31" i="6"/>
  <c r="I31" i="6"/>
  <c r="G31" i="6"/>
  <c r="F31" i="6"/>
  <c r="E31" i="6"/>
  <c r="D31" i="6"/>
  <c r="C31" i="6"/>
  <c r="M30" i="6"/>
  <c r="L30" i="6"/>
  <c r="K30" i="6"/>
  <c r="J30" i="6"/>
  <c r="I30" i="6"/>
  <c r="G30" i="6"/>
  <c r="F30" i="6"/>
  <c r="E30" i="6"/>
  <c r="D30" i="6"/>
  <c r="C30" i="6"/>
  <c r="M29" i="6"/>
  <c r="L29" i="6"/>
  <c r="K29" i="6"/>
  <c r="J29" i="6"/>
  <c r="I29" i="6"/>
  <c r="G29" i="6"/>
  <c r="F29" i="6"/>
  <c r="E29" i="6"/>
  <c r="D29" i="6"/>
  <c r="C29" i="6"/>
  <c r="M28" i="6"/>
  <c r="L28" i="6"/>
  <c r="K28" i="6"/>
  <c r="J28" i="6"/>
  <c r="I28" i="6"/>
  <c r="G28" i="6"/>
  <c r="F28" i="6"/>
  <c r="E28" i="6"/>
  <c r="D28" i="6"/>
  <c r="C28" i="6"/>
  <c r="M27" i="6"/>
  <c r="L27" i="6"/>
  <c r="K27" i="6"/>
  <c r="J27" i="6"/>
  <c r="I27" i="6"/>
  <c r="G27" i="6"/>
  <c r="F27" i="6"/>
  <c r="E27" i="6"/>
  <c r="D27" i="6"/>
  <c r="C27" i="6"/>
  <c r="M26" i="6"/>
  <c r="L26" i="6"/>
  <c r="K26" i="6"/>
  <c r="J26" i="6"/>
  <c r="I26" i="6"/>
  <c r="G26" i="6"/>
  <c r="F26" i="6"/>
  <c r="E26" i="6"/>
  <c r="D26" i="6"/>
  <c r="C26" i="6"/>
  <c r="M25" i="6"/>
  <c r="L25" i="6"/>
  <c r="K25" i="6"/>
  <c r="J25" i="6"/>
  <c r="I25" i="6"/>
  <c r="G25" i="6"/>
  <c r="F25" i="6"/>
  <c r="E25" i="6"/>
  <c r="D25" i="6"/>
  <c r="C25" i="6"/>
  <c r="M24" i="6"/>
  <c r="L24" i="6"/>
  <c r="K24" i="6"/>
  <c r="J24" i="6"/>
  <c r="I24" i="6"/>
  <c r="G24" i="6"/>
  <c r="F24" i="6"/>
  <c r="E24" i="6"/>
  <c r="D24" i="6"/>
  <c r="C24" i="6"/>
  <c r="M23" i="6"/>
  <c r="L23" i="6"/>
  <c r="K23" i="6"/>
  <c r="J23" i="6"/>
  <c r="I23" i="6"/>
  <c r="G23" i="6"/>
  <c r="F23" i="6"/>
  <c r="E23" i="6"/>
  <c r="D23" i="6"/>
  <c r="C23" i="6"/>
  <c r="M22" i="6"/>
  <c r="L22" i="6"/>
  <c r="K22" i="6"/>
  <c r="J22" i="6"/>
  <c r="I22" i="6"/>
  <c r="G22" i="6"/>
  <c r="F22" i="6"/>
  <c r="E22" i="6"/>
  <c r="D22" i="6"/>
  <c r="C22" i="6"/>
  <c r="M21" i="6"/>
  <c r="L21" i="6"/>
  <c r="K21" i="6"/>
  <c r="J21" i="6"/>
  <c r="I21" i="6"/>
  <c r="G21" i="6"/>
  <c r="F21" i="6"/>
  <c r="E21" i="6"/>
  <c r="D21" i="6"/>
  <c r="C21" i="6"/>
  <c r="M20" i="6"/>
  <c r="L20" i="6"/>
  <c r="K20" i="6"/>
  <c r="J20" i="6"/>
  <c r="I20" i="6"/>
  <c r="G20" i="6"/>
  <c r="F20" i="6"/>
  <c r="E20" i="6"/>
  <c r="D20" i="6"/>
  <c r="C20" i="6"/>
  <c r="M19" i="6"/>
  <c r="L19" i="6"/>
  <c r="K19" i="6"/>
  <c r="J19" i="6"/>
  <c r="I19" i="6"/>
  <c r="G19" i="6"/>
  <c r="F19" i="6"/>
  <c r="E19" i="6"/>
  <c r="D19" i="6"/>
  <c r="C19" i="6"/>
  <c r="M18" i="6"/>
  <c r="L18" i="6"/>
  <c r="K18" i="6"/>
  <c r="J18" i="6"/>
  <c r="I18" i="6"/>
  <c r="G18" i="6"/>
  <c r="F18" i="6"/>
  <c r="E18" i="6"/>
  <c r="D18" i="6"/>
  <c r="C18" i="6"/>
  <c r="M17" i="6"/>
  <c r="L17" i="6"/>
  <c r="K17" i="6"/>
  <c r="J17" i="6"/>
  <c r="I17" i="6"/>
  <c r="G17" i="6"/>
  <c r="F17" i="6"/>
  <c r="E17" i="6"/>
  <c r="D17" i="6"/>
  <c r="C17" i="6"/>
  <c r="M16" i="6"/>
  <c r="L16" i="6"/>
  <c r="K16" i="6"/>
  <c r="J16" i="6"/>
  <c r="I16" i="6"/>
  <c r="G16" i="6"/>
  <c r="F16" i="6"/>
  <c r="E16" i="6"/>
  <c r="D16" i="6"/>
  <c r="C16" i="6"/>
  <c r="M15" i="6"/>
  <c r="L15" i="6"/>
  <c r="K15" i="6"/>
  <c r="J15" i="6"/>
  <c r="I15" i="6"/>
  <c r="G15" i="6"/>
  <c r="F15" i="6"/>
  <c r="E15" i="6"/>
  <c r="D15" i="6"/>
  <c r="C15" i="6"/>
  <c r="M14" i="6"/>
  <c r="L14" i="6"/>
  <c r="K14" i="6"/>
  <c r="J14" i="6"/>
  <c r="I14" i="6"/>
  <c r="G14" i="6"/>
  <c r="F14" i="6"/>
  <c r="E14" i="6"/>
  <c r="D14" i="6"/>
  <c r="C14" i="6"/>
  <c r="M11" i="6"/>
  <c r="L11" i="6"/>
  <c r="K11" i="6"/>
  <c r="J11" i="6"/>
  <c r="I11" i="6"/>
  <c r="G11" i="6"/>
  <c r="F11" i="6"/>
  <c r="E11" i="6"/>
  <c r="D11" i="6"/>
  <c r="C11" i="6"/>
  <c r="M10" i="6"/>
  <c r="L10" i="6"/>
  <c r="K10" i="6"/>
  <c r="J10" i="6"/>
  <c r="I10" i="6"/>
  <c r="G10" i="6"/>
  <c r="F10" i="6"/>
  <c r="E10" i="6"/>
  <c r="D10" i="6"/>
  <c r="C10" i="6"/>
  <c r="M9" i="6"/>
  <c r="L9" i="6"/>
  <c r="K9" i="6"/>
  <c r="J9" i="6"/>
  <c r="I9" i="6"/>
  <c r="G9" i="6"/>
  <c r="F9" i="6"/>
  <c r="E9" i="6"/>
  <c r="D9" i="6"/>
  <c r="C9" i="6"/>
  <c r="M8" i="6"/>
  <c r="L8" i="6"/>
  <c r="K8" i="6"/>
  <c r="J8" i="6"/>
  <c r="I8" i="6"/>
  <c r="G8" i="6"/>
  <c r="F8" i="6"/>
  <c r="E8" i="6"/>
  <c r="D8" i="6"/>
  <c r="C8" i="6"/>
  <c r="M7" i="6"/>
  <c r="L7" i="6"/>
  <c r="K7" i="6"/>
  <c r="J7" i="6"/>
  <c r="I7" i="6"/>
  <c r="G7" i="6"/>
  <c r="F7" i="6"/>
  <c r="E7" i="6"/>
  <c r="D7" i="6"/>
  <c r="C7" i="6"/>
  <c r="AB100" i="5"/>
  <c r="AC100" i="5" s="1"/>
  <c r="Q100" i="5"/>
  <c r="R100" i="5" s="1"/>
  <c r="AB99" i="5"/>
  <c r="AC99" i="5" s="1"/>
  <c r="Q99" i="5"/>
  <c r="R99" i="5" s="1"/>
  <c r="AB98" i="5"/>
  <c r="AC98" i="5" s="1"/>
  <c r="Q98" i="5"/>
  <c r="R98" i="5" s="1"/>
  <c r="AB97" i="5"/>
  <c r="AC97" i="5" s="1"/>
  <c r="Q97" i="5"/>
  <c r="R97" i="5" s="1"/>
  <c r="AB96" i="5"/>
  <c r="AC96" i="5" s="1"/>
  <c r="Q96" i="5"/>
  <c r="R96" i="5" s="1"/>
  <c r="AB95" i="5"/>
  <c r="AC95" i="5" s="1"/>
  <c r="Q95" i="5"/>
  <c r="R95" i="5" s="1"/>
  <c r="AB94" i="5"/>
  <c r="AC94" i="5" s="1"/>
  <c r="Q94" i="5"/>
  <c r="R94" i="5" s="1"/>
  <c r="AB93" i="5"/>
  <c r="AC93" i="5" s="1"/>
  <c r="Q93" i="5"/>
  <c r="R93" i="5" s="1"/>
  <c r="AB92" i="5"/>
  <c r="AC92" i="5" s="1"/>
  <c r="Q92" i="5"/>
  <c r="R92" i="5" s="1"/>
  <c r="AB91" i="5"/>
  <c r="AC91" i="5" s="1"/>
  <c r="Q91" i="5"/>
  <c r="R91" i="5" s="1"/>
  <c r="AB90" i="5"/>
  <c r="AC90" i="5" s="1"/>
  <c r="Q90" i="5"/>
  <c r="R90" i="5" s="1"/>
  <c r="AB89" i="5"/>
  <c r="AC89" i="5" s="1"/>
  <c r="Q89" i="5"/>
  <c r="R89" i="5" s="1"/>
  <c r="AB88" i="5"/>
  <c r="AC88" i="5" s="1"/>
  <c r="Q88" i="5"/>
  <c r="R88" i="5" s="1"/>
  <c r="AB87" i="5"/>
  <c r="AC87" i="5" s="1"/>
  <c r="Q87" i="5"/>
  <c r="R87" i="5" s="1"/>
  <c r="AB86" i="5"/>
  <c r="AC86" i="5" s="1"/>
  <c r="Q86" i="5"/>
  <c r="R86" i="5" s="1"/>
  <c r="AB85" i="5"/>
  <c r="AC85" i="5" s="1"/>
  <c r="Q85" i="5"/>
  <c r="R85" i="5" s="1"/>
  <c r="AB84" i="5"/>
  <c r="AC84" i="5" s="1"/>
  <c r="Q84" i="5"/>
  <c r="R84" i="5" s="1"/>
  <c r="AB83" i="5"/>
  <c r="AC83" i="5" s="1"/>
  <c r="Q83" i="5"/>
  <c r="R83" i="5" s="1"/>
  <c r="AB82" i="5"/>
  <c r="AC82" i="5" s="1"/>
  <c r="Q82" i="5"/>
  <c r="R82" i="5" s="1"/>
  <c r="AB81" i="5"/>
  <c r="AC81" i="5" s="1"/>
  <c r="Q81" i="5"/>
  <c r="R81" i="5" s="1"/>
  <c r="AB80" i="5"/>
  <c r="AC80" i="5" s="1"/>
  <c r="Q80" i="5"/>
  <c r="R80" i="5" s="1"/>
  <c r="AB79" i="5"/>
  <c r="AC79" i="5" s="1"/>
  <c r="Q79" i="5"/>
  <c r="R79" i="5" s="1"/>
  <c r="AB78" i="5"/>
  <c r="AC78" i="5" s="1"/>
  <c r="Q78" i="5"/>
  <c r="R78" i="5" s="1"/>
  <c r="AB77" i="5"/>
  <c r="AC77" i="5" s="1"/>
  <c r="Q77" i="5"/>
  <c r="R77" i="5" s="1"/>
  <c r="AB76" i="5"/>
  <c r="AC76" i="5" s="1"/>
  <c r="Q76" i="5"/>
  <c r="R76" i="5" s="1"/>
  <c r="AB75" i="5"/>
  <c r="AC75" i="5" s="1"/>
  <c r="Q75" i="5"/>
  <c r="R75" i="5" s="1"/>
  <c r="AB74" i="5"/>
  <c r="AC74" i="5" s="1"/>
  <c r="Q74" i="5"/>
  <c r="R74" i="5" s="1"/>
  <c r="AB73" i="5"/>
  <c r="AC73" i="5" s="1"/>
  <c r="Q73" i="5"/>
  <c r="R73" i="5" s="1"/>
  <c r="AB72" i="5"/>
  <c r="AC72" i="5" s="1"/>
  <c r="Q72" i="5"/>
  <c r="R72" i="5" s="1"/>
  <c r="AB71" i="5"/>
  <c r="AC71" i="5" s="1"/>
  <c r="Q71" i="5"/>
  <c r="R71" i="5" s="1"/>
  <c r="AB70" i="5"/>
  <c r="AC70" i="5" s="1"/>
  <c r="Q70" i="5"/>
  <c r="R70" i="5" s="1"/>
  <c r="AB69" i="5"/>
  <c r="AC69" i="5" s="1"/>
  <c r="Q69" i="5"/>
  <c r="R69" i="5" s="1"/>
  <c r="AB68" i="5"/>
  <c r="AC68" i="5" s="1"/>
  <c r="Q68" i="5"/>
  <c r="R68" i="5" s="1"/>
  <c r="AB67" i="5"/>
  <c r="AC67" i="5" s="1"/>
  <c r="Q67" i="5"/>
  <c r="R67" i="5" s="1"/>
  <c r="AB66" i="5"/>
  <c r="AC66" i="5" s="1"/>
  <c r="Q66" i="5"/>
  <c r="R66" i="5" s="1"/>
  <c r="AB65" i="5"/>
  <c r="AC65" i="5" s="1"/>
  <c r="Q65" i="5"/>
  <c r="R65" i="5" s="1"/>
  <c r="AB64" i="5"/>
  <c r="AC64" i="5" s="1"/>
  <c r="Q64" i="5"/>
  <c r="R64" i="5" s="1"/>
  <c r="AB63" i="5"/>
  <c r="AC63" i="5" s="1"/>
  <c r="Q63" i="5"/>
  <c r="R63" i="5" s="1"/>
  <c r="AB62" i="5"/>
  <c r="AC62" i="5" s="1"/>
  <c r="Q62" i="5"/>
  <c r="R62" i="5" s="1"/>
  <c r="AB61" i="5"/>
  <c r="AC61" i="5" s="1"/>
  <c r="Q61" i="5"/>
  <c r="R61" i="5" s="1"/>
  <c r="AB60" i="5"/>
  <c r="AC60" i="5" s="1"/>
  <c r="Q60" i="5"/>
  <c r="R60" i="5" s="1"/>
  <c r="AB59" i="5"/>
  <c r="AC59" i="5" s="1"/>
  <c r="Q59" i="5"/>
  <c r="R59" i="5" s="1"/>
  <c r="AB58" i="5"/>
  <c r="AC58" i="5" s="1"/>
  <c r="Q58" i="5"/>
  <c r="R58" i="5" s="1"/>
  <c r="AB57" i="5"/>
  <c r="AC57" i="5" s="1"/>
  <c r="Q57" i="5"/>
  <c r="R57" i="5" s="1"/>
  <c r="AB56" i="5"/>
  <c r="AC56" i="5" s="1"/>
  <c r="Q56" i="5"/>
  <c r="R56" i="5" s="1"/>
  <c r="AB55" i="5"/>
  <c r="AC55" i="5" s="1"/>
  <c r="Q55" i="5"/>
  <c r="R55" i="5" s="1"/>
  <c r="AB54" i="5"/>
  <c r="AC54" i="5" s="1"/>
  <c r="Q54" i="5"/>
  <c r="R54" i="5" s="1"/>
  <c r="AB53" i="5"/>
  <c r="AC53" i="5" s="1"/>
  <c r="Q53" i="5"/>
  <c r="R53" i="5" s="1"/>
  <c r="AB52" i="5"/>
  <c r="AC52" i="5" s="1"/>
  <c r="Q52" i="5"/>
  <c r="R52" i="5" s="1"/>
  <c r="AB51" i="5"/>
  <c r="AC51" i="5" s="1"/>
  <c r="Q51" i="5"/>
  <c r="R51" i="5" s="1"/>
  <c r="AB50" i="5"/>
  <c r="AC50" i="5" s="1"/>
  <c r="Q50" i="5"/>
  <c r="R50" i="5" s="1"/>
  <c r="AB49" i="5"/>
  <c r="AC49" i="5" s="1"/>
  <c r="Q49" i="5"/>
  <c r="R49" i="5" s="1"/>
  <c r="AB48" i="5"/>
  <c r="AC48" i="5" s="1"/>
  <c r="Q48" i="5"/>
  <c r="R48" i="5" s="1"/>
  <c r="AB47" i="5"/>
  <c r="AC47" i="5" s="1"/>
  <c r="Q47" i="5"/>
  <c r="R47" i="5" s="1"/>
  <c r="AB46" i="5"/>
  <c r="AC46" i="5" s="1"/>
  <c r="Q46" i="5"/>
  <c r="R46" i="5" s="1"/>
  <c r="AB45" i="5"/>
  <c r="AC45" i="5" s="1"/>
  <c r="Q45" i="5"/>
  <c r="R45" i="5" s="1"/>
  <c r="AB44" i="5"/>
  <c r="AC44" i="5" s="1"/>
  <c r="Q44" i="5"/>
  <c r="R44" i="5" s="1"/>
  <c r="AB43" i="5"/>
  <c r="AC43" i="5" s="1"/>
  <c r="Q43" i="5"/>
  <c r="R43" i="5" s="1"/>
  <c r="AB42" i="5"/>
  <c r="AC42" i="5" s="1"/>
  <c r="Q42" i="5"/>
  <c r="R42" i="5" s="1"/>
  <c r="AB41" i="5"/>
  <c r="AC41" i="5" s="1"/>
  <c r="Q41" i="5"/>
  <c r="R41" i="5" s="1"/>
  <c r="AB40" i="5"/>
  <c r="AC40" i="5" s="1"/>
  <c r="Q40" i="5"/>
  <c r="R40" i="5" s="1"/>
  <c r="AB39" i="5"/>
  <c r="AC39" i="5" s="1"/>
  <c r="Q39" i="5"/>
  <c r="R39" i="5" s="1"/>
  <c r="AB38" i="5"/>
  <c r="AC38" i="5" s="1"/>
  <c r="Q38" i="5"/>
  <c r="R38" i="5" s="1"/>
  <c r="AB37" i="5"/>
  <c r="AC37" i="5" s="1"/>
  <c r="Q37" i="5"/>
  <c r="R37" i="5" s="1"/>
  <c r="AB36" i="5"/>
  <c r="AC36" i="5" s="1"/>
  <c r="Q36" i="5"/>
  <c r="R36" i="5" s="1"/>
  <c r="AB35" i="5"/>
  <c r="AC35" i="5" s="1"/>
  <c r="Q35" i="5"/>
  <c r="R35" i="5" s="1"/>
  <c r="AB34" i="5"/>
  <c r="AC34" i="5" s="1"/>
  <c r="Q34" i="5"/>
  <c r="R34" i="5" s="1"/>
  <c r="AB33" i="5"/>
  <c r="AC33" i="5" s="1"/>
  <c r="Q33" i="5"/>
  <c r="R33" i="5" s="1"/>
  <c r="AB32" i="5"/>
  <c r="AC32" i="5" s="1"/>
  <c r="Q32" i="5"/>
  <c r="R32" i="5" s="1"/>
  <c r="AB31" i="5"/>
  <c r="AC31" i="5" s="1"/>
  <c r="Q31" i="5"/>
  <c r="R31" i="5" s="1"/>
  <c r="AB30" i="5"/>
  <c r="AC30" i="5" s="1"/>
  <c r="Q30" i="5"/>
  <c r="R30" i="5" s="1"/>
  <c r="AB29" i="5"/>
  <c r="AC29" i="5" s="1"/>
  <c r="Q29" i="5"/>
  <c r="R29" i="5" s="1"/>
  <c r="AB28" i="5"/>
  <c r="AC28" i="5" s="1"/>
  <c r="Q28" i="5"/>
  <c r="R28" i="5" s="1"/>
  <c r="AB27" i="5"/>
  <c r="AC27" i="5" s="1"/>
  <c r="Q27" i="5"/>
  <c r="R27" i="5" s="1"/>
  <c r="AB26" i="5"/>
  <c r="AC26" i="5" s="1"/>
  <c r="Q26" i="5"/>
  <c r="R26" i="5" s="1"/>
  <c r="AB25" i="5"/>
  <c r="AC25" i="5" s="1"/>
  <c r="Q25" i="5"/>
  <c r="R25" i="5" s="1"/>
  <c r="AB24" i="5"/>
  <c r="AC24" i="5" s="1"/>
  <c r="Q24" i="5"/>
  <c r="R24" i="5" s="1"/>
  <c r="AB23" i="5"/>
  <c r="AC23" i="5" s="1"/>
  <c r="Q23" i="5"/>
  <c r="R23" i="5" s="1"/>
  <c r="AB22" i="5"/>
  <c r="AC22" i="5" s="1"/>
  <c r="Q22" i="5"/>
  <c r="R22" i="5" s="1"/>
  <c r="AB21" i="5"/>
  <c r="AC21" i="5" s="1"/>
  <c r="Q21" i="5"/>
  <c r="R21" i="5" s="1"/>
  <c r="AB20" i="5"/>
  <c r="AC20" i="5" s="1"/>
  <c r="Q20" i="5"/>
  <c r="R20" i="5" s="1"/>
  <c r="AB19" i="5"/>
  <c r="AC19" i="5" s="1"/>
  <c r="Q19" i="5"/>
  <c r="R19" i="5" s="1"/>
  <c r="AB18" i="5"/>
  <c r="AC18" i="5" s="1"/>
  <c r="Q18" i="5"/>
  <c r="R18" i="5" s="1"/>
  <c r="AB17" i="5"/>
  <c r="AC17" i="5" s="1"/>
  <c r="Q17" i="5"/>
  <c r="R17" i="5" s="1"/>
  <c r="AB16" i="5"/>
  <c r="AC16" i="5" s="1"/>
  <c r="Q16" i="5"/>
  <c r="R16" i="5" s="1"/>
  <c r="AB15" i="5"/>
  <c r="AC15" i="5" s="1"/>
  <c r="Q15" i="5"/>
  <c r="R15" i="5" s="1"/>
  <c r="AB14" i="5"/>
  <c r="AC14" i="5" s="1"/>
  <c r="Q14" i="5"/>
  <c r="R14" i="5" s="1"/>
  <c r="AB13" i="5"/>
  <c r="AC13" i="5" s="1"/>
  <c r="Q13" i="5"/>
  <c r="R13" i="5" s="1"/>
  <c r="AB12" i="5"/>
  <c r="AC12" i="5" s="1"/>
  <c r="Q12" i="5"/>
  <c r="R12" i="5" s="1"/>
  <c r="AB11" i="5"/>
  <c r="AC11" i="5" s="1"/>
  <c r="Q11" i="5"/>
  <c r="R11" i="5" s="1"/>
  <c r="AB10" i="5"/>
  <c r="AC10" i="5" s="1"/>
  <c r="Q10" i="5"/>
  <c r="R10" i="5" s="1"/>
  <c r="AB9" i="5"/>
  <c r="AC9" i="5" s="1"/>
  <c r="Q9" i="5"/>
  <c r="R9" i="5" s="1"/>
  <c r="G13" i="6" s="1"/>
  <c r="AB8" i="5"/>
  <c r="AC8" i="5" s="1"/>
  <c r="Q8" i="5"/>
  <c r="R8" i="5" s="1"/>
  <c r="H3" i="5"/>
  <c r="U16" i="2"/>
  <c r="V16" i="2" s="1"/>
  <c r="M16" i="2"/>
  <c r="N16" i="2" s="1"/>
  <c r="U15" i="2"/>
  <c r="V15" i="2" s="1"/>
  <c r="M15" i="2"/>
  <c r="N15" i="2" s="1"/>
  <c r="U14" i="2"/>
  <c r="V14" i="2" s="1"/>
  <c r="M14" i="2"/>
  <c r="N14" i="2" s="1"/>
  <c r="U13" i="2"/>
  <c r="V13" i="2" s="1"/>
  <c r="M13" i="2"/>
  <c r="N13" i="2" s="1"/>
  <c r="U12" i="2"/>
  <c r="V12" i="2" s="1"/>
  <c r="M12" i="2"/>
  <c r="N12" i="2" s="1"/>
  <c r="U11" i="2"/>
  <c r="V11" i="2" s="1"/>
  <c r="M11" i="2"/>
  <c r="N11" i="2" s="1"/>
  <c r="U10" i="2"/>
  <c r="V10" i="2" s="1"/>
  <c r="M10" i="2"/>
  <c r="N10" i="2" s="1"/>
  <c r="U9" i="2"/>
  <c r="V9" i="2" s="1"/>
  <c r="M9" i="2"/>
  <c r="N9" i="2" s="1"/>
  <c r="U8" i="2"/>
  <c r="V8" i="2" s="1"/>
  <c r="M8" i="2"/>
  <c r="N8" i="2" s="1"/>
  <c r="U7" i="2"/>
  <c r="V7" i="2" s="1"/>
  <c r="M7" i="2"/>
  <c r="N7" i="2" s="1"/>
  <c r="U6" i="2"/>
  <c r="V6" i="2" s="1"/>
  <c r="M6" i="2"/>
  <c r="N6" i="2" s="1"/>
  <c r="D36" i="8" l="1"/>
  <c r="M36" i="8"/>
  <c r="E36" i="8"/>
  <c r="F36" i="8"/>
  <c r="G36" i="8"/>
  <c r="I36" i="8"/>
  <c r="J36" i="8"/>
  <c r="K36" i="8"/>
  <c r="C36" i="8"/>
  <c r="L36" i="8"/>
  <c r="K28" i="8"/>
  <c r="H23" i="6"/>
  <c r="H37" i="6"/>
  <c r="H14" i="6"/>
  <c r="N26" i="6"/>
  <c r="H9" i="6"/>
  <c r="H21" i="6"/>
  <c r="N37" i="8"/>
  <c r="H7" i="6"/>
  <c r="H25" i="6"/>
  <c r="H29" i="6"/>
  <c r="N37" i="6"/>
  <c r="H39" i="6"/>
  <c r="H7" i="8"/>
  <c r="H32" i="8"/>
  <c r="N10" i="8"/>
  <c r="H11" i="6"/>
  <c r="N7" i="6"/>
  <c r="N11" i="6"/>
  <c r="H22" i="6"/>
  <c r="N23" i="6"/>
  <c r="H27" i="6"/>
  <c r="N34" i="6"/>
  <c r="H17" i="6"/>
  <c r="N27" i="6"/>
  <c r="H31" i="6"/>
  <c r="H35" i="6"/>
  <c r="N17" i="6"/>
  <c r="H26" i="6"/>
  <c r="N31" i="6"/>
  <c r="N35" i="6"/>
  <c r="N21" i="6"/>
  <c r="N28" i="6"/>
  <c r="H30" i="6"/>
  <c r="N9" i="6"/>
  <c r="N18" i="6"/>
  <c r="H38" i="6"/>
  <c r="N39" i="6"/>
  <c r="H15" i="6"/>
  <c r="H19" i="6"/>
  <c r="N25" i="6"/>
  <c r="H33" i="6"/>
  <c r="H8" i="6"/>
  <c r="D12" i="6"/>
  <c r="D40" i="6" s="1"/>
  <c r="N15" i="6"/>
  <c r="N19" i="6"/>
  <c r="H28" i="6"/>
  <c r="N29" i="6"/>
  <c r="N33" i="6"/>
  <c r="H9" i="8"/>
  <c r="H37" i="8"/>
  <c r="L117" i="6"/>
  <c r="D117" i="6"/>
  <c r="L115" i="6"/>
  <c r="D115" i="6"/>
  <c r="L113" i="6"/>
  <c r="D113" i="6"/>
  <c r="L111" i="6"/>
  <c r="D111" i="6"/>
  <c r="L109" i="6"/>
  <c r="D109" i="6"/>
  <c r="L107" i="6"/>
  <c r="D107" i="6"/>
  <c r="L105" i="6"/>
  <c r="D105" i="6"/>
  <c r="F84" i="6"/>
  <c r="G106" i="6"/>
  <c r="G85" i="6"/>
  <c r="F115" i="6"/>
  <c r="K117" i="6"/>
  <c r="C117" i="6"/>
  <c r="G116" i="6"/>
  <c r="K115" i="6"/>
  <c r="C115" i="6"/>
  <c r="G114" i="6"/>
  <c r="K113" i="6"/>
  <c r="C113" i="6"/>
  <c r="G112" i="6"/>
  <c r="K111" i="6"/>
  <c r="C111" i="6"/>
  <c r="G110" i="6"/>
  <c r="K109" i="6"/>
  <c r="C109" i="6"/>
  <c r="G108" i="6"/>
  <c r="K107" i="6"/>
  <c r="C107" i="6"/>
  <c r="K105" i="6"/>
  <c r="C105" i="6"/>
  <c r="E84" i="6"/>
  <c r="F111" i="6"/>
  <c r="J117" i="6"/>
  <c r="F116" i="6"/>
  <c r="J115" i="6"/>
  <c r="F114" i="6"/>
  <c r="J113" i="6"/>
  <c r="F112" i="6"/>
  <c r="J111" i="6"/>
  <c r="F110" i="6"/>
  <c r="J109" i="6"/>
  <c r="F108" i="6"/>
  <c r="J107" i="6"/>
  <c r="F106" i="6"/>
  <c r="J105" i="6"/>
  <c r="F85" i="6"/>
  <c r="D84" i="6"/>
  <c r="M108" i="6"/>
  <c r="M106" i="6"/>
  <c r="I105" i="6"/>
  <c r="E85" i="6"/>
  <c r="F117" i="6"/>
  <c r="I117" i="6"/>
  <c r="M116" i="6"/>
  <c r="E116" i="6"/>
  <c r="I115" i="6"/>
  <c r="M114" i="6"/>
  <c r="E114" i="6"/>
  <c r="I113" i="6"/>
  <c r="M112" i="6"/>
  <c r="E112" i="6"/>
  <c r="I111" i="6"/>
  <c r="M110" i="6"/>
  <c r="E110" i="6"/>
  <c r="I109" i="6"/>
  <c r="E108" i="6"/>
  <c r="I107" i="6"/>
  <c r="E106" i="6"/>
  <c r="G86" i="6"/>
  <c r="C84" i="6"/>
  <c r="J116" i="6"/>
  <c r="L116" i="6"/>
  <c r="D116" i="6"/>
  <c r="L114" i="6"/>
  <c r="D114" i="6"/>
  <c r="L112" i="6"/>
  <c r="D112" i="6"/>
  <c r="L110" i="6"/>
  <c r="D110" i="6"/>
  <c r="L108" i="6"/>
  <c r="D108" i="6"/>
  <c r="L106" i="6"/>
  <c r="D106" i="6"/>
  <c r="F86" i="6"/>
  <c r="D85" i="6"/>
  <c r="J114" i="6"/>
  <c r="J110" i="6"/>
  <c r="G117" i="6"/>
  <c r="K116" i="6"/>
  <c r="C116" i="6"/>
  <c r="G115" i="6"/>
  <c r="K114" i="6"/>
  <c r="C114" i="6"/>
  <c r="G113" i="6"/>
  <c r="K112" i="6"/>
  <c r="C112" i="6"/>
  <c r="G111" i="6"/>
  <c r="K110" i="6"/>
  <c r="C110" i="6"/>
  <c r="G109" i="6"/>
  <c r="K108" i="6"/>
  <c r="C108" i="6"/>
  <c r="G107" i="6"/>
  <c r="K106" i="6"/>
  <c r="C106" i="6"/>
  <c r="G105" i="6"/>
  <c r="E86" i="6"/>
  <c r="C85" i="6"/>
  <c r="F113" i="6"/>
  <c r="J112" i="6"/>
  <c r="M113" i="6"/>
  <c r="F109" i="6"/>
  <c r="J106" i="6"/>
  <c r="E113" i="6"/>
  <c r="E109" i="6"/>
  <c r="I106" i="6"/>
  <c r="G84" i="6"/>
  <c r="M117" i="6"/>
  <c r="I112" i="6"/>
  <c r="J108" i="6"/>
  <c r="F107" i="6"/>
  <c r="E117" i="6"/>
  <c r="M111" i="6"/>
  <c r="I108" i="6"/>
  <c r="M105" i="6"/>
  <c r="D86" i="6"/>
  <c r="I116" i="6"/>
  <c r="E111" i="6"/>
  <c r="F105" i="6"/>
  <c r="E115" i="6"/>
  <c r="M115" i="6"/>
  <c r="I110" i="6"/>
  <c r="M107" i="6"/>
  <c r="E105" i="6"/>
  <c r="I114" i="6"/>
  <c r="M109" i="6"/>
  <c r="E107" i="6"/>
  <c r="C86" i="6"/>
  <c r="F13" i="6"/>
  <c r="E13" i="6"/>
  <c r="D13" i="6"/>
  <c r="C13" i="6"/>
  <c r="G12" i="6"/>
  <c r="G40" i="6" s="1"/>
  <c r="F12" i="6"/>
  <c r="F40" i="6" s="1"/>
  <c r="E12" i="6"/>
  <c r="E40" i="6" s="1"/>
  <c r="H20" i="6"/>
  <c r="H36" i="6"/>
  <c r="L31" i="8"/>
  <c r="L27" i="8"/>
  <c r="K31" i="8"/>
  <c r="J31" i="8"/>
  <c r="J27" i="8"/>
  <c r="I31" i="8"/>
  <c r="I27" i="8"/>
  <c r="M31" i="8"/>
  <c r="M27" i="8"/>
  <c r="K27" i="8"/>
  <c r="N22" i="6"/>
  <c r="H24" i="6"/>
  <c r="N38" i="6"/>
  <c r="M24" i="8"/>
  <c r="M18" i="8"/>
  <c r="L24" i="8"/>
  <c r="L18" i="8"/>
  <c r="J24" i="8"/>
  <c r="J18" i="8"/>
  <c r="I24" i="8"/>
  <c r="I18" i="8"/>
  <c r="K24" i="8"/>
  <c r="K18" i="8"/>
  <c r="F26" i="8"/>
  <c r="E26" i="8"/>
  <c r="D26" i="8"/>
  <c r="G26" i="8"/>
  <c r="C26" i="8"/>
  <c r="L23" i="8"/>
  <c r="J23" i="8"/>
  <c r="I23" i="8"/>
  <c r="M23" i="8"/>
  <c r="K23" i="8"/>
  <c r="M16" i="8"/>
  <c r="L16" i="8"/>
  <c r="J16" i="8"/>
  <c r="I16" i="8"/>
  <c r="K16" i="8"/>
  <c r="J12" i="6"/>
  <c r="J40" i="6" s="1"/>
  <c r="M13" i="6"/>
  <c r="I12" i="6"/>
  <c r="I40" i="6" s="1"/>
  <c r="L13" i="6"/>
  <c r="K13" i="6"/>
  <c r="J13" i="6"/>
  <c r="M12" i="6"/>
  <c r="M40" i="6" s="1"/>
  <c r="I13" i="6"/>
  <c r="N10" i="6"/>
  <c r="C12" i="6"/>
  <c r="N16" i="6"/>
  <c r="H18" i="6"/>
  <c r="N32" i="6"/>
  <c r="H34" i="6"/>
  <c r="M26" i="8"/>
  <c r="L26" i="8"/>
  <c r="J26" i="8"/>
  <c r="I26" i="8"/>
  <c r="K26" i="8"/>
  <c r="M22" i="8"/>
  <c r="L22" i="8"/>
  <c r="J22" i="8"/>
  <c r="I22" i="8"/>
  <c r="K22" i="8"/>
  <c r="L35" i="8"/>
  <c r="K35" i="8"/>
  <c r="J35" i="8"/>
  <c r="I35" i="8"/>
  <c r="M34" i="8"/>
  <c r="L34" i="8"/>
  <c r="J34" i="8"/>
  <c r="M35" i="8"/>
  <c r="I34" i="8"/>
  <c r="K34" i="8"/>
  <c r="D23" i="8"/>
  <c r="F23" i="8"/>
  <c r="E23" i="8"/>
  <c r="G23" i="8"/>
  <c r="C23" i="8"/>
  <c r="F14" i="8"/>
  <c r="E14" i="8"/>
  <c r="D14" i="8"/>
  <c r="G14" i="8"/>
  <c r="C14" i="8"/>
  <c r="L21" i="8"/>
  <c r="J21" i="8"/>
  <c r="I21" i="8"/>
  <c r="M21" i="8"/>
  <c r="K21" i="8"/>
  <c r="D17" i="8"/>
  <c r="F17" i="8"/>
  <c r="E17" i="8"/>
  <c r="G17" i="8"/>
  <c r="C17" i="8"/>
  <c r="K12" i="6"/>
  <c r="K40" i="6" s="1"/>
  <c r="N20" i="6"/>
  <c r="N36" i="6"/>
  <c r="D19" i="8"/>
  <c r="F19" i="8"/>
  <c r="E19" i="8"/>
  <c r="G19" i="8"/>
  <c r="C19" i="8"/>
  <c r="G30" i="8"/>
  <c r="F30" i="8"/>
  <c r="E30" i="8"/>
  <c r="D30" i="8"/>
  <c r="C30" i="8"/>
  <c r="M38" i="8"/>
  <c r="L38" i="8"/>
  <c r="K38" i="8"/>
  <c r="J38" i="8"/>
  <c r="I38" i="8"/>
  <c r="N8" i="6"/>
  <c r="H10" i="6"/>
  <c r="L12" i="6"/>
  <c r="L40" i="6" s="1"/>
  <c r="N14" i="6"/>
  <c r="H16" i="6"/>
  <c r="N30" i="6"/>
  <c r="H32" i="6"/>
  <c r="D25" i="8"/>
  <c r="F25" i="8"/>
  <c r="E25" i="8"/>
  <c r="G25" i="8"/>
  <c r="C25" i="8"/>
  <c r="L19" i="8"/>
  <c r="J19" i="8"/>
  <c r="I19" i="8"/>
  <c r="M19" i="8"/>
  <c r="K19" i="8"/>
  <c r="D15" i="8"/>
  <c r="F15" i="8"/>
  <c r="E15" i="8"/>
  <c r="G15" i="8"/>
  <c r="C15" i="8"/>
  <c r="M30" i="8"/>
  <c r="L30" i="8"/>
  <c r="J30" i="8"/>
  <c r="I30" i="8"/>
  <c r="K30" i="8"/>
  <c r="N24" i="6"/>
  <c r="L13" i="8"/>
  <c r="J13" i="8"/>
  <c r="I13" i="8"/>
  <c r="M12" i="8"/>
  <c r="L12" i="8"/>
  <c r="J12" i="8"/>
  <c r="M13" i="8"/>
  <c r="I12" i="8"/>
  <c r="K13" i="8"/>
  <c r="K12" i="8"/>
  <c r="L25" i="8"/>
  <c r="J25" i="8"/>
  <c r="I25" i="8"/>
  <c r="M25" i="8"/>
  <c r="K25" i="8"/>
  <c r="L15" i="8"/>
  <c r="J15" i="8"/>
  <c r="I15" i="8"/>
  <c r="M15" i="8"/>
  <c r="K15" i="8"/>
  <c r="M20" i="8"/>
  <c r="L20" i="8"/>
  <c r="J20" i="8"/>
  <c r="I20" i="8"/>
  <c r="K20" i="8"/>
  <c r="D31" i="8"/>
  <c r="D27" i="8"/>
  <c r="C31" i="8"/>
  <c r="F31" i="8"/>
  <c r="F27" i="8"/>
  <c r="E31" i="8"/>
  <c r="E27" i="8"/>
  <c r="G31" i="8"/>
  <c r="G27" i="8"/>
  <c r="C27" i="8"/>
  <c r="D35" i="8"/>
  <c r="C35" i="8"/>
  <c r="G34" i="8"/>
  <c r="F34" i="8"/>
  <c r="E34" i="8"/>
  <c r="D34" i="8"/>
  <c r="F35" i="8"/>
  <c r="E35" i="8"/>
  <c r="G35" i="8"/>
  <c r="C34" i="8"/>
  <c r="J117" i="8"/>
  <c r="F116" i="8"/>
  <c r="J115" i="8"/>
  <c r="F114" i="8"/>
  <c r="J113" i="8"/>
  <c r="F112" i="8"/>
  <c r="J111" i="8"/>
  <c r="F110" i="8"/>
  <c r="J109" i="8"/>
  <c r="F108" i="8"/>
  <c r="J107" i="8"/>
  <c r="F106" i="8"/>
  <c r="J105" i="8"/>
  <c r="F85" i="8"/>
  <c r="D84" i="8"/>
  <c r="I117" i="8"/>
  <c r="M116" i="8"/>
  <c r="E116" i="8"/>
  <c r="I115" i="8"/>
  <c r="M114" i="8"/>
  <c r="E114" i="8"/>
  <c r="I113" i="8"/>
  <c r="M112" i="8"/>
  <c r="E112" i="8"/>
  <c r="I111" i="8"/>
  <c r="M110" i="8"/>
  <c r="E110" i="8"/>
  <c r="I109" i="8"/>
  <c r="M108" i="8"/>
  <c r="E108" i="8"/>
  <c r="I107" i="8"/>
  <c r="M106" i="8"/>
  <c r="E106" i="8"/>
  <c r="I105" i="8"/>
  <c r="G86" i="8"/>
  <c r="E85" i="8"/>
  <c r="C84" i="8"/>
  <c r="L116" i="8"/>
  <c r="D116" i="8"/>
  <c r="L114" i="8"/>
  <c r="D114" i="8"/>
  <c r="L112" i="8"/>
  <c r="D112" i="8"/>
  <c r="L110" i="8"/>
  <c r="D110" i="8"/>
  <c r="L108" i="8"/>
  <c r="D108" i="8"/>
  <c r="L106" i="8"/>
  <c r="D106" i="8"/>
  <c r="F86" i="8"/>
  <c r="D85" i="8"/>
  <c r="G117" i="8"/>
  <c r="K116" i="8"/>
  <c r="C116" i="8"/>
  <c r="G115" i="8"/>
  <c r="K114" i="8"/>
  <c r="C114" i="8"/>
  <c r="G113" i="8"/>
  <c r="K112" i="8"/>
  <c r="C112" i="8"/>
  <c r="G111" i="8"/>
  <c r="K110" i="8"/>
  <c r="C110" i="8"/>
  <c r="G109" i="8"/>
  <c r="K108" i="8"/>
  <c r="C108" i="8"/>
  <c r="G107" i="8"/>
  <c r="K106" i="8"/>
  <c r="C106" i="8"/>
  <c r="G105" i="8"/>
  <c r="E86" i="8"/>
  <c r="C85" i="8"/>
  <c r="F117" i="8"/>
  <c r="J116" i="8"/>
  <c r="F115" i="8"/>
  <c r="J114" i="8"/>
  <c r="F113" i="8"/>
  <c r="J112" i="8"/>
  <c r="F111" i="8"/>
  <c r="J110" i="8"/>
  <c r="F109" i="8"/>
  <c r="J108" i="8"/>
  <c r="F107" i="8"/>
  <c r="J106" i="8"/>
  <c r="F105" i="8"/>
  <c r="D86" i="8"/>
  <c r="M117" i="8"/>
  <c r="E117" i="8"/>
  <c r="I116" i="8"/>
  <c r="M115" i="8"/>
  <c r="E115" i="8"/>
  <c r="I114" i="8"/>
  <c r="M113" i="8"/>
  <c r="E113" i="8"/>
  <c r="I112" i="8"/>
  <c r="M111" i="8"/>
  <c r="E111" i="8"/>
  <c r="I110" i="8"/>
  <c r="M109" i="8"/>
  <c r="E109" i="8"/>
  <c r="I108" i="8"/>
  <c r="M107" i="8"/>
  <c r="E107" i="8"/>
  <c r="I106" i="8"/>
  <c r="M105" i="8"/>
  <c r="E105" i="8"/>
  <c r="C86" i="8"/>
  <c r="G84" i="8"/>
  <c r="L117" i="8"/>
  <c r="D117" i="8"/>
  <c r="L115" i="8"/>
  <c r="D115" i="8"/>
  <c r="L113" i="8"/>
  <c r="D113" i="8"/>
  <c r="L111" i="8"/>
  <c r="D111" i="8"/>
  <c r="L109" i="8"/>
  <c r="D109" i="8"/>
  <c r="L107" i="8"/>
  <c r="D107" i="8"/>
  <c r="L105" i="8"/>
  <c r="D105" i="8"/>
  <c r="F84" i="8"/>
  <c r="K117" i="8"/>
  <c r="C117" i="8"/>
  <c r="G116" i="8"/>
  <c r="K115" i="8"/>
  <c r="C115" i="8"/>
  <c r="G114" i="8"/>
  <c r="K113" i="8"/>
  <c r="C113" i="8"/>
  <c r="G112" i="8"/>
  <c r="K111" i="8"/>
  <c r="C111" i="8"/>
  <c r="G110" i="8"/>
  <c r="K109" i="8"/>
  <c r="C109" i="8"/>
  <c r="G108" i="8"/>
  <c r="K107" i="8"/>
  <c r="C107" i="8"/>
  <c r="G106" i="8"/>
  <c r="K105" i="8"/>
  <c r="C105" i="8"/>
  <c r="G85" i="8"/>
  <c r="E84" i="8"/>
  <c r="F24" i="8"/>
  <c r="F18" i="8"/>
  <c r="E24" i="8"/>
  <c r="E18" i="8"/>
  <c r="D24" i="8"/>
  <c r="D18" i="8"/>
  <c r="G24" i="8"/>
  <c r="C24" i="8"/>
  <c r="G18" i="8"/>
  <c r="C18" i="8"/>
  <c r="F22" i="8"/>
  <c r="E22" i="8"/>
  <c r="D22" i="8"/>
  <c r="G22" i="8"/>
  <c r="C22" i="8"/>
  <c r="D13" i="8"/>
  <c r="F12" i="8"/>
  <c r="E12" i="8"/>
  <c r="D12" i="8"/>
  <c r="F13" i="8"/>
  <c r="E13" i="8"/>
  <c r="C12" i="8"/>
  <c r="G13" i="8"/>
  <c r="C13" i="8"/>
  <c r="G12" i="8"/>
  <c r="L17" i="8"/>
  <c r="J17" i="8"/>
  <c r="I17" i="8"/>
  <c r="M17" i="8"/>
  <c r="K17" i="8"/>
  <c r="M14" i="8"/>
  <c r="L14" i="8"/>
  <c r="J14" i="8"/>
  <c r="I14" i="8"/>
  <c r="K14" i="8"/>
  <c r="G38" i="8"/>
  <c r="F38" i="8"/>
  <c r="E38" i="8"/>
  <c r="D38" i="8"/>
  <c r="C38" i="8"/>
  <c r="F16" i="8"/>
  <c r="E16" i="8"/>
  <c r="D16" i="8"/>
  <c r="G16" i="8"/>
  <c r="C16" i="8"/>
  <c r="F20" i="8"/>
  <c r="E20" i="8"/>
  <c r="D20" i="8"/>
  <c r="C20" i="8"/>
  <c r="G20" i="8"/>
  <c r="D21" i="8"/>
  <c r="F21" i="8"/>
  <c r="E21" i="8"/>
  <c r="G21" i="8"/>
  <c r="C21" i="8"/>
  <c r="D39" i="8"/>
  <c r="C39" i="8"/>
  <c r="G39" i="8"/>
  <c r="F39" i="8"/>
  <c r="E39" i="8"/>
  <c r="L39" i="8"/>
  <c r="K39" i="8"/>
  <c r="J39" i="8"/>
  <c r="I39" i="8"/>
  <c r="M39" i="8"/>
  <c r="L33" i="8"/>
  <c r="K33" i="8"/>
  <c r="J33" i="8"/>
  <c r="I33" i="8"/>
  <c r="M33" i="8"/>
  <c r="D33" i="8"/>
  <c r="C33" i="8"/>
  <c r="F33" i="8"/>
  <c r="E33" i="8"/>
  <c r="G33" i="8"/>
  <c r="L29" i="8"/>
  <c r="K29" i="8"/>
  <c r="J29" i="8"/>
  <c r="I29" i="8"/>
  <c r="M29" i="8"/>
  <c r="M28" i="8"/>
  <c r="L28" i="8"/>
  <c r="J28" i="8"/>
  <c r="I28" i="8"/>
  <c r="F28" i="8"/>
  <c r="E28" i="8"/>
  <c r="D28" i="8"/>
  <c r="C28" i="8"/>
  <c r="G28" i="8"/>
  <c r="D29" i="8"/>
  <c r="C29" i="8"/>
  <c r="F29" i="8"/>
  <c r="E29" i="8"/>
  <c r="G29" i="8"/>
  <c r="N7" i="8"/>
  <c r="N11" i="8"/>
  <c r="H10" i="8"/>
  <c r="N32" i="8"/>
  <c r="N8" i="8"/>
  <c r="H11" i="8"/>
  <c r="N9" i="8"/>
  <c r="H8" i="8"/>
  <c r="H36" i="8" l="1"/>
  <c r="N36" i="8"/>
  <c r="K40" i="8"/>
  <c r="N114" i="6"/>
  <c r="H114" i="6"/>
  <c r="I40" i="8"/>
  <c r="N106" i="8"/>
  <c r="H106" i="6"/>
  <c r="N112" i="6"/>
  <c r="N114" i="8"/>
  <c r="G40" i="8"/>
  <c r="L40" i="8"/>
  <c r="H86" i="6"/>
  <c r="H112" i="6"/>
  <c r="C40" i="8"/>
  <c r="F40" i="8"/>
  <c r="M40" i="8"/>
  <c r="J40" i="8"/>
  <c r="H111" i="8"/>
  <c r="N13" i="8"/>
  <c r="N19" i="8"/>
  <c r="H115" i="8"/>
  <c r="H12" i="8"/>
  <c r="H16" i="8"/>
  <c r="N113" i="8"/>
  <c r="H27" i="8"/>
  <c r="D40" i="8"/>
  <c r="E40" i="8"/>
  <c r="H116" i="6"/>
  <c r="N28" i="8"/>
  <c r="H107" i="8"/>
  <c r="N115" i="6"/>
  <c r="H115" i="6"/>
  <c r="H108" i="6"/>
  <c r="H28" i="8"/>
  <c r="H33" i="8"/>
  <c r="N39" i="8"/>
  <c r="H20" i="8"/>
  <c r="N110" i="8"/>
  <c r="H108" i="8"/>
  <c r="N105" i="8"/>
  <c r="H30" i="8"/>
  <c r="H14" i="8"/>
  <c r="N35" i="8"/>
  <c r="N109" i="6"/>
  <c r="H109" i="6"/>
  <c r="H38" i="8"/>
  <c r="N116" i="8"/>
  <c r="H114" i="8"/>
  <c r="N111" i="8"/>
  <c r="N30" i="8"/>
  <c r="N29" i="8"/>
  <c r="N40" i="6"/>
  <c r="H109" i="8"/>
  <c r="H21" i="8"/>
  <c r="H22" i="8"/>
  <c r="H85" i="8"/>
  <c r="N117" i="8"/>
  <c r="H34" i="8"/>
  <c r="H35" i="8"/>
  <c r="N25" i="8"/>
  <c r="N26" i="8"/>
  <c r="H12" i="6"/>
  <c r="C40" i="6"/>
  <c r="H40" i="6" s="1"/>
  <c r="N12" i="6"/>
  <c r="N116" i="6"/>
  <c r="H13" i="8"/>
  <c r="H24" i="8"/>
  <c r="N33" i="8"/>
  <c r="H105" i="8"/>
  <c r="N112" i="8"/>
  <c r="H110" i="8"/>
  <c r="N107" i="8"/>
  <c r="H31" i="8"/>
  <c r="N38" i="8"/>
  <c r="N34" i="8"/>
  <c r="H13" i="6"/>
  <c r="H84" i="6"/>
  <c r="N111" i="6"/>
  <c r="H105" i="6"/>
  <c r="H111" i="6"/>
  <c r="N23" i="8"/>
  <c r="N117" i="6"/>
  <c r="H117" i="6"/>
  <c r="H29" i="8"/>
  <c r="H117" i="8"/>
  <c r="N108" i="8"/>
  <c r="H106" i="8"/>
  <c r="H84" i="8"/>
  <c r="N15" i="8"/>
  <c r="H15" i="8"/>
  <c r="H19" i="8"/>
  <c r="N21" i="8"/>
  <c r="H23" i="8"/>
  <c r="N22" i="8"/>
  <c r="N13" i="6"/>
  <c r="N27" i="8"/>
  <c r="N110" i="6"/>
  <c r="N108" i="6"/>
  <c r="N106" i="6"/>
  <c r="H85" i="6"/>
  <c r="H107" i="6"/>
  <c r="H116" i="8"/>
  <c r="N17" i="8"/>
  <c r="H112" i="8"/>
  <c r="N109" i="8"/>
  <c r="H17" i="8"/>
  <c r="N16" i="8"/>
  <c r="N18" i="8"/>
  <c r="N31" i="8"/>
  <c r="H110" i="6"/>
  <c r="N107" i="6"/>
  <c r="N113" i="6"/>
  <c r="H113" i="6"/>
  <c r="H39" i="8"/>
  <c r="N14" i="8"/>
  <c r="H18" i="8"/>
  <c r="H113" i="8"/>
  <c r="H86" i="8"/>
  <c r="N115" i="8"/>
  <c r="N20" i="8"/>
  <c r="N12" i="8"/>
  <c r="H25" i="8"/>
  <c r="H26" i="8"/>
  <c r="N24" i="8"/>
  <c r="N105" i="6"/>
  <c r="N40" i="8" l="1"/>
  <c r="H40" i="8"/>
</calcChain>
</file>

<file path=xl/sharedStrings.xml><?xml version="1.0" encoding="utf-8"?>
<sst xmlns="http://schemas.openxmlformats.org/spreadsheetml/2006/main" count="106324" uniqueCount="6833">
  <si>
    <t>ÖZEL ……………….. HASTANESİ</t>
  </si>
  <si>
    <t xml:space="preserve">HAZIRLAMA Tarihi EKLENECEK </t>
  </si>
  <si>
    <t xml:space="preserve">1.AMAÇ
Risklerin değerlendirilmesinde temel amaç, çalışanların, hasta ve yakınlarının, ziyaretçilerin, diğer kişilerin sağlığının korunması ve güvenliklerinin sağlanmasıdır. Risk değerlendirme, işle ilgili faaliyetlerden kaynaklanan ve etkilenecek kişilere ve çevreye olabilecek olası zararların en aza indirilmesine yardım eder.
Bu kapsamda bu çalışmanın amacı .............................................. SAĞLIK HİZMETLERİ LTD. ŞTİ. Bünyesindeki ÖZEL ................................................................... HASTANESİ’ nde yapılan faaliyetlerin İş Sağlığı ve Güvenliği (İSG) açısından tehlikelerini ve riskleri tanımlamak, ortadan kaldırmak ve/veya azaltmak amacıyla gerekli tedbirleri belirlemektir. Risk değerlendirmesi sonucunda, işyerindeki gözlemlenen faaliyetlerindeki tehlikelerin neler olduğu ve kaza olma olasılığı ile olası kazaların boyutu/büyüklüğü hakkında bilgi sahibi olunacaktır.
</t>
  </si>
  <si>
    <t xml:space="preserve">2. YASAL DAYANAK
Bu Risk değerlendirme raporu ; “6331 Sayılı İş Sağlığı Ve Güvenliği Kanunu” kapsamında 29.12.2012 tarih ve 28512 sayılı Rsmi Gazetede yayınlanmış olan ''İş Sağlığı Ve Güvenliği Risk Değerlendirmesi Yönetmeliği'' gereğince hazırlanmıştır.
</t>
  </si>
  <si>
    <t xml:space="preserve">3. İŞYERİ TANITIMI
Hastane olarak hizmet vermekte olan Özel ...................................................................Hastanesi, ..................................................................... Ltd. Şti ' ye bağlı bir kuruluştur. 
Acil servis, Ambulans Hizmetleri, Poliklinikler, Yoğun Bakım Üniteleri, Ameliyathane ve Hasta servisleri ile bir çok konuda sağlık hizmeti vermektedir.
Adres olarak .................................................................................................' de bulunmaktadır.
İşveren Vekili ..........................................' dır.
</t>
  </si>
  <si>
    <t xml:space="preserve">4. GEÇERLİLİK TARİHİ
Hastanemiz risk değerlendirmesi .............................. tarihi itibari ile yapılmış olup 
İş Sağlığı ve Güvenliği Risk Değerlendirmesi Yönetmeliğinin 12. Maddesinin 2. bendinde belirtilen durumlar olması durumunda yenilenir.
Bu durumların olmaması durumunda da yine yönetmeliğin aynı maddesinin 1. bendine göre çok tehlikeli sınıfta olması sebebi ile ......................... yılına kadar geçerlidir.
</t>
  </si>
  <si>
    <t xml:space="preserve">5. RİSK DEĞERLENDİRME EKİBİ
İş Sağlığı Ve Güvenliği Risk Değerlendirmesi Yönetmeliğinin 6. maddesine göre İşyerlerinde Risk Değerlendirmesi işverenin oluşturduğu bir ekip tarafından gerçekleştirilir.
Bu kapsamda hastanemiz Risk Değerlendirme çalışmasında görevli kişiler de belirlenmiştir.
Bunlar;
ADI SOYADI           GÖREVİ
6. KULLANILAN YÖNTEM VE UYGULAMA
Risk değerlendirmesinde riskin büyüklüğünün hesaplanarak riskin kabul edilebilir olup olmadığına karar verilmelidir. Bunun belirlenmesi içinde kullanılan uluslararası risk değerlendirme metodları vardır. 
Bu çalışmada FİNE KİNNEY Risk değerlendirme metodu uygulanmıştır.
Risk derecelendirme esasları aşağıdaki gibidir.
RİSK PUANI: OLASILIK X FREKANS X ŞİDDET
Risk Puanı, olasılık, frekans ve şiddet puanları çarpılarak bulunur.
Hastanemiz risk değerlendirme çalışmalarında kullanılan yöntem ve uygulamaya ilişkin detaylar "İSG-P02 Tehlike Belirleme ve Risk Değerlendirme Prosedürü"nde anlatılmaktadır.
</t>
  </si>
  <si>
    <t>TEHLİKE BELİRLEME VE RİSK DEĞERLENDİRME TABLOSU (FINE KINNEY METODU)</t>
  </si>
  <si>
    <t>OLASILIK</t>
  </si>
  <si>
    <t>FREKANS</t>
  </si>
  <si>
    <t>ŞİDDET</t>
  </si>
  <si>
    <t xml:space="preserve">Değerlendirilen Bölüm  </t>
  </si>
  <si>
    <t>Acil Servis</t>
  </si>
  <si>
    <t>Risk Değ. GüncellemeTarihi</t>
  </si>
  <si>
    <t xml:space="preserve">Geçerlilik Tarihi </t>
  </si>
  <si>
    <t>Tehlikenin ortadan kaldırılması</t>
  </si>
  <si>
    <t xml:space="preserve">İşyeri Unvanı, Adresi   </t>
  </si>
  <si>
    <t xml:space="preserve">Kullanılan Metod </t>
  </si>
  <si>
    <t>Fine-Kinney Metodu</t>
  </si>
  <si>
    <t>Mühendislik kontrolü</t>
  </si>
  <si>
    <t>No</t>
  </si>
  <si>
    <t>Tehlike Modülü</t>
  </si>
  <si>
    <t xml:space="preserve">Faaliyet </t>
  </si>
  <si>
    <t>Tehlike</t>
  </si>
  <si>
    <t>Tehlike Görseli</t>
  </si>
  <si>
    <t>Risk</t>
  </si>
  <si>
    <t>Sonuç/ 
Olası Etki Zarar</t>
  </si>
  <si>
    <t>Riskten Etkilenecek Kişiler</t>
  </si>
  <si>
    <t>Mevcut Durum 
(Tespit edilen riske ilişkin mevcut önlemler)</t>
  </si>
  <si>
    <t>MEVCUT</t>
  </si>
  <si>
    <t>İyileştirme Sorumlusu</t>
  </si>
  <si>
    <t>Termin</t>
  </si>
  <si>
    <t>İYİLEŞTİRME</t>
  </si>
  <si>
    <t>İyileştirme Sonrası Görsel</t>
  </si>
  <si>
    <t>Sonuç</t>
  </si>
  <si>
    <t>İlgili Mevzuat/Doküman</t>
  </si>
  <si>
    <t>İdari Kontrol</t>
  </si>
  <si>
    <t>Olasılık</t>
  </si>
  <si>
    <t>Frekans</t>
  </si>
  <si>
    <t>Şiddet</t>
  </si>
  <si>
    <t>Risk
Puanı</t>
  </si>
  <si>
    <t>Risk Seviyesi</t>
  </si>
  <si>
    <t>Alınacak Önlemler</t>
  </si>
  <si>
    <t>KKD Kullanımı</t>
  </si>
  <si>
    <t>Hiçbir kontrol önlemi yok</t>
  </si>
  <si>
    <t>İŞVEREN/ VEKİLİ</t>
  </si>
  <si>
    <t>İŞ GÜVNLİĞİ UZMANI (LARI)</t>
  </si>
  <si>
    <t>İŞ YERİ HEKİMİ</t>
  </si>
  <si>
    <t>BAŞ ÇALIŞAN TEMSİLCİSİ</t>
  </si>
  <si>
    <t>DESTEK ELEMAN</t>
  </si>
  <si>
    <t>KALİTE YÖNETİCİSİ</t>
  </si>
  <si>
    <t>DİĞER KATILIMCILAR / DİĞER EKİP ÜYELERİ (Ad Soyadı, Görevi, İmza)</t>
  </si>
  <si>
    <t>Ad Soyad</t>
  </si>
  <si>
    <t>İmza</t>
  </si>
  <si>
    <t>Risk Değerlendirme Kategorileri Kapsam ve Açıklamaları</t>
  </si>
  <si>
    <t>Risk değerlendirme çalışmaları aşağıda ifade edilen beş ana kategoride değenlendirilmektedir. Her kategori kendi içinde alt başlıkları kapsamaktadır. Değerlendirme sırasında açıklamalara uygun şekilde risklerin kategorize edilmesi gerekir.</t>
  </si>
  <si>
    <t>Kategori</t>
  </si>
  <si>
    <t>Alt Risk Kategorisi</t>
  </si>
  <si>
    <t>Açıklama</t>
  </si>
  <si>
    <t xml:space="preserve">
</t>
  </si>
  <si>
    <t>Tıbbi Hizmetler</t>
  </si>
  <si>
    <t>• Hizmete erişim ile ilgili riskler
• Hasta kabul süreci ile ilgili riskler
• Tanı süreci ile ilgili riskler
• Tedavi ve rehabilitasyon süreci ile ilgili riskler
• Takip ve taburculuk süreci ile ilgili riskler
• Tıbbi kayıt ve arşiv süreci ile ilgili riskler</t>
  </si>
  <si>
    <t>• Hizmete erişim ile ilgili riskler: İnternet sayfasında yer alan yanlış adres, randevu alınırken yaşanan hastane kaynaklı aksaklıklar v.b.
• Hasta kabul süreci ile ilgili riskler: Kimlik bilgilerinin eksik veya hatalı girilmesi, kimlik doğrulamanın yapılmaması, yanlış polikliniğe yönlendirilme, hasta yatışında yaşanan sorunlar, sahte kimlikli hasta kabulü v.b.
• Tanı süreci ile ilgili riskler: Hasta tetkiklerinin karışması, tetkik süreçlerine ilişkin hatalar, hatalı tanı girilmesi v.b.
• Tedavi ve rehabilitasyon süreci ile ilgili riskler: Hastanın kliniğine özgü riskler, ilaç uygulama hataları, bakım sürecine ilişkin hatalar, hasta düşmeleri, hastalara takılan yüksek riskli kateterlerin yanlış kullanımı, cerrahi süreç hataları, hasta devrinde hastanın bilgilerinin eksik aktarılması, kurum içi konsültasyon istem sürecindeki aksaklıklar v.b.
• Takip ve taburculuk süreci ile ilgili riskler: Hasta takibinde yaşanılan erişim sorunları, hasta ve hasta yakınına taburculuk eğitiminin eksik verilmesi v.b.
• Tıbbi kayıt ve arşiv süreci ile ilgili riskler: Hasta kayıtlarına ulaşılamaması, eksik kayıt, arşiv hataları v.b.</t>
  </si>
  <si>
    <t>Yönetsel Hizmetler</t>
  </si>
  <si>
    <t>• İdari süreçler ile ilgili riskler
• Finansal süreçler ile ilgili riskler
• İtibar yönetimi
• Paydaşlarla iletişim süreçlerine yönelik riskler 
• Bilgi yönetimi süreçleri ile ilgili riskler</t>
  </si>
  <si>
    <t>• İdari süreç ile ilgili riskler: Personel eksikliği, hasta ve çalışan geri bildirimlerinde olumsuz sonuçlar v.b.
• Finansal süreç riskleri: İsraf, gereksiz malzeme kullanımı, hizmet alımı kapsamındaki gecikme v.b.
• İtibar yönetimi: Sosyal sorumluluk projelerindeki yetersizlik v.b.
• Paydaşlarla (112 acil sağlık hizmetleri, sosyal güvenlik kurumu, il sağlık müdürlüğü, aile sağlığı merkezi, tedarikçi, belediye, sosyal hizmet sunucusu v.b.) iletişim süreçlerine yönelik riskler 
• Bilgi yönetimi süreci riskleri (kişisel verilerin güvenliğinin ihlal edilerek, hasta sonucunun uygunsuz şekilde verilmesi v.b.)</t>
  </si>
  <si>
    <t>Tesis Güvenliği</t>
  </si>
  <si>
    <t>• Atık yönetimi sürecindeki riskler
• Tıbbi cihaz ve malzeme yönetimi süreci riskleri
• Diğer cihaz ve malzemelerin yönetim süreci riskleri
• Yangın Güvenliği ile ilgili riskler
• Altyapı Sistemleri ile ilgili riskler
• İnşaat ve Renovasyon ile ilgili riskler
• Acil Durum ve Afet Yönetimi ile ilgili riskler
• Emniyet ile ilgili riskler</t>
  </si>
  <si>
    <t>• Tesis ile ilgili riskler: Tesis kaynaklı düşme olaylarına yönelik önlem alınmaması, acil çıkışlara yönelik yapılmayan düzenlemeler, asansörlerin tescil ve bakım sürecindeki aksaklıklar, acil çıkış kapısı veya yangın çıkışının önünde engel bulunması v.b. 
• Atık yönetimi sürecindeki riskler: Uygunsuz toplama, taşıma v.b. 
• Tıbbi cihaz ve malzeme yönetimi süreci riskleri: Bakım ve kalibrasyon eksikliğinden kaynaklanan hatalar, yetersiz malzeme riski, cihaz arızası kaynaklı hasta mağduriyeti, hemşire çağrı zili çalışmaması v.b. (Lazer ve optik radyasyon yayan cihazları dahil)
• Diğer cihaz ve malzemelerin yönetim süreci riskleri: Düzenli yapılması gereken bakım-onarımlarda aksaklıklar, pencerelerin yarı açılabilir özellikte olmaması, prizlerde çocuk koruyucu bulunmaması sonucu elektrik çarpması, hasta odalarındaki malzeme ve cihazların arızası v.b.
• Yangın güvenliği ile ilgili riskler: Hastanede aşağıda belirtilen konuları da kapsayan ve süreklilik arz eden bir yangın güvenliği risk değerlendirmesi gerçekleştirilmelidir.
a) Yangın bölmelendirmeleri
b) Duman bölmelendirmeleri
c) Örneğin kirli çamaşır odaları, çöp toplama odaları ve oksijen depolama odaları gibi tehlikeli alanlar (ve bu alanların tavanlarının üzerindeki boşluklar)
d) Yangın çıkışları
e) Mutfakta yağlanmaya neden olan yemek pişirme araçları
f) Çamaşır ve çöp şutları (şaftları)
g) Acil durum için güç sistemleri (jeneratörler) ve ekipmanlar
h) Tıbbi gaz ve vakum sisteminin parçaları
i) Yanabilecek malzemelerin depolanması ve kullanımı (örneğin yanıcı sıvılar, yanıcı gazlar ve oksijen ve nitröz oksit gibi oksitleyici tıbbi gazlar)
j) Cerrahi yangınların önlenmesine ve yönetilmesine prosedürler ve önlemler
k) İnşaat, renovasyon veya yıkım projeleriyle ilişkili yangın tehlikeleri
• Altyapı sistemleri ile ilgili riskler: Elektrik dağıtımı, güç; sıhhi tesisat; kazan/buhar; ısıtma, havalandırma ve iklimlendirme (HVAC); tıbbi gazlar; tıbbi/cerrahi vakum; atık yönetimi, iletişim ve veri sistemleri v.b. olacak şekilde güvenli sağlık bakımı verilebilmesi için hayati önem taşıyan hizmetleri destekleyen sistem ve ekipmanlardan kaynaklanan riskler.
• İnşaat ve Renovasyon ile ilgili riskler: sistemleri ile ilgili riskler: İnşaat, renovasyon veya yıkım projeleriyle veya bir bakım çalışmasıyla ilişkili risklerin değerlendirilmesini kapsar (Örneğin inşaattan kaynaklanan gürültü ve titreşim konfor düzeylerini etkileyebildiği gibi inşaattan gelen toz ve kokular hava kalitesini bozabilir ve hastanın solunum fonksiyonları açısından risk oluşturabilir. Hastalara, çalışanlara, ziyaretçilere, bağımsız ticari işletmelere ve hastanedeki diğer kişilere yönelik risk, inşaat, renovasyon, yıkım ve bakım çalışmalarının kapsamına ve hasta bakımı, altyapı ve altyapı sistemleri üzerindeki etkisine göre değişiklik gösterebilir. Örnek olarak tıbbi gazlar üzerinde gerçekleştirilen bakım çalışmaları hasta bakımını etkileyebilir; ancak personel otoparkında yapılacak asfaltlama çalışmasının hastalara verilen bakım üzerinde bir etkisi olmayacaktır).
• Emniyet ile ilgili riskler: Kuruluşun mallarının ve hasta, hasta yakınları, ziyaretçiler ve personelin zarara veya kayba karşı korunması anlamına gelmektedir. Örn: İş yerinde şiddet, bebek kaçırma, hırsızlık ve hastanedeki kısıtlı alanlara kilitsiz/emniyetsiz erişimdir.</t>
  </si>
  <si>
    <t>Çevre Güvenliği</t>
  </si>
  <si>
    <t>• Hava kirliliği oluşturabilecek unsurlar
• Atıkların çevreye zarar vermesi
• Çevreden hastaneye gelecek zararlar
• Tehlikeli atıklardan oluşabilecek zararlar</t>
  </si>
  <si>
    <t>• Hava kirliliği oluşturabilecek unsurlar: Radyoaktif atıklardan kaynaklanan çevre zararı v.b.
• Atıkların çevreye zarar vermesi: Uygunsuz depolama v.b.
• Çevreden hastaneye gelecek zararlar: Hastane yakınında kirli su kaynağı, hava kirliliği veya gürültüye sebep olan iş yeri v.b.
• Tehlikeli atıklardan oluşabilecek zararlar: Kimyasal atıkların oluşturduğu maruziyet v.b.</t>
  </si>
  <si>
    <t>İş Sağlığı ve Güvenliği</t>
  </si>
  <si>
    <t>• Güvenlik - Fiziksel Risk Etmenleri
• Güvenlik - Biyolojik Risk Etmenleri
• Güvenlik - Psikososyal Risk Etmenleri
• Güvenlik- Ergonomik Risk Etmenleri
• Tehlikeli Madde Yönetimi / Kimyasal Risk Etmenleri</t>
  </si>
  <si>
    <t>• Fiziksel risk etmenleri: Gürültü, titreşim, termal konfor şartları (aydınlatma, havalandırma, nem v.b.), ışık, radyasyon, basınç farklılıkları, toz gibi etkenlere maruziyet v.b.
• Tehlikeli Maddeler / Kimyasal Risk Etmenleri: Çözücüler (solventler), metaller, gazlar, asit ve alkaliler, pestisidler gibi etkenlere maruziyet v.b. ile diğer tüm tehlikeli maddelere yönelik kullanım, temas, depolama ve bertaraf süreclerine ait riskler.
• Biyolojik risk etmenleri: Bakteriler, virüsler, mantarlar, parazitler, böcekler gibi etkenlere ve bunlarla temas etmiş enfekte materyale maruziyet v.b.
• Psikososyal risk etmenleri: Mobbing, şiddet, tükenmişlik, stres, yoğun çalışma v.b.
• Ergonomik risk etmenleri: Uzun süreli ayakta veya oturarak çalışma, bilgisayar, monitör, çalışma koltuğu gibi cihaz/eşyaların postüre uygun özellik ve pozisyonda olmaması, ağır yük taşıma, eğilerek çalışma v.b.
• Güvenlik ile ilgili riskler: Binanın, arazinin, tıbbi teknolojinin ve bilgi teknolojisinin, ekipmanların ve sistemlerin hastalar, hasta yakınları, çalışanlar ve ziyaretçiler açısından fiziksel bir risk teşkil etmesinin önlenmesi anlamına gelmektedir. Örnek olarak keskin ve kırık mobilyalar, kırık pencerelere, akan tavanlar, ergonomik riskler (örneğin hastaları veya ağır objeleri taşırken personelin maruz kaldığı riskler) ve (örneğin engebeli veya kaygan zemin veya tırabzan olmaması nedeniyle) düşme riski sayılabilir.</t>
  </si>
  <si>
    <t>FINE KINNEY METODU
(Risk Skoru=Olasılık x Frekans x Şiddet)</t>
  </si>
  <si>
    <t>OLASILIK DEĞERİ</t>
  </si>
  <si>
    <t>ŞANS
zararın gerçekleşme olasılığı</t>
  </si>
  <si>
    <t>FREKANS DEĞERİ</t>
  </si>
  <si>
    <t>FREKANS
tehlikeye zaman içinde maruz kalma tekrarı</t>
  </si>
  <si>
    <t>ŞİDDET DEĞERİ</t>
  </si>
  <si>
    <t>ŞİDDET
insan ve/veya çevre üzerinde yaratacağı tahmini zarar</t>
  </si>
  <si>
    <t>Beklenir, kesin</t>
  </si>
  <si>
    <t>Hemen Hemen Sürekli
(bir saatte birkaç defa)</t>
  </si>
  <si>
    <t>Birden Fazla Ölümlü Kaza / Çevresel Felaket</t>
  </si>
  <si>
    <t>Yüksek, oldukça mümkün</t>
  </si>
  <si>
    <t>Sık 
(günde bir veya birkaç defa)</t>
  </si>
  <si>
    <t>Öldürücü Kaza / Ciddi Çevresel Zarar</t>
  </si>
  <si>
    <t>Olası</t>
  </si>
  <si>
    <t>Ara Sıra
(haftada bir veya birkaç defa)</t>
  </si>
  <si>
    <t>Kalıcı Hasar - Yaralanma, İş Kaybı / Çevresel Engel Oluşturma, Yakın Çevreden Şikayet</t>
  </si>
  <si>
    <t>Mümkün fakat düşük</t>
  </si>
  <si>
    <t>Sık Değil
(ayda bir veya birkaç defa)</t>
  </si>
  <si>
    <t>Önemli Hasar / Yaralanma, Dış İlkyardım İhtiyacı / Arazi Sınırları Dışında Çevresel Zarar</t>
  </si>
  <si>
    <t>Beklenmez fakat mümkün</t>
  </si>
  <si>
    <t>Seyrek
(yılda birkaç defa)</t>
  </si>
  <si>
    <t>Küçük Hasar/Yaralanma, Dahili İlk Yardım / Arazi İçinde Sınırlı Çevresel Zarar</t>
  </si>
  <si>
    <t>Beklenmez</t>
  </si>
  <si>
    <t>Çok Seyrek 
(yılda bir veya daha seyrek)</t>
  </si>
  <si>
    <t>Ucuz Atlatma / Çevresel Zarar Yok</t>
  </si>
  <si>
    <t>RİSK DEĞERİ</t>
  </si>
  <si>
    <t>RİSK DEĞERLENDİRME SONUCU</t>
  </si>
  <si>
    <t>400 &lt; R</t>
  </si>
  <si>
    <t>Tolerans Gösterilemez Risk
(hemen gerekli önlemler alınmalı / veya tesis, bina, çevrenin kapatılması düşünülmelidir)</t>
  </si>
  <si>
    <t>200 &lt; R &lt; 400</t>
  </si>
  <si>
    <t>Yüksek Risk
(kısa dönemde iyileştirilmelidir (birkaç ay içinde))</t>
  </si>
  <si>
    <t>70 &lt; R &lt; 200</t>
  </si>
  <si>
    <t>Önemli Risk
(uzun dönemde iyileştirilmelidir (yıl içinde))</t>
  </si>
  <si>
    <t>20 &lt; R &lt;  70</t>
  </si>
  <si>
    <t>Olası Risk
(gözetim altında uygulanmalıdır)</t>
  </si>
  <si>
    <t>Önemsiz Risk
(önlem öncelikli değildir)</t>
  </si>
  <si>
    <t xml:space="preserve">Değerlendirilen Birim / Bölüm  </t>
  </si>
  <si>
    <t>Risk Değ. Güncelleme Tarihi</t>
  </si>
  <si>
    <t>Tespit Tarihi</t>
  </si>
  <si>
    <t>Risk Kategorisi</t>
  </si>
  <si>
    <t>Alan</t>
  </si>
  <si>
    <t>Faaliyet</t>
  </si>
  <si>
    <t>Mevcut Durum Açıklaması
(Tespit edilen riske ilişkin mevcut önlemler)</t>
  </si>
  <si>
    <t>Mevcut Durum Görseli
(Varsa tespit edilen riske ilişkin görsel)</t>
  </si>
  <si>
    <t>Mevcut Risk Skoru</t>
  </si>
  <si>
    <t>İyileştirme Planı</t>
  </si>
  <si>
    <t>İyileştirme Açıklaması
(Tespit edilen riske ilişkin yapılan iyileştirmeler)</t>
  </si>
  <si>
    <t>İyileştirme Tamamlanma Tarihi</t>
  </si>
  <si>
    <t>İyileştirme Sonrası Görseli
(Yapılan iyileştirme sonrasını gösteren görsel)</t>
  </si>
  <si>
    <t>İyileştirme Sonrası Risk Skoru</t>
  </si>
  <si>
    <t>İyileştirme Etkinlik Ölçümü</t>
  </si>
  <si>
    <t>İlgili Mevzuat</t>
  </si>
  <si>
    <t>Alınacak Önlemler / İyileştirici Faaliyet</t>
  </si>
  <si>
    <t>Etkinlik Ölçüm Yöntemi</t>
  </si>
  <si>
    <t>İyileştirme Kontrol Sorumlusu</t>
  </si>
  <si>
    <t>Güvenlik - Fiziksel Risk Etmenleri</t>
  </si>
  <si>
    <t>Biyomedikal Müdürlüğü</t>
  </si>
  <si>
    <t>Diğer</t>
  </si>
  <si>
    <t>RİSK DEĞERLENDİRME EKİBİ</t>
  </si>
  <si>
    <t>İşveren / İşveren Vekili</t>
  </si>
  <si>
    <t>İşyeri Hekimi</t>
  </si>
  <si>
    <t>Baş Çalışan Temsilcisi</t>
  </si>
  <si>
    <t>Destek Elemanı</t>
  </si>
  <si>
    <t>İlgili Birim Yöneticisi</t>
  </si>
  <si>
    <t>İlgili Birim Sorumlusu</t>
  </si>
  <si>
    <t>Diğer Katılımcılar (Adı Soyadı, Görevi, Tarih, İmza)</t>
  </si>
  <si>
    <t>KATEGORİ BAZLI RİSK DÜZEYİ DAĞILIMI</t>
  </si>
  <si>
    <t>Mevcut Durum</t>
  </si>
  <si>
    <t>İyileştirme Sonrası</t>
  </si>
  <si>
    <t>Kategoriler</t>
  </si>
  <si>
    <t>Düşük Risk</t>
  </si>
  <si>
    <t>Olası Risk</t>
  </si>
  <si>
    <t>Önemli Risk</t>
  </si>
  <si>
    <t>Yüksek Risk</t>
  </si>
  <si>
    <t>Kabul Edilemez Risk</t>
  </si>
  <si>
    <t>Toplam</t>
  </si>
  <si>
    <t>Hava kirliliği oluşturabilecek unsurlar</t>
  </si>
  <si>
    <t>Atıkların çevreye zarar vermesi</t>
  </si>
  <si>
    <t>Çevreden hastaneye gelecek zararlar</t>
  </si>
  <si>
    <t>Tehlikeli atıklardan oluşabilecek zararlar</t>
  </si>
  <si>
    <t>Güvenlik - Biyolojik Risk Etmenleri</t>
  </si>
  <si>
    <t>Güvenlik - Psikososyal Risk Etmenleri</t>
  </si>
  <si>
    <t>Güvenlik - Ergonomik Risk Etmenler</t>
  </si>
  <si>
    <t>Tehlikeli Madde Yönetimi / Kimyasal Risk Etmenleri</t>
  </si>
  <si>
    <t>Atık Yönetimi</t>
  </si>
  <si>
    <t>Tıbbi Cihaz ve Malzeme Yönetimi</t>
  </si>
  <si>
    <t>Diğer Cihaz ve Malzemelerin Yönetimi</t>
  </si>
  <si>
    <t>Yangın Güvenliği</t>
  </si>
  <si>
    <t>Altyapı Sistemleri</t>
  </si>
  <si>
    <t>İnşaat ve Renovasyon</t>
  </si>
  <si>
    <t>Acil Durum ve Afet Yönetimi</t>
  </si>
  <si>
    <t>Emniyet</t>
  </si>
  <si>
    <t>Hizmete erişim ile ilgili riskler</t>
  </si>
  <si>
    <t>Hasta kabul süreci ile ilgili riskler</t>
  </si>
  <si>
    <t>Tanı süreci ile ilgili riskler</t>
  </si>
  <si>
    <t>Tedavi ve rehabilitasyon süreci ile ilgili riskler</t>
  </si>
  <si>
    <t>Takip ve taburculuk süreci ile ilgili riskler</t>
  </si>
  <si>
    <t>Tıbbi kayıt ve arşiv süreci ile ilgili riskler</t>
  </si>
  <si>
    <t>İdari süreçler ile ilgili riskler</t>
  </si>
  <si>
    <t>Finansal süreçler ile ilgili riskler</t>
  </si>
  <si>
    <t>İtibar yönetimi</t>
  </si>
  <si>
    <t xml:space="preserve">Paydaşlarla iletişim süreçlerine yönelik riskler </t>
  </si>
  <si>
    <t>Bilgi yönetimi süreçleri ile ilgili riskler</t>
  </si>
  <si>
    <t>İYİLEŞTİRME ÇALIŞMALARI</t>
  </si>
  <si>
    <t>İyileştirme Çalışması Planlanan Tespit Sayısı</t>
  </si>
  <si>
    <t>İyileştirme Çalışması Tamamlanan Tespit Sayısı</t>
  </si>
  <si>
    <t>İyileştirme Çalışması Devam Eden Tespit Sayısı</t>
  </si>
  <si>
    <t>Tamamlanan İyileştirmeler</t>
  </si>
  <si>
    <t>Devam Eden İyileştirmeler</t>
  </si>
  <si>
    <t>Başhekimlik</t>
  </si>
  <si>
    <t>Bilgi Sistemleri Müdürlüğü</t>
  </si>
  <si>
    <t>Hasta Bakım Hizmetleri Müdürlüğü</t>
  </si>
  <si>
    <t>İnsan Kaynakları Müdürlüğü</t>
  </si>
  <si>
    <t>Kalite Müdürlüğü</t>
  </si>
  <si>
    <t>Misafir Hizmetleri Müdürlüğü</t>
  </si>
  <si>
    <t>Otelcilik ve Destek Hizmetleri Müdürlüğü</t>
  </si>
  <si>
    <t>Teknik Hizmetler Müdürlüğü</t>
  </si>
  <si>
    <t>Satınalma Müdürlüğü</t>
  </si>
  <si>
    <t>Üst Yönetim</t>
  </si>
  <si>
    <t>Hastane (Konsolide)</t>
  </si>
  <si>
    <t>Vadi Liv - Ayazağa Mahallesi, Kemerburgaz Caddesi, Vadistanbul Park Etabı, 34396 Sarıyer / İstanbul</t>
  </si>
  <si>
    <t>Birim / Bölüm</t>
  </si>
  <si>
    <t>Hasta bakım tedavi uygulamaları</t>
  </si>
  <si>
    <t>Enfeksiyon etkenleri
Grup 3 biyolojik etkenler
(tüberküloz vb.)</t>
  </si>
  <si>
    <t>Solunum yoluyla maruziyet</t>
  </si>
  <si>
    <t>Enfeksiyon bulaşma</t>
  </si>
  <si>
    <t>Acil Hekimi</t>
  </si>
  <si>
    <t xml:space="preserve">Personele kişisel koruyucu ekipmanlar (eldiven, önlük, gözlük, maske) sağlanmıştır. Müdahale etmeden önce kkd'ler kullanılmaktadır. Müdahaleden sonra ise tıbbi atık kovasına atılmaktadır. Müdahale öncesi ve sonrasında eller yıkanmaktadır. Alanların tümünde el antiseptiği bulunmaktadır.Tüm çalışanlara atık yönetimi ve  enfeksiyondan korunma eğitimi verilmektedir. </t>
  </si>
  <si>
    <t>Tehlikeye ait görsel bulunmamaktadır.</t>
  </si>
  <si>
    <t>Mevcut önlemler devam ettirilmelidir.</t>
  </si>
  <si>
    <t>Enfeksiyon Kontrol Hekimi Enfeksiyon Kontrol Hemşiresi</t>
  </si>
  <si>
    <t>Sürekli</t>
  </si>
  <si>
    <t>Mevcut önlemler devam ettirilmektedir.</t>
  </si>
  <si>
    <t>Görsel bulunmamaktadır.</t>
  </si>
  <si>
    <t>Enfeksiyon kontrol denetimleri, KKD kullanım gözlemleri, eğitim kayıtları ve olay bildirimleri</t>
  </si>
  <si>
    <t>Enfeksiyon Kontrol Ekibi / İlgili Birim Sorumlusu</t>
  </si>
  <si>
    <t>Biyolojik Etkenlere Maruziyet Risklerinin Önlenmesi Hk. Y.</t>
  </si>
  <si>
    <t>Acil Hemşiresi</t>
  </si>
  <si>
    <t>Enfeksiyon etkenleri
Grup 3 biyolojik etkenler
( Hepatit b vb. )</t>
  </si>
  <si>
    <t>Kan ve vücut sıvıları ile temas etme</t>
  </si>
  <si>
    <t xml:space="preserve">Personele kişisel koruyucu ekipmanlar (eldiven, önlük, gözlük, maske) sağlanmıştır. Müdahale yapılan alanlarda sharp boxlar mevcuttur. Hasta ile temas sonrası ve kirli alandan temiz alana geçerken eldivenler çıkartılarak el hijyeni sağlanmaktadır. Sıvıların sıçrama ve yayılma olasılığına karşı koruyucu ekipmanlar kullanılmaktadır. Hasta için kullanılan malzemeler başka hastalar ve çevre ile kontamine edilmeden uzaklaştırılmaktadır. Tüm çalışanlara el hijyeni, atık yönetimi ve enfeksiyondan korunma eğitimi verilmektedir. </t>
  </si>
  <si>
    <t>Enfeksiyon talimatlarına göre önlemler devam etmelidir.</t>
  </si>
  <si>
    <t>Enfeksiyon etkenleri
Grup 4 biyolojik etkenler
(kırım kongo kanamalı ateş, ebola vb. )</t>
  </si>
  <si>
    <t>Kan ve vücut sıvıları ile temas etme, Solunum yoluyla maruziyet</t>
  </si>
  <si>
    <t>Kan alma, invaziv işlemler kaynaklı enfeksiyon etkenleri</t>
  </si>
  <si>
    <t>Enfeksiyon etkenleri
Grup 3 biyolojik etkenler
(tüberküloz vb. )</t>
  </si>
  <si>
    <t xml:space="preserve">Personele kişisel koruyucu ekipmanlar (eldiven, önlük, gözlük, maske) sağlanmıştır. Müdahaleden önce önlük, eldiven ve bone takılmaktadır. Kullanılan eldivenler tıbbi atık kovasına atılmaktadır. Eller müdahaleden önce ve sonra yıkanmaktadır. Alanlar el antiseptiği bulunmaktadır. Tüm çalışanlara el hijyeni, atık yönetimi ve enfeksiyondan korunma eğitimi verilmektedir. </t>
  </si>
  <si>
    <t>Enfeksiyon etkenleri
Grup 3 biyolojik etkenler
(hepatit b vb. )</t>
  </si>
  <si>
    <t xml:space="preserve">Personele kişisel koruyucu ekipmanlar (eldiven, önlük, gözlük, maske) sağlanmıştır. Müdahale yapılan alanlarda sharp boxlar mevcuttur. Tüm çalışanlara enfeksiyondan korunma eğitimi verilmektedir. </t>
  </si>
  <si>
    <t>Cerrahi işlemler(iğne yapılması)</t>
  </si>
  <si>
    <t>İğne batması</t>
  </si>
  <si>
    <t xml:space="preserve">Personele kişisel koruyucu ekipmanlar (eldiven, önlük, gözlük, maske) sağlanmıştır. Müdahale yapılan alanlarda sharp boxlar mevcuttur. Hasta ile temas sonrası ve kirli alandan temiz alana geçerken eldivenler çıkartılarak el hijyeni sağlanmaktadır. Sıvıların sıçrama ve yayılma olasılığına karşı koruyucu ekipmanlar kullanılmaktadır. Hasta için kullanılan malzemeler başka hastalar ve çevre ile kontamine edilmeden uzaklaştırılmaktadır. Hasta bakım alanında yiyecek-içecek bulundurulmamaktadır. Tedavi için kullanılan iğneler kapakları kapatılmadan sharp-box içine atılmaktadır.Tüm çalışanlara el hijyeni, atık yönetimi ve enfeksiyondan korunma eğitimi verilmektedir. </t>
  </si>
  <si>
    <t>Çalışma ortamındaki biyolojik tehlike</t>
  </si>
  <si>
    <t>Crimean-Congo haemorrhagic fever
(Temas-damlacık ve kan yolu ile bulaşma)
(Grup 4)</t>
  </si>
  <si>
    <t xml:space="preserve"> Tıbbi atıklar ile temas,
Damlacık yolu ile bulaşma,
Ortam yüzeyinin kirli olması,
Kan ile perkütan temas, 
Kontamine iğne ya da delici-kesici aletlerle yaralanma,
Hastanın kan, doku ve vücut sıvıları ile bütünlüğü bozulmuş
deri veya mukoza teması,
Virüs ile kontamine araç-gereçlerle direkt temas</t>
  </si>
  <si>
    <t xml:space="preserve">Enfeksiyon bulaşma
Ölüm </t>
  </si>
  <si>
    <t>MERS-CoV
Corona virüs
(Temas ve damlacık)
(Grup 4)</t>
  </si>
  <si>
    <t>Kan ve vücut sıvıları ile temas, tıbbi atıklar ile temas
Kesici-delici batması
Damlacık yolu ile bulaşma
ortam yüzeyinin kirli olması</t>
  </si>
  <si>
    <t>Enfeksiyon bulaşma 
Ölüm</t>
  </si>
  <si>
    <t>Acil Hekimi, Acil Hemşiresi</t>
  </si>
  <si>
    <t xml:space="preserve">Enfeksiyon Kontrol Hekimi Enfeksiyon Kontrol Hemşiresi
</t>
  </si>
  <si>
    <t>Mycobacterium tuberculosis
(Solunum yolu ile bulaşma)
(Grup 3)</t>
  </si>
  <si>
    <t>Solunum yolu ile bulaşma</t>
  </si>
  <si>
    <t>Misafir Hizmetleri Yetkilisi</t>
  </si>
  <si>
    <t>Hepatit C virüsü
(Kan)
(Grup 3)</t>
  </si>
  <si>
    <t xml:space="preserve"> Kesici-delici batması</t>
  </si>
  <si>
    <t>Enfeksiyon Kontrol Hekimi Enfeksiyon Kontrol Hemşiresi
İşyeri Hekimi
İşyeri Hemşiresi</t>
  </si>
  <si>
    <t>Hepatit B virüsü
(Kan)
(Grup 3)</t>
  </si>
  <si>
    <t>Human immunodeficiency virüsleri
(Kan)
(Grup 3)</t>
  </si>
  <si>
    <t>Clostridium tetani
(Kan Yolu İle Bulaşma)
(Grup 2)</t>
  </si>
  <si>
    <t xml:space="preserve">İlgili personel aşılama programı içerisine dahil edilmiştir. Çalışanlara enfeksiyondan korunma eğitimi verilmektedir. Tüm çalışanlara enfeksiyondan korunma eğitimi verilmektedir. </t>
  </si>
  <si>
    <t>Mevcut önlemler devam etmelidir.</t>
  </si>
  <si>
    <t>Enterobacter spp.
(Temas yolu ile bulaşma)
(Grup 2)</t>
  </si>
  <si>
    <t>Kan ve vücut sıvıları ile temas etme, tıbbi atıklar ile temas, ortam yüzeyinin kirli olması</t>
  </si>
  <si>
    <t>Klebsiella spp.
(Temas yolu ile bulaşma)
(Grup 2)</t>
  </si>
  <si>
    <t>Kan ve vücut sıvıları ile temas etme, tıbbi atıklar ile temas
ortam yüzeyinin kirli olması</t>
  </si>
  <si>
    <t>Legionella pheumophila
(Solunum yolu ile bulaşma)
(Grup 2)</t>
  </si>
  <si>
    <t>Teknik Hizmetler Md
Enfeksiyon Kontrol Hekimi Enfeksiyon Kontrol Hemşiresi</t>
  </si>
  <si>
    <t>Pseudomonas aeruginosa
(Temas yolu ile bulaşma)
(Grup 2)</t>
  </si>
  <si>
    <t>İnfluenza virüsleri Tip A, B ve C
(Damlacık)
(Grup 2)</t>
  </si>
  <si>
    <t>Damlacık yoluyla bulaşma</t>
  </si>
  <si>
    <t>Human rotavirüsleri
(Temas)
(Grup 2)</t>
  </si>
  <si>
    <t>Acinetobacter Baumannii
(Temas)
(Grup 2)</t>
  </si>
  <si>
    <t>Cerrahi işlemler</t>
  </si>
  <si>
    <t>Kesici aletler ile çalışma</t>
  </si>
  <si>
    <t>Kesici aletlerin ele teması</t>
  </si>
  <si>
    <t>Kesilme</t>
  </si>
  <si>
    <t>Çalışanlara kullandıkları aletler ile ilgili bilgilendirme yapılmaktadır. İşe yeni başlayan personele oryantasyonda ve sonrasında da periyodik olarak eğitimler yapılmaktadır.</t>
  </si>
  <si>
    <t>Sorumlu Hemşire</t>
  </si>
  <si>
    <t>Periyodik bakım-kontrol kayıtları, ekipman kontrol formları ve saha denetim checklistleri</t>
  </si>
  <si>
    <t>İlgili Birim Sorumlusu / İSG Uzmanı</t>
  </si>
  <si>
    <t>Çalışan Güvenliği Programı</t>
  </si>
  <si>
    <t>Lateks eldiven kullanımı</t>
  </si>
  <si>
    <t>Lateks</t>
  </si>
  <si>
    <t>Vücudun alerjik olarak tepki vermesi</t>
  </si>
  <si>
    <t>Ciltte tahriş, deri döküntüleri</t>
  </si>
  <si>
    <t xml:space="preserve">Bilinen lateks öyküsü varsa farklı eldiven kullandırılmaktadır. </t>
  </si>
  <si>
    <t>MSDS kontrolü, kimyasal depolama denetimi, KKD kullanım gözlemi ve maruziyet kontrol kayıtları</t>
  </si>
  <si>
    <t>Acil Girişi / Hasta taşıma</t>
  </si>
  <si>
    <t>Islak kaygan zemin</t>
  </si>
  <si>
    <t>Düşme riski</t>
  </si>
  <si>
    <t>Kırılma</t>
  </si>
  <si>
    <t>Acil Hekimi, Acil Hemşiresi, Misafir Hizmetleri Yetkilisi, Hasta ve, veya Yakınları</t>
  </si>
  <si>
    <t>Zemin kuru tutulmaktadır. Kaygan zemin durumunda ise derhal İSS temizlik çalışanlarına haber verilmekte ve kurulanıp zemin tamamen kuru bir hal alana kadar alanda uygun uyarıcı işaret bulundurulmaktadır.</t>
  </si>
  <si>
    <t>Saha denetim checklistleri, uygunsuzluk kayıtları ve düzeltici faaliyet takipleri</t>
  </si>
  <si>
    <t>Sedye ile hasta taşıma</t>
  </si>
  <si>
    <t>Ağır kaldırma</t>
  </si>
  <si>
    <t>Aşırı kas zorlanması</t>
  </si>
  <si>
    <t>Kas iskelet sistemi rahatsızlıkları</t>
  </si>
  <si>
    <t>Yardımcı Sağlık Personeli</t>
  </si>
  <si>
    <t>Personelin tek başına müdahale etmesi engellenmiştir. Çalışanlar birbirlerine yardımcı olmaktadır. Hastalar Rolboard ile sedyeden yataklarına alınmaktadır. Ayrıca çalışanlar hasta taşıması konusunda bilgilendirilmiştir.</t>
  </si>
  <si>
    <t>Otelcilik ve Des.Hiz. Hizmetler Müdürü</t>
  </si>
  <si>
    <t>Ergonomi saha gözlemi, çalışan geri bildirimi ve uygunsuzluk takip kayıtları</t>
  </si>
  <si>
    <t>Elle Taşıma İşleri Yönetmeliği</t>
  </si>
  <si>
    <t>Alçı hazırlama</t>
  </si>
  <si>
    <t>Alçı tozu</t>
  </si>
  <si>
    <t>Alçı tozunun solunması</t>
  </si>
  <si>
    <t>Akciğer rahatsızlıkları</t>
  </si>
  <si>
    <t>Ortopedi Çalışanı, Hemşire</t>
  </si>
  <si>
    <t>Çalışanlara uygun kkd(maske) sağlanmış olup kullanımı sağlanmaktadır.</t>
  </si>
  <si>
    <t>Tozla Mücadele Yönetmeliği</t>
  </si>
  <si>
    <t>O2 tüpünün taşınması</t>
  </si>
  <si>
    <t>O2 tüpünün basıncı</t>
  </si>
  <si>
    <t>Düşürme sonucu tüpün patlaması</t>
  </si>
  <si>
    <t>Yaralanma</t>
  </si>
  <si>
    <t>Medikal gaz tüplerininin devrilmesini engellemek amaçlı zincir ve kayışlar mevcuttur. Tüpler zincir ve kayışlarla sabit tutulmaktadır.</t>
  </si>
  <si>
    <t>Sorumlu Hemşire,İş Sağ.ve Güv.Uzmanı</t>
  </si>
  <si>
    <t>Yangın sistemi periyodik kontrol raporları, tatbikat kayıtları ve acil durum kontrol listeleri</t>
  </si>
  <si>
    <t xml:space="preserve">İş Ekipmanlarının Kullanımında Sağlık ve Güvenlik Şartları Yönetmeliği
</t>
  </si>
  <si>
    <t>O2 tüpünün yanıcı etkisi</t>
  </si>
  <si>
    <t>Düşürme sonucu yanma</t>
  </si>
  <si>
    <t>Yangın
(Boğulma, Yanma)</t>
  </si>
  <si>
    <t>İşe yeni başlayan personele ve mevcut personele periyodik olarak kontrollü taşımaya yönelik eğitimler verilmektedir.</t>
  </si>
  <si>
    <t xml:space="preserve">Sistemdeki O2 </t>
  </si>
  <si>
    <t>O2 sızıntısı</t>
  </si>
  <si>
    <t>Yangın riski</t>
  </si>
  <si>
    <t>Birden çok ölüm</t>
  </si>
  <si>
    <t>Acil bir durumda anında sistemi kapatabilmek için alandaki personele bilgilendirme yapılmaktadır. Aynı zamanda teknik hizmetlere acil bir durumda bildirim gitmektedir. Uygun uyarıcı işaretler ve yardımcı dokümanlar mevcuttur.</t>
  </si>
  <si>
    <t>Teknik Hiz. Müdürü</t>
  </si>
  <si>
    <t>Binaların Yangından Korunması Hakkında Yönetmelik</t>
  </si>
  <si>
    <t>O2 tüplerinin uygun kullanılmaması</t>
  </si>
  <si>
    <t>Gaz sızıntıları,yangın,tüp patlamaları</t>
  </si>
  <si>
    <t>Yaralanma, uzuv kaybı, ölüm</t>
  </si>
  <si>
    <t>Oksijen tüpleri alanlarda mevcut olup yılda en az bir defa periyodik kontrolleri yapılmaktadır. Oksijen tüplerinde devrilme riskine karşı önlemler alınmaktadır.Kullanan personellere iş güvenliği eğitimleri verilmiştir.Boş olan tüpler uygun koşullarda depolanmaktadır.</t>
  </si>
  <si>
    <t>Mevcut önlemler devam ettirilmelidir.Yetkili kişiler tarafından sürekli kontrol edilmeli ve kullanan personellere gerekli görüldüğünde iş güvenliği eğitimleri tekrarlanmalıdır.</t>
  </si>
  <si>
    <t>Oksijen tüpleri alanlarda mevcut olup yılda en az bir defa periyodik kontrolleri yapılmaktadır. Oksijen tüplerinde devrilme riskine karşı önlemler alınmaktadır. Kullanan personellere iş güvenliği eğitimleri verilmiştir.Boş olan tüpler uygun koşullarda depolanmaktadır.</t>
  </si>
  <si>
    <t>Mevcut önlemler devam ettirilmelidir.
Yetkili kişiler tarafından sürekli kontrol edilmeli ve kullanan personellere gerekli görüldüğünde iş güvenliği eğitimleri tekrarlanmalıdır.</t>
  </si>
  <si>
    <t>Yardımcı Sağlık Personeli, Hasta ve, veya Yakınları</t>
  </si>
  <si>
    <t>Yangın Söndürücü dolapların varlığı</t>
  </si>
  <si>
    <t>Yangına müdahalenin gecikmesi</t>
  </si>
  <si>
    <t>Acil Hekimi, Acil Hemşiresi, Misafir Hizmetleri Yetkilisi</t>
  </si>
  <si>
    <t xml:space="preserve">Yangın söndürücü dolaplar alanlarda mevcut olup, üzerlerine gerekli uyarı ve bilgi işaretleri dikkat çekici şekilde yerleştirilmiştir. İşe yeni başlayan personele ve mevcut personele periyodik olarak yangın eğitimi verilmektedir. Alanda yangın algılayıcı dedektörler ve sprinkler sistem mevcuttur. yangın dolapları kontrolleri her ay periyodik olarak teknik hizmetler tarafından yılda 1 kez de yetkili firma tarafından kontrol edilmektedir. </t>
  </si>
  <si>
    <t xml:space="preserve">Mevcut önlemler devam ettirilmelidir. </t>
  </si>
  <si>
    <t>Dozimetre ölçüm kayıtları, kurşun önlük/koruyucu ekipman kontrol formları ve radyasyon güvenliği denetimleri</t>
  </si>
  <si>
    <t>Radyoloji Sorumlusu / Radyasyon Güvenliği Sorumlusu</t>
  </si>
  <si>
    <t>Radyasyon Güvenliği Yönetmeliği, Kişisel Koruyucu Donanımların İşyerlerinde Kul.Hak. Y.</t>
  </si>
  <si>
    <t>Depolama</t>
  </si>
  <si>
    <t>Depoda dolapların sabitlenmemiş olması</t>
  </si>
  <si>
    <t>Dolaplar sabitlenmiştir. Yeri değişen dolaplar yeniden sabitlenmektedir.</t>
  </si>
  <si>
    <t>İş Yeri Bina ve Eklen.Alınacak Sağ.ve Güv.Önlemleri Hk.Y.</t>
  </si>
  <si>
    <t>Tıbbi atıkların kutuya atılması</t>
  </si>
  <si>
    <t>Tıbbi atıklar ile temas etme</t>
  </si>
  <si>
    <t>Alanlarda uygun işaret ile belirtilmiş atık kutuları mevcuttur. Personele tıbbi atıklarla ilgili eğitimler verilmektedir.</t>
  </si>
  <si>
    <t>Sorumlu Hekim
Sorumlu Hemşire</t>
  </si>
  <si>
    <t>Biyolojik Etkenlere Maruziyet Risklerinin Önlenmesi Hakkında Yönetmelik</t>
  </si>
  <si>
    <t>Tıbbi Atık Personeli</t>
  </si>
  <si>
    <t>Acil Hekimi, Acil Hemşiresi, Tıbbi Atık Personeli</t>
  </si>
  <si>
    <t>Tıbbi atıkların toplanması</t>
  </si>
  <si>
    <t>Ağır tıbbi atıkların aktarılması</t>
  </si>
  <si>
    <t>Ergonomik olmayan eğilme hareketi</t>
  </si>
  <si>
    <t>Tıbbı Atık Personeli</t>
  </si>
  <si>
    <t>Periyodik olarak el ile düzgün malzeme taşıması eğitimi verilmektedir. Personelin belirtilen kurallara göre malzeme taşıyıp taşımadığı denetlenmektedir.</t>
  </si>
  <si>
    <t xml:space="preserve">Personele vücut sıvılarının sıçrama ve yayılma olasılığı sebebiyle kişisel koruyucu ekipmanlar (eldiven, önlük, gözlük, maske) sağlanmıştır ve kullanılmaktadır. Tıbbi atık torbalarının ağızlar sıkıca bağlanmakta olup, gerekli görüldüğü hallerde her bir torba yine aynı özelliklere sahip diğer bir torbaya konularak sızdırmazlık sağlanmaktadır. Tıbbi atık torbalarının içeriği kesinlikle sıkıştırılmamakta olup başka bir kaba aktarılmamaktadır. Tıbbi atık toplayan çalışanlara atık yönetimi ve enfeksiyondan korunma eğitimi verilmektedir. </t>
  </si>
  <si>
    <t>Otelcilik H.Müdürü</t>
  </si>
  <si>
    <t>Biyolojik Etkenlere Maruziyet Risklerinin Önlenmesi Hakkında Yönetmelik, Tıbbi Atıkların Kontrolü Yönetmeliği</t>
  </si>
  <si>
    <t>Tehlikeli  kimyasal atıkların toplanması</t>
  </si>
  <si>
    <t>Kimyasal atıklar</t>
  </si>
  <si>
    <t>kimyasal maddelere maruziyet</t>
  </si>
  <si>
    <t>soluma,deriye temas</t>
  </si>
  <si>
    <t xml:space="preserve">Personele kişisel koruyucu ekipmanlar (eldiven, önlük, gözlük, maske) sağlanmış olup kkd'leri aktif olarak kullanmaktadır. Personel, kimyasal atık bidonlarının güvenli bir şekilde taşınması ve depolanması hakkında bilgilendirilmiştir. </t>
  </si>
  <si>
    <t xml:space="preserve">Tehlikeli  Atıkların  Kontrolü Yönetmeliği
</t>
  </si>
  <si>
    <t>Edegular Kullanımı</t>
  </si>
  <si>
    <t>Toksik kimyasal</t>
  </si>
  <si>
    <t>Göze sıçrama</t>
  </si>
  <si>
    <t>Gözün cildin tahriş olması</t>
  </si>
  <si>
    <t>Personel kullandıkları kimyasallarla güvenli çalışma  hakkında bilgilendirilmiştir. Tehlikeli madde envanteri eğirimi verilmiştir. Alanlarda kimyasal madde envanter listesi, depolama matrisi ve güvenlik bilgi formları mevcuttur. Personele uygun kkd sağlanmıştır.</t>
  </si>
  <si>
    <t>İnsan Kaynakları Müdürü,İş Güvenliği Uzmanı</t>
  </si>
  <si>
    <t>Kimyasal Maddelerle Çalışmalarda Sağ.ve Güv. Ön. Hak. Y.,Kişisel Koruyucu Donanımların İşyerlerinde Kul.Hak. Y.</t>
  </si>
  <si>
    <t>Tahriş edici kimyasallar ile çalışma</t>
  </si>
  <si>
    <t>Tahriş edici kimyasallar
(incidin  Pro)</t>
  </si>
  <si>
    <t>Göze, cilde sıçrama</t>
  </si>
  <si>
    <t>Gözün, cildin tahriş olması</t>
  </si>
  <si>
    <t>Acil Hekimi, Acil Hemşiresi, Temizlik Personeli</t>
  </si>
  <si>
    <t>Personel kullandıkları kimyasal hakkında bilgilendirilmiştir.Tehlikeli madde envanteri eğirimi verilmiştir.  Alanlarda kimyasal madde envanter listesi, depolama matrisi ve güvenlik bilgi formları mevcuttur. Personele uygun kkd sağlanmıştır.</t>
  </si>
  <si>
    <t>Yanıcı kimyasalların kullanımı</t>
  </si>
  <si>
    <t xml:space="preserve">Yanıcı kimyasallar
(Skinman Soft, Incidin Foam) </t>
  </si>
  <si>
    <t>Yanıcı kimyasalın ısıya maruz kalması</t>
  </si>
  <si>
    <t xml:space="preserve">Personel kullandıkları kimyasal hakkında bilgilendirilmiştir. Tehlikeli madde envanteri eğirimi verilmiştir. Alanlarda kimyasal madde envanter listesi, depolama matrisi ve güvenlik bilgi formları mevcuttur. </t>
  </si>
  <si>
    <t>Kimyasal Maddelerle Çalışmalarda Sağ.ve Güv. Ön. Hak. Y.</t>
  </si>
  <si>
    <t>El dezenfeksiyonu kullanımı</t>
  </si>
  <si>
    <t>Tahriş edici kimyasal
(Skinman Soft)</t>
  </si>
  <si>
    <t>Göze sıçrama riski</t>
  </si>
  <si>
    <t>Gözün tahriş olması</t>
  </si>
  <si>
    <t>Alanlarda göz yıkama solüsyonları bulundurulmaktadır.Kullanımı ile ilgili tüm persone eğitim verilmiştir.</t>
  </si>
  <si>
    <t>İş yeri hemşiresi</t>
  </si>
  <si>
    <t>Makine ,cihaz ve aletleri kullanımı</t>
  </si>
  <si>
    <t xml:space="preserve">Makine ve cihazların bakım ve kontrollerinin yapılmaması </t>
  </si>
  <si>
    <t>Elektrik akımına maruz kalma</t>
  </si>
  <si>
    <t xml:space="preserve">Cihazların bakımları hem biyomedikal ekibi tarafından hemde yetkili firma tarafından yapılmaktadır. Bakım sonra kalibrasyon ölçümleri yapılmakta olup etiketlemeler yapılmaktadır. </t>
  </si>
  <si>
    <t>Sorumlu Hemşire     Biyomedikal Müdürü</t>
  </si>
  <si>
    <t>Elektrik tesisatı periyodik kontrol raporları, bakım kayıtları ve saha denetim checklistleri</t>
  </si>
  <si>
    <t>Makina Emniyeti Yönetmeliği, Tıbbi Cihazların Test, Kontrol ve Kalibrasyonu Hakkında Yönetmelik</t>
  </si>
  <si>
    <t>Elektrik tesisatı ve  güvenlik</t>
  </si>
  <si>
    <t>Elektrik akımı</t>
  </si>
  <si>
    <t>Kalp krizi, ölüm</t>
  </si>
  <si>
    <t>Kaçak akım rölesi mevcuttur. Elektrik tesisatı için ölçüm yapılmış hiçbir uygunsuzluğa rastlanmamıştır. Belirlenen periyotlarla kontroller yapılmaktadır.</t>
  </si>
  <si>
    <t>Elektrik İç Tesisleri Yönetmeliği</t>
  </si>
  <si>
    <t>Defibrilatör kullanımı</t>
  </si>
  <si>
    <t xml:space="preserve">Defibrilatör kullanımı
sırasında meydana gelen
elektrik yanığı
</t>
  </si>
  <si>
    <t xml:space="preserve">Kaçak akım rölesi mevcuttur. Elektrik tesisatı için ölçüm yapılmış hiçbir uygunsuzluğa rastlanmamıştır. Belirlenen periyotlarla kontroller yapılmaktadır
Elektirik güvenliği eğitimi yapılıp , katılımı sağlanmaktadır. Eğitimli personellerin kullanımı sağlanmalıdır.
</t>
  </si>
  <si>
    <t>Elektirikli aletlerin bakım ve kalibrasyonlarının
düzenli yapılmasını
sağlamak.
 Arızalı araç gereç, bakım ve
onarımı için ilgili bölüme gönderilmeli,
gönderilemediği durumlarda 'DİKKAT
BOZUKTUR KULLANMAYINIZ' uyarı yazısı
ile tanımlanmalıdır.</t>
  </si>
  <si>
    <t>Biyomedikal Müdürü biyomedkal uzmanı
 Sorumlu hemsire</t>
  </si>
  <si>
    <t>Elektrik İç Tesisleri Yönetmeliği İŞ EKİPMANI</t>
  </si>
  <si>
    <t>Acil Hemşiresi, Genel Yoğun Bakım Hekimi, Genel Yoğun Bakım Hemşiresi, Yardımcı Sağlık Personeli</t>
  </si>
  <si>
    <t>Biyomedikal Müdürü/Teknik Hizmetler Müdürü</t>
  </si>
  <si>
    <t>Süpervizörler</t>
  </si>
  <si>
    <t>Kaçak akım rölesi mevcuttur. Elektrik tesisatı için ölçüm yapılmış hiçbir uygunsuzluğa rastlanmamıştır. Belirlenen periyotlarla kontroller yapılmaktadır
Elektirik güvenliği eğitimi yapılmasını ve
katılımı sağlamak</t>
  </si>
  <si>
    <t>İşyeri Ortamı ile İlgili Tehlikeler</t>
  </si>
  <si>
    <t>Tavan veya duvara yüksekte  sabitlenmiş ekipman veya cihazlar</t>
  </si>
  <si>
    <t>Ekipman veya cihazların bağlantısından kopması</t>
  </si>
  <si>
    <t>Acil Hekimi, Acil Hemşiresi, Hasta ve, veya Yakınları</t>
  </si>
  <si>
    <t>Ekipman ve cihazlar bağlantı noktalarından monte edilmiştir. Belirli periyotlarda sağlamlığı test edilmektedir. Kontrol etiketleri mevcuttur.</t>
  </si>
  <si>
    <t>Acil çıkış levhalarının yetersiz olması</t>
  </si>
  <si>
    <t>Acil çıkışa ulaşılamaması</t>
  </si>
  <si>
    <t>Acil çıkışa doğru yönlendirilmeyi sağlayacak şekilde "acil çıkış" levhaları yerleştirilmiştir.</t>
  </si>
  <si>
    <t>İş Güvenliği Uzmanı</t>
  </si>
  <si>
    <t>Acil çıkış merdivenlerindeki aydınlatmaların yetersiz olması</t>
  </si>
  <si>
    <t>Acil bir durumda kaçış esnasında düşme</t>
  </si>
  <si>
    <t>Aydınlatma lambaları sensörlü olup herhangi bir acil durumda kullanılmaya hazırdır. Kontrolleri teknik hiz. Tarafından periyodik olarak yapılmaktadır.</t>
  </si>
  <si>
    <t>Teknik Hizmetler</t>
  </si>
  <si>
    <t xml:space="preserve">Yetersiz havalandırma,iklimlendirme, sıcaklık ve nemin konfor seviyesinde tutulmaması </t>
  </si>
  <si>
    <t xml:space="preserve">Bunalma, üşüme -ürperme, perforfmansında düşme </t>
  </si>
  <si>
    <t>İş veriminde azalma, sağlık sorunları, iş kazalarında artış, performans düşüklüğü</t>
  </si>
  <si>
    <t>Havalandırma tesisatının yıllık periyodik kontrolleri yaptırılmıştır. Uygunluk raporu alınmıştır. Belirlenen periyotlarla kontroller yapılmaktadır.</t>
  </si>
  <si>
    <t>Teknik Hizmetler Müdürü</t>
  </si>
  <si>
    <t>Yetersiz aydınlatma</t>
  </si>
  <si>
    <t>Göz hastalıkları, Gözde refleks hareketleri değişikliği, göz kasında ağrı)  görme kaybı, baş ağrısı, renk yanılgısı</t>
  </si>
  <si>
    <t>Çalışan göz- meslek  hastalığı, artan iş kazaları, yorgunluk ve performans azalması</t>
  </si>
  <si>
    <t>Ortam ölçümleri yaptırılmaktadır. Ortam ölçümlerine göre standartlara uygun aydınlatma mevcuttur.</t>
  </si>
  <si>
    <t>Mevcut önlemler devam ettirilmelidir. Periyodik olarak yetkili firma tarafından ölçüm yapılmalıdır.</t>
  </si>
  <si>
    <t>İş Hijyeni Ölçüm, Test ve Analizi Yapan Lab. Hk. Y.</t>
  </si>
  <si>
    <t>Ortamda rutin temizlik yapılmaması</t>
  </si>
  <si>
    <t>Personel ve hastaların enfeksiyon kapması</t>
  </si>
  <si>
    <t>Hastalık</t>
  </si>
  <si>
    <t>Hasta ve, veya Yakınları, Tüm çalışanlar, Ziyaretçiler</t>
  </si>
  <si>
    <t>Acil Servislerde rutin temizlik yapılmaktadır.</t>
  </si>
  <si>
    <t>Çalışma Ortamı ile İlgili Tehlikeler</t>
  </si>
  <si>
    <t>Çalışma yeri boyutları, hareket alanının dar olması</t>
  </si>
  <si>
    <t>Vurma, çarpma,</t>
  </si>
  <si>
    <t xml:space="preserve"> Yaralanma</t>
  </si>
  <si>
    <t>Yürüme ve acil kaçış yolları ile geçiş alanlarının açık olması sağlanmaktadır.</t>
  </si>
  <si>
    <t>Bölüm Sorumlusu, Teknik Hiz. Müdürü</t>
  </si>
  <si>
    <t>Kullanılan sandalye ve  koltuğun ergonomik olmaması,</t>
  </si>
  <si>
    <t>Stres</t>
  </si>
  <si>
    <t xml:space="preserve">Kas iskelet sistemi rahatsızlıkları </t>
  </si>
  <si>
    <t>Tüm çalışanlar</t>
  </si>
  <si>
    <t xml:space="preserve">İş sağlığı ve güvenliği  (ergonomik tehlike ve riskler ) konusunda eğitim verilmektedir.
</t>
  </si>
  <si>
    <t xml:space="preserve">Otelcilik </t>
  </si>
  <si>
    <t>Ergonomik RiskEtmenleri</t>
  </si>
  <si>
    <t>Acil Servis çalışmaları</t>
  </si>
  <si>
    <t>Hasta ve yakınlarının olumsuz davranışları</t>
  </si>
  <si>
    <t>Hasta yakınlarının uyguladığı şiddete maruz kalma</t>
  </si>
  <si>
    <t xml:space="preserve"> Acil Durum Kodları  eğitimi verilmekte,  beyaz kod uygulaması bulunmaktadır.</t>
  </si>
  <si>
    <t>Mevcut önlemler devam ettirilmedilir.</t>
  </si>
  <si>
    <t>Kalite Müdürü</t>
  </si>
  <si>
    <t>Çalışan geri bildirimleri, olay bildirimleri, vardiya/iş yükü değerlendirme kayıtları</t>
  </si>
  <si>
    <t>İlgili Birim Yöneticisi / İnsan Kaynakları</t>
  </si>
  <si>
    <t>Psikososyal risk faktörleri
İş monotonluğu
İşe uygun kişilik özelliğinin bulunmaması,</t>
  </si>
  <si>
    <t>Strese dayalı meslek hastalıklaına yakalanma</t>
  </si>
  <si>
    <t>Çalışanlara stres ile mücadele yöntemleri öğretilmektedir. Tüm personel her yıl ruhen ve fiziken sağlık taramasından geçmektedir.</t>
  </si>
  <si>
    <t>Bölüm Müdürleri</t>
  </si>
  <si>
    <t xml:space="preserve">Uzun süre ayakta kalma nedeniyle meydana
gelen kas-iskelet sistemi hastalıklar </t>
  </si>
  <si>
    <t>Omurgada düzleşme, hiper-lordoz (çukurluk artışı) veya kifoza (kamburluk) yol açar.</t>
  </si>
  <si>
    <t>Resepsiyonist</t>
  </si>
  <si>
    <t>Çalışanların iş sağlığı ve güvenliği  (ergonomik tehlike ve riskler ) eğitimlerine katılımı sağlanmalı,
 Çalışma koşullarına göre bölüm
çalışanları arasında dönüşümlü ve eşit iş
paylaşımı sağlanması.</t>
  </si>
  <si>
    <t>Çalışan Güvenliği Programı ERGONOMİ</t>
  </si>
  <si>
    <t>Uzun süre bilgisayar kullanımına bağlı el bileği rahatsızlıkları</t>
  </si>
  <si>
    <t>Karpan Tünel Sendromu</t>
  </si>
  <si>
    <t>Parmaklarda ağrı, uyuşukluk, güçsüzlük elde kalıcı işlev bozukluğu</t>
  </si>
  <si>
    <t>Ofis Çalışanları</t>
  </si>
  <si>
    <t xml:space="preserve">İş sağlığı ve güvenliği  (ergonomik tehlike ve riskler ) konusunda eğitim verilmektedir.
 </t>
  </si>
  <si>
    <t xml:space="preserve">Çalışanların iş sağlığı ve güvenliği  (ergonomik tehlike ve riskler ) eğitimlerine katılımı sağlanmalı,
</t>
  </si>
  <si>
    <t>Ekranlı Araçlarla Çalışmalarada Sağlık Ve Güvenlik Önlemler, Hakkında Yönetmelik</t>
  </si>
  <si>
    <t>Uzun süre ayakta kalma nedeniyle meydana
gelen kalp-damar  hastalıkları</t>
  </si>
  <si>
    <t>Hipertansiyon, damar sertliği, karotis arterosklerozu (boyun damarlarında kalınlaşma ve sertleşmeler)</t>
  </si>
  <si>
    <t>Uzun süre bilgisayar kullanımına bağlı Göz rahatsızlıkları</t>
  </si>
  <si>
    <t>Göz Bozukluğu</t>
  </si>
  <si>
    <t>Bulanık görme, göz kuruluğu, göz kızarıklığı, göz yorgunluğu, baş ağrısı, boyun gerginliği ve çift görme, bu durumla ilişkili semptomlardan bazılarıdır.</t>
  </si>
  <si>
    <t>Misafir Hizmetleri</t>
  </si>
  <si>
    <t xml:space="preserve">Hasta taşıma ve çevirme sırasında meydana
gelen vücut yaralanmaları </t>
  </si>
  <si>
    <t>Kas-iskelet sistemi yaralanmaları</t>
  </si>
  <si>
    <t>Tekrarlayan ağrı, eklem sertliği ve şişmeye (ödem)</t>
  </si>
  <si>
    <t>Yardımcı Sağlık Personeli, Hemşire</t>
  </si>
  <si>
    <t>İlkyardım eğitimleriyle hasta taşınması.
Hasta taşıma ve çevirmelerde hastanın genel
durumuna göre birden fazla çalışanla
yapılmaktadır.</t>
  </si>
  <si>
    <t>İşyeri Hekimi ve Diğer Sağlık Personelinin Görev, Yetki, Sorumluluk ve Eğitimleri Hakkında Yönetmelik</t>
  </si>
  <si>
    <t>İş Sağlığı Hizmetleri</t>
  </si>
  <si>
    <t>İş Sağlığı Gözetiminin yapılmaması</t>
  </si>
  <si>
    <t>Olası rahatsızlıkların tespit edilememesi</t>
  </si>
  <si>
    <t>Meslek hastalığı</t>
  </si>
  <si>
    <t>Bölümler özgü periyodik sağlık taramaları yapılmaktadır.</t>
  </si>
  <si>
    <t>Saha denetimleri, uygunsuzluk kayıtları ve düzeltici faaliyet takipleri</t>
  </si>
  <si>
    <t>İş Sağlığı ve Güvenliği Eğitimleri</t>
  </si>
  <si>
    <t>İş Sağlığı ve Güvenliği eğitimlerinin verilmemesi</t>
  </si>
  <si>
    <t>İş sağlığı ve güvenliği kurallarına uygun çalışmama</t>
  </si>
  <si>
    <t>Eğitim planları aktif olarak uygulanmaktadır.</t>
  </si>
  <si>
    <t>İnsan Kaynakları Müdürü, İş Yeri Hekimi,İş Güvenliği Uzmanı</t>
  </si>
  <si>
    <t>Çalışanların İş Sağlığı ve Güvenliği Eğitimlerinin Usul ve Esasları Hakkında Yönetmelik</t>
  </si>
  <si>
    <t>Yangın</t>
  </si>
  <si>
    <t>Belgelendirme (Rapor, Tatbikat, Kayıt vb.)</t>
  </si>
  <si>
    <t>Tesis Güvenliği Komitesi</t>
  </si>
  <si>
    <t>Yenileme çalışmaları</t>
  </si>
  <si>
    <t>Yıkım, inşaat ve renovasyon çalışma alanlarına giriş kontrolünün sağlanmaması</t>
  </si>
  <si>
    <t>Çalışma alanına yetkisiz erişimi</t>
  </si>
  <si>
    <t>Hasta, Hasta Yakını, Çalışanlar, Ziyaretçiler</t>
  </si>
  <si>
    <t>Yıkım, inşaat ve renovasyon yapılacak alanlara yetkisiz erişimin engellenmesi amacıyla çalışma alanının etrafı öncelikle alçıpan vb. ile kapatılarak kontrol altına alınır. Geçiş noktası belirlenerek giriş-çıkışlar bu alandan yapılır, çalışma esnasında çalışma alanında her zaman saha gözetmeni bulunur. Çalışma bitiminde çalışma alanı yetkisiz erişimini engellemek amacıyla kilitlenerek kapatılır. Çalışma alanı girişi sağlık-güvenlik işaretlemesi ile hastane çalışanı, ziyaretçi vb. bilgilendirilmesi sağlanır.</t>
  </si>
  <si>
    <t>Mevcut önlemlerin sürekliliği sağlanmalıdır.</t>
  </si>
  <si>
    <t>Enfeksiyon tarafından haftalık kontroller, İSG tarafından günlük kontroller ile alan gözetimi sağlanmaktadır.</t>
  </si>
  <si>
    <t>Tesis Güvenliği Komitesi
Enfeksiyon Kontrol Komitesi</t>
  </si>
  <si>
    <t>Saha denetimleriyle kontrol sağlanmaktadır. Herhangi bir uygunsuzluk tespit edilmemiştir.</t>
  </si>
  <si>
    <t>İnşaat alanlarının dağınık, düzensiz olması</t>
  </si>
  <si>
    <t>Tutuşabilir malzemelerin tutuşması, enfeksiyon, takılıp düşme vb.</t>
  </si>
  <si>
    <t>İnşaat ve renovasyon alanlarında birçok firma aynı anda çalışması durumunda sıcak çalışmalar için risk oluşturabilecek dağınıklıklar zaman zaman toplanmaktadır.</t>
  </si>
  <si>
    <t>Çalışma alanı her zaman temiz ve düzenli tutulmasına yönelik gerekli çalışmalar yapılmalıdır.</t>
  </si>
  <si>
    <t>Kaynak makinesi kullanımı</t>
  </si>
  <si>
    <t>Kaynak yapılması esnasında ortamda bulunan tutuşabilir malzemelerin tutuşması</t>
  </si>
  <si>
    <t>Yıkım, inşaat ve renovasyon alanlarında yapılan kaynak işlemleri kaynak kullanma yetkisi olan yetkin çalışan tarafından yapılır. Çalışma alanında uygun nitelik ve sayıda yangın söndürme tüpü bulundurulur.</t>
  </si>
  <si>
    <t>Çalışma alanı etrafında bulunan tutuşabilir tüm malzemeler (kimyasal maddeler, atıklar, tutuşabilir malzemeler vb.) uzaklaştırılmalıdır.</t>
  </si>
  <si>
    <t>Çalışma alanlarında tertip, düzen sağlanmaktadır.
Enfeksiyon tarafından haftalık kontroller, İSG tarafından günlük kontroller ile alan gözetimi sağlanmaktadır.</t>
  </si>
  <si>
    <t>Kaynak yapılması esnasında ortamın yeterince havalandırılamaması</t>
  </si>
  <si>
    <t>Solunum fonksiyonlarının etkilenmesi</t>
  </si>
  <si>
    <t>Çalışanlar</t>
  </si>
  <si>
    <t>Havalandırma sisteminin inaktiv edildiği inşaat ve renovasyon çalışma alanlarında çalışma alanının doğal havalandırılması sağlanmaktadır. Bu durum cisim düşmesi vb. ek risk oluşturmaktadır.</t>
  </si>
  <si>
    <t>Cam açıklığına güvenlik ağı vb. bir uygulama ile cisim düşmeleri önlenmeli, cam kenarlarına herhangi bir malzeme bırakılmamalıdır.</t>
  </si>
  <si>
    <t>Cam olan renovasyon alanlarında cam açıklıklarına güvenlik ağı yerleştirilmiştir.</t>
  </si>
  <si>
    <t>Kesim işlemleri</t>
  </si>
  <si>
    <t>Yıkım, inşaat ve renovasyon alanlarında yapılan kesim işlemleri yetkin çalışan tarafından yapılır. Çalışma alanında uygun nitelik ve sayıda yangın söndürme tüpü bulundurulur.</t>
  </si>
  <si>
    <t>Kimyasal maddelerin kontrolsüz kullanımı</t>
  </si>
  <si>
    <t>Yanıcı kimyasal maddelerin tutuşması</t>
  </si>
  <si>
    <t>İzolasyon, kaplama vb. amacıyla inşaat ve renovasyon alanında kimyasal madde kullanılmaktadır. Çalışanlar kimyasal maddeleri depolama alanları dışında bırakabilmekte, çalışma esnasında ısı ve alev kaynağı (spiral, kaynak, sigara vb.) olabilmektedir.</t>
  </si>
  <si>
    <t>Kimyasal madde kullanımı gereken iş adımlarında iş organizasyonu sağlanmalı, kaynak, spiral, kimyasal madde çalışmaları ayrı zaman dilimlerinde organize edilmelidir.</t>
  </si>
  <si>
    <t>Şantiye şefi tarafından birbiriyle etkileşim olabilecek çalışmalara yönelik organizasyon sağlanmaktadır. Aynı alanda yanıcı kimyasal ve sıcak çalışma aynı anda yapılmamaktadır. İSG tarafından günlük kontrol sağlanmaktadır.</t>
  </si>
  <si>
    <t>Acil kaçış holleri vb. alanlarda malzeme depolanması</t>
  </si>
  <si>
    <t>Acil durumlarda kaçışın zorlaşması, kaçış anında düşme vb. olayların yaşanması</t>
  </si>
  <si>
    <t>Kaos, zaman kaybı, yaralanma</t>
  </si>
  <si>
    <t>Acil kaçış güzergahına komşu alanlarda inşaat ve renovasyon çalışması yapılması durumunda inşaat firması ekipmanlarının depolanmakta, kaçış güzergahlarının engellenmektedir.</t>
  </si>
  <si>
    <t>Kaçış güzergahlarında malzeme depolama vb. yapılması engellenmeli, yangın kaçış holleri, çıkış güzergahları günlük olarak denetlenmelidir.</t>
  </si>
  <si>
    <t>İSG tarafından günlük kontrol sağlanmaktadır. Uygunsuzluklar anlık paylaşılarak düzeltilmesi sağlanmaktadır.</t>
  </si>
  <si>
    <t>Yetkisiz erişim</t>
  </si>
  <si>
    <t>Teknik alanlara yetkisiz erişim sağlanması</t>
  </si>
  <si>
    <t>Sabotaj, yaralanma, ölüm</t>
  </si>
  <si>
    <t>Çarpılma, sabotaj, enerji kesintisi</t>
  </si>
  <si>
    <t>Saha kontrollerinde herhangi bir uygunsuzluk tespit edilmemiştir.</t>
  </si>
  <si>
    <t>*İşyeri Bina ve Eklentilerinde Alınacak Sağlık ve Güvenlik Önlemleri Hakkında Yönetmelik</t>
  </si>
  <si>
    <t>Temizlik arabaları</t>
  </si>
  <si>
    <t>Temizlik arabalarında kimyasal bulundurulan alanlara yetkisiz kişi tarafından erişim sağlanabilmesi</t>
  </si>
  <si>
    <t>Yetkisiz kişi erişimi, kimyasal madde maruziyeti</t>
  </si>
  <si>
    <t>İntihar, kimyasala maruziyet</t>
  </si>
  <si>
    <t>Temizlik arabaları kullanım esnasında temizlik personelinin gözetiminde olmaktadır. Kullanım dışı zamanda kirli odasında kilit altında tutulmaktadır. Koridor vb. ortak alanda kalması durumunda yetkisiz erişimi söz konusudur.</t>
  </si>
  <si>
    <t>Kimyasal madde bulundurulan tüm alanlar yetkisiz kişi erişimine engellenmelidir. 
Temizlik arabalarının kimyasal depolama bölümleri kilitlenebilir düzenekte olmalıdır.</t>
  </si>
  <si>
    <t>Saha kontrollerinde uygunsuzluklar gözlemlenmekte olup izlem devam ettirilmektedir.</t>
  </si>
  <si>
    <t>Beyaz kod</t>
  </si>
  <si>
    <t>Şiddete maruziyet</t>
  </si>
  <si>
    <t>Fiziksel, sözel şiddet, cinsel taciz</t>
  </si>
  <si>
    <t>Yaralnam, psikososyal risk</t>
  </si>
  <si>
    <t>Çalışanlar bu durumlar karşısında alınması gereken önlemler ve hareket tarzı konusunda bilgilendirilmiştir. Beyaz Kod alarm sistemi oluşturulmuştur. Tüm alanlarda güvenlik kameraları mevcuttur. Güvenlik personeli sürekli olarak bulunmaktadır.</t>
  </si>
  <si>
    <t>Çalışanların sürekli bilgilendirilmesi, empati, etkin iletişim vb. konularında eğitimli olması sağlanmalıdır.</t>
  </si>
  <si>
    <t>Beyaz kod olayları sonrası çalışanın talep etmesi durumunda psikolojik destek sağlanmaktadır.</t>
  </si>
  <si>
    <t>Beyaz kod bildirimleri takip edilmektedir.</t>
  </si>
  <si>
    <t>Yangın bölmelendirmeleri</t>
  </si>
  <si>
    <t>Yangın ve dumanın yayılması</t>
  </si>
  <si>
    <t>Maddi hasar, yaralanma, ölüm</t>
  </si>
  <si>
    <t>Çalışanlar, Hasta, Hasta yakını, Ziyaretçiler</t>
  </si>
  <si>
    <t>Acil kaçış merdivenleri ve yangın holleri 120 dakika yangına dayanıklı olup olası bir yangın durumunda tahliye işlemleri acil kaçış merdivenleri kullanılarak sağlanmasına yönelik senaryo mevcuttur.</t>
  </si>
  <si>
    <t>Alınacak önlemler uygulandığı takdirde, var olan tehlike kontrol altına alınacaktır.</t>
  </si>
  <si>
    <t>Yapılan tatbikatlarda çalışanların acil kaçış holü ve merdivenlerini kullandığı gözlemlenmiştir.</t>
  </si>
  <si>
    <t>*Binaların Yangından Korunması Hakkında Yönetmelik</t>
  </si>
  <si>
    <t>Duman bölmelendirmeleri</t>
  </si>
  <si>
    <t>Şaft boşlukları</t>
  </si>
  <si>
    <t>Tesisat şaft boşlukları katlar arası yangına dayanıklı malzeme ile kapatılmış olup yangın ve duman yayılımı engellenmiştir.</t>
  </si>
  <si>
    <t>Yapılan saha denetimlerinde herhangi bir uygunsuzluk tespit edilmemiştir.</t>
  </si>
  <si>
    <t>Isı ve alev kaynakları</t>
  </si>
  <si>
    <t>Kimyasal maddelerin tutuşması</t>
  </si>
  <si>
    <t>Yaralanma, ölüm</t>
  </si>
  <si>
    <t>Su kullanımı</t>
  </si>
  <si>
    <t xml:space="preserve">Su kesintisi </t>
  </si>
  <si>
    <t>İş sürekliliğinin kesintiye uğraması</t>
  </si>
  <si>
    <t>Enfeskyon, kirlilik</t>
  </si>
  <si>
    <t>Alternatif kaynak tatbikatında su temini sağlanabilmektedir.</t>
  </si>
  <si>
    <t>*JCI</t>
  </si>
  <si>
    <t>Su deposunda kontaminasyon</t>
  </si>
  <si>
    <t>Bulaşıcı hastalık yayılması</t>
  </si>
  <si>
    <t xml:space="preserve">Su depolarına klorlama yapılmaktadır. Aynı zamanda tesis bakım planı doğrultusunda boşaltılarak temizliği yapılmaktadır. </t>
  </si>
  <si>
    <t>Su analiz ölçümlerinde üreme tespit edilmemiştir.</t>
  </si>
  <si>
    <t>*İnsani Tüketim Amaçlı Sular Hakkında Yönetmelik</t>
  </si>
  <si>
    <t>Doğal gaz kullanımı</t>
  </si>
  <si>
    <t>Doğal gaz kesintisi</t>
  </si>
  <si>
    <t>Sıcak su temin edilememesi</t>
  </si>
  <si>
    <t>Memnuniyetsizlik</t>
  </si>
  <si>
    <t>Hasta, Hasta yakını, Ziyaretçiler</t>
  </si>
  <si>
    <t xml:space="preserve">Doğalgaz kesintisi ile alanlara sıcak su verilmemektedir. </t>
  </si>
  <si>
    <t xml:space="preserve">Oksijen gazı Kullanımı </t>
  </si>
  <si>
    <t>Sıvı oksijen tank tesisatının zarar görmesi</t>
  </si>
  <si>
    <t>Hastaya oksijen gazının ulaşmaması</t>
  </si>
  <si>
    <t>Gaz beslemesi yapılan hastaların yaralanması, ölüm</t>
  </si>
  <si>
    <t>Kontrollerde yedek sistemlerin kullanılabilir olduğu görülmektedir.</t>
  </si>
  <si>
    <t>Rampa tüp sistem tesisatının zarar görmesi</t>
  </si>
  <si>
    <t>Rampa tüp sisteminin zarar görmesi durumunda kullanılmak üzere yedek mobil gaz tüpleri bulunmaktadır. Yoğun bakım gibi oksijen desteğine ihtiyaç bulunan alanların tesisatı mobil oksijen gaz tüpleri bağlanarak kendi içinde sağlanır. Yatan hasta katlarına ihtiyaç duyulan hasta için oksijen tüpü verilir.</t>
  </si>
  <si>
    <t>Elektrik kullanımı</t>
  </si>
  <si>
    <t>Elektrik kesintisi</t>
  </si>
  <si>
    <t>Alternatif kaynak tatbikatında yakıt temini sağlanabilmektedir.</t>
  </si>
  <si>
    <t>UPS akülerinin tükenmesi, oksitlenmesi vb.</t>
  </si>
  <si>
    <t>Yetkili firma tarafından yapılan kontrollere ilişkin bakım/servis kayıtlarında herhangi bir uygunsuzluk belirtilmemiştir.</t>
  </si>
  <si>
    <t>Jeneratör kullanımı</t>
  </si>
  <si>
    <t>Uzun süreli elektrik kesintileri nedeniyle jeneratörlerin yetersiz kalması</t>
  </si>
  <si>
    <t>Enerji kesintisi</t>
  </si>
  <si>
    <t>Jeneratörde deprem sensörü bulunmaması/sensörün çalışmaması</t>
  </si>
  <si>
    <t>Elektrik akımına maruz kalma/ Sarsıntı anında jeneratörün çalışması</t>
  </si>
  <si>
    <t>Kalp krizi, ölüm, yangın</t>
  </si>
  <si>
    <t>Jeneratörlerde sarsıntıya duyarlı olan, depremden hemen sonra devreye girmesini önleyen sistem bulunmaktadır. Deprem sensörlerinin düzenli bakım, kontrolleri sağlanmaktadır.</t>
  </si>
  <si>
    <t>Yetkili bakım firması tarafından yapılan kontrolde herhangi bir uygunsuzluk bulunmamaktadır.</t>
  </si>
  <si>
    <t>Jeneratörlerin yük testlerinin yapılmaması</t>
  </si>
  <si>
    <t>Elektrik kesintisinde arıza meydana gelmesş</t>
  </si>
  <si>
    <t>Jeneratörler yük düzeyinin en az %30'unda 30 dakika boyunca test edilmektedir.</t>
  </si>
  <si>
    <t>Test raporunda herhangi bir uygunsuzluk bulunmamaktadır.</t>
  </si>
  <si>
    <t>Yangın çıkışları, acil çıkış kapıları</t>
  </si>
  <si>
    <t>Yangın çıkışları, acil çıkış kapıları/ yangın kapılarının açılmaması, kapıların kilitli olması, panik bar arızası, hidrolik arızası olması, elektromanyetik tutucu sistemin veya bağlı olduğu senaryonun yangını algılamaması</t>
  </si>
  <si>
    <t>Acil durumlarda tahliye olunamaması, tahliyenin gecikmesi</t>
  </si>
  <si>
    <t>Yangın kapılarının düzenli bakım, onarım, kontrolleri sağlanmaktadır. Poliklinik katlarında bulunan yangın kapılarının tümü manyetik tutucuya bağlı olup olası yangın durumunda yangın senaryo dahilinde kapanmaktadır. Yangın senaryosu testi dahilinde çalışırlığı test edilmektedir.</t>
  </si>
  <si>
    <t>Yangın sistemleri / teçhizatları testinde manyetik tutuculara yönelşk uygunsuzluk tespit edilmemiştir.</t>
  </si>
  <si>
    <t>Sızdırmazlık</t>
  </si>
  <si>
    <t>Teknik mahallerde pano geçişlerinin olduğu vb. alanlarda açıklıklar olması</t>
  </si>
  <si>
    <t>Teknik mahallerde sızdırmazlık sağlanmaması olası bir yangında yangın söndürme sistemlerinin efektif çalışmasını engellemesi</t>
  </si>
  <si>
    <t>Ölüm</t>
  </si>
  <si>
    <t xml:space="preserve">Hastane genelinde yangın riski taşıyan tüm teknik mahallerin yetkili kurum/ kişiler tarafından yanma riskine karşı dış alanlardan uygun şekilde izole edilmeleri (duvar açıklıklarının yangın dayanımı uygun malzeme ile kaplanması, duvar, tavan ve tabanların yangın dayanımına uygun malzemeden seçilmesi vb.) ve bu mahallerde bulunan duvar, tavan ve taban açıklıklarının uygun malzemeler (yangın dayanımlı silikon vb.) ile kapatılması gerekmektedir. </t>
  </si>
  <si>
    <t>Yetkisiz kişi erişimi</t>
  </si>
  <si>
    <t>Elektrik çarpması</t>
  </si>
  <si>
    <t>Herhangi bir kaza/ramak kala olay, olay bildirim yaşanmamıştır.</t>
  </si>
  <si>
    <t>Tıbbi gaz ve vakum sisteminin parçaları</t>
  </si>
  <si>
    <t>Tıbbi gaz ve vakum sisteminin çalışmaması, sistemde arıza yaşanması</t>
  </si>
  <si>
    <t>Cerrahi işlemler, hasta bakım ve tedavisini olumsuz etkileyecek olayların meydana gelmesi</t>
  </si>
  <si>
    <t>Çalışanlar, Hastalar</t>
  </si>
  <si>
    <t>Sıvı oksijen tankı ile oksijen sağlanmakta olup yedek olarak rampa sistem mevcuttur. Aynı zamanda alanlarda yedek mobil gaz tüpleri bulunmaktadır. Tıbbi gaz ve kompresörün bakımları düzenli olarak sağlanmaktadır.</t>
  </si>
  <si>
    <t>Mevcut önlemlerin devam etmesi sağlanmalıdır.</t>
  </si>
  <si>
    <t>Davlumbaz baca kullanımı</t>
  </si>
  <si>
    <t xml:space="preserve">Davlumbaz - baca temizlik ve kontrollerinin düzenli olarak yapılmaması </t>
  </si>
  <si>
    <t>Yağ birikintisi, Yangın</t>
  </si>
  <si>
    <t>Davlumbaz otomatik söndürme sistemi çalışmaması</t>
  </si>
  <si>
    <t>Yangının farkedilememesi, zamanında uyarı alarm verilememesi</t>
  </si>
  <si>
    <t>Yanıcı kimyasal madde ile çalışma</t>
  </si>
  <si>
    <t>Yanıcı kimyasalların depolanması</t>
  </si>
  <si>
    <t>Hastane geneli kimyasal maddeler satın alma depoda depolanmaktadır. Yanıcı kimyasal maddeler metal dolaplar içerisinde saklanmaktadır. Isı ve alev kaynağı kullanımı mevcut değildir.</t>
  </si>
  <si>
    <t>Malzeme depolama</t>
  </si>
  <si>
    <t>Tahliye</t>
  </si>
  <si>
    <t>Acil kaçış kapısında kot farkı olması</t>
  </si>
  <si>
    <t>Takılma, düşme</t>
  </si>
  <si>
    <t>Yaralanma, tahliye zorluğu</t>
  </si>
  <si>
    <t>Çalışan</t>
  </si>
  <si>
    <t>Kaçış yolu kapılarında kot farkı, eşik vb. olmamalıdır. Uygun yöntemler ile kaçış güzergâhında güvenli tahliye sağlayacak gerekli düzenleme yapılmalıdır (kot farkının kaldırılmasına yönelik düzenleme, işaretleme vb.)</t>
  </si>
  <si>
    <t xml:space="preserve">Kot farkının farkedilebilir olmasına yönelik sağlık ve güvenlik işaretlemesi sağlanmıştır. </t>
  </si>
  <si>
    <t>Kesintisiz güç sistemleri</t>
  </si>
  <si>
    <t>UPS aşırı yükleme</t>
  </si>
  <si>
    <t>UPS devre dışı kalması, enerji sağlayamaması, yangın</t>
  </si>
  <si>
    <t>Hizmet kesintisi, yaralanma, ölüm</t>
  </si>
  <si>
    <t>Yetkili bakım firması tarafından kontrol sağlanarak yük durumu belirtilmiştir.</t>
  </si>
  <si>
    <t>Elektrik çalışmaları</t>
  </si>
  <si>
    <t xml:space="preserve">Yaralanma, ölüm, </t>
  </si>
  <si>
    <t>Gösterge Takibi</t>
  </si>
  <si>
    <t>*Sağlıkta Kalite Standartları</t>
  </si>
  <si>
    <t>Sıcaklık, nem takibi</t>
  </si>
  <si>
    <t>Sıcaklık, nem takibinin efektif yapılmaması, kayıt altına alınmaması</t>
  </si>
  <si>
    <t>Ortam koşullarındaki değişimin izlenememesi</t>
  </si>
  <si>
    <t>Enfeksiyon, yangın</t>
  </si>
  <si>
    <t>Elektrik enerjisi</t>
  </si>
  <si>
    <t>Transformatörlerde aşırı ısınma, enerji tüketiminde artış, elektronik kart arızaları, jeneratör ve şebeke geriliminin dalga şeklinde bozulma olması</t>
  </si>
  <si>
    <t>Yaralanma, ölüm, yangın</t>
  </si>
  <si>
    <t>Pano kontrol</t>
  </si>
  <si>
    <t>Elektrik panolarında ısınma</t>
  </si>
  <si>
    <t>Panonun yanması</t>
  </si>
  <si>
    <t>Termal kamera ölçümleri ile izlem sağlanmaktadır. Herhangi bir kaza/olay yaşanmamıştır.</t>
  </si>
  <si>
    <t>Panolarının kablo kesitinin uygun olmaması</t>
  </si>
  <si>
    <t>Aşırı ısınma</t>
  </si>
  <si>
    <t>Enerji bulunan elektrik kablosuna temas edilmesi</t>
  </si>
  <si>
    <t>Elektrik çarpması, yangın</t>
  </si>
  <si>
    <t>Kesintisiz enerji kaynağı</t>
  </si>
  <si>
    <t>Teknik mahallerin nem alması</t>
  </si>
  <si>
    <t xml:space="preserve">Bina dayanıklılığını azaltma, enfeksiyon riski </t>
  </si>
  <si>
    <t>Enfeksiyon, çökme, enerjide kesinti</t>
  </si>
  <si>
    <t>Elektrikli ekipmanlarda çalışma</t>
  </si>
  <si>
    <t>Yalıtkan paspasların deforme olması</t>
  </si>
  <si>
    <t>Yalıtkanlık sağlayamama sonucu elektrik çarpması</t>
  </si>
  <si>
    <t xml:space="preserve">Paspaslarda herhangi bir sebeple deformasyon olması durumunda uygun nitelikteki ürünler ile değişimi sağlanmalıdır. </t>
  </si>
  <si>
    <t>Teknik alanlarda atıl malzemelerimn depolanmasıı</t>
  </si>
  <si>
    <t>Yangın yükünün artmasına, yangının kontrol altına alınmasının gecikmesi</t>
  </si>
  <si>
    <t>Yaralanma, ölüm, maddi kayıp</t>
  </si>
  <si>
    <t>Teknik alanlarda malzeme depolama, atıkların tutulması vb. faaliyetler yapılmamalıdır.
Atıklar atık yönetimi kurallarına uygun olarak ilgili atık koduyla ilgili atık geçici depolama alanlarında depolanmalıdır. Depolanması gereken malzeme, ürünler için uygun ve güvenli depolama alanları oluşturulmalıdır, düzenli depolama sağlanmalıdır. Teknik alanlar her zaman düzenli, temiz tutulmalıdır.</t>
  </si>
  <si>
    <t>Medikal gaz tesisatı</t>
  </si>
  <si>
    <t>Medikal gaz borularının teknik alan, yangın holü vb. alanlardan izolasyonu sağlanmadan geçmesi</t>
  </si>
  <si>
    <t>Olası bir yangın vb. durumunda boru hatlarının zarar görmesiyle beslemenin kesintiye uğraması, ameliyathane ve yoğun bakımlarda hasta güvenliğinin sağlanmaması</t>
  </si>
  <si>
    <t>Beslemenin kesintiye uğraması, hasta güvenliğinin sağlanmaması, gaz sızması ile yangının büyümesi</t>
  </si>
  <si>
    <t>Su tesisatı</t>
  </si>
  <si>
    <t>Teknik mahallerde elektrikli sistemlere temas edebilir su tesisatının geçmesi</t>
  </si>
  <si>
    <t>Su ile temasta sistemlerin çok hızlı bir şekilde çalışamaz hale gelmesi, elektrik ile temasında patlama ve yangın</t>
  </si>
  <si>
    <t>Yaralanma, yangın, ölüm</t>
  </si>
  <si>
    <t>Elektrik kabloları</t>
  </si>
  <si>
    <t>Sunucu kabinlerinin kablolarının aşırı dağınık ve düzensiz olması</t>
  </si>
  <si>
    <t>Hatların bulunamaması, zaman kaybı, toza bağlı yangın</t>
  </si>
  <si>
    <t>Yaralanma, zaman kaybı</t>
  </si>
  <si>
    <t>Sunucu kabinleri kabloları dağınıktır.</t>
  </si>
  <si>
    <t>Sunucu kabinlerindeki ağ kabloları kabinlerde, tavalarda, yükseltilmiş döşeme altında yetkili kişi/kurum tarafından uygun yöntemlerle güvenli bir şekilde düzenlenmeli, kablolar numaralandırılmalıdır (kabinlerin ve güç kaynaklarının çekeceği enerji hesap edilerek doğru bir kablolama yapılması, yanmaya karşı dayanıklı kablo kullanılması, kabloların kabin içinde geçiş yollarının iyi düzenlenerek hava akışına engel olmayacak yapıda olması, kanal tipi kablo düzenleyici vb.ile düzenlenmesi)</t>
  </si>
  <si>
    <t>Kot farkı</t>
  </si>
  <si>
    <t>İlkyardım ekipmanları</t>
  </si>
  <si>
    <t>Göz yıkama solüsyonlarının eksik olması (son kullanma tarihlerinin geçmesi ve/veya kullanım sonrası yerine yenisinin konulmaması vb.)</t>
  </si>
  <si>
    <t>Göze kimyasal, toz vb. kaçması durumunda müdahale edememe</t>
  </si>
  <si>
    <t>Göz tahrişi</t>
  </si>
  <si>
    <t xml:space="preserve">Göz yıkama solüsyonları alan sorumlusu ve işyeri hemşiresi tarafından belirli periyotlarda kontrol edilmektedir. </t>
  </si>
  <si>
    <t>Çalışanın gözüne kir, toz, kimyasal madde vb. yabancı madde sıçraması durumunda göz yıkama solüsyonları kullanıma hazır olarak alanda bulundurulmalı, son kullanım tarihleri takip edilmeli, son kullanım tarihi geçmesi durumunda yenisi ile değiştirilmelidir.</t>
  </si>
  <si>
    <t>İşyeri hemşiresi tarafından aylık kontroller sağlanmaktadır.</t>
  </si>
  <si>
    <t>Bakım/onarım</t>
  </si>
  <si>
    <t>Pompa, vana vb. komponentlerin açık bırakılması</t>
  </si>
  <si>
    <t>Su baskını, sıcak suya maruziyet</t>
  </si>
  <si>
    <t>Bakım, onarım çalışmaları yapıldığında komponentin sökülmesi durumunda yerine yenisi takılıncaya kadar geçici önlem olarak tapa vb. ile kullanımı engellenmekte, uyarı işaretleri ile bilgilendirme sağlanmaktadır.</t>
  </si>
  <si>
    <t>Bakım, onarım çalışmaları teknik refakatçi gözetiminde yapılmakta olup olası söküm vb. durumunda ilgili alanın açık bırakılmamasına yönelik kontroller sağlanmaktadır.</t>
  </si>
  <si>
    <t>İzlem</t>
  </si>
  <si>
    <t>CCTV odasında görevli güvenlik personeli bulunmaması</t>
  </si>
  <si>
    <t>Olası olaylara (hırsızlık, yetkisiz erişim, sabotaj vb.) müdahale edilememesi/geç müdahale edilmesi</t>
  </si>
  <si>
    <t>Maddi kayıp, yaralanma, ölüm, itibar kaybı</t>
  </si>
  <si>
    <t xml:space="preserve">CCTV odasında görevli güvenlik personeli bulunmaktadır. </t>
  </si>
  <si>
    <t>CCTV odasının hiçbir şekilde terke edilmemesini sağlayacak şekilde personel yönetimi sağlanmalıdır.</t>
  </si>
  <si>
    <t>Mola, yemek vb. zaman dilimlerinde personeller rotasyon yapmaktadır.</t>
  </si>
  <si>
    <t>*Sağlıkta Kalite Standartları 
*OHZ-P14 Genel Güvenlik Prosedürü</t>
  </si>
  <si>
    <t>Geç müdahale</t>
  </si>
  <si>
    <t>Kamera bulunmaması</t>
  </si>
  <si>
    <t>İzlem yapılamaması</t>
  </si>
  <si>
    <t>Yangın güvenliği</t>
  </si>
  <si>
    <t xml:space="preserve">Kazan dairesinde bulunan aydınlatma armatürleri exproof olmadığı </t>
  </si>
  <si>
    <t>Patlama</t>
  </si>
  <si>
    <t>Aydınlatma kaynağı üzerinde ilgili standart işaretlemesi bulunmaktadır.</t>
  </si>
  <si>
    <t>Acil durum</t>
  </si>
  <si>
    <t>Acil durum aydınlatmasının çalışmaması</t>
  </si>
  <si>
    <t>Tahliyede güçlük, kaos</t>
  </si>
  <si>
    <t>Tesisat katında bulunan acil durum aydınlatmasının çalışmaması</t>
  </si>
  <si>
    <t xml:space="preserve">Bütün kaçış yollarında, toplanma için kullanılan yerlerde, asansörde ve yürüyen merdivenlerde, yüksek risk oluşturan hareketli makineler ve kimyevi maddeler bulunan atölye ve laboratuvarlarda, elektrik dağıtım ve jeneratör odalarında, merkezi batarya ünitesi odalarında, pompa istasyonlarında, kapalı otoparklarda, ilk yardım ve emniyet ekipmanının bulunduğu yerlerde, yangın uyarı butonlarının ve yangın dolaplarının bulunduğu bölümler vb. yerlerde  acil durum aydınlatması yapılması şarttır. Kullanıcı yükünün 200'den fazla olduğu durumda acil durum aydınlatmasının normal aydınlatmanın kesilmesi hâlinde en az 120 dakika süreyle sağlaması gerekir. Tüm teknik mahallerde uygun nitelikte, yeterli sayıda, uygun konumlandırılan, çalışır acil durum aydınlatması bulunmalıdır. </t>
  </si>
  <si>
    <t>Uygun nitelikle, yeterli sayıda ve uygun şekilde konumlandırılmış acil durum aydınlatmaları ile değiştirilmiştir.</t>
  </si>
  <si>
    <t>Tesis Güvenliği Sorumlusu</t>
  </si>
  <si>
    <t>Alanda test edilerek çalıştığı görülmüştür.</t>
  </si>
  <si>
    <t>Yangın söndürme levhası, acil kaçış yönlendirme levhası dış etkenlerle özelliğini yitirmesi</t>
  </si>
  <si>
    <t>Acil durumda ilgili ekipmanın yerinin veya acil kaçış yönünün tespit edilememesi</t>
  </si>
  <si>
    <t xml:space="preserve">Gerekli uyarı, bilgilendirme, yönlendirme vb. sağlanabilmesi için deforme olan levhalar yenilenmeli, standartlara uygun nitelikte gerekli sağlık ve güvenlik işaretleri ilgili alanlarda konumlandırılmalıdır.  </t>
  </si>
  <si>
    <t>Zeminde kot farkı, engebe vb. bulunması</t>
  </si>
  <si>
    <t>Zeminlerin düz, sağlam, engebesiz olması sağlanması için gerekli tüm düzenlemeler yapılmalıdır. Mümkün olmaması durumunda kot farkının olduğu alanlar standarda uygun dış etkenlerden etkilenmeyecek (yağmur, kar vb.) uygun nitelikli gerekli sağlık ve güvenlik işaretleri ile işaretlenmelidir (sarı-siyah şerit boya ile boyanması vb.).</t>
  </si>
  <si>
    <t>Acil durum telefonunun olmaması</t>
  </si>
  <si>
    <t>Acil durumlarda haberleşememe/kod verememe</t>
  </si>
  <si>
    <t>Anons sistemi bulunmaması</t>
  </si>
  <si>
    <t>Acil durumlarda haberdar olmama</t>
  </si>
  <si>
    <t>Düşme</t>
  </si>
  <si>
    <t>Acil durum aydınlatma ve yönlendirme</t>
  </si>
  <si>
    <t>Acil durum yönlendirme akülerinin takip edilmemesi</t>
  </si>
  <si>
    <t>Acil durumlarda efektif çalışmaması</t>
  </si>
  <si>
    <t>Yaralanma, kaos, tahliyede güçlük</t>
  </si>
  <si>
    <t>Acil durum yönlendirme levhalarının üzerinde batarya takibine yönelik bilgilendirme etiketi vb. bulunmamaktadır.</t>
  </si>
  <si>
    <t>Acil durum aydınlatmalarının akülerinin takip edilmemesi</t>
  </si>
  <si>
    <t>Acil kaçış krokileri</t>
  </si>
  <si>
    <t>Acil kaçış krokilerinin güncel olmaması</t>
  </si>
  <si>
    <t xml:space="preserve"> Acil durumlarda kaçış güzergahlarının, yangın güvenlik ekipmanların, ilkyardım ekipmanlarının yerlerinin tespit edilememesi riski, tahliyede zorluk</t>
  </si>
  <si>
    <t>Yetkisiz Erişimlerin Kontrolü</t>
  </si>
  <si>
    <t>Bakım, onarım esnasında enerji, makine vb. teçhizatın yetkisiz kişi tarafından aktif edilmesi</t>
  </si>
  <si>
    <t>Çalışma kontrolsüzlüğü</t>
  </si>
  <si>
    <t>Yaralanma, elektrik çarpması</t>
  </si>
  <si>
    <t>Bakım, onarım çalışmalarının kontrollü sağlanmasına yönelik LOTO (EKED) vb. bir süreç tanımlanması önerilir.</t>
  </si>
  <si>
    <t>Enfeksiyon</t>
  </si>
  <si>
    <t>Yemek pişirme</t>
  </si>
  <si>
    <t>Baca temizliğinin periyodik olarak yapılmaması</t>
  </si>
  <si>
    <t>Pişirme kaynaklı yağlanma</t>
  </si>
  <si>
    <t>Kimyasal madde kullanımı</t>
  </si>
  <si>
    <t>*Kimyasal Maddelerin Kullanımında Sağlık Güvenlik Önlemleri Hakkında Yönetmelik</t>
  </si>
  <si>
    <t>Tanımsız kimyasal kullanımı</t>
  </si>
  <si>
    <t>Kimyasal hakkında bilgi sahibi olunmaması</t>
  </si>
  <si>
    <t>Kimyasal maruziyeti, enfeksiyon</t>
  </si>
  <si>
    <t>Elektrik pano kapağının açık olması</t>
  </si>
  <si>
    <t>Elektrik panoları her zaman yetkisiz kişilerin erişimine engellenmelidir.</t>
  </si>
  <si>
    <t>Elektrik panosu yetkili elektrik teknikeri tarafından kilitlenerek yetkisiz erişimine engellenmiştir.</t>
  </si>
  <si>
    <t>Tesis Güvenliği komitesi</t>
  </si>
  <si>
    <t>Atık yönetimi</t>
  </si>
  <si>
    <t>Atıkların uygun ayrıştırılmaması/bertarafı</t>
  </si>
  <si>
    <t>Çevre kirliliği</t>
  </si>
  <si>
    <t>Atıklar türlerine göre ayrı, tanımlanmış ekipmanlarda toplanmalı, ilgili yetkili atık işleme tesislerine teslim edilmelidir.</t>
  </si>
  <si>
    <t>Atık yağ bidonu ilgili atık kodunu içeren etiket ile etiketlenmiştir. Sürekliliği sağlanmalıdır.</t>
  </si>
  <si>
    <t>*Atık Yönetimi Yönetmeliği</t>
  </si>
  <si>
    <t>Çarpılma, yangın</t>
  </si>
  <si>
    <t>İnşaat ve renovasyon alanında camların açılması</t>
  </si>
  <si>
    <t>Cisim düşmesi</t>
  </si>
  <si>
    <t>İnşaat ve renovasyon çalışmalarında havalandırma sisteminin inaktif olması durumunda çalışma alanının havalandırma gerekliliği olması durumunda doğal havalandırma amacıyla camlar vasistas vb. ile kontrollü şekilde açılmaktadır.</t>
  </si>
  <si>
    <t>Cam önlerine bırakılabilecek küçük boyutlu malzemelerin de düşmesine yönelik önlem alınmalıdır.</t>
  </si>
  <si>
    <t>İnşaat ve renovasyon alanında acil kaçış güzergahlarının belirlenmemesi</t>
  </si>
  <si>
    <t>Acil durumlarda kaçışın zorlaşması, yön bulamama</t>
  </si>
  <si>
    <t>Düzensiz depolama</t>
  </si>
  <si>
    <t>Kimyasal maddeler ile reaksiyon, malzemeler kaynaklı takılma, düşme vb.</t>
  </si>
  <si>
    <t>Yaralanma, yangın</t>
  </si>
  <si>
    <t>İnşaat ve renovasyon alanlarının dağınık, düzensizdir. Depolama alanları tanımlı değildir.</t>
  </si>
  <si>
    <t>İnşaat ve renovasyon alanında malzemelerin depolanmasına yönelik bir alan belirlenmeli, tanımlı alan dışında depolama yapılmamalıdır. Depolama alanlarında yangın güvenliğinin sağlanabilmesi için yangın algılama dedektörü konumlandırılmalı ve etkin çalışması sağlanmalıdır.</t>
  </si>
  <si>
    <t>İnşaat ve renovasyon alanında malzemelerin depolanmasına yönelik bir alan belirlenmiştir, tanımlı alan dışında depolama yapılmamaktadır.</t>
  </si>
  <si>
    <t>İnşaat ve renovasyon alanlarında yangın algılama sisteminin sökülmesi/devredışı bırakılması</t>
  </si>
  <si>
    <t>Hastanenin sisteminin çalışmasını olumsuz etkilemesi, yangın durumunda dedektörlerin algılamaması, haberdar olmama, geç haberdar olma</t>
  </si>
  <si>
    <t>İnşaat ve renovasyon alanlarında yangın algılama sisteminin sökülmesi/devre dışı bırakılması gerekmesi durumunda hastane genel sisteminin efektif çalışmasının engellenmemesi için yetkili bakım firması tarafından çalışma alanı loopları/çalışma alanı hatları sistem genelinden ayrılarak hastane genel sisteminin efektif çalışmaya devam etmesi sağlanmaktadır.</t>
  </si>
  <si>
    <t>Mevcut önlemlerin uygulanması için yüklenici firma ile hastane ekiplerinin iş planı kapsamında koordinasyon içerisinde çalışması sağlanmalıdır.</t>
  </si>
  <si>
    <t>Yüklenici firma ile hastane ekipleri mevcut durumda belirtildiği şekilde koordinasyon içerisinde çalışmaktadır.</t>
  </si>
  <si>
    <t>Test, kontrol kayıtlarında herhangi bir bulguya rastlanmamaktadır.</t>
  </si>
  <si>
    <t>İnşaat ve renovasyon alanlarında sulu yangın söndürme sisteminin sökülmesi/devredışı bırakılması</t>
  </si>
  <si>
    <t>Hastanenin sisteminin çalışmasını olumsuz etkilemesi, ilgili katta yangın olması durumunda sulu yangın söndürme sisteminin çalışmaması sonucu yangına geç müdahale etme</t>
  </si>
  <si>
    <t>İnşaat ve renovasyon alanlarında mevcutta bulunan sulu yangın söndürme sisteminin sökülmesi/tesis edildiğinde genel sisteme bağlantısının yapılması durumunda ilgili alanın sistemi boşaltılmaktadır. Çalışma alanının tesisatı ayrılıp körlenmekte, ilgili katın diğer alanları tekrar aktif edilmektedir. Çalışma öncesinde çalışma alanının etki alanı olan alanlarda bilgilendirme sağlanmakta geçici olarak bu alanlar taşınabilir yangın söndürme cihazları ile desteklenmekte ve devriyeler arttırılmaktadır.</t>
  </si>
  <si>
    <t>İnşaat ve renovasyon alanlarında medikal gaz sisteminin sökülmesi/devre dışı bırakılması</t>
  </si>
  <si>
    <t>Hastanenin sisteminin çalışmasını olumsuz etkilemesi, ilgili katta bulunan hastaların tıbbi desteğinin sağlanamaması/müdahale edilememesi</t>
  </si>
  <si>
    <t>Hastanın oksijensiz kalması</t>
  </si>
  <si>
    <t>Hasta</t>
  </si>
  <si>
    <t>İnşaat ve renovasyon alanında kullanılan elektrikli ekipmanlarda kısa devre, kaçak vb. olması</t>
  </si>
  <si>
    <t>Sigortanın açması</t>
  </si>
  <si>
    <t>Elektrik enerjisinin kesilmesi</t>
  </si>
  <si>
    <t>İnşaat ve renovasyon alanlarında kullanılacak elektrik için ayrı bir şantiye panosu kurulmaktadır. Şantiye panosunun periyodik kontrolü yetkili kişi/firma tarafından yapılmakta, panonun düzenli kontrollü sağlanmakta, yetkisiz erişimine engellenmektedir. Kullanılan elektrikli ekipmanların kullanım öncesi kontrolü sağlanmaktadır.</t>
  </si>
  <si>
    <t>İnşaat ve renovasyon alanlarında su tesisatının sökülmesi/devre dışı bırakılması</t>
  </si>
  <si>
    <t>Hastanenin sisteminin çalışmasını olumsuz etkilemesi, ilgili katlara su temin edilememesi</t>
  </si>
  <si>
    <t>İnşaat ve renovasyon alanlarında mevcutta bulunan sulu tesisatının sökülmesi/tesis edildiğinde genel sisteme bağlantısının yapılması durumunda etkilenecek alanlara bilgilendirme sağlanmakta, çalışma planı etkilenecek alanlara göre organize edilmektedir, mümkün olduğunca bakım saatleri dışında zaman dilimlerinde planlanmakta, hastalara çalışma süre aralığı hakkında bilgi verilmektedir.</t>
  </si>
  <si>
    <t>*JCI
*ENF-P04 İnşaat-Yıkım ve Yenileme Sırasında Enfeksiyon Kontrol Prosedürü</t>
  </si>
  <si>
    <t>Sigara, tütün vb. tüketimi</t>
  </si>
  <si>
    <t>Tutuşabilir malzemelerin tutuşması</t>
  </si>
  <si>
    <t>İnşaat ve renovasyon alanında sigara, tütün vb. tüketimi yasaktır. Çalışma izin sürecinde tüm firma çalışanlarına hastanenin tehlike, riskleri ve kuralları hakkında eğitim verilmekte, sigara içme alanı yeri bildirilmektedir.</t>
  </si>
  <si>
    <t>Saha denetimleri sıklaştırılmalıdır.</t>
  </si>
  <si>
    <t>Kırıcı, matkap vb. kullanımı</t>
  </si>
  <si>
    <t>Gürültü seviyesinin yüksek olması</t>
  </si>
  <si>
    <t>Hastaların gürültüden etkilenmesi, konforsuzluk</t>
  </si>
  <si>
    <t>Kırma, delme vb. gürültü seviyesi yüksek olan iş adımları ilgili çalışma alanına komşu alanlardaki iş organizasyonuna göre çalışma planı organize edilmektedir (komşu alan ameliyathane ise ameliyat olmayan saatlerde, yatan hasta alanlarını etikeyecek alanda ise gündüz saatlerinde vb.)</t>
  </si>
  <si>
    <t>Saha gözetiminin aksaması</t>
  </si>
  <si>
    <t>Çalışanların kontrolsüz çalışması</t>
  </si>
  <si>
    <t>Yangın, bakım alanlarına zarar vericei eylemler</t>
  </si>
  <si>
    <t>İnşaat ve renovasyon çalışmalarında, çalışma süresinde saha gözetimi yapılabilmesi için vardiya usulü yüklenici firma sorumlusu bulunmaktadır.</t>
  </si>
  <si>
    <t>Akşam vardiyalarında saha gözetmeni sürekli görevlendirilmelidir.</t>
  </si>
  <si>
    <t>Akşam çalışması olması durumunda akşam çalışmalarında da saha gözetmeni görevlendirilmesi sağlanmıştır.</t>
  </si>
  <si>
    <t>Günlük yapılan kontrollerde çalışma boyunca yüklenici sorumlusu görevlendirildiği gözlemlenmiştir.</t>
  </si>
  <si>
    <t>Kettle, çay makinesi vs. gibi elektrikli aletlerin kontrolsüz kullanılması</t>
  </si>
  <si>
    <t>Elektrikli aletlerin açık unutulması, kısa devre vb.</t>
  </si>
  <si>
    <t>Kettle, çay-kahve makinesi vb. elektrikli aletlerin kullanımı yasaktır. Çalışanlar ihtiyaçlarını kafeterya vb. alanlardan mola saatlerinde sağlamaktadır.</t>
  </si>
  <si>
    <t xml:space="preserve">İSG tarafından günlük kontrol sağlanmaktadır. Uygunsuzluklar anlık paylaşılarak düzeltilmesi sağlanmaktadır. </t>
  </si>
  <si>
    <t>Çalışanların, saha gözetmenlerinin koruyucu ekipmanlarını kullanmaması</t>
  </si>
  <si>
    <t xml:space="preserve">Vücudun çeşitli bölümlerine cisim düşmesi vb. </t>
  </si>
  <si>
    <t>İnşaat ve renovasyon çalışmalarında görev alan tüm çalışanlar yapılan işe uygun nitelikte koruyucu ekipmanlarını kullanarak çalışmaktadır. Saha gözetimleri ile sürekli kontrol edilmekte, koruyucu ekipman kullanmayan çalışan uyarılmakta, devam etmesi durumunda çalışma alanından çıkarılmaktadır.</t>
  </si>
  <si>
    <t>Yüksekte çalışma</t>
  </si>
  <si>
    <t>Yüksekten düşme</t>
  </si>
  <si>
    <t>İnşaat ve renovasyon çalışmalarında yapılacak yüksekte çalışmalar yüksekte çalışma eğitimi almış çalışanlar tarafından ilgili standartlara uygun iskele ve/veya merdiven kullanarak yapılmaktadır. Çalışanlar düşmeyi önleyici koruyucu ekipmanlarını kullanarak çalışmaktadır.</t>
  </si>
  <si>
    <t>İskele kullanılması durumunda standart uygunluk belgesi sunulmalı, kullanım öncesi kontrolü sağlanmalıdır.</t>
  </si>
  <si>
    <t>Yeterli sayı ve niteklikte yangın söndürme ekipmanının bulunmaması</t>
  </si>
  <si>
    <t>Yangına müdahale edememe, geç müdahale etme</t>
  </si>
  <si>
    <t>İnşaat ve renovasyon alanında yeterli sayı ve adette yangın söndürme tüpü bulundurulmakta, çalışma alanına göre yerleri sabitlenerek tanımlanmaktadır. Çalışanlara yangın söndürme tüpleri hakkında bilgilendirme yapılmaktadır. Sıcak çalışmalarıda yangın battaniyesi kullanılmaktadır. Yangın güvenlik ekipmanlarının şantiye iş güvenliği uzmanı tarafından kontrolleri sağlanmaktadır.</t>
  </si>
  <si>
    <t>Karot kesimi</t>
  </si>
  <si>
    <t>İnşaat ve renovasyon alanında karot kesim çalışması yapılması durumunda çalışma yapılacak yerin izdüşümü projeden belirlenir. Karot kesim işlemi izdüşümünde bulunan alanda gerekli tüm güvenlik önlemleri alınarak (alanının kullanıma kapalı olduğu, kimsenin bulunmadığı zaman diliminde planlanması, gözetmen eşliğinde gerekli tüm koruyucu ekipmanların kullanımı sağlanarak vb.) yapılmaktadır.</t>
  </si>
  <si>
    <t>Elektrikli ekipmanlarda veya kablolarında hasar bulunması</t>
  </si>
  <si>
    <t>Elektrik çarpması, arklanma</t>
  </si>
  <si>
    <t>İnşaat ve renovasyon alanında kullanılan tüm elektrikli ekipmanların kullanım öncesi kontrolü sağlanmakta, hasarlı bulunan ekipmanların kullanımı engellenmektedir. Saha gözetmeni tarafından düzenli kontroller ile kontrol altında tutulmakta olası bir deformasyonda kullanım dışı bırakılmaktadır.</t>
  </si>
  <si>
    <t>Spiral taşının koruma kapaksız kullanılması</t>
  </si>
  <si>
    <t>Spiral taşının kırılarak çalışana çarpması</t>
  </si>
  <si>
    <t>İnşaat ve renovasyon alanında kullanılan tüm spiraller kullanım öncesi kontrolü sağlanmakta, koruması bulunmayan ekipmanın kullanımı engellenmektedir. Çalışan spiral ile kesim yaparken gerekli koruyucu gözlüğü kullanmakta, yanıcı maddeleri alandan uzaklaştırmakta ve yangın güvenliğine yönelik tüm önlemler alınmaktadır.</t>
  </si>
  <si>
    <t>Elle taşıma işlerinin güvensiz yapılması</t>
  </si>
  <si>
    <t>Malzemelerin devrilmesi, düşmesi, hasta/hasta yakını/çalışana çarpması</t>
  </si>
  <si>
    <t>Taşıma işlemleri mesai saatleri dışında belirlenen güzergah kullanılarak atık ve yük asansörü kullanılarak yapılmaktadır. Çalışan elle taşıma yaparken gerekli güvenlik önlemleri (görüş mesafesinin kısıtlanmaması, homojen ve dengeli taşıma yapılması vb.) alınmaktadır.</t>
  </si>
  <si>
    <t>İnşaat sözleşmesinde sorunların zamanında düzeltilmesini sağlayacak mekanizmaların ve yaptırımların bulunmaması</t>
  </si>
  <si>
    <t>Gerekli önleyici ve düzeltici faaliyetlerin sağlanamaması</t>
  </si>
  <si>
    <t>Enfeksiyon, yaralanma, yangın</t>
  </si>
  <si>
    <t>Yüklenici firmanın uygunsuzluklara yönelik performansının takibine yönelik sistem/metot bulunmaması</t>
  </si>
  <si>
    <t>Yüklenici firmaya tedarikçi değerlendirme vb. ile alınması gereken önlemlere uyum konusunda performansının takip edildiği sistem/metot geliştirilmeli ve yaptırım uygulanmalıdır.</t>
  </si>
  <si>
    <t>Yangın söndürme</t>
  </si>
  <si>
    <t>Arıza, yangın, hastane enerjisinin kesilmesi</t>
  </si>
  <si>
    <t>Bakteri, mikroorganizma birikimi</t>
  </si>
  <si>
    <t xml:space="preserve">Kazaya Sebep Olabilecek Durumların Tespiti </t>
  </si>
  <si>
    <t>Yangın, yaralanma, ölüm</t>
  </si>
  <si>
    <t>Hastalar, Hasta Yakınları, Çalışanlar, Ziyaretçiler</t>
  </si>
  <si>
    <t>Tespit edilen iyileştirmeye dair görsel bulunmamaktadır.</t>
  </si>
  <si>
    <t>Herhangi bir kaza,olay bildirimi, ramak kala olay , şikayet vb. durum yaşanmamıştır</t>
  </si>
  <si>
    <t>İşyeri Bina ve Eklentilerinde Alınacak Sağlık ve Güvenlik Önlemlerine İlişkin Yönetmelik</t>
  </si>
  <si>
    <t>Gürültülü ortamda çalışma</t>
  </si>
  <si>
    <t>Kompresör odasında gürültü seviyesinin yüksek olması</t>
  </si>
  <si>
    <t>Yüksek gürültüye maruz kalma</t>
  </si>
  <si>
    <t>İşitme kaybı, stres, psikososyal  bozukluk</t>
  </si>
  <si>
    <t>Kompresör odasında yapılan gürültü maruziyet ölçümü sonucu 87 dba üzerinde olmaktadır. Tüm teknik personelin koruyucu kulaklığı mevcuttur ve alana girerken kulak koruyucu kullanılması zorunlu olup alan girişinde uyarı görselleri bulunmaktadır.</t>
  </si>
  <si>
    <t>Teknik personelin kompresör odasında kulak koruyucu kullanımı sağlanmalıdır.</t>
  </si>
  <si>
    <t>Herhangi bir kaza/ramak kala olay, olay bildirim yaşanmamıştır. Hekim kontrollerinde gürültü sağlığı ile ilgili bir olumsuzluk görülmemiştir.</t>
  </si>
  <si>
    <t>*Çalışanların Gürültü İle İlgili Risklerden Korunmasına Dair Yönetmelik</t>
  </si>
  <si>
    <t>Jeneratör alanında gürültü seviyesinin yüksek olması</t>
  </si>
  <si>
    <t>Elektrik kesintisi durumunda jeneratör devreye girdiğinde ve/veya kontrol/bakım çalışmalarında çalışanlar jeneratör kaynaklı gürültüye kısa süre maruz kalabilmektedir. Tüm teknik personelin koruyucu kulaklığı mevcuttur ve alana girerken kulak koruyucu kullanılması zorunlu olup alan girişinde uyarı görselleri bulunmaktadır.</t>
  </si>
  <si>
    <t>Yatan hasta</t>
  </si>
  <si>
    <t>Hasta yatağı korkuluklarının ve yatak emniyet kilidinin olmaması</t>
  </si>
  <si>
    <t>Hasta yataklarında korkuluk ve emniyet kilidi bulunmakta olup kullanılmaktadır.</t>
  </si>
  <si>
    <t>Hasta yataklarında arıza olması durumunda Biyomedikal birimine bildirilmeli ve arızanın giderilmesi sağlanmalıdır. Korkuluğu kullanılamayan yatak kullanılmamalıdır.</t>
  </si>
  <si>
    <t>Önlemlerin sürekliliği sağlanmalıdır.</t>
  </si>
  <si>
    <t xml:space="preserve">*Sağlıkta Kalite Standartları </t>
  </si>
  <si>
    <t>Çekim</t>
  </si>
  <si>
    <t>Manyetik alanlara manyetik malzeme ile giriş</t>
  </si>
  <si>
    <t>Her hasta kontrol sonrası cihaz alanına alınmaya devam edilmelidir.</t>
  </si>
  <si>
    <t>Temizlik faaliyetlerinde kullanılabilmesi için bölüme özgü MR uyumlu merdiven alınmıştır. MR uyumlu ürünlerin üzerine tanımlama yapılmıştır.</t>
  </si>
  <si>
    <t>Konaklama</t>
  </si>
  <si>
    <t>Lojman arızalarının tespit edilememesi/ zamanında giderilmemesi</t>
  </si>
  <si>
    <t>Devrilme, sıkışma,  çalışan memnuniyetsizliği</t>
  </si>
  <si>
    <t>Çalışan bildirimi ve/veya kontroller ile tespit edilen uygunsuzlukların sürekli olarak kısa sürede tamamlanması sağlanmalı, sağlık ve güvenlik koşullarına uygun yaşam alanı imkanı sağlanmalıdır.</t>
  </si>
  <si>
    <t>Dinlenme</t>
  </si>
  <si>
    <t>Kişisel ihtiyaçlarını giderememe</t>
  </si>
  <si>
    <t>Sigara içmeyen çalışanların dinlenebileceği dinlenme alanı bulunmaması</t>
  </si>
  <si>
    <t>Sigara içmeyen çalışanların dinlenmesine imkan sağlayan bir dinlenme alanı bulunmamaktadır.</t>
  </si>
  <si>
    <t>Çalışanların dinlenmesine imkan sağlayabilecek bir dinlenme alanı oluşturulmalıdır.</t>
  </si>
  <si>
    <t>Malzeme taşıma</t>
  </si>
  <si>
    <t>Transpalet kullanımı</t>
  </si>
  <si>
    <t>Transpaletlerin periyodik kontrolleri yapılmakta olup herhangi bir uygunsuzluk tespit edilmemiştir. Çalışanlar transpaletin güvenli kullanımı konusunda eğitimlidir.</t>
  </si>
  <si>
    <t>Olası kazalara karşı çalışanlara koruyucu ayakkabı temin edilmesi önerilir.</t>
  </si>
  <si>
    <t>Erişim</t>
  </si>
  <si>
    <t>Çatı kapılarının açık bırakılması</t>
  </si>
  <si>
    <t>Yaralanma, intihar, hırsızlık</t>
  </si>
  <si>
    <t>Tüm çatı ve teknik alanlar kilitli tutulmaktadır.</t>
  </si>
  <si>
    <t>Herhangi bir çalışma vb. yapıldığı esnada çalışanların çalışma alanında uzaklaşması vb. durumunda da ilgili alanların kilit altında tutulması sağlanmalıdır.</t>
  </si>
  <si>
    <t>Çatı vb. tüm teknik mahallere kartlı geçiş sistemi kurulmuştur. Çalışma alanı sürekli kontrol altında, yetkisiz erişimi engelli olarak tutulmaktadır.</t>
  </si>
  <si>
    <t>Temiz ve kirli odası kapılarının açık bırakılabilmesi/unutulması</t>
  </si>
  <si>
    <t>Yaralanma, intihar, kimyasala maruziyet</t>
  </si>
  <si>
    <t>Tüm kirli odaları kilitli tutulmaktadır.</t>
  </si>
  <si>
    <t>Bebek kaçırma</t>
  </si>
  <si>
    <t>Pediatri katlarında kata giriş çıkış kontrolünün sağlanamaması</t>
  </si>
  <si>
    <t>Kontrolsüz giriş</t>
  </si>
  <si>
    <t>Bebek kaçırma, hırsızlık, sabotaj</t>
  </si>
  <si>
    <t>Yapılan tatbikatta bebek kaçıran şahıs yakalanmıştır.</t>
  </si>
  <si>
    <t>Red alanı kilidinin üzerinde olması</t>
  </si>
  <si>
    <t>İntihar, yaralanma</t>
  </si>
  <si>
    <t>Red alanında anahtarlar dolap üzerinde bırakılması sonucu yetkisiz erişim sağlanabilmektedir.</t>
  </si>
  <si>
    <t>İlaç dolabı, red alanı, narkotik dolabı vb. alanlar her zaman kilit altına tutulmalı, yetkisiz erişimi engellenmelidir.</t>
  </si>
  <si>
    <t>Bilgilendirme yapılmıştır. Saha kontrolleri ile kontrol altına alınmıştır.</t>
  </si>
  <si>
    <t xml:space="preserve">Zemindeki deformasyonlar </t>
  </si>
  <si>
    <t xml:space="preserve">Takılma, düşme, çarpma </t>
  </si>
  <si>
    <t xml:space="preserve">Yaralanmalar / Enfeksiyon </t>
  </si>
  <si>
    <t>Zemindeki deformasyonlar üzerinden tespiti halinde tasviye yapılmaktır.</t>
  </si>
  <si>
    <t>Tespit edilen tehlikeye dair görsel bulunmamaktadır.</t>
  </si>
  <si>
    <t>Mevcut önlem devam ettirilmelidir.</t>
  </si>
  <si>
    <t xml:space="preserve">Sürekli </t>
  </si>
  <si>
    <t xml:space="preserve">Zemindeki hasarlı pvc malzemeleri kaldırılmış olup yeni kaplama ile değiştirilmiştir. </t>
  </si>
  <si>
    <t>Yapılan saha denetimlerinde herangi bir uygunsuzluk tespit edilmemiştir.</t>
  </si>
  <si>
    <t xml:space="preserve">Oda girişlerindeki ve içindeki kot farkları, zemin farklılıkları </t>
  </si>
  <si>
    <t>Takılma / Düşme / Çarpma</t>
  </si>
  <si>
    <t xml:space="preserve">Yaralanmalar  </t>
  </si>
  <si>
    <t>Zemindeki kot farklılıklarını kapatmak için dolgu yapılmaktadır ve/veya farkındalık oluşturması için farklı renklendirme yapılmaktadır.</t>
  </si>
  <si>
    <t xml:space="preserve">Zeminde temizlik sonrası kayganlık oluşması </t>
  </si>
  <si>
    <t>Kayma / Düşme</t>
  </si>
  <si>
    <t xml:space="preserve"> Çalışma esnasında ön ve arka tarafa iki taraflı alanda farkındalık olacak şekilde uyarı tabelalarının yerleştirilmektedir. </t>
  </si>
  <si>
    <t>Personellere temizlik prosedürleri hakkında eğitim verilmelidir.</t>
  </si>
  <si>
    <t>Personelin konu hakkında eğitiminin tamamlaması ve alınacak önlemler uygulandığı takdirde var olan tehlike kontrol altına alınacaktır.</t>
  </si>
  <si>
    <t>Sınav / Değerlendirme</t>
  </si>
  <si>
    <t xml:space="preserve"> Yüzyüze yapılan soru-cevapla yapılan değerlendirmelerde uygunsuzluk tespit edilmemiştir.</t>
  </si>
  <si>
    <t>Zemine, duvara sabitlenmemiş yüksek eşyalar ve/veya ağır eşyaların olması</t>
  </si>
  <si>
    <t>Eşyaların montaj yerinden gevşemesi veya çıkması sonucu düşmesi-devrilmesi</t>
  </si>
  <si>
    <t>Yaralanmalar</t>
  </si>
  <si>
    <t>Sabitlenmemiş dolap,raf,çerçeve vb. eşyaların tespit edilerek montajları yapılmıştır.</t>
  </si>
  <si>
    <t>Aynı uygulamalar yeri değişen ve yeni temin edilen eşyalar için de geçerli olmalıdır.</t>
  </si>
  <si>
    <t xml:space="preserve">Tıbbi Cihazların Kat İçinde Konumlandırılması </t>
  </si>
  <si>
    <t xml:space="preserve">Tıbbi cihaz park alanın bulunmaması </t>
  </si>
  <si>
    <t xml:space="preserve">Koridor, geçiş alanlarına yapılan gelişigüzel bırakılan cihazlara çarpma, takılma, düşme </t>
  </si>
  <si>
    <t xml:space="preserve">Yaralanmalar </t>
  </si>
  <si>
    <t>Kat içinde geçiş/kaçış yollarına engel olmayacak alanlarda kırmızı çizgilendirme ile sınırlandırılmış park alanı oluşturulmuştur.</t>
  </si>
  <si>
    <t>Serbest Çalışma Alanının Belirlenmesi</t>
  </si>
  <si>
    <t>Malzemelerin ağırlık  sırasına göre yerleştririlmemesi</t>
  </si>
  <si>
    <t xml:space="preserve">Devrilme / Düşme / </t>
  </si>
  <si>
    <t xml:space="preserve">Dolap ve raflarda malzeme ve/veya ürünün ağırlıklarına göre istifleme yapılmakta ve kontrolü sağlanmaktadır.  Yanıcı malzeme mevcut ise kullanılan raf veya dolapta en alt kademeye konumlandırılmaktadır. </t>
  </si>
  <si>
    <t>Kişisel Koruyucu Donanımların Kullanımı</t>
  </si>
  <si>
    <t xml:space="preserve">Kişisek koruyucu ekipmaların hasarlı olması </t>
  </si>
  <si>
    <t>Koruyucu ekipmanların işlevini yerine getirememesi</t>
  </si>
  <si>
    <t xml:space="preserve">Ramak kala olay / İş kazası </t>
  </si>
  <si>
    <t>Personellere Kişisel Koruyucu Donanım kullanımının zorunluluğu hakkında eğitim verilmektedir.  Hasarlı kişisel koruyucu ekipmanların kullanım dışı bırakılmakta olup yenisi ile değiştirmektedir.</t>
  </si>
  <si>
    <t>Kişisel Koruyucu Donanımların İşyerlerinde Kullanılması Hakkında Yönetmelik</t>
  </si>
  <si>
    <t xml:space="preserve">Personel ve hastaların yeterli istifleme alanı bulunmaması </t>
  </si>
  <si>
    <t xml:space="preserve">Yüksek alanlara malzeme istiflenmesi / eşya bırakılması </t>
  </si>
  <si>
    <t>Yeterli sayıda eşya ve ekipman dolabı bulunmaktadır. Dolap ve rafların amacının dışında kullanımı engellenmiştir.</t>
  </si>
  <si>
    <t xml:space="preserve">Kişisel Koruyucu Donanımların Kullanımı </t>
  </si>
  <si>
    <t xml:space="preserve">Lateks/Nitril Eldiven Kullanımı </t>
  </si>
  <si>
    <t xml:space="preserve">Cildin alerjik reaksiyonlar göstermesi </t>
  </si>
  <si>
    <t xml:space="preserve">Cilt tahrişi /Cilt hastalıkları </t>
  </si>
  <si>
    <t xml:space="preserve">Alerji öyküleri olan personellere farklı KKD temin edilmektedir. </t>
  </si>
  <si>
    <t xml:space="preserve">Alınacak önlemler uygulandığı takdirde var olan tehlike kontrol altına alınacaktır. </t>
  </si>
  <si>
    <t>Çalışan Güvenliği Programı / İş Ekipmanlarının Kullanımında Sağlık ve Güvenlik Yönetmeliği</t>
  </si>
  <si>
    <t xml:space="preserve">Hasta Bakım ve Tedavi Uygulamaları </t>
  </si>
  <si>
    <t xml:space="preserve">Mahremiyet Perdeleri </t>
  </si>
  <si>
    <t xml:space="preserve">Takılma / Düşme / Bunalma / Hareket kısıtlılığı </t>
  </si>
  <si>
    <t>Perdenin hastanın ve çalışanın hareketini engellemeyecek şekilde yerleştirilmiştir. Bazı alanlarda perde kot farklılıkları mevcuttur.  Perde genişiği ve uzunluğunun hızlı müdahaleler için uygun seviyededir.</t>
  </si>
  <si>
    <t>Perdeler yenisi ile değiştirilmelidir.</t>
  </si>
  <si>
    <t>Perdeler yenileri ile değiştirlmiş olup kot farklıkları gideilmiştir. Alan perdeleri aynı sevide müdahale ve geçişleri önlemeyecek konumdadır.</t>
  </si>
  <si>
    <t xml:space="preserve">İşYeri Bina ve Eklentilernde Alınacak Sağlık ve Güvenlik Önlemleri Hakkında Yönetmelik </t>
  </si>
  <si>
    <t>Perdelerin temizlenmemesi veya değiştirilmemesi</t>
  </si>
  <si>
    <t xml:space="preserve">Enfeksiyon </t>
  </si>
  <si>
    <t xml:space="preserve">Perdelerin kolayca yıkanabilir ve temizlenebilir kumaştan tercih edilmiştir. Perdeler aylık ve gerek görüldüğü takdirde yıkanmakta olup uzun süre bekletilmemektedir. </t>
  </si>
  <si>
    <t xml:space="preserve">Acil servis yönlendirmeleri </t>
  </si>
  <si>
    <t xml:space="preserve">Levhaların görünürlüğünün düşük olması </t>
  </si>
  <si>
    <t xml:space="preserve">Loş ışıklandırma veya yanlış yerleşim sebebiyle yönlendirmelerin farkedilmemesi </t>
  </si>
  <si>
    <t>Kaybolma / Stres / Memnuniyetsizlik / Geç kalınmış tedavi</t>
  </si>
  <si>
    <t>Levahaların aydınlatma içermektedir. Görünebilir alanlara yeterli sayıda ve büyüklükte yönlendirme levahsı mevcuttur.</t>
  </si>
  <si>
    <t>Yapılan saha denetimlerinde herangi bir uygunsuzluk veya geri bildirim tespit edilmemiştir.</t>
  </si>
  <si>
    <t>Yanlış veya eksik levhalandırmalar</t>
  </si>
  <si>
    <t xml:space="preserve">Hastaları,yakınlarının ve çalışanların yanlış yönlendirilmesi </t>
  </si>
  <si>
    <t>Geç kalınmış müdahale / Memnuniyetsizlik</t>
  </si>
  <si>
    <t xml:space="preserve">Levhaların doğru ve yeterli yerleştirilmesi, standart ve yalın levhalandırma kullanılması </t>
  </si>
  <si>
    <t>Kaygan zemin uyarılarının eksikliği</t>
  </si>
  <si>
    <t xml:space="preserve">Hasta,yakınları ve çalışanların kaygan/ıslak zeminde uyarılmaması </t>
  </si>
  <si>
    <t>Düşme / Yaralanma</t>
  </si>
  <si>
    <t xml:space="preserve">Tekli,akordeon ve şeritli şekilde uyarıcı yazıların bulunduğu levhalandırmaların kullanılması ve alanın geçişlere kapatılması </t>
  </si>
  <si>
    <t xml:space="preserve">Hastaneye girişler ve çıkışlar </t>
  </si>
  <si>
    <t>Ambulans girişinin ayaktan gelen hastaların kullanması</t>
  </si>
  <si>
    <t xml:space="preserve">Geç kalınmış müdahale-tedavi / Trafik / Memnuniyetsizlik </t>
  </si>
  <si>
    <t xml:space="preserve">Ayaktan misafir girişinin ana bina ön kapıları olarak kullanılması ve ambulans kapısının direkt olarak acil servise açılan kapı olarak bekirlenmesi ve net şekilde ayrılması / Acil servise yönlendirmelerin görünür alanlara yerleştirilmesi </t>
  </si>
  <si>
    <t xml:space="preserve">Ambulans girişinde uygunsuz park yapılması </t>
  </si>
  <si>
    <t>Ambulans giriş ve çıkışının engellenmesi</t>
  </si>
  <si>
    <t xml:space="preserve">Geç kalınmış müdahale-tedavi / Memnuniyetsizlik </t>
  </si>
  <si>
    <t>Vale sistemi uygulanmakta ve düzenli olarak denetlenmektedir. Yığılma durumlarında hasta ve misafirlerin bilgilendirilmesi için anons yapılmaktadır. Hastane park alanları ile ilgili herhangi bir geri bildirim alınmamıştır.</t>
  </si>
  <si>
    <t xml:space="preserve">Müdahale alanlarının ayrılması </t>
  </si>
  <si>
    <t xml:space="preserve">Alanlar arasındaki fiziksel sınırların yetersizliği </t>
  </si>
  <si>
    <t xml:space="preserve">Hastaların yanlış alanlara yönlendirilmesi </t>
  </si>
  <si>
    <t>Geç kalınmış müdahale-tedavi</t>
  </si>
  <si>
    <t xml:space="preserve">Triaj grubuna göre oda oda ayrılmış müdahale alanları oluşturulmuş olup renk kodları ile tanımlanmış ve işaretlenmiştir. </t>
  </si>
  <si>
    <t xml:space="preserve">Yeşil alanın kırmızı ve sarı alana karışması </t>
  </si>
  <si>
    <t>Daha az acil hastaların kritik müdahale alanlarını işgal etmesi</t>
  </si>
  <si>
    <t xml:space="preserve">Acil hastalarının tedavisinin gecikmesi </t>
  </si>
  <si>
    <t xml:space="preserve">Renkli kodlama sisteminin kullanılmaktadır. </t>
  </si>
  <si>
    <t xml:space="preserve">CPR Odası Uygulamaları </t>
  </si>
  <si>
    <t xml:space="preserve">Uzun süren göğüs kompresyonları </t>
  </si>
  <si>
    <t xml:space="preserve">Uygunsuz / ergonomik olmayan harektelerde bulunulması </t>
  </si>
  <si>
    <t xml:space="preserve">Kas-iskelet sistemi hastalıkları </t>
  </si>
  <si>
    <t>Hastalar, Çalışanlar</t>
  </si>
  <si>
    <t xml:space="preserve">Uygun yükseklikte CPR masası veya sedyesi kullanılmaktadır. Gerektiğinde görev dağılımı yapılabilecek kadar personel mevcudiyeti bulunmakta olup özellikle mavi kod durumları için ekipler belirlenmiştir.  </t>
  </si>
  <si>
    <t xml:space="preserve">Ortam ve mekansal düzenin elverişsizliği </t>
  </si>
  <si>
    <t xml:space="preserve">Kalabalık, dar veya düzensiz alanlarda uygulamaların zorluğu </t>
  </si>
  <si>
    <t xml:space="preserve">Geç kalınmış müdahale / Güven kaybı </t>
  </si>
  <si>
    <t>Cpr odası oluşturulmuştur.</t>
  </si>
  <si>
    <t xml:space="preserve">Temizlik arabaları </t>
  </si>
  <si>
    <t xml:space="preserve">Arabaların geçiş yolları üzerinde bırakılması </t>
  </si>
  <si>
    <t xml:space="preserve">Takılma / Düşme / Çarpma </t>
  </si>
  <si>
    <t xml:space="preserve">Temizlik araçlarının belirlenen vardiya saatlerinde alanda bulundurulması ve aktif çalışma yapılması / Temizlik işlemi yapan personelin alanın müsaitlik durumunu göz önünde bulundurarak çalışmaya devam etmesi </t>
  </si>
  <si>
    <t>OHZ-P06 Genel Alan ve Çevre Temizlik Prosedürü</t>
  </si>
  <si>
    <t xml:space="preserve">Arabaların tekerleklerinde hasar oluşması, kırık olması </t>
  </si>
  <si>
    <t xml:space="preserve">Devrilme / Düşürme </t>
  </si>
  <si>
    <t xml:space="preserve">Araçların belirlenen aralıklarla periyodik muayenelerinin firma tarafından yapılması veya yaptırılması </t>
  </si>
  <si>
    <t xml:space="preserve">Cam otomatik kapıların kullanımı </t>
  </si>
  <si>
    <t xml:space="preserve">Kırılgan yapıda olması </t>
  </si>
  <si>
    <t xml:space="preserve">Kapının sert kapanması veya çarpması nedeniyel kırılması </t>
  </si>
  <si>
    <t xml:space="preserve">Kapılar için kırılmaz temperli (sadece çatlayn özellikte) cam seçilmesi ve kullanılması </t>
  </si>
  <si>
    <t xml:space="preserve">Kapının hızlı kapanması </t>
  </si>
  <si>
    <t xml:space="preserve">Kapı aralığında duraksamalarda kullanıcıların sıkışması </t>
  </si>
  <si>
    <t xml:space="preserve">Kapılarda yavaşlatacı ve/veya otomatik algılama sensörlü mekanizmaların kullanılması </t>
  </si>
  <si>
    <t xml:space="preserve">Kapıların arızalanması </t>
  </si>
  <si>
    <t xml:space="preserve">Kapının beklenmedik şekilde açılması veya kapanması </t>
  </si>
  <si>
    <t xml:space="preserve">Yaralanma / Erişim engelleri </t>
  </si>
  <si>
    <t xml:space="preserve">Otomatik kapı ve kapı sistemlerinin yılda en az bir defa periyodik bakımlarının yapılması / Yapılacak bakımların yıllık tesis bakım planında belirtilmesi ve takibinin yapılması </t>
  </si>
  <si>
    <t xml:space="preserve">Camların şeffaf olması </t>
  </si>
  <si>
    <t xml:space="preserve">Kapı görünürlüğü/ farkedilebilirliği azalmasınin </t>
  </si>
  <si>
    <t xml:space="preserve">Yaralanma </t>
  </si>
  <si>
    <t xml:space="preserve">Camlara dikkat çekici işaretlenmelerin yapılması ve buzlama teknikli camların tercih edilmesi ve kullanılması </t>
  </si>
  <si>
    <t xml:space="preserve">Kritik ve incinebilir hastalar </t>
  </si>
  <si>
    <t xml:space="preserve">Hastalarının izolasyonunun sağlanamaması </t>
  </si>
  <si>
    <t xml:space="preserve">Bağışıklığı zayıf hastaların enfeksiyon riski ile karşılaşması </t>
  </si>
  <si>
    <t xml:space="preserve">Enfeksiyon / Kritik durumun kötüleşmesi </t>
  </si>
  <si>
    <t>Enfeksiyon bulaş riski bulunan hastalar için diğer müdahale odalarından ayrı izolasyon odası oluşturulmuştur.</t>
  </si>
  <si>
    <t xml:space="preserve">Biyolojik Etkenlere Maruziyet Risklerinin Önlenmesi Hakkında Yönetmelik </t>
  </si>
  <si>
    <t>Hasta Taşıma / Transfer</t>
  </si>
  <si>
    <t>Hasta Taşıma / Taşıma esnasında kaldırma</t>
  </si>
  <si>
    <t>Taşıma-kaldırma esnasında düşme / hastanın düşmesi / Ergonomik olmayan hareketler</t>
  </si>
  <si>
    <t xml:space="preserve">Kas-iskelet sistemi rahatsızlıkları/ Yaralanma </t>
  </si>
  <si>
    <t>Hasta taşıma esnasında roll-bourd( minder) kullanılmaktadır.  Ağır yük kaldırma-taşıma kurallarına riayet edilmektedir.</t>
  </si>
  <si>
    <t xml:space="preserve">Masabaşı çalışmaları </t>
  </si>
  <si>
    <t>Ekranlı araç kullanımı</t>
  </si>
  <si>
    <t>Uzun süreli kullanımı / Yanlış kullanımı</t>
  </si>
  <si>
    <t>Göz hastalıkları /  Kas-iskelet sistemi hastalıkları</t>
  </si>
  <si>
    <t xml:space="preserve"> Ekranlı araç kullanımına dair alınması gereken önlemlerin eğitimlerde bahsedilmektedir. Monitörler personel uygunluğuna göre mesafe ve hizada ayarlanmaktadır.</t>
  </si>
  <si>
    <t>Ekranlı Araçlarla Çalışmalarda Sağlık ve Güvenlik Önlemleri Yönetmeliği</t>
  </si>
  <si>
    <t xml:space="preserve">Yanlış çalışma pozisyonları </t>
  </si>
  <si>
    <t xml:space="preserve">Uzun süre ayakta çalışma / Uzun süre oturarak çalışma </t>
  </si>
  <si>
    <t xml:space="preserve">Kas-iskelet sistemi rahatsızlıkları / Kronik ağrlar </t>
  </si>
  <si>
    <t xml:space="preserve">Personellere ergonomik koşullara uygun sandalye ve dinlenme alanı temin edilmiştir. Aralıklı molalar hakkında personellerin bilgilendirilmiştir. İşe giriş eğitimlerinde ergonomik çalışma koşulları hakkında bilgilendirme yapılmıştır. </t>
  </si>
  <si>
    <t>İş Sağlığı ve Güvenliği Risk Değerlendirmesi Yönetmeliği</t>
  </si>
  <si>
    <t xml:space="preserve">Dezenfeksiyon </t>
  </si>
  <si>
    <t xml:space="preserve">Yanıcı kimyasalların bulunması (El Sanitizeri Skinman Soft, İncidin FOAM,Alkollü Antiseptik SWAP vb.) </t>
  </si>
  <si>
    <t xml:space="preserve">Kimyasalların ısıyla etkileşimi sonucu yanması / yanıcı madde ile etkileşimi sonucu yanması </t>
  </si>
  <si>
    <t xml:space="preserve">Yangın / Zehirlenme </t>
  </si>
  <si>
    <t xml:space="preserve"> Alanlarda kimyasal madde envanter listesi, depolama matrisi ve güvenlik bilgi formları bulunmaktadır.  Personele kullanacağı kimyasallara uygun kişisel koruyucu ekipman temin edilmiştir. Alanda döküntü-saçılma kitleri bulunmaktadır. </t>
  </si>
  <si>
    <t xml:space="preserve">Kimyasal Maddelerle Çalışmalarda Sağlık ve gÜvenlik Önlemleri Hakkında Yönetmelik </t>
  </si>
  <si>
    <t xml:space="preserve">Tahriş edici kimyasalların kullanılması ( (El Sanitizeri Skinman Soft, İncidin FOAM, İncidin PRO vb.) </t>
  </si>
  <si>
    <t>Göz ve vücut bölgelerine sıçraması, bulaşması</t>
  </si>
  <si>
    <t xml:space="preserve">Göz ve deri tahrişleri </t>
  </si>
  <si>
    <t>Temizlik kimyasalların yanlış kullanımı</t>
  </si>
  <si>
    <t xml:space="preserve">Aşırı dozda kullanımı nedeniyle cilt tahrişleri / solunum yolu tahrişleri </t>
  </si>
  <si>
    <t>Kimyasal yanıklar / İrritasyon</t>
  </si>
  <si>
    <t xml:space="preserve">Temizlik esnasında kullanılan kimyasalların Enfeksiyon Kontrol Komitesi tarafından onaylı olması / Alanlarda kimyasal madde envanter listesi, depolama matrisi ve güvenlik bilgi formları bulundurulması / Personele uygun KKD temin edilmesi / Alanda döküntü-saçılma kitlerinin bulundurulması </t>
  </si>
  <si>
    <t xml:space="preserve">Kimyasal Envanterin Yönetilmesi </t>
  </si>
  <si>
    <t xml:space="preserve">Tehlikeli kimyasalların eksik veya yanlış yönetimi </t>
  </si>
  <si>
    <t xml:space="preserve">Yanlış kimyasalların kullanımı nedeniyle toksik reaksiyonlar </t>
  </si>
  <si>
    <t xml:space="preserve">Hasta ve çalışan sağlığının tehlikeye girmesi / İş kazaları </t>
  </si>
  <si>
    <t>Kimyasalların güncel envantelerinin kontrol edilmekte ve alanda bulunmaktadır. Kimyasalların güvenlik bilgi formlarının (MSDS) firmalardan alınıp arşivlenmektedir.</t>
  </si>
  <si>
    <t>Personellerin eğitim ve bilgilendirme eksikliği</t>
  </si>
  <si>
    <t xml:space="preserve">Yanlış kimyasalların kullanımı / Kimyasala maruziyetin artması </t>
  </si>
  <si>
    <t xml:space="preserve">Ciddi sağlık sorunları / Acil durumlarda etkisiz müdahale </t>
  </si>
  <si>
    <t xml:space="preserve">Kimyasalların alanda bulunan matrikse (uyumluluk tablosu) göre sıralanıp muhafaza edilmektedir. Depolama yerine kullanım ve tükeim hızı ihtiyacına göre stoklama yapılmaktadı. Stok yapılan alanlar için sıcaklık,nem ölçer cihazları ile kontrol sağlanmaktadır. Kimyasalların bulunduğu alanda etiketlemeler yapılmaktadır. </t>
  </si>
  <si>
    <t>Eğitim katılım ftomları kayıt altına alınmaktadır.</t>
  </si>
  <si>
    <t xml:space="preserve">Tehlikeli kimyasalların yanlış depolanması </t>
  </si>
  <si>
    <t xml:space="preserve">Fiziksel hasar / Zehirlenme / Yangın / Depolama alan güvenliğinin tehlikeye girmesi </t>
  </si>
  <si>
    <t xml:space="preserve">Hasta ve çalışan sağlığının tehlikeye girmesi / Alan tesis işletiminin aksaması / Maddi hasar </t>
  </si>
  <si>
    <t xml:space="preserve">Stoklama </t>
  </si>
  <si>
    <t xml:space="preserve">İlaç stok ve kontrol takibin yapılamaması </t>
  </si>
  <si>
    <t xml:space="preserve">Yanlış ilaç uygulamaları / ilaç stok yetersizliği  </t>
  </si>
  <si>
    <t xml:space="preserve">İlaçların bozulması /  Hastanın rahatsızlığa dair reaksion göstermesi  / Menuniyetsizlik </t>
  </si>
  <si>
    <t>İlaç stoklarının ve takvimlerinin kontrolünün gözle ve sitem üzerinde izlem ve takibi yapılmaktadır.</t>
  </si>
  <si>
    <t xml:space="preserve">ECZ-P03 İlaç Yönetim Prosedürü </t>
  </si>
  <si>
    <t xml:space="preserve">Tıbbi Atıkların Bertaraf Edilmesi </t>
  </si>
  <si>
    <t xml:space="preserve">Kovaların dolum oranının aşması </t>
  </si>
  <si>
    <t>Tıbbi atık kovalarının kapaklarının açık olması</t>
  </si>
  <si>
    <t xml:space="preserve">Enfeksiyon / Yaralanma </t>
  </si>
  <si>
    <t>Tıbbi atık kovalarının dolum oranlarına ulaştığında ve günlük olarak toplanmaktadır.</t>
  </si>
  <si>
    <t>Tıbbi atıklar düzenli olarak bertaraf edilmektedir.</t>
  </si>
  <si>
    <t xml:space="preserve">Atık Yönetimi Yönetmeliği / JCI FMS 6.1 Standart </t>
  </si>
  <si>
    <t xml:space="preserve">Tıbbi atık kovalarında tehlikeli madde bulunması </t>
  </si>
  <si>
    <t xml:space="preserve">Anestezik veya yüksek riskli ilaç vb. ilaçların erişime açık olması </t>
  </si>
  <si>
    <t xml:space="preserve">Amaç dışı kullanılması / İş kazası / Adli olay </t>
  </si>
  <si>
    <t>Kullanım sonrası ilaçların tehlikeli madde variline sıkılmakta ve imha edilmektedir.</t>
  </si>
  <si>
    <t>Tehlikeli maddeler için atık beratarf süreci prosedürlere uygun devam etmektedir.</t>
  </si>
  <si>
    <t>Tıbbi atıklar kovalarına atılmış iğne,kesici alet bulunması ve atık poşetinin hasar alması</t>
  </si>
  <si>
    <t xml:space="preserve">Kesici-delici alet yaralanmaları </t>
  </si>
  <si>
    <t>Tıbbi atık toplayıcılarının eğitimli ve yetkin kişilerdir. Toplayıcılara koruyucu ekipman (turuncu kıyafet, eldiven, gözlük,bone) temin edilmektedir. Tıbbi atık kovalarına Tıbbi atık personeli hariç müdahale edilmemektedir. Tıbbi atık poşetleri standarda uygun yırtılmaz malzemeden temin edilmiştir.</t>
  </si>
  <si>
    <t>Atık bertaraf süreci prosedürlere uygun devam etmektedir.</t>
  </si>
  <si>
    <t>Tıbbi atık kovalarının temizlik planlamasının yapılmaması</t>
  </si>
  <si>
    <t>Tıbbi atık kovalarındaki atıkların uzun süre bekletilmesi</t>
  </si>
  <si>
    <t>Gün içinde yapılan iş planı ve dolum oranları da göz önünde bulundurularak temizlik programı düzenlenmektedir ve yapılan denetimlerde kontrol formlarının doluluğu gözlemlenmektedir.</t>
  </si>
  <si>
    <t xml:space="preserve">Tıbbi atıkların yanlış sınıflandırılması </t>
  </si>
  <si>
    <t xml:space="preserve">Biyolojik atıkların veya evsel atıkların tehlikeli atıklarla karışması </t>
  </si>
  <si>
    <t xml:space="preserve">Tıbbi atıkların yanlış depolanması </t>
  </si>
  <si>
    <t>Atıkların çeveye sızması veya enfeksiyonlu atıkların yayılmasın</t>
  </si>
  <si>
    <t>Hastalar, Hasta yakınları, Çalışanlar, Ziyaretçiler</t>
  </si>
  <si>
    <t>Tıbbi atıkların depolanacağı atık depolarının oluşturulmutur. Depolama alanlarının yapılan planlamalar dorultusunda temizliği yapılmaktadır. Sızdırmaz ve kapalı konteynır kullanılmaktadır.</t>
  </si>
  <si>
    <t xml:space="preserve"> Atıkların Bertaraf Edilmesi </t>
  </si>
  <si>
    <t xml:space="preserve">Atıkların sağlık çalışanı / tıbbi atıkçı tarafından yanlış imha edilmesi </t>
  </si>
  <si>
    <t xml:space="preserve">Tıbbi atıkların hızlı ve yoğun çalışma ortamından kaynaklı yanlış şekilde el ile işleme tabi tutulması </t>
  </si>
  <si>
    <t xml:space="preserve">Sağlık personeli ve tıbbi atıkçıların işe giriş eğitimlerinde tıbbi atık yönetimi konuları hakkında bilgilendirilmiştir. Tıbbi atıkların imhası sırasında temin edilen kişisel koruyucucu donanımların kullanılmaktadır. Tıbbi atıkların atılması için otomotik güvenli sistemlerin kullanılmaktadır.( pedal vb.) </t>
  </si>
  <si>
    <t>Tedavi Tepsileri ve Sharp-boxların Kullanımı</t>
  </si>
  <si>
    <t>Sharp-boxların kapağının açık tutulması</t>
  </si>
  <si>
    <t xml:space="preserve">Yaralanmalar / İğne batması / Enfeksiyon </t>
  </si>
  <si>
    <t>Sharp-boxların kullanımı hususunda personellere bilgilendirme eğitimi verilmiştir. Tepsilerde uyarıcı/hatırlatıcı etiketlemelerin bulunmaktadır.</t>
  </si>
  <si>
    <t xml:space="preserve">Tıbbi atık kovalarına koruyucu ekipmansız müdahale </t>
  </si>
  <si>
    <t xml:space="preserve">Atık taşıma sürecinde konteynerlerin devrilmesi veya sızdırması </t>
  </si>
  <si>
    <t xml:space="preserve">Çevre ve çalışan sağlığının bozulması </t>
  </si>
  <si>
    <t>Taşıma konteyner, kova, varillerin; sızdırmaz, kapaklı ve dayanıklı malzemeden tercih edilmiştir.  Taşıma süresi boyunca konteynerlerin fren sistemi ile sabitlenmektedir. Kat ve alanda atık toplayacak personelin kişisel koruyucu ekipmanlarını kullanması zorunlu tutulmuştur.</t>
  </si>
  <si>
    <t xml:space="preserve">Atıkların belirlenen alan yerine rastgele depolanması </t>
  </si>
  <si>
    <t xml:space="preserve">Koku, haşerat ve mikroorganizma oluşumu </t>
  </si>
  <si>
    <t xml:space="preserve">Geçici atık depolama alanlarının bulunmaktadır. Günlük olarak alandan toplanan atıklar burada depolanmakta ve günlük bertaraf edilmektedir. Depolama alanları 4'C sıcaklıkta tutulmakta olup yapılan planlama doğrultusunda düzenli olarak dezenfekte edilmektedir ve havalandırma sistemleri aktif çalışmaktadır. </t>
  </si>
  <si>
    <t xml:space="preserve">Kimyasal Atıkların Bertaraf Edilmesi </t>
  </si>
  <si>
    <t xml:space="preserve">Acil durumlar için hazırlıklı olamama </t>
  </si>
  <si>
    <t xml:space="preserve">Dökülme, sızıntı ve kazalar gibi acil durumlarda yetersiz yanıt </t>
  </si>
  <si>
    <t xml:space="preserve">Atıklara maruziyetin artması / Enfeksiyon / Maddi hasar </t>
  </si>
  <si>
    <t xml:space="preserve">Dökülme-sçılma gibi acil durumlar için planlamaların yapılması ve personellerin eğitimi verilmesi / Personellerin eğitim ve prosedürlere MLPCare Akademi portalından erişebilmesi / Dökülme-saçılma kitlerinin ekipmanları tam şekilde alanda hazır bulundurulması </t>
  </si>
  <si>
    <t>Defiblatör kullanımı</t>
  </si>
  <si>
    <t xml:space="preserve">Cihazın kullanımı hakkında kullanan personelin eğitimi bulunmaması </t>
  </si>
  <si>
    <t xml:space="preserve">Cihazın yanlış kullanılması nediyle istenmeyen müdahale </t>
  </si>
  <si>
    <t xml:space="preserve"> Yaralanmalar</t>
  </si>
  <si>
    <t>Biyomedikal Müdürlüğü tarafından kullanımı aktif olan tüm cihazlar için alan personellerine eğitim verilmektedir.</t>
  </si>
  <si>
    <t xml:space="preserve">Tıbbi Cihazların Test, Kontrol ve Kalibrasyonu Hakkında Yönetmelik </t>
  </si>
  <si>
    <t xml:space="preserve">Cihazın kullanımı sırasında elektrik kaçağı </t>
  </si>
  <si>
    <t xml:space="preserve">Yanlış müdahale / Yaralanma / Ölüm </t>
  </si>
  <si>
    <t xml:space="preserve">Biyomedikal Müdürlüğü tarafından kullanımı aktif olan tüm cihazlar için alan personellerine eğitim verilmektedir. Kullanılan cihazın üretici firma talimatları doğrultusunda bakım onarımları yaptırılmaktadır. </t>
  </si>
  <si>
    <t>Firma tarafından yapılan kontrollerde uygunsuzluk tespit edilmemiştir.</t>
  </si>
  <si>
    <t>Defibrilatör ve EKG Monitörü</t>
  </si>
  <si>
    <t xml:space="preserve">Defibrilatör elektrotlarının hatalı yerleşmesi </t>
  </si>
  <si>
    <t xml:space="preserve">Acil durumlarda müdahale yetersizliği </t>
  </si>
  <si>
    <t xml:space="preserve">Kardiyak komplikasyonlar </t>
  </si>
  <si>
    <t>Cihazın her gün çalışır durumda olduğunun kontrolü görsel olarak sağlanmaktadır. Personellere cihaz kullanımı ile ilgili eğitim verilmektedir. Üretici firma talimatları doğrultusunda periyodik bakımları yapılmaktadır. Kalibrasyonları yapılmayan cihazların tespiti halinde Biyomedikal Müdürlüğüne bildirilmektedir.</t>
  </si>
  <si>
    <t>Elektrikli Cihazların Durumu</t>
  </si>
  <si>
    <t xml:space="preserve">Cihazlarda hasar sonucu açıkta kablo kalması </t>
  </si>
  <si>
    <t xml:space="preserve">Kabloların flaster ile veya bilinçsiz şekilde izole edilmeye çalışılması </t>
  </si>
  <si>
    <t xml:space="preserve">Elktrik ile çarpılma / Kalp krizi / Yetkisiz müdahale </t>
  </si>
  <si>
    <t>Hasar oluşan veya tespit edilen cihazlar Biyomedikal Müdürlüğüne talep açılarak değiştirilmektedir. Bakım-onarımları üretici firma talimatları doğrultusunda yapılmaktadır.</t>
  </si>
  <si>
    <t>Pnömatik sistem kullanımı</t>
  </si>
  <si>
    <t>Pnömatik sistemin temizliklerinin aksaması</t>
  </si>
  <si>
    <t>Enfeksiyon artışı</t>
  </si>
  <si>
    <t>Hastaların tedaviden zarar görmesi</t>
  </si>
  <si>
    <t xml:space="preserve">Yapılan planlamalar doğrultusunda (yılda en az iki kez) periyodik bakımlarının yapılmaktadır. Yapılan periyodik bakımların Yıllık Tesis Bakım Planı'nda belirtilmektedir </t>
  </si>
  <si>
    <t>Pnömatik sistem kullanım bilgi eksikliği</t>
  </si>
  <si>
    <t>El sıkışması</t>
  </si>
  <si>
    <t xml:space="preserve">Kullanım talimatı ve uyarıcı işaretlemeleri alanda asılıdır. </t>
  </si>
  <si>
    <t xml:space="preserve">Crash-cardların kullanımı </t>
  </si>
  <si>
    <t>Crash-card araçların kilitlerinin kırık olmaması / kilit olmaması</t>
  </si>
  <si>
    <t>İlaç, malzeme, ekipmanların açıkta kalması / Yetkisiz müdahaleye açık olması</t>
  </si>
  <si>
    <t>Enfeksiyon / Yaralanma / Kayıp-çalıntı</t>
  </si>
  <si>
    <t xml:space="preserve">Araçların kilitli olması gereken çekmecelerinin kilit montajları sağlamdır. Üretici firma talimatları doğrultusunda periyodik bakımları yapılmaktadır.  </t>
  </si>
  <si>
    <t>Tespit edilen tehlikeye dair görsel bulunmamaktadır</t>
  </si>
  <si>
    <t>İş Ekipmanlarının Kullanımında Sağlık ve Güvenlik Şartları Yönetmeliği</t>
  </si>
  <si>
    <t xml:space="preserve">Crash-card araçaların tekerleklerinin kırık olması </t>
  </si>
  <si>
    <t>Acil müdahale gerektiren durumlarda aracın kullanım dışı kalması  / Araç kullanımında devrilmesi</t>
  </si>
  <si>
    <t>Yaralanma / Müdahale güçlüğü / Maddi zaiyat</t>
  </si>
  <si>
    <t>Tespiti halinde Biyomedikal Müdürlüğüne bildirilmektedir ve gerektiği durumlarda yenisi temin edilmektedir.</t>
  </si>
  <si>
    <t>Düzensiz yerleşim</t>
  </si>
  <si>
    <t>İlaçların ve ekipmanların farkedilmemesi, erişilememesi</t>
  </si>
  <si>
    <t xml:space="preserve">Yanlış müdahale </t>
  </si>
  <si>
    <t>Tüm crash cardların üzerinde yerleşim planı bulunmakla olup cihaz yerleşimleri konusunda personellerin bilgilendirilmiştir.</t>
  </si>
  <si>
    <t>Crash-cardların üzerinde O2 tüp bulunması</t>
  </si>
  <si>
    <t xml:space="preserve">Tüplerin devrilmesi - düşmesi </t>
  </si>
  <si>
    <t xml:space="preserve">Patlama / Yaralanma / Yangın </t>
  </si>
  <si>
    <t>Crash-cardlarda acil müdahale isteminde erişimi bulunması ve mobil kullanılması gereken O2 tüplerinin aracın yan tarafında, uygun kordon/kemer ile bağlanmış ve sabitlenmiş şekilde bulunmaktadır. O2 tüplerinin hasarlı,yıpranmamış olanları saha gözlemlerinde tespit edilmesi durumda kullanım dışı bıakılmaktadır.</t>
  </si>
  <si>
    <t xml:space="preserve">Tekerlekli sandalyelerin kullanılması </t>
  </si>
  <si>
    <t xml:space="preserve">Arabaların fren sistemlerinin arızası </t>
  </si>
  <si>
    <t xml:space="preserve">Hasta taşıma sırasında aracın kontrolsüz hareket etmesi </t>
  </si>
  <si>
    <t xml:space="preserve"> Düşme / Yaralanma </t>
  </si>
  <si>
    <t>Hasta taşıma araçlarının belirlenen aralıklarla periyodik bakımları yapılmaktadır. Araçların üzerinde düşme tehlikesinin belirtildiği uyarı işaretleri asılmıştır.</t>
  </si>
  <si>
    <t>Hastanın sabitlenmemesi</t>
  </si>
  <si>
    <t xml:space="preserve">Hastanın sandalye üzerinde emniyet kemeri olmadan taşınması </t>
  </si>
  <si>
    <t>Emniyet kemeri kullanımının zorunlu hale getirilmiştir. Tüm hasta taşıma araçları / tekerlekli sandalyelerde kullanıcı talimatı, düşme tehlikesi uyarı işaretleri bulunmaktadır.</t>
  </si>
  <si>
    <t>Tıbbi Sarf Malzemeler</t>
  </si>
  <si>
    <t xml:space="preserve">Prob, elektrot, maske vb. malzemelerin tek kullanımlık olması </t>
  </si>
  <si>
    <t xml:space="preserve">Aynı malzemenin farklı hastalarda kullanılması </t>
  </si>
  <si>
    <t xml:space="preserve">Enfeskiyon </t>
  </si>
  <si>
    <t>Tek kullanımlık malzemenin protokole uygun şekilde tıbbi atık kovalarında imha edilmektedir.</t>
  </si>
  <si>
    <t xml:space="preserve">Hasta Yatağı Mekanizmaları </t>
  </si>
  <si>
    <t xml:space="preserve">Hasta yatağı mekanik arızaları / Yükseklik ayarında hata </t>
  </si>
  <si>
    <t xml:space="preserve">Hastanbın düşmesi </t>
  </si>
  <si>
    <t>Yaralanmalar / Hasta memnuniyetsizliği / Hukuki sorunlar</t>
  </si>
  <si>
    <t xml:space="preserve">Hasta yataklarının üretici firma talimatları doğrultusunda bakım ve kalibrasyonlarının yapılmaktadır.  Anti-düşme bariyerlerinin kullanımdan önce görsel ve testle kontrol edilmektedir. </t>
  </si>
  <si>
    <t>İş Ekipmanlarının Kullanımında Sağlık ve Güvenlik Şartları Yönetmeliği / Yatkalı Tedavi Kurumu İşletme Yönetmeliği</t>
  </si>
  <si>
    <t>Hasta yatağı mekanik arızaları / Elektrik kaçakları</t>
  </si>
  <si>
    <t xml:space="preserve">Elektrik çarpması </t>
  </si>
  <si>
    <t>Hasta yataklarının üretici firma talimatları doğrultusunda bakım ve kalibrasyonlarının yapılmaktadır. Elektrik kaçak testleri düzenli olarak kontrol edilmektedir.</t>
  </si>
  <si>
    <t xml:space="preserve">Çoklu kullanım sonrası dezenfekte edilmemesi </t>
  </si>
  <si>
    <t xml:space="preserve">Hastane enfeksiyon oranında artış </t>
  </si>
  <si>
    <t xml:space="preserve">Hepatit B-C vb. / Maliyet artışı / Hasta memnuniyetsizliği </t>
  </si>
  <si>
    <t xml:space="preserve">Antimikrobiyal yüzey kaplamaların tercih edilmektedir. Tek kullanımlık malzemeler (yatak alezleri,yatak örtüleri vb.) temin edilmiştir ve kullanımı sağlamaktadır. Mekanizmanın her kullanımından mekanik aksamlara zarar vermeyecek şekilde aseptik temizliği yapılmaktadır. </t>
  </si>
  <si>
    <t>Hasta yatak anti-düşme bariyerinin kırık olması</t>
  </si>
  <si>
    <t xml:space="preserve">Düşme/ El batması  </t>
  </si>
  <si>
    <t xml:space="preserve">Servis sorumluları ve teknik ekip tarafından kullanımlardan önce görsel ve testlerle kontrol edilmektedir. Kırıkların tespit edilmesi durumda bakım için kullanım dışı bırakılmaktadır.  </t>
  </si>
  <si>
    <t xml:space="preserve">Hasta yatak anti-düşme bariyerinin kilidinin olmaması </t>
  </si>
  <si>
    <t>El Sıkışması</t>
  </si>
  <si>
    <t xml:space="preserve">Servis sorumluları ve teknik ekip tarafından kullanımlardan önce görsel ve testlerle kontrol edilmektedir. Kilitleme mekanizmasının veya mekanik aksamında hasar tespit edilmesi durumda bakım için kullanım dışı bırakılmaktadır.  </t>
  </si>
  <si>
    <t>Hasta yatak başı ünite elementelerinde elektrik kaçağı</t>
  </si>
  <si>
    <t xml:space="preserve">Elektrik kaçağının farkedilmemesi/gözle görülmemesi </t>
  </si>
  <si>
    <t xml:space="preserve">Yangın / Elektrik ile çarpılma </t>
  </si>
  <si>
    <t xml:space="preserve">Hastabaşı pendatlarının düzenli olarak Teknik Hizmetler Müdürlüğü takibinde kontrol edilmekte olup teknik denetim etiketlemeleri yapılmıştır. Arızalı elektrik veya oksijen prizleri vb. parçaların tespiti halinde onarımları veya değişimleri sağlanmaktadır. Panelde sabit olmayan veya montajı sağlam yapılmayan ekipman bulunmamaktadır. </t>
  </si>
  <si>
    <t>Firma ve ekip denetimlerinde herhangi bir olumsuzluk tespit edilmemiştir.</t>
  </si>
  <si>
    <t>Binaların Yangından Korunması Hakkında Yönetmelik / NFPA</t>
  </si>
  <si>
    <t>02 Tedariği (Tüp)</t>
  </si>
  <si>
    <t>02  tüpünün taşınması ve basıncı</t>
  </si>
  <si>
    <t xml:space="preserve">El / Kol gücüyle taşınmaya çalışılması nedeniyle tüpün düşmesi / Yangın / Patlama </t>
  </si>
  <si>
    <t xml:space="preserve"> Yaralanmalar / Solunum yolu hastalıkları / Ölüm</t>
  </si>
  <si>
    <t xml:space="preserve">Kontrollü taşımaya yönelik eğitimler personellere verilmektedir. Taşıma sırasında hasarlı,yıpranmış olmayan uygun tüp taşıma araçlarının kullanılmaktadır. Devrilme/düşmeyi önleyeci kordonlar tüp taşıma aracının üzerinde bulunmaktadır. </t>
  </si>
  <si>
    <t>O2 Tedariği (Tüp)</t>
  </si>
  <si>
    <t>Sızıntının geç farkedilmesi / Yangın</t>
  </si>
  <si>
    <t>/ Yaralanmalar / Solunum yolu hastalıkları / Ölüm</t>
  </si>
  <si>
    <t xml:space="preserve">Elektrikli cihazların durumu </t>
  </si>
  <si>
    <t xml:space="preserve">Alan genelinde prizlerin duvara sabit olmaması </t>
  </si>
  <si>
    <t>Sabit olmayan prize elektrikli cihaz takılması / Yangın</t>
  </si>
  <si>
    <t>Elektrik çarpması / Kalp krizi / Yaralanmalar</t>
  </si>
  <si>
    <t>Alan prizleri ölü boşluk, çıkımtı kalmayacak şekilde montajları yapılmıştır. Sabit olmayan prizi bulunmamaktadır.</t>
  </si>
  <si>
    <t xml:space="preserve">Tıbbi cihaz ve UPS prizlerinin ayırt edilmemesi </t>
  </si>
  <si>
    <t>Tıbbi cihaz ve UPS prizlerinin amacı dışında kullanılması</t>
  </si>
  <si>
    <t>Aşırı yük / Elektrik çarpması / Kalp krizi / Yaralanmalar</t>
  </si>
  <si>
    <t>Alanda tıbbi cihazların kullanım ihtiyacına yönelik yeterli sayıda ups prizi mevcuttur. Prizlere amacına yönelik kullanımı için ups bağlıntı prizi olduğuna dair etiketlemeler yapılmıştır. Tüm cihazların bu prizlerlerle bağlantısı sağlanmaktadır.</t>
  </si>
  <si>
    <t>Elektrikli ekipman kullanımı (priz,anahtar vb.)</t>
  </si>
  <si>
    <t xml:space="preserve">Hasarlı,yıpranmış veya açıkta elektrikli ekipman kablolarının bulunması </t>
  </si>
  <si>
    <t xml:space="preserve">Kablo dmarları ile temas edilmesi / Elektrik çarması / Yangın </t>
  </si>
  <si>
    <t xml:space="preserve">Müdahale güçlüğü / Yaralanmalar </t>
  </si>
  <si>
    <t xml:space="preserve">Tespit edilen kabloların bulunduğu ekipmanlar teknik hizmetler ekibi adına arıza kaydı açıldıkta sonra kullanım dışı bırakılmaktadır. </t>
  </si>
  <si>
    <t xml:space="preserve">Alan içindeki elektrik pano odası ve/veya pano kapakların açık bırakılması </t>
  </si>
  <si>
    <t xml:space="preserve">Yekisiz müdahale / Elektrik çarpması / Yangın </t>
  </si>
  <si>
    <t xml:space="preserve">Kalp krizi / Yaralanmalar </t>
  </si>
  <si>
    <t>Pano odalarına kartlı erişim sistemi ile giriş çıkışlar sağlanmaktadır. Oda için kalmayan panoların kapaklarına kilit montajı yapılmıştır ve anahtaraları sadece yetkili personele teslim edilmiştir. Farkındalığı arttıracak ve panoyu belirtecek etiketlemeler pano kapakları üzerine asılmıştır.</t>
  </si>
  <si>
    <t xml:space="preserve">Yangın söndürme sistemlerinin durumu </t>
  </si>
  <si>
    <t xml:space="preserve">Yangın söndürme tüpü tedariği aksaklığı </t>
  </si>
  <si>
    <t xml:space="preserve">Yangın söndürme tüpü eksikliği / yetersiziği nedeniyle yangına müdahale edilememesi </t>
  </si>
  <si>
    <t xml:space="preserve"> Müdahale güçlüğü / Ciddi maddi hasar / Yaralanmalar </t>
  </si>
  <si>
    <t>Yapılan planlamalar doğrultusunda (en az 6 ayda bir kez) bakım ve kontrolleri yapılmaktadır. Kullanım sonrası tüplerin (köpük söndürücü) alandan alınmakta olup stokta olan tüplerden veya yeni temin edilen tüp tedariği sağlanmaktadır.</t>
  </si>
  <si>
    <t>Yangın söndürme tüpünün boş olması</t>
  </si>
  <si>
    <t>Boş yangın tüplerinin tespit edilememesi</t>
  </si>
  <si>
    <t xml:space="preserve">Yangın / Müdahale güçlüğü </t>
  </si>
  <si>
    <t xml:space="preserve">Yangın söndürme dolabının üzerinde / içinde kontrol kullanım talimatı vb. formların bulunmaması </t>
  </si>
  <si>
    <t xml:space="preserve">Arıza durumu / 
Acil durumlarda müdahale güçlüğü </t>
  </si>
  <si>
    <t xml:space="preserve">Büyüyen yangın / Yaralanmalar </t>
  </si>
  <si>
    <t>Olası bir arıza veya değişim olması durumda veya planlama doğrultusunda düzenli yapılan kontrollerin sağlandığına dair formlar ve bakım etiketleri dolaplar üzerinde bulunmktadır. Kullanım talimatları oluşturulmuş olup görsel desteklemesi ile birlikte dolaplara asılmıştır.</t>
  </si>
  <si>
    <t>Yangın yükü</t>
  </si>
  <si>
    <t>Malzeme istifleme alanlarının belirlenmemesi</t>
  </si>
  <si>
    <t>Yangın dolabı ve/veya yangın söndürme tüplerinin önüne malzeme istiflenmesi</t>
  </si>
  <si>
    <t>Büyüyen yangın / Zehirlenme / Yaralanmalar</t>
  </si>
  <si>
    <t>Kat içinde cihaz park alanları işaretlenmiştir. Kirli-temiz odaları ve banko arka bölümlerinde malzeme,dosya,eşya yerleştirmek için yaterli alan bulunmaktadır. Yemek arabaları, temizlik arabaları park alanları da geçiş yolu olmayan bir alan üzerinde belirlenmiştir.</t>
  </si>
  <si>
    <t>Molalar / Ara Dinlenmeler</t>
  </si>
  <si>
    <t>Dinlenme odasında bulunan elektrikli ısıtıcılar, 
kettle vb. elektrikli 
aletlerin 
bulundurulması</t>
  </si>
  <si>
    <t xml:space="preserve">Elktrikli cihazların çalışır durumda unutulması </t>
  </si>
  <si>
    <t>Yangın / Yaralanmalar</t>
  </si>
  <si>
    <t xml:space="preserve">Yangın riskine karşı tüm elektrikli ısıtıcıların 
toplanmış ve alandan çıkarılmıştır. Uyarıcı işaretleme ve talimatlar genel saha içerisnde mevcuttur. </t>
  </si>
  <si>
    <t xml:space="preserve">Hasta başı yatak panellerinin kullanımı </t>
  </si>
  <si>
    <t xml:space="preserve">O2 gaz kaçakları / sızıntıları </t>
  </si>
  <si>
    <t xml:space="preserve">Gaz sistemlerinin işlevsiz hale gelmesi </t>
  </si>
  <si>
    <t xml:space="preserve">Müdahale güçlüğü / Yangın </t>
  </si>
  <si>
    <t>Kullanılan medikal gaz sistemleri ve oksijen tüpleri iç ve dış kontroller olarak periyodik bakım ve kontrolleri yapılmaktadır. Özellikle gaz sistemlerinde periyodik olarak kaçak,sızıntı testleri yapılmaktadır. Yapılacak periyodik bakımların tesis yıllık bakım planında programlanmış olup kayıt altına alınmaktadır.</t>
  </si>
  <si>
    <t xml:space="preserve">Firma tarafından yapılan kontrollerde herhangi bir olumsuzluk tespit edilmemiştir. </t>
  </si>
  <si>
    <t xml:space="preserve">Yangın Bölmelendirmeleri </t>
  </si>
  <si>
    <t>Yangın bölmelendirme yetersizliği</t>
  </si>
  <si>
    <t xml:space="preserve">Yangının bina içinde hızlı yayılması </t>
  </si>
  <si>
    <t xml:space="preserve">Can kaybı / Malzeme ve ekipman kaybı / Operasyonların kesitiye uğraması </t>
  </si>
  <si>
    <t>Yangına dayanımlı duvar, tavan malzmeleri ve kapılar kullanılmakatdır. Yangın dayanımlılığının test edilmesi içi yıl içinde yapılan planlamalar doğrltusunda kontol ve gerekirse bakımları yapılmıştır.</t>
  </si>
  <si>
    <t xml:space="preserve">Yangın kapılarının çalışmaması </t>
  </si>
  <si>
    <t xml:space="preserve">Yangın kapılarının kapanmaması ile beraber dumanın yayılması </t>
  </si>
  <si>
    <t xml:space="preserve">Yangının diğer alanlara sıçraması / Kaçış yollarının etkisiz hale gelmesi </t>
  </si>
  <si>
    <t>Otomatik kapı kapanma mekanizmalarının çalışır durumdadır. Yangın kapılarının düzenli olarak bakım ve testlerinin yapılmakta olup kayıt altına alınmaktadır.</t>
  </si>
  <si>
    <t xml:space="preserve">Havalandırma ve klima sistemlerinin yangın sırasında kapanmaması </t>
  </si>
  <si>
    <t>Dumanın hızlı yayılması</t>
  </si>
  <si>
    <t xml:space="preserve">Kaçış yollarına duman yayılması / Zehirlenme / Panik </t>
  </si>
  <si>
    <t>Yangın durumunda otomatik devre dışı kalan havalandırma sistemlerinin kurulmuştur.  Duman kontrol sistemleri saha algılama ve diğer sitsemlerle entegere olaması için planlama doğrultusunda testlere tabii tutulmaktadır.</t>
  </si>
  <si>
    <t xml:space="preserve">Yangın bölmelerinde açılan deliklerin kapatılmaması </t>
  </si>
  <si>
    <t xml:space="preserve">Yangının tüm binaya yayılması / Müdahale güçlüğü </t>
  </si>
  <si>
    <t xml:space="preserve">Tahliye yollarının ayrılmaması </t>
  </si>
  <si>
    <t xml:space="preserve">Tahliye sırasında duman ve alevin kaçış yollarını etkisiz hale getirmesi </t>
  </si>
  <si>
    <t xml:space="preserve">Kaos / Yaralanmalar </t>
  </si>
  <si>
    <t>Tahliye yollarının yangın bölmeleri (yangın holü) tasarımları ile korunmakatdır. Kaçış yollarında duman tahliye sistemlerinin (menfez vb.) bulunmaktadır.</t>
  </si>
  <si>
    <t>Yangın Söndürme Sistemlerinin Durumu</t>
  </si>
  <si>
    <t>Yangın dolabı kapaklarının gevşek olması</t>
  </si>
  <si>
    <t>Kullanım veya kontrol istemi esnasında kapağın yerinden çıkması ve düşmesi</t>
  </si>
  <si>
    <t>Tüm yangın dolaplarının ilgili kişiler tarafından yılda en az bir kez kontrollerinin sağlanmaktadır.</t>
  </si>
  <si>
    <t xml:space="preserve">Acil Durum ve Afet Yönetmeliği / NFPA </t>
  </si>
  <si>
    <t>Acil durum butonlarının cam malzeme ile korunması</t>
  </si>
  <si>
    <t>Müdahale anında buton vuruş hızını ayarlayamama nedeniyle elde kesi oluşması</t>
  </si>
  <si>
    <t xml:space="preserve">Yaralanmalar / Müdahale zorluğu </t>
  </si>
  <si>
    <t>Kullanımının gerektiği durumlar için kırma aparatının cam yerine kırılması kolay ve yaralanmaya sebebiyet vermeyecek malzeme ile değiştirilmiştir.</t>
  </si>
  <si>
    <t>Yangın Yükü</t>
  </si>
  <si>
    <t xml:space="preserve">Acil çıkış kapılarının önüne malzeme istiflenmesi / sedye bırakılması </t>
  </si>
  <si>
    <t>Olası acil durumda kaçış isteğiin gerçekleştirilememesi</t>
  </si>
  <si>
    <t>Zehirlenme / Yaralanmalar / Ölüm</t>
  </si>
  <si>
    <t>İşe giriş eğitimlerinde Acil Durum ve Afet Yönetimi eğitimi verilmektedir. Konu hakkında tespiti sonrası uyarı ve bilgilendirme yapılmakatdır. Sedyelerin yerleşimi için park alanı oluşturulmuş olup sınırlandırmanın kırmızı çizgi ile belirtilmiştir.</t>
  </si>
  <si>
    <t>Kimyasal Gazların Çevreye Yayılması</t>
  </si>
  <si>
    <t>Acil çıkış kapılarının tam kapanmaması / açık tutulması</t>
  </si>
  <si>
    <t>Olası yangın sırasında çıkan dumanın yangın kaçış merdivenlerine yayılması</t>
  </si>
  <si>
    <t>Zehirlenme</t>
  </si>
  <si>
    <t>Olası yangın durumunda kapıların açık bırakılma ihtimalini önlemek amacıyla kapılarda pnömatik sistemlerin kullanılmakrtadır.  İşe giriş eğitimlerinde Acil Durum ve Afet Yönetimi eğitimi verilmeketdir. Konu hakkında tespiti sonrası uyarı ve bilgilendirme yapılmakatdır.</t>
  </si>
  <si>
    <t>Acil Durum Uygulamaları</t>
  </si>
  <si>
    <t>Acil durumlarda ekiplerin koordine olamaması</t>
  </si>
  <si>
    <t>Kurtarma ve müdahale prosedürlerini gerçekleştirememe</t>
  </si>
  <si>
    <t>İşe giriş eğitimlerinde Acil Durum ve Afet Yönetimi eğitimi verilmektedir. Acil durum ekipleri ilgili kurum tarafından ortak düzenmiş eğitim sonrasında alan bazlı belirlenmiş kişilerinin bilgilerini içeren olup formları alana asılmıştır. Yıl içinde yangın söndürme ekipleri ile birlikte tatbikatlar düzenlenmektedir.</t>
  </si>
  <si>
    <t>Acil kaçış aydınlatmalarının yanmaması veya eksik yanması</t>
  </si>
  <si>
    <t>Acil kaçış yönlendirmelerinin yetersiz kalması / Acil kaçış eylemini gerçekleştirememe</t>
  </si>
  <si>
    <t>Aydınlatma planlarının güncellenmiştir ve yeterli sayıya çıkarılmıştır. Işıklandırma için kör nokta alanda bulunmamaktadır.</t>
  </si>
  <si>
    <t>Acil durum planlarının kat içinde bulunmaması</t>
  </si>
  <si>
    <t xml:space="preserve">Acil durum olayında kargaşa </t>
  </si>
  <si>
    <t>Müdahale güçlüğü / Ölüm</t>
  </si>
  <si>
    <t>İşe girişte Acil Durum ve Afet Yönetimi eğitimi verilmektedir. Acil durum planların en az yılda bir kez revize edilmekte ve alanda görünür kısımlara (genellikle asansör yanı) asılmıştır. Alan bazlı ve bütünsel tatbikatlar yıl içinde ekiplerle birlikte yapılmaktadır.</t>
  </si>
  <si>
    <t>Acil Durum ve Afet Yönetimi Eğitim eksikliği</t>
  </si>
  <si>
    <t>Acil durumlarda müdahale edilme durumda bilgi ve yetenek eksikliği</t>
  </si>
  <si>
    <t>Acil durum olayında kargaşa / Müdahale güçlüğü / Ölüm</t>
  </si>
  <si>
    <t>İlkyardımcı eğitim sertifikalı personel bulunmaması</t>
  </si>
  <si>
    <t>Acil durumlarda müdahale güçlüğü</t>
  </si>
  <si>
    <t>İlgili birimlerle yapılan organizasyonlar kapsamında ( en az üç yılda bir kez)  eğitimlerin yenilenmektedir.</t>
  </si>
  <si>
    <t>Yangın söndürme eğitimli perosnel bulunmaması</t>
  </si>
  <si>
    <t xml:space="preserve">Eğitim verilmemesi </t>
  </si>
  <si>
    <t>Yangın olaylarında müdahale güçlüğü</t>
  </si>
  <si>
    <t>İlgili birimlerle yapılan organizasyonlar kapsamında ( en az yılda bir kez)  eğitimlerin yenilenmektedir.</t>
  </si>
  <si>
    <t xml:space="preserve">Ortam Güvenliğinin Sağlanması </t>
  </si>
  <si>
    <t xml:space="preserve">Elektrik kesintisi veya cihaz arızaları </t>
  </si>
  <si>
    <t xml:space="preserve">Acil durumlarda hızlı müdahale edilememesi </t>
  </si>
  <si>
    <t xml:space="preserve">Hizmet aksaması </t>
  </si>
  <si>
    <t>Yedek sistemler (UPS,Jenaratör) sağlanmaktadır. Yedek enerji kaynaklarının yılda en az dört kez ve aylık olmak üzere bakım ve kontrolleri yapılmaktadır.</t>
  </si>
  <si>
    <t xml:space="preserve">Afet </t>
  </si>
  <si>
    <t xml:space="preserve">Deprem </t>
  </si>
  <si>
    <t>Binanın yıkılması veya hasar görmesi, ekipmanların devrilmes</t>
  </si>
  <si>
    <t xml:space="preserve">Hizmet aksaması / Can kaybı / Yaralanmalar </t>
  </si>
  <si>
    <t>Binanın deprem dayanıklılığı arttırılması ve daynakılılık raporlarının tutulmaktadır. Ağır tıbbi cihaz ve dolap,raf vb. ekipmanların sabitlenmektedir. Deprem tahliye tatbikatlarının yılda en az iki kez yapılmaktadır.Acil durum malzemeleri yedeklenmektedir (jeneratör, yedek su tankı, ilaç vb.).</t>
  </si>
  <si>
    <t xml:space="preserve">Sel / Su baskını </t>
  </si>
  <si>
    <t xml:space="preserve">Su baskını nedeniyle altyapıların zarar görmesi / Elektrik kesintisi / Tıbbi cihazların hasarı </t>
  </si>
  <si>
    <t xml:space="preserve">Hastane işeyişinin durması / Kritik hastaların tahliye edilememesi </t>
  </si>
  <si>
    <t xml:space="preserve">Kritik cihazlar ve elektrik panoları için yükseltilmiş alanlar oluşturulmuştur. Tahliye yollarının planlanması ve işaretlenmiştir. Su tahliye sistemlerinin planlamalar doğrultusunda bakım ve kontrolleri yapılmaktadır. </t>
  </si>
  <si>
    <t xml:space="preserve">Epidemik ve Pandemik Tehditler </t>
  </si>
  <si>
    <t xml:space="preserve">Salgın / Pandemi </t>
  </si>
  <si>
    <t xml:space="preserve">Hasta yoğunluğunun artması / Personel yetersizliği / Bulaşıcı hasralıklarının yayılması </t>
  </si>
  <si>
    <t xml:space="preserve">Hasta ve çalışan güvenliğinin tehlikeye girmesi / Hizmet kapasitesinin aşılması </t>
  </si>
  <si>
    <t xml:space="preserve">İzolasyon alanlarının oluşturulmuştur. Olası durumlarda kişisel koruyucu ekipmanların stokları arttırılmaktadır. Sağlık personellerine enfeksiyon kontrol eğitimlerinin verilmektedir. Pandemi kriz yönetim planları komiteler toplanması ile oluşturulmaktadır.  </t>
  </si>
  <si>
    <t>Hazırlık planları mevcuttur.</t>
  </si>
  <si>
    <t xml:space="preserve">Yangın </t>
  </si>
  <si>
    <t xml:space="preserve">Ekipmanların hasar görmesi / Hasta ve personel için tehlike oluşturması </t>
  </si>
  <si>
    <t xml:space="preserve">Can kaybı / Maddi zarar / Hizmet kesintisi </t>
  </si>
  <si>
    <t xml:space="preserve">Yangın algılama ve söndürme sistemlerinin planlamalar doğrultusunda aylık iç kontrol ve yılda en az iki kez dış kontrollerinin ve bakımlarının yapılması / Yangın tatbikatlarının yılda en az iki kez yapılması / Yangın riskini azaltmak için uygun depolama ve kablolama sistemlerinin kullanılması </t>
  </si>
  <si>
    <t xml:space="preserve">Malzeme ve Lojistik </t>
  </si>
  <si>
    <t xml:space="preserve">Stok yönetimindeki yetersizlikler </t>
  </si>
  <si>
    <t xml:space="preserve">İlaç, ve tıbbi malzeme veya gıda yetersizliği </t>
  </si>
  <si>
    <t xml:space="preserve">Hasta bakımının aksaması / Çalışanların tükenmesi </t>
  </si>
  <si>
    <t>Kritik malzemeler için minimum-maksimum stok seviyesinin belirlenmektedir. Stok seviyerlerinin düzenli kontrol edilmekte ihtiyaç halinde stoklar yenilenmektedir. Acil durumlar için tedarik zinciri alternatiflerinin altyapısı oluşturulmaktadır.</t>
  </si>
  <si>
    <t xml:space="preserve">Medikal Gaz Kullanımı </t>
  </si>
  <si>
    <t xml:space="preserve">Medikal gaz kesintisi </t>
  </si>
  <si>
    <t xml:space="preserve">Oksijen kesintisi nedeniyle hastalarda solunum yetmezliği </t>
  </si>
  <si>
    <t xml:space="preserve">Kritik hastaların kaybı </t>
  </si>
  <si>
    <t>Yedek medikal gaz tüplerinin yeterli sayıda stoklaması yapılmıştır. Otomatik gaz kesintisi algılama sitemleri alanda bulunmaktadır. Taşınabilir oksijen konsantratörlerin stoklanması yapılmıştır. Kesinti durumunda kullanılabilecek manuel ekipmanlar alanlarda mevcuttur ve kullanıcılara eğitimleri verilmiştir. Sistemlerinin yapılan planlama doğrultusunda haftalık iç kontrol ve yılda en az iki defa dış kontrollerinin yapılması sağlanmaktadır</t>
  </si>
  <si>
    <t>Firma tarafından yapılan konrollerde herhangi bir olumsuzluk tespit edilmemiştir.</t>
  </si>
  <si>
    <t xml:space="preserve">Cerrahi işlem aksaması </t>
  </si>
  <si>
    <t xml:space="preserve">Ameliyatların, operasyonların durması ve komplikasyonların gelişmesi </t>
  </si>
  <si>
    <t xml:space="preserve">Mekanik ventilatörlerin çalışmaması nedeniyle stabilizasyonun sağlanamaması </t>
  </si>
  <si>
    <t xml:space="preserve">Alan işlevsilliğinde felç durumu </t>
  </si>
  <si>
    <t>Panik ve kaos</t>
  </si>
  <si>
    <t xml:space="preserve">Hasta, hasta yakını ve çalışanlarda stres / İletişim problemleri </t>
  </si>
  <si>
    <t xml:space="preserve">Anestezi ve diğer mediakl cihazların işlevsiz hale gelmesi </t>
  </si>
  <si>
    <t xml:space="preserve">İlaç ve cihaz bağımlılığı problemleri </t>
  </si>
  <si>
    <t xml:space="preserve">Alarm Sistemleri </t>
  </si>
  <si>
    <t xml:space="preserve">Personel alarm sistemlerinin (hemşire çağrı zili vb.) arızalanması </t>
  </si>
  <si>
    <t>Acil durumların personel tarafından fark edilmemesi</t>
  </si>
  <si>
    <t xml:space="preserve">Hasta ve çalışan sağlığının tehlikeye girmesi </t>
  </si>
  <si>
    <t>Alarm sistemlerinin belirlenen planlama doğrultusunda (aylık iç kontol ve yılda en az bir defa dış kontrol) testlerinin yapılmaktadır.</t>
  </si>
  <si>
    <t xml:space="preserve">Atık Depolama Alanları </t>
  </si>
  <si>
    <t xml:space="preserve">Atık depolama alanında boşlukların bulunması, kapatılmaması </t>
  </si>
  <si>
    <t xml:space="preserve">Tıbbi atıkların yeraltı depolarına veya ortama yayılması </t>
  </si>
  <si>
    <t xml:space="preserve">Enfeksiyon / Çevre kirliliği </t>
  </si>
  <si>
    <t>Sızdırmaz atık konteynerlerinin kullanılmaktadır. Alanda zemin veya tavan yüzeylerinde boşluk bulunmamaktadır.</t>
  </si>
  <si>
    <t xml:space="preserve">Aydınlatma Sistemleri </t>
  </si>
  <si>
    <t xml:space="preserve">Yetersiz Aydınlatma </t>
  </si>
  <si>
    <t xml:space="preserve">Cerrahi alanın / Alanın yeterince aydınlatılamaması nedeniyle yanlış müdahale /  İşlemde zorluk yaşanması </t>
  </si>
  <si>
    <t>Yaralanmalar / Hasta kaybı</t>
  </si>
  <si>
    <t>Aydınlatma sistemlerinin düzenl kontrolleri ve testleri yapılmaktadır. Yedek aydınlatma planlarının devreye alınmaktadır.</t>
  </si>
  <si>
    <t xml:space="preserve">Ani aydınlatma kesintileri </t>
  </si>
  <si>
    <t>Operasyonun karanlıkta kalması</t>
  </si>
  <si>
    <t>Acil durum ışıklandırma sistemlerinin çalışır durumdadır.</t>
  </si>
  <si>
    <t xml:space="preserve">Doğal afetler </t>
  </si>
  <si>
    <t xml:space="preserve">Acil servis altyapısının doğal afetlere dayanıklı olmaması </t>
  </si>
  <si>
    <t xml:space="preserve">Acil servisin / Alanın işlevselliğini yitirmesi </t>
  </si>
  <si>
    <t xml:space="preserve">Sağlık hizmetlerine erişim kısıtlanması / Müdahale güçlüğü </t>
  </si>
  <si>
    <t>Acil servis fiziksel donanımlarının olası doğal afetlere göre düzenlenmiştir. (mobilya yerleşimi vb.) Doğal afetler için Hap planları oluşturulmuştur ve tatbikatları yılda en az bir kez olacak şekilde yapılmaktadır. İşe girişlerde afet ve acil durumlar hakkında eğitim verilmektedir.</t>
  </si>
  <si>
    <t>Tatibat raporları kayıt altına alınmaktadır.</t>
  </si>
  <si>
    <t xml:space="preserve">Elektrik Sistemi </t>
  </si>
  <si>
    <t xml:space="preserve">Elektrik kesintisi </t>
  </si>
  <si>
    <t>Hayati cihazların (küvöz,manitör vb.) çalışmaması</t>
  </si>
  <si>
    <t xml:space="preserve"> Hasta kaybı / Cihaz hasarı </t>
  </si>
  <si>
    <t>Kesintisiz güç kaynaklarının (UPS) ve jeneratörler kullanılmakatdır. Güç kaynaklarının planlamalar doğrultusunda iç ve dış bakım ve kontrollerinin yapılması sağlanmatadır.</t>
  </si>
  <si>
    <t xml:space="preserve">Elektrik kaçakları   </t>
  </si>
  <si>
    <t>Cihazlarda elektrik kaçağı</t>
  </si>
  <si>
    <t xml:space="preserve">Elektrik çarpması / Cihaz arızası </t>
  </si>
  <si>
    <t>Topraklama sistemlerinin planlamalar doğrultusunda kontrol edilmektedir. Periyodik elektrik devreye alma testleri yapılmaktadır.</t>
  </si>
  <si>
    <t xml:space="preserve">Aşırı yüklenme </t>
  </si>
  <si>
    <t xml:space="preserve">Elektrik sisteminin aşırı yüklenmesi nedeniyle devrelerin yanması </t>
  </si>
  <si>
    <t>Cihaz arızası / Yangın</t>
  </si>
  <si>
    <t xml:space="preserve">Elektrik sistemi kapasitelerinin yapılan iç ve dış kontroller ve firma kontrolleri ile belirlenmiştir. </t>
  </si>
  <si>
    <t xml:space="preserve">Gaz Sistemleri </t>
  </si>
  <si>
    <t xml:space="preserve">O2 Sızıntısı </t>
  </si>
  <si>
    <t xml:space="preserve">Yanıcı gazların oksijenle birleşmesi sonucu patlama </t>
  </si>
  <si>
    <t xml:space="preserve">Yangın / Patlama </t>
  </si>
  <si>
    <t>Gaz kaçağı algılama dedektörlerinin kullanılmaktadır. Gaz sistemlerinin (medikal gaz vb) firma talimatalrı doğrultusunda ve gerek görüldüğü durumlarda bakım ve kontrollerin yapaılmktadır.</t>
  </si>
  <si>
    <t xml:space="preserve">Anestezi gaz sızıntısı </t>
  </si>
  <si>
    <t xml:space="preserve">Çalışanların toksik gazlara maruz kalması </t>
  </si>
  <si>
    <t xml:space="preserve">Kronik sağlık sorunları / Zehirlenme </t>
  </si>
  <si>
    <t>Sızıntı monitörlerinin kullanılmaktadır. Hepafiltre vb. havalandırma sistemlerinin yılda en az bir kez değişimleri yapılmaktadır.</t>
  </si>
  <si>
    <t xml:space="preserve">Havalandırma ve İklimlendirme Sistemleri </t>
  </si>
  <si>
    <t xml:space="preserve">Havalandırma arızası </t>
  </si>
  <si>
    <t xml:space="preserve">Negatif veya pozitif basınçlı ortamının bozulması </t>
  </si>
  <si>
    <t xml:space="preserve">Steril alanın kontaminasyonu / Enfeskiyon </t>
  </si>
  <si>
    <t>Havalandırma sistemlerinin planlamalar doğrultusunda ve gereke görüldüğü durumlarda bakım ve kontrolleri yapılmaktadır.</t>
  </si>
  <si>
    <t xml:space="preserve">Filtrelerin tıkanması </t>
  </si>
  <si>
    <t xml:space="preserve">Partiküllerin steril alana ulaşması </t>
  </si>
  <si>
    <t xml:space="preserve">Hasta enfesksiyonları </t>
  </si>
  <si>
    <t>Hepa filtrelerin belirlenen aralıklarla periyodik bakım ve kontrolleri yapılmaktadır. Gerek duyulursa değişimleri sağlanmaktadır.</t>
  </si>
  <si>
    <t xml:space="preserve">Yetersiz havalandırma </t>
  </si>
  <si>
    <t xml:space="preserve">Enfeksiyon kontrol protokollerinin ihlali </t>
  </si>
  <si>
    <t>Hasta ve çalışan sağlığının bozulması</t>
  </si>
  <si>
    <t>Havalandırma sistemlerinin aktif çalışır durumdadır.</t>
  </si>
  <si>
    <t xml:space="preserve">Su Sistemleri </t>
  </si>
  <si>
    <t xml:space="preserve">Cihaz, ekipmanlarının ve malzemelerin temizlenememesi veya sterilizasyonunun aksaması </t>
  </si>
  <si>
    <t xml:space="preserve">Enfeksiyon / İşlemlerin aksaması </t>
  </si>
  <si>
    <t>Yedek su tanklarının bulundurulmakta ve su basıncının düzenli olarak kontrolleri yapılmaktadır. Su kalite testleri planlamalar doğrultusunda (yılda en az bir defa)  tekralanmakta ve kayıt altına alınmaktadır.</t>
  </si>
  <si>
    <t xml:space="preserve">Su kontaminasyonu </t>
  </si>
  <si>
    <t>Temiz su ihtiyacının karşılanamaması / Enfeskiyon yayılımı</t>
  </si>
  <si>
    <t xml:space="preserve">Hijyen sorunları </t>
  </si>
  <si>
    <t xml:space="preserve">Veri Sistemleri </t>
  </si>
  <si>
    <t xml:space="preserve">Veri sisteminda altyapı sorunları </t>
  </si>
  <si>
    <t xml:space="preserve">Hasta ve verilerinin kaybı veya erişilememesi </t>
  </si>
  <si>
    <t xml:space="preserve">Tedavi süreçlerinin aksaması / Hukuki sorunlar </t>
  </si>
  <si>
    <t xml:space="preserve">Yedekli veri sistemleri kullanılmaktadır. </t>
  </si>
  <si>
    <t>Otomasyon sistemi üzerinden gelen kayıtlar yedeklenmektedir.</t>
  </si>
  <si>
    <t xml:space="preserve">Yangın Söndürme Sistemleri </t>
  </si>
  <si>
    <t xml:space="preserve">Söndürme sistemi arızası </t>
  </si>
  <si>
    <t xml:space="preserve">Yangına müdahale edilememesi </t>
  </si>
  <si>
    <t xml:space="preserve">Yangının kontrol altına alınamaması </t>
  </si>
  <si>
    <t>Sulu söndürme sistemleri dahil yangın tesisaatının planlamalar doğrultusunda (yılda en az bir kez)  periyodik kontrollerinin yapılması sonucu bakım-onarımlarının tamamlanmıştır.</t>
  </si>
  <si>
    <t xml:space="preserve">Hırsızlık ve Malzeme Güvenliği </t>
  </si>
  <si>
    <t xml:space="preserve">Hasta eşyalarının  çalınması </t>
  </si>
  <si>
    <t xml:space="preserve">Hasta ve yakınlarının güven kaybı / İtibar zedelenmesi </t>
  </si>
  <si>
    <t xml:space="preserve">Maddi zarar / Hasta endişesi </t>
  </si>
  <si>
    <t>Standartlara uygun, özellikle giriş ve çıkışların kör noktası olmayacak şekilde görüntülü izleme sistemi kurulmuştur. Dışarıdan içeriye girişlerde butonla giriş yerine kartlı erişim sisteminin kullanılmaya başlanmıştır.</t>
  </si>
  <si>
    <t xml:space="preserve">Tıbbi cihazların kötü niyete çalınması veya sabote edilmesi </t>
  </si>
  <si>
    <t xml:space="preserve">Hayati cihaz eksikliği / Hasta güvenliğinin tehlikeye girmesi </t>
  </si>
  <si>
    <t xml:space="preserve">Cihazların işlev dışı kalamsı / Tedavinin aksaması </t>
  </si>
  <si>
    <t>Envanter yönetimi, yazılımı ve takibi yapılmakatdır. (Lighthouse) / Tıbbi cihazların kullanım dışı kalmaları durumunda kartlı erişim sistemi bulunan güvenli depoda muhafaz edilmekte ve yetkisiz kişilerin bu alana erişiminin engellenmektedir</t>
  </si>
  <si>
    <t>Herhangi bir olay bildirimi yapılmamıştır.</t>
  </si>
  <si>
    <t xml:space="preserve">İş Yerinde Şiddet </t>
  </si>
  <si>
    <t xml:space="preserve">Hasta yakınları veya hastane çalışanları arasında fiziksel veya sözlü şiddet, olumsuzluklar </t>
  </si>
  <si>
    <t xml:space="preserve">Çalışan güvenliğine motivasyonun olumsuz etkilenmesi </t>
  </si>
  <si>
    <t xml:space="preserve">İş kazaları / Tükenmişlik sendromu / Hasta güvenliğin tehlikeye girmesi </t>
  </si>
  <si>
    <t>Standartlara uygun, özellikle giriş ve çıkışların kör noktası olmayacak şekilde görüntülü izleme sistemi kurulmuştur. Hastane girişlerinde güvenlik personeli her saat bulunmaktadır.  Personellere düzenli olarak kriz yönetimi ve iletişim becerileri eğitimleri verilmektedir.</t>
  </si>
  <si>
    <t>Sağlıkta Şiddetle Mücadele Yönergesi</t>
  </si>
  <si>
    <t xml:space="preserve">Kısıtlı Alanlara Erişim </t>
  </si>
  <si>
    <t>Yetkisiz kişilerin acil servis sadece personel girişli alanlarına girmesi</t>
  </si>
  <si>
    <t xml:space="preserve">Hasta gizliliğinin ihlali / Enfeksiyon artışı </t>
  </si>
  <si>
    <t>Hasta ve personel güvenliğinin tehlikeye girmesi</t>
  </si>
  <si>
    <t>Kartlı erişim sistemleri kullanılmaktadır. Görüntülü izleme sistemi ile alanların giriş  ve koridor bölümlerinin sürekli izlenmektedir. Ziyaret saatleri dışında (Saat 22:00'dan sonra) hasta yakınlarının alana girişleri kontrollü yapılmaktadır.</t>
  </si>
  <si>
    <t xml:space="preserve">Acil servis ilaç ve malzeme dolaplarının izinsiz açılması </t>
  </si>
  <si>
    <t xml:space="preserve">Yanlış ilaç kullanımı / Sabotaj ve çalınma </t>
  </si>
  <si>
    <t xml:space="preserve">Tedavi süreçlerinin aksaması </t>
  </si>
  <si>
    <t>Dolaplara erişimin sadaece yetkili personel tarafından yapılması için tüm dolapların kilitlilidir. Düzenli olarak alanda bulunan envanter kontrolleri yapılmaktadır.</t>
  </si>
  <si>
    <t xml:space="preserve">Hasta Gizliliği ve Verilerin Güvenliği </t>
  </si>
  <si>
    <t xml:space="preserve">Hasta verilerinin yetkisiz kişisel tarafından erişilmesi </t>
  </si>
  <si>
    <t xml:space="preserve">Hasta mahremiyetinin ihlali </t>
  </si>
  <si>
    <t xml:space="preserve">Hastane itibarı zedelenmesi / Hukuki sorunlar </t>
  </si>
  <si>
    <t xml:space="preserve">Hasta bilgilerinin yalnızca yetkili personel tarafından görülebileceği dijital sistemlerin kullanılmaktadır. Bilgisayarlara ve yazılımlara kullanıcı adı-şifre ile erişim sağlanmaktadır. </t>
  </si>
  <si>
    <t xml:space="preserve">İntihara Meyilli Hasta Odaları </t>
  </si>
  <si>
    <t xml:space="preserve">İlaç ve kimyasalların açıkta bırakılması </t>
  </si>
  <si>
    <t xml:space="preserve">Temizlik malzemeleri veya ilaçlara erişerek içme,yutma girişimi </t>
  </si>
  <si>
    <t xml:space="preserve">Zehirlenme </t>
  </si>
  <si>
    <t>Temizlik malzemelerinin ve ilaçların oda dışında kilitli alanlarda muhafaza edilmektedir. İlaç dağıtımı sadece yetkili personel tarafından yapılmaktadır. Alanda meyilli hasta bulunduğu aralıklarda ilaç stok sayım zamanlarının sıklaştırılmaktadır.</t>
  </si>
  <si>
    <t>2 ay</t>
  </si>
  <si>
    <t xml:space="preserve">İzolasyon ve gözetim eksikliği </t>
  </si>
  <si>
    <t xml:space="preserve">Ani girişimlerin farkedilmemesi </t>
  </si>
  <si>
    <t>Yaralanmalar / Zehirlenme / Ölüm</t>
  </si>
  <si>
    <t xml:space="preserve">İlaç Uygulamaları </t>
  </si>
  <si>
    <t>Yanlış ilaç hazırlanması</t>
  </si>
  <si>
    <t xml:space="preserve">Hatalı ilaç seçimi ve doz ayarlanması </t>
  </si>
  <si>
    <t>Yan etkiler / Toksisite veya tedavi etkinliği azalması / Yaralanma / Enfeskiyon</t>
  </si>
  <si>
    <t>Çift kontrol mekanizması oluşturulmuş ve kullanımı sağlanmaktadır. E-order sistemi kullanılmakta ve takip edilmektedir.</t>
  </si>
  <si>
    <t>Kayıtlar otomasyon sistem üzerinden yedeklenmekte ve manuel arşivlenmektedir.</t>
  </si>
  <si>
    <t>Sterilizasyon eskikliği</t>
  </si>
  <si>
    <t xml:space="preserve">İlaç hazırlamalarında aseptik tekniklere uyulmaması </t>
  </si>
  <si>
    <t xml:space="preserve">Sadece acil servis için steril alan ve ekipman oluşturulması ve hastaneden izole edilmesi / El hijyeni talimatı oluşturulması ve uygulanması </t>
  </si>
  <si>
    <t>Yapılan alan denetimlerinde herhangi bir uygunsuzluk tespit edilmemiştir.</t>
  </si>
  <si>
    <t xml:space="preserve">İlaç hazırlamada ve uygulamada kullanılan tıbbi cihazların arızalanması </t>
  </si>
  <si>
    <t xml:space="preserve">İlaç infüzyon pompalarının yanlış çalışması </t>
  </si>
  <si>
    <t xml:space="preserve">Doz aşımı / Yaralanma / Yanlış tedavi </t>
  </si>
  <si>
    <t xml:space="preserve">Cihazların belirlenen aralıklarda periyodik bakımların yapılması veya yaptırılması / Kullanıcılar için kullanım kılavuzu oluşturulması ve alana asılması </t>
  </si>
  <si>
    <t xml:space="preserve">İlaç infüzyon pompalarının asılan serumların izdüşümünde konumlanması </t>
  </si>
  <si>
    <t xml:space="preserve">Serumun cihaza damlası sonucu elektrik kaçağı </t>
  </si>
  <si>
    <t xml:space="preserve">Elektrik çarpılması / Yaralanma / Yangın </t>
  </si>
  <si>
    <t xml:space="preserve">Serumların alanda çalışan personeller tarafından uygulama sonrası sürekli kontrol edilmesi </t>
  </si>
  <si>
    <t>Serum altların birikimi önleyecek huni vb. materyal yerleştirilmesi önerilir.</t>
  </si>
  <si>
    <t xml:space="preserve">Hasta Nakil ve Sevk Uygulamaları </t>
  </si>
  <si>
    <t xml:space="preserve">Yanlış hasta kimliklendirilmesi </t>
  </si>
  <si>
    <t xml:space="preserve">Yanlış hastanın sevk edilmesi veya taşınması </t>
  </si>
  <si>
    <t>Geç kalınmış tedavi / Yanlış tedavi</t>
  </si>
  <si>
    <t>Nakil işlemlerinde herhangi bir hata bildirimi yapılmamıştır.</t>
  </si>
  <si>
    <t xml:space="preserve">Ekipman yersizliği veya arızası </t>
  </si>
  <si>
    <t xml:space="preserve">Sedye, tekerlekli sandalye veya ambulans ekipmanlarının yetersiz olması </t>
  </si>
  <si>
    <t xml:space="preserve">Düşme / Yaralanma </t>
  </si>
  <si>
    <t>Lighthouse sistemi üzerinde açılan bildirimler takip edilmektedir.</t>
  </si>
  <si>
    <t xml:space="preserve">Hastanın düşme korkusu </t>
  </si>
  <si>
    <t xml:space="preserve">Hastanın transferi sırasında desteklenmemesi </t>
  </si>
  <si>
    <t xml:space="preserve">Düşme / Yaralanma / Geç kalınmış tedavi </t>
  </si>
  <si>
    <t xml:space="preserve">Taşıma sırasında en az iki personelin görev almakta olup sedye kemerlerinde herhangi bir bağlantı hasarı mevcut değildir. </t>
  </si>
  <si>
    <t xml:space="preserve">Tıbbi cihazların bağlantısının kesilmesi </t>
  </si>
  <si>
    <t xml:space="preserve">Ventilatör,monitör,infüzyon pompaları vb. cihazların bağlantı yerlerinden çıkması </t>
  </si>
  <si>
    <t>Hayati fonksiyonların takip edilememesi / Geç kalınmış tedavi</t>
  </si>
  <si>
    <t xml:space="preserve">Tıbbi cihazlar taşınma öncesi sabitlenmekte veya korunmaya alınmakatdır. Nakil talimatlarının içeriği hakkında personeller bilgilendiirlmiştir. Nakil sırasında acil servis alanından bir kişi hastanın yerleştirilmesine kadar refakat etmektedir. </t>
  </si>
  <si>
    <t xml:space="preserve">Hasta ve Hasta ve Yakınlarının Bilgilendirilmesi </t>
  </si>
  <si>
    <t xml:space="preserve">Yanlış veya eksik bilgi verilmesi </t>
  </si>
  <si>
    <t xml:space="preserve">Hastaların veya yakınlarının durumu yanlış anlamaları </t>
  </si>
  <si>
    <t xml:space="preserve">Hukuki sorunlar 7 Güven kaybı / İtibar zedelenmesi </t>
  </si>
  <si>
    <t>Sağlık personeli için etkili iletişim eğitimi yayınlanmış ve oryantasyon eğitimleri verilmiştir. Hasta ve hasta yakınlarının bilgilendirilmesiyle ilgili talimatların oluşturulmuş ve personellere tebliğ edilmiştir.</t>
  </si>
  <si>
    <t xml:space="preserve">Tıbbi terimlerin anlaşılmaması </t>
  </si>
  <si>
    <t xml:space="preserve">Hasta veya yakının tıbbi bilgileri yanlış anlaması </t>
  </si>
  <si>
    <t xml:space="preserve">Kararsızlık / Geç kalınmış tedavi / Memnuniyetsizlik </t>
  </si>
  <si>
    <t>Tıbbi bilgiler sade ve anlaşılır bir şekilde ifade edilmesi husundan personeller bilgilendirilmiştir.  Görsel materyaller kullanılması sı konusunda evraklar desteklenmiştir. Hasta ve hasta yakınlarının bilgilendirilmesiyle ilgili talimatların oluşturulmuş olup hastane protalında yayınlanmıştır.</t>
  </si>
  <si>
    <t>Eğitim katılım fomları kayıt altına alınmaktadır.</t>
  </si>
  <si>
    <t>Bilgi gizliliğinin ihmali</t>
  </si>
  <si>
    <t xml:space="preserve">Hasta bilgilerinin yetkiğsiz kişilerle paylaşılması </t>
  </si>
  <si>
    <t xml:space="preserve">Mahremiyet ihlali / Menuniyetsizlik </t>
  </si>
  <si>
    <t xml:space="preserve"> Bilgi paylaşılaşımı için hastanın onayının alınmaktadır. Mahremiyet ile ilgili talimatların oluşturulmuş olup hastane portalından yayınlanmıştır. </t>
  </si>
  <si>
    <t xml:space="preserve">Yetersiz triaj ( önceliklendirme) uygulaması </t>
  </si>
  <si>
    <t xml:space="preserve">Kritik hastaların farkedilmemesi </t>
  </si>
  <si>
    <t>Her hastanın ilk değerlendirmesinin triaj hemşiresi tarafından triaj skalasına göre yapılmakta olup kayıt altına alınmaktadır. Çift kontrol (kimlik doğrulama) uygulaması aktif kullanılmaktadır.</t>
  </si>
  <si>
    <t>ACS-T01 Triaj Uygulama Talimatı / ACS-P03 Ambulans İşleyiş Prosedürü</t>
  </si>
  <si>
    <t xml:space="preserve">Konsültasyon süreçleri </t>
  </si>
  <si>
    <t xml:space="preserve">Uzman doktorun geç ulaşması veya bulunamaması </t>
  </si>
  <si>
    <t xml:space="preserve">Konsültasyonun yapılamaması veya gecikmesi </t>
  </si>
  <si>
    <t>Geç kalınmış tedavi / Güven kaybı</t>
  </si>
  <si>
    <t>Değerlendirme toplantılaraında herhangi bir olumsuzluk belirtilmemiştir.</t>
  </si>
  <si>
    <t>İletişim eksikliği</t>
  </si>
  <si>
    <t xml:space="preserve">Konsültasyon sırasında hasta bilgilerinin eksik iletilmesi </t>
  </si>
  <si>
    <t xml:space="preserve">Yanlış tedavi / Yanlış değerlendirme </t>
  </si>
  <si>
    <t xml:space="preserve">Çift kontrol sisteminin aktif uygulanması / Süreci tamamlanan hastanın/misafirin ilgili birime aktarılmadan ve aktarıldıktan sonra hekim değişikliği konusunda bilgi verilmesi </t>
  </si>
  <si>
    <t>Numune alımları</t>
  </si>
  <si>
    <t xml:space="preserve">Yanlış numune alınması veya iletilmesi </t>
  </si>
  <si>
    <t xml:space="preserve">Yanlış hastadan veya yanlış yöntemle numune alınması </t>
  </si>
  <si>
    <t xml:space="preserve">Yanlış tedavi / Yanlış ilaç uygulamaları </t>
  </si>
  <si>
    <t>Numune alımları sırasında çift kontrol sistemi (kimlik doğrulama prosedürleri) uygulanmakta olup kayıt altına alınmaktadır.</t>
  </si>
  <si>
    <t xml:space="preserve">Numunelerin karışması veya etiketlenmemesi </t>
  </si>
  <si>
    <t xml:space="preserve">Yanlış sonuçların rapor edilmesi </t>
  </si>
  <si>
    <t>Numune alımları sırasında etiketleme standartları uygulanmakat olup ve personeller konu hakkında bilgilendirilmişlerdir. Numune alım sonrası barkod etiketeleme ile çift kontrol sağlanmaktadır.</t>
  </si>
  <si>
    <t xml:space="preserve">Mobilyaların köşe ve kenarlarının keskin olması </t>
  </si>
  <si>
    <t xml:space="preserve">Kesici kısımlarla hastanın kendine zarar verebilmesi </t>
  </si>
  <si>
    <t>Alandaki sivri köşeli mobilyalar kaldırılmıştır.</t>
  </si>
  <si>
    <t xml:space="preserve">Sabit donanımların ( dolap kolları, musluklar vb.) sarkma ve asılma için kullanılabilir olması </t>
  </si>
  <si>
    <t xml:space="preserve">Hastanın kendini asma girişimi </t>
  </si>
  <si>
    <t>Yaralanmalar / Ölüm</t>
  </si>
  <si>
    <t xml:space="preserve">Odada asılmaya teşvik edebilecek malzeme bulunmamaktadır. </t>
  </si>
  <si>
    <t>Sabit donanımların anti-ligatür (asılmayı önleyici) özellikte olması (Örn; dolap kapı kollarının girintili tercih edilmesi) ve dolap gibi hareketli donanımlarının zemine sabitlemesi önerilir</t>
  </si>
  <si>
    <t xml:space="preserve">Cam ve kırılabilir malzemelerin bulunması </t>
  </si>
  <si>
    <t xml:space="preserve">Cam yüzeylerin kırılarak kesici aletlerle dönüştürülmesi </t>
  </si>
  <si>
    <t xml:space="preserve">Yaralanmalar / Çalışan güvenliğinin tehlikeye girmesi </t>
  </si>
  <si>
    <t>Cam malzemeler yerine kırılmaya dayanımlı (polikarbonat,tahta vb.) malzemelerin kullanılmaktadır. Pencerelerin sabitlenmiş ve sadece personel kontrolünde kullanılabilir olması sağlanmaktadır.</t>
  </si>
  <si>
    <t xml:space="preserve">Pencere ve cam yüzeylerin hasta tarafından farkındalığı azaltacak şekilde kaplanması </t>
  </si>
  <si>
    <t xml:space="preserve">Hastanın elektrik kabloları ile kendini asma veya kendini boğma girişimi </t>
  </si>
  <si>
    <t>Yaralanmalar / Elektrik çarpması / Kalp krizi / Ölüm</t>
  </si>
  <si>
    <t xml:space="preserve">Alanda elektrik prizlerinin korumalı / anti-tamper özelliktedir. Elektrikli ekipmanların kablolarının minimum uzunlukta tutulmaktadır. </t>
  </si>
  <si>
    <t>Kabloların açıkta kalmayacak şekilde gömülmesi önerilir.</t>
  </si>
  <si>
    <t xml:space="preserve">Bağlanabilir eşyaların (perde,kordon,çarşaf vb.) bulunması </t>
  </si>
  <si>
    <t xml:space="preserve">Hastanın kendine zarar verme, boğma veya kendini asma girişimi </t>
  </si>
  <si>
    <t xml:space="preserve"> Perde ve kordonlar yerine camlara yarı seviyesine kadar mahremiyet için kaplama yapılmıştır.</t>
  </si>
  <si>
    <t>Çarşaf,yastık gibi malzemelerin kopmaya dayanımlı malzeme tercih etmesi önerilir.</t>
  </si>
  <si>
    <t xml:space="preserve">Kapıların menteşelerinin bulunması </t>
  </si>
  <si>
    <t xml:space="preserve">Menteşelerin asılmak için kullanılması veya kendine zarar verme </t>
  </si>
  <si>
    <t>Kapıların menteşesiz, otomatik açılır-kapanır şekilde tasarlanması yapılmıştır.</t>
  </si>
  <si>
    <t>Kapılar için gözetim alanı oluşturacak şekilde yüzey kaplaması yapılması önerilir.</t>
  </si>
  <si>
    <t xml:space="preserve">Sharp-box Tepsilerinin kırık olması </t>
  </si>
  <si>
    <t xml:space="preserve">Tepsilerin tutulma esnasında keskin taraflarının ele batması </t>
  </si>
  <si>
    <t>Kullanan kişiler tarafından tespit edilmesi halinde kullanımının bırakılmaktadır ve yenisi ile değiştirilmektedir.</t>
  </si>
  <si>
    <t xml:space="preserve">Mevcut önlem devam ettirilmesi ve tepsiler için depoda stok oluşturulması </t>
  </si>
  <si>
    <t xml:space="preserve">İşyeri Ekipmanlarının Güvenli Kullanılması Hakkında Yönetmelik </t>
  </si>
  <si>
    <t>Panelin ve bağlantılı cihazların düzenli temizlenmemesi</t>
  </si>
  <si>
    <t xml:space="preserve">Yatak başı panellerinin ve ekipmanlarının yapılan planlamalar doğrultusunda (en az altı ayda bir kez) kontrol, bakım ve dezenfeksiyonları yapılmaktadır. </t>
  </si>
  <si>
    <t xml:space="preserve">Tespiti yapılamayan izolasyon gerektiren hastalar </t>
  </si>
  <si>
    <t xml:space="preserve">CPR uygulamaları sırasında kan,tükürük vb. vücut sıvıları bulaşması / sıçraması </t>
  </si>
  <si>
    <t>Personellere sürekli kullanmaları için kişisel koruyucu ekipmanlar temin edilmiştir. Personellere düzenli aralıklarla enfeksiyon kontrol eğitimi verilmektedir. Personellerin bağışıklık durumları işe giriş tetkiklerinde ve yılda en az bir defa olmak üzere izlenmektedir.</t>
  </si>
  <si>
    <t xml:space="preserve">Enfeksiyon Kontrol Komitesi </t>
  </si>
  <si>
    <t>Analiz sonuçlarında herhangi bir olumsuzluk tespit edilmemiştir.</t>
  </si>
  <si>
    <t>Kesici-delici aletlerle temas edilmesi</t>
  </si>
  <si>
    <t>Kesici-delici alet batmaları</t>
  </si>
  <si>
    <t xml:space="preserve">Yaralanmalar / Enfeksiyon / İş kazası </t>
  </si>
  <si>
    <t>İş başlangıç eğitimlerinde ve düzenli aralıklarda personellere bilgilendirme yapılmaktadır. Personellere kişisel koruyucu ekipman temin edilmiştir ve kullanımı zorunlu tutulmuştur. Aylık olarak gerçekleşen ilgili iş kazalarının analizi yapılmakta olup nedenlerine göre anlık aksiyon alınmaktadır.</t>
  </si>
  <si>
    <t>Sharp-boxların doluluğunun gereğinden fazla olmas/değişiminin yapılmaması</t>
  </si>
  <si>
    <t xml:space="preserve">Sharp-boxların 3/4 doluluk oranına ulaştığında anında değitirilmesi husunda işe giriş eğitimlerinde ve düzenli aralıklarla personellere bilgilendirme yapılmaktadır. </t>
  </si>
  <si>
    <t>Kullanımı bitmiş enjektör, vacutailer vb. aletlerin shorp-box kutusu haricindeki alanlara atılması</t>
  </si>
  <si>
    <t xml:space="preserve">Atık kutularının bibirinden ayrıştrılmıştırılmıştır. Doluluk oranları belirlenmiş ve personeller konu hakkında bilgilendirilmiştir. </t>
  </si>
  <si>
    <t xml:space="preserve">Tedavi tepsilerinde iğne unutulması </t>
  </si>
  <si>
    <t xml:space="preserve">Yaralanma / İğne batması / Enfeksiyon </t>
  </si>
  <si>
    <t>Tedavi tepsileri için katlara temin edilen sharp-boxların kullanılmaktır.</t>
  </si>
  <si>
    <t>Biyolojik Etkenlere Maruziyetten Korunma (Temas,Sıçrama,Deri Yolu ile)</t>
  </si>
  <si>
    <t>Enfeksiyon etkenleri Grup 3 biyolojik etkenler        (Hepatit B-Hepatit C vb. )</t>
  </si>
  <si>
    <t>Personellere kişisel koruyucu donanım (eldiven,gözlük,maske, koruyucu giysi) temin edilmektedir. Hastanın müracatı halinde izolasyon protokolleri başaltılmaktadır. Koruyucu donanımların kullanım zorunluluğu ve el hijyeni eğitimleri işe giriş oryantasyon katılımlarında verilmektedir.</t>
  </si>
  <si>
    <t>Biyolojik Etkenlere Maruziyetten Korunma  (Temas,Sıçrama,Deri Yolu ile)</t>
  </si>
  <si>
    <t>Enfeksiyon etkenleri Grup 3 biyolojik etkenler               (Hepatit B-Hepatit C vb.)</t>
  </si>
  <si>
    <t>Biyolojik Etkenlere Maruziyetten Korunma  (Solunum Yolu ile)</t>
  </si>
  <si>
    <t xml:space="preserve">Aktif Akciğer TF Hasta </t>
  </si>
  <si>
    <t>Bulaışıcı Hastalık</t>
  </si>
  <si>
    <t>Herhangi bir yayılım tespit edilmemiştir.</t>
  </si>
  <si>
    <t xml:space="preserve">Kızamık-Kızamıkcık / Kabakulak Hasta </t>
  </si>
  <si>
    <t xml:space="preserve">İnfuluenza Hasta </t>
  </si>
  <si>
    <t>Solunum yoluyla maruziyet / Kan ve temas yoluyla maruziyet</t>
  </si>
  <si>
    <t>Covid-19 (Yeni varyant) Hasta</t>
  </si>
  <si>
    <t>Maymun Çiçeği</t>
  </si>
  <si>
    <t xml:space="preserve">Pest kontolleri </t>
  </si>
  <si>
    <t xml:space="preserve">Kemirgen,böcek,haşere vb. bulunması </t>
  </si>
  <si>
    <t xml:space="preserve">Ekipmanlarla temas etmesi nedeniyle kontaminasyon </t>
  </si>
  <si>
    <t xml:space="preserve">Enfeksiyon / İşlemlerin aksaması / İmaj zedelenmesi </t>
  </si>
  <si>
    <t>Düzenli (ayda en az br defa) kontrol uygulamalarının (ilaçlama vb.) yapılmaktadır. Yiyecek ve içeceklerin alanda yasaklanmıştır. Çalışma alanlarının temizliğigünlük olarak vardiya değişim aralarında yapılmaktadır.</t>
  </si>
  <si>
    <t>Yapılan saha denetimlerinde herangi bir uygunsuzluk  tespit edilmemiştir.</t>
  </si>
  <si>
    <t xml:space="preserve">CPR Uygulamaları </t>
  </si>
  <si>
    <t xml:space="preserve">Hasta kaybı, zamanla yarış ve yoğun çalışma </t>
  </si>
  <si>
    <t>Tükenmişlik sendromi</t>
  </si>
  <si>
    <t xml:space="preserve">Stres / Yorgunluk </t>
  </si>
  <si>
    <t>Nöbet süreleri çalışanın dinlenmesine müsaade edecek şekilde düzenlenmektedir ve programa alınmaktadır.</t>
  </si>
  <si>
    <t xml:space="preserve">İş Planı Oluşturulması </t>
  </si>
  <si>
    <t>Çalışanlara görev ve harici sorumluluk verilmesi</t>
  </si>
  <si>
    <t>Stres / Mobbing</t>
  </si>
  <si>
    <t xml:space="preserve">Strese bağlı gelişen meslek hastalıkları </t>
  </si>
  <si>
    <t>Birim bazında uygun iş planlamaları yapılmıştır. Rötasyon-devriyeler aralıklarla gözden geçirilip düzenlenmektedir. Çalışanlara ilk iki ay sonunda ve düzenli olarak değerlendirme anketi sunulup geri bildirimleri alınmaktadır.</t>
  </si>
  <si>
    <t>Herhangi bir meslek hastalağı yaşanmamaştır.</t>
  </si>
  <si>
    <t>İletişim</t>
  </si>
  <si>
    <t xml:space="preserve">Hasta ve çalışan arasında sözlü veya fiziksel tartışma </t>
  </si>
  <si>
    <t>Yaralanmalar / Memnuniyetsizlik / Prestij kaybı</t>
  </si>
  <si>
    <t xml:space="preserve">İşe giriş eğitimlerinde acil kod durum eğitimleri verilmekte olup özellikle "Beyaz Kod" bilgilendirilmesi yapılmaktadır. Olası yaşanan beyaz kod durum sonrasında çalışanlar için talep doğrultusunda bölüm sorumluları veya ilgili uzman tarafıdan psikolojik destek hizmetleri sağlanmaktadır. </t>
  </si>
  <si>
    <t xml:space="preserve">Molalar / Ara dinlenmeler </t>
  </si>
  <si>
    <t xml:space="preserve">Yüksek stres altında çalışma </t>
  </si>
  <si>
    <t>İşlemler sırasında cihazların hatalı kullanımı, hatalı uygulamalar</t>
  </si>
  <si>
    <t xml:space="preserve">İşlem süresinin uzaması / Hasta memnuniyetsizliği / Stres </t>
  </si>
  <si>
    <t xml:space="preserve">Nöbet sürelerinin dinlenmeye müsaade edecek şekilde düzenlenmiştir ve bölüm içinde programa alınmıştır. </t>
  </si>
  <si>
    <t xml:space="preserve">Nöbet kayıt sistemi kullanılmaktadır. </t>
  </si>
  <si>
    <t>Çalışanların Psikososyal Durumları</t>
  </si>
  <si>
    <t xml:space="preserve">Travmatik vaka olayları </t>
  </si>
  <si>
    <t xml:space="preserve">Direkt müdahale ve/veya şahit olunması sonrası depresif durumlar </t>
  </si>
  <si>
    <t xml:space="preserve">Stres / Ruhsal hastlıklar </t>
  </si>
  <si>
    <t xml:space="preserve">Görev, sorumluluklar alan çalışanları arasında paylaştırılmıştır. Travmatik olay sonrası stres bozukluğunun yönetilmesi alan sorumlusu veya talep doğrultusunda uzman personel tarafından psikolojik destek sağlanmaktadır. Özellikle yeni işe başlayan personellerin adaptasyon süreçlerinin takibi bölüm sorumluları ve ilgili alan tarafından yapılarak performans ölçümleri kayıt altına alınmaktadır. </t>
  </si>
  <si>
    <t>Olay bildirimleri takip edilmektedir.</t>
  </si>
  <si>
    <t xml:space="preserve">Psikososyal Koruma, Önleme ve Krize Müdahale Hizmetleri Yönergesi </t>
  </si>
  <si>
    <t xml:space="preserve">Yoğun çalışma </t>
  </si>
  <si>
    <t xml:space="preserve">Yanlış tedavi / İlaç hatası / Dalgınlık </t>
  </si>
  <si>
    <t xml:space="preserve">Hastaların Psikososyal Durumları </t>
  </si>
  <si>
    <t xml:space="preserve">Tedavi sürecinde yaşanan korku ve endişe </t>
  </si>
  <si>
    <t xml:space="preserve">Tedaviye uyumsuzluk </t>
  </si>
  <si>
    <t xml:space="preserve">Tedavide başarısızlık oranlarının yükselmesi </t>
  </si>
  <si>
    <t>Hasta ve yakınlarına yönelik tedavi öncesi bilgilendirme ve eğitim verilmektedir. Hasta hakları bölümünün tedavi süreçler sonrası değerlendirmelere dahil edilmektedir. Etkili iletişim ile ilgili çalışanlara eğitimler verilmektedir.</t>
  </si>
  <si>
    <t>Eğitim etkinlik sonuçları yapılan anketlerle takip edilmektedir.</t>
  </si>
  <si>
    <t xml:space="preserve">Hastalık ve tedaviyle ilgili bilgi eksikliği </t>
  </si>
  <si>
    <t xml:space="preserve">Psikolojik rahatsızlık gelişimi </t>
  </si>
  <si>
    <t>Hasta güvenliğinin tehlikeye girmesi</t>
  </si>
  <si>
    <t>Hastaların yakınlarıyla iletişimde kopukluk</t>
  </si>
  <si>
    <t xml:space="preserve">Hasta memnuniyetsizliğinin artması </t>
  </si>
  <si>
    <t xml:space="preserve">Kurum imajının zedelenmesi </t>
  </si>
  <si>
    <t xml:space="preserve">Hasta Yakınlarının Psikososyal Durumları </t>
  </si>
  <si>
    <t>Uzun süreli bekleme ve belirsizlik durumu</t>
  </si>
  <si>
    <t xml:space="preserve">Duygusal yıpranma nedeniyle çalışanlara yönelik şiddetin artması </t>
  </si>
  <si>
    <t>Süreçlerin anlaşılmasında yaşanan zorluklar</t>
  </si>
  <si>
    <t>Ameliyathane</t>
  </si>
  <si>
    <t>Cerrahi işlemler
Sıçrama dökülme, enfeksiyon etkenleri</t>
  </si>
  <si>
    <t>Cerrahi ve Anestezi Hekimi, Anestezi Teknikeri, Ameliyathane Hemşiresi</t>
  </si>
  <si>
    <t xml:space="preserve">Personele kişisel koruyucu ekipmanlar (eldiven, önlük, gözlük, maske) sağlanmıştır. Müdahale etmeden önce önlük, eldiven ve bone takılmaktadır. Giyilen eldivenler tıbbi atık kovasına atılmakta olup, eller müdahaleden önce ve sonra yıkanmaktadır. Alanlarda mutlaka el antiseptiği olmaktadır. Tüm çalışanlara enfeksiyondan korunma eğitimi verilmektedir. </t>
  </si>
  <si>
    <t>Cerrahi ve Anestezi Hekimi, Ameliyathane Hemşiresi</t>
  </si>
  <si>
    <t>Cerrahi işlemler
kesici alet kullanımı</t>
  </si>
  <si>
    <t xml:space="preserve">Personele kişisel koruyucu ekipmanlar (eldiven, önlük, gözlük, maske) sağlanmıştır. Müdahale etmeden önce önlük, eldiven ve bone takılmaktadır. Giyilen eldivenler tıbbi atık kovasına atılmakta ve eller müdahaleden önce ve sonra yıkanmaktadır. Alanda el antiseptikleri mevcuttur. Tüm çalışanlara atık yönetimi ve enfeksiyondan korunma eğitimi verilmektedir. </t>
  </si>
  <si>
    <t>Vücut sıvılarının sıçrama ve yayılma olasılığından dolayı personele kişisel koruyucu ekipmanlar (eldiven, önlük, gözlük, maske) sağlanmıştır.  Hasta ile temas sonrasında ve kirli alandan temiz alana geçerken eldivenler çıkartılarak el hijyeni sağlanmaktadır. Hasta için kullanılan malzemeler başka hastalar ve çevre ile kontamine edilmeden uzaklaştırılmaktadır. Müdahale yapılan alanlarda sharp boxlar mevcuttur. Tedavi için kullanılan iğneler kapakları kapatılmadan sharp box'lara atılmamaktadır. Tüm çalışanlara enfeksiyondan korunma eğitimi verilmektedir.</t>
  </si>
  <si>
    <t>Cerrahi ve Anestezi Hekimi, Anestezi Teknikeri, Ameliyathane Hemşiresi, Misafir Hizmetleri Çalışanı, Yardımcı Sağlık Perosneli</t>
  </si>
  <si>
    <t>Cerrahi ve Anestezi Hekimi, Anestezi Teknikeri, Ameliyathane Hemşiresi, Yardımcı Sağlık Perosneli</t>
  </si>
  <si>
    <t xml:space="preserve">İlgili personel aşılama programı içerisine dahil edilmiştir. Çalışanlara enfeksiyondan korunma eğitimi verilmektedir. </t>
  </si>
  <si>
    <t xml:space="preserve">Mevcut önlemler devam etmelidir.
</t>
  </si>
  <si>
    <t>Misafir Hizmetleri Çalışanı</t>
  </si>
  <si>
    <t>Kazalara Yol Açabilecek Tehlike</t>
  </si>
  <si>
    <t>Kesici aletler</t>
  </si>
  <si>
    <t>Cerrahi ve Anestezi Hekimi, Anestezi Teknikeri, Ameliyathane Hemşiresi, Yardımcı Sağlık Personeli</t>
  </si>
  <si>
    <t>Cerrahi işlemler
iğne yapılması</t>
  </si>
  <si>
    <t xml:space="preserve">Vücut sıvılarının sıçrama ve yayılma olasılığına karşı personele kişisel koruyucu ekipmanlar (eldiven, önlük, gözlük, maske) sağlanmıştır. Hasta ile temas sonrasında ve kirli alandan temiz alana geçerken eldivenler çıkartılarak el hijyeni sağlanmaktadır. Hatsa için kullanılan malzemeler başka hastalar ve çevre ile kontamine edilmeden uzaklaştırılmaktadır. Müdahale yapılan alanlarda sharp boxlar mevcuttur. Tedavi için kullanılan iğneler kapakları kapatılmadan sharp boxlara atılmamaktadır. Tüm çalışanlara el hijyeni, atık yönetimi ve enfeksiyondan korunma eğitimi verilmektedir. </t>
  </si>
  <si>
    <t>Bilinen lateks öyküsü varsa farklı eldiven kullandırılmaktadır.</t>
  </si>
  <si>
    <t xml:space="preserve">Alanlarda uygun işaret ile belirtilmiş atık kutuları mevcuttur. Sadece tıbbi atıkların atık kabına atılması sağlanmaktadır. Tıbbi atık kabı içine elle müdahale edilmemektedir. Personele tıbbi atıklarla ilgili eğitimler verilmektedir. </t>
  </si>
  <si>
    <t>Kirli malzemelerin sterilizasyona gönderilmesi</t>
  </si>
  <si>
    <t>Kirli aletler ile temas etme</t>
  </si>
  <si>
    <t>Cerrahi ve Anestezi Hekimi, Anestezi Teknikeri, Yardımcı Sağlık Personeli, Ameliyathane Hemşiresi</t>
  </si>
  <si>
    <t>Kirli aletlerin biriktirildiği bir alan mevcuttur. Bu alandan kirli aletler monşarj asansörüne koyularak direkt olarak sterilizasyona ulaştırılmaktadır.Tüm çalışanlara enfeksiyondan korunma eğitimi verilmektedir. Periyodik olarak standartlara uygun şekilde kontrolleri yapılmış olup uygundur raporu alınmıştır.</t>
  </si>
  <si>
    <t>Mevcut önlemlerle kontrol altına alınmıştır.</t>
  </si>
  <si>
    <t>Aneliyathane sedyesinden kültür alınması</t>
  </si>
  <si>
    <t>Enfeksiyon etkenleri Grup 3 ve 4 biyolojik etkenler</t>
  </si>
  <si>
    <t>Başka bir hastanın aynı sedyeye alınması</t>
  </si>
  <si>
    <t>Ameliyat olan hasta sedyesine alıp odaya çıkarıldıktan sonra ameliyathane sedyesinden ATP kültür çubuğu ile kültür alınır ve enfekte olup olmadığına bakılır 0-70 arası çıkması gerekmektedir. Eğer daha fazla çıkarsa değeri düşürene kadar temizlik yapılmaktadır.</t>
  </si>
  <si>
    <t>Sorumlu Hekim
Sorumlu Hemşire Enfeksiyon Hemşiresi</t>
  </si>
  <si>
    <t>Personele, el ile düzgün malzeme taşınması konusunda bilgilendirilmiştir. Tıbbi atık poşetleri sadece ağız kısmından tutarak taşınması yapılmaktadır.</t>
  </si>
  <si>
    <t xml:space="preserve">Biyolojik Etkenlere Maruziyet Risklerinin Önlenmesi Hakkında Yönetmelik, Tıbbi Atıkların Kontrolü Yönetmeliği
</t>
  </si>
  <si>
    <t>Skopi cihazının kullanılması</t>
  </si>
  <si>
    <t>Skopi cihazından yayılan radyasyon</t>
  </si>
  <si>
    <t>Radyasyona maruz kalma</t>
  </si>
  <si>
    <t xml:space="preserve">Cilt kanseri
hematopoetik sistem bozuklukları </t>
  </si>
  <si>
    <t>Cihazın TAEK lisansı mevcuttur. Personele uygun kurşun içerikli ekipmanlar ve kişisel dozimetre sağlanmıştır.Dozimetreler, TAEK'in belirlemiş olduğu zaman dilimleri içerisinde test edilmekte ve sonuçları personel ile paylaşılmaktadır.</t>
  </si>
  <si>
    <t>Sorumlu Radyoloji Teknikeri,Sorumlu Hemşire</t>
  </si>
  <si>
    <t>Cerrahi ve Anestezi Hekimi, Anestezi Teknikeri, Ameliyathane Hemşiresi, Misafir Hizmetleri Çalışanı, Yardımcı Sağlık Personeli, Hasta ve, veya Yakınları</t>
  </si>
  <si>
    <t>Medikal gaz tüplerininin devrilmesini engellemek amaçlı zincir ve kayışlar mevcuttur.</t>
  </si>
  <si>
    <t>İşe yeni başlayan ve çalışan personele kontrollü taşımaya yönelik eğitimler verilmektedir.</t>
  </si>
  <si>
    <t>Uygun uyarıcı işaretler ve yardımcı dokümanlar mevcuttur. Acil durum anında sistemi kapatabilmek için alandaki personele bilgilendirme yapılmaktadır.</t>
  </si>
  <si>
    <t>O2  tüplerinin uygun kullanılmaması</t>
  </si>
  <si>
    <t>Cerrahi ve Anestezi Hekimi</t>
  </si>
  <si>
    <t>Anestezi Teknikeri</t>
  </si>
  <si>
    <t>Yardımcı Sağlık Personeli, Ameliyathane Hemşiresi, Hasta ve, veya Yakınları</t>
  </si>
  <si>
    <t>Tahriş edici kimyasallar
(Sekusept, Incıdın Pro)</t>
  </si>
  <si>
    <t>Cerrahi ve Anestezi Hekimi, Anestezi Teknikeri, Ameliyathane Hemşiresi, Temizlik personeli, porter</t>
  </si>
  <si>
    <t>Personel kullandıkları kimyasal hakkında bilgilendirilmiştir. Alanlarda kimyasal madde envanter listesi, depolama matrisi ve güvenlik bilgi formları mevcuttur. Personele uygun kkd sağlanmıştır. Aynı zamanda personele kimyasal madde envanteri hakkında eğitim verilmektedir.</t>
  </si>
  <si>
    <t>Yanıcı kimyasallarla çalışma</t>
  </si>
  <si>
    <t xml:space="preserve">Yanıcı kimyasallar
(Etil alkol,Skinman Soft, Incidin Foam,) </t>
  </si>
  <si>
    <t>Yanma, yaralanma</t>
  </si>
  <si>
    <t>Cerrahi ve Anestezi Hekimi, Ameliyathane Hemşiresi, Anestezi Teknikeri, Porter</t>
  </si>
  <si>
    <t>Koter cihazı kullanımı</t>
  </si>
  <si>
    <t>cihazın ele teması</t>
  </si>
  <si>
    <t>Yanık</t>
  </si>
  <si>
    <t>Hekim tarafından kullanılmaktadır. Hekim dışında kullanım yasaktır.</t>
  </si>
  <si>
    <t>sürekli</t>
  </si>
  <si>
    <t>Cerrahi ve Anestezi Hekimi, Anestezi Teknikeri, Ameliyathane Hemşiresi, Porter, Misafir Hizmetleri Çalışanı, Hasta ve, veya Yakınları</t>
  </si>
  <si>
    <t xml:space="preserve">Sistemdeki kaçaklar nedeniyle toksik gazların inhalasyonu sonucu meydana gelen hastalıkları </t>
  </si>
  <si>
    <t>Tıbbi gazlar ve gaz halinde anestezik ilaçlar</t>
  </si>
  <si>
    <t>Solunum yoluyla maruziyet,  Gözün tahriş olması</t>
  </si>
  <si>
    <t>Cerrahi ve Anestezi Hekimi, Ameliyat hemşireleri, Yardımcı Sağlık Personeli</t>
  </si>
  <si>
    <t>Atık anestezik gaz konsatrasyonunu azaltmak için atık anestezi gaz
yönetim programı oluşturulmuştur.Düzenli çalışan havalandırma sistemleri kurulmuştur.Solunum devreleri bağlantıları kaçak kontrolü yapılıyor      , Cihazın kendine ait atık gaz toplama sistemi var .Ameliyathane çalışanları bilgilendirilmektedir.</t>
  </si>
  <si>
    <t>Kimyasal Maddelerle Çalışmalarda Sağ.ve Güv. Ön. Hak. Y.,Kişisel Koruyucu Donanımların İşyerlerinde Kul.Hak. Y.
Radyasyon Güvenliği tüzüğü (Madde 3)</t>
  </si>
  <si>
    <t>Cerrahi ve Anestezi Hekimi, Ameliyathane Hemşiresi, Yardımcı Sağlık Personeli, Anestezi Teknikeri</t>
  </si>
  <si>
    <t>Ameliyathane çalışmaları</t>
  </si>
  <si>
    <t>Cerrahi ve Anestezi Hekimi, Ameliyathane Hemşiresi, Misafir Hizmetleri Çalışanı</t>
  </si>
  <si>
    <t>Cerrahi ve Anestezi Hekimi, Ameliyathane Hemşiresi, Anestezi Teknikeri</t>
  </si>
  <si>
    <t>İş sağlığı ve güvenliğ kurallarına uygun çalışmama</t>
  </si>
  <si>
    <t>Cerrahi ve Anestezi Hekimi, Ameliyathane Hemşiresi, Anestezi Teknikeri, Misafir Hizmetleri Çalışanı</t>
  </si>
  <si>
    <t xml:space="preserve">Devrilme / Düşme </t>
  </si>
  <si>
    <t xml:space="preserve">Personellerin yeterli istifleme alanı bulunmaması </t>
  </si>
  <si>
    <t>Yapılan alan denetimlerinde herangi bir uygunsuzluk tespit edilmemiştir.</t>
  </si>
  <si>
    <t>CPR ve hareketlilik gerektiren işlemler için alan fiziksel düzenlemeleri yapılmıştır. Ameliyathane sedyesi oda salon ortasında bulunmakta olup etrafı açık ve diğer ekimanlara rahatlıkla erişilebilmektedir.</t>
  </si>
  <si>
    <t xml:space="preserve">Kapının sert kapanması veya çarpması nedeniye kırılması </t>
  </si>
  <si>
    <t xml:space="preserve">Yaralanmalar / Erişim engelleri </t>
  </si>
  <si>
    <t>Uyarı Levhaları</t>
  </si>
  <si>
    <t xml:space="preserve">Lazer,Radyason vb. tehlikeler için uyarı levhalarının bulunmaması </t>
  </si>
  <si>
    <t>Farkındalığın azalması / Yetkisiz müdahaleler ve girişler</t>
  </si>
  <si>
    <t>Lazer,radyasyon vb. maruziyet alanlarında renkli (sarı-siyah) ve yazılı uyarı levhaları bulunmaktadır.</t>
  </si>
  <si>
    <t xml:space="preserve">Mevcut önlem devam ettirilmesi </t>
  </si>
  <si>
    <t xml:space="preserve">Steril-Non steril-Yarı steril Alanların Ayrılması </t>
  </si>
  <si>
    <t xml:space="preserve">Steril ve steril olmayan alanların net bir şekilde ayrılmaması </t>
  </si>
  <si>
    <t xml:space="preserve">Çalışanların farkında olmadan steril alanı kontamine etmesi </t>
  </si>
  <si>
    <t xml:space="preserve">Mikrooragnizma transferi / Enfeksiyon </t>
  </si>
  <si>
    <t>Steril alanların sınırlarının fiziksel olarak belirlenmiştir. (zeminde renkli işaretlemeler )</t>
  </si>
  <si>
    <t xml:space="preserve">Yetersiz işaretleme </t>
  </si>
  <si>
    <t xml:space="preserve">Steril alanların giriş - çıkılarının belli olmaması </t>
  </si>
  <si>
    <t xml:space="preserve">Yanlış alan kullanımı / Enfeksiyon </t>
  </si>
  <si>
    <t>Steril alanların sınırlarının fiziksel olarak belirlenmiştir. (zeminde renkli işaretlemeler ) / Bilinçsiz girişlerin önlenmesi için amaleiyathane girişine kartlı erişim sistemi kurulmuştur.</t>
  </si>
  <si>
    <t xml:space="preserve">Pozitif/negatif basınçlı hava akışının sağlanamaması </t>
  </si>
  <si>
    <t xml:space="preserve">Steril alanın kontamine olması </t>
  </si>
  <si>
    <t>Hava akışını bozacak ölü boşluklar, açıklıklar bulunmamaktadır.</t>
  </si>
  <si>
    <t xml:space="preserve">Steril olmayan personelin steril alana girmesi </t>
  </si>
  <si>
    <t>Steril alana yalnızca cerrahi kıyafet giyen personellerin girişinin sağlanmakta olup ameliyathane girişlerinde soyunma odası bulunmaktadır. Personeller u alanda üniformaları giymeden ameliyathane alanına girişi yapamamaktadır.</t>
  </si>
  <si>
    <t xml:space="preserve">Tıbbi atıkların steril alanda birikmesi </t>
  </si>
  <si>
    <t xml:space="preserve">Kontaminasyon / Mikroorganizmaların üremesi </t>
  </si>
  <si>
    <t>Tıbbi atıkların bekletilmeden tıbbi atık poşetlerinde kirli odalarına taşınmaktadır. Gün içinde belirlenen programa göre veya talep doğrultusunda atıklar toplanmaktadır.</t>
  </si>
  <si>
    <t xml:space="preserve">Steril-Non steril-Yarı Steril Alanların Ayrılması </t>
  </si>
  <si>
    <t xml:space="preserve">Eğitimlerde sürekliliğin sağlanamaması </t>
  </si>
  <si>
    <t xml:space="preserve">Yeni personellerin steril alan kurallarını eksik öğrenmesi </t>
  </si>
  <si>
    <t>İşe giriş eğitimlerinde enfeksiyon kontrol protokollerine uygun eğitimlerin verilmektedir ve  her ay oryantasyon eğitimlerinde güncellenmektedir.</t>
  </si>
  <si>
    <t>Enfeksiyon bulaş riski bulunan hastalar için diğer müdahale odalarından ayrı izolasyon odası oluşturulmuş ve işaretlenmiştir.</t>
  </si>
  <si>
    <t xml:space="preserve">CPR  Uygulamaları </t>
  </si>
  <si>
    <t>Enfeksiyon etkenleri Grup 4 biyolojik etkenler           (Kırım Kongo Kanamalı Ateş, Ebola vb. )</t>
  </si>
  <si>
    <t>Operasyon sırasında cihazların hatalı kullanımı / hatalı işlemler, uygulamalar</t>
  </si>
  <si>
    <t xml:space="preserve">Cerrahi başarısızlık / Operasyon süresinin uzaması / Hasta memnuniyetsizliği / Stres </t>
  </si>
  <si>
    <t>Hastalar, Hasta Yakınları, Çalışanlar</t>
  </si>
  <si>
    <t xml:space="preserve">Kimyasallar İçin Acil Durum Hazırlığı </t>
  </si>
  <si>
    <t xml:space="preserve">Dökülme-saçılma durumlarında müdahale eksikliği / aksaklığı </t>
  </si>
  <si>
    <t xml:space="preserve">Hastaların ve sağlık çalışanlarının maruziyet sürelerinin artışı </t>
  </si>
  <si>
    <t xml:space="preserve">Ciddi sağlık sorunları / Çalışma alanının uzun süre kullanım dışı kalması </t>
  </si>
  <si>
    <t>Tehlikeli ve sık kullanılan kimyasallar için dökülme-saçılma müdahale planı oluşturulmuştur. Göz yıkama duşu/solüsyon kiti, dökülme-saçılma kiti kolayca ulaşılabilir alanda mevcuttur.</t>
  </si>
  <si>
    <t>Dökülme-saçılma gibi acil durumlar için planlamaların yapılmış olup ve personellere eğitim verilmiştir. Personellerin eğitim ve prosedürlere MLPCare Akademi portalından erişebilmesi sağlanmıştır. Dökülme-saçılma kitlerinin ekipmanları eksiksiz şekilde alanda hazır bulundurulmaktadır.</t>
  </si>
  <si>
    <t xml:space="preserve"> Yaralanmalar </t>
  </si>
  <si>
    <t xml:space="preserve">Biyomedikal Müdürlüğü tarafından kullanımı aktif olan tüm cihazlar için alan personellerine eğitm verilmiştir. </t>
  </si>
  <si>
    <t>Eğitim katılım formları kayıt altına alınmaktadır.</t>
  </si>
  <si>
    <t>Cihazın her kullanımdan önce çalışır durumda olduğunun kontrolünün sağlanmaktadır. Personellere cihaz kullanımı ile ilgili eğitim verilmiştir. Yılda en az bir kez olacak şekilde periyodik bakımlarının yapılmaktadır. Kalibrasyonları yapılmayan cihazların tespiti halinde Biyomedikal Müdürlüğüne arıza kaydır açılmakta ve gerek görülen durumlarda kullanım dışı bırakılmaktadır.</t>
  </si>
  <si>
    <t>Skopi Cihazı Kullanımı</t>
  </si>
  <si>
    <t xml:space="preserve">Lazer ışının direkt teması </t>
  </si>
  <si>
    <t>Lazer ışının personel veya hastanın cilt yada gözüne zarar vermesi</t>
  </si>
  <si>
    <t xml:space="preserve">Yanıklar / Cilt hasarları / Körlük </t>
  </si>
  <si>
    <t>Koruyucu lazer gözlüklerinin temini sağlanmıştır. Lazer güvenlik prosedürlerine riayet edilmektedir.</t>
  </si>
  <si>
    <t>Herhangi bir iş kazası, ramak kala olay, olay bildirimi vb. durum tespit edilmemiştir</t>
  </si>
  <si>
    <t xml:space="preserve">Dağılan lazer ışınları </t>
  </si>
  <si>
    <t>Lazer ışının cerrahi alan dışında dağılması</t>
  </si>
  <si>
    <t xml:space="preserve">Komuşu dokulara zarar / Ameliyat dışı alanlarda yaralanma </t>
  </si>
  <si>
    <t>Lazer ışının hedef alana sınırlandırılması yapılmaktadır.</t>
  </si>
  <si>
    <t xml:space="preserve">Yüksek enerji çıkışı </t>
  </si>
  <si>
    <t xml:space="preserve">Yüksek enerjiyle çalışması sonucu doku yanığına sebeb olması </t>
  </si>
  <si>
    <t xml:space="preserve">Doku hasarı / Ameliyat komplikasyonları </t>
  </si>
  <si>
    <t>Enerji seviyelerinin dikkatli kullanılmakta ve sürekli izlenmektedir. İşlemler uzman kişiler tarafından gerçekleştirilmektedir.</t>
  </si>
  <si>
    <t xml:space="preserve">Lazer cihazının ısınması </t>
  </si>
  <si>
    <t xml:space="preserve">Uzun süreli kullanımda cihazın aşırı ısınarak zarar vermesi </t>
  </si>
  <si>
    <t xml:space="preserve">Cihaz soğutma sistemlerinin aktif çalışmaktadır. Cihazın belirlenen aralıklarda ve/veya hata verdiğinde üretici firma talimatları doğrultusunda kotrol ve bakımları yapılmaktadır. </t>
  </si>
  <si>
    <t xml:space="preserve">Yanıcı materyellerin varlığı </t>
  </si>
  <si>
    <t xml:space="preserve">Ameliyathane bulunan yanıcı gazlar ve malzemelerin yangına sebeb olması </t>
  </si>
  <si>
    <t xml:space="preserve">Yangın / Hayati risk </t>
  </si>
  <si>
    <t>Lazer cihazı kullanımı sırasında yanıcı gazları (oksijen vb.) alanda bulundurulmamaktadır. Lazer güvenlik prosedürleri riayet edilmektedir.</t>
  </si>
  <si>
    <t xml:space="preserve">Hatalı lazer ışını yönlendirme </t>
  </si>
  <si>
    <t xml:space="preserve">Lazer ışının hedeflenen bölge dışına çıkması </t>
  </si>
  <si>
    <t xml:space="preserve">Komuşu dokulara zarar / Cerrahi başarısızlık / Ameliyat dışı yaralanma </t>
  </si>
  <si>
    <t>Lazer yönlendirme sisteminin belirlenen aralıklarda ve/veya hata verdiğinde üretici firma talimatalrı doğrultusunda kontrol ve kalibrasyonlarının yapılmaktadır.</t>
  </si>
  <si>
    <t>Cerrahi yangınlar</t>
  </si>
  <si>
    <t>Yüz, boyun ve kafa cerrahilerinde orta ve derin sedasyon hastasında gaz sızdırmayan cihaz kullanılmaması</t>
  </si>
  <si>
    <t>Yanma</t>
  </si>
  <si>
    <t>Orta veya derin sedasyon gerekli olan hastalarda veya hasta oksijen desteğine bağımlı ise, anestezist ve cerrah tarafından kaflı trakeal tüp veya laringeal maske uygulaması gibi gaz sızdırmayan cihaz kullanılmaktadır.</t>
  </si>
  <si>
    <t>JCI</t>
  </si>
  <si>
    <t>Oksijen uygulaması sırasında koter, lazer cihazlarınn kullanımı</t>
  </si>
  <si>
    <t>Maske ile oksijen uygulaması sırasında koter, lazer vb. cihazlar kullanılmadan önce anestezist bilgilendirilmektedir.</t>
  </si>
  <si>
    <t xml:space="preserve">Cihaz mekanik veya elektronik arızaları </t>
  </si>
  <si>
    <t xml:space="preserve">Lazer cihazının çalışmaması veya kontrolsüz çalışması / Opersayonun kesintiye uğraması </t>
  </si>
  <si>
    <t>Cerrahi başarısızlık</t>
  </si>
  <si>
    <t>Cihazın belirlenen aralıklarla ve/veya hata verdiğinde üretici firma talimatları doğrultusunda kontrol ve bakımları yapılmaktadır.</t>
  </si>
  <si>
    <t xml:space="preserve">Topraklamaların olmaması </t>
  </si>
  <si>
    <t xml:space="preserve">Lazer cihazında elektrik kaçağı oluşması </t>
  </si>
  <si>
    <t>Topraklama sistemleri görsel olarak kontrol edilmektedir. Temin edilmedenöve yapılan kontrollerde topraklama sistemlerinin mevcut olduğu gözlemlenmiştir.</t>
  </si>
  <si>
    <t xml:space="preserve">Uygun olmayan cihaz konumu </t>
  </si>
  <si>
    <t xml:space="preserve">Cerrahın zorlanması / İşlem süresinin uzaması </t>
  </si>
  <si>
    <t xml:space="preserve">Cerrahi başarısızlık / Ameliyat dışı yaralanma / Hasta memnuniyetsizliği </t>
  </si>
  <si>
    <t xml:space="preserve">Cihaz alanda ergonomik olması açısından salon ortasına konumlandırılmıştır ve hareket kolaylığını engelleyen bir unsur bulunmamaktadır. </t>
  </si>
  <si>
    <t>Direkt radyasyon yayılımı</t>
  </si>
  <si>
    <t xml:space="preserve">Personel veya hastanın radyasyona aşırı maruz kalması </t>
  </si>
  <si>
    <t xml:space="preserve">Uzun vadede kanser / Cilt ve göz hasarları </t>
  </si>
  <si>
    <t xml:space="preserve">Personele uygun kurşun koruyucular ve kişisel dozimetre anlık olarak sağlanmaktadır. Dozimetrelerin, NDK'ın belirlemiş olduğu zaman dilimleri içerisinde ölçümleri yapılmakta ve sonuçları personel ile paylaşılmaktadır. Kurşun koruyucular belirlenen periyotlarda yetkili kişilerce kontrol edilmektedir. Oda girişinde, çekim esnasında uyarı veren ışıklı sistem bulunmaktadır. </t>
  </si>
  <si>
    <t xml:space="preserve">Serbest saçılan radyasyon </t>
  </si>
  <si>
    <t>Yeterli koruma olmadığında çevredeki dğer alanlara radyasyon yayılması (komşu odalar)</t>
  </si>
  <si>
    <t>Radyasyon koruyucu bariyer (kurşun kapı) mevcuttur.</t>
  </si>
  <si>
    <t xml:space="preserve">Kabloların düzensiz olması </t>
  </si>
  <si>
    <t xml:space="preserve">Kablolara takılma / düşme </t>
  </si>
  <si>
    <t xml:space="preserve">Yaralanmalar / Cihazın zarar görmesi </t>
  </si>
  <si>
    <t>Kablo düzenleyicilerin kullanılark alandaki dağınıklık giderilmiştir. Dağınık kablo bulunmamaktadır.</t>
  </si>
  <si>
    <t>Lighthouse sisteminden arıza kayıt takibi yapılmaktadır.</t>
  </si>
  <si>
    <t xml:space="preserve">Cihazların Fiziksel Durumu </t>
  </si>
  <si>
    <t>Tekerlekli sistemlerin arızalı/yıpranmış olması</t>
  </si>
  <si>
    <t xml:space="preserve">Cihazın devrilmesi / Cihazın kullanımın elverişli olmaması </t>
  </si>
  <si>
    <t>Cihazlarda gözle görünen alanların zarar görmesi ve tespiti durumda Biyomedikal Müdürlüğü'ne arıza kaydı açılmakta ve cihaz gerektiği durumlarda kullanım dışı bırakılmaktadır.</t>
  </si>
  <si>
    <t xml:space="preserve">Gama Prob Uygulamaları </t>
  </si>
  <si>
    <t xml:space="preserve">Radyoaktif maddeye maruz kalınması </t>
  </si>
  <si>
    <t xml:space="preserve">Radyasyon dozuna aşırı maruziyet </t>
  </si>
  <si>
    <t>Tüm çalışanların kişisel dozimetre kullanmaktadır. Alan dozimetre ölçümlerinin yapılmaktadır. Maruziyet süresinin en aza indirilmesi için nöbet ve vaka programı uygun olarak düzenlenmektedir.</t>
  </si>
  <si>
    <t xml:space="preserve">Radyoaktif kontaminasyon </t>
  </si>
  <si>
    <t xml:space="preserve">Radyoaktif maddenin ameliyat ortamına yayılması </t>
  </si>
  <si>
    <t xml:space="preserve">Çevresel kontaminasyon / Radyasyon güvenliği ihlali </t>
  </si>
  <si>
    <t>Radyoaktif maddelerin güvenli taşınması için gerekli ekipmanlar (kurşun taşıyıcı kap) kullanılmaktadır.</t>
  </si>
  <si>
    <t>Gama prob kullanan personelin koruyucu ekipman giymemesi</t>
  </si>
  <si>
    <t xml:space="preserve">Yetersiz koruma </t>
  </si>
  <si>
    <t xml:space="preserve">Radyasyon kaynakı sağlık problemleri </t>
  </si>
  <si>
    <t>Personel için kurşun önlük, tiroid koruyucu ve koruyucu gözlüklerin temin edilmiştir. Maruziyet ölçümler düzenli (yılda en az bir defa) olarak yapılmaktadır.</t>
  </si>
  <si>
    <t xml:space="preserve">Yüksek radyasyon dozu uygulanması </t>
  </si>
  <si>
    <t xml:space="preserve">Yanlış prob ayarı ile yüksek radyasyon dozu tespiti yapılması </t>
  </si>
  <si>
    <t>Hasta dokusunda hücresel zararlar</t>
  </si>
  <si>
    <t>Gama prob kalibrasyonunun belirlenen aralıklarla yapılmaktadır.</t>
  </si>
  <si>
    <t xml:space="preserve">Probun hareketli parçalarının işlevini kaybetmesi </t>
  </si>
  <si>
    <t xml:space="preserve">Operasyon sırasında cihazın kullanılamaması </t>
  </si>
  <si>
    <t>Cihazın mekanik parçaları belirlenen aralıklarda üretici firma talimatlarına göre kontrol ve bakımları yapılmaktadır.</t>
  </si>
  <si>
    <t>Cihazın sterilizasyon eksikliği</t>
  </si>
  <si>
    <t xml:space="preserve">Gama prob başlığının farkedilmeden steril olmayarak kullanılması </t>
  </si>
  <si>
    <t xml:space="preserve">Ameliyat sonrası enfeksiyon </t>
  </si>
  <si>
    <t xml:space="preserve">Cihaz başlığı tek kullanımlık kılıflarla kaplanarak kullanılmaktadır. </t>
  </si>
  <si>
    <t xml:space="preserve">Radyoaktif atık yönetimi eksikliği </t>
  </si>
  <si>
    <t xml:space="preserve">Kullanılmış radyoaktif maddelerin yanlış bertarafı </t>
  </si>
  <si>
    <t>Çevresel radyasyon kirliliği</t>
  </si>
  <si>
    <t xml:space="preserve">Radyoaktif atıkların özel varil/konteynerlerde depolanmaktadır. </t>
  </si>
  <si>
    <t xml:space="preserve">Koter cihazı kullanımı </t>
  </si>
  <si>
    <t xml:space="preserve">Cihazın periyodik kontrol,bakım ve kalibrasyonlarının bakımlarının yapılmaması </t>
  </si>
  <si>
    <t xml:space="preserve">Arızaların tespit edilememesi </t>
  </si>
  <si>
    <t xml:space="preserve">Yangın / Yanık / Yanlış müdahale </t>
  </si>
  <si>
    <t>Cihazın üzerine görünür alanda kullanma kılavuzlarının bulundurulmaktadır. En az yılda bir kez üretici firma talimatları doğrultusunda periyodik bakımları yapılmaktadır. Kalibrasyonları yapılmayan cihazların tespiti halinde Biyomedikal Müdürlüğüne arıza kaydı açılmakta ve gerek görüldüğü takdirde kullanım dışı bırakılmaktadır.</t>
  </si>
  <si>
    <t>Kullanımında ortaya çıkabilecek toksik gazlar (benzen,hidrojen siyanür vb.)</t>
  </si>
  <si>
    <t xml:space="preserve">Toksik/kanserojen gazlara maruziyet </t>
  </si>
  <si>
    <t xml:space="preserve">Alt-üst solunum yolu tahrişleri / Enfeksiyon / solunum yolu hastalıkları / göz hastalıkları </t>
  </si>
  <si>
    <t>Hepa filtre sistemlerinin bulunmaktadır. N95 tip maske temini sağlanmıştır. Yapılan işleme uygun koruyucu ekipman kullanımı ve zorunluluğu hususunda alan personellerinin bilgilendirilmiştir.</t>
  </si>
  <si>
    <t>Alınacak önlemler uygulandığı takdirde var olan tehlike kontrol altına alınacaktır.            ( Teknik Hizmetler Müdürlüğü ve Biyomedikal Müdürlüğü işbirliği ie )</t>
  </si>
  <si>
    <t xml:space="preserve">Cihazın yakıcı özelliğinin bulunması </t>
  </si>
  <si>
    <t xml:space="preserve">Cihazın ele/vücut bölgesine teması </t>
  </si>
  <si>
    <t xml:space="preserve">Yanık </t>
  </si>
  <si>
    <t>Personele yapılan işleme uygun kişisel koruyucu ekipman temini sağlanmıştır. Cihazın müdahale edilecek bölgeye temas mesafesinin korunmaktadır. Aktif elektrot kullanımında el-ayak kontrolünün aynı kişide olması sağlanmaktadır. Cihazı kullanacak personele Biyomedikal Müdürlüğü tarafından eğitim verilmektedir.</t>
  </si>
  <si>
    <t xml:space="preserve">Elektrik çapması / Yanlış müdahale </t>
  </si>
  <si>
    <t>Yaralanmalar / Kalp krizi / Ölüm</t>
  </si>
  <si>
    <t>Biyomedikal Müdürlüğü tarafından kullanımı aktif olan tüm cihazlar için alan personellerine eğitim verilmektedir. Kullanılan cihazın üretici firma talimatalrı doğrultusunda kontrol ve bakımları yapılmaktadır.</t>
  </si>
  <si>
    <t>Ultrason</t>
  </si>
  <si>
    <t>Ultraon cihazında yayılan düşük frekanslı ses dalgaları</t>
  </si>
  <si>
    <t>Uzun süre maruz kalınması</t>
  </si>
  <si>
    <t xml:space="preserve">Meslek hastalıkları   </t>
  </si>
  <si>
    <t>Yıllık iş hijyeni ortam ölçümlerinde maruziyete rastlanmamıştır.</t>
  </si>
  <si>
    <t>Ultrason ve diğer cihazlarla direkt/temaslı işlem</t>
  </si>
  <si>
    <t xml:space="preserve">Tedavi sürecince farklı işlerle meşgul olma </t>
  </si>
  <si>
    <t>Tedavi süresinin aşılması</t>
  </si>
  <si>
    <t>Yanlış müdahale / Memnuniyetsizlik / Prestij kaybı</t>
  </si>
  <si>
    <t>Hekim tarafından onaylanan tedavi prosesi doğrultusunda ilerlenmektedir.  Hasta memnuniyet anketleri yapılmaktadır. Cihazların üzerinde kullanım kılavuzu bulunmaktadır.</t>
  </si>
  <si>
    <t xml:space="preserve">Lazer kullanımı            </t>
  </si>
  <si>
    <t>Lazer ışının yanlış yönlendirilmesi / Doğrudan göze gelmesi</t>
  </si>
  <si>
    <t>Lazer ışının yanlış yönlendirilmesi / Aşırı ısınma</t>
  </si>
  <si>
    <t xml:space="preserve">Kalıcı-geçici görme kayıpları / Retina hasarı / Görüş bozuklukları </t>
  </si>
  <si>
    <t>Lazerle çalışma yapacak personelin yetkinlik belgesi bulunmaktadır. Kullanım yapacak personele serifikalı lazer gözlüklerin ve koruyucu ekipmanların temini sağlanmıştır.</t>
  </si>
  <si>
    <t xml:space="preserve">Lazer ışının çevre dokulara zarar vermesi </t>
  </si>
  <si>
    <t xml:space="preserve">Cilt yanıkları / Görme kaybı </t>
  </si>
  <si>
    <t>Lazer tedavisinden önce hasta öyküleri doğru alınmakta ve kayıt edilmektedir. Lazer uygulayacak kişinin yetkinlik belgeleri ve eğitim belgeleri bulunmaktadır. Lazer uygulaması yapacak kişinin koruyucu sertifikalı lazer gözlüğü ve koruyucu ekipmanların temini sağlanmıştır.</t>
  </si>
  <si>
    <t>Lazer ışınının yanlış kullanımı</t>
  </si>
  <si>
    <t xml:space="preserve">Aşırı ısınma </t>
  </si>
  <si>
    <t xml:space="preserve">Ağır komplikasyonlar / Cilt yanıkları / Göz hasarı / Radyasyona maruz kalınması </t>
  </si>
  <si>
    <t>Lazer uygulaması yapacak kişinin uygun yetkinlik belgesi ve eğitimi bulunmaktadır (hekim). Personel ve hastalara temin edilen lazer koruyucu gözlük kullanımı sağlanmaktadır.</t>
  </si>
  <si>
    <t xml:space="preserve">Yılda en az kez olacak şekilde ve gerek görüldüğü durumlarda bakımları yapılmaktadır. </t>
  </si>
  <si>
    <t>Kullanım talimatı ve uyarıcı işaretlemeleri görünen alanda asılı bulunmaktadır.</t>
  </si>
  <si>
    <t xml:space="preserve">Yoğun bakım ünitelerinde felç durumu </t>
  </si>
  <si>
    <t xml:space="preserve">Enfeksiyon / Ameliyatların aksaması </t>
  </si>
  <si>
    <t xml:space="preserve">Yangın algılama sistemi arızası </t>
  </si>
  <si>
    <t xml:space="preserve">Yangının erken tespit edilememesi </t>
  </si>
  <si>
    <t xml:space="preserve">Yangının büyümes / Hasta ve çalışan güvenliğinin tehlikeye girmesi </t>
  </si>
  <si>
    <t>Yangın dedektörlerinin diğer yangın algılama sistemleri ile birlikte kontrol ve testleri yapılmaktadır. Yangın senaryo tatbikatları yapılıp kayırt altına alınmaktadır.</t>
  </si>
  <si>
    <t xml:space="preserve">Yedek su tanklarının bulundurulması ve su basıncının belirlenen aralıklarla kontrollerin yapılması/yaptırılması / Su kalite testlerin yapılan planlamalar doğrultusunda (yılda en az bir defa) yapılması </t>
  </si>
  <si>
    <t xml:space="preserve">Negatif-Pozitif Basınçlı Alanlar </t>
  </si>
  <si>
    <t xml:space="preserve">Basınç kontrol sistemlerinin arızası </t>
  </si>
  <si>
    <t>Negatif ve pozitif basınçlı alanların işlevini yitirmesi / Enfeksiyon yayılımı</t>
  </si>
  <si>
    <t>Hasta sağlığının tehlikeye girmesi / Enfeksiyon artışı</t>
  </si>
  <si>
    <t>Otomatik hızlı kapama özellikli kapıların kullanılmaktadır. Giriş - çıkışların minimuma indirilmesi için sadece yetkili personellerin alana girmekte ve kartlı erişim sistemi kullanılmaktadır.</t>
  </si>
  <si>
    <t xml:space="preserve">Hava filtrasyon sistemindeki sorunlar </t>
  </si>
  <si>
    <t xml:space="preserve">Filtrelerin tıkanması ve çalışmaması / Kontamine hava sirkülasyonu </t>
  </si>
  <si>
    <t xml:space="preserve">Çapraz enfeksiyonlar ve kontaminasyon </t>
  </si>
  <si>
    <t>Hepa filtrelerin yapılan planlama doğrultusunda (yılda en az bir defa) periyodik bakım ve kontrolleri gerektiği durumlarda değişimleri yapılmaktadır.</t>
  </si>
  <si>
    <t xml:space="preserve">Kapıların sık açılıp kapanması </t>
  </si>
  <si>
    <t>Basınç dengesinin bozulması / Oda sterilitesinin kaybı</t>
  </si>
  <si>
    <t xml:space="preserve">Hava sirkülasyonun etkilenmesi / Enfeksiyon artışı </t>
  </si>
  <si>
    <t xml:space="preserve">Yapı elemanlarındaki sızıntılar </t>
  </si>
  <si>
    <t xml:space="preserve">Hava akışının yön değiştirmesi / Basınç kontrol kaybı yaşanması </t>
  </si>
  <si>
    <t xml:space="preserve">Enfeksiyon kontrolünde zorluk </t>
  </si>
  <si>
    <t>Yapı elemanlarındaki (kapı,duvar,tavan vb.) hava akışını bozacak ölü boşlukların,açıklıkların kapatılmıştır.</t>
  </si>
  <si>
    <t xml:space="preserve">Çalışanlar için uygun geçiş prosedürlerinin olmaması </t>
  </si>
  <si>
    <t xml:space="preserve">Çapraz kontaminasyon </t>
  </si>
  <si>
    <t xml:space="preserve">Mikroorganizma transferi </t>
  </si>
  <si>
    <t>Tampon bölgeler ( dışarıdan alana direkt geçişin önlenmesi ) yeterli sayıda ve uygunlukta mevcuttur.</t>
  </si>
  <si>
    <t xml:space="preserve">Hasta taşımaları sırasında prosedür hataları </t>
  </si>
  <si>
    <t xml:space="preserve">Hastaların negarif veya pozitif basınçlı alanlardan dışarıya taşınması sırasında basınç koruma sistemlerinin devre dışı kalması </t>
  </si>
  <si>
    <t xml:space="preserve">Çverdeki hastaların veya sağlık çalışanlarında enfeksiyon </t>
  </si>
  <si>
    <t xml:space="preserve">Hasta taşıma esnasında kişisel koruyucu ekipmanların kullanılmaktadır. Hasta taşıma güzergahında kontamine alanlarda kullanılması için dezenfeksiyon malzemelerin bulundurulmaktadır. </t>
  </si>
  <si>
    <t xml:space="preserve">Bina altyapısının doğal afetlere dayanıklı olmaması </t>
  </si>
  <si>
    <t xml:space="preserve">Hastanenin işlevselliğini yitirmesi </t>
  </si>
  <si>
    <t>Yetkisiz kişilerin ameliyethane alanlarına girmesi</t>
  </si>
  <si>
    <t xml:space="preserve">Alandaki ilaç ve malzeme dolaplarının izinsiz açılması </t>
  </si>
  <si>
    <t xml:space="preserve">Kendini Koruyamayan ve Yardım Çağırma Yetisi Olmayan Hastalar </t>
  </si>
  <si>
    <t>Bilinci kapalı ve hareket kabiliyeti olmayan hastaların düşmesi</t>
  </si>
  <si>
    <t xml:space="preserve">Fiziksel travma / Hastanın durumunun kötüleşmesi </t>
  </si>
  <si>
    <t xml:space="preserve">Tedavi gecikmesi / Hasta maliyetinde artış </t>
  </si>
  <si>
    <t>Hastalar için yatak korkulukları sürekli kapalı tutulmaktadır. Hasta monitörleme sistemleri ile ani durumlar ( düşme, oksijen saturasyonunun düşmesi vb.) otomatik olarak izlenmektedir.</t>
  </si>
  <si>
    <t>Hasta Güvenliği Programı</t>
  </si>
  <si>
    <t xml:space="preserve">Hastaların cilt bakımı ve pozisyon değişikliğini ihmal edilmesi </t>
  </si>
  <si>
    <t xml:space="preserve">Bası yaraları / Enfeksiyon </t>
  </si>
  <si>
    <t xml:space="preserve">Tedavi sürelerinin uzaması </t>
  </si>
  <si>
    <t xml:space="preserve">Cilt bariyer kremleri ve uygun yatak ekipmanları (yastık vb.) kullanılmaktadır. </t>
  </si>
  <si>
    <t>Hasta bilgilerinin yalnızca yetkili personel tarafından görülebileceği dijital sistemler kullanılmaktadır. Bilgisayarlara ve yazılımlara kullanıcı adı-şifre ile erişim sağlanmaktadır.</t>
  </si>
  <si>
    <t>Yetkisiz sağlık çalışanlarının girmesi</t>
  </si>
  <si>
    <t>Steril alan prosedürlerinin ihlali</t>
  </si>
  <si>
    <t>Kartlı geçiş sistemlerinin kullanılmaktadır, personel kimlik katı ile tanımlamaların yapılmakatdır.</t>
  </si>
  <si>
    <t>Giriş-çıkış kayıtları otomasyon sistemine kaydedilmektedir.</t>
  </si>
  <si>
    <t>Narkotik ve Psikotrop İlaçlar</t>
  </si>
  <si>
    <t>Narkotik ilaçların ( dizem, zolamid vb)  ilaçların kilitsiz muhafaza edilmesi</t>
  </si>
  <si>
    <t xml:space="preserve">Narkotik ve psikotrop ilaçlara yetkisiz erişim </t>
  </si>
  <si>
    <t xml:space="preserve">İlaçların kötüye kullanılması / İlaç kayıpları </t>
  </si>
  <si>
    <t xml:space="preserve">Özel muhafa gerektiren ilaçların saklanma prosedürüne uyulmaktadır. </t>
  </si>
  <si>
    <t xml:space="preserve">Anestezik Ajanlar </t>
  </si>
  <si>
    <t xml:space="preserve">Açık görünür-erişilebilir alanda bırakılması </t>
  </si>
  <si>
    <t>Amaç dışı kullanım / Kayıp-çalıntı</t>
  </si>
  <si>
    <t>Maddi zarar / Hukuki sorunlar</t>
  </si>
  <si>
    <t xml:space="preserve">Alan sorumlusu ve eczane tarafından koordineli şekilde stok kontrollerinin yapılmaktadır. İhiyaç olmayan ve hızlı tükenmeyecek ürünlerin depolaması alanda yapılmamaktadır. </t>
  </si>
  <si>
    <t xml:space="preserve">Yetersiz iletişim ve koordinasyon </t>
  </si>
  <si>
    <t xml:space="preserve">Farklı sağlık profesyonelleri arasında hasta kimliği ile ilgili yanlış anlaşılmalar </t>
  </si>
  <si>
    <t xml:space="preserve">Yanlış tedavi / Yanlış ilaç / Geç kalınmış acil müdahale </t>
  </si>
  <si>
    <t xml:space="preserve">Hasta bilgileri kayıt altına alınarak güncel tutulmaktadır ve her aşamada  kimlik doğrulama prosedürleri izlenmektedir. Sağlık profesyonelleri arasında etkili bir koordinasyon ve bilgi akışının sağlanması için hekim oryantasyon eğitimleri düzenlenmektedir. </t>
  </si>
  <si>
    <t>Güvenli iletişim ve koordinasyon eksikliği</t>
  </si>
  <si>
    <t>Alan içindeki personeller arası iletişim kopukluğu</t>
  </si>
  <si>
    <t>Yanlış tedavi / Geç kalınmış tedavi / Komplikasyonları engelleyememe</t>
  </si>
  <si>
    <t>Acil servis içinde iletişim kanallarının sürekli açık tutulmaktadır (telefon,interkom,elektronik). Personelin iletişim becerileri konusunda eğitim almışlardır.</t>
  </si>
  <si>
    <t>Beyaz kod bildirimleri takip edilmektedir. Alanda beyaz kod yaşanmamıştır.</t>
  </si>
  <si>
    <t>Ameliyathane kapılarının yetkililer tarafından kontrol altında olmaması</t>
  </si>
  <si>
    <t xml:space="preserve">Personel ve hastaların girişlerinin aynı yerden yapılması, Serbestçe ameliyatheneye girişlerin olması </t>
  </si>
  <si>
    <t xml:space="preserve">Kartlı geçiş sistemlerinin kullanılmaktadır. Personel kimlik katı ile tanımlamaların yapılmıştır. Dış firma personelleri bildirimli içeri alınmakta ve yaka kartı verilmektedir. Personel ve hastalar için ayrı girişlerin mevcuttur. </t>
  </si>
  <si>
    <t>Sadece ameliyathane için steril alan ve ekipman oluşturulmakta ve hastaneden izole edilmektedir. El hijyeni talimatı oluşturulmuştur ve çalışanların görebileceği alanlara (genellikle el yıkama lavabosu yanı) asılmıştır.</t>
  </si>
  <si>
    <t>El hijyeni kontrolü sağlanmıştır.</t>
  </si>
  <si>
    <t>İnfüzyon Pompa Kullanımı</t>
  </si>
  <si>
    <t xml:space="preserve">Doz aşımı / Yaralanmalar / Yanlış tedavi </t>
  </si>
  <si>
    <t xml:space="preserve">İnfüzyon Pompa Kullanımı </t>
  </si>
  <si>
    <t>Serumun cihaza damlası sonucu elektrik kaçağı / Yangın</t>
  </si>
  <si>
    <t>Elektrik çarpması / Yaralanmalar</t>
  </si>
  <si>
    <t xml:space="preserve">Mevcut önlem devam ettirilmesi / Serumların izdüşümüne toplayıcı huni asılması veya yönünün değişmesi </t>
  </si>
  <si>
    <t xml:space="preserve">Alandan istenen konsültasyonlar hastanın aciliyetine göre konsültan hekim tarafından en geç 30 dakika içinde değerlendirmektedir. Bu sürecin takibi ve değerlendirmesi Acil Konsültasyon Ekibi tarafından 3 ayda bir yapılmaktadır.
</t>
  </si>
  <si>
    <t xml:space="preserve">Çift kontrol sisteminin aktif kullanılmaktadır. Süreci tamamlanan hastanın/misafirin ilgili birime aktarılmadan ve aktarıldıktan sonra kendisine veya yakınına hekim değişikliği veya süreçlerin değişikliği konusunda bilgi verilmektedir. </t>
  </si>
  <si>
    <t xml:space="preserve">Sürekli İyileştirme </t>
  </si>
  <si>
    <t xml:space="preserve">Risk analizlerin düzenli yapılamaması </t>
  </si>
  <si>
    <t xml:space="preserve">Sorunların devam etmesi / tekrarlanması </t>
  </si>
  <si>
    <t xml:space="preserve">Güvenlik açıkları / Çalışan bağlılığında düşüş </t>
  </si>
  <si>
    <t>Düzenli saha denetlemeleri ve yapılan planlamalar doğrultusunda (en az üç ayda bir kez) bina turları yapılarak eksiklikler saptanmakta ve düzeltici,önleyici,iyileştirici askiyonlar bildirilmektedir. En az yılda bir kez risk değerlendirmesi yapılarak bölüm ilgilileri ve faaliyet sorumlulularına tebliğ edilmektedir.</t>
  </si>
  <si>
    <t>Herhangi iş kazaları,olay bildirimleri,ramak kala olaylar vb. sürekli takip edilmektedir.</t>
  </si>
  <si>
    <t xml:space="preserve">İSG-P02 Tehlike Belirleme ve Risk Değerlendirme Prosedürü </t>
  </si>
  <si>
    <t xml:space="preserve">Hasta ve çalışanların geri bildirimlerinin alınmaması </t>
  </si>
  <si>
    <t>Hastane çalışanları ve hastalar için belirli periyotlarla ve tedavi sonrasında mobil,dijital kanllarda anket çalışmaarı düzenlenerek geri bildirim mekanizmaları oluşturulmuştur.</t>
  </si>
  <si>
    <t>Yapılan çalışmalar kayıt altına alınmaktadır.</t>
  </si>
  <si>
    <t>Hasta tahliyesi</t>
  </si>
  <si>
    <t>Acil durum tahliye sedyelerinin yetersiz gelmesi</t>
  </si>
  <si>
    <t>Tahliye süresinin uzaması</t>
  </si>
  <si>
    <t xml:space="preserve">Ameliyathanede olası bir acil durumda tahliye gerekmesi durumunda hasta tahliyesinde kullanmaya yönelik 2 adet acil durum sedyesi bulunmaktadır. </t>
  </si>
  <si>
    <t>Tahliye sürecinin sedyeler ile sağlanma ihtimali yüksek olan ameliyathane, yoğun bakım vb. alanlarda acil durum sedye sayısı arttırılmalıdır.</t>
  </si>
  <si>
    <t>Ameliyathanede bulunan acil durum sedye sayısı 5'e çıkarılmıştır. Genel YB, KVC YB acil durum sedye sayısı arttırılmıştır.</t>
  </si>
  <si>
    <t>Etkinliği tatbikat ile test edilerek değerlendirilmelidir.</t>
  </si>
  <si>
    <t>Hasta bakım tedavi uygulamaları
Çalışma alanı kaynaklı Enfeksiyon etkenleri</t>
  </si>
  <si>
    <t>Hekim, Hemşire</t>
  </si>
  <si>
    <t>Hasta bakım ve tedavi uygulamaları</t>
  </si>
  <si>
    <t>İşe yeni başlayanlara ve çalışanlara kullandıkları aletler ile ilgili bilgilendirme yapılmaktadır.</t>
  </si>
  <si>
    <t xml:space="preserve">Müdahale odası ve dermotoloji polk. uygulamaları </t>
  </si>
  <si>
    <t>Cihazın ele teması</t>
  </si>
  <si>
    <t>Hekim</t>
  </si>
  <si>
    <t>Hekim tarafından kullanılmaktadır. Hekim dışında kullanımı yasaklanmıştır.</t>
  </si>
  <si>
    <t>İğne yapılması</t>
  </si>
  <si>
    <t>Hekim, Hemşire, Yardımcı Sağlık Personeli</t>
  </si>
  <si>
    <t>Kan Alma</t>
  </si>
  <si>
    <t xml:space="preserve">Personele kişisel koruyucu ekipmanlar (eldiven, önlük, gözlük, maske) sağlanmıştır. Bu ekipmanalrı müdahaleden önce takmaktadır. Sıçrama ihtimali olanlar da ise yüz koruyucu kullanılmaktadır. İşlem sonrasında giyilen eldivenler tıbbi atık kovasına atılmaktadır. Eller müdahaleden önce ve sonra yıkanmaktadır. Alanda el antiseptikleri mevcuttur. Tüm çalışanlara el hijyeni, atık yönetimi ve  enfeksiyondan korunma eğitimi verilmektedir. </t>
  </si>
  <si>
    <t>Hemşire</t>
  </si>
  <si>
    <t xml:space="preserve">Vücut sıvılarının sıçrama ve yayılma olasılığına karşı personele kişisel koruyucu ekipmanlar (eldiven, önlük, gözlük, maske) sağlanmıştır. Müdahale yapılan alanlarda sharp boxlar mevcuttur. Tüm çalışanlara enfeksiyondan korunma eğitimiverilmektedir. </t>
  </si>
  <si>
    <t>Dermotoloji Polikliniği</t>
  </si>
  <si>
    <t>Lazer ışını ile çalışma</t>
  </si>
  <si>
    <t>Gözün lazer ışınına maruz kalması</t>
  </si>
  <si>
    <t>Gözde katarak ve kornea hasarı</t>
  </si>
  <si>
    <t>Hekim, Estetisyen, Hemşire, Yardımcı Sağlık Personeli</t>
  </si>
  <si>
    <t>Personele uygun kkd(Lazer gözlüğü) sağlanmıştır. Cihaz üzerinde lazer tahlikesini belirten işaretlemeler mevcuttur.</t>
  </si>
  <si>
    <t>Ti Cihazı Dezenfeksiyonu(Eko-Efor)</t>
  </si>
  <si>
    <t>Toksik kimyasalla çalışma</t>
  </si>
  <si>
    <t>Sterınoisin solunması, yüze, göze ve ele teması</t>
  </si>
  <si>
    <t>Toksik etkiler, dermatit, kimyasal zehirlenme</t>
  </si>
  <si>
    <t>Tekniker</t>
  </si>
  <si>
    <t>Personel kullandıkları kimyasal hakkında "kimyasalla güvenli çalışma eğitimi" verilmiştir. Alanlarda kimyasal madde envanter listesi, depolama matrisi ve güvenlik bilgi formları mevcuttur. Personele uygun kkd sağlanmıştır.</t>
  </si>
  <si>
    <t>Hekim, Hemşire, Tekniker</t>
  </si>
  <si>
    <t>Hekim, Hemşire, Tekniker, Yardımcı Sağlık Personeli</t>
  </si>
  <si>
    <t>Hekim, Hemşire, Tekniker, Yardımcı Sağlık Personeli, Temizlik Personeli</t>
  </si>
  <si>
    <t>Hemşire, Tekniker, Yardımcı Sağlık Personeli, Temizlik Personeli</t>
  </si>
  <si>
    <t>Yardımcı Sağlık Personeli, Temizlik Personeli</t>
  </si>
  <si>
    <t>Tehlike Görseli Mevcut Değildir.</t>
  </si>
  <si>
    <t>Hekim, Hemşire, Tekniker, Yardımcı Sağlık Personeli, Temizlik Personeli, Hasta ve, veya Yakınları, Misafir Hizmetleri Görevlisi</t>
  </si>
  <si>
    <t>İşe yeni başlayan personele ve diğer çalışanlara rutin olarak kontrollü taşımaya yönelik eğitimler verilmektedir.</t>
  </si>
  <si>
    <t>Uygun uyarıcı işaretler ve yardımcı dokümanlar mevcuttur. Acil durum anında sistemi kapatabilmek için alandaki personele bilgi verilmiştir.</t>
  </si>
  <si>
    <t>Poliklinik Hemşiresi</t>
  </si>
  <si>
    <t>Tahriş edici kimyasallar
(ıncıdın Pro)</t>
  </si>
  <si>
    <t>Temizlik Personeli</t>
  </si>
  <si>
    <t>Personele kullandıkları kimyasal hakkında "kimyasallarla güvenli çalışma eğitimi " verilmiştir. Alanlarda kimyasal madde envanter listesi, depolama matrisi ve güvenlik bilgi formları mevcuttur. Personele uygun kkd sağlanmıştır.</t>
  </si>
  <si>
    <t>Yanıcı kimyasallar</t>
  </si>
  <si>
    <t xml:space="preserve">Yanıcı kimyasallar
(Skinman Soft,Incıdın Pro, Incidin Foam) </t>
  </si>
  <si>
    <t xml:space="preserve">Personele kullandıkları kimyasal hakkında "kimyasallarla güvenli çalışma eğitimi " verilmiştir. Alanlarda kimyasal madde envanter listesi, depolama matrisi ve güvenlik bilgi formları mevcuttur. </t>
  </si>
  <si>
    <t>Alanlarda göz yıkama solüsyonları ve kullanım talimatları asılı olarak bulundurulmaktadır. Kullanımı ile ilgili tüm personele eğitim verilmiştir.</t>
  </si>
  <si>
    <t>Hastanın yatağa taşınması / kaldırılması</t>
  </si>
  <si>
    <t>Ağır / Ergonomik olmayan  kaldırma</t>
  </si>
  <si>
    <t>Hemşire, Porter</t>
  </si>
  <si>
    <t>Personel, hasta taşıması konusunda bilgilendirilmiş olup taşıma esnasında rollboard kullanılmaktadır.</t>
  </si>
  <si>
    <t>Poliklinik çalışmaları</t>
  </si>
  <si>
    <t>Hekim, Hemşire, Tekniker, Misafir Hizmetleri Görevlisi, Yardımcı Sağlık Personeli</t>
  </si>
  <si>
    <t>Hekim, Hemşire, Porter</t>
  </si>
  <si>
    <t xml:space="preserve">Bakım ve kalibrasyonları yapılmaktadır. Cihazların bakımdan sonra tekrar kalibrasyonları yapılmakta,  etiketi bulunmayan cihazlara yeni etiketler yapıştırılmaktadır. </t>
  </si>
  <si>
    <t>Tıbbi atık poşetleri sadece ağız kısımlarından tutularak taşınmaktadır. Personle, el ile düzgün malzeme taşınması konusunda bilgilendirilmiştir.</t>
  </si>
  <si>
    <t>Hekim, Hemşire, Tekniker, Porter</t>
  </si>
  <si>
    <t>Hekim, Hemşire, Tekniker, Porter, Misafir Hizmetleri Görevlisi</t>
  </si>
  <si>
    <t>Ekipman ve cihazlar bağlantı noktalarından monte edilmiştir. Belirli periyotlarda sağlamlığı test edilmektedir.</t>
  </si>
  <si>
    <t>Biyomedikal Müddürü/Teknik Hizmetler Müdürü</t>
  </si>
  <si>
    <t>Duvara zemine sabitlenmemiş eşyaların rafların  devrilmesi,yuvarlanması</t>
  </si>
  <si>
    <t>Eşyaların ve metaryellerin devrilme riski</t>
  </si>
  <si>
    <t>Hekim, Hemşire, Tekniker, Yardımcı Sağlık Personeli, Temizlik Personeli, Misafir Hizmetleri Görevlisi, Hasta ve, veya Yakınları</t>
  </si>
  <si>
    <t>Dolaplar ve raflar birbirine sabitlenmiştir. Yeri değişen dolap ve raflar tekrardan sabitlenmektedir.</t>
  </si>
  <si>
    <t>Çalışma yeri boyutları, hareket alanı</t>
  </si>
  <si>
    <t>Geçiş alanlarının açık olması sağlanmaktadır.</t>
  </si>
  <si>
    <t>Hekim, Hemşire, Tekniker, Misafir Hizmetleri Görevlisi</t>
  </si>
  <si>
    <t xml:space="preserve">İşyeri Hekimi ve Diğer Sağlık Personelinin Görev, Yetki, Sorumluluk ve Eğitimleri Hakkında Yönetmelik
</t>
  </si>
  <si>
    <t>Hekim, Hemşire, Tekniker, Yardımcı Sağlık Personeli, Misafir Hizmetleri Görevlisi</t>
  </si>
  <si>
    <t>Yoğun Bakımlar (KVC, Genel Yoğun Bakım, Nicu)</t>
  </si>
  <si>
    <t>Hasta bakım ve tedavi uygulamaları
Sıçrama dökülme, enfeksiyon etkenleri</t>
  </si>
  <si>
    <t>Yoğun Bakım Hekimi, Hemşire, Yardımcı Sağlık Personeli</t>
  </si>
  <si>
    <t>Yoğun Bakımlar (KVC, Genel Yoğun Bakım)</t>
  </si>
  <si>
    <t>Yoğun Bakım Hekimi, Hemşire</t>
  </si>
  <si>
    <t>Yoğun Bakım Hekimi, Hemşire, Yardımcı Sağlık Personeli, Misafir Hizmetleri Görevlisi</t>
  </si>
  <si>
    <t xml:space="preserve"> Tıbbi atıklar ile temas
Damlacık yolu ile bulaşma
Ortam yüzeyinin kirli olması
Kan ile perkütan temas 
Kontamine iğne ya da delici-kesici aletlerle yaralanma
Hastanın kan, doku ve vücut sıvıları ile bütünlüğü bozulmuş
deri veya mukoza teması
</t>
  </si>
  <si>
    <t>Yoğun Bakım Hekimi</t>
  </si>
  <si>
    <t xml:space="preserve"> Tıbbi atıklar ile temas
Damlacık yolu ile bulaşma
Ortam yüzeyinin kirli olması
Kan ile perkütan temas 
Kontamine iğne ya da delici-kesici aletlerle yaralanma
Hastanın kan, doku ve vücut sıvıları ile bütünlüğü bozulmuş
deri veya mukoza teması
Virüs ile kontamine araç-gereçlerle direkt temas</t>
  </si>
  <si>
    <t>Hemşire, Yardımcı Sağlık Personeli, Misafir Hizmetleri Görevlisi</t>
  </si>
  <si>
    <t>Kan ve vücut sıvıları ile temas , tıbbi atıklar ile temas
Kesici-delici batması
Damlacık yolu ile bulaşma
ortam yüzeyinin kirli olması</t>
  </si>
  <si>
    <t>Yoğun Bakım Hekimi, Hemşire, Yardımcı Sağlık Personeli, Temizlik Personeli, Misafir Hizmetleri Görevlisi</t>
  </si>
  <si>
    <t>Yoğun Bakım Hekimi, Hemşire, Yardımcı Sağlık Personeli, Temizlik Personeli</t>
  </si>
  <si>
    <t xml:space="preserve">İlgili personel aşılama programı içerisine dahil edilmiştir. Çalışanlara enf. k.eğitimi verilmektedir. </t>
  </si>
  <si>
    <t>Hemşire, Yardımcı Sağlık Personeli, Temizlik Personeli, Misafir Hizmetleri Görevlisi</t>
  </si>
  <si>
    <t>Alanlarda uygun işaret ile belirtilmiş atık kutuları mevcuttur. Sadece tıbbi atıklar atık kabına atılmaktadır. Personele tıbbi atıklarla ilgili eğitimler verilmektedir.</t>
  </si>
  <si>
    <t xml:space="preserve"> O2 tüpünün taşınması</t>
  </si>
  <si>
    <t>Kontrollü taşımaya yönelik işe yeni başlayan personele ve rutin olarak eğitimler verilmektedir.</t>
  </si>
  <si>
    <t>Yoğun Bakım Hekimi, Hemşire, Yardımcı Sağlık Personeli, Temizlik Personeli, Misafir Hizmetleri Görevlisi, Hasta ve, veya Yakınları</t>
  </si>
  <si>
    <t>Portable Röntgen Cihazı</t>
  </si>
  <si>
    <t>Radyasyon</t>
  </si>
  <si>
    <t>Akut etkiler (pigmentasyon, deri yanıkları), 
Kronik etkiler  (kanser)</t>
  </si>
  <si>
    <t>Sorumlu Radyoloji Teknikeri</t>
  </si>
  <si>
    <t>Personel kullandıkları kimyasallarla güvenli çalışma  hakkında bilgilendirilmiştir. Tehlikeli madde envanteri eğitimi verilmiştir. Alanlarda kimyasal madde envanter listesi, depolama matrisi ve güvenlik bilgi formları mevcuttur. Personele uygun kkd sağlanmıştır.</t>
  </si>
  <si>
    <t>kimyasal kullanan tüm personele Kimyasallarla güvenli çalışma eğitimi verilmelidir.</t>
  </si>
  <si>
    <t>Yoğun Bakım Hekimi, Hemşire, Porter</t>
  </si>
  <si>
    <t>Personelin tek başına müdahale etmesi engellenmiştir. Çalışanlar birbirlerine yardımcı olmaktadır.Ayrıca çalışanlar hasta taşıması konusunda bilgilendirilmiştir.</t>
  </si>
  <si>
    <t>Porter</t>
  </si>
  <si>
    <t>Personelin tek başına müdahale etmesi engellenmiştir. Çalışanlar birbirlerine yardımcı olmaktadır. Hastalar Rollboard ile sedyeden yataklarına alınmaktadır. Ayrıca çalışanlar hasta taşıması konusunda bilgilendirilmiştir.</t>
  </si>
  <si>
    <t>Personelin tek başına müdahale etmesi engellenmeli ve çalışanların birbirine yardımcı olmaları sağlanmalıdır.</t>
  </si>
  <si>
    <t>Öksürme, hapşırma vb. nedenlerle enfeksiyon saçılması</t>
  </si>
  <si>
    <t>Solunum yolu ile maruziyet</t>
  </si>
  <si>
    <t>Enfeksiyon bulaşması</t>
  </si>
  <si>
    <t>Yoğun Bakım çalışmaları</t>
  </si>
  <si>
    <t>Elektrikli hastabaşı cihazları</t>
  </si>
  <si>
    <t>Tıbbi atık poşetleri sadece ağız kısımlarından tutarak taşınmaktadır. Personelin belirtilen kurallara göre malzeme taşıyıp taşımadığı denetlenmektedir. Personele eğitimler verilmektedir.</t>
  </si>
  <si>
    <t>Personele vücut sıvılarının sıçrama ve yayılma olasılığı karşılık kişisel koruyucu ekipmanlar verilmiştir. Tıbbi atık torbalarının ağızları sıkıca bağlanmakta ve gerekli görüldüğü hallerde her bir torba yine aynı özelliklere sahip diğer bir torbaya konularak kesin sızdırmazlık sağlanmaktadır. Tıbbi atık torbalarının içeriği kesinlikle sıkıştırılmamakta ve başka bir kaba aktarılmamaktadır.Personele atık yönetimi ve enfeksiyondan korunma eğitimleri verilmektedir.</t>
  </si>
  <si>
    <t>Personele vücut sıvılarının sıçrama ve yayılma olasılığı karşılık kişisel koruyucu ekipmanlar verilmiştir. Tıbbi atık torbalarının ağızları sıkıca bağlanmakta ve gerekli görüldüğü hallerde her bir torba yine aynı özelliklere sahip diğer bir torbaya konularak kesin sızdırmazlık sağlanmaktadır. Tıbbi atık torbalarının içeriği kesinlikle sıkıştırılmamakta ve başka bir kaba aktarılmamaktadır. Personele atık yönetimi ve enfeksiyondan korunma eğitimleri verilmektedir.</t>
  </si>
  <si>
    <t>Yoğun Bakım Hekimi, Hemşire, Porter, Temizlik Personeli</t>
  </si>
  <si>
    <t>Mevcut önlemler devam ettrilmelidir.</t>
  </si>
  <si>
    <t>Bölümlere özgü periyodik sağlık taramaları yapılmaktadır.</t>
  </si>
  <si>
    <t>Radyoloji Hekimi, Radyoloji Teknikeri</t>
  </si>
  <si>
    <t xml:space="preserve">Mr,Skopi,Ultrason,Girişimsel Radyoloji/damar  yolu açılması </t>
  </si>
  <si>
    <t>Radyoloji Hekimi, Radyoloji Teknikeri, Hemşire</t>
  </si>
  <si>
    <t xml:space="preserve">Bt,ason,Girişimsel Radyoloji/damar  yolu açılması </t>
  </si>
  <si>
    <t>Radyoloji Hekimi, Hemşire</t>
  </si>
  <si>
    <t>Radyoloji Teknikeri</t>
  </si>
  <si>
    <t>Radyoloji Hekimi, Radyoloji Teknikeri, Yardımcı Sağlık Personeli, Misafir Hizmetleri Görevlisi</t>
  </si>
  <si>
    <t>Radyoloji Hekimi, Radyoloji Teknikeri, Yardımcı Sağlık Personeli</t>
  </si>
  <si>
    <t>Enfeksiyon Kontrol Hekimi Enfeksiyon Kontrol Hemşiresi
İşyeri Hekimi
İşyeri Teknikersi</t>
  </si>
  <si>
    <t>Misafir Hizmetleri Görevlisi</t>
  </si>
  <si>
    <t>Yardımcı Sağlık Personeli, Misafir Hizmetleri Görevlisi</t>
  </si>
  <si>
    <t>Misafir Hizmetleri Görevlisi, Temizlik Personeli</t>
  </si>
  <si>
    <t>Çekim Yapılması</t>
  </si>
  <si>
    <t xml:space="preserve"> Cihazdan yayılan radyasyon</t>
  </si>
  <si>
    <t>MR (Manyetik Rezonans) çekilmesi</t>
  </si>
  <si>
    <t>Cihaz gürültüsü</t>
  </si>
  <si>
    <t>Oda içerisinde gürültüye maruz kalmak</t>
  </si>
  <si>
    <t>Kalıcı işitme kaybı</t>
  </si>
  <si>
    <t>Gürültüye karşı oda izole edilmiştir. Ortam ölçümü yapılmıştır. Kulaklık kullanılmaktadır, müzik yayını yapılmaktadır ve silikon tıkaç kullanılmaktadır.</t>
  </si>
  <si>
    <t>Teknik Hizmetler Müdürü, Biyomedical Müdürü</t>
  </si>
  <si>
    <t xml:space="preserve">Çalışanların Gürültü ile İlgili Risklerden Korunmalarına Dair Yönetmelik
</t>
  </si>
  <si>
    <t>Cihazın manyetik alan etkisi</t>
  </si>
  <si>
    <t>Metallerin manyetik alan etkisinden fırlama riski</t>
  </si>
  <si>
    <t>Radyoloji Sorumlu Teknikeri</t>
  </si>
  <si>
    <t xml:space="preserve">Makina Emniyeti Yönetmeliği, </t>
  </si>
  <si>
    <t xml:space="preserve">Cilt,troid kanseri,
hematopoetik sistem bozuklukları </t>
  </si>
  <si>
    <t>Ultrason çekilmesi</t>
  </si>
  <si>
    <t xml:space="preserve"> Röntgen Odası</t>
  </si>
  <si>
    <t>Skolyoz ve ortografi paneli</t>
  </si>
  <si>
    <t>panelin düşmesi</t>
  </si>
  <si>
    <t>yaralanma</t>
  </si>
  <si>
    <t>Radyoloji Teknikeri, Hasta</t>
  </si>
  <si>
    <t>Duvara sabitlenmiştir. Panelin bağlantıları periyodik olarak kontrol edilmektedir.</t>
  </si>
  <si>
    <t>Biyomedikal Müdürü   Teknik Hiz.Müdürü</t>
  </si>
  <si>
    <t>Elektrik panoları</t>
  </si>
  <si>
    <t>Panoların önlerinde yalıtkan paspasların olmaması</t>
  </si>
  <si>
    <t>elektrik akımına maruz kalma</t>
  </si>
  <si>
    <t>kalp krizi, ölüm</t>
  </si>
  <si>
    <t>Radyoloji teknikeri, teknisyeni</t>
  </si>
  <si>
    <t>Tüm panoların önünde yalıtkan paspas bulunmaktadır.</t>
  </si>
  <si>
    <t>Teknik Hiz. Müd.</t>
  </si>
  <si>
    <t>Sorumlu Tekniker</t>
  </si>
  <si>
    <t>Alanlarda uygun işaret ile belirtilmiş atık kutuları mevcuttur. Sadece tıbbi atıklar atık kabına atılmaktadır. Elle müdahale edilmemektedir. Personele tıbbi atıklarla ilgili eğitimler verilmektedir.</t>
  </si>
  <si>
    <t>Sorumlu Hekim
Sorumlu Tekniker</t>
  </si>
  <si>
    <t>Radyoloji Hekimi, Radyoloji Teknikeri, Hemşire, Temizlik Personeli, Yardımcı Sağlık Personeli, Misafir Hizmetleri Görevlisi, Hasta ve, veya yakınları</t>
  </si>
  <si>
    <t>Medikal gaz tüplerininin devrilmesini engellemek amaçlı zincir ve kayışlar mevcuttur. Tüplerin, var olan zincir ve kayışlar ile sabit tutulmaktadır.</t>
  </si>
  <si>
    <t>Sorumlu Tekniker,İş Sağ.ve Güv.Uzmanı</t>
  </si>
  <si>
    <t>Radyoloji  Hekimi</t>
  </si>
  <si>
    <t>Radyoloji Hemşiresi</t>
  </si>
  <si>
    <t>Yardımcı Sağlık Personeli, Hasta ve, veya Yakınları, Radyoloji Teknikeri</t>
  </si>
  <si>
    <t>Radyoloji Teknikeri, Hemşire, Yardımcı Sağlık Personeli, Temizlik Personeli</t>
  </si>
  <si>
    <t>Radyoloji Hekimi, Radyoloji Teknikeri, Hemşire, Yardımcı Sağlık Personeli, Temizlik Personeli, Misafir Hizmetleri Görevlisi</t>
  </si>
  <si>
    <t>Radyoloji çalışmaları</t>
  </si>
  <si>
    <t>Radyoloji Hekimi, Radyoloji Teknikeri, Hemşire, Misafir Hizmetleri Görevlisi, Yardımcı Sağlık Personeli</t>
  </si>
  <si>
    <t>Radyoloji Hekimi, Radyoloji Teknikeri, Porter</t>
  </si>
  <si>
    <t>Sorumlu Tekniker     Biyomedikal Müdürü</t>
  </si>
  <si>
    <t>Personle, el ile düzgün malzeme taşınması konusunda bilgilendirilmiştir. Tıbbi atık poşetleri sadece ağız kısmından tutarak taşınması yapılmaktadır.</t>
  </si>
  <si>
    <t>ekipman veya cihazların bağlantısından kopması</t>
  </si>
  <si>
    <t>Radyoloji Hekimi, Radyoloji Teknikeri, Hemşire, Yardımcı Sağlık Personeli</t>
  </si>
  <si>
    <t xml:space="preserve">Ekipman ve cihazlar bağlantı noktalarından monte edilmiştir. Belirli periyotlarda sağlamlığı test edilmektedir. </t>
  </si>
  <si>
    <t>eşyaların ve metaryellerin devrilme riski</t>
  </si>
  <si>
    <t>Dolaplar ve raflar birbirine sabitlenmiştir. Yeni değişen dolap ve raflar tekrardan sabitlenmektedir.</t>
  </si>
  <si>
    <t>vurma, çarpma,</t>
  </si>
  <si>
    <t xml:space="preserve"> yaralanma</t>
  </si>
  <si>
    <t>meslek hastalığı</t>
  </si>
  <si>
    <t>Anjio Laboratuvarı</t>
  </si>
  <si>
    <t>Hasta bakım ve tedavi uygulamaları
Sıçrama dökülme</t>
  </si>
  <si>
    <t>Anjio Hekimi, Anjio Hemşiresi</t>
  </si>
  <si>
    <t>İnvaziv girişimler</t>
  </si>
  <si>
    <t xml:space="preserve">Personele kişisel koruyucu ekipmanlar (eldiven, önlük, gözlük, maske) sağlanmıştır. Müdahale etmeden önce önlük, eldiven ve bone takılmaktadır. Giyilen eldivenler tıbbi atık kovasına atılmaktadır. Eller müdahaleden önce ve sonra yıkanmaktadır. Alanlarda el antiseptiği mevcuttur. Tüm çalışanlara atık yönetimi ve enfeksiyondan korunma eğitimi verilmektedir. </t>
  </si>
  <si>
    <t xml:space="preserve">Personele kişisel koruyucu ekipmanlar (eldiven, önlük, gözlük, maske) sağlanmıştır. Müdahale etmeden önce mutlaka maske, önlük, eldiven ve bone takılmaktadır. Sıçrama ihtimali karşı yüz koruyucu kullanılmaktadır. Giyilen eldivenler tıbbi atık kovasına atılmaktadır. Eller müdahaleden önce ve sonra yıkanmaktadır. Tüm alanda  el antiseptiği mevcuttur.Tüm çalışanlara atık yönetimi ve enfeksiyondan korunma eğitimi verilmektedir. </t>
  </si>
  <si>
    <t xml:space="preserve">Personele kişisel koruyucu ekipmanlar (eldiven, önlük, gözlük, maske) sağlanmıştır. Müdahale etmeden önce mutlaka maske, önlük, eldiven ve bone takılmaktadır. Sıçrama ihtimali karşı yüz koruyucu kullanılmaktadır. Giyilen eldivenler tıbbi atık kovasına atılmaktadır. Eller müdahaleden önce ve sonra yıkanmaktadır. Tüm alanda  el antiseptiği mevcuttur.Tüm çalışanlara atık yönetimi ve enfeksiyondan korunma eğitimi  verilmektedir. </t>
  </si>
  <si>
    <t>Anjio Hekimi, Anjio Hemşiresi, Porter, Temizlik Personeli</t>
  </si>
  <si>
    <t>Laboratuvar Sorumlusu / İSG Uzmanı</t>
  </si>
  <si>
    <t>Anjio Hekimi, Anjio Hemşiresi, Tekniker</t>
  </si>
  <si>
    <t>Klepsiella spp.
(Temas yolu ile bulaşma)
(Grup 2)</t>
  </si>
  <si>
    <t>Anjio Hekimi, Anjio Hemşiresi, Tekniker, Porter, Temizlik Personeli, Misafir Hizmetleri Görevlisi, Hasta ve, veya yakınları</t>
  </si>
  <si>
    <t>Anjio Hekimi</t>
  </si>
  <si>
    <t>Anjio Hemşiresi</t>
  </si>
  <si>
    <t>Tahriş edici kimyasallar
( Incıdın Pro)</t>
  </si>
  <si>
    <t>Anjio Hekimi, Anjio Hemşiresi, Tekniker, Temizlik Personeli</t>
  </si>
  <si>
    <t>Laboratuvarda rutin temizlik yapılmaktadır.</t>
  </si>
  <si>
    <t>Anjio Hemşiresi, Porter</t>
  </si>
  <si>
    <t>Personelin tek başına müdahale etmesi engellenmiştir. Çalışanlar birbirlerine yardımcı olmaktadır. Ayrıca çalışanlar hasta taşıması konusunda bilgilendirilmiştir.</t>
  </si>
  <si>
    <t>yanık</t>
  </si>
  <si>
    <t>Anjio Lab. çalışmaları</t>
  </si>
  <si>
    <t>Anjio Hekimi, Anjio Hemşiresi, Misafir Hizmetleri Görevlisi</t>
  </si>
  <si>
    <t>Anjio Hekimi, Anjio Hemşiresi, Yardımcı Sağlık Personeli, Misafir Hizmetleri Görevlisi</t>
  </si>
  <si>
    <t>Dolaplar ve raflar birbirine sabitlenmiştir. Yeri değişen dolap ve raflar yeniden sabitlenmektedir.</t>
  </si>
  <si>
    <t>Anjio Hekimi, Anjio Hemşiresi, Tekniker, Yardımcı Sağlık Personeli, Temizlik Personeli, Misafir Hizmetleri Görevlisi</t>
  </si>
  <si>
    <t>Anjio Hekimi, Anjio Hemşiresi, Temizlik Personeli, Misafir Hizmetleri Görevlisi</t>
  </si>
  <si>
    <t>Anjio Hekimi, Anjio Hemşiresi, Tekniker, Yardımcı Sağlık Personeli, Misafir Hizmetleri Görevlisi</t>
  </si>
  <si>
    <t>Endoskopi</t>
  </si>
  <si>
    <t>Endoskopi Hekimi, Endoskopi Hemşiresi</t>
  </si>
  <si>
    <t>Endoskopi Teknisyeni</t>
  </si>
  <si>
    <t xml:space="preserve"> Vücut sıvılarının sıçrama ve yayılma olasılığına karşı personele kişisel koruyucu ekipmanlar (eldiven, önlük, gözlük, maske) sağlanmıştır. Müdahale yapılan alanlarda sharp boxlar mevcuttur. Hasta ile temas sonrasında ve kirli alandan temiz alana geçerken eldivenler çıkarılıp el hijyeni sağlanmaktadır. Hasta için kullanılan malzemeler başka hastalar ve çevre ile kontamine edilmeden uzaklaştırılmaktadır. Tüm çalışanlara enfeksiyondan korunma eğitimi verilmektedir. </t>
  </si>
  <si>
    <t xml:space="preserve">Personele kişisel koruyucu ekipmanlar (eldiven, önlük, gözlük, maske) sağlanmıştır. Müdahale etmeden önce önlük, eldiven ve bone takılmaktadır. Giyilen eldivenler tıbbi atık kovasına atılmaktadır. Eller müdahaleden önce ve sonra yıkanmakta olup  alanlarda el antiseptiği mevcuttur.Tüm çalışanlara enfeksiyondan korunma eğitimi verilmektedir. </t>
  </si>
  <si>
    <t>Endoskopi Hekimi, Endoskopi Hemşiresi, Porter</t>
  </si>
  <si>
    <t>Hasta sedyesinden kültür alınması</t>
  </si>
  <si>
    <t>İşlem gören hasta sedyesine alınıp odaya çıkarıldıktan sonra işlem uygulanan sedyeden ATP kültür çubuğu ile kültür alınır ve enfekte olup olmadığına bakılır 0-70 arası çıkması gerekmektedir. Eğer daha fazla çıkarsa değeri düşürene kadar temizlik yapılmaktadır.</t>
  </si>
  <si>
    <t>Endoskopi Hekimi, Endoskopi Hemşiresi, Endoskopi Teknisyeni</t>
  </si>
  <si>
    <t>Vücut sıvılarının sıçrama ve yayılma olasılığı üzerine personele kişisel koruyucu ekipmanlar (eldiven, önlük, gözlük, maske) sağlanmıştır. Tıbbi atık torbalarının ağızları sıkıca bağlanmakta ve gerekli görüldüğü hallerde her bir torba yine aynı özelliklere sahip diğer bir torbaya konularak kesin sızdırmazlık sağlanmaktadır. Tıbbi atık torbalarının içeriği kesinlikle sıkıştırılmamakta ve başka bir kaba aktarılmamaktadır. Tıbbi atık toplayan çalışanlara atık yönetimi ve  enfeksiyondan korunma eğitimi verilmektedir.</t>
  </si>
  <si>
    <t>Endoskopi Hekimi, Endoskopi Hemşiresi, Endoskopi Teknisyeni, Yardımcı Sağlık Personeli, Hasta</t>
  </si>
  <si>
    <t>Endoskopi Hekimi</t>
  </si>
  <si>
    <t>Endoskopi Hemşiresi</t>
  </si>
  <si>
    <t>Endoskopi Hekimi, Endoskopi Hemşiresi, Endoskopi Teknisyeni, Yardımcı Sağlık Personeli, Temizlik Personeli, Misafir Hizmetleri Görevlisi, Hasta ve, veya yakınları</t>
  </si>
  <si>
    <t>Temizlik personeli, Porter</t>
  </si>
  <si>
    <t>Personel kullandıkları kimyasal hakkında bilgilendirilmiştir. Alanlarda kimyasal madde envanter listesi, depolama matrisi ve güvenlik bilgi formları mevcuttur. Personele uygun kkd sağlanmıştır. Kimyasal kullanan personele kimyasallarla çalışma eğitimi verilmiştir.</t>
  </si>
  <si>
    <t xml:space="preserve">Yanıcı kimyasallar
(Skinman Soft, Incidin Foam,) </t>
  </si>
  <si>
    <t>Endoskopi Hekimi, Endoskopi Hemşiresi, Endoskopi Teknisyeni, Temizlik Personeli</t>
  </si>
  <si>
    <t>Personel kullandıkları kimyasal hakkında bilgilendirilmiştir. Alanlarda kimyasal madde envanter listesi, depolama matrisi ve güvenlik bilgi formları mevcuttur. Kimyasal kullanan personele kimyasallarla çalışma eğitimi verilmiştir.</t>
  </si>
  <si>
    <t>Endoskopi Hekimi, Endoskopi Hemşiresi, Endoskopi Teknisyeni, Porter</t>
  </si>
  <si>
    <t>Endoskopi Hekimi, Endoskopi Hemşiresi, Endoskopi Teknikeri, Porter</t>
  </si>
  <si>
    <t>Endoskopi Hemşiresi, Endoskopi Teknikeri, Misafir Hizmetleri Görevlisi</t>
  </si>
  <si>
    <t>Endoskopi Hekimi, Endoskopi Hemşiresi, Endoskopi Teknikeri, Yardımcı Sağlık Personeli, Misafir Hizmetleri Görevlisi</t>
  </si>
  <si>
    <t>Endoskopi Hekimi, Endoskopi Hemşiresi, Endoskopi Teknikeri, Yardımcı Sağlık Personeli, Temizlik Personeli, Misafir Hizmetleri Görevlisi</t>
  </si>
  <si>
    <t xml:space="preserve">Yıkama Cihazlarının Kullanımı </t>
  </si>
  <si>
    <t xml:space="preserve">Yıkama cihazlarının çalışırken aşırı gürültü üretmesi </t>
  </si>
  <si>
    <t xml:space="preserve">Kulak hasarları / Bunalma / Baş dönmesi / İşlemlerin aksaması </t>
  </si>
  <si>
    <t xml:space="preserve">Uzun vadede işitme kayıpları </t>
  </si>
  <si>
    <t>Hasta, Çalışanlar, Hasta Yakınları, Ziyaretçiler</t>
  </si>
  <si>
    <t xml:space="preserve">Gürültü seviyesini en az düzeye indirgemek için cihaz yerleşim konumlarına dikkat edilmesi / Kullanıcıların kulaklık, kulak tıkacı vb. koruyucu ekipman kullanması </t>
  </si>
  <si>
    <t xml:space="preserve">Endoskop Kullanımı </t>
  </si>
  <si>
    <t xml:space="preserve">Hastadan hastaya geçiş esnasında endoskopların sterilize edilmemesi </t>
  </si>
  <si>
    <t xml:space="preserve">Enfeksiyon bulaşması </t>
  </si>
  <si>
    <t xml:space="preserve">Hepatit B-C / HIV veya diğer bulaşıcı hastalıkların yayılımı </t>
  </si>
  <si>
    <t xml:space="preserve">Temizlik ve dezenfeksiyon planı doğrultusunda her kullanımdan sonra endoskopi cihaz ve parçalarının ayrıştırılarak temizliklerinin yapılması / İşlemler, dezenfeksiyon ve sterilizasyon sırasında kişisel koruyucu ekipmanların kullanılması </t>
  </si>
  <si>
    <t xml:space="preserve">Endoskopi Uygulamaları </t>
  </si>
  <si>
    <t>Gluteraldehit, OPA, Perasetik gibi kimyasalların solunmasın</t>
  </si>
  <si>
    <t xml:space="preserve">Solunum yolu tahrişi </t>
  </si>
  <si>
    <t xml:space="preserve">Uuzn vadede çalışanlarda toksik etkiler </t>
  </si>
  <si>
    <t xml:space="preserve">Kimyasalların kapalı sistemde kullanılması / Kimyasal kullanımı sırasında eldiven, gözlük, koruyucu önlük, maske vb. koruyucu ekipmanların kullanılması </t>
  </si>
  <si>
    <t xml:space="preserve">Gluteraldehit, OPA, Perasetik gibi kimyasalların cilt ve göz ile teması </t>
  </si>
  <si>
    <t xml:space="preserve">Cilt ve göz tahribatı / Alerjik reksiyonlar </t>
  </si>
  <si>
    <t xml:space="preserve">Uzun vadede çalışanlarda toksik etkiler </t>
  </si>
  <si>
    <t xml:space="preserve">Anestezik ve sedatif gaz sızıntıları </t>
  </si>
  <si>
    <t xml:space="preserve">Hastalarda solunum depresyonu / Toksik gazların solunması </t>
  </si>
  <si>
    <t xml:space="preserve">İşlemler sırasında bir uzman anestezi teknikerinin alanda görev alması ve uygulamaların uzman kişilerce gerçekleştirilmesi </t>
  </si>
  <si>
    <t xml:space="preserve">Bronkoskopi gibi aerosol üreten işlemler </t>
  </si>
  <si>
    <t>Hava yoluyla yayılan enfeksiyon (COVİD-19, TB vb.) enfeksiyonların yayılımı</t>
  </si>
  <si>
    <t xml:space="preserve">Uzun vadede çalışanlarda toksik etkiler / Hastanenin diğer alanlarında enfeksiyon artışı </t>
  </si>
  <si>
    <t xml:space="preserve">İşlemlerin uygulanabilmesi için hastane içiçnde negatif basınçlı alan kullanılması / N95/FFP3 tip maske temin edilmesi ve kullanılması </t>
  </si>
  <si>
    <t xml:space="preserve">Hastanın işlem sırasında ani refleksleri </t>
  </si>
  <si>
    <t xml:space="preserve">Hastanın kusması / İstenmeyen müdahale / Çalışanın zarar görmesi </t>
  </si>
  <si>
    <t xml:space="preserve">Enfeksiyon / Yaralanmalar </t>
  </si>
  <si>
    <t xml:space="preserve">Hasta güvenliği ekipmanlarının (hasta pozisyonlama masası, sedye korulukları, sedye kemer, ilaç uygulamaları vb.) kullanılması </t>
  </si>
  <si>
    <t xml:space="preserve">Alkol bazlı dezenfektanların solunması </t>
  </si>
  <si>
    <t>Oksitleyici madde kullanımı</t>
  </si>
  <si>
    <t>Yıkama cihazında oksitleyici kimyasal madde kullanılmaktadır. Oksitleyici maddeler ile yanıcı maddeler bir arada depolanmamaktadır.</t>
  </si>
  <si>
    <t xml:space="preserve">Lateks Eldiven Kullanımı </t>
  </si>
  <si>
    <t xml:space="preserve">Eldivenlere karşı hastanın alerjik reaksiyonları </t>
  </si>
  <si>
    <t xml:space="preserve">Dezenfeksiyon ve Sterilizasyon </t>
  </si>
  <si>
    <t xml:space="preserve">Enzimatik temizleyicilerin spreylenmesi veya dökülmesi </t>
  </si>
  <si>
    <t xml:space="preserve">Solunum yolları, cilt veya gözde maruziyet/temas </t>
  </si>
  <si>
    <t xml:space="preserve">Cilt tahrişi / Alerjik reaksiyonlar </t>
  </si>
  <si>
    <t xml:space="preserve">Havalandırma sistemlerinin kullanılması / Dezenfeksiyon ve sterilizasyon sırasında eldiven, maske vb. kişisel koruyucu ekipmanların kullanımı </t>
  </si>
  <si>
    <t xml:space="preserve">Alkali ve asidik temizleyicilerin dökülmesi veya buharının solunması </t>
  </si>
  <si>
    <t xml:space="preserve">Havalandırma sistemlerinin kullanılması / Dezenfeksiyon ve sterilizasyon sırasında eldiven, maske vb. kişisel koruyucu ekipmanların kullanımı / Temizleyicilerin hazırlık sonrasında işaretlenmesi/etiketlenmesi </t>
  </si>
  <si>
    <t>Sıcaklık ve buhar maruziyeti</t>
  </si>
  <si>
    <t xml:space="preserve">Yüksek sıcaklık ve buar nedeniyle yanıklar </t>
  </si>
  <si>
    <t xml:space="preserve">Cilt dokusunda hasarlar / Termal hasar </t>
  </si>
  <si>
    <t xml:space="preserve">Sıcak yüzeyler için sıcaklık uyarı işaretlemelerinin cihaz üzerinde bulunudurulması / Cihaz kullanma talimatlarının bulundurulması / Kullanıcılar için planlamalar doğrultusunda üretici firma talimatlarına uygun eğitim verdirilmesi </t>
  </si>
  <si>
    <t xml:space="preserve">Yetersiz dezenfeksiyon </t>
  </si>
  <si>
    <t xml:space="preserve">Yıkama döngüsünün eksik veya hatalı tamamlanması </t>
  </si>
  <si>
    <t xml:space="preserve">Enfeksiyon / Çapraz kontaminasyon </t>
  </si>
  <si>
    <t xml:space="preserve">Cihazların planlama doğrultusunda bakım ve kalibrasyonlarının yaptırılması / Her kullanımdan sonra mekanik temizliği yapılarak etkili dezenfektanlar ile silinmesi </t>
  </si>
  <si>
    <t xml:space="preserve">Biyolojik ajanlara maruziyet </t>
  </si>
  <si>
    <t xml:space="preserve">Kan ve vücut sıvısı kalıntılarının taşınması </t>
  </si>
  <si>
    <t xml:space="preserve">Enfeksiyon / Patojenik mikroorganizmaların yayılması </t>
  </si>
  <si>
    <t xml:space="preserve">Kişisel koruyucu ekipmanların kullanımı / Atık su ve cihaz içindeki sıvıların tıbbi atıkların bertaraf edilme prosedürlerine uygun çıkarılması </t>
  </si>
  <si>
    <t xml:space="preserve">Cihazın sık sık arızalanması </t>
  </si>
  <si>
    <t xml:space="preserve">Yıkama işlemlerinin aksaması / Yangın </t>
  </si>
  <si>
    <t xml:space="preserve">Sterilizasyon başarızılığı / Yaralanmalar / Maddi hasar </t>
  </si>
  <si>
    <t xml:space="preserve">Cihazların belirlenen aralıklarda ve gerek görüldükçe üretici firma talimatları doğrultusunda bakım ve kalibrasyonlarının yapılması / Yedek cihaz veya manuel temizlik prosedürlerinin devreye girmesi </t>
  </si>
  <si>
    <t xml:space="preserve">Ynalış dozlama </t>
  </si>
  <si>
    <t xml:space="preserve">Fazla veya yetersiz kimyasal kullanımı </t>
  </si>
  <si>
    <t xml:space="preserve">Kimyasal yanıklar / Yetersiz sterilizasyon </t>
  </si>
  <si>
    <t xml:space="preserve">Ootomatik dozajlama sistemlerinin terch edilmesi </t>
  </si>
  <si>
    <t xml:space="preserve"> Alanın işlevselliğini yitirmesi </t>
  </si>
  <si>
    <t>Hayati cihazların çalışmaması</t>
  </si>
  <si>
    <t xml:space="preserve">Veri sisteminde altyapı sorunları </t>
  </si>
  <si>
    <t>Alan kapılarının yetkililer tarafından kontrol altında olmaması</t>
  </si>
  <si>
    <t xml:space="preserve">Narkotik ilaçların stok kontrolünde eksik bulunması </t>
  </si>
  <si>
    <t xml:space="preserve">Kayıp-çalıntı / Amaç dışı kullanılması </t>
  </si>
  <si>
    <t>Hukuki Sorunlar / Yasal yaptırımlar</t>
  </si>
  <si>
    <t>Hasta, Tekniker, Teknisyen, Porter, Temizlik Görevllisi, Tıbbi Atık Personeli</t>
  </si>
  <si>
    <t xml:space="preserve">Özel dikkat gerektiren ilaçlar saklanma prosedürüne uygun muhafaza edilmeketedir. </t>
  </si>
  <si>
    <t>Atık Depoları</t>
  </si>
  <si>
    <t>Tıbbi atık toplama</t>
  </si>
  <si>
    <t>Atık toplama personeli</t>
  </si>
  <si>
    <t xml:space="preserve">Vücut sıvılarının sıçrama ve yayılma olasılığına karşılık personele kişisel koruyucu ekipmanlar (eldiven, önlük, gözlük, maske) sağlanmıştır. Tıbbi atık torbaları ağızdan sıkıca bağlanmakta ve gerekli görüldüğü hallerde her bir torba yine aynı özelliklere sahip diğer bir torbaya konularak kesin sızdırmazlık sağlanmaktadır. Tıbbi atık torbalarının içeriği kesinlikle sıkıştırılmamakta ve başka bir kaba aktarılmamaktadır. Tıbbi atık toplayan çalışanlara atık yönetimi ve enfeksiyondan korunma eğitimi  verilmektedir. </t>
  </si>
  <si>
    <t>Otelcilik ve Des.Hiz. Hiz. Müdürü</t>
  </si>
  <si>
    <t xml:space="preserve">İlgili personel aşılama programı içerisine dahil edilmiştir. Çalışanlara enfeksiyondan korunma eğitimi  verilmektedir. </t>
  </si>
  <si>
    <t>Temiz-kirli kıyafetlerin aynı yerde muhafaza edilmesi</t>
  </si>
  <si>
    <t>Enfeksiyon etkenleri</t>
  </si>
  <si>
    <t>Enfeksiyonla tutulması</t>
  </si>
  <si>
    <t>Elle kaldırma ve taşıma/ Ağır kaldırma</t>
  </si>
  <si>
    <t>Personle, el ile düzgün malzeme taşınması konusunda bilgilendirilmiştir.</t>
  </si>
  <si>
    <t>Kesici ve delici aletler</t>
  </si>
  <si>
    <t xml:space="preserve">Vücut sıvılarının sıçrama ve yayılma olasılığına karşılık personele kişisel koruyucu ekipmanlar (batmaya dirençli eldiven) sağlanmıştır. Tıbbi atık torbalarının ağızları sıkıca bağlanmakta ve gerekli görüldüğü hallerde her bir torba yine aynı özelliklere sahip diğer bir torbaya konularak kesin sızdırmazlık sağlanmaktadır. Tıbbi atık torbalarının içeriği kesinlikle sıkıştırılmamaktadır ve başka bir kaba aktarılmamaktadır. Tıbbi atık toplayan çalışanlara atık yönetimi ve enfeksiyondan korunma eğitimi  verilmektedir. </t>
  </si>
  <si>
    <t>Tıbbi Atıkların Kontrolü Yönetmeliği, Kişisel Koruyucu Donanımların İşyerlerinde Kul.Hak. Y.</t>
  </si>
  <si>
    <t>Termal konfor(soğuk-sıcak havada çalışma)</t>
  </si>
  <si>
    <t>üşüme</t>
  </si>
  <si>
    <t>soğuk algınlığı</t>
  </si>
  <si>
    <t>Personele yaptıkları iş ile ilgili özel kıyafetler sağlanmıştır.</t>
  </si>
  <si>
    <t>göz,deri ve solunum yoluyla maruziyet</t>
  </si>
  <si>
    <t>Biyolojik Etkenlere Maruziyet Risklerinin Önlenmesi Hakkında Yönetmelik,  Kişisel Koruyucu Donanımların İşyerlerinde Kul.Hak. Y.</t>
  </si>
  <si>
    <t>Tehlikeli kimyasal atık toplama</t>
  </si>
  <si>
    <t>Personele kişisel koruyucu ekipmanlar (koruyucu gözlük, eldiven) sağlanmıştır. Personel kimyasalların tehlikeleri hakkında bilgilendirilmiştir</t>
  </si>
  <si>
    <t xml:space="preserve">Personele kişisel koruyucu ekipmanlar (eldiven, önlük, gözlük, maske) sağlanmıştır. Personel, kimyasal atık bidonlarının güvenli bir şekilde taşınması ve depolanması hakkında bilgilendirilmiştir. </t>
  </si>
  <si>
    <t>Personel kullandıkları kimyasal hakkında bilgilendirilmiştir. Alanlarda kimyasal madde envanter listesi, depolama matrisi ve güvenlik bilgi formları mevcuttur. Personele uygun kkd sağlanmıştır.</t>
  </si>
  <si>
    <t>Personel kullandıkları kimyasal hakkında bilgilendirilmiştir. Alanlarda kimyasal madde envanter listesi, depolama matrisi ve güvenlik bilgi formları mevcuttur.</t>
  </si>
  <si>
    <t>Alanda göz yıkama duşu ve tüm alanlarda göz yıkama sölüsyonu bulundurulmaktadır.Kullanımı ile ilgili personele eğitim verilmiştir.</t>
  </si>
  <si>
    <t>Biyomedikal</t>
  </si>
  <si>
    <t>Tıbbi Cihaz Tamir -  Bakım çalışmaları</t>
  </si>
  <si>
    <t>Kesici aletlerle çalışma(falçata,maket bıçağı)</t>
  </si>
  <si>
    <t>Elde kesi olması</t>
  </si>
  <si>
    <t>Biyomedikal Teknikeri</t>
  </si>
  <si>
    <t xml:space="preserve">İşe yeni başlayan çalışanlara kullandıkları aletler ile ilgili rutin bilgilendirme yapılmaktadır. Aletlerin koruyucu tipli modelleri tercih edilmektedir. </t>
  </si>
  <si>
    <t>Mevcut önlemler devam ettirilmelidir</t>
  </si>
  <si>
    <t>O2 tüpünün başlığının değişimi</t>
  </si>
  <si>
    <t>Medikal gaz tüplerininin devrilmesini engellemek amaçlı zincir ve kayışlar mevcuttur. Tüpler var olan zincir ve kayışlar ile sabit tutulmaktadır.</t>
  </si>
  <si>
    <t>Tahriş edici kimyasal
(Pas Sökücü,Skinman Soft vd.)</t>
  </si>
  <si>
    <t>Alanlarda göz yıkama solüsyonları bulundurulmaktadır.Kullanımı ile ilgili tüm persone eğitim verilmiş olup tüm alanda kullanım talimatları asılı olarak bulunmaktadır..</t>
  </si>
  <si>
    <t xml:space="preserve">Personel kullandıkları kimyasal hakkında bilgilendirilmiştir. Alanlarda kimyasal madde envanter listesi, depolama matrisi ve güvenlik bilgi formları mevcuttur. </t>
  </si>
  <si>
    <t>Sterilizasyonda çalışma</t>
  </si>
  <si>
    <t>Otoklavda conta değişim</t>
  </si>
  <si>
    <t>Otoklavın sıcak buharı</t>
  </si>
  <si>
    <t>Personele uygun kkd(Sıcağa dayanıklı eldiven) sağlanmıştır.</t>
  </si>
  <si>
    <t>Biyomedikal Müd.
İş Güv. Uzm.</t>
  </si>
  <si>
    <t>Ortam ölçüm raporları, saha gözlem kayıtları ve uygunsuzluk takip formları</t>
  </si>
  <si>
    <t>Makina Emniyeti Yönetmeliği</t>
  </si>
  <si>
    <t>Biyomedikal ofis</t>
  </si>
  <si>
    <t>Yetersiz Havalandırma</t>
  </si>
  <si>
    <t xml:space="preserve">Yetersiz hava, kirli hava </t>
  </si>
  <si>
    <t>Patojenlere maruziyet, başağrısı</t>
  </si>
  <si>
    <t>Havalandırma sistemi bulunmakta ve periyodik kontrolleri yapılmaktadır</t>
  </si>
  <si>
    <t>Mevcut ortam şartlarının devam ettirilmesi önerilmektedir.</t>
  </si>
  <si>
    <t>Tek. Hiz. Müd.</t>
  </si>
  <si>
    <t>Tıbbı ve elektrikli cihazlar</t>
  </si>
  <si>
    <t>Kalibrasyonlarının yapılmaması</t>
  </si>
  <si>
    <t>Cihaz arızası</t>
  </si>
  <si>
    <t>Kalibrasyon tarihi yaklaşan cihazların kalibrasyonları yapılmaktadır. Kalibrasyon etiketleri düşen cihazlara yeni etiketler yapıştırılmakta, bakım sonrası kalibrasyon gereken cihazlar kısa sürede tekrar kalibrasyona sokulmaktadır.</t>
  </si>
  <si>
    <t>Tıbbi Cihazların Test, Kontrol ve Kalibrasyonu Hakkında Yönetmelik</t>
  </si>
  <si>
    <t>Ekipman ve cihazlar bağlantı noktalarından monte edilmiş olup belirli periyotlarla sağlamlığı test edilmektedir.</t>
  </si>
  <si>
    <t xml:space="preserve">Biyomedikal </t>
  </si>
  <si>
    <t>Sürekli Kontrol / Takip</t>
  </si>
  <si>
    <t>Yeterli sayıda eşya ve ekipman dolabı bulunmaktadır. Dolap ve rafların amacının dışında kullanımının engellenmiştir.</t>
  </si>
  <si>
    <t xml:space="preserve">Depolama </t>
  </si>
  <si>
    <t xml:space="preserve">Açık depolama raflarına aşırı yükleme yapılması </t>
  </si>
  <si>
    <t xml:space="preserve">Malzemelerin devrilmesi / düşmesi </t>
  </si>
  <si>
    <t xml:space="preserve">Raflarda maksimum yük kapasitesinin belirtildiği işaretlemelerin yapılmıştır. Ağır cihazlar alt raflara yerleştirilmiş olup raflar sabitlenmiştir. </t>
  </si>
  <si>
    <t>Taşıma ve Lojistik</t>
  </si>
  <si>
    <t xml:space="preserve">El arabası, palet vb. taşıyıcıların fren stoperlerinin olmaması, hasarlı olması </t>
  </si>
  <si>
    <t>Cihazların devrilmesi / Çarpma / Düşme</t>
  </si>
  <si>
    <t xml:space="preserve">Yaralanmalar / Maddi hasar </t>
  </si>
  <si>
    <t>Taşıyıcıların yükleme yapılmadan önce parçalarının kontrolünün sağlanmaktadır. Belirlenen aralıklarda kontol ve bakımlar yapılmaktadır.</t>
  </si>
  <si>
    <t>Mevcut önlem devam ettirilmesi</t>
  </si>
  <si>
    <t>Enfeksiyon etkenleri Grup 3 biyolojik etkenler (tüberküloz vb. )</t>
  </si>
  <si>
    <t>Biyolojik etkenlere maruziyetten korunma  (temas,sıçrama,deri yolu ile)</t>
  </si>
  <si>
    <t>Enfeksiyon etkenleri Grup 3 biyolojik etkenler (hepatit b vb. )</t>
  </si>
  <si>
    <t>Yapılan alan denetimlerinde herangi bir uygunsuzluk  tespit edilmemiştir.</t>
  </si>
  <si>
    <t xml:space="preserve">Bakım ve Onarım </t>
  </si>
  <si>
    <t xml:space="preserve">Paslı tornavida,pense gibi kesici-delici el aletlerinin yanlış kullanılması </t>
  </si>
  <si>
    <t xml:space="preserve">El ve vücut bölgelerinde kesi oluşması </t>
  </si>
  <si>
    <t>Yaralanmalar / Enfeksiyon / Tetanoz</t>
  </si>
  <si>
    <t>Keskin veya hasarlı aletlerin düzenli olarak kontrol edilmekte ve gerekiyorsa değişimi sağlanmaktadır. Personellere kişisel koruyucu ekipman temin edilmiştir.</t>
  </si>
  <si>
    <t>İş Ekipmanlarının Kullanımıda Sağlık ve Güvenlik Şartları Yönetmeliği</t>
  </si>
  <si>
    <t xml:space="preserve">Çalışma alanında kavga </t>
  </si>
  <si>
    <t>Bilgi kayıtlarının tutulmasında karışıklık</t>
  </si>
  <si>
    <t xml:space="preserve">Bilgiye ulaşamama / Hasta memnuniyetsizliği / Stres </t>
  </si>
  <si>
    <t xml:space="preserve">Çalışma süreleri dinlenmeye müsaade edecek şekilde düzenlenmiştir ve bölüm içinde programa alınmıştır. </t>
  </si>
  <si>
    <t xml:space="preserve">Mesai kayıt sistemi kullanılmaktadır. </t>
  </si>
  <si>
    <t>Sabit Çalışmalar</t>
  </si>
  <si>
    <t xml:space="preserve"> Ekranlı araç kullanımına dair alınması gereken önlemlerin eğitimlerde bahsedilmektedir. Monitörlerin uygun mesafe ve hizada ayarlanması alan düzenlenmesiyle sağlanmaktadır.</t>
  </si>
  <si>
    <t xml:space="preserve">Ekranlı Araçlarla Çalışmalarda Sağlık ve Güvenlik Önlemlerine İlişkin Yönetmelik </t>
  </si>
  <si>
    <t>Personellere ergonomik koşullara uygun sandalye ve dinlenme alanı temin edilmiştir. Aralıklı molalar hakkında personellerin bilgilendirilmiştir. İşe giriş eğitimlerinde ergonomik çalışma koşullarından bahsedilmiştir.</t>
  </si>
  <si>
    <t>Ağır ekipmanların el / kol gücüyle taşınmaya çalışılması</t>
  </si>
  <si>
    <t xml:space="preserve">Kas-iskelet sistemi rahatsızlıkları / Cihazların devrilmesi, düşmesi nedeniyle hasar görmesi </t>
  </si>
  <si>
    <t>Kronik ağrılar / Maddi hasar</t>
  </si>
  <si>
    <t>Palet, el arabası vb. taşıyıcıların kullanılmaktadır ve ağırlık sınırlarına uyulması için taşıyıcıların taşıyıcıların yük kapasiteleri konusunda personeller bilgilendirilmiştir.</t>
  </si>
  <si>
    <t xml:space="preserve">Ultrasonik temizleyicilerin yanlış kullanılması </t>
  </si>
  <si>
    <t xml:space="preserve">Sıçrama nedeniyle kimyasal yanık / Cihazda hasar oluşması </t>
  </si>
  <si>
    <t>Kimyasalların kullanımı sırasında kişisel koruyucu ekipmanlar kullanılmaktadır. Olası maruziyet durumu için tehlikeli madde envanter bilgilerine göre müdahale edilmektedir.</t>
  </si>
  <si>
    <t>Kimyasal Maddelerle Çalışmalarda Sağlık ve Güvenlik Önlemleri Hakkında Yönetmelik</t>
  </si>
  <si>
    <t>Hasta, Hekim, Hemşire, Tekniker, Porter, Temizlik Personeli, Tıbbi Atık Personeli</t>
  </si>
  <si>
    <t xml:space="preserve">Atıkların Bertaraf Edilmesi </t>
  </si>
  <si>
    <t xml:space="preserve">Elektronik parçalar, piller, küçük mekanik parçaların yanlış bertaraf edilmesi </t>
  </si>
  <si>
    <t xml:space="preserve"> Kimyasal sızıntılar</t>
  </si>
  <si>
    <t xml:space="preserve">Çevre kirliliği / Zehirlenme / Yasal yaptırımlar </t>
  </si>
  <si>
    <t xml:space="preserve">Elektronik ve mekanik atıklar düzenli aralıklarla bertarafı sağlanmaktadır. Atık sınıflandırma ve bertaraf prosedürlerine uygun hareket edilmesi için personellere atık yönetimi prosedürü hakkında eğitim verilmektedir. </t>
  </si>
  <si>
    <t>Atık Yönetimi Yönetmeliği</t>
  </si>
  <si>
    <t xml:space="preserve">Temizlik ve bakım sırasında kullanılan kimyasal sıvıların (dezenfektanlar,solventler vb.) çevreye sızması </t>
  </si>
  <si>
    <t>Yeraltı suları ve ortam kirliliğinde artış</t>
  </si>
  <si>
    <t>Kullanılan kimyasallar için sızdırmaz ve kapalı atık kutuları kullanılmaktadır. Kullanılan kimyasalların tehlikeli madde envanter listesine ve matriksine uygun depolanması ve bertaraf edilmesi sağlanmaktadır. Atıkların bertarafı için yetkilendirilmiş kuruluşlar ile çalışımaktadır.</t>
  </si>
  <si>
    <t xml:space="preserve">Tek kullanımlık tüketilebilir malzemelerin (conta, filtreler vb.) rastgele atılması </t>
  </si>
  <si>
    <t xml:space="preserve">Zamanla paslanması veya kir tutması </t>
  </si>
  <si>
    <t>Çevre kirliliği / Enfeksiyon</t>
  </si>
  <si>
    <t>Tüketilebilir atıklar için renk kodlu atık alanlarının oluşturulmuştur.</t>
  </si>
  <si>
    <t xml:space="preserve">Kullanılmaz hale gelen elektronik parçaların (devre kartları,sensörler vb.) çevreye zarar verecek şekilde atılması </t>
  </si>
  <si>
    <t xml:space="preserve">Aatık metallerin çevreye yayılması </t>
  </si>
  <si>
    <t>Elektronik atıkların bertarafı için yetkilendirilmiş dış firmalar ile çalışılmaktadır.</t>
  </si>
  <si>
    <t>Biyomedikal ekipmanların içinden çıkan tehlikeli biyolojik kalıntılar</t>
  </si>
  <si>
    <t xml:space="preserve">Çalışanların enfeksiyon veya toksik maddeye maruz kalması </t>
  </si>
  <si>
    <t xml:space="preserve">Enfeksiyon artışı </t>
  </si>
  <si>
    <t xml:space="preserve">Ekipman bakımından önce içindeki tüm biyolojik ve kimysalların kişise koruyucu ekipman kullanılarak temizliği yaplmaktadır. </t>
  </si>
  <si>
    <t xml:space="preserve">Test ve Kalibrasayonlama </t>
  </si>
  <si>
    <t xml:space="preserve">Elektriksel ölçüm cihazlarının yanlış kullanımı </t>
  </si>
  <si>
    <t xml:space="preserve">Elektrik çarpması / Yanlış ölçümler nedeniyle hastaların zarar görmesi </t>
  </si>
  <si>
    <t xml:space="preserve">Yaralanmalar / Kalp krizi / Cihazın hasar görmesi </t>
  </si>
  <si>
    <t>Sadece yetkili ve eğitimli personellerin cihazların kullanımına izin verilmektedir. Elektrik güvenlik testlerinin yapılması sırasında izolasyonlu eldivenlerin kullanımı sağlanmaktadır.</t>
  </si>
  <si>
    <t>Herhangi bir iş kazası, ramak kala olay, olay bildirimi tespit edilmemiştir.</t>
  </si>
  <si>
    <t xml:space="preserve">Kalibrasyon pompalarının,simülatörlerin vb. cihazların yanlış kullanılması </t>
  </si>
  <si>
    <t xml:space="preserve">Cihazların yanlış kalibre edilmesi </t>
  </si>
  <si>
    <t xml:space="preserve">Hastaların yanlış tedavi görmesi </t>
  </si>
  <si>
    <t xml:space="preserve">Kalibrasyon prosedürlerinin standartlar uygun şekilde yapılması / Periyodik bakım ve doğrulama işlemlerinin kayıt altına alınması </t>
  </si>
  <si>
    <t xml:space="preserve">Lehimleme istasyonlarının dikkatsiz kullanılması </t>
  </si>
  <si>
    <t xml:space="preserve">Elektrik çarpması / Yangın </t>
  </si>
  <si>
    <t xml:space="preserve">Yaralanmalar / Yanıklar / Kalp krizi </t>
  </si>
  <si>
    <t>Lehimeleme sırasında yanmaz eldiven ve koruyucu gözlük kullanılmaktadır.  Lehimleme işlemlerinin havalandırmaları istasyonlarda gerçekleştirilmektedir.</t>
  </si>
  <si>
    <t>Havya Kullanımı</t>
  </si>
  <si>
    <t>Havya ucu veya çevresinin yüksek sıcaklığa maruz kalması</t>
  </si>
  <si>
    <t xml:space="preserve">Personelin havya ucu ile teması </t>
  </si>
  <si>
    <t xml:space="preserve">El ve vücut bölgelerinde yanıklar / Çevredeki yanıcı maddelerde tutuşma </t>
  </si>
  <si>
    <t>Havyanın kullanılmadığı durumlarda güvenli bir şekilde yerleştirilebileceği yanmaz stand veya tutucu mevcuttur. Kullanımı sırasında yanmaz eldiven kullanılmaktadır.Havya ile işlem yapılacak alan etrafında yanıcı malzeme bulundurulmaması konusunda personeller bilgilendirilmiştir.</t>
  </si>
  <si>
    <t>Havya / Lehim Kullanımı</t>
  </si>
  <si>
    <t xml:space="preserve">Lehimleme sırasında ortaya çıkan dumanın solunması </t>
  </si>
  <si>
    <t xml:space="preserve">Uzun vadede akciğer rahatsızlıkları </t>
  </si>
  <si>
    <t>Lehimleme sırasında havalandırma ve duman emici cihazların kullanılmaktadır.  Çalışanlara koruyucu maske temin edilmiştir.</t>
  </si>
  <si>
    <t>Hasta, Çalışanlar</t>
  </si>
  <si>
    <t xml:space="preserve">Cihazın üzerine görünür alanda kullanma kılavuzları ve kalibrasyon etiketleri bulundurulmaktadır. En az yılda 1 kez periyodik bakımlarının yapılmaktadır. Kalibrasyonları yapılmayan cihazların alanlara verilmemektedir. </t>
  </si>
  <si>
    <t>Kalibrasyonları yapılmıştır.</t>
  </si>
  <si>
    <t xml:space="preserve">Hepa filtre sistemlerinin bulunmaktadır. N95 tip maske temin edilmiştir. Yapılan işleme uygun kişisel koruyucu ekipman (maske, gözlük vb.) temini sağlanmıştır. </t>
  </si>
  <si>
    <t>İşyeri Bina ve Eklentilerinde Alınacak ağlık ve Güvenlik Önlemleri</t>
  </si>
  <si>
    <t xml:space="preserve">Personellere kişisel koruyucu ekipman (eldiven,gölük vb.) temin edilmiştir.Cihazın müdahale edilecek bölgeye temas mesafesinin korunması hakkında personeller bilgilendirilmiştir. Aktif elektrot kullanımında el-ayak kontrolünün aynı kişide olması için çalışma yapılan tezgah üzerinde bir kişi çalışma yapmaktadır. </t>
  </si>
  <si>
    <t>Otoklav Kullanımı</t>
  </si>
  <si>
    <t xml:space="preserve">Basınçlı buharın yanlış kullanımı </t>
  </si>
  <si>
    <t xml:space="preserve">Buhar yanıkları </t>
  </si>
  <si>
    <t xml:space="preserve">Yaralanmalar / Cihaz hasarı </t>
  </si>
  <si>
    <t>Yalnızca yetkili ve cihaz hakkında eğitim görmüş  kişilerin cihazı kullanımına izin verilmesi sağlanmaktadır.</t>
  </si>
  <si>
    <t xml:space="preserve">Cihazın aşırı yüklenmesi </t>
  </si>
  <si>
    <t xml:space="preserve">Patlama / Buhar yanıkları </t>
  </si>
  <si>
    <t>Basınç ve sıcaklık sensörlerinin mevcuttur. Yalnızca yetkili kişilerin cihazı kullanımına izin verilmektedir.</t>
  </si>
  <si>
    <t xml:space="preserve">Otoklav kullanımı </t>
  </si>
  <si>
    <t xml:space="preserve">Otoklavın aşırı doldurulması </t>
  </si>
  <si>
    <t xml:space="preserve">Cihazın işlevsiz hale gelmesi </t>
  </si>
  <si>
    <t xml:space="preserve">Sterilizasyonun başarısız olması </t>
  </si>
  <si>
    <t>Hasta, Hekim, Hemşire, Hasta Bakım Personeli</t>
  </si>
  <si>
    <t>Otoklavın üretici firma tarafından belirlenen kapasitesine göre dolum yapılması ve konu hakkında personellerin bilgilendirilmiştir.</t>
  </si>
  <si>
    <t xml:space="preserve">Yüksek sıcaklık </t>
  </si>
  <si>
    <t xml:space="preserve">Buhar sızıntısı </t>
  </si>
  <si>
    <t xml:space="preserve">Yanık / Yaralanmalar </t>
  </si>
  <si>
    <t xml:space="preserve">  Buhar sızıntısı dedektörlerinin kontrolleri yapılmaktadır. Personellere  kişisel koruyucu ekipmanlar (ısıya dayanıklı eldiven, giysi) temin edilmiştir.</t>
  </si>
  <si>
    <t xml:space="preserve">Sıcak yüzeylere temas edilmesi </t>
  </si>
  <si>
    <t>Personellere  kişisel koruyucu ekipmanlar (ısıya dayanıklı eldiven, giysi) temin edilmiştir.</t>
  </si>
  <si>
    <t xml:space="preserve">Elektrikli matkap ve delme setlerinin güvenlik önlemleri alınmadan kullanılması </t>
  </si>
  <si>
    <t>Yaralanmalar / Cihaz hasarı</t>
  </si>
  <si>
    <t xml:space="preserve">Kullanım öncesinde aletlerin deforme düzeyi görsel olarak kontrol edilmeketdir. Cihazların kullanım esnasında eldiven, gözlük gibi koruyucu ekipmanların kullanımı sağlanmakatdır. </t>
  </si>
  <si>
    <t xml:space="preserve"> Cihaz hasarı / Hastane işleyişinin aksaması</t>
  </si>
  <si>
    <t xml:space="preserve">Ortam patikül birikiminin artması </t>
  </si>
  <si>
    <t xml:space="preserve">Cerrahi alanın / Alanın yeterince aydınlatılamaması nedeniyle gözde yorgunluk ve çalışmalarda zorluk yaşanması </t>
  </si>
  <si>
    <t>Çalışma alanının karanlıkta kalması</t>
  </si>
  <si>
    <t xml:space="preserve">Güvenlik önlemleri </t>
  </si>
  <si>
    <t xml:space="preserve">Fiziksel güvenliğin eksikliği </t>
  </si>
  <si>
    <t xml:space="preserve">Alanın yetkisiz erişime açık olması </t>
  </si>
  <si>
    <t xml:space="preserve">Çalışan güvenliği ihlali / Mahremiyet ihlali </t>
  </si>
  <si>
    <t>Alana girişlerde kartlı erişim sistemi kullanılmaktadır ve sadece yetkilendirilmiş kişilere tanımlama yapılmıştır.Kör nokta kalmayacak şekilde kamera yerleşimi sağlanmıştır.</t>
  </si>
  <si>
    <t>BİS-P24 Fiziksel Güvenlik Prosedürü / JCI FMS 6.1 Standart</t>
  </si>
  <si>
    <t xml:space="preserve">Personel eşyalarının çalınması </t>
  </si>
  <si>
    <t xml:space="preserve">Çalışanın güven kaybı / İtibar zedelenmesi </t>
  </si>
  <si>
    <t xml:space="preserve">Maddi zarar </t>
  </si>
  <si>
    <t>Hasta ve Çalışan Güvenliğinin Sağlanmasına Dair Yönetmelik</t>
  </si>
  <si>
    <t xml:space="preserve">Standartlar uygun, özellikle giriş ve çıkışların kör noktası olmayacak şekilde görüntülü izleme sistemi kurulması / Hastane girişlerinde güvenlik personel bulundurulması /  Personellere düzenli olarak kriz yönetimi ve iletişim becerileri eğitimleri verilmesi </t>
  </si>
  <si>
    <t>Alan güvenlik prosedürlerinin ihlali</t>
  </si>
  <si>
    <t>Hukuki sorunlar / Çalışan  mahremiyetinin ihlali</t>
  </si>
  <si>
    <t>Kartlı geçiş sistemlerinin kullanılmaktadır, personel kimlik kartı ile tanımlamalar yapılmakatdır.</t>
  </si>
  <si>
    <t xml:space="preserve">Elektronik veri yedekleme sistemlerinin çalışmaması </t>
  </si>
  <si>
    <t xml:space="preserve">Dijital veri kayıpları / Hasta bilgilerin kaybolması </t>
  </si>
  <si>
    <t xml:space="preserve">Veri bütünlüğünün bozulması </t>
  </si>
  <si>
    <t>Veriler bilgi sistemleri yedekleme prosedürleri ve bilgi sistemleri güvenliği prosedürleri doğrultusunda belirlenmiş süreçlerde yedekleme yapılarak ve kriptolanarak muhafaza edilir.</t>
  </si>
  <si>
    <t>ARŞ-P02 Hasta Dosyası Tutulması ve Muhafazası Prosedürü / BİS-P02 Bilgi Sistemleri Yedekleme Prosedürü / JCI FMS 6.1 Standart</t>
  </si>
  <si>
    <t>Doğumhane</t>
  </si>
  <si>
    <t>Kadın Doğum Hekimi, Hemşire</t>
  </si>
  <si>
    <t>Enfeksiyonlu hasta bakımı</t>
  </si>
  <si>
    <t xml:space="preserve">Personele kişisel koruyucu ekipmanlar (eldiven, önlük, gözlük, maske) sağlanmıştır. Müdahale yapılan alanlarda sharp boxlar mevcuttur.  Sadece tıbbi atıkların atık kabına atılması sağlanmaktadır. Tıbbi atık kabı içine elle müdahale edilmemektedir. Tüm çalışanlara enfeksiyondan korunma eğitimi  verilmektedir. </t>
  </si>
  <si>
    <t>Hasta ve, veya Yakınları</t>
  </si>
  <si>
    <t>Doğumhanede rutin temizlik yapılmaktadır.</t>
  </si>
  <si>
    <t>otelcılık ,ıss</t>
  </si>
  <si>
    <t>Tüm çalışanlar, Ziyaretçiler</t>
  </si>
  <si>
    <t>Bölüm Sorumlusu</t>
  </si>
  <si>
    <t>Kadın Doğum Hekimi, Hemşire, Yardımcı Sağlık Personeli, Temizlik Personeli, Misafir Hizmetleri Görevlisi, Hasta ve, veya yakınları</t>
  </si>
  <si>
    <t>Medikal gaz tüplerininin devrilmesini engellemek amaçlı, sabit tutan zincir ve kayışlar  mevcuttur.</t>
  </si>
  <si>
    <t>İşe yeni başlayan personele ve rutin olarak bilgilendirmeler yapılmalıdır.</t>
  </si>
  <si>
    <t>Kadın Doğum Hekimi</t>
  </si>
  <si>
    <t>Tahriş edici kimyasallar
( IncısınPro)</t>
  </si>
  <si>
    <t xml:space="preserve">Yanıcı kimyasallar
(Etil Alkol,Skinman Soft, Incidin Foam) </t>
  </si>
  <si>
    <t>Hemşire, Yardımcı Sağlık Personeli, Temizlik Personeli</t>
  </si>
  <si>
    <t>Kimyasal kullanıcılarına kimyasallarla güvenli çalışma eğitimi verilmelidir.</t>
  </si>
  <si>
    <t>İnsan Kaynakları.Müdürü,
İş Güvenliği Uzmanı</t>
  </si>
  <si>
    <t>Kimyasal Maddelerle Çalışmalarda Sağ.ve Güv. Ön. Hak. Y.,</t>
  </si>
  <si>
    <t>Sorumlu Ebe Biyomedikal Müdürü</t>
  </si>
  <si>
    <t>Hekim tarafından kullanılmaktadır. Hekim dışında kullanılması yasaktır.</t>
  </si>
  <si>
    <t>Kadın Doğum Hekimi, Hemşire, Porter</t>
  </si>
  <si>
    <t>Doğumhane çalışmaları</t>
  </si>
  <si>
    <t>Kadın Doğum Hekimi, Hemşire, Yardımcı Sağlık Personeli, Misafir Hizmetleri Görevlisi</t>
  </si>
  <si>
    <t>Doğumhane Çıkışıı İşleyişin Sürdürülmesi</t>
  </si>
  <si>
    <t xml:space="preserve">Doğumhaneden çıkış yapan bebek ve anneye bileklik takılmaması </t>
  </si>
  <si>
    <t>Bebek-anne tanımlamasının yapılamaması</t>
  </si>
  <si>
    <t xml:space="preserve">Memnuniyetsizlik / Bebek kaçırma / Bebek karışması </t>
  </si>
  <si>
    <t xml:space="preserve">Doğumhane ve doğum işleyiş prosedürüne uygunluğun sağlanması (anne ve bebeğe cinsiyete uygun ad-soyad-kimlik no yazılı bileklik) ve takibinin yapılması </t>
  </si>
  <si>
    <t>Kayıtlar otomasyon sistemi üzerinden takip edilebilmektedir</t>
  </si>
  <si>
    <t>YBS-YRD-03- Yenidoğan YBÜ Hasta Kabul Çıkış Kriterleri</t>
  </si>
  <si>
    <t>Doğumhane Çıkışı  İşleyişin Sürdürülmesi</t>
  </si>
  <si>
    <t xml:space="preserve">Doğumhaneden çıkış yapan bebeklerin tanımlamasının yapılmaması </t>
  </si>
  <si>
    <t xml:space="preserve">Doğumhane ve doğum işleyiş prosedürüne uygunluğun sağlanması ve takibinin yapılması </t>
  </si>
  <si>
    <t xml:space="preserve">Ekİpman ve Teknoloji </t>
  </si>
  <si>
    <t>CTG (kardiyotografi) cihazının arızallanması</t>
  </si>
  <si>
    <t xml:space="preserve">Fetal disterin geç tespit edilmesi </t>
  </si>
  <si>
    <t>Bebekte hipoksi ve kalıcı hasar</t>
  </si>
  <si>
    <t>CTG cihazlarının düzenli bakım ve kalibrasyonu yapılmaktadır.</t>
  </si>
  <si>
    <t xml:space="preserve">Travmatik doğum olayları </t>
  </si>
  <si>
    <t xml:space="preserve">Doğumhane işleyiş prosedüre riayet edilerek görev,sorumlulukların bilinçli paylaştırılması ve özellikle yeni işe başlayan personellerin adaptasyon süreçlerinin takibinin yapılması </t>
  </si>
  <si>
    <t xml:space="preserve">Doğum ve travma sedyeleri kontrollerinin yapılmaması </t>
  </si>
  <si>
    <t xml:space="preserve">Doğum ve travma sedye elementlerinin ( başlık,tekerlek,ayaklık vb.) kırık olması </t>
  </si>
  <si>
    <t xml:space="preserve">Yaralanma / Müdahale güçlüğü   </t>
  </si>
  <si>
    <t xml:space="preserve">Biyomedika Müdürlüğü ve/veya firma tarafından belirlenen aralıklarla bakım ve kontrollerinin yapılması </t>
  </si>
  <si>
    <t xml:space="preserve">Yüzeylerin Dezenfekte Edilmemesi </t>
  </si>
  <si>
    <t xml:space="preserve">Enfekte yüzeylere temas edilmesi </t>
  </si>
  <si>
    <t xml:space="preserve">Enfeksiyon  </t>
  </si>
  <si>
    <t>Tekniker, Teknisyen, Porter, Temizlik Görevllisi, Tıbbi Atık Personeli</t>
  </si>
  <si>
    <t>Temizlik planı doğrultusunda alan temizlik ve dezenfeksiyonu yapılmakatdır.  Çalışanlara el hijyeni eğitimleri verilmekte ve alanlarda el antiseptikleri bulunmaktadır.  Çalışanların hijyenik el yıkama uyumlarının takip edilmekte olup çapraz bulaşmanın önlenmektedir.</t>
  </si>
  <si>
    <t>Enfeksiyon Komitesi</t>
  </si>
  <si>
    <t>Yapılan alan denetimelerinde herhangi bir uygunsuz durum tespit edilmemiştir.</t>
  </si>
  <si>
    <t xml:space="preserve">El hijyeni talimatlarının alanda bulunmaması </t>
  </si>
  <si>
    <t xml:space="preserve">El hijyeni kurallarına uyulmaması / unutulması </t>
  </si>
  <si>
    <t>El yıkama alanına denk gelecek şekilde el hijyeni talimatı asılmıştır. İşe giriş eğitimlerinde Enfeksiyon Sorumlusu tarafından program kapasamında eğitim verilmektedir.</t>
  </si>
  <si>
    <t>ENF-T01 El Hijyeni-El Yıkama Talimatı</t>
  </si>
  <si>
    <t xml:space="preserve">Tekerlekli araçlarda durdurucu-fren bulunmaması </t>
  </si>
  <si>
    <t xml:space="preserve">Devrilme </t>
  </si>
  <si>
    <t xml:space="preserve">Yaralanma / Maddi hasar </t>
  </si>
  <si>
    <t>Pansuman arabası, taşıma arabaları, sedye vb. araçların tekerleklerinde durdurucu bulunmakta ve düzenli aralıklarla görsel olarak kontrol edilmektedir.</t>
  </si>
  <si>
    <t xml:space="preserve">Yaralanma /İğne batması / Enfeksiyon </t>
  </si>
  <si>
    <t>Hasta, Hekim, Hemşire, Hasta Bakım Personeli, ATT, Paramedik</t>
  </si>
  <si>
    <t xml:space="preserve">Atık kutularının bibirinden ayrıştrılması ve doluluk oranlarının belirlenmesiyle atık toplama süreci oluşturulması </t>
  </si>
  <si>
    <t xml:space="preserve">Personellere bilgilendirme eğitimi verilmesi </t>
  </si>
  <si>
    <t>Biyoljik Etkenlere Maruziyet Risklerinin Önlenmesi Hakkında Yönetmelik</t>
  </si>
  <si>
    <t xml:space="preserve">Hasta taşınması </t>
  </si>
  <si>
    <t xml:space="preserve"> Taşıma esnasında ağır yük kaldırma</t>
  </si>
  <si>
    <t xml:space="preserve">Taşıma-kaldırma esnasında düşme / hastanın düşmesi / ergonomik olmayan hareketler </t>
  </si>
  <si>
    <t xml:space="preserve">Panel çalışmaları </t>
  </si>
  <si>
    <t xml:space="preserve">Sandelyelerin ergonomik koşullara uygun olmaması </t>
  </si>
  <si>
    <t>Kronik ağrılar / Yaralanmalar</t>
  </si>
  <si>
    <t xml:space="preserve">Uygun ve sayıca yeterli snadalye temin edilmesi, oturarak çalışmalar konusunda personellerin bilgilendirlmesi </t>
  </si>
  <si>
    <t xml:space="preserve">İşYeri Bina ve Eklentilernde Alınacak Sağlık ve Güvenlik Önlemleri Hakkında Yönetmelik  / Tıbbi Cihazların Test, Kontrol ve Kalibrasyonu Hakkında Yönetmelik </t>
  </si>
  <si>
    <t xml:space="preserve">Muhafaza alanlarında sıcaklık ve nemin uygun olmaması </t>
  </si>
  <si>
    <t xml:space="preserve">İlaçların bozulması </t>
  </si>
  <si>
    <t>Hastanın tedavi sürecinde zarar görmesi / Hukuki sorunlar</t>
  </si>
  <si>
    <t>Depolama alanları sıcaklık, nem ölçerler ile denetim altında tutulmaktadır.</t>
  </si>
  <si>
    <t xml:space="preserve">Dozaj hataları / İlaç karışıklıkları </t>
  </si>
  <si>
    <t xml:space="preserve">Hastada yan etkiler / İlaç etkinsizliği </t>
  </si>
  <si>
    <t xml:space="preserve">Enfeksiyon / Hastanın tedavi sürecinde zarar görmesi / Hukuki sorunlar </t>
  </si>
  <si>
    <t>Yapılan ilaç uygulamalarının otomasyon sitem üzerinde kayıt altına alınmaktadır. Çift kontrol sistemi (kimlik doğrulama) aktif olarak uygulanmaktadır.</t>
  </si>
  <si>
    <t>Yapılan kayıtlarda herhangi bir olumsuzluk tespit edilmemiştir.</t>
  </si>
  <si>
    <t xml:space="preserve">Isı ve/veya tutuşma kaynaklı ürünlerle temas etmesi </t>
  </si>
  <si>
    <t xml:space="preserve">Yangın / Parlama / Patlama </t>
  </si>
  <si>
    <t>Yaralanmalar / Maddi hasar</t>
  </si>
  <si>
    <t>Hasta, Hekim, Hemşire, Hasta Bakım Perosneli, Temizlik Görevlisi, Tıbbi Atık Personeli</t>
  </si>
  <si>
    <t>Kullanımı sırasında yanıcı ve tutuşrucu kaynaklardan uzak tutulmaktadır. Uygulamaya özgü uzmanlar tarafından işlem gerçekleştirilmektedir.</t>
  </si>
  <si>
    <t>Yapılan alan denetimlerde herhangi bir uygunsuzluk tespit edilmemiştir.</t>
  </si>
  <si>
    <t xml:space="preserve">Diğer ilaçlar ile karışması </t>
  </si>
  <si>
    <t>Tedavide başarısızlık / Hukuki sorunlar</t>
  </si>
  <si>
    <t>Renk kodlaması ile diğer ilaçlardan ayrıştırılmıştır. Uygulamaya özgü uzmanlar tarafından işlem gerçekleştirilmektedir.</t>
  </si>
  <si>
    <t>Yapılan alan denetimleride herhangi bir uygunsuzluk tespit edilmemiştir.</t>
  </si>
  <si>
    <t>Eczane</t>
  </si>
  <si>
    <t>Otomatik ilaç Hazırlama Kabini</t>
  </si>
  <si>
    <t xml:space="preserve">Bakım ve kontrollerinin yapılmaması </t>
  </si>
  <si>
    <t>Bakım ve kalibrasyonları yapılmaktadır. Cihazların bakımdan sonra tekrar kalibrasyonları yapılmaktadır; etiketi bulunmayan cihazlara yeni etiketler yapıştırılmaktadır.</t>
  </si>
  <si>
    <t>Eczane Müdürü, Biyomedikal Müdürü</t>
  </si>
  <si>
    <t>Eczane Sorumlusu / İSG Uzmanı</t>
  </si>
  <si>
    <t>Eczacı, Eczacı Teknikeri</t>
  </si>
  <si>
    <t>Eczane Müdürü</t>
  </si>
  <si>
    <t>Sitotoksik ilaçlarının hazırlanması</t>
  </si>
  <si>
    <t>Sitotoksik ilaçları</t>
  </si>
  <si>
    <t>Kanserojen/Mutajen maddelere maruz kalma</t>
  </si>
  <si>
    <t>Toksik etkiler, zehirleyici etki, kalıcı genetik bozukluk ve geçici cilt reaksiyonları</t>
  </si>
  <si>
    <t>Kemoterapi ilaç hazırlama görevlisi</t>
  </si>
  <si>
    <t>Kanserojen veya Mutajen Maddelerle Çalışmalarda Sağlık Ve Güvenlik Önlemleri Hakkında Yönetmelik</t>
  </si>
  <si>
    <t>Eude gaulard hazırlanması Kullanımı</t>
  </si>
  <si>
    <t>Personel kullandıkları kimyasal hakkında bilgilendirilmiş ve kimyasal kullanan tüm personele kimyasallarla güvenli çalışma eğitimi verilmiştir. Alanlarda kimyasal madde envanter listesi, depolama matrisi ve güvenlik bilgi formları mevcuttur. Personele uygun kkd sağlanmıştır.</t>
  </si>
  <si>
    <t>Kimyasal atıklar
Kemoterapi atıkları</t>
  </si>
  <si>
    <t>Kolilerin taşınması</t>
  </si>
  <si>
    <t>Ağır ilaç kolilerinin taşınması</t>
  </si>
  <si>
    <t>Eczacı, Eczane Görevlisi</t>
  </si>
  <si>
    <t>Taşıma aracı olarak transpalet kullanılmaktadır.Periyodik olarak yıllık transpalet kontrolü yapılmıştır, uygunluk raporu bulunmaktadır. Personel, el ile düzgün malzeme taşınması konusunda eğitim verilmiştir.</t>
  </si>
  <si>
    <t>Eczacı, Eczane Görevlisi, Porter</t>
  </si>
  <si>
    <t xml:space="preserve">Personel kullandıkları kimyasal hakkında bilgilendirilmiş ve kimyasal kullanan tüm personele kimyasallarla güvenli çalışma eğitimi verilmiştir. Alanlarda kimyasal madde envanter listesi, depolama matrisi ve güvenlik bilgi formları mevcuttur. </t>
  </si>
  <si>
    <t>Alanlarda göz yıkama solüsyonları ve yan kısımlarında kullanım talimatları bulundurulmaktadır. Kullanımı ile ilgili tüm persone eğitim verilmiştir.</t>
  </si>
  <si>
    <t>Enfeksiyon Kontrol Hekimi Enfeksiyon Kontrol Eczane Çalışanlarısi</t>
  </si>
  <si>
    <t>Tehlikeli ve Özel Atıklar</t>
  </si>
  <si>
    <t>Kesici-Delici Atık: bıçak, ampul, lam-lamel, kırılmış cam tüp</t>
  </si>
  <si>
    <t>Keskin cisimlerin ele teması</t>
  </si>
  <si>
    <t>Batma, delme, sıyrık ve yaralanmalar, enfeksiyon</t>
  </si>
  <si>
    <t>Personel bu gibi durumlara müdahale konusunda bilgilendirilmiştir.</t>
  </si>
  <si>
    <t>İlaçların ve metaryellerin devrilme riski</t>
  </si>
  <si>
    <t>Stoklama</t>
  </si>
  <si>
    <t>İlaç stoklama hataları</t>
  </si>
  <si>
    <t>İlaçların yanlış depolanması nedeniyle bozulması</t>
  </si>
  <si>
    <t>Hasta güvenliğinin tehlikeye girmesi / Finansal kayıp</t>
  </si>
  <si>
    <t>İlaçların uygun sıcaklık ve nem koşullarında saklanmasını sağlayacak ekipman temin edilmiştir.</t>
  </si>
  <si>
    <t xml:space="preserve"> İlaç Yönetim Planı</t>
  </si>
  <si>
    <t>Kullanım ömrü dolmuş ilaçlar</t>
  </si>
  <si>
    <t>Yanlışlıkla hastalara verilmesi</t>
  </si>
  <si>
    <t>Hasta sağlığının olumsuz etkilenmesi / Hukuki sorunlar</t>
  </si>
  <si>
    <t>Son kullanma tarihlrti düzenli kontrol edilmektedir. Dijital olarak takip edilmektedir.</t>
  </si>
  <si>
    <t>Kayıtlar otomasyon sistem üzerinde takip edilmektedir.</t>
  </si>
  <si>
    <t>Dozajlama</t>
  </si>
  <si>
    <t>İlaç dozajlama hataları</t>
  </si>
  <si>
    <t xml:space="preserve">Dozajlama sırasında hata yapılması </t>
  </si>
  <si>
    <t xml:space="preserve">Yanlış tedavi </t>
  </si>
  <si>
    <t>Hastalar</t>
  </si>
  <si>
    <t>Eczacılar için sürekli eğitimler düzenlenmektedir. Çift kontrol prosedürü aktif kullanılmaktadır.</t>
  </si>
  <si>
    <t xml:space="preserve">Yanlış kimyasalların karışımlarının dökülmesi </t>
  </si>
  <si>
    <t xml:space="preserve">El tahrişi / Kimyasal maddeye maruziyet </t>
  </si>
  <si>
    <t>Kimyasal güvenlik protokolleri oluşturulmuştur. Dökülme kitleri alanda hazır bulunmaktadır.</t>
  </si>
  <si>
    <t>Hırsızlık</t>
  </si>
  <si>
    <t xml:space="preserve">Değerli ilaçların izinsiz kullanılması </t>
  </si>
  <si>
    <t>Amaç dışı kullanım</t>
  </si>
  <si>
    <t>Finansal kayıp / Hukuki sorunlar</t>
  </si>
  <si>
    <t>İlaçlar kilitli dolaplarda saklanmaktadır. Giriş-çıkışların kameralarla izlenmektedir. Envanter takibi yapılan planlama doğrultusunda yapılmaktadır.</t>
  </si>
  <si>
    <t>Kartlı erişim sistemi kurulmuştur.</t>
  </si>
  <si>
    <t>İlaçlara Erişim</t>
  </si>
  <si>
    <t xml:space="preserve">Acil durumlarda ilaçlara erişilememesi </t>
  </si>
  <si>
    <t>Tedavi gecikmesi</t>
  </si>
  <si>
    <t xml:space="preserve">Hasta kaybı </t>
  </si>
  <si>
    <t>Kritik ilaçlar önceden belirlenmiştir. Sadece çalışanlar tarafından kolayca erişilebilir bir stoklama sistemi kurulmuştur.</t>
  </si>
  <si>
    <t>Soğutma gerektiren ilaçların elektrik kesinti durumda çıkarılamaması</t>
  </si>
  <si>
    <t>İlaçların bozulması</t>
  </si>
  <si>
    <t>Yanlış tedavi / Maddi kayıplar</t>
  </si>
  <si>
    <t>Jeneratör ve UPS sistemleri devreye alınmıştır.</t>
  </si>
  <si>
    <t xml:space="preserve">Bilgi Aktarımı </t>
  </si>
  <si>
    <t>Hatalı bilgi iletimi</t>
  </si>
  <si>
    <t xml:space="preserve">Doktor-eczacı ya da hemşire-eczacı iletişiminde yanlış bilgi aktarımı </t>
  </si>
  <si>
    <t>Yanlış ilaç / Yanlış doz</t>
  </si>
  <si>
    <t>Elektronik reçete ve doğrulama sistemi aktif olarak kullanılmaktadır.</t>
  </si>
  <si>
    <t>Atıkların yanlış yönetimi</t>
  </si>
  <si>
    <t>Farmasötik atıkların yanlış bertaraf edilmesi</t>
  </si>
  <si>
    <t xml:space="preserve">Çevre kirliliği </t>
  </si>
  <si>
    <t>Hastalar, Hasta Yakınları, Çalışanlar, Ziyaretciler</t>
  </si>
  <si>
    <t>Farmösatik için uygun bertaraf yöntemleri belirlenmiştir. Eğitim programları ilgili bölüm tarafından düzenlenmektedir.</t>
  </si>
  <si>
    <t>Atık bertaraf süreci uygun bir şekilde devam etmektedir.</t>
  </si>
  <si>
    <t xml:space="preserve">Dosyaların Muhafazası </t>
  </si>
  <si>
    <t xml:space="preserve">Alanın su baskını, deprem gibi afetlere dayanımsız olması </t>
  </si>
  <si>
    <t xml:space="preserve">Arşiv belgelerinin geri dönülemez şekilde zarar görmesi </t>
  </si>
  <si>
    <t xml:space="preserve">Belgelerin kaybı </t>
  </si>
  <si>
    <t xml:space="preserve">Depremlere dayanıklı raf sistemlerinin kullanılmıştır ve raflar sabitlenmiştir. Belgelerin dijital kopyaları otomasyon sisteminde kayıtlı tutulmaktadır. </t>
  </si>
  <si>
    <t>Acil Durumlar Hakkında Yönetmelik</t>
  </si>
  <si>
    <t xml:space="preserve">Alana girişlerde kartlı erişim sistemi kullanılması ve sadece yetkilendirilmiş kişilere tanımlama yapılması / Kör nokta kalmayacak şekilde kamera yerleşimi </t>
  </si>
  <si>
    <t xml:space="preserve">Cihazların kötü niyete çalınması veya sabote edilmesi </t>
  </si>
  <si>
    <t xml:space="preserve">Maddi hasar / Hasta ve çalışan güvenliğinin tehlikeye girmesi </t>
  </si>
  <si>
    <t xml:space="preserve">Cihazların işlev dışı kalması / Tedavinin aksaması </t>
  </si>
  <si>
    <t>Envanter yönetimi, yazılımı ve takibi yapılmakatdır. (Lighthouse) / Cihazların kullanım dışı kalmaları durumunda kartlı erişim sistemi bulunan güvenli depoda muhafaz edilmekte ve yetkisiz kişilerin bu alana erişiminin engellenmektedir</t>
  </si>
  <si>
    <t>Fizik Tedavi</t>
  </si>
  <si>
    <t>Hot Pack kazanı</t>
  </si>
  <si>
    <t>Buhar</t>
  </si>
  <si>
    <t>Yüksek ısıya maruz kalma</t>
  </si>
  <si>
    <t>Sıcak yanık</t>
  </si>
  <si>
    <t>Fizyoterapist, Porter</t>
  </si>
  <si>
    <t xml:space="preserve">
Sorumlu Hemşire</t>
  </si>
  <si>
    <t>Kişisel Koruyucu Donanım Yönetmeliği</t>
  </si>
  <si>
    <t>Ortopedi Hekimi, Fizyoterapist, Porter</t>
  </si>
  <si>
    <t xml:space="preserve">Kaçak akım rölesi mevcuttur. Kalibrasyonları ve bakımları düzenli olarak yapılmaktadır. </t>
  </si>
  <si>
    <t xml:space="preserve">
Sorumlu Hemşire ve Biyomedikal Müdürlüğü</t>
  </si>
  <si>
    <t xml:space="preserve">Hasta taşınması sırasında rollboard kullanılmaktadır. Personel, hasta taşıması konusunda bilgilendirilmiştir. Personelin tek başına müdahalesi engellenmiş olup, çalışanlar birbirlerine yardım etmektedir. </t>
  </si>
  <si>
    <t>Ortopedi Hekimi, Fizyoterapist</t>
  </si>
  <si>
    <t>Personele, el ile düzgün malzeme taşınması konusunda bilgilendirilmiştir.</t>
  </si>
  <si>
    <t>Personele kullandıkları kimyasal hakkında kimyasal madde kullanımı eğitimi verilmiştir. Alanlarda kimyasal madde envanter listesi, depolama matrisi ve güvenlik bilgi formları mevcuttur. Personele uygun kkd sağlanmıştır.</t>
  </si>
  <si>
    <t xml:space="preserve">Personele kullandıkları kimyasal hakkında kimyasal madde kullanımı eğitimi verilmiştir.Alanlarda kimyasal madde envanter listesi, depolama matrisi ve güvenlik bilgi formları mevcuttur. </t>
  </si>
  <si>
    <t>Alanlarda göz yıkama solüsyonları ve yanlarında kullanma talimatları bulundurulmaktadır. Kullanımı ile ilgili tüm persone eğitim verilmiştir.</t>
  </si>
  <si>
    <t>Porter, Misafir Hizmetleri Görevlisi</t>
  </si>
  <si>
    <t>FizikTedavi çalışmaları</t>
  </si>
  <si>
    <t>Beyaz kod uygulaması vardır. Belirli periyotlarda beyaz kod tatbikatı yapılmaktadır. Güvenlik personeli mevcuttur.</t>
  </si>
  <si>
    <t>Ortopedi Hekimi, Hemşire</t>
  </si>
  <si>
    <t>Bakım ve kalibrasyonları yapılmaktadır. Cihazların bakımdan sonra tekrar kalibrasyonları yapılmakta; etiketi bulunmayan cihazlara yeni etiketler yapıştırılmaktadır.</t>
  </si>
  <si>
    <t>Gastroentroloji</t>
  </si>
  <si>
    <t>Parçaların Formaldehit bulunan kaplara konulması</t>
  </si>
  <si>
    <t>Formaldehitin hava karışması, dökülmesi</t>
  </si>
  <si>
    <t>Formaldehitin solunması, yüze, göze ve ele teması</t>
  </si>
  <si>
    <t>Gastroentroloji Hekimi, Gastroentroloji Hemşiresi, Porter</t>
  </si>
  <si>
    <t>Formaldehitin tehlikeleri hakkında çalışanlar bilgilendirilmiş, uygun işaretlemeler alanda bulunmaktadır. Personele uygun kkd sağlanmıştır.</t>
  </si>
  <si>
    <t>Gastroentroloji Hekimi, Gastroentroloji Hemşiresi</t>
  </si>
  <si>
    <t>Gastroentroloji Hekimi, Gastroentroloji Hemşiresi, Tekniker</t>
  </si>
  <si>
    <t>İşe yeni başlayan personele ve çalışanlara kullandıkları aletler ile ilgili bilgilendirme yapılmaktadır.</t>
  </si>
  <si>
    <t xml:space="preserve">Personele kişisel koruyucu ekipmanlar (eldiven, önlük, gözlük, maske) sağlanmıştır. Müdahale edilmeden önce önlük, eldiven ve bone takılmaktadır. Giyilen eldivenler tıbbi atık kovasına atılmaktadır. Eller müdahaleden önce ve sonra yıkanmaktadır. Alanlarda el antiseptiği mevcuttur.Tüm çalışanlara atık yönetimi ve  enfeksiyondan korunma eğitimi verilmektedir. </t>
  </si>
  <si>
    <t>Gastroentroloji Hekimi, Gastroentroloji Hemşiresi, Porter, Temizlik Personeli, Misafir Hizmetleri Görevlisi, Hasta ve, veya yakınları</t>
  </si>
  <si>
    <t>İşe yeni başlayan personele ve çalışana kontrollü taşımaya yönelik eğitimler verilmektedir.</t>
  </si>
  <si>
    <t>Gastroentroloji Hekimi</t>
  </si>
  <si>
    <t>Gastroentroloji Hemşiresi</t>
  </si>
  <si>
    <t>Yardımcı Sağlık Personeli, Hasta ve, veya Yakınları, Porter</t>
  </si>
  <si>
    <t>ERCP İşlemi/Skopi cihazının kullanılması</t>
  </si>
  <si>
    <t>Sorumlu Hemşire, Sorumlu Hekim</t>
  </si>
  <si>
    <t>Tahriş edici,aşındırıcı  kimyasallar
(Sekusept, Incıdın Pro)</t>
  </si>
  <si>
    <t xml:space="preserve">Yanıcı kimyasallar
(Etil alkol, Skinman Soft, Incidin Foam) </t>
  </si>
  <si>
    <t>Gastroentroloji Hekimi, Gastroentroloji Hemşiresi, Porter, Temizlik Personeli</t>
  </si>
  <si>
    <t>Alanlarda göz yıkama solüsyonları ve kullanım talimatları bulundurulmaktadır. Kullanımı ile ilgili tüm persone eğitim verilmiştir.</t>
  </si>
  <si>
    <t>Gastroentroloji Hemşiresi, Porter, Temizlik Personeli</t>
  </si>
  <si>
    <t>Havalı Tabanca Kullanımı</t>
  </si>
  <si>
    <t>Gürültü</t>
  </si>
  <si>
    <t>85 dB üzeri gürültüye maruz kalmak</t>
  </si>
  <si>
    <t>kalıcı işitme kaybı</t>
  </si>
  <si>
    <t>Personele uygun kkd(kulak tıkacı) sağlanmıştır.</t>
  </si>
  <si>
    <t>Personelin kkd kullanımının sağlanmalıdır.</t>
  </si>
  <si>
    <t>Çalışanların Gürültü ile İlgili Risklerden Korunmalarına Dair Yönetmelik</t>
  </si>
  <si>
    <t>Göz hastalıkları,baş ağrısı</t>
  </si>
  <si>
    <t>yorgunluk ve performans azalması,artan iş kazaları</t>
  </si>
  <si>
    <t>Gastroentroloji Hemşiresi, Porter</t>
  </si>
  <si>
    <t>Personel, tek başına müdahale etmemekte, çalışanlar birbirlerine yardımcı olmaktadır. Personel hasta taşıması konusunda bilgilendirilmiştir.</t>
  </si>
  <si>
    <t xml:space="preserve">Personel, hastanın sedyeden yatağına ya da yatağından sedyeye taşınması esnasında roll board kullanmaktadır. </t>
  </si>
  <si>
    <t>Gastroentroloji çalışmaları</t>
  </si>
  <si>
    <t>Gastroentroloji Hekimi, Gastroentroloji Hemşiresi, Porter, Misafir Hizmetleri Görevlisi</t>
  </si>
  <si>
    <t>Gastroentroloji Hekimi, Gastroentroloji Hemşiresi, Tekniker, Porter</t>
  </si>
  <si>
    <t>Bakım ve kalibrasyonları yapılmaktadır. Cihazların bakımdan sonra tekrar kalibrasyonları yapılmakta; etiketi bulunmayan cihazlara yeni etiket yapıştırılmaktadır.</t>
  </si>
  <si>
    <t>Dolaplar, eşyalar ve raflar birbirine sabitlenmiştir.</t>
  </si>
  <si>
    <t xml:space="preserve">Personele, el ile düzgün malzeme taşınması konusunda bilgilendirilmiştir. Tıbbi atık poşetleri sadece ağız kısımlarından tutarak taşınmaktadır. </t>
  </si>
  <si>
    <t>Gastroentroloji Hekimi, Gastroentroloji Hemşiresi, Porter, Temizlik Personeli, Misafir Hizmetleri Görevlisi</t>
  </si>
  <si>
    <t>Çalışanların Eğitimi sistematik eğitim prosedürün uygulanması</t>
  </si>
  <si>
    <t>Yaralanma, uzuv kaybı sağlık etkileri</t>
  </si>
  <si>
    <t xml:space="preserve">Çalışan iş günü kaybı,  iş kazası, </t>
  </si>
  <si>
    <t>Yönetmeliğe ve yıllık eğitim planına uygun  programlanması ve uygulanması sağlanmalıdır.</t>
  </si>
  <si>
    <t>İnsan Kaynakları Müdür Yrd., İş Yeri Hekimi,İş Güvenliği Uzmanı</t>
  </si>
  <si>
    <t>Mikrobiyoloji Laboratuvarı</t>
  </si>
  <si>
    <t>Katlardan hastadan  alınan numunenin kapağının tam kapatılmaması</t>
  </si>
  <si>
    <t>Mikrobiyoloji Laboratuvarı Teknikeri, Porter</t>
  </si>
  <si>
    <t xml:space="preserve">Personele kişisel koruyucu ekipmanlar (eldiven, önlük, gözlük, maske) sağlanmıştır. Numuneler ile temas sonrası ve kirli alandan temiz alana geçerken eldivenler çıkartılarak el hijyeni sağlanmaktadır. Sıvıların sıçrama ve yayılma olasılığına karşı koruyucu ekipmanlar kullanılmaktadır. Hasta için kullanılan malzemeler başka hastalar ve çevre ile kontamine edilmeden uzaklaştırılmaktadır. Tüm çalışanlara el hijyeni, atık yönetimi ve enfeksiyondan korunma eğitimi verilmektedir. 
</t>
  </si>
  <si>
    <t>katlardan hastadan  alınan numunenin kapağının tam kapatılmaması</t>
  </si>
  <si>
    <t>numunenin laboratuvara teslimi</t>
  </si>
  <si>
    <t>Mikrobiyoloji Laboratuvarı Teknikeri</t>
  </si>
  <si>
    <t>numunenin teslim alındıktan sonra işleme konulması</t>
  </si>
  <si>
    <t>mikrobiyo lab 
numunenin işleme konulması</t>
  </si>
  <si>
    <t>üreme olmuş plakların düşmesi</t>
  </si>
  <si>
    <t>enfeksiyon bulaşma</t>
  </si>
  <si>
    <t>Üreme olmuş plakların düşmesi</t>
  </si>
  <si>
    <t>Sıçrama, dökülme</t>
  </si>
  <si>
    <t>sıçrama, dökülme</t>
  </si>
  <si>
    <t>Mikrobiyoloji Laboratuvarı Hekimi, Mikrobiyoloji Laboratuvarı Teknikeri, Porter</t>
  </si>
  <si>
    <t xml:space="preserve">İlgili personel aşılama programı içerisine dahil edilmiştir. Çalışanlara enfeksiyondan korunma eğitimiverilmektedir. </t>
  </si>
  <si>
    <t xml:space="preserve"> Tıbbi atıklar ile temas
Damlacık yolu ile bulaşma
Ortam yüzeyinin kirli olması
Kan ile perkütan temas 
Kontamine iğne ya da delici-kesici aletlerle yaralanma
Hastanın kan, doku ve vücut sıvıları ile bütünlüğü bozulmuş
deri veya mukoza teması
Virüs ile kontamine araç-gereçlerle direkt temas
</t>
  </si>
  <si>
    <t>mikrobiyo lab
çeker ocakta çalışma</t>
  </si>
  <si>
    <t>yanıcı kimyasalın çakmak alevine teması ELEKTRİKLİ ISITICI</t>
  </si>
  <si>
    <t xml:space="preserve">Personele kullandıkları kimyasal hakkında "kimyasallarla güvenli çalışma eğitimi" verilmiştir. Alanlarda kimyasal madde envanter listesi, depolama matrisi ve güvenlik bilgi formları mevcuttur. </t>
  </si>
  <si>
    <t>mikrobiyolab
çeker ocakta çalışma</t>
  </si>
  <si>
    <t>Toksik boya</t>
  </si>
  <si>
    <t xml:space="preserve">Boyanın dökülmesi sonucu toksik maddeye temas </t>
  </si>
  <si>
    <t>Cilt kanseri</t>
  </si>
  <si>
    <t>Personele kullandıkları kimyasal hakkında "kimyasallarla güvenli çalışma eğitimi" verilmiştir. Alanlarda kimyasal madde envanter listesi, depolama matrisi ve güvenlik bilgi formları mevcuttur. Personele uygun kkd sağlanmıştır.</t>
  </si>
  <si>
    <t>mikrobiyo lab
el dezenfeksiyonu</t>
  </si>
  <si>
    <t>Alanlarda göz yıkama solüsyonları ve yanlarında kullanım talimatları asılı olarak bulundurulmaktadır. Kullanımı ile ilgili tüm persone eğitim verilmiştir.</t>
  </si>
  <si>
    <t>Kimyasallarla çalışma</t>
  </si>
  <si>
    <t>Tüm kimyasallar</t>
  </si>
  <si>
    <t>Biyolog, Porter</t>
  </si>
  <si>
    <t>mikrobiyo lab
ağır kimyasal kolileri taşımada dökülme</t>
  </si>
  <si>
    <t>mikrobiyo lab
çeker ocak
Lam keskin yüzeyi</t>
  </si>
  <si>
    <t>Keskin yüzeyin ele teması, enfeksiyon</t>
  </si>
  <si>
    <t>Kesilme, enfeksiyon</t>
  </si>
  <si>
    <t>kesilme, enfeksiyon</t>
  </si>
  <si>
    <t>Alanda  rutin temizlik yapılmaktadır.</t>
  </si>
  <si>
    <t>Yorgunluk ve performans azalması,artan iş kazaları</t>
  </si>
  <si>
    <t>Ortam ölçümleri yaptırılmıştır. Aydınlatma değerleri TS14264'e uygundur.</t>
  </si>
  <si>
    <t>Duvara zemine sabitlenmemiş eşyaların rafların  devrilmesi, yuvarlanması</t>
  </si>
  <si>
    <t>Biyokimya Laboratuvarı</t>
  </si>
  <si>
    <t>Biyokimya Laboratuvarı Teknikeri, Porter</t>
  </si>
  <si>
    <t xml:space="preserve">Personele kişisel koruyucu ekipmanlar (eldiven, önlük, gözlük, maske) sağlanmıştır. Hasta ile temas sonrası ve kirli alandan temiz alana geçerken eldivenler çıkartılarak el hijyeni sağlanmaktadır. Sıvıların sıçrama ve yayılma olasılığına karşı koruyucu ekipmanlar kullanılmaktadır. Hasta için kullanılan malzemeler başka hastalar ve çevre ile kontamine edilmeden uzaklaştırılmaktadır. Tüm çalışanlara el hijyeni, atık yönetimi ve enfeksiyondan korunma eğitimi verilmektedir. </t>
  </si>
  <si>
    <t>Biyokimya Laboratuvarı Teknikeri</t>
  </si>
  <si>
    <t xml:space="preserve"> biyokim lab 
numunenin işleme konulması</t>
  </si>
  <si>
    <t>mikrobiyo- biyokim lab 
numunenin işleme konulması</t>
  </si>
  <si>
    <t>Sadece tıbbi atıkların atık kabına atılması sağlanmalıdır. Tıbbi atık kabı içerisine elle müdahale edilmemelidir.</t>
  </si>
  <si>
    <t>Biyokimya Laboratuvarı Hekimi, Biyokimya Laboratuvarı Teknikeri, Porter</t>
  </si>
  <si>
    <t>biyokim lab
el dezenfeksiyonu</t>
  </si>
  <si>
    <t>Alanlarda göz yıkama solüsyonları ve yanlarında kullanım talimatları asılı olarak bulundurulmaktadır. Kullanımı ile ilgili tüm personele eğitim verilmiştir.</t>
  </si>
  <si>
    <t>BİYOKİMYA  lab</t>
  </si>
  <si>
    <t>ağır kimyasal kolileri</t>
  </si>
  <si>
    <t>Kolilerin elle  taşınması, aktarılması</t>
  </si>
  <si>
    <t>Personel, el ile düzgün malzeme taşımasınması konusunda bilgilendirilmiştir.</t>
  </si>
  <si>
    <t>biyokim lab
ağır kimyasal kolileri taşımada dökülme</t>
  </si>
  <si>
    <t>Göz hastalıkları, baş ağrısı</t>
  </si>
  <si>
    <t>Yorgunluk ve performansı azalması, artan iş kazaları</t>
  </si>
  <si>
    <t>Kimyasal soluma yoluyla maruziyet</t>
  </si>
  <si>
    <t>Solunum yollarının tahriş olması</t>
  </si>
  <si>
    <t>Atık bidonu dolduğunda yenisi ile değiştirilmektedir. Personele kişisel koruyucu ekipmanlar (eldiven, önlük, gözlük, maske) sağlanmıştır.</t>
  </si>
  <si>
    <t>Kimyasal bidonunun doluluğu günlük kontrol edilmektedir.</t>
  </si>
  <si>
    <t xml:space="preserve"> Laboratuvarda rutin temizlik yapılmaktadır.</t>
  </si>
  <si>
    <t xml:space="preserve">Vücut sıvılarının sıçrama ve yayılma olasılığına karşı personele kişisel koruyucu ekipmanlar (eldiven, önlük, gözlük, maske) sağlanmıştır. Tıbbi atık torbalarının ağızları sıkıca bağlanmakta ve gerekli görüldüğü hallerde her bir torba yine aynı özelliklere sahip diğer bir torbaya konularak kesin sızdırmazlık sağlanmaktadır. Tıbbi atık torbalarının içeriği kesinlikle sıkıştırılmamakta ve başka bir kaba aktarılmamaktadır. Tıbbi atık toplayan çalışanlara atık yönetimi ve enfeksiyondan korunma eğitimi verilmektedir. </t>
  </si>
  <si>
    <t>Vücut sıvılarının sıçrama ve yayılma olasılığı mevcut ise KORUYUCU EKİPMANLAR kullanılmalıdır. Tıbbi atık torbalarının ağızları sıkıca bağlanmalı ve gerekli görüldüğü hallerde her bir torba yine aynı özelliklere sahip diğer bir torbaya konularak kesin sızdırmazlık sağlanmalıdır. Tıbbi atık torbalarının içeriği kesinlikle sıkıştırılmamalı, torbasından çıkarılmamalı, boşaltılmamalı ve başka bir kaba aktarılmamalıdır</t>
  </si>
  <si>
    <t>Medikal Onkoloji</t>
  </si>
  <si>
    <t>Onkoloji Hekimi, Onkoloji Hemşiresi</t>
  </si>
  <si>
    <t>Onkoloji Hekimi, Onkoloji Hemşiresi, Tekniker</t>
  </si>
  <si>
    <t>İlaç uygulamaları</t>
  </si>
  <si>
    <t>Kimyasal ajanlarla temas</t>
  </si>
  <si>
    <t>Enfeksiyon etkenleri
Grup 3 biyolojik etkenler
(hepatit b  vb. )</t>
  </si>
  <si>
    <t>Onkoloji Hekimi</t>
  </si>
  <si>
    <t>Onkoloji Hemşiresi</t>
  </si>
  <si>
    <t>Yardımcı Sağlık Personeli, Hasta ve, veya Yakınları, Tekniker</t>
  </si>
  <si>
    <t>Onkoloji Hemşiresi, Porter</t>
  </si>
  <si>
    <t>Onkoloji Hekimi, Onkoloji Hemşiresi, Porter, Temizlik Personeli, Misafir Hizmetleri Görevlisi, Hasta ve, veya yakınları</t>
  </si>
  <si>
    <t>İşe yeni başlayan personele ve diğer çalışanlara kontrollü taşımaya yönelik eğitimler verilmektedir.</t>
  </si>
  <si>
    <t>Tahriş edici kimyasallar
(Incıdın Pro)</t>
  </si>
  <si>
    <t xml:space="preserve">Yanıcı kimyasallar
(Skinman Soft, Incıdın Pro Incidin Foam) </t>
  </si>
  <si>
    <t>Onkoloji Hekimi, Onkoloji Hemşiresi, Tekniker, Porter, Temizlik Personeli</t>
  </si>
  <si>
    <t xml:space="preserve">Personellere kullandıkları kimyasallar hakkında "kimyasallarla güvenli çalışma eğitimi" verilmiştir. Alanlarda kimyasal madde envanter listesi, depolama matrisi ve güvenlik bilgi formları mevcuttur. </t>
  </si>
  <si>
    <t>Medikal Onkoloji çalışmaları</t>
  </si>
  <si>
    <t>Onkoloji Hekimi, Onkoloji Hemşiresi, Tekniker, Temizlik Personeli, Misafir Hizmetleri Görevlisi</t>
  </si>
  <si>
    <t>Onkoloji Hekimi, Onkoloji Hemşiresi, Tekniker, Porter</t>
  </si>
  <si>
    <t>Personele el ile düzgün malzeme taşınması konusunda bilgilendirilmiştir.</t>
  </si>
  <si>
    <t xml:space="preserve">Personele kişisel koruyucu ekipmanlar (eldiven, önlük, gözlük, maske) sağlanmıştır. Tıbbi atık torbalarının ağızları sıkıca bağlanmakta ve gerekli görüldüğü hallerde her bir torba yine aynı özelliklere sahip diğer bir torbaya konularak kesin sızdırmazlık sağlanmaktadır. Tıbbi atık torbalarının içeriği kesinlikle sıkıştırılmamakta ve başka bir kaba aktarılmamaktadır. Tıbbi atık toplayan çalışanlara atık yönetimi ve enfeksiyondan korunma eğitimi verilmektedir. </t>
  </si>
  <si>
    <t>Onkoloji Hekimi, Onkoloji Hemşiresi, Tekniker, Porter, Temizlik Personeli, Misafir Hizmetleri Görevlisi</t>
  </si>
  <si>
    <t>Ofisler</t>
  </si>
  <si>
    <t xml:space="preserve">Yerleşim , Düzen ve Kaymayı Önleyici Tertibat </t>
  </si>
  <si>
    <t>Kayma, çarpma -vurma</t>
  </si>
  <si>
    <t>Kaygan zemin tabelası silme işleminin başlangıç ve bitiş noktalarına olmak üzere 2 adet kullanılmaktadır. Temizlik personeli eğitimleri düzenli olarak verilmekte ve alanda uygulamaları denetlenmektedir.</t>
  </si>
  <si>
    <t xml:space="preserve">  Otelcilik Hizmetleri Müdüdrü</t>
  </si>
  <si>
    <t>Elektrikli makine ve ofis gereçleri</t>
  </si>
  <si>
    <t>Bulunduğu yerden düşmesi</t>
  </si>
  <si>
    <t>Bulunduğu yerden düşmesi sonucu fiziki yaralanmalara sebebiyet verebilmektedir.</t>
  </si>
  <si>
    <t>Ortam ölçümleri yıllık periyodik olarak yaptırılmaktadır. Ortam ölçümlerine göre standartlara uygun aydınlatma mevcuttur.</t>
  </si>
  <si>
    <t>Oturarak Çalışılan Ortamın Tasarımı</t>
  </si>
  <si>
    <t xml:space="preserve"> Sağlık sorunları,</t>
  </si>
  <si>
    <t xml:space="preserve"> Kas iskelet sistemi ve dolaşım sistemi hastalıkları</t>
  </si>
  <si>
    <t>Personele yaptıkları işe uygun eşya ve ekipmanlar sağlanmıştır. Çalışmaların uygun, dengeli ve rahat bir pozisyonda oturabileceği ve kolaylıkla hareket edebileceği şekilde olan sandalyeler kullanılmaktadır.</t>
  </si>
  <si>
    <t>Bölüm Sorumlusu     Teknik Hizmet. Müd.</t>
  </si>
  <si>
    <t>Ekranlı Araçlarla Çalışmalarda Sağlık ve Güvenlik Önlemleri Hakkında Yönetmelik</t>
  </si>
  <si>
    <t>El bileğinin sürekli kullanımı</t>
  </si>
  <si>
    <t>Karpal tünel sendromu</t>
  </si>
  <si>
    <t>Personele ergonomi eğitimleri verilmektedir.</t>
  </si>
  <si>
    <t>Bölüm Sorumlusu-İş Güvenliği Uzmanı</t>
  </si>
  <si>
    <t>Elle Kaldırma-Taşıma</t>
  </si>
  <si>
    <t>Biyolojik Etkenlere solunum yolu ile maruziyet</t>
  </si>
  <si>
    <t xml:space="preserve">Solunum yolu ile bulaşan hastalıklara yakalanma ( ÜSYE, Su çiçeği,  Kızamık vd. </t>
  </si>
  <si>
    <t xml:space="preserve">Çlışan sağlık sorunları, </t>
  </si>
  <si>
    <t>Personel, hastanede ki enfeksiyon riskleri hakkında bilgilendirilmiştir.</t>
  </si>
  <si>
    <t xml:space="preserve">   Enfeksiyon hemşiresi,Bölüm Sorumlusu </t>
  </si>
  <si>
    <t>Patoloji</t>
  </si>
  <si>
    <t>Katlarda hastadan numune alma alınan numunenin kapağının tam kapatılmaması</t>
  </si>
  <si>
    <t xml:space="preserve">Numunenin laboratuvara teslimi
</t>
  </si>
  <si>
    <t>Patoloji Teknikeri, Porter</t>
  </si>
  <si>
    <t>Numunenin teslim alındıktan sonra işleme konulması</t>
  </si>
  <si>
    <t>Numuneler teslim alındıktan sonra dış laboratuvara gönderilmektedir. Hastane içerisinde çalışma yapılmamaktadır.</t>
  </si>
  <si>
    <t>Formaldehitin kullanımı</t>
  </si>
  <si>
    <t>Formaldehitin dökülmesi,havaya karışması</t>
  </si>
  <si>
    <t>Patoloji Teknikeri</t>
  </si>
  <si>
    <t>Formaldehitin tehlikeleri hakkında çalışanlar bilgilendirilmiş, kimyasallarla güvenli çalışma eğitimi verilmiştir, uygun işaretlemeler alanda bulunmaktadır. Personele uygun kkd sağlanmıştır.</t>
  </si>
  <si>
    <t>Biyogüvenlik kabini</t>
  </si>
  <si>
    <t>elektrik çarpması</t>
  </si>
  <si>
    <t>Kabinlerin, kalibrasyonları yapılmaktadır.</t>
  </si>
  <si>
    <t xml:space="preserve">Personel kullandıkları kimyasal hakkında bilgilendirilmiş, kimyasallarla güvenli çalışma eğitimi verilmiştir. Alanlarda kimyasal madde envanter listesi, depolama matrisi ve güvenlik bilgi formları mevcuttur. </t>
  </si>
  <si>
    <t>Patoloji Teknikeri, Porter, Misafir Hizmetleri Görevlisi</t>
  </si>
  <si>
    <t>Sterilizasyon</t>
  </si>
  <si>
    <t>Tekstil odası 
Yeşil kompress katlama</t>
  </si>
  <si>
    <t>Katlama sırasında çıkan tozlar</t>
  </si>
  <si>
    <t>Çıkan tozlara maruz kalma</t>
  </si>
  <si>
    <t>Akciğer rahatsızlılkları</t>
  </si>
  <si>
    <t>Sterilizasyon Teknisyeni</t>
  </si>
  <si>
    <t>Havalandırma menfezleri bulunmakta olup çekiş gücü periyodik olarak kontrolleri yapılmaktadır. Maske kullanılmaktadır.</t>
  </si>
  <si>
    <t>Yıkama odası</t>
  </si>
  <si>
    <t>Ameliyathaneden gelen bohçalar</t>
  </si>
  <si>
    <t>Kesici delici alet unutulması</t>
  </si>
  <si>
    <t>Personele yaptıkları iş ile ilgili kkd(Lateks eldiven, önlük) sağlanmıştır.</t>
  </si>
  <si>
    <t xml:space="preserve">Sorumlu Hemşire
</t>
  </si>
  <si>
    <t>Çalışan Güvenliği Programı, Kişisel Koruyucu Donanımların İşyerlerinde Kul.Hak. Y.</t>
  </si>
  <si>
    <t>Hava tabancasının çıkardığı ses</t>
  </si>
  <si>
    <t>Hava tabancasının kullanımı sırasında oluşan 85 dB üzerindeki gürültüye maruz kalma</t>
  </si>
  <si>
    <t>İşitme kaybı
baş ağrısı
stres</t>
  </si>
  <si>
    <t>Personele yaptıkları iş ile ilgili kkd(Kulaklık,kulak tıkacı) sağlanmıştır.</t>
  </si>
  <si>
    <t>Yıkama odası
Sterilizasyonu yapılacak kesici delici aletler</t>
  </si>
  <si>
    <t>Enfeksiyon etkenleri
Grup 3 biyolojik etkenler
(hepatit b vb.)</t>
  </si>
  <si>
    <t xml:space="preserve">Personele kişisel koruyucu ekipmanlar (eldiven, önlük, gözlük, maske) sağlanmıştır. Tüm çalışanlara enfeksiyondan korunma eğitimiverilmektedir. </t>
  </si>
  <si>
    <t>Yıkama odası
Kesici delici aletlerin keskin kısımları</t>
  </si>
  <si>
    <t>Keskin kısımların ele teması</t>
  </si>
  <si>
    <t>Sterilizasyon Hemşiresi, Sterilizasyon Teknisyeni</t>
  </si>
  <si>
    <t>Kesici delici aletlerin keskin kısımları</t>
  </si>
  <si>
    <t>Çalışanlara kullandıkları aletler ile ilgili bilgilendirme yapılmaktadır.</t>
  </si>
  <si>
    <t>Ayrıştırma odası
Sterilizasyon testi</t>
  </si>
  <si>
    <t>Test için kullanılan Basil
Grup 4 biyolojik etkenler</t>
  </si>
  <si>
    <t>Test sırasında düşme, sıçrama ile personele bulaşması</t>
  </si>
  <si>
    <t xml:space="preserve">Personele uygun kkd(Lateks eldiven, önlük) sağlanmıştır. Tüm çalışanlara enfeksiyondan korunma eğitimiverilmektedir. </t>
  </si>
  <si>
    <t>Alanlarda göz yıkama solüsyonları bulundurulmaktadır. Kullanımı ile ilgili tüm personele eğitim verilmiş olup tüm alanda kullanım talimatları bulunmaktadır.</t>
  </si>
  <si>
    <t>Buhar otoklavında çalışma</t>
  </si>
  <si>
    <t>Otoklav buharı</t>
  </si>
  <si>
    <t>Buharın cilde teması</t>
  </si>
  <si>
    <t>Personele, yaptıkları iş ile ilgili (Sıcağa dayanıklı eldiven) sağlanmıştır.</t>
  </si>
  <si>
    <t xml:space="preserve">Personle, el ile düzgün malzeme taşınması konusunda bilgilendirilmiştir. Tıbbi atık poşetlerini sadece ağız kısımlarından tutarak taşımaktadır. </t>
  </si>
  <si>
    <t>Sterilizasyon alanında  rutin temizlik yapılmaktadır.</t>
  </si>
  <si>
    <t>Bakım ve kalibrayonları yapılmaktadır. Cihazların bakımdan sonra tekrar kalibrasyonlar yaptırılmakta, etiketi bulunmayan cihazlara yeni etiket yapıştırılmaktadır.</t>
  </si>
  <si>
    <t>Cihazların bakımdan sonra tekrar kalibrasyonlarının yaptırılması; etiketi bulunmayan cihazlara yeni etiketlerin yapıştırılması önerilmektedir.</t>
  </si>
  <si>
    <t>Ekipman ve cihazlar bağlantı noktalarından monte edilmiştir. Belirli periyotlarla sağlamlığı test edilmektedir.</t>
  </si>
  <si>
    <t xml:space="preserve"> Çalışma ortamının dizaynı </t>
  </si>
  <si>
    <t>ADP odasında çalışma</t>
  </si>
  <si>
    <t>Yangın dedektörünün periyodik kontrolünün yapılmaması</t>
  </si>
  <si>
    <t>Elektrik Teknisyeni</t>
  </si>
  <si>
    <t>Teknik Hiz. Müd</t>
  </si>
  <si>
    <t>Alınacak önlemlerle risk kontrol altına alınacaktır.</t>
  </si>
  <si>
    <t>Teknik Hizmetler Sorumlusu / İSG Uzmanı</t>
  </si>
  <si>
    <t xml:space="preserve">Elektrik dağıtım pano odaları </t>
  </si>
  <si>
    <t>Elektrik panolarında  otomatik söndürme sistemi olmaması</t>
  </si>
  <si>
    <t>Teknik Hiz. Müd.
İş Güv. Uzm.</t>
  </si>
  <si>
    <t>Kilitli tutulmaması</t>
  </si>
  <si>
    <t>Spiral motoru ile çalışma</t>
  </si>
  <si>
    <t>Kesme taşının dönme hareketi</t>
  </si>
  <si>
    <t>Kesici taşın patlaması</t>
  </si>
  <si>
    <t>Kesilme, sıcak yanık</t>
  </si>
  <si>
    <t>Mekanik Teknisyeni, Bina Bakım Ustası</t>
  </si>
  <si>
    <t xml:space="preserve">Kullanım talimatı ve koruma tertibatı mevcuttur. </t>
  </si>
  <si>
    <t xml:space="preserve">Teknik Hiz. Müd.
</t>
  </si>
  <si>
    <t>Personele, kkd(kulaklık veya kulak koruyucu) sağlanmıştır.</t>
  </si>
  <si>
    <t>Kıvılcım</t>
  </si>
  <si>
    <t>Kıvılcımın yüze/göze sıçraması</t>
  </si>
  <si>
    <t>Göz yaralanması</t>
  </si>
  <si>
    <t>Mekanik Teknisyeni</t>
  </si>
  <si>
    <t>Personele, kkd(çapak gözlüğü) sağlanmıştır.</t>
  </si>
  <si>
    <t>Bina Bakım Ustası</t>
  </si>
  <si>
    <t>Spiral motorunundan çıkan kıvılcımlar</t>
  </si>
  <si>
    <t>Kontrolsüz kıvılcımların yanıcı madde ile teması sonucu yangın</t>
  </si>
  <si>
    <t>Boğulma
yanma</t>
  </si>
  <si>
    <t>Çalışma sırasında ortamda kolay yanıcı malzeme bulundurulmamaktadır. Çalışma yapılırken aynı zamanda yangın söndürme tüpü de bulundurulmaktadır.</t>
  </si>
  <si>
    <t>Spiral motorunun yol üzerine bırakılması</t>
  </si>
  <si>
    <t>Ayağa takılarak motorun çalışması</t>
  </si>
  <si>
    <t>Spiral motor, kullanımından sonra enerjisi kesilere toplanmaktadır.</t>
  </si>
  <si>
    <t>Matkap ile çalışma</t>
  </si>
  <si>
    <t>Matkap gürültüsü</t>
  </si>
  <si>
    <t>Personele, kkd(kulaklık veya kulak koruyucu) sağlanmıştır</t>
  </si>
  <si>
    <t>Maktap ucu</t>
  </si>
  <si>
    <t>Maktap ucunun ele teması</t>
  </si>
  <si>
    <t>Matkap kullanımı hakkında talimat mevcuttur ve bu talimata göre çalışılmaktadır.</t>
  </si>
  <si>
    <t>Sıçrayan çapaklar</t>
  </si>
  <si>
    <t>Sıçrayan çapakların göze teması</t>
  </si>
  <si>
    <t>Personele, kkd(çapak gözlüğü) sağlanmıştır. Çalışma sırasında kullanılmaktadır.</t>
  </si>
  <si>
    <t xml:space="preserve">Medikal gaz  odası kompresör </t>
  </si>
  <si>
    <t xml:space="preserve"> Hava Kompresörü </t>
  </si>
  <si>
    <t>Patlaması</t>
  </si>
  <si>
    <t>Ölüm,Yaralanma</t>
  </si>
  <si>
    <t>Medikal gaz odası</t>
  </si>
  <si>
    <t>Basınçlı tüpler</t>
  </si>
  <si>
    <t>Tüplerin taşınırken kişinin ayağına düşmesi</t>
  </si>
  <si>
    <t>Ezilme</t>
  </si>
  <si>
    <t>Basınçlı Gaz Tüpleri ile Güvenli Çalışma</t>
  </si>
  <si>
    <t>Oksijen tüpleri</t>
  </si>
  <si>
    <t xml:space="preserve">Tüpün baş kısmına yağlı elle dokunulması </t>
  </si>
  <si>
    <t>Tüm Teknik Hiz.personeli medikal gaz tüpleriyle çalışma eğitimi almıştır.</t>
  </si>
  <si>
    <t>Yeni başlayan personel olduğunda eğitim aldırılmalıdır.</t>
  </si>
  <si>
    <t>Basınçlı tüpler(CO2 ve Sıvı Azot)</t>
  </si>
  <si>
    <t>Tüpden sızan gazın ele teması</t>
  </si>
  <si>
    <t>Soğuk yanık</t>
  </si>
  <si>
    <t>Tüplerin periyodik kontrolleri yapılmaktadır.</t>
  </si>
  <si>
    <t>Azot protoksit gazı</t>
  </si>
  <si>
    <t>Sızan gazın oksijen konsantrasyonunu azaltması</t>
  </si>
  <si>
    <t xml:space="preserve">Boğulma
</t>
  </si>
  <si>
    <t>Alanda dedektör mevcuttur.  Yılda 1 periyodik kontrolleri yapılmaktadır.</t>
  </si>
  <si>
    <t>Asansörler</t>
  </si>
  <si>
    <t>Asansörlerin periyodik kontrol ve bakımlarının yapılmaması</t>
  </si>
  <si>
    <t>Asansör arızası</t>
  </si>
  <si>
    <t>Asansör İşletme, Bakım ve Periyodik Kontrol Yönetmeliği</t>
  </si>
  <si>
    <t>Merdiven üzerinde ve engelli zeminlerde hareket</t>
  </si>
  <si>
    <t>Kayma, Takılma, Düşme</t>
  </si>
  <si>
    <t>Personel, merdiven ile doğru çalışma konusunda bilgilendirilmiştir. Yüksekte çalışma eğitimi</t>
  </si>
  <si>
    <t>Yeni işe başlıyanlar veya ilgili personel periyodik olarak bilgilendirilmelidir.</t>
  </si>
  <si>
    <t>İSG Uzmanı</t>
  </si>
  <si>
    <t>Elektrik Teknisyeni, Mekanik Teknisyeni, Bina Bakım Ustası</t>
  </si>
  <si>
    <t>Ara katlar</t>
  </si>
  <si>
    <t>Kaçak akım rölesi mevcuttur. Elektrik tesisatı periyodik kontrolleri uygundur.  İmalatçının belirlediği periyotlar arasında kontrolleri yapılmaktadır.</t>
  </si>
  <si>
    <t>Kazan gen. tankı</t>
  </si>
  <si>
    <t>Basınçlı kapların periyodik kontrolü yapılmaktadır. Uygunluk raporu mevcuttur.</t>
  </si>
  <si>
    <t>Basınçlı kapların yılda 1 periyodik kontrolü yapılmaktadır. Uygunluk raporu mevcuttur.</t>
  </si>
  <si>
    <t>Personele, uygun kkd(Kulaklık veya kulak tıkacı) sağlanmıştır.</t>
  </si>
  <si>
    <t xml:space="preserve"> Keskin yüzey ve sivri ve keskin kenarlı makine ekipmanları</t>
  </si>
  <si>
    <t>Geçiş esnasında sivri yüzeylere temas riski</t>
  </si>
  <si>
    <t>Yaralanma, Tramva,</t>
  </si>
  <si>
    <t>Uyarı işaretlemeri yapılmış olup, keskin ve sivri yüzeyler yumuşak koruyucularla kapatılmıştır.</t>
  </si>
  <si>
    <t>Sağlık ve Güvenlik İşaretleri Yönetmeliği</t>
  </si>
  <si>
    <t>Elektrik Teknisyeni, Bina Bakım Ustası</t>
  </si>
  <si>
    <t xml:space="preserve"> Alçak tavan ve geçitler</t>
  </si>
  <si>
    <t>Kafa veya sırtın alçak tavan veya ekipmana çarpması</t>
  </si>
  <si>
    <t>Yaralanma, Tramva, Baygınlık sonrası denge kaybetme sonucu ölüm</t>
  </si>
  <si>
    <t>Uyarı işaretlemeri yapılmıştır. Personele, uygun kkd(baret) sağlanmıştır.</t>
  </si>
  <si>
    <t>Çatılar</t>
  </si>
  <si>
    <t>Korkulukların 1 mtnin altında olması</t>
  </si>
  <si>
    <t>Yaralanma,</t>
  </si>
  <si>
    <t>Yapı İşlerinde İş Sağlığı ve Güvenliği Yönetmeliği</t>
  </si>
  <si>
    <t>Jeneratör</t>
  </si>
  <si>
    <t xml:space="preserve">Her ay düzenli bakım ve kontrolleri yaptırılmaktadır. </t>
  </si>
  <si>
    <t>Mazot tankı</t>
  </si>
  <si>
    <t>Mazot tankının ısıya maruz kalması</t>
  </si>
  <si>
    <t>Mazot tankına ateşleyici ile yaklaşılmamaktadır.</t>
  </si>
  <si>
    <t>Boya / tadilat ileri</t>
  </si>
  <si>
    <t>Boya / tadilat işleri</t>
  </si>
  <si>
    <t>Kimyasal maddeler</t>
  </si>
  <si>
    <t>Kimyasal maddelerin (solvent, toz vb.) solunması</t>
  </si>
  <si>
    <t>Personele, uygun kkd(maske) sağlanmıştır. Personel kullandıkları kimyasal hakkında bilgilendirilmiştir. Alanlarda kimyasal madde envanter listesi, depolama matrisi ve güvenlik bilgi formları mevcuttur. Personele uygun kkd sağlanmıştır.</t>
  </si>
  <si>
    <t>Havalandırma ve Klima tesisatının periyodik kontrollerinin yapılmaması</t>
  </si>
  <si>
    <t xml:space="preserve">Yaralanma/ Zehirlenme  </t>
  </si>
  <si>
    <t>Havalandırma periyodik, yıllık kontrolleri yapılmıştır. Uygunluk raporu mevcuttur.</t>
  </si>
  <si>
    <t xml:space="preserve">Teknik Hizmetler Müdürü                     </t>
  </si>
  <si>
    <t>Elektrik /mekanik bakım onarım çalışmaları</t>
  </si>
  <si>
    <t xml:space="preserve">Elektrik arızalarına sadece, elektrik teknisyenleri müdahale etmektedir. </t>
  </si>
  <si>
    <t>3 ay</t>
  </si>
  <si>
    <t>2 Ay</t>
  </si>
  <si>
    <t xml:space="preserve">Tüm teknik alanlarda yer alan iş ekipmanları </t>
  </si>
  <si>
    <t>İş ekipmanları periyodik kontrollerinin yapılmaması</t>
  </si>
  <si>
    <t>Patlama, yangın, iş kazası</t>
  </si>
  <si>
    <t>Yaralanma, Ölüm</t>
  </si>
  <si>
    <t>Mekanik Teknisyeni, Elektrik Teknisyeni, Bina Bakım Ustası</t>
  </si>
  <si>
    <t>İş Güvenliği Hizmetleri</t>
  </si>
  <si>
    <t>Görev Tanımı dışında iş Yapma</t>
  </si>
  <si>
    <t>İş kazası</t>
  </si>
  <si>
    <t>Personelden sadece görev tanımına göre çalışma yapması beklenmektedir.</t>
  </si>
  <si>
    <t>İş kazası/ramak kala bildirimleri, saha denetimleri ve düzeltici faaliyet takipleri</t>
  </si>
  <si>
    <t>İSG Uzmanı / İlgili Birim Sorumlusu</t>
  </si>
  <si>
    <t>Transfüzyon Merkezi</t>
  </si>
  <si>
    <t>Transfüzyon Teknikeri, Biyolog</t>
  </si>
  <si>
    <t>Hastadan numune alma</t>
  </si>
  <si>
    <t>Numunenin teslim alındıktan sonra işleme konulması(manuel pipetleme)</t>
  </si>
  <si>
    <t>Transfüzyon Teknikeri</t>
  </si>
  <si>
    <t>Transfüzyon Teknikeri, Biyolog, Porter</t>
  </si>
  <si>
    <t xml:space="preserve">Personele kullandıkları kimyasal hakkında "kimyasallarla güvenli çalışma eğtimi" verilmiştir. Alanlarda kimyasal madde envanter listesi, depolama matrisi ve güvenlik bilgi formları mevcuttur. </t>
  </si>
  <si>
    <t>Personele kullandıkları kimyasal hakkında "kimyasallarla güvenli çalışma eğtimi" verilmiştir. Alanlarda kimyasal madde envanter listesi, depolama matrisi ve güvenlik bilgi formları mevcuttur. Personele uygun kkd sağlanmıştır.</t>
  </si>
  <si>
    <t>Kan torbasının makasla kesilmesi</t>
  </si>
  <si>
    <t>Makasın keskin yüzeyi</t>
  </si>
  <si>
    <t>El kesilmesi</t>
  </si>
  <si>
    <t>Personel, makasın tehlikeleri ve doğru kullanımı hakkında bilgilendirilmiştir.</t>
  </si>
  <si>
    <t>Transfüzyon Lab.çalışmaları</t>
  </si>
  <si>
    <t>Santrifüjde kan torbasının patlaması</t>
  </si>
  <si>
    <t>Kanla temas</t>
  </si>
  <si>
    <t>Biyolog</t>
  </si>
  <si>
    <t>Bakım ve kalibrasyonları yapılmaktadır.</t>
  </si>
  <si>
    <t>Personele, el ile düzgün malzeme taşınması konusunda bilgilendirilmiştir. Tıbbi atık poşetleri sadece ağız kısmından tutarak taşınmaktadır.</t>
  </si>
  <si>
    <t xml:space="preserve">Personele kişisel koruyucu ekipmanlar (eldiven, önlük, gözlük, maske) sağlanmıştır. Tıbbi atık torbalarının ağızları sıkıca bağlanmakta ve gerekli görüldüğü hallerde her bir torba yine aynı özelliklere sahip diğer bir torbaya konularak kesin sızdırmazlık sağlanmaktadır. Tıbbi atık torbalarının içeriği  sıkıştırılmamakta ve başka bir kaba aktarılmamaktadır. Tıbbi atık toplayan çalışanlara enfeksiyondan korunma eğitimi verilmektedir. </t>
  </si>
  <si>
    <t>çalışan göz- meslek  hastalığı, artan iş kazaları, yorgunluk ve performans azalması</t>
  </si>
  <si>
    <t xml:space="preserve">Kan ürünlerinin depolanması </t>
  </si>
  <si>
    <t xml:space="preserve">Kan ürünlerinin uygun sıcaklıkta saklanmaması </t>
  </si>
  <si>
    <t>Kanın biyolojik aktivesinin kaybolması</t>
  </si>
  <si>
    <t>Hasta güvenliğinin tehlikeye girmesi / Ölümcül komplikasyonlar</t>
  </si>
  <si>
    <t>Sıcaklık izleme sistemleri mevcuttur.</t>
  </si>
  <si>
    <t>Yanlış kan grubu eşleştirmesi</t>
  </si>
  <si>
    <t>Kan grubu hataları</t>
  </si>
  <si>
    <t>Hemotolojik transfüzyon reaksiyonları</t>
  </si>
  <si>
    <t>Hasta ölümüne sebebiyet / Ciddi organ hasarı</t>
  </si>
  <si>
    <t>Çift kontrol (kimlik doğrulama) prosedürü uygulanmaktadır. Elektronik kan eşleştirme sistemleri kullanılmaktadır.</t>
  </si>
  <si>
    <t>Kayıtlar otomasyon sistemi üzerinde takip edilmektedir.</t>
  </si>
  <si>
    <t>Enfekte Kan Ürünleri</t>
  </si>
  <si>
    <t xml:space="preserve">Kanın HIV,HEPATİT B-C vb enfeksiyonlarla kontamine olması </t>
  </si>
  <si>
    <t>Çalışanın teması</t>
  </si>
  <si>
    <t>Kan bağışçıları detaylı taramadan geçirilmektedir. Laboratuvar testsitemleri kullanılmaktadır.</t>
  </si>
  <si>
    <t>Ekipman Hataları</t>
  </si>
  <si>
    <t xml:space="preserve">Kan ısıtıcı, transfüzyon pompa vb. cihazların arızalanması </t>
  </si>
  <si>
    <t>Yetersiz veya aşırı kan verme</t>
  </si>
  <si>
    <t>Hastada hipotermi veya hipoovolemi</t>
  </si>
  <si>
    <t>Ekipmanların üretici firma talimatları doğrultusunda kalibrasyonları yapılmaktadır.</t>
  </si>
  <si>
    <t xml:space="preserve">Santrifüj Cihaz Kullanımı </t>
  </si>
  <si>
    <t xml:space="preserve">Arızalnması veya yanlış hızda çalışması </t>
  </si>
  <si>
    <t xml:space="preserve">Kan bileşenlerinin hatalı ayrılması </t>
  </si>
  <si>
    <t xml:space="preserve">Uygun olmayan kan ürünlerinin kullanılması </t>
  </si>
  <si>
    <t xml:space="preserve">Cihazın üretici firma talimatları doğrultusunda kalibrasyonları ve bakımları yapılmaktadır. </t>
  </si>
  <si>
    <t xml:space="preserve">Dengesiz yükleme ve kapasitenin aşılması </t>
  </si>
  <si>
    <t xml:space="preserve">Cihazın hasar görmesi / Kan örneklerinin zarar görmesi </t>
  </si>
  <si>
    <t xml:space="preserve">İşlemlerin tekrarlanması </t>
  </si>
  <si>
    <t>Personellere cihaz kulllanımı konusunda biyomedikal müdürlüğü tarafından eğitim verilmiştir. Kullanıcı klavuzları açık bir şekilde cihazın yanında bulunmaktadır.</t>
  </si>
  <si>
    <t>Kapak kilit sisteminin çalışmaması</t>
  </si>
  <si>
    <t xml:space="preserve">Patlama / Parça sıçraması </t>
  </si>
  <si>
    <t>Cihazın kapağını kapatmadan çalışmamasını sağlayan güvenlik sistemleri mevcuttur. Sabit ve dengeli bir yüzeyde konumludur.</t>
  </si>
  <si>
    <t>Yatan Hasta Katları</t>
  </si>
  <si>
    <t>Kat Hekimi, Hemşire</t>
  </si>
  <si>
    <t>İşe yeni başlayan ve diğer çalışanlara kullandıkları aletler ile ilgili bilgilendirme yapılmaktadır.</t>
  </si>
  <si>
    <t xml:space="preserve">Personele kişisel koruyucu ekipmanlar (eldiven, önlük, gözlük, maske) sağlanmıştır. Tüm çalışanlara enfeksiyondan korunma eğitimi verilmektedir. </t>
  </si>
  <si>
    <t>Tedavi Tepsileri</t>
  </si>
  <si>
    <t>iğne unutulması</t>
  </si>
  <si>
    <t>Hemşire, Temizlik Personeli</t>
  </si>
  <si>
    <t xml:space="preserve">Tedavi tepsisinde, sharp boxlar mevcuttur. Tüm çalışanlara enfeksiyondan korunma eğitimiverilmektedir. </t>
  </si>
  <si>
    <t>Kimyasal, stotoksik ajanlarla  temas</t>
  </si>
  <si>
    <t>Personel kullandıkları ilaçların tehlikesi hakkında bilgilendirilmiştir. Personele uygun kkd sağlanmıştır.</t>
  </si>
  <si>
    <t xml:space="preserve"> İlaçların kaza sonucu ortama yayılmasını "ONK-T05-03 SİTOTOKSİK DÖKÜLME SAÇLMA VE TEMİZLİK TALİMATI" dikkate alınarak temizleyiniz. </t>
  </si>
  <si>
    <t>Kat Hekimi, Hemşire, Porter, Temizlik Personeli</t>
  </si>
  <si>
    <t xml:space="preserve">Kan ve vücut sıvıları ile temas , tıbbi atıklar ile temas
Kesici-delici batması
Damlacık yolu ile bulaşma
ortam yüzeyinin kirli olması
</t>
  </si>
  <si>
    <t>Porter, Temizlik Personeli</t>
  </si>
  <si>
    <t>Uygun uyarıcı işaretler ve yardımcı dokümanlar mevcuttur.</t>
  </si>
  <si>
    <t>Kat Hekimi</t>
  </si>
  <si>
    <t>Yardımcı Sağlık Personeli, Porter, Hasta ve, veya Yakınları</t>
  </si>
  <si>
    <t>Eude gaulard  Kullanımı</t>
  </si>
  <si>
    <t>Personel kullandıkları  kimyasal hakkında "kimyasal maddelerle güvenli çalışma eğitimi" almıştır. Alanlarda kimyasal madde envanter listesi, depolama matrisi ve güvenlik bilgi formları mevcuttur. Personele uygun kkd sağlanmıştır.</t>
  </si>
  <si>
    <t>Kat Hekimi, Hemşire, Porter</t>
  </si>
  <si>
    <t>Hastanın yatağa taşınması sırasında rollboard kullanılmaktadır. Personel bilgilendirilmiştir.</t>
  </si>
  <si>
    <t>Bakım ve kalibrasyonları yapılmaktadır. Cihazların bakımdan sonra tekrar kalibrasyonlarının yaptırılması; etiketi bulunmayan cihazlara yeni etiketlerin yapıştırılması önerilmektedir.</t>
  </si>
  <si>
    <t>Yatan Hasta Katı çalışmaları</t>
  </si>
  <si>
    <t>Ekipman ve cihazlar bağlantı noktalarından monte edilmiştir.</t>
  </si>
  <si>
    <t>Belirlenmiş periyotlarda sağlamlığı test edilmelidir.</t>
  </si>
  <si>
    <t>Dolaplar ve raflar birbirine sabitlenmiştir.</t>
  </si>
  <si>
    <t>Yeri değişen dolap ve rafların tekrardan sabitlenmesi önerilmektedir.</t>
  </si>
  <si>
    <t>Hekim, Hemşire, Porter, Temizlik Görevlisi</t>
  </si>
  <si>
    <t>Geçiş alanların açık olması sağlanmaktadır.</t>
  </si>
  <si>
    <t>El ile düzgün malzeme taşıması eğitimi verilmektedir.</t>
  </si>
  <si>
    <t>Alanda Çalışanlar</t>
  </si>
  <si>
    <t>Hasta Güvenliği Riski</t>
  </si>
  <si>
    <t>Hasta güvenliği olay bildirimleri, klinik denetim kayıtları ve kalite göstergeleri</t>
  </si>
  <si>
    <t>Kalite Yönetim Sorumlusu / İlgili Birim Sorumlusu</t>
  </si>
  <si>
    <t>Depo Sorumlusu</t>
  </si>
  <si>
    <t>Dolaplar ve raflar birbirine sabitlenmiştir. Yeni değişen dolap ve raflar yeniden sabitlenmektedir.</t>
  </si>
  <si>
    <t>Havalandırma tesisatının yıllık periyodik kontrolleri yaptırılmıştır.</t>
  </si>
  <si>
    <t>Mevcut durumun korunması ve kontrollerin periyodik olarak devam ettirilmesi önerilmektedir.</t>
  </si>
  <si>
    <t>Ortam ölçümleri yaptırılmaktadır. Yapılan ölçümlere göre bir uygunsuzluk tespit edilmemiştir. Belirli periyotlarda ölçümler yaptırılmaktaıdr.</t>
  </si>
  <si>
    <t>Ayakta Durarak Yapılan Çalışmalarda Ortamın Tasarımı</t>
  </si>
  <si>
    <t xml:space="preserve"> Sağlık sorunları, </t>
  </si>
  <si>
    <t>Kas iskelet sistemi ve dolaşım sistemi hastalıkları</t>
  </si>
  <si>
    <t>ortam dizaynı ayakta çalışmaya uygun hale getirilmiştir.</t>
  </si>
  <si>
    <t xml:space="preserve">Bölüm Sorumlusu     </t>
  </si>
  <si>
    <t>Çalışam Yöntemiyle İlgili Tehlikeler</t>
  </si>
  <si>
    <t>İşlemlerin tekrarlılığı</t>
  </si>
  <si>
    <t>İskelet ve kas sistemine binen yük sebebiyle iskelet ve kas sistemi hastalıkları</t>
  </si>
  <si>
    <t>Kas İskelet sistemi rahatsızlıkları</t>
  </si>
  <si>
    <t>Belirli aralıklarla hareket edilmekte olup, vücut postürüne göre dikkat ederek çalışma yapılmaktadır. Çalışanlara ergonomi eğitimi verilmektedir.</t>
  </si>
  <si>
    <t xml:space="preserve">Tüm çalışanlar </t>
  </si>
  <si>
    <t>Eğitimler verilmektedir.</t>
  </si>
  <si>
    <t>Mevcut önlemler devam ettirilmlelidir.</t>
  </si>
  <si>
    <t xml:space="preserve">Bölüm Sorumlusu           </t>
  </si>
  <si>
    <t>Tahriş edici kimyasalların depolanması
(Skinman Soft vs.)</t>
  </si>
  <si>
    <t>Yüze, göze sıçrama riski,</t>
  </si>
  <si>
    <t>Ağır kimyasal bidonları alt raflara konulmaktadır. Alanlarda kimyasal madde envanter listesi, depolama matrisi ve güvenlik bilgi formları mevcuttur. Çalışanlara kimyasal madde eğitimi verilmektedir.</t>
  </si>
  <si>
    <t>yanıcı kimyasalların depolanması
(Skinman Soft,etil alkol,ıncıdın vs)</t>
  </si>
  <si>
    <t>Patlama,yangın</t>
  </si>
  <si>
    <t>Personel kullandıkları kimyasal hakkında bilgilendirilmiştir. Alanlarda kimyasal madde envanter listesi, depolama matrisi ve güvenlik bilgi formları mevcuttur. Çalışanlara kimyasal madde eğitimi verilmektedir.</t>
  </si>
  <si>
    <t>yemekhane soğuk depo</t>
  </si>
  <si>
    <t>depoda mahsur kalma</t>
  </si>
  <si>
    <t>Üşüme</t>
  </si>
  <si>
    <t xml:space="preserve">Soğuk algınlığı, çalışan iş günü kaybı </t>
  </si>
  <si>
    <t>Soğuk hava deposunda uyarı zili bulunmaktadır. Zilin çalışırlığı belirli periyotlarda kontrol edilmektedir.</t>
  </si>
  <si>
    <t>Otelcilik ve Des.Hiz.Müdürü</t>
  </si>
  <si>
    <t>Diş Polikliniği</t>
  </si>
  <si>
    <t>Diş Hekimi, Diş Hekimi Asistanı</t>
  </si>
  <si>
    <t xml:space="preserve">Cerrahi işlemler
</t>
  </si>
  <si>
    <t xml:space="preserve">Personele kişisel koruyucu ekipmanlar (eldiven, önlük, gözlük, maske) sağlanmıştır. Müdahale etmeden önce önlük, eldiven ve bone takılmaktadır. Giyilen eldivenler tıbbi atık kovasına atılmakta, eller müdahaleden önce ve sonra yıkanmaktadır. Alanlarda el antiseptiği mevcuttur.Tüm çalışanlara enfeksiyondan korunma eğitimi verilmektedir. </t>
  </si>
  <si>
    <t xml:space="preserve">Personele kişisel koruyucu ekipmanlar (eldiven, önlük, gözlük, maske) sağlanmıştır. Müdahale etmeden önce önlük, eldiven ve bone takılmaktadır. Giyilen eldivenler tıbbi atık kovasına atılmaktadır. Eller müdahaleden önce ve sonra yıkanmaktadır. Tüm çalışanlara enfeksiyondan korunma eğitimi verilmektedir. </t>
  </si>
  <si>
    <t>Diş Hekimi Asistanı</t>
  </si>
  <si>
    <t>Personele, yaptıkları iş ile ilgili kkd(Maske) sağlanmıştır.</t>
  </si>
  <si>
    <t>Röntgen Cihazı</t>
  </si>
  <si>
    <t>Akut etkiler (pigmentasyon, deri yanıkları), 
Kronik etkiler  kanser,hematopoet</t>
  </si>
  <si>
    <t>Diş Hekimi, Diş Hekimi Asistanı, Tekniker</t>
  </si>
  <si>
    <t>Sterilizatör Kullanımı (Duc cihazı ileyıkama,yağlama  ve sterilizasyon )</t>
  </si>
  <si>
    <t>Sıcak malzemeyle temas</t>
  </si>
  <si>
    <t>Tekniker, Diş Hekimi Asistanı</t>
  </si>
  <si>
    <t>Personele kişisel koruyucu ekipmanlar (Isıya dayanıklı eldiven) sağlanmıştır.</t>
  </si>
  <si>
    <t>Kişisel Koruyucu Donanımların İşyerlerinde Kul.Hak. Y.</t>
  </si>
  <si>
    <t>Kimyasal maddelere maruziyet</t>
  </si>
  <si>
    <t>Soluma, deriye temas</t>
  </si>
  <si>
    <t>Tahriş edici kimyasallar
(Sekusept Pulver Classic)</t>
  </si>
  <si>
    <t xml:space="preserve">Yanıcı kimyasallar
(Skinman Soft,Descosept Af) </t>
  </si>
  <si>
    <t>Diş Hekimi, Diş Hekimi Asistanı, Tekniker, Misafir Hizmetleri Görevlisi, Hasta ve, veya yakınları</t>
  </si>
  <si>
    <t>Personel kullandıkları kimyasal hakkında bilgilendirilmiştir. Alanlarda kimyasal madde envanter listesi, depolama matrisi ve güvenlik bilgi formları mevcuttur. Personele uygun kkd sağlanmıştır ve kimyasallarla çalışma eğitimi verilmiştir.</t>
  </si>
  <si>
    <t>Ekipman ve cihazlar bağlantı noktalarından monte edilmiştir. Belirlenmiş periyotlarda hem biyomedikal hem de yetkili firma tarfından kontrolleri yapılmaktadır.</t>
  </si>
  <si>
    <t>Diş Hekimi, Diş Hekimi Asistanı, Tekniker, Misafir Hizmetleri Görevlisi</t>
  </si>
  <si>
    <t>Havalandırma tesisatının yıllık periyodik kontrolleri yaptırılmış olup uygunluk raporu alınmıştır.</t>
  </si>
  <si>
    <t>Ortam ölçümleri yaptırılmış olup uygunluk raporu alınmıştır.</t>
  </si>
  <si>
    <t>Makinelerin Konumu Yerleşimi, Kullanımı: Yüksek hızlı frezlerin kullanımı</t>
  </si>
  <si>
    <t xml:space="preserve"> Gözde ve kornea tabakasında hasarlar, solunum organlarında mekanik yaralanmalar     </t>
  </si>
  <si>
    <t>Cihazların kullanımı hakkında billgilendirici eğitimler verilmektedir. Belirli periyotlarda çalışanların cihaz kullanımı denetlenmektedir.</t>
  </si>
  <si>
    <t>Makine ve cihazlarda işaretler uyarıcı bilgilerin bulunmaması</t>
  </si>
  <si>
    <t>Bir  organda (elde- yüzde)  kesik, yaralanma</t>
  </si>
  <si>
    <t>Cihazların kullanımı hakkında billgilendirici eğitimler verilmektedir</t>
  </si>
  <si>
    <t>Bakım ve kalibrasyonları yapılmaktadır. Sonrasında etiket yapıştırılmaktadır.</t>
  </si>
  <si>
    <t>Diş Hekimi, Diş Hekimi Asistanı, Misafir Hizmetleri Görevlisi</t>
  </si>
  <si>
    <t>Hastane Genel</t>
  </si>
  <si>
    <t>Yeni işe başlayan temizlik personellerinin, uyarı işaretlerini kullanmayı unutması</t>
  </si>
  <si>
    <t>Hasta, hasta yakını, ziyaretçi ve çalışanların düşme tehlikesi</t>
  </si>
  <si>
    <t>Hasta ve, veya hasta yakını, Ziyaretçi, Hastane çalışanları</t>
  </si>
  <si>
    <t>Yeni işe başlayan personele oryantasyon ve işbaşı eğitimleri verilmekte olup periyodik olarak devam etmektedir. Temizlik yapılan her bölgenin başlangıç ve bitiş kısmına tabela yerleştirilmektedir.</t>
  </si>
  <si>
    <t>Otelcilik ve Destek Hizmetleri Müdürü</t>
  </si>
  <si>
    <t>Çalışma  Alanı Temızlıgı</t>
  </si>
  <si>
    <t>Zemin Cilaları ve Sökücüleri Kullanımı</t>
  </si>
  <si>
    <t>Kimyasal maddenin solunması</t>
  </si>
  <si>
    <t>Hastane çalışanları</t>
  </si>
  <si>
    <t>Zemin yıkama ve cilalama, halı yıkama, püskürtme makineleri kimyasal yayılımını 
ve dolayısıyla kullanıcının ve ortamdaki diğer kişilerin maruziyetini artırır. 
Yıkama ve cilalama makinelerinde işlem sırasında ortama yayılan tanecikleri
tutacak bir filtre bulunmalıdır. İşlem sırasında personellerin kişisel koruyucu donanım kullanımı sağlanmaktadır.Çalışanlar temizlik maddelerinin depolanması, kullanılması, tehlike ve riskleri, 
korunma önlemleri, dökülme, saçılma veya yutma gibi acil durumlarda alınacak 
önlemler hakkında eğitilip, uygulama denetlenmektedir.</t>
  </si>
  <si>
    <t>Hasta ve, veya hasta yakını, Ziyaretçi</t>
  </si>
  <si>
    <t>Acil çıkış kapıları önünde temizlik arabası ve yemek arabasının park edilmesi</t>
  </si>
  <si>
    <t xml:space="preserve">Acil durumda kaçış yolları üzerindeki materyallerin çıkışı zorlaştırması ve kaza riski </t>
  </si>
  <si>
    <t>Acil çıkış levhaları dikkatli bir şekilde çıkışa kolaylıkla ulaşmayı sağlayacak açıkbiçimde yerleştirilmiştir.</t>
  </si>
  <si>
    <t>Mevcut önlemler devam ettirilmeli, denetimler yapılmalıdır.</t>
  </si>
  <si>
    <t>İşyerlerinde Acil Durumlar Hakkında Yönetmelik</t>
  </si>
  <si>
    <t>Personel, acil kaçış yolları ve kapılarını engelleyecek eşya bulundurulmaması konusunda bilgilendirilmiştir.</t>
  </si>
  <si>
    <t xml:space="preserve">Hasta/yakınları, çalışanın yatan hasta birimleri dışında bayılma, arest gibi durumlarda personelin ne yapacağını tam bilememesi </t>
  </si>
  <si>
    <t>Düşerek yaralanma yada solumun kardiyak arest sonucu ölüm riski</t>
  </si>
  <si>
    <t>Yaralanma      Ölüm</t>
  </si>
  <si>
    <t>Mavi kod sistemi bulunmaktadır. Belirli periyotlarda mavi kod tatbikatı yapılmakta ve çalışanların neler yapması gerektiği konusunda bilgiler verilmektedir.</t>
  </si>
  <si>
    <t>Camların tam açılması</t>
  </si>
  <si>
    <t>Hasta, hasta yakını, ziyaretçi ve çalışanların yüksekten düşme tehlikesi</t>
  </si>
  <si>
    <t>Camlar açılmayacak şekilde kilitli tutulmaktadır. Kilit yalnızca güvenlik tarafından açılmaktadır.</t>
  </si>
  <si>
    <t>Teknik Hizmetler Müdürü-Sorumlu Hemşireler</t>
  </si>
  <si>
    <t>Su sebilindeki sıcak su</t>
  </si>
  <si>
    <t>Ele teması</t>
  </si>
  <si>
    <t>Sebillerde uyarı yazıları bulunmaktadır. Kontrolleri yapılmaktadır.</t>
  </si>
  <si>
    <t xml:space="preserve">                              Otelcilik ve Des.Hiz.Müdürü</t>
  </si>
  <si>
    <t>Otomatik kapılar</t>
  </si>
  <si>
    <t>Otomatik Kapıya sıkışma veya otomatik kapının çarpması</t>
  </si>
  <si>
    <t>Yaralanma,Düşme</t>
  </si>
  <si>
    <t>Alanlarda uyarı işaretleri ve sensörler bulunmaktadır.</t>
  </si>
  <si>
    <t>Yemek arabaları</t>
  </si>
  <si>
    <t xml:space="preserve">Yemek arabalarının çalışanlara, refakatçi ve hastalara çarpması </t>
  </si>
  <si>
    <t>Arabalar, hasta ve refakatçilerin bulunmadığı rotalardan sürülmektedir. Eğitimler verilmektedir.</t>
  </si>
  <si>
    <t>Otelcilik ve Des.Hiz.Müd.</t>
  </si>
  <si>
    <t>Hastane Çalışmları</t>
  </si>
  <si>
    <t>Hasta ve hasta yakınlarının ani kayıplarda  saldırgan ve öfkeli tutumları</t>
  </si>
  <si>
    <t>Çalışanlara ve diğer hasta yakınlarına saldırı riski</t>
  </si>
  <si>
    <t>Kötü niyetli kişilerin çocuk yada bebeği kaçırması</t>
  </si>
  <si>
    <t>Çocuk kaçırılma riskinin olması</t>
  </si>
  <si>
    <t>Kaçırma</t>
  </si>
  <si>
    <t xml:space="preserve"> Acil Durum Kodları  eğitimi verilmekte,  pembe kod uygulaması bulunmaktadır.</t>
  </si>
  <si>
    <t>Çalışma ortamındaki fiziksel  tehlike</t>
  </si>
  <si>
    <t>Ameliyathaneye  taraf işaretlemesi yapılmadan hastanın ameliyathaneye indirilmesi</t>
  </si>
  <si>
    <t>Yanlış taraf cerrahisi</t>
  </si>
  <si>
    <t>Sakatlanma</t>
  </si>
  <si>
    <t>Prosedüre uygun uygulama yapılmaktadır.</t>
  </si>
  <si>
    <t xml:space="preserve">Hasta ve çalışanlara yönelik suistimal  </t>
  </si>
  <si>
    <t>Çocuk/Erişkin suistimal riski</t>
  </si>
  <si>
    <t>Psikolojik Travma</t>
  </si>
  <si>
    <t>Hasta iletişim birimi mevcut olup, bu gibi durumlarda müdahale etmektedirler.</t>
  </si>
  <si>
    <t>Hasta İletişim Sorumlusu</t>
  </si>
  <si>
    <t>Arıtma su sebili ile içme kullanma suyunun arıtılarak verilmesi</t>
  </si>
  <si>
    <t>Arıtma suyunda üreme olması</t>
  </si>
  <si>
    <t>Çalışan, hasta/hasta yakınına enfeksiyon bulaşı</t>
  </si>
  <si>
    <t>Damacanların ilgili firma tarafından düzenli aralıklarla dezenfekte edilmekte, belli aralıklarla numune örnekleri alınmaktadır.</t>
  </si>
  <si>
    <t>Otelcilik ve Destek Hizmetler Müdürü</t>
  </si>
  <si>
    <t>Yeni işe başlayan temizlik personelinin izolasyon görsellerini tam bilmemesi</t>
  </si>
  <si>
    <t xml:space="preserve">Kurallara uymama sonucu çapraz enfeksiyon bulaştırma riski </t>
  </si>
  <si>
    <t>Yeni işe başlayan personele oryantasyon ve işbaşı eğitimleri verilmektedir. Eğitimler periyodik olarak devam ettirilmektedir.</t>
  </si>
  <si>
    <t xml:space="preserve"> Enfeksiyon Kontrol Hemşiresi</t>
  </si>
  <si>
    <t xml:space="preserve">Solunum yolu ile bulaşan hastalıklara yakalanma ( ÜSYE, Su çiçeği, Kızamık vd. </t>
  </si>
  <si>
    <t xml:space="preserve">Çalışan sağlık sorunları, </t>
  </si>
  <si>
    <t>Havalandırma ve Klima tesisatı yıllık periyodik kontrolleri yaptırılmaktadır.</t>
  </si>
  <si>
    <t xml:space="preserve">Polikliniklerde bazı yangın kapıların açık tutulması </t>
  </si>
  <si>
    <t xml:space="preserve">Yangın esnasında dumanın yangın merdivenlerine yayılıması  </t>
  </si>
  <si>
    <t>Acil durum  eğitimlerinde yangın kapılarının kapalı tutulması gerektiği bilgisi verilmektedir.</t>
  </si>
  <si>
    <t>Kapıların çevresine istifleme yapılmaması ve kilitlenmemesi önerilmektedir.</t>
  </si>
  <si>
    <t>Tüm Yöneticiler</t>
  </si>
  <si>
    <t xml:space="preserve"> Alanlarda duman dedektörünün olmaması</t>
  </si>
  <si>
    <t>Yangının başlangıç aşamasında tespit edilememesi</t>
  </si>
  <si>
    <t>Tüm alanda duman dedektörü bulunmaktadır.</t>
  </si>
  <si>
    <t>Tahliye ekiplerinin güncel olmaması</t>
  </si>
  <si>
    <t>Yangın esnasında tahliye liderlerinin elinde güncel tahliye listesinin olmaması kaos oluşması</t>
  </si>
  <si>
    <t>Can Kaybı Yaralanma</t>
  </si>
  <si>
    <t>Tahliye ekipleri belirli aralıklarla iş güvenliği uzmanı tarafından revize edilmektedir. İlgili sorumlularla bu bilgiler paylaşılmakta olup alanda da yenilenmesi sağlanmaktadır.</t>
  </si>
  <si>
    <t>İnsan Kaynakları Müdür Yrd.                              İş Güvenliği Uzmanı</t>
  </si>
  <si>
    <t>Yangın tüplerinin periyodik kontrollerinin düzenli yapılmaması</t>
  </si>
  <si>
    <t>Yangına müdahelenin gecikmesi</t>
  </si>
  <si>
    <t>Yangın tüpleri düzenli olarak kontrol edilmektedir. Kontrol tarihi dolan tüpler derhal kontrol edilerek değiştirilmektedir.</t>
  </si>
  <si>
    <t xml:space="preserve">Yangına personelin hızlı müdahale yapamaması, kargaşa kaos </t>
  </si>
  <si>
    <t>Tüm personele yangına müdahale eğitimleri verilmektedir.</t>
  </si>
  <si>
    <t xml:space="preserve">Taşeron firmanın gerekli önlemleri almaması sonucu yangın çıkması </t>
  </si>
  <si>
    <t>Kaynak makinasından çıkan kıvılcımların yangına neden olması</t>
  </si>
  <si>
    <t>ISG-T01-02 Güvenli Çalışma Talimatı uygulanmaktadır. Taşeron firmalar isg uzmanı kontrolünde işlerini yürütmektedirler.</t>
  </si>
  <si>
    <t xml:space="preserve">                              Teknik Hizmetler Müdürü-Otelcilik ve Des.Hiz.Müdüdürü-Biyomedical Müdürü-İş Güvenliği Uzmanı</t>
  </si>
  <si>
    <t xml:space="preserve">Acil Çıkış kapılarının kilitli olması </t>
  </si>
  <si>
    <t>Acil durumda tahliyenin yapılamaması</t>
  </si>
  <si>
    <t>Yanma, Boğulma</t>
  </si>
  <si>
    <t xml:space="preserve">Acil çıkış kapılarının tamamı içeriden panik barlı olup açık bir şekildedir. </t>
  </si>
  <si>
    <t>Teknik Hiz. Müd.-Otelcilik Hizmetleri Müd.</t>
  </si>
  <si>
    <t xml:space="preserve">Yangın dolaplarının,yangın alarm butonlarının,yangın merdivenlerinin önünde malzeme yığınlarının bulunması  </t>
  </si>
  <si>
    <t>Acil durumda müdahalenin gecikmesi</t>
  </si>
  <si>
    <t>Yangın dolapları çevresinde eşya bulundurulmaması konusunda personel bilgilendirilmiştir.</t>
  </si>
  <si>
    <t>Bölüm Sorumlusu     Teknik Hizmet. Müd.Otelcilik ve Des.Hiz.Müd.</t>
  </si>
  <si>
    <t>0.2</t>
  </si>
  <si>
    <t xml:space="preserve">Çay, kahve makinası kettle gibi ani ısıtıcı cihazlar </t>
  </si>
  <si>
    <t>Hasta yatakları</t>
  </si>
  <si>
    <t>Bakım ve kontrollerinin yapılmaması</t>
  </si>
  <si>
    <t>Yangın, yaralanma</t>
  </si>
  <si>
    <t xml:space="preserve">İşyeri bina ve eklentilentilerinde güvenlik </t>
  </si>
  <si>
    <t xml:space="preserve">Sabotaj </t>
  </si>
  <si>
    <t>24 saat güvenlik kamerelarıyla tüm hastane açık ve kapalı alanları izlenmektedir.Rutin devriye kontrolleri yapılmaktadır.</t>
  </si>
  <si>
    <t xml:space="preserve">                              Otelcilik ve Des.Hiz.Müdürü-İş Güvenliği Uzmanı</t>
  </si>
  <si>
    <t>Bombalı terör saldırısı</t>
  </si>
  <si>
    <t>Yemekhane-kafeterya</t>
  </si>
  <si>
    <t>Doğal gaz sızıntısı</t>
  </si>
  <si>
    <t>Yanma, boğulma</t>
  </si>
  <si>
    <t>Doğalgaz dedektörü bulunmaktadır. Dedektörün periyodik olarak kontrolleri yapılmaktadır.</t>
  </si>
  <si>
    <t>Çalışanların periyodik sağlık kontrollerinin yapılmaması</t>
  </si>
  <si>
    <t>Periyodik sağlık kontrolleri yaptırılmaktadır.</t>
  </si>
  <si>
    <t>Hastane Bahçesi</t>
  </si>
  <si>
    <t>Otopark</t>
  </si>
  <si>
    <t>Trafik kazası</t>
  </si>
  <si>
    <t>Vale kontrolünde giriş ve çıkışlar yapılmaktadır.</t>
  </si>
  <si>
    <t>Trafo</t>
  </si>
  <si>
    <t>Elektik akıma maruz kalma</t>
  </si>
  <si>
    <t>Trafo etrafı koruma yapılmıştır.</t>
  </si>
  <si>
    <t>Acil Durumlar</t>
  </si>
  <si>
    <t>Yıldırım düşmesi durumunda yangın çıkması</t>
  </si>
  <si>
    <t xml:space="preserve">Yanma </t>
  </si>
  <si>
    <t>Çoklu ölüm</t>
  </si>
  <si>
    <t>Hasta ve, veya hasta yakını, Hastane çalışanları, Ziyaretçiler</t>
  </si>
  <si>
    <t>Elektrik yükünün yapı veya yapı içindeki diğer
tesisat üzerinde risk yaratmaksızın toprağa iletilebileceği yeterli bağlantının sağlanması ve bir
toprak sonlandırma ağı oluşturulmuştur.</t>
  </si>
  <si>
    <t>Topraklama Yönetmeliği</t>
  </si>
  <si>
    <t>Paratonerin periyodik kontrollerinin yapılmamış olması</t>
  </si>
  <si>
    <t>Hasta ve, veya hasta yakını, çalışanları, Ziyaretçiler</t>
  </si>
  <si>
    <t>Periyodik kontroller çerçevesinde belirlenen eksikliklerin giderilmesi sağlanacaktır.</t>
  </si>
  <si>
    <t>Acil durum tatbikat kayıtları, ekipman kontrol formları ve düzeltici faaliyet takipleri</t>
  </si>
  <si>
    <t>Paratoner Yönetmeliği.</t>
  </si>
  <si>
    <t xml:space="preserve">Acil durum tatbikatlarının yapılmaması </t>
  </si>
  <si>
    <t>Yılda iki defa tatbikat yapılmaktadır. 1 masabaşı  1de saha tahliye tatbikatı yapılmakta olup  kamera ile kayıt altına alınmaktadır.</t>
  </si>
  <si>
    <t>Bölüm sorumluları ve İş Güvenlik Uzmanı</t>
  </si>
  <si>
    <t>Personel kullandıkları kimyasal hakkında "kimyasal maddelerle güvenli çalışma eğitimi" almışlardır. Alanlarda kimyasal madde envanter listesi, depolama matrisi ve güvenlik bilgi formları mevcuttur. Kimyasal kullanan tüm personele kimyasallarla güvenli çalışma eğitimi verilmektedir.</t>
  </si>
  <si>
    <t>Psiko- sosyal stress</t>
  </si>
  <si>
    <t>Devlet atamaları, sektörün oldukça çeşitli olması nedeniyle eleman kayıplarının yaşanması</t>
  </si>
  <si>
    <t>Eski personel üzerinde iş yükünün artması, tükenmişlik yaşanması</t>
  </si>
  <si>
    <t>Tükenmişlik</t>
  </si>
  <si>
    <t>Çalışan memnuniyet anketleri yapılarak iyileştirme çalışmaları planlanmaktadır. Çalışan motivasyonu ve bağlılığı artırıcı önlemler (sabah kahvaltıları, haftasonu etkinlikleri, konferans ve seminerler) alınmaktadır.</t>
  </si>
  <si>
    <t xml:space="preserve">İnsan Kaynakları Müdür Yrd.                              </t>
  </si>
  <si>
    <t>Bilgi Sistemleri</t>
  </si>
  <si>
    <t>Cihazların kontrolü (Elektrik tehlikeleri)</t>
  </si>
  <si>
    <t>Cihaz bakım faaliyetleri</t>
  </si>
  <si>
    <t>Elektrik çarpması / kısa devre</t>
  </si>
  <si>
    <t>Yangın, Yaralanma, ölüm</t>
  </si>
  <si>
    <t>Cihaz elektrik ile irtibatı kesilmeden çalışma yapılmamaktadır.</t>
  </si>
  <si>
    <t>Bilgi Sistemleri Müdürü ve Sorumlusu</t>
  </si>
  <si>
    <t>Çalışanların İş Sağlığı ve Güvenliği Eğitimlerinin Usul ve Esasları Hakkında Yönetmelik       
İş Sağlığı ve Güvenliği Hizmetleri Yönetmeliği</t>
  </si>
  <si>
    <t>Cihazların kontrolü (Kesici delici aletler, makineler)</t>
  </si>
  <si>
    <t>Kesici delici alet kullanımı sonucunda yaralanma açık yara oluşması</t>
  </si>
  <si>
    <t>Enfeksiyon bulaşması Grup 4 biyolojik etkenler
(Kırım kongo kanamalı ateş, HIV, Mers-Cov vb. )</t>
  </si>
  <si>
    <t>*Koruyucu giysiler, koruyucu gözlük,
*Eğitim
*Çalışan Güvenliği Programı
*İşyeri Hekimliği Prosedürü
*Enfeksiyon Kontrol İşleyiş Prosedürü
*İzolasyon Önlemleri Talimatı
*Enfekte Materyalle Maruziyet Sonrası Takip Prosedürü
*MPHG Koruyucu Ekipman Listesi
*Risk Aktında Çalışan Personelin Periyodik Sağlık Tarama Listesi
*İş Kazası Bildirim Formu
*Olay Bildirim Formu</t>
  </si>
  <si>
    <t>*Biyolojik Etkenlere Maruziyet Risklerinin Önlenmesi Hakkında Yönetmelik.
*Çalışanların İş Sağlığı ve Güvenliği Eğitimlerinin Usul ve Esasları Hakkında Yönetmelik       
*İş Sağlığı ve Güvenliği Hizmetleri Yönetmeliği
*İş Ekipmanlarının Kullanımında Sağlık ve Güvenlik Şartları Yönetmeliği
*Yataklı Tedavi Kurumlarında Enfeksiyon Kontrol Yönetmeliği</t>
  </si>
  <si>
    <t>Tetanoz</t>
  </si>
  <si>
    <t>Enfeksiyon bulaşması (tetanoz)</t>
  </si>
  <si>
    <t>Bakım, onarım kablo çekimi vb.</t>
  </si>
  <si>
    <t>Kırılma, uzuv kaybı ,ölüm</t>
  </si>
  <si>
    <t>*Bilgi sistemleri çalışanları yüksekte çalışma yapmamamaktadır.*Yüksekte çalışma eğitimi olmayan personel yükseğe çıkartılmamaktadır.
*Eğitim
*Çalışan Güvenliği Programı
*Kişisel Koruyucu donanım
*Güvenli Çalışma İzin Formu</t>
  </si>
  <si>
    <t>*Çalışanların İş Sağlığı ve Güvenliği Eğitimlerinin Usul ve Esasları Hakkında Yönetmelik       
*İş Sağlığı ve Güvenliği Hizmetleri Yönetmeliği</t>
  </si>
  <si>
    <t>Malzemelerinin depolanması</t>
  </si>
  <si>
    <t>Alandaki dolaplar</t>
  </si>
  <si>
    <t>Rafların devrilmesi</t>
  </si>
  <si>
    <t>Dolap ve raflar sabitlenmiştir.</t>
  </si>
  <si>
    <t>Dolap raflarındaki malzemeler</t>
  </si>
  <si>
    <t>Malzemelerin düşmesi</t>
  </si>
  <si>
    <t>Tüm Çalışanlar</t>
  </si>
  <si>
    <t>Bilgi Sistemleri Müdürü / Sorumlusu</t>
  </si>
  <si>
    <t xml:space="preserve">Gözde fonksiyon kaybı </t>
  </si>
  <si>
    <t>Körlük</t>
  </si>
  <si>
    <t>Koruyucu giysiler, koruyucu gözlük, eğitim
*Çalışan Güvenliği Programı
*İşyeri Hekimliği Prosedürü
*Enfeksiyon Kontrol İşleyiş Prosedürü
*İzolasyon Önlemleri Talimatı
*Enfekte Materyalle Maruziyet Sonrası Takip Prosedürü
*MPHG Koruyucu Ekipman Listesi
*Risk Aktında Çalışan Personelin Periyodik Sağlık Tarama Listesi
*İş Kazası Bildirim Formu
*Olay Bildirim Formu</t>
  </si>
  <si>
    <t>*Çalışanların İş Sağlığı ve Güvenliği Eğitimlerinin Usul ve Esasları Hakkında Yönetmelik       
*İş Sağlığı ve Güvenliği Hizmetleri Yönetmeliği
*İş Ekipmanlarının Kullanımında Sağlık ve Güvenlik Şartları Yönetmeliği
*Yataklı Tedavi Kurumlarında Enfeksiyon Kontrol Yönetmeliği  *Kimyasal Maddelerle Çalışmalarda sağlık Ve Güvenlik Önlenmleri Hakkında Yönetmelik</t>
  </si>
  <si>
    <t xml:space="preserve">Tıbbi cihazlar alarmları, hastane personelinin kendi içerisindeki konuşmaları, hastaların sesleri, telefon sesleri </t>
  </si>
  <si>
    <t>Konsantrasyon,
dikkat ve reaksiyon kapasitesini zayıflama</t>
  </si>
  <si>
    <t>*Ses yalıtımı,
*Eğitim
*Çalışan Güvenliği Programı 
*İşyeri Hekimliği Prosedürü</t>
  </si>
  <si>
    <t>*Çalışanların İş Sağlığı ve Güvenliği Eğitimlerinin Usul ve Esasları Hakkında Yönetmelik 
*İş Sağlığı ve Güvenliği Hizmetleri Yönetmeliği
*Gürültü Yönetmeliği</t>
  </si>
  <si>
    <t>Fonksiyonel bozukluklar (yorgunluk, uyku bozuklukları
baş ağrıları, dolaşım semptomları gibi)</t>
  </si>
  <si>
    <t>Yaralanma ve sağlığın bozulması</t>
  </si>
  <si>
    <t xml:space="preserve">Bilgi güvenliği </t>
  </si>
  <si>
    <t xml:space="preserve">Yetkilendirme serverının saf dışı kalması (DOMAIN) </t>
  </si>
  <si>
    <t>Otomasyon uygulamalarını kullanamaması</t>
  </si>
  <si>
    <t>Hizmetin aksaması</t>
  </si>
  <si>
    <t>BİS-F10 -01 Diğer Sunucular Günlük Bakım Formu-
BİS-F13 -02 Diğer Sunucular Aylık Bakım Formu  ve Yıllık Bakım Formu, 
İletişim ve Bilgi Yönetimi Komitesi</t>
  </si>
  <si>
    <t>Sözel ve mail ortamında Bilgi Sistemleri Direktörlüğüne ve hastane içine  bildirim yapılır
Yedekleme Formu ile alınan yedeklerin takibinin yapılıyor.</t>
  </si>
  <si>
    <t>Back Bone Ana Switch in arızası</t>
  </si>
  <si>
    <t>Veri iletişimin sağlandığı Ana  Switch bozulması</t>
  </si>
  <si>
    <t>Network Ağındaki Bir Switch in bozulması</t>
  </si>
  <si>
    <t>Veri iletişimin sağlandığı Switch bozulması</t>
  </si>
  <si>
    <t>Hasta bilgilerinin yedeklenememesi</t>
  </si>
  <si>
    <t>Hasta bilgilerinin kaybı</t>
  </si>
  <si>
    <t>Hasta memnuniyetsizliği, gereksiz tetkik yapılması, kurumsal itibar kaybı</t>
  </si>
  <si>
    <t>Psikolojik- duygusal şiddet/istismar
psikolojik şiddet,</t>
  </si>
  <si>
    <t>Tükenmişlik sendromu (Mobbing),</t>
  </si>
  <si>
    <t>Stres, yaralanma</t>
  </si>
  <si>
    <t xml:space="preserve">
*Erişkin Suistimali ve İstismarı Vakasına Yaklaşım Prosedürü
*Beyaz kod uygulaması
</t>
  </si>
  <si>
    <t>*Erişkin Suistimali ve İstismarı Vakasına Yaklaşım Prosedürü</t>
  </si>
  <si>
    <t>Cihazların kontrolü (Fotokopi Makinası)</t>
  </si>
  <si>
    <t>Fotokopi makinası bakımı arızası</t>
  </si>
  <si>
    <t>El yanması
El sıkışması</t>
  </si>
  <si>
    <t>*Eğitim
*Çalışan Güvenliği Programı</t>
  </si>
  <si>
    <t>*Ast-üst ilişkileri
*Hasta yakını, sağlık çalışanı iletişimi</t>
  </si>
  <si>
    <t>Personelin iş tatminin özgüvenin azalması, stres, huzursuzluk, örgüt içi çatışma</t>
  </si>
  <si>
    <t>*Eğitim
*Çalışan Güvenliği Programı
*İşyeri Hekimliği Prosedürü
*İletişim Prosedürü
*Bölüme Özgü Organizasyon Şeması</t>
  </si>
  <si>
    <t>Sistem odasının güvenliğinin sağlanamaması</t>
  </si>
  <si>
    <t>Bilgi Sistemleri işleyiş</t>
  </si>
  <si>
    <t>Server sisteminin güncellemelerinin yapılmaması</t>
  </si>
  <si>
    <t>Bazı sistemlerin kullanılamaması</t>
  </si>
  <si>
    <t>BİS-P16-03 Uygulamaların Versiyon Yönetimi Prosedürü'ne göre yapılmaktadır.</t>
  </si>
  <si>
    <t>BİS-P16-03 Uygulamaların Versiyon Yönetimi Prosedürü</t>
  </si>
  <si>
    <t>Hastane  sistemi</t>
  </si>
  <si>
    <t xml:space="preserve">Yetkilendirme serverının Saf dışı kalması </t>
  </si>
  <si>
    <t>Bilgilere Ulaşamama</t>
  </si>
  <si>
    <t>Hastalar, Çalışanlar, Hasta Yakınları, Ziyaretçiler</t>
  </si>
  <si>
    <t>Kayıtlar otomasyon sistem üzerinden takip edilmektedir.</t>
  </si>
  <si>
    <t>Bilgi Sistemleri İşleyiş Prosedürü</t>
  </si>
  <si>
    <t xml:space="preserve">Switch </t>
  </si>
  <si>
    <t>Back Bone Ana Omurga Switch in Çökmesi</t>
  </si>
  <si>
    <t>Bu sunucunun elektriksel bazlı yedeği bulunmaktatır. Herhangi bir elektrik arızasına karşı korumalı.Sözel ve mail ortamında Bilgi Sistemleri Direktörlüğüne ve hastane içine  bildirim yapılır.Back Bone Ana Omurga Switch yedeği   yedeği sunucu üzerinde tutulmaktadır. Sorun halinde yedeğin üzerinden geri dönüş yapılmaktadır.</t>
  </si>
  <si>
    <t>Bilgilerin Yanlışlıkla Silinmesi</t>
  </si>
  <si>
    <t xml:space="preserve">Hastane bilgi sistemlerindeki  bilginin yanlışlıkla  silinmesi riski </t>
  </si>
  <si>
    <t>Olay farkedildiğinde Birim amiri bs iştakip ten bildirim yapar.</t>
  </si>
  <si>
    <t>LAN Bağlantısı Kesintisi</t>
  </si>
  <si>
    <t>Veri iletişimin sağlanamaması</t>
  </si>
  <si>
    <t>Ağ üzerinden çalışan programlara erişim sağlanamaz. HBYS ve hasta bilgilerine ulaşılamaz.</t>
  </si>
  <si>
    <t>Yedekleme Programının Çalışmaması</t>
  </si>
  <si>
    <t>Olası sistem kesintilerinde yedekten dönme ihtiyacı olduğunda backup olmaması yada çok eski tarihli backup olması dataların tutarsız olmasına sebep verecektir.</t>
  </si>
  <si>
    <t>Merkezi olarak tüm backuplar alınmaktadır.Alınan yedekler birden cok ortamda (hem sunucu üzerinde hemde fizki kasada saklanmaktadır</t>
  </si>
  <si>
    <t>Toner Tozu</t>
  </si>
  <si>
    <t>Toner tozuna maruz kalma</t>
  </si>
  <si>
    <t>meslek Hastalığı</t>
  </si>
  <si>
    <t>Çalışanlara kkd(maske) sağlanmıştır.</t>
  </si>
  <si>
    <t>Server Odası (Hizmet Sunucuları)</t>
  </si>
  <si>
    <t>Server Alanı Sıcaklık Artışı (Ortam ısısı yükselmesi)-Klimaların alanı soğutmaması-Sunuculardaki kabloların aşırı ısınması-Alana yetkisiz girişlerin olması.</t>
  </si>
  <si>
    <t>Yangın-Patlama</t>
  </si>
  <si>
    <t>Yaralanma-Ölüm</t>
  </si>
  <si>
    <t xml:space="preserve">Kompakt Raylı Sistem Kullanımı </t>
  </si>
  <si>
    <t xml:space="preserve">Fiziksel güç kullanımı / fazla efor sarf edilmesi </t>
  </si>
  <si>
    <t>Kas-iskelet sitemi rahatsızlıkları</t>
  </si>
  <si>
    <t>Kronik ağrılar / Karpal tünel sendromu</t>
  </si>
  <si>
    <t>Ergonomik hareket klavuzlarının hazırlanmıştır ve alanda işaretlemeler bulunmaktadır.</t>
  </si>
  <si>
    <t>Atıkların Bertaraf Edilmesi</t>
  </si>
  <si>
    <t xml:space="preserve">Fazla birikmiş kağıt ve karton atıkların uygun olmayan şekilde depolanması </t>
  </si>
  <si>
    <t xml:space="preserve">Yangın / Haşere oluşumu / Alan düzeninin bozulması </t>
  </si>
  <si>
    <t xml:space="preserve">Kağıt ve karton atıklar için geri dönüşüm kutularının gün içinde düzenli aralıklarda boşaltılması sağlanmaktadır. Fazla kağıt birikimini önlemek için belirlenen aralıklarda kağıt imhalarının yapılmaktadır. </t>
  </si>
  <si>
    <t xml:space="preserve">Bozulan yazıcı,tarayıcı gibi elektronik cihazların uygunsuz şekilde atılması </t>
  </si>
  <si>
    <t xml:space="preserve">Çevre kirliliği / Kimyasal madde sızıntısı </t>
  </si>
  <si>
    <t xml:space="preserve">Hizmette aksama / Yaralanmalar </t>
  </si>
  <si>
    <t xml:space="preserve">Elektronik atıkların bekletilmeden hastane elektronik atık politikalarına uygun bertaraf edilmesi sağlanmaktadır. Elektronik cihazların üretici firma talimatlarına uygun ve gerek görüldükçe kontrol ve bakımlarının yapılmaktadır. </t>
  </si>
  <si>
    <t>Hassas ve gizli belgelerin yanlış atık yönetimi</t>
  </si>
  <si>
    <t xml:space="preserve">Hasta bilgilerinin beya hassas bilgilerin yanlışlıklagenel atıklarla imha edilmesi </t>
  </si>
  <si>
    <t>Hasta mahremiyetinin ihlali / Yasal sorunlar / İtibar kaybı</t>
  </si>
  <si>
    <t>Gizli belgeler için güvenli imha kutuları oluşturulmuştur. Çalışanlara için bilgi güvenliği eğitimleri verilmektedir.</t>
  </si>
  <si>
    <t>Arşivde uzun süre bekletilen belgeler</t>
  </si>
  <si>
    <t xml:space="preserve">Belgelerde toz ve küf oluşumu </t>
  </si>
  <si>
    <t xml:space="preserve">Solunum yolu hastalıkları / Çalışan sağlığına zarar </t>
  </si>
  <si>
    <t>Arşiv alanında havalandırma sistemleri kullanılmaktadır. Küf oluşumunu engellemek için nem kontrol cihazları alanda bulundurulmakta ve düzenli olarak ölçümleri kayıt altına alınmaktadır. Çalışanlara alanda yoğun toz oluşuma karşı toz maskesi ve eldiven gibi kişisel koruyucu ekipmanların temin edilmiştir.</t>
  </si>
  <si>
    <t>Biyolojik Etkenlere Maruziyet Etkenlere Maruziyet Risklerinin Önlenmesi Hakkında Yönetmelik</t>
  </si>
  <si>
    <t>Kağıt,karın vb. yanıcı malzemelerin fazlaca bulunması</t>
  </si>
  <si>
    <t xml:space="preserve">Yangın / Arşiv belgelerinin zarar görmesi </t>
  </si>
  <si>
    <t xml:space="preserve">Yaralanmalar / Hasta bilgilerinin kaybolması </t>
  </si>
  <si>
    <t xml:space="preserve">Yangın algılama ve söndürme sistemleri alan içinde bulunmakta ve aktif çalışır durumdadır. Isı,nem ölçüm takibinin yapılmakta olup kayıt altına alınmaktadır. </t>
  </si>
  <si>
    <t xml:space="preserve">Binaların Yangından Korunmasına İlişkin Önlemler Hakkında Yönetmelik </t>
  </si>
  <si>
    <t xml:space="preserve">Belgelerin yanlış yerleştirilmesi / kaybolması </t>
  </si>
  <si>
    <t xml:space="preserve">Hasta bakımında gecikmeler / Yasal belgelerin bulunamaması </t>
  </si>
  <si>
    <t>Arşiv düzeni ve erişim zorlukları / Hasta memnuniyetsizliği</t>
  </si>
  <si>
    <t>Fiziksel dosyalamaya ek olarak dosyalar otomasyon sistemine (poliklinikler hariç) kaydedilmektedir</t>
  </si>
  <si>
    <t>Hasta dosyalarının saklanma süresi 20 senedir.</t>
  </si>
  <si>
    <t>Kurumsal, İdari, Finansal Süreçler, Paydaşlarla İletişim</t>
  </si>
  <si>
    <t>Sağlık hizmeti çalışmaları</t>
  </si>
  <si>
    <t>Memnuniyet aramalarının zamanında yapılmaması</t>
  </si>
  <si>
    <t>Aramaların zamanında yapılamaması sebebiyle hastaların yaşadığı olumsuzlukların sebebinin öğrenilememesi, iyileştirmeye açık alanların tespit edilememesi</t>
  </si>
  <si>
    <t>İtibar kaybı, memnuniyet oranlarının düşmesi</t>
  </si>
  <si>
    <t>Doktor, Hastalar</t>
  </si>
  <si>
    <t>*Hasta Hakları İşleyiş Prosedürü</t>
  </si>
  <si>
    <t>Günlük yapılan anket aramaları ile yaşanan olumsuzluk detayları öğrenilerek benzer sorunların tekrar etmemesi için aksiyon planlaması yapılmalıdır.</t>
  </si>
  <si>
    <t>Hasta Hakları Müdürlüğü</t>
  </si>
  <si>
    <t>Sürekli kontrol ve takip</t>
  </si>
  <si>
    <t>Sentinal olay bildirimlerinin hasta hak &amp; memnuniyeti ile ilişkisi</t>
  </si>
  <si>
    <t>Kalite Müdürlüğü'ne zamanında bildirim yapılmaması sebebiyle süreç araştırması yapılamaması, hastaya karşı alınacak aksiyon, uygulamanın gecikmesi</t>
  </si>
  <si>
    <t>Hasta güvenliğinin tehlikeye düşmesi</t>
  </si>
  <si>
    <t>Hasta güvenliğini tehlikeye düşüren veya düşürmesi muhtemel bir sorun &amp; geri bildirim alındığında olay bildirimi yapılması, KNA vb. teknikler ile sorunun kaynağına inilerek gerekli aksiyon planlamalarının ilgili müdürlükler ile birlikte alınması sağlanmalıdır.</t>
  </si>
  <si>
    <t>Tüm Müdürlükler</t>
  </si>
  <si>
    <t>Kritik rol ve pozisyonlar için çalışan yedekleme planlamasının yapılmaması</t>
  </si>
  <si>
    <t>Kurumun mali kaybı, iş gücü ve itibar kaybı</t>
  </si>
  <si>
    <t>İş sürekliliğinin sağlanamaması</t>
  </si>
  <si>
    <t>Doktor, Hemşire, Sağlık Çalışanı &amp; Stajyerler, Hastalar</t>
  </si>
  <si>
    <t>* Kliniklerde hasta bağımlılık düzeyine göre iş organizasyonu yapılmaktadır.</t>
  </si>
  <si>
    <t>Kadro sayılarının artırılması sağlanmalıdır.</t>
  </si>
  <si>
    <t>Süreç kontrol kayıtları, mutabakat/raporlama kontrolleri ve uygunsuzluk takipleri</t>
  </si>
  <si>
    <t>Finans Birim Sorumlusu / Kalite Yönetim Sorumlusu</t>
  </si>
  <si>
    <t>* Norm Kadro Planlaması</t>
  </si>
  <si>
    <t>Devlet Personel Atamaları</t>
  </si>
  <si>
    <t>Personel atamaları</t>
  </si>
  <si>
    <t>Personel atanması sonucu hemşire hasta yükünde artış, bakım kalitesinde düşme</t>
  </si>
  <si>
    <t>Hasta memnuniyetsizliği, yatış sürelerinde uzama</t>
  </si>
  <si>
    <t>Kliniklerde hasta bağımlılık düzeyine göre iş organizasyonu yapılmaktadır.
* Personel ihtiyaçları İnsan Kaynakları Müdürlüğü ile değerlendirilmektedir.</t>
  </si>
  <si>
    <t>Hasta Bakım Hizmetleri Müdürlüğü
İnsan Kaynakları Müdürlüğü</t>
  </si>
  <si>
    <t>* İşe Alım Prosedürü
* Çalışan Güvenliği Programı</t>
  </si>
  <si>
    <t>HBYS Sistemi</t>
  </si>
  <si>
    <t>Hastane HBYS Sisteminin Kullanılamaması</t>
  </si>
  <si>
    <t>Hasta bilgilerine ulaşılamaması ve yeni bilgilerin kayıt edilememesi</t>
  </si>
  <si>
    <t xml:space="preserve">Hasta tedavilerinin yapılamaması, tıbbi kayıtların oluşturulamaması, </t>
  </si>
  <si>
    <t>Kalite doküman numaralı matbu evraklar kullanılması</t>
  </si>
  <si>
    <t>Bilgi Sistemleri Müdürlüğü
Hasta Bakım Hizmetleri Müdürlüğü</t>
  </si>
  <si>
    <t>* Bilgi Sistemleri Güvenliği Prosedürü</t>
  </si>
  <si>
    <t>Satınalma İşleyiş</t>
  </si>
  <si>
    <t>Talep edilen ürünün geç teslim edilmesi</t>
  </si>
  <si>
    <t>Tedarik zicirinin aksaması</t>
  </si>
  <si>
    <t>Maliyet kaybı</t>
  </si>
  <si>
    <t>Doktor</t>
  </si>
  <si>
    <t>Tedarikçi Firma Seçimi ve Performans Değerlendirme Prosedürü'ne göre yapılır.</t>
  </si>
  <si>
    <t>Tedarikçi Firma Seçimi ve Performans Değerlendirme Prosedürü</t>
  </si>
  <si>
    <t>Yönetim Süreçleri işleyiş</t>
  </si>
  <si>
    <t>Hastanenin kurumsal hedef ve politikalarının belirlenmemesi</t>
  </si>
  <si>
    <t>Kuruma itibar ve güvenin azalması</t>
  </si>
  <si>
    <t>Hasta memnuniyetsizliği, kurumsal itibarın zarar görmesi</t>
  </si>
  <si>
    <t>Vizyon Misyon ve Kalite Politikalarının Belirlenmesi Prosedürü'ne göre tanımlanır.</t>
  </si>
  <si>
    <t>Hastane Yönetimi</t>
  </si>
  <si>
    <t>Vizyon Misyon ve Kalite Politikalarının Belirlenmesi Prosedürü</t>
  </si>
  <si>
    <t>Hastanenin organizasyonel yapılanmanın oluşturulmaması</t>
  </si>
  <si>
    <t>Kaos, hastaya müdahalede gecikme</t>
  </si>
  <si>
    <t>Hasta memnuniyetsizliği</t>
  </si>
  <si>
    <t>Yönetim Merkezi ve Hastane Üst Yönetim İşleyiş Prosedürüne göre oluşturulmaktadır.</t>
  </si>
  <si>
    <t>Yönetim Merkezi ve Hastane Üst Yönetim İşleyiş Prosedürü</t>
  </si>
  <si>
    <t>Yanlış ürünün teslim alınması / edilmesi</t>
  </si>
  <si>
    <t>Satın Alma İşleyiş Prosedürü'ne yapılır.</t>
  </si>
  <si>
    <t>Satın Alma İşleyiş Prosedürü</t>
  </si>
  <si>
    <t>Hastanenin misyon ve vizyonunun tanımlanmaması</t>
  </si>
  <si>
    <t>Hasta haklarının çiğnenmesi</t>
  </si>
  <si>
    <t>Mevcut önlemler kontrollü olarak devam etmektedir.</t>
  </si>
  <si>
    <t>Yönetim süreçleri işleyiş</t>
  </si>
  <si>
    <t>Yasal Mevzuatlar</t>
  </si>
  <si>
    <t>Yasal mevzuatlara uyumsuzluk</t>
  </si>
  <si>
    <t>Para cezası, kurumun kaptılması</t>
  </si>
  <si>
    <t>Tüm süreçler yasal ve uluslar arası standartlar üzerine kurgulanmıştır. Belirli periyotlarda Sağlık Bakanlığı, Çalışma ve Sosyal Güvenlik Bakanlığı, Çevre Bakanlığı mevzuatlarına uyum açısından ilgili kurumların denetimlerinden geçmektedir.</t>
  </si>
  <si>
    <t>Kimlik doğrulama yapılmadan kayıt açılması</t>
  </si>
  <si>
    <t>Hastaya yanlış tetkik/tedavi ve bakım hizmeti verilmesi</t>
  </si>
  <si>
    <t>* KVKK Yönetim Prosedürü
* Hasta Güvenliği İşleyişi Prosedörü</t>
  </si>
  <si>
    <t>* KVKK Yönetim Prosedürü
* Hasta Güvenliği İşleyişi Prosedörü
* Kişisel Verilerin Korunması Kanunu</t>
  </si>
  <si>
    <t>İş kazaları ve meslek hastalıkları</t>
  </si>
  <si>
    <t>İş davaları</t>
  </si>
  <si>
    <t>Kurum maddi kaybı, itibar kaybı, işgücü kaybı</t>
  </si>
  <si>
    <t>Doktor, Hemşire, Sağlık Çalışanı &amp; Stajyerler</t>
  </si>
  <si>
    <t>*İşe giriş ve periyodik eğitimler
*Çalışan Güvenliği Programı
*İşyeri Hekimliği Prosedürü
*Kişisel koruyucu ekipman kullanımı
* İş Kazası Algoritması
*İş Kazası Bildirim ve Analiz Formu</t>
  </si>
  <si>
    <t>* 5510 Sayılı Kanun</t>
  </si>
  <si>
    <t>Şartnamelerin uygun hazırlanmaması</t>
  </si>
  <si>
    <t xml:space="preserve">Uygunsuz ürün, hizmet vb. </t>
  </si>
  <si>
    <t>Kurum maddi kaybı, itibar kaybı, hizmette aksama</t>
  </si>
  <si>
    <t>Hazine ve Finans Direktörlüğü kontrolü</t>
  </si>
  <si>
    <t>Şartnameler uygulamaya alınmadan önce Hazine ve Finans Direktörlüğü kontrolünden geçmektedir.</t>
  </si>
  <si>
    <t>Mali İşler Koordinatörlüğü</t>
  </si>
  <si>
    <t>* Finans ve Denetim Prosedürü</t>
  </si>
  <si>
    <t>Network ağı</t>
  </si>
  <si>
    <t>Kurumlararası network bağlantıların kopması</t>
  </si>
  <si>
    <t xml:space="preserve"> Bazı sistemlerin kullanılamaması</t>
  </si>
  <si>
    <t>Hastanın durumunda kötüleşme, hasta memnuniyetsizliği, kurumsal itibarın zarar görmesi</t>
  </si>
  <si>
    <t xml:space="preserve"> Bilgi Sistemleri Sunucu Network ve Sistem Odası Güvenliği Prosedürü'ne göre yapılır.</t>
  </si>
  <si>
    <t xml:space="preserve">Bilgi Sistemleri Müdürlüğü
</t>
  </si>
  <si>
    <t>Bilgi Sistemleri Sunucu Network ve Sistem Odası Güvenliği Prosedürü</t>
  </si>
  <si>
    <t xml:space="preserve">Çalışan sirkülasyonu </t>
  </si>
  <si>
    <t>Hasta ve personel memnuniyetsizliği</t>
  </si>
  <si>
    <t>Personelin iş yükünün artması</t>
  </si>
  <si>
    <t>* Ücret ve performans ödüllendirme sistemi</t>
  </si>
  <si>
    <t>Şikayet cevaplama süreleri</t>
  </si>
  <si>
    <t>Hasta şikayetlerine zamanında dönüş yapılmaması</t>
  </si>
  <si>
    <t>İtibar kaybı ve memnuniyet oranlarının düşmesi</t>
  </si>
  <si>
    <t>Doktor, Hemşire, Sağlık Çalışanı &amp; Stajyerler, Hastalar, Hasta Yakınları &amp; Ziyaretçiler</t>
  </si>
  <si>
    <t>Hedef süre aşılmadan birim yöneticileri geri bildirimleri yanıtlamalı ve hasta hakları birimi hastalara geri dönüş yapmalıdır.</t>
  </si>
  <si>
    <t>Resmi merci şikayetleri takip süreci</t>
  </si>
  <si>
    <t>Resmi mercilere yanıt gönderilmesinde termin tarihlerinin aşılması</t>
  </si>
  <si>
    <t>Maddi zarar, cezai yaptırımlar</t>
  </si>
  <si>
    <t xml:space="preserve">Termin tarihi olarak belirtilen süre içerisinde gerekli araştırmaların yapılarak ilgili müdürlükler ve üst yönetim kontrolüyle resmi mercilere cevap verilmelidir. </t>
  </si>
  <si>
    <t>Resmi evraklarda belirtilen termin tarihleri</t>
  </si>
  <si>
    <t>Malzeme tedariğine yönelik tehlikeler</t>
  </si>
  <si>
    <t>Satın alma işleyişi</t>
  </si>
  <si>
    <t>Malzeme tedariğinde sorun yaşanması</t>
  </si>
  <si>
    <t>Hastaya müdahelede gecikme yaşanması, malzeme tedariğinde sorun yaşanması nedeniyle ameliyat iptali</t>
  </si>
  <si>
    <t>Kritik malzeme ve ürünlerin merkez depoya alınarak tedarik kolaylığı sağlanmaktadır.</t>
  </si>
  <si>
    <t>Yurtdışı kaynaklı olası tedarik problemi olan ürünlerin stok seviyeleri kontrol edilmelidir.</t>
  </si>
  <si>
    <t>Tedarikçi Performans Değerlendirme Prosedürü</t>
  </si>
  <si>
    <t>Dış tedarikçilerin performans değerlendirmelerinin yapılmaması</t>
  </si>
  <si>
    <t>Tespit edilen uygunsuzlukların giderilmemesi</t>
  </si>
  <si>
    <t>Hizmetin aksaması ,hasta ve çalışan memnuniyetsizliği</t>
  </si>
  <si>
    <t>Değerlendirmeler düzenli olarak yapılmaktadır.</t>
  </si>
  <si>
    <t xml:space="preserve">Hasta kayıtları tutulurken KVKK' na dikkat edilmemesi </t>
  </si>
  <si>
    <t>Hasta bilgilerinin paylaşılması</t>
  </si>
  <si>
    <t xml:space="preserve">Hasta memnuniyetsizliği, cezai yaptırımlar </t>
  </si>
  <si>
    <t>Hasta Mahremiyeti ve Bilgilerinin Gizliliği Prosedürü</t>
  </si>
  <si>
    <t>Başhekimlik
Misafir Hizmetleri Müdürlüğü
Hasta Bakım Hizmetleri Müdürlüğü</t>
  </si>
  <si>
    <t>*Hasta Hakları Yönetmeliği</t>
  </si>
  <si>
    <t>Fiyat bilgilendirmede eksik ya da yanlış bilgilendirme yapılması</t>
  </si>
  <si>
    <t>Zarar oluşması durumunda hastaya ya da kuruma yansıması</t>
  </si>
  <si>
    <t>Hasta memnuniyetsizliği, maddi zarar</t>
  </si>
  <si>
    <t>Hekim tarafından açılan talepte yer alanların fiyat verme birimi tarafından hastanın özel sigortalı ya da SGK lı olması durumuna göre fiyat verilmektedir.</t>
  </si>
  <si>
    <t>Fiyatlandırma Direktörlüğü İşleyiş Prosedürü 
Fiyat Çalışmasında Tedavi Planı Süreci İle İlgili Değerlendirme</t>
  </si>
  <si>
    <t>Komite işleyişleri ve alınan kararların gözden geçirilmemesi</t>
  </si>
  <si>
    <t>İşleyişde aksaklık yaşanması</t>
  </si>
  <si>
    <t>İyileştirmelerin kayıt altına alınmaması ,kararların uygulanmaması, takipte gecikmeler yaşanması</t>
  </si>
  <si>
    <t>Doktor, Hemşire, Sağlık Çalışanı &amp; Stajyerler, Temizlik Personeli, Taşeronlar, Hastalar</t>
  </si>
  <si>
    <t>* Komite Kurul Konsey İşleyiş Prosedürü
Komiteler belirlenen aralıklarda ve gerektiğinde toplanmaktadır. Komitelerde alınan kararlar uygulanarak takibi sağlanmaktadır.</t>
  </si>
  <si>
    <t>* Komite Kurul Konsey İşleyiş Prosedürü</t>
  </si>
  <si>
    <t>Alınan malzeme, cihaz, ürün vb.</t>
  </si>
  <si>
    <t>Alınan malzeme, cihaz vb şartnameye uygun olmaması</t>
  </si>
  <si>
    <t>Hizmette aksama, maddi kayıp</t>
  </si>
  <si>
    <t>* Uygunsuz Ürün Formu
* Ürün teslim alma aşamasında kontrol edilmektedir. Kontrol esnasında kusur ya da uygunsuzluk tespiti halinde teslim alınmadan iade edilmektedir.</t>
  </si>
  <si>
    <t>* Uygunsuz Ürün Formu</t>
  </si>
  <si>
    <t>Kurumsal İletişim işleyiş</t>
  </si>
  <si>
    <t xml:space="preserve">Halka Açık Toplantıların Organizasyonlarının veya Duyurularında Hata Yapılması (tarih, yer, eğitimci vb. bilgilerin halka yanlış duyurulması) </t>
  </si>
  <si>
    <t xml:space="preserve">Katılımcıların organizasyonlardan haberdar olmaması </t>
  </si>
  <si>
    <t xml:space="preserve">Kurumsal itibar kaybı, memnuniyetsizlik </t>
  </si>
  <si>
    <t>Kurumsal İletişim ve Marka Yönetimi Prosedürü'ne göre yapılmaktadır.</t>
  </si>
  <si>
    <t>Kurumsal Tanıtım Müdürlüğü</t>
  </si>
  <si>
    <t xml:space="preserve"> Kurumsal İletişim ve Marka Yönetimi Prosedürü</t>
  </si>
  <si>
    <t>Personel izin süreçleri</t>
  </si>
  <si>
    <t>İzin formlarının/ istirahat raporlarının zamanında İnsan Kaynakları Müdürlüğü'ne ulaştırılmaması</t>
  </si>
  <si>
    <t>SGK bildirgesinin yanlış bildirimi</t>
  </si>
  <si>
    <t>Ücretlerin hatalı ödenmesi, maliyet kontrolünün sağlanamaması</t>
  </si>
  <si>
    <t>Personele İnsan Kaynakları Müdürlüğü tarafından sözlü ve yazılı uyarı, hatırlatma yapılması</t>
  </si>
  <si>
    <t>Çağrıların Santral/Çağrı Merkezi tarafından karşılanamaması</t>
  </si>
  <si>
    <t>Randevu/ bilgi alamama</t>
  </si>
  <si>
    <t>Hasta memnuniyetsizliği, hasta kaybı</t>
  </si>
  <si>
    <t>Santral İşleyişi  Prosedürü</t>
  </si>
  <si>
    <t xml:space="preserve"> Santral İşleyişi  Prosedürü</t>
  </si>
  <si>
    <t>İç denetimlerin yapılmaması</t>
  </si>
  <si>
    <t>Uygunsuzlukların farkedilmemesi</t>
  </si>
  <si>
    <t>Hizmetin aksaması, hasta ve çalışan memnuniyetsizliği</t>
  </si>
  <si>
    <t>Yılda iki defa iç tetkik yapılmaktadır.</t>
  </si>
  <si>
    <t>Öz Değerlendirme (İç Tetkik) İşleyiş Prosedürü</t>
  </si>
  <si>
    <t>Personel özlük dosyaları</t>
  </si>
  <si>
    <t>Personel özlük dosyalarının kilitli dolapta muhafaza edilmemesi</t>
  </si>
  <si>
    <t>Yetkisiz kişilerin dosya bilgilerine erişimi</t>
  </si>
  <si>
    <t>Evrakların çalınması, kaybolması</t>
  </si>
  <si>
    <t>* Personel dosyalarının bulunduğu tüm dolaplarda kilit sistemi olması ve anahtarın muhafaza edilmesi
* Kamera sistemi</t>
  </si>
  <si>
    <t>* Kişisel Verilerin Korunması Kanunu</t>
  </si>
  <si>
    <t>Ödemelerin zamanında yapılmaması</t>
  </si>
  <si>
    <t>Malzeme/cihaz/ekipman vb. alım işlemlerinin zamanında alınamaması</t>
  </si>
  <si>
    <t>Malzeme/cihaz/ekipman vb. alım işlemlerinin zamanında gerçekleştirilememesi sonucu hizmette aksamalar</t>
  </si>
  <si>
    <t>*Finans ve denetim prosedürü</t>
  </si>
  <si>
    <t>Harcamalarda yer alması gereken bilgilerin eksik veya hatalı olması</t>
  </si>
  <si>
    <t>Satın alma sürecinin uzaması</t>
  </si>
  <si>
    <t>İş gücü, zaman ve emek kaybı oluşması</t>
  </si>
  <si>
    <t>İlgili Müdürlüklerden eksiksiz bilgi gelmesi, Finans Sorumlusu tarafından bilgilerin kontrol edilerek Mali İşler Koordinatörlüğü'ne talebin iletilmesi</t>
  </si>
  <si>
    <t>Ödeme emirlerinde bütçe tertiplerinin hatalı olması</t>
  </si>
  <si>
    <t>Kurum itibar kaybı, iş yükünün artması</t>
  </si>
  <si>
    <t>Ödeme yapılmaması sonucunda hizmet alınamaması</t>
  </si>
  <si>
    <t>Organizasyon yapısı</t>
  </si>
  <si>
    <t>Rehber hemşire kayıpları</t>
  </si>
  <si>
    <t>Yeni işe alınan personelin uygun şekilde yetiştirilememesi</t>
  </si>
  <si>
    <t>Kurumsal dil ve yapının sürdürülememesi</t>
  </si>
  <si>
    <t xml:space="preserve">Her bölümde bir rehber hemşire bulundurulması </t>
  </si>
  <si>
    <t>* İşe Alım Prosedürü</t>
  </si>
  <si>
    <t>Medikal muhasebe işleyiş</t>
  </si>
  <si>
    <t>Hizmet satış faturalarının kaybolması</t>
  </si>
  <si>
    <t>Zararın hastaya ya da kuruma yansıması</t>
  </si>
  <si>
    <t xml:space="preserve">Maddi Kayıp,
hasta memnuniyetsizliği, </t>
  </si>
  <si>
    <t>Tüm faturalar çapraz kontrolden ve Merkezi kontrolden geçmektedir.</t>
  </si>
  <si>
    <t>Kurumsal Faturalama Müdürlüğü</t>
  </si>
  <si>
    <t>* SGK Faturalama Usul ve Esasları
* Anlaşmalı Kurumlarla Yapılan Sözleşmeler</t>
  </si>
  <si>
    <t>İş akış süreci</t>
  </si>
  <si>
    <t>Pusuladaki işlemlerin oracleye geç düşmesi</t>
  </si>
  <si>
    <t>İş akışı yavaşlatması</t>
  </si>
  <si>
    <t>İşleyişin Aksaması</t>
  </si>
  <si>
    <t>Pusuladan onaylanan kasaları medin aktarımları saatleri 10:00 12:00 14:00 16:00, Fatura Doğrulamasından muhasebeleştirme süresi 17 dk</t>
  </si>
  <si>
    <t>Mali İşler Müdürü</t>
  </si>
  <si>
    <t>Mali İşler Prosedürü</t>
  </si>
  <si>
    <t>Günlük bankaya yatan paranın sisteme geçmemesi</t>
  </si>
  <si>
    <t>zimmetlenen nakitin ertesi gün kontrol edilmesi</t>
  </si>
  <si>
    <t>Günlük Bantaşa verilen nakitlerin ertesi gün hesabımıza geçmesi</t>
  </si>
  <si>
    <t>Banka Pos sorunları</t>
  </si>
  <si>
    <t>Saha süreci pos sorunları</t>
  </si>
  <si>
    <t>Banka pos cihazları için bankalardan çok geç akıbet alınıyor</t>
  </si>
  <si>
    <t>Mesai Dışı Süreçler</t>
  </si>
  <si>
    <t>Personel ulaşımı</t>
  </si>
  <si>
    <t>Mesai dışı saatlerde Ulaşımda aksaklıklar meydana gelmesi</t>
  </si>
  <si>
    <t>Çalışanların mesai dışı saatlerde işe geliş gidişlerde zorluklarla karşılaşması</t>
  </si>
  <si>
    <t>Darp,gasp sonucu yaralanma,trafik kazası.</t>
  </si>
  <si>
    <t>Mesai dışı tüm çalışanlar</t>
  </si>
  <si>
    <t>Mesai saatleri dışında nöbet sonrası gidemeyecek durumda olan personel için kuruma ait hususi araç mevcuttur.Çalışam saatlerine uygun otobüs saatleri mevcuttur.</t>
  </si>
  <si>
    <t>Süreç kontrolü devam ettirilmelidir.</t>
  </si>
  <si>
    <t>İş Yeri Eklentileri</t>
  </si>
  <si>
    <t>Mesai dışı saatlerde çalışan, hasta ve yakınlarının asansörde kalması</t>
  </si>
  <si>
    <t>Kişilerin asansörde mahsur kalması</t>
  </si>
  <si>
    <t>Mesai dışı tüm çalışanlar, hastalar ve hasta yakınları</t>
  </si>
  <si>
    <t>Asansör içerisinde alarm tuşuna basıldığında güvenlik ekibi olaya müdahale etmektedir.Teknik personel gece nöbet tutmaktadır.Acil durumlarda müdehale yapılmaktadır.</t>
  </si>
  <si>
    <t>Yangın Söndürme Ekibi</t>
  </si>
  <si>
    <t>Mesai saatleri dışında yangın meydana gelmesi</t>
  </si>
  <si>
    <t>Yaralanma, Ölüm, Birden Fazla Ölüm</t>
  </si>
  <si>
    <t xml:space="preserve">Yangın söndürme ekibine vardiyalı çalışan personeller eklenmiş olup mesai dışı süreçlerde de olaya müdahale edilmesi sağlanmıştır. </t>
  </si>
  <si>
    <t>İSG Birimi
İnsan Kaynakları Müdürlüğü</t>
  </si>
  <si>
    <t>Yangın Güvenlik Prosedürü</t>
  </si>
  <si>
    <t>Mesai dışı saatlerde merkezi gaz sisteminde meydana gelebilecek O2 sızıntısı</t>
  </si>
  <si>
    <t>Uygun uyarıcı ve yönlendirme işaretlerleri olup, acil durum anında sistemi kapatabilmek için alandaki personele bilgilendirme yapılmıştır. 
Gaz panoları kilitli durmakta, her panonun anahtarı bölüm sorumlu hemşiresinde bulunmaktadır.</t>
  </si>
  <si>
    <t>İş kazası bildirimi</t>
  </si>
  <si>
    <t>Mesai saatleri dışında iş kazası meydana gelmesi</t>
  </si>
  <si>
    <t>İş kazası bildirim süreçlerinde aksama meydana gelmesi</t>
  </si>
  <si>
    <t>İSG-T03-00 İş Kazası Bildirim ve Analiz Talimatı'na göre;
Mesai saatleri dışında iş kazası meydana geldiğinde Acil Servis’e başvurulur. Acil Servis Hekimi/Hemşiresi
tarafından Süpervizör Hemşireye veya
Gece Müdürü’ne haber verilir. Süpervizör Hemşire/Gece Müdürü tarafından ‘İş Kazası Bildirim ve Analiz Formu’doldurulur. Mesai saatleri
içerisinde Gece Müdürü tarafından İşyeri Hemşiresi’ne teslim edilir. İlgili kısımları İşyeri Hemşiresi ve İş Güvenliği Uzmanı tarafından doldurulan 'İş Kazası Bildirim ve Analiz Formu' iş kazası bildirimi yapılmak üzere İnsan Kaynakları Birimine teslim edilir.</t>
  </si>
  <si>
    <t>İş Kazası Bildirim ve Analiz Talimatı</t>
  </si>
  <si>
    <t xml:space="preserve">Alt İşveren
Çalışmaları
</t>
  </si>
  <si>
    <t>Mesai saatleri dışında alt işveren çalışmaları yapılması.</t>
  </si>
  <si>
    <t>Mesai dışı çalışmaların takibinin yapılması</t>
  </si>
  <si>
    <t>Güvenli Çalışma Talimatı</t>
  </si>
  <si>
    <t>Radyoloji çekim ve girişimsel işlemler</t>
  </si>
  <si>
    <t>Kurşun önlük ve radyasyon koruyucu ekipmanların kullanılmaması / kontrolünün yapılmaması</t>
  </si>
  <si>
    <t>Akut etkiler (pigmentasyon, deri yanıkları vb.), kronik etkiler (kanser riski vb.)</t>
  </si>
  <si>
    <t>Personele uygun kurşun önlük, tiroid koruyucu ve kişisel dozimetre sağlanmıştır. Kurşun önlüklerin kullanım, sağlamlık kontrolü ve uygun saklama koşulları takip edilmelidir.</t>
  </si>
  <si>
    <t>Kurşun önlüklerin kullanımı, sağlamlık kontrolleri ve kayıt takibi düzenli yapılmalıdır.</t>
  </si>
  <si>
    <t>Radyoloji Sorumlusu</t>
  </si>
  <si>
    <t>Radyasyon Güvenliği Yönetmeliği; Kişisel Koruyucu Donanımların İşyerlerinde Kullanılması Hakkında Yönetmelik</t>
  </si>
  <si>
    <t>Toplanma Alanı</t>
  </si>
  <si>
    <t>Toplanma alanı</t>
  </si>
  <si>
    <t>Toplanma alanının yetersiz olması</t>
  </si>
  <si>
    <t>Acil durumlarda güvenli toplanma sağlanamaması</t>
  </si>
  <si>
    <t>Yaralanma, kaos</t>
  </si>
  <si>
    <t>Renovasyon çalışmaları kapsamında inşaat ve renovasyon yapılan alanlar doğrultusunda toplanma alanı yeri değişmesi gerekebilmektedir. Bu durum çalışanların güncel bilgi edinmesini zorlaştırabilmektedir fakat hastane içerisinde ve bahçede bulunan yönlendirme levhalarının güncel olarak toplanma alanına yönlendirme yapması sağlanmaktadır. Ağız ve diş binasında yapılan inşai çalışma nedeniyle toplanma alanı yeri değiştirilerek atm önü bahçe olarak belirlenmiştir, alan hastane nüfusunun karşılayabilecek kapasitede değildir.</t>
  </si>
  <si>
    <t>Olası acil durumda çalışanların güvenli toplanmasını sağlayabilecek yeterli kapasiteyi sağlayan toplanma alanı bulunmalıdır.</t>
  </si>
  <si>
    <t>Yemekhane</t>
  </si>
  <si>
    <t>Acil çıkış kapısının laboratuvara açılması</t>
  </si>
  <si>
    <t>Laboratuvara yetkisiz erişim, yasal uyumsuzluk</t>
  </si>
  <si>
    <t>Tahliye zorluğu</t>
  </si>
  <si>
    <t>Yemekhane kaçış kapılarınından biri laboratuvar koridoruna açılmaktadır. Bu durum laboratıvara yetkisiz erişim imkanı sağlamaktadır. Kullanıcıların kullanımında olan odalardan veya mekânlardan geçmek zorunda kalınmaksızın, bir çıkışa veya çıkışlara doğrudan erişim sağlanması gerekir.</t>
  </si>
  <si>
    <t>Atık Alanları</t>
  </si>
  <si>
    <t>Tıbbi atık personelinin kişisel koruyucu donanım kullanmaması</t>
  </si>
  <si>
    <t>Tıbbi atıklar ile bulaş</t>
  </si>
  <si>
    <t>Yaralanma, enfeksiyon, bulaşıcı hastalık</t>
  </si>
  <si>
    <t>Tıbbi atık personeli tıbbi atıkların toplanması ve taşınması sırasında eldiven, gözlük, maske, bone, çizme ve tulum kullanmaktadır. Tıbbi atık personellerine KKD kullanımı ile ilgili eğitim verilmiştir. Personelin kullandığı giysiler günlük olarak yıkanmaktadır. Kullanılan tıbbi atık eldiveni, gözlük ve çizme bir sonraki kullanım için dezenfekte edilmektedir.</t>
  </si>
  <si>
    <t>Uygun özelliklere sahip tıbbi atık torbalarının kullanılmaması</t>
  </si>
  <si>
    <t>Atık torbasının yırtılması</t>
  </si>
  <si>
    <t>Dökülme, saçılma, yaralanma, enfeksiyon</t>
  </si>
  <si>
    <t>Tıbbi atıklar 100 mikron kalınlığında yönetmeliğe uygun tıbbi atık torbaları kullanılarak toplamaktadır.</t>
  </si>
  <si>
    <t>Tıbbi atık torbalarının ağızlarının sıkıca bağlanmaması</t>
  </si>
  <si>
    <t>Atıkların dökülmesi, saçılması</t>
  </si>
  <si>
    <t>Dökülmeye ve saçılmaya bağlı yaralanma, enfeksiyon, bulaşıcı hastalık</t>
  </si>
  <si>
    <t>Tıbbi atık torbaları çift boğum olacak şekilde bağlanmaktadır.
Tıbbi atık personeli İSTAÇ tarafından düzenlenmiş olan Tıbbi Atıkların Yönetimi eğitimine katılmıştır.</t>
  </si>
  <si>
    <t>Tıbbi atık torbalarının sağlık kuruluşu içinde elde taşınması</t>
  </si>
  <si>
    <t xml:space="preserve">Torbaların delinmesi ve yırtılması </t>
  </si>
  <si>
    <t>Tıbbi atık torbaları tıbbi atık personeli tarafından sadece bu iş için ayrılmış üzerinde ‘’DİKKAT! TIBBİ ATIK’’ ibaresi bulunan, turuncu renkli, kapaklı, plastik, tekerlekli konteyner ile toplanıp taşınmaktadır.</t>
  </si>
  <si>
    <t>Tıbbi atık taşıma konteynerinin kullanımı</t>
  </si>
  <si>
    <t>Kas-İskelet sisteminin zorlanması</t>
  </si>
  <si>
    <t>Kronik ağrılar</t>
  </si>
  <si>
    <t>Tıbbi atık taşıma konteyneri tekerleklidir ve ergonomi ile ilgili bilgiler İSG eğitimlerinde verilmektedir.</t>
  </si>
  <si>
    <t>Tıbbi atıkların asansörle taşınması esnasında diğer kişilerin asansörü kullanmalarının engellenmemesi</t>
  </si>
  <si>
    <t>Tıbbi atıkların asansörle taşınması sonrası asansörün dezenfekte edilmemesi</t>
  </si>
  <si>
    <t>Tıbbi atık taşıma konteynerinin dezenfekte edilmemesi</t>
  </si>
  <si>
    <t>Tıbbi atıkların tıbbi atık geçici deposunda uzun süre bekletilmesi</t>
  </si>
  <si>
    <t>Bekleme sebebiyle üreme olması, deponun dolması</t>
  </si>
  <si>
    <t xml:space="preserve">Enfeksiyon / Bulaşıcı hastalık </t>
  </si>
  <si>
    <t xml:space="preserve">Tıbbi atıklar her gün lisanslı taşıyıcı firmaya teslim edilmektedir. Depo içerisinde bulunan soğutma grubu ile deponun soğutması sağlanmaktadır.
</t>
  </si>
  <si>
    <t>Tıbbi atık geçici deposunun sıcaklığının uygun olmaması</t>
  </si>
  <si>
    <t>Yüksek sıcaklık sebebiyle üreme olması, tıbbi atık poşetlerinde sızıntı oluşması</t>
  </si>
  <si>
    <t>Tıbbi atık geçici deposunun dezenfekte edilmemesi</t>
  </si>
  <si>
    <t>Tıbbi atıkların lisanslı taşıyıcı firmaya tesliminden sonra depo kuru olarak dezenfekte edilmektedir.</t>
  </si>
  <si>
    <t>Atık kartuşlar</t>
  </si>
  <si>
    <t>Atık kartuşların suya, toprağa, diğer atıklara karışması</t>
  </si>
  <si>
    <t>Kimyasal maruziyet, çevre kirliliği</t>
  </si>
  <si>
    <t xml:space="preserve">Yanıcı kimyasalların uygunsuz depolanması </t>
  </si>
  <si>
    <t xml:space="preserve">Yangın ve patlama </t>
  </si>
  <si>
    <t>Maddi zarar / Can kaybı / Çevre kirliliği</t>
  </si>
  <si>
    <t>MSDS(Malzeme Güvenlik Bilgi Formu) yönergelerine uygun depolama yapılmaktadır. Yangın söndürme ekipmanları ve söndürme sistemleri alanda hazır bulunmaktadır.</t>
  </si>
  <si>
    <t>ISO 14001:2015 Çevre Yönetimi Sistemi / JCI Çevre Güvenliği Standardı</t>
  </si>
  <si>
    <t>Kimyasal sızıntı</t>
  </si>
  <si>
    <t>Toprak ve su kirliliği</t>
  </si>
  <si>
    <t xml:space="preserve">Çevre kirliliği / İnsan sağlığı üzerinde olumsuz etkiler </t>
  </si>
  <si>
    <t>Buharlaşma ve toksik gaz çıkışı</t>
  </si>
  <si>
    <t xml:space="preserve">Çalışanların toksik maddelere maruz kalması </t>
  </si>
  <si>
    <t>Solunum yolu hastalıkları / Akut zehirlenme</t>
  </si>
  <si>
    <t xml:space="preserve">Uygun havalandırma sistemleri kurulmuştur. / Kimyasal atık alanlarının her tarafı kapalı ve izole edilmiştir. Kişisel koruyucu ekipman kullanımı zorunlu hale getirilmiştir. </t>
  </si>
  <si>
    <t xml:space="preserve">Kesici-delici atıkların uygunsuz depolanması </t>
  </si>
  <si>
    <t>Yaralanmalar / Bulaşıcı hastalıklar</t>
  </si>
  <si>
    <t>HIV,Hepatit B-C</t>
  </si>
  <si>
    <t>Kesici-delici atıklar için sert plastik kapların kullanılmaktadır./ Eğitimli personel ile taşınmaktadır. / Düzenli kontrol ve raporlama yapılmaktadır.</t>
  </si>
  <si>
    <t>Enfekte atıkların karışımı</t>
  </si>
  <si>
    <t>Çapraz kontaminasyon</t>
  </si>
  <si>
    <t>Salgın hastalık / Çevre kirliliği</t>
  </si>
  <si>
    <t>Hastalar, Çalışanlar, Hasta Yakını, Ziyaretçiler</t>
  </si>
  <si>
    <t xml:space="preserve">Atıkların kategorilere ayrılarak etiketlenmektedir / Sızdırmaz kaplar kullanılmaktadır. Enfekte atıkların uygun sıcaklıkta bertarafı sağlanmakatdır. </t>
  </si>
  <si>
    <t xml:space="preserve">Konteynerlerin hasarlı olması </t>
  </si>
  <si>
    <t xml:space="preserve">Kimyasal sızıntı, tıbbi atıkların çevreye yayılması </t>
  </si>
  <si>
    <t xml:space="preserve">Çevre kirliliği   </t>
  </si>
  <si>
    <t xml:space="preserve">Konteynerler dayanıklı, sızdırmaz malzemeden yapılmıştır. </t>
  </si>
  <si>
    <t xml:space="preserve">Atıkların yanlış sınıflandırılması </t>
  </si>
  <si>
    <t>Yanıcı kimyasal ve biyolojik atıkların bir araya gelmesi</t>
  </si>
  <si>
    <t xml:space="preserve">Çapraz kontaminasyon / Yangın </t>
  </si>
  <si>
    <t>Renk kodlu ve etiketli konteynerler kullanılmaktadır. Atıkların eğitimini almış personel tarafından ayrıştırılması sağlanmaktadır.</t>
  </si>
  <si>
    <t xml:space="preserve">Konteynerlerin kapasite aşımı </t>
  </si>
  <si>
    <t xml:space="preserve">Konteynerlerin dolup taşması </t>
  </si>
  <si>
    <t xml:space="preserve">Sızıntı / Koku /Çevre ve çalışan güvenliği tehlikeleri </t>
  </si>
  <si>
    <t>Konteynerlerin kapasitesinin kontrol edilmekte ve zamanında boşaltılmaktadır. Uygun sıcaklığın ayarlandığı vakitlerde 48 saatten fazla bekletilmemektedir.</t>
  </si>
  <si>
    <t xml:space="preserve">Konteynerlerin devrilmesi </t>
  </si>
  <si>
    <t xml:space="preserve">Atık yayılımı </t>
  </si>
  <si>
    <t>Yaralanmalar / Sızıntı,koku</t>
  </si>
  <si>
    <t>Tekerlek sistemleri hasarlı olmayan mobil konteynerlerin kullanımı sağlanmaktadır / Konteynerlerin doluluk kapasitesine uygun doldurulmaktadır.</t>
  </si>
  <si>
    <t>Teknik Alanlar</t>
  </si>
  <si>
    <t>Asansör kullanımı</t>
  </si>
  <si>
    <t>Mahsur ve havasız kalma, acil durdurmanın çalışmaması, aydınlatma arızaları vb. etkiler</t>
  </si>
  <si>
    <t>Periyodik kontroller İş Ekipmanlarının Kullanımında Sağlık ve Güvenlik Şartları Yönetmeliği'nde belirtildiği periyotlarda düzenli olarak yaptırılmalıdır.</t>
  </si>
  <si>
    <t>*İş Ekipmanların Kullanımında Sağlık ve Güvenlik Şartları Yönetmeliği</t>
  </si>
  <si>
    <t xml:space="preserve">Topraklama Tesisatı periyodik Kontrolü Eylül-Ekim aylarında yetkili firma tarafından yapılmıştır. </t>
  </si>
  <si>
    <t>Eylül ayında yetkili firma tarafından yapılmıştır. Herhangi bir uygunsuzluk bulunmamaktadır.</t>
  </si>
  <si>
    <t>Paratoner</t>
  </si>
  <si>
    <t>Paratoner periyodik kontrolünün yapılmaması</t>
  </si>
  <si>
    <t>Yıldırım düşmesi, yangın</t>
  </si>
  <si>
    <t>Enerji</t>
  </si>
  <si>
    <t>UPSlerin periyodik kontrolünün yapılmaması</t>
  </si>
  <si>
    <t>Elektrik çarpması, arklanma, yangın</t>
  </si>
  <si>
    <t>Kazan kullanımı</t>
  </si>
  <si>
    <t xml:space="preserve">Periyodik kontrol raporunda belirtilen uygunsuzlukların iyileştirilmesi sağlanmalı, iyileştirme sonrası tekrar kontrolü yapılarak iyileştirme etkinliği değerlendirilmelidir. </t>
  </si>
  <si>
    <t>Radyoloji</t>
  </si>
  <si>
    <t>Radyasyon Maruziyeti</t>
  </si>
  <si>
    <t xml:space="preserve">Çalışanların ve hastaların iyonize radyasyona maruz kalması </t>
  </si>
  <si>
    <t>Kanser / Genetik Bozukluklar / Dokularda Hasar</t>
  </si>
  <si>
    <t xml:space="preserve">Duvarlar ve kapılar kurşun malzeme ile kaplıdır. Personellere kişisel koruyucu ekipan (kurşun önlük, boyun koruyucu vb.) temin edilmiştir. Personellere dozimetre kullanımı zorunlu hale getirilmiştir. </t>
  </si>
  <si>
    <t>Radyasyon Güvenliği Komitesi</t>
  </si>
  <si>
    <t>Doz ölçümleri kayıt altına alınmaktadır.</t>
  </si>
  <si>
    <t xml:space="preserve">Radyasyon Güvenliği Yönetmeliği </t>
  </si>
  <si>
    <t xml:space="preserve">MR Cihaz Kallanımı </t>
  </si>
  <si>
    <t xml:space="preserve">Güçlü Manyetik Alan </t>
  </si>
  <si>
    <t xml:space="preserve">Metalik eşyaları çekmesi </t>
  </si>
  <si>
    <t xml:space="preserve">Ciddi yaralanmalar / Cihaz hasarı / Hasta güvenliği ihlali </t>
  </si>
  <si>
    <t xml:space="preserve">MR odasına giren kişiselerin metal eşyalarını bırakmaları sağlanmaktadır. Hastalar Mr uyumlu olmayan implantlar hakkında bilgilendirilmektedir. MR Zone alan etiketlemesi yapılmıştır. </t>
  </si>
  <si>
    <t xml:space="preserve">Akustik Gürültü </t>
  </si>
  <si>
    <t>Mr cihazının çalışması sırasında akustik gürültü</t>
  </si>
  <si>
    <t>İşitme kaybı</t>
  </si>
  <si>
    <t>Hastalar için kulak tıkayıcı ve kulaklık gibi kişisel koruyucu ekipmanlar temin edilmiştir.</t>
  </si>
  <si>
    <t>Radyofrekans ısınması</t>
  </si>
  <si>
    <t>Uzun süreli taramalarda hasta cildinde ısınma ve yanıklar</t>
  </si>
  <si>
    <t xml:space="preserve">Cilt hasarı ,/ Hasta konforunun azalması </t>
  </si>
  <si>
    <t>Hastanın cildi ile mr cihaz bobinleri arasına yalıtkan malzeme yerleştirilmektedir.</t>
  </si>
  <si>
    <t xml:space="preserve">Klostrofobi </t>
  </si>
  <si>
    <t xml:space="preserve">Hastanın kapalı alan korkusu </t>
  </si>
  <si>
    <t>Görüntüleme başarısızlığı / Hasta stresinde artış</t>
  </si>
  <si>
    <t>Mr öncesinde hastaya prosedürün detaylı açıklanmaktadır.</t>
  </si>
  <si>
    <t>Denetimli ve Gözetimli Alanlar</t>
  </si>
  <si>
    <t xml:space="preserve">Duvar,kapı ve pencerelerin radyasyon koruyucu özellikte olmaması </t>
  </si>
  <si>
    <t>Radyasyonun denetimli alanlardan dış çevreye yayılması nedeniyle radyasyon maruziyeti</t>
  </si>
  <si>
    <t xml:space="preserve">Uzun vadede kanser hastalıkları / Alan güvenliği ihlali </t>
  </si>
  <si>
    <t>Denetimli alanların duvar,kapı elemanları kurşun kaplama ve radyasyon geçirmez malzemelerden inşa edilmiştir. Alanlarda olası radyasyon kaçağı tespiti için alan doz ölçümleri yapılmaktadır.</t>
  </si>
  <si>
    <t xml:space="preserve">Çalışanda bilgi ve eğitim eksikliği </t>
  </si>
  <si>
    <t xml:space="preserve">Çalışanların denetimli ve gözetimli alanın farkını anlamaması </t>
  </si>
  <si>
    <t xml:space="preserve">Uzun vadede kanser hastalıkları / Alan güvenliği ihlali / Hasta güvenliği ihlali </t>
  </si>
  <si>
    <t xml:space="preserve">Çalışanlara radyasyon güvenliği eğitimleri verilmiştir. Eğitimler sonunda çalışanların değerlendirilmesi ve çalışanın başarı oranına göre eğitimler yenilenmektedir. </t>
  </si>
  <si>
    <t>Radyasyon Güvenliği Yönetmeliği / Kişisel Koruyucu Donanımların İşyerlerinde Kullanımı Hakkında Yönetmelik</t>
  </si>
  <si>
    <t xml:space="preserve">Radyasyon maruziyetinin yetersiz izlenmesi </t>
  </si>
  <si>
    <t xml:space="preserve">Denetimli alanlarda çalışan personelin radyasyon dozunun sürekli izlenmemesi </t>
  </si>
  <si>
    <t xml:space="preserve">Çalışan sağlığının tehlikeye girmesi </t>
  </si>
  <si>
    <t>Denetimli alanlarda çalışan personeller için kişisel dozimetre kullanımının zorunlu hale getirilmiştir. Gözetimli alanlardaki radyasyon seviyeleri düzenli ölçülmekted ve kayıt altına alınmaktadır.</t>
  </si>
  <si>
    <t>Ölçüm donuçlarında herhangi bir olumsuz durum tespit edilmemiştir.</t>
  </si>
  <si>
    <t xml:space="preserve">Doz Kalibratörleri Kullanımı </t>
  </si>
  <si>
    <t xml:space="preserve">Hatalı kalibrasyon </t>
  </si>
  <si>
    <t xml:space="preserve">Hastalara gereğinden fazla veya az dozda radyoaktif madde verilmesi </t>
  </si>
  <si>
    <t xml:space="preserve">Uzun vadeli sağlık sorunları / Tedavi süreçlerinin başarısız olması </t>
  </si>
  <si>
    <t>Hasta, Hekim, Tekniker, Temizlik Görevlisi, Tıbbi Atık Personeli</t>
  </si>
  <si>
    <t xml:space="preserve">Doz kalibratörlerinin uygunluluğunun yapılan planlamalar doğrultusunda (yılda en az bir defa) test ve kontrollerinin yapılmaktadır. Kullanım sırasında çift kontrol prosedürleri uygulanmaktadır. </t>
  </si>
  <si>
    <t xml:space="preserve">Radyasyon Dedektörleri ve Geiger Sayacı Kullanımı </t>
  </si>
  <si>
    <t>Dedektörlerin hatalı ölçüm yapması</t>
  </si>
  <si>
    <t xml:space="preserve">Radyasyon sızıntısının farkedilememesi veya yanlış değerlendirilmesi </t>
  </si>
  <si>
    <t xml:space="preserve">Çalışanların ve çevrenin gereksiz radyasyona maruz kalması </t>
  </si>
  <si>
    <t>Planlama doğrultusunda(en az iki yılda bir kez) üretici firma talimatları doğrultusunda kalibrasyonları yapılmaktadır.</t>
  </si>
  <si>
    <t xml:space="preserve">Kişisel Koruyucu Donanımların  Kullanımı </t>
  </si>
  <si>
    <t xml:space="preserve">Kurşun geçirmez yeleklerin askılıklarının dayanımlı olmaması </t>
  </si>
  <si>
    <t>Askılığın yeleklerle birlikte deverilmesi, düşmesi</t>
  </si>
  <si>
    <t>Uygun yük kapasitesine sahip ve nemlenmeler için belli bir süre açık rafta bekletilmektedir.  Yeleklerin geçiş yolu üzerinde ve işlem bitimi odalarda bırakılmaması sağlanmaktadır.</t>
  </si>
  <si>
    <t xml:space="preserve">Yeleklerin her taraftan kapalı, yük kapasitesine uygun taşıyıcısı bulunan raf tasarımı yapılmalıdır. </t>
  </si>
  <si>
    <t xml:space="preserve">Kurşun geçermez yelek kullanımı </t>
  </si>
  <si>
    <t xml:space="preserve">Kurşun geçirmez yeleklerin vücut kütlesine ağır gelmesi / Uzun süre kullanımı  </t>
  </si>
  <si>
    <t xml:space="preserve">Yorgunluk / El-kol koordinasyonsuzluğu / </t>
  </si>
  <si>
    <t>Tekniker, Teknisyen, Porter</t>
  </si>
  <si>
    <t>Çalışma planı ve hasta kabul süreci çalışma süreleri ile hesaplanarak sürdürülmektedir. Ergonomik unsurlara uygun kurşun geçirmez yelek temin edilmeiştir.</t>
  </si>
  <si>
    <t>Panel odası çalışma alanı darlığı</t>
  </si>
  <si>
    <t xml:space="preserve">Çalışma alanındaki eşyaların çalışmayı zorlaştıracak şekilde istiflenmesi </t>
  </si>
  <si>
    <t xml:space="preserve">Panel odasının çalışma masas.,ı geçişlere ve oturarak çalışmalara olanak sağlayacak şekilde düzenlenmesi </t>
  </si>
  <si>
    <t>Yatan Hasta Katı</t>
  </si>
  <si>
    <t>Oda giriş kapıları ve oda içi dolap kapaklarının ve/vaya kapıların açılma yönlerinin aynı olması</t>
  </si>
  <si>
    <t>El-Parmak Sıkışması / Takılma-Düşme</t>
  </si>
  <si>
    <t>Personelin oda içerisine giriş yapmadan önce sesli olarak bildirimde bulunması (kapıya hafifçe vurulması ve seslenilmesi)</t>
  </si>
  <si>
    <t xml:space="preserve">Konu hakkında personellerin farkındalığını arattırmaya yönelik kapı girişlerine uyarı yazısı asılması </t>
  </si>
  <si>
    <t xml:space="preserve">Hasta kabul, kayıt ve danışmanlık </t>
  </si>
  <si>
    <t>Dağınık, düzensiz bulunan kablolar</t>
  </si>
  <si>
    <t xml:space="preserve">Takılma / Düşme / Çarpma / Elekrik kaçağı </t>
  </si>
  <si>
    <t xml:space="preserve">Yaralanma / Elektrik çarpılması </t>
  </si>
  <si>
    <t xml:space="preserve">Dağınık,düzensiz kabloların toplanarak çalışma alanına ve personele temas etmeyecek şekilde gömülmesi </t>
  </si>
  <si>
    <t>Farklı seviye ve çeşitlerde sandalye bulunması</t>
  </si>
  <si>
    <t>Görsel bütünlüğün bozulması / Masa sandalye mesafesini ayarlanamaması</t>
  </si>
  <si>
    <t>Konforsozluk / Kas-iskelet sistemi rahatsızlıkları</t>
  </si>
  <si>
    <t xml:space="preserve">Kullanılacak sandalyelerin tekdüze seçilmesi ve teslim edilmesi / Personellerin ergonomi çalışma koşulları hakkında bilgilendirilmesi </t>
  </si>
  <si>
    <t xml:space="preserve">Personellere ergonomik koşullara uygun sandalye ve dinlenme alanı temin edilmesi / Aralıklı molalar hakkında personellerin bilgilendirilmesi / İşe giriş eğitimlerinde ergonik çalışma koşullarından bahsedilmesi </t>
  </si>
  <si>
    <t xml:space="preserve">Yetersiz veya yanlış yerleştririlmiş aydınlatmalar </t>
  </si>
  <si>
    <t xml:space="preserve">Görüş bzoukluğu, evrakların düzensiz tutulması, yanlış bilgilendirme </t>
  </si>
  <si>
    <t xml:space="preserve">Baş ağrısı / Memnuniyetsizlik </t>
  </si>
  <si>
    <t xml:space="preserve">Aydınlatma alanlarının yeterli sayıda belirlnemsi ve proje üzerinde uygulanması / Uzun süreli ekran kullanımları hakkında personellerin bilgilendirilmesi ve ara molaların sağlanması </t>
  </si>
  <si>
    <t>Bankolardaki hareket kısıtlılığı</t>
  </si>
  <si>
    <t>Bankolarda çarpma / çalışma alanı serbestliğinin sağlanamaması</t>
  </si>
  <si>
    <t xml:space="preserve">Yaralanma / Bunalma </t>
  </si>
  <si>
    <t>Bankolarda kapasiteye ugun kişi sayısı belirlenmesi ve yerleştirilmesi / Alana uygun ve ihataya yönelik büyüklükte banko temin edilmesi</t>
  </si>
  <si>
    <t xml:space="preserve">Mevcut önlem devam ettirilmesi / Bankolarda kenarlara çarpmaların önüne geçmek için köşe koruyuclarr yerleştirilmesi </t>
  </si>
  <si>
    <t xml:space="preserve">Banko kenarlarının sivri olması </t>
  </si>
  <si>
    <t>Sivri köşelere çarpma,sürtme</t>
  </si>
  <si>
    <t xml:space="preserve">Bazı bankolarda yumaşılmış kenarlı malzmeler tercih edilmiştir. tespiti durumunda sivri köşeli bankolar yenileri ile değiştirilmektedir ve geçici önlem olarak köşe koruyucular alanlara temin edilmektedir. </t>
  </si>
  <si>
    <t xml:space="preserve">Banko yüksekliğinin uygun olmaması </t>
  </si>
  <si>
    <t xml:space="preserve">Hasta,misafir tarafından personele şiddete girişiminin rahatlıkla gerçekleştirilmesi </t>
  </si>
  <si>
    <t xml:space="preserve">Yaralanmalar / Hukuki sorunlar </t>
  </si>
  <si>
    <t xml:space="preserve">Bazı bankolarda ergonomik tasarıma uygun yükseklikte ve erişim kolaylıkla sağlanamayacağı kalınlıkta bölmelendirmeler mevcuttur. </t>
  </si>
  <si>
    <t>Tüm bankoların bölmelendirmeli tercih edilmesi ve alandaki masaların kaldırılması önerilir. Banko önlerini erişimi tamamen kısıtlayacak şeffaf paravan eklenmelidir.</t>
  </si>
  <si>
    <t xml:space="preserve">Yetersiz temizlik </t>
  </si>
  <si>
    <t xml:space="preserve">Enfeksiyon kontrolünün sağlanamaması </t>
  </si>
  <si>
    <t xml:space="preserve">Enfeksiyon / Bulaşıcı hastalıkların artışı </t>
  </si>
  <si>
    <t xml:space="preserve">Banko yüzeyleri yapılan planlamalar doğrultusunda günlük olarak temizlenmektedir. </t>
  </si>
  <si>
    <t xml:space="preserve">Etiketlemeler </t>
  </si>
  <si>
    <t xml:space="preserve">Enfeksiyon kontrolünün sağlanamaması ve bilgilerin ihlali </t>
  </si>
  <si>
    <t xml:space="preserve">Enfeksiyon / Hasta mahremiyetinin sağlanamaması </t>
  </si>
  <si>
    <t xml:space="preserve">Banko yüzeylerine alan personellerinin etiketleme yapması komite tarafından yasaklanmıştır. Konu ile ilgili tüm personel düzenli olarak eitimlerde bilgilendirilmektedir. </t>
  </si>
  <si>
    <t xml:space="preserve">Aseton </t>
  </si>
  <si>
    <t xml:space="preserve">Solunum yolu ile maruziyet </t>
  </si>
  <si>
    <t xml:space="preserve">Boğaz ve burun tahrişi / Merkezi sinir sitemi etkilenmeleri </t>
  </si>
  <si>
    <t xml:space="preserve">Akut ve kronik sağlık sorunları / İş gücü kaybı </t>
  </si>
  <si>
    <t xml:space="preserve">İşlemler sırasında çeker ocak cihazı kullanılması / Solunum koruyucu maskeler (organik buhar filtresi olan) kullanılması / Çalışma ortamında xylene buhar konsantrasyonunun standartlarda belirtilen koşullarda ölçümlerinin yapılması </t>
  </si>
  <si>
    <t>Tehlikeli Maddelerle Çalışmalarda Alınması Gereken Sağlık ve Güvenlik Önlemleri Yönetmeliği</t>
  </si>
  <si>
    <t xml:space="preserve">Cilt ile temas </t>
  </si>
  <si>
    <t>Cilt kuruuğu / Kızarıklık ve yanma /</t>
  </si>
  <si>
    <t xml:space="preserve">Cilt sağlığının bozulması / İş gücü kaybı </t>
  </si>
  <si>
    <t>Kimyasal koruyucu eldivenlerin (nitril veya neopren) kullanılması / Cilt ile teması durumunda su ve sabun ile hızlıca temizlik yapılabilecek lavabonun bulunması /</t>
  </si>
  <si>
    <t xml:space="preserve">Göze sıçraması veya buharının göz ile teması </t>
  </si>
  <si>
    <t xml:space="preserve">Göz tahrişi / Kızarıklı ve yanma hissi / Uzun süre maruziyet durumunda kalıcı göz hasarı </t>
  </si>
  <si>
    <t xml:space="preserve">Göz sağlığının bozulması / İş gücü kaybı </t>
  </si>
  <si>
    <t xml:space="preserve">Koruyucu gözlüklerin veya yüz sperliklerinin kullanılması / Acil durum göz duşu bulunması ve personellerin alandaki kullanma talimatı ile duşu kullanmayı bilmeleri  / Göz ile teması durumunda gözün en az 30 dakika boyunca yıkanması </t>
  </si>
  <si>
    <t xml:space="preserve">Yanıcı ve patlayıcı özellikte olması </t>
  </si>
  <si>
    <t xml:space="preserve">Açık alev veya kıvılcımla temasta yangın ve patlama </t>
  </si>
  <si>
    <t xml:space="preserve">Ciddi yaralanmalar / Çalışan ve alan güvenliğinin tehlikeye girmesi / Ciddi maddi hasar </t>
  </si>
  <si>
    <t xml:space="preserve">Laboratuvar alanında açık alev ve kıvılcım kaynağı bulundurulmaması / Yangın söndürme ekipmanlarının alanda hazır bulundurulması (CO2 ve Köpüklü YSC) </t>
  </si>
  <si>
    <t>Personellere temin edilen kişisel koruyucu ekipmanların kullanılması (eldiven,gözlük,koruyucu giysi vb.) sağlanmaktadır. İlaçların yayılımı halinde alanda bulunan dökülme-saçılma kiti kullanılmaktadır. Göze teması halinde göz solüsyon kiti kullanılmaktadır. Isı kaynaklarından uzakta belirlenmiş alanlarda depolanması-muhafazası yapılmaktadır.</t>
  </si>
  <si>
    <t>Renk kodlaması ile ayrıştırılarak muhafaza edilmektedir.</t>
  </si>
  <si>
    <t xml:space="preserve">Odaların kilitli tutulmaması </t>
  </si>
  <si>
    <t xml:space="preserve">Serbest girişlere olanak sağlanması </t>
  </si>
  <si>
    <t xml:space="preserve">Yaralanma / Enfeksiyon / Kayıp-çalıntı olayları </t>
  </si>
  <si>
    <t>Odaların sürekli kilitli tutulması hususunda personellere düzenli aralıklarla bilgilendirme yapılması / Oda anahtarlarının yetkisiz kişiler hariicinde kullanımının engellenmesi</t>
  </si>
  <si>
    <t xml:space="preserve">Kan, vücut sıvıları bulşan materyallerin Kontrolsüz </t>
  </si>
  <si>
    <t xml:space="preserve">Çalışanların enfekte olması ve çevreye yayılan patojenler </t>
  </si>
  <si>
    <t xml:space="preserve">Oda içinde kapatılabilecek konteyner kullanılmakatdır. Odalarda uzun vadeli birikim yapılmamaktadır, atıklar ve kirli materyallae rgünlük olarak alandan bertaraf edilmek üzere toplanmaktadır. </t>
  </si>
  <si>
    <t xml:space="preserve">Kirli - temiz odaların yollarının karışması </t>
  </si>
  <si>
    <t xml:space="preserve">Atıkların ayırt edilememesi nenediyle kontaminasyon </t>
  </si>
  <si>
    <t xml:space="preserve">Operasyonların aksaması / Hasta güvenliğinin tehlikeye girmesi </t>
  </si>
  <si>
    <t>Odalar için fiziksel bariyerler (odalar) oluşturulmuştur. Odaların tanımlı işaretlemeleri yapılmıştır.</t>
  </si>
  <si>
    <t xml:space="preserve">Temizlik </t>
  </si>
  <si>
    <t xml:space="preserve">Temiz odalarda hava sirkülasyonunun yetersiz olması </t>
  </si>
  <si>
    <t xml:space="preserve">Partikül birikimi, kontaminasyon </t>
  </si>
  <si>
    <t xml:space="preserve">ISO 14644 sınıflandırmaları ve diğer standartalar uygun hepa filtre sistemleri aktif kullanılmaktıdr. Filtrelerin yapılan planlamalar doğrultusunda (yılda en az bir kez) kontolr, bakım ve değişimleri yaptırılmaktır. </t>
  </si>
  <si>
    <t xml:space="preserve">Temiz odalarda temzilik kontrol formu vb. bulunmaması </t>
  </si>
  <si>
    <t xml:space="preserve">Temizlik takibinin yapılmaması veya temizlik düzeninin aksatılması </t>
  </si>
  <si>
    <t>Enfeksiyon / Hastene kirli alanlarında artış</t>
  </si>
  <si>
    <t>Temzilikler yapılan planlama doğrultusunda günlük olarak alanlarda yapılmaktadır. Yapılan temziliğin başlangıç ve bitişi saat/tarih/ad-soyad olarak yapan kişi tarafından oda içinde bulunan form üzerinde beyan edilmektedir.</t>
  </si>
  <si>
    <t>Cihazın her kullanımdan önce çalışır durumda olduğunun kontrolünün sağlanmaktadır. Personellere cihaz kullanımı ile ilgili eğitim verilmiştir. Yılda en az bir kez olacak şekilde periyodik bakımlarının yapılmaktadır. Kalibrasyonları yapılmayan cihazların tespiti halinde Biyomedikal Müdürlüğüne arıza kaydı açılmakta ve gerek görülen durumlarda kullanım dışı bırakılmaktadır.</t>
  </si>
  <si>
    <t xml:space="preserve">Tek kullanımlık malzemenin protokole uygun şekilde imha edilmesi </t>
  </si>
  <si>
    <t xml:space="preserve">Hastanın düşmesi </t>
  </si>
  <si>
    <t xml:space="preserve">Refakatçi / Ziyaretçi Koltukları </t>
  </si>
  <si>
    <t xml:space="preserve">Koltuğun mekanizmasının arızlanması, sabitlenmesi </t>
  </si>
  <si>
    <t xml:space="preserve">Koltuğun devrilmesi / Refakaçileri, ziyaretçilerin düşmesi </t>
  </si>
  <si>
    <t xml:space="preserve">Fiziksel yaralanmalar / Hukuki sorunlar </t>
  </si>
  <si>
    <t xml:space="preserve">Koltuk mekanizmalarının düzenli olarak kontrol edilmesi ve hasarlı tespit edilenlerin kullanım dışı bırakılması </t>
  </si>
  <si>
    <t xml:space="preserve">Koltuğun ergonomik tasarıma uygun olmaması </t>
  </si>
  <si>
    <t xml:space="preserve">Kas-iskelet sistemi rahatsızlıkları </t>
  </si>
  <si>
    <t xml:space="preserve">Hasta bakımında motivasyon düşüklüğü </t>
  </si>
  <si>
    <t xml:space="preserve">Koltuklarda sırt ve bel destekleri bulunması / Koltuğun yatak olabilme özelliği (recliner mekanizması ) çalışır durumda olması </t>
  </si>
  <si>
    <t xml:space="preserve">Pencere Güvenliği </t>
  </si>
  <si>
    <t xml:space="preserve">Pencerelerin uygun şekilde sabitlenmemesi, kısıtlayıcı mekanizmaların bulunmaması </t>
  </si>
  <si>
    <t xml:space="preserve">Hasta , refakatçi veya çalışanların pencereden düşmesi </t>
  </si>
  <si>
    <t xml:space="preserve">Yaralanmalar / Ölüm / Hukuki sorunlar </t>
  </si>
  <si>
    <t xml:space="preserve">Açılabilir pencerelerde 10-15 cm'den fazla açılmayı önleyen kilitlerin bulunması / Özellikle pediatrik alanlarda pencerelerin açılamaz olması </t>
  </si>
  <si>
    <t xml:space="preserve">Düşük kaliteli ve kırılgan cam kullanımı </t>
  </si>
  <si>
    <t xml:space="preserve">Çarpma vb. durumlarda camların kırılması </t>
  </si>
  <si>
    <t xml:space="preserve">Kesi yaralanmaları </t>
  </si>
  <si>
    <t xml:space="preserve">Pencerelerde kırılmaya dayanımlı temperli veya lamine cam kullanılması / Cam kenarları kaplaması bulunması / Yapılan planlamalar doğrultusunda dayanıklılık testlerinin yapılması </t>
  </si>
  <si>
    <t>Yetersiz hava yalıtımı, camların terlemesi veya ısı kaybı</t>
  </si>
  <si>
    <t xml:space="preserve">Odaların uygun sıcaklıkta tutulamaması / Hasta konforunun azalması </t>
  </si>
  <si>
    <t xml:space="preserve">Hastada solunum yolu hastalıkları / Enerji maliyetlerinde artış </t>
  </si>
  <si>
    <t xml:space="preserve">Çift camlı izolasyon sistemleri tercih edilmesi / Pencerelerden hava sızıntısı olmaması için conta ve fitil kontrollerinin yapılması </t>
  </si>
  <si>
    <t xml:space="preserve">Pencere kenarlarında toz ve mikroorganizmaların temizlenmesi </t>
  </si>
  <si>
    <t xml:space="preserve">Havadaki patojenlerin yayılması </t>
  </si>
  <si>
    <t xml:space="preserve">Hastada solunum yolu hastalıkları / Hasta memnuniyetsizliği </t>
  </si>
  <si>
    <t xml:space="preserve">Düzenli olarak iç temziliklerin ve yılda en az bir defa dış cephe temizliklerinin yapılması </t>
  </si>
  <si>
    <t xml:space="preserve">Yoğun Bakım Ünite kapılarının kontrolsüz olması </t>
  </si>
  <si>
    <t xml:space="preserve">Personel ve hastaların girişlerinin aynı yerden yapılması / Serbestçe ameliyatheneye girişlerin olması </t>
  </si>
  <si>
    <t xml:space="preserve">Kartlı geçiş sistemlerinin kullanılması / Personel kimlik katı ile tanımlamaların yapılması / Dış firma personellerinin bildirimli içeri alınması ve yaka kartı bulunması / Personel ve hastalar için ayrı girişlerin bulunması </t>
  </si>
  <si>
    <t>Hastaneye yabancı hasta kabulü ve tedavisi</t>
  </si>
  <si>
    <t>Yabancı hastalarla iletişim kurulamaması / zorlanması</t>
  </si>
  <si>
    <t xml:space="preserve">Gecikmiş müdahale / Yanlış müdahale  / Mennuniyetsizlik </t>
  </si>
  <si>
    <t xml:space="preserve">Uluslarası Müşteri Hizmetleri tarafınca belirlenen prosedüre uyulması </t>
  </si>
  <si>
    <t>HHM-P08 Misafir Hizmetleri Uluslararası Hasta Hizmetleri İşleyiş Prosedürü</t>
  </si>
  <si>
    <t xml:space="preserve">Hasta kayıtlarının düzensiz tutulması </t>
  </si>
  <si>
    <t xml:space="preserve">Bilgilerin eksik / okunaksız olması </t>
  </si>
  <si>
    <t xml:space="preserve">Mmenuniyesizlik /  Prestij kaybı /  Hastaya müdahalenin zorlaşması  /  Yanlış müdahale </t>
  </si>
  <si>
    <t xml:space="preserve">Hasta kabul-kayıt-müdahale dökümantasyonlarının sürece uygun yapılması </t>
  </si>
  <si>
    <t>Hasta Hakları Yönetmeliği / BHK-P19 Hasta Mahramiyeti ve Bilgilerinin Gizliliği</t>
  </si>
  <si>
    <t xml:space="preserve">Bankolarda açıkta kaşe bulunması </t>
  </si>
  <si>
    <t xml:space="preserve">Kaşelerin dışarıdan hastaneye gelen misafirler tarafında kullanılması </t>
  </si>
  <si>
    <t>Yetkisiz onay / Amaç dışı kullanım</t>
  </si>
  <si>
    <t xml:space="preserve">Bankolarda hekim kaşesi bırakılmaması; hekim haberli bırakıldığı takdirde kilitli çekmece/dolaplarda tutulması </t>
  </si>
  <si>
    <t>Hasta akışının yönetilememesi</t>
  </si>
  <si>
    <t xml:space="preserve">Yoğunluk nedeniyle hasta bekleme süresinin artması </t>
  </si>
  <si>
    <t>Geç kalmış tedavi / Kritik durum kötüleşmesi / Memnuniyetsizlik</t>
  </si>
  <si>
    <t xml:space="preserve">Mevcut kullanılan yazılımlar ile aciliyeti bulunan hastalar ve diğre durumlar için önceliğin belirlenmesi / İnsan Kaynakları Müdürlüğü ve Üst Yönetim koordineliği ile birlikte gereken durumlarda personel arttırımı / Bekleme alanlarının hasta geçişlerini önlemeyecek şekilde düzenlenmesi </t>
  </si>
  <si>
    <t xml:space="preserve">Hasta Hakları Yönetmeliği </t>
  </si>
  <si>
    <t>Ekipman yetersizliği ve tedarik aksaklığı</t>
  </si>
  <si>
    <t xml:space="preserve">Kritik ekipmanların zamanında temin edilememesi </t>
  </si>
  <si>
    <t xml:space="preserve">Yanlış tedavi / Geç kalınmış tedavi / Memnuniyetsizlik </t>
  </si>
  <si>
    <t xml:space="preserve">Düzenli aralıklarla envanter kontrollerinin yapılması ve bakım planların oluşturulması </t>
  </si>
  <si>
    <t xml:space="preserve">Mevcut önlem devam ettirilmesi / Arıza ve ekipman eksikliği durumunda hızlı tedarik zinciri kurulması ve uygulanması </t>
  </si>
  <si>
    <t>SAT-P01 Satın Alma İşleyiş Prosedürü</t>
  </si>
  <si>
    <t xml:space="preserve">Bilgilerin korunması </t>
  </si>
  <si>
    <t>Veri sızıntısı</t>
  </si>
  <si>
    <t>Güvenlik duvar zafiyetleri</t>
  </si>
  <si>
    <t xml:space="preserve">Mahremiyet zedelenmesi / İtibar kabı </t>
  </si>
  <si>
    <t xml:space="preserve">Personellere sadece işlerini yapabilmeleri için gerekli olan minimum veriye erişim izni verilmesi / Kimlik doğrulamalı ve kartlı geçiş sistemleri kurulması </t>
  </si>
  <si>
    <t>BİS-P03 Bilgi Sistemleri Yetkilendirme Prosedürü</t>
  </si>
  <si>
    <t>Poliklinikler</t>
  </si>
  <si>
    <t xml:space="preserve">Hastaneye girişler / çıkışlar </t>
  </si>
  <si>
    <t xml:space="preserve">Döner kapılar </t>
  </si>
  <si>
    <t xml:space="preserve">Acil durumlarda tahliye zorluğu </t>
  </si>
  <si>
    <t>Yaralanma / Zehirlenme / Ölüm</t>
  </si>
  <si>
    <t xml:space="preserve">Girişlerde ve hastane genelinde  bulunan tüm döner kapıların yanında manuel açılabilir geniş kapı bulunması / Tahliye gerektiren durumlarda personellerin döner kapı yerine alternatif kapıları kullanmaları ve yönlendirmeleri konusunda bilgilendirilmesi </t>
  </si>
  <si>
    <t xml:space="preserve">Sıkışma / Çarpma / Düşme </t>
  </si>
  <si>
    <t xml:space="preserve">Yaralanma / Kas-iskelet sistemi rahatsızlıkları </t>
  </si>
  <si>
    <t xml:space="preserve">Kapı hızı ayarlarının düzenlenmesi / Belirlenen aralıklarda periyodik bakımlarının yapılması </t>
  </si>
  <si>
    <t xml:space="preserve">Engelli bireyler için erişim zorluğu </t>
  </si>
  <si>
    <t xml:space="preserve">Yaralanma / Kas-iskelet sistemi rahatsızlıkları / Hizmet aksaklığı / Memnuniyetsizlik </t>
  </si>
  <si>
    <t xml:space="preserve">Bina İçi Balkonlu Alanlar </t>
  </si>
  <si>
    <t>Balkondaki korkulukların yeterli yükseklikte olmaması</t>
  </si>
  <si>
    <t>Yaralanmalar / Ölüm / Yasal yaptırımlar</t>
  </si>
  <si>
    <t xml:space="preserve">Korkuluk yüksekliği uluslararası standartlara uygun olarak en az 110 cm'dir. Korkulukların montaj yerlerinden düzenli olarak testleri ve bakımları yapılmaktadır. </t>
  </si>
  <si>
    <t>Yapılan alan denetimlerinde herangi bir uygunsuzluk veya geri bildirim tespit edilmemiştir.</t>
  </si>
  <si>
    <t>Formaldehit</t>
  </si>
  <si>
    <t>Formaldehit kullanılması ve maruziyeti</t>
  </si>
  <si>
    <t xml:space="preserve">Solunum yolu tahrişi / Akut sağlık sorunları </t>
  </si>
  <si>
    <t xml:space="preserve">Sadece yetkilendirilmiş ve eğitilmiş personel tarafından kullanılmakatdır. Sıkıca kapatılmış ve dirençli, havalandırma sistemi bulunan dolaplarlarda saklanmaktadır. Alan için tkişisel koruyucu ekipman(filreli maske,gözlük,eldiven vb.) temin edilmiştir. </t>
  </si>
  <si>
    <t xml:space="preserve">Citte yanma/ Alerjik reaksiyonlar / Kızarıklık / Gözde tahriş ve yanma </t>
  </si>
  <si>
    <t xml:space="preserve">Alanda sıçrama durumlarında ilk müdahale amaçlı kullanılması için göz duşu bulunmaktadır. Alan için temin edilen kişisel koruyucu ekipmanların sürekli kullanılması sağlanmaktadır. Sadece yetkilendirilmiş ve eğitilmiş personel tarafından kullanılmaktadır. Sıkıca kapatılmış, dirençli, havalandırma sistemi bulunan dolaplarda saklanmaktadır.  </t>
  </si>
  <si>
    <t xml:space="preserve">Uzun süreli maruziyet </t>
  </si>
  <si>
    <t xml:space="preserve">Kanserojen etkiler / Özellikle solunum yolu ve cilt kanserleri </t>
  </si>
  <si>
    <t>Maruziyetin minimize edilmesi için iş süreçleri ekip içinde gözden geçirilmektedir. Sadece yetkilendirilmiş ve eğitilmiş personel tarafından kullanılmaktadır.Sıkıca kapatılmış,dirençli, havalandırma sistemi bulunan dolaplarlarda saklanmaktadır. Alan için temin edilen kişisel koruyucu ekipmanların sürekli kullanılması sağlanmaktadır.</t>
  </si>
  <si>
    <t xml:space="preserve">Kişise koruyucu ekipmanların kullanılmaması </t>
  </si>
  <si>
    <t xml:space="preserve">Direkt maruziyet </t>
  </si>
  <si>
    <t xml:space="preserve">Kanserojen etkiler / Tahrişler / Akut sağlık sorunları </t>
  </si>
  <si>
    <t xml:space="preserve">Personellere işe giriş eğitimlerinde ve düzenli olarak formaldehit kullanım amacı, hangi alanlarda bulunduğu, maruziyet etkileri meruziyet durumlarıda neler yapılabileceği ile ilgili eğitim verilmektedir. </t>
  </si>
  <si>
    <t>Eğitim katılım formları kayırt altına alınmaktadır.</t>
  </si>
  <si>
    <t xml:space="preserve">Dökülme-saçılma durumu gerçekleşmesi </t>
  </si>
  <si>
    <t xml:space="preserve">Acil durumlarda müdahale edilememesi / zorluk yaşanması </t>
  </si>
  <si>
    <t>Dökülme-saçılma olaylarında alandaki müdahale kiti kullanılarak acil durum prosedürlerine uygun temizlik yapılmakatdır.</t>
  </si>
  <si>
    <t>Turuncu Kod olayları takip edilmektedir.</t>
  </si>
  <si>
    <t xml:space="preserve">Sıvı azot kullanımı              (Dermatoloji) </t>
  </si>
  <si>
    <t>Sıvı azotun tüpten aktarımı</t>
  </si>
  <si>
    <t>Göz ve/veya deriye bulaşması / sıçraması / temas etmesi</t>
  </si>
  <si>
    <t xml:space="preserve">Soğuk yanık / Tahriş </t>
  </si>
  <si>
    <t xml:space="preserve">Personellere temin edilen Kişisel Koruyucu Donanımların ( eldive,gözlük,sperlik vb.) kullanılması ve konu hakkında bilgilendirilmesi </t>
  </si>
  <si>
    <t xml:space="preserve">Sıvı azotun kapalı alanda kullanılması </t>
  </si>
  <si>
    <t xml:space="preserve">Buharlaşması ve oksijen seviyesinin düşmesi </t>
  </si>
  <si>
    <t xml:space="preserve">Asfiksiya (nabızsızlık) / Bunalma </t>
  </si>
  <si>
    <t xml:space="preserve">Sıvı azotun kapatılmadan taşınması </t>
  </si>
  <si>
    <t xml:space="preserve">Dökülmesi / Yüzeyde buzlanma </t>
  </si>
  <si>
    <t>Kayma / Düşme / Yaralanma / Solunum yolu tahribatları</t>
  </si>
  <si>
    <t xml:space="preserve">Sıvı azotların taşınma araçları taşıma esnasında kapalı ve sızdırmaz özellikte olması / Taşıma esnasında emniyet kilitlerinın aktif olarak kullanılması </t>
  </si>
  <si>
    <t xml:space="preserve">Sıvı azotun taşınma kapları,tüplerinin,konteynırlarının kullanım ömrünün aşılması </t>
  </si>
  <si>
    <t xml:space="preserve">Taşıma işlemi sırasında valf,cidar,kapak parçalarının gevşemesi, yerinden çıkması </t>
  </si>
  <si>
    <t xml:space="preserve">Parlamasız Patlama / Yaralanma </t>
  </si>
  <si>
    <t xml:space="preserve">Kullanım süresi aşılan ekipmanların yenisi ile değiştirilmesi / Kullanılan taşıyıcının belirlenen aralıklarda periyodik muayenelerin yapılması ve/veya yaptırılması </t>
  </si>
  <si>
    <t>Yıllık hem ortam ölçümlerinin yapılması</t>
  </si>
  <si>
    <t xml:space="preserve">Hekim tarafından onaylanan tedavi prosesi doğrultusunda ilerlenmesi ve denetlenmesi / Hasta memnuniyet anketleri yapılması / Alan sirkülasyonunu izole etmek için perdelerin kapalı tutulması ve işleme odaklanılması / Cihazların üzerinde kullanım kılavuzu bulunması </t>
  </si>
  <si>
    <t xml:space="preserve">Alçı kesme motoru kullanımı </t>
  </si>
  <si>
    <t>Elektrik kaçakları</t>
  </si>
  <si>
    <t>Cihazın yanlış kullanımı</t>
  </si>
  <si>
    <t xml:space="preserve">Cihazın belirlenen aralıklarla periyodik muayenlerinin yapılması / Cihazın kuru alanda muhafaza edilmesi </t>
  </si>
  <si>
    <t xml:space="preserve">Cihazın yüksek hızda çalışan kesme alanı </t>
  </si>
  <si>
    <t xml:space="preserve">Cihazın yanlış kullanımı / Dikkat dağınıklığı </t>
  </si>
  <si>
    <t>Yaralanma / İş kazası / Ramak kala olay</t>
  </si>
  <si>
    <t xml:space="preserve">Personellere temin edilen Kişisel Koruyucu Donanımların ( eldiven,gözlük vb) kullanılması / Cihazı kullanacak alan personellerine cihazın kullanımı ile ilgili eğitim verilmesi </t>
  </si>
  <si>
    <t xml:space="preserve">Cihazın yüksek ses ile çalışması </t>
  </si>
  <si>
    <t xml:space="preserve">Uzun süreli gürültüye maruz kalınması </t>
  </si>
  <si>
    <t xml:space="preserve">Meslek hastalığı / Geçici işitme kaybı </t>
  </si>
  <si>
    <t xml:space="preserve">Personellere temin edilen Kişisel Koruyucu Donanımların (kulaklık, kulak tıkacı vb) kullanılması / Cihazı kullanacak alan personellerine cihazın kullanımı ile ilgili eğitim verilmesi </t>
  </si>
  <si>
    <t>Toz ve patojenlerin yayılımı</t>
  </si>
  <si>
    <t xml:space="preserve">İşlem esnasında maruziyet / Uzun süreli maruziyet </t>
  </si>
  <si>
    <t xml:space="preserve">Meslek hastalığı / Solunum yolu hastalıkları </t>
  </si>
  <si>
    <t>Personellere temin edilen Kişisel Koruyucu Donanımların (maske vb) kullanılması / Cihazın düzenli aralıklarla havalandırılması / Hepafiltre sistemi kullanılması</t>
  </si>
  <si>
    <t xml:space="preserve">Cihazın arızalanma durumu </t>
  </si>
  <si>
    <t xml:space="preserve">Arızanın tespit edilememesi </t>
  </si>
  <si>
    <t xml:space="preserve">Cihazın belirlenen aralıklarla periyodik muayenlerinin yapılması / Tespiti halinde Biyomedikal Müdürlüğüne tespit edilmesi </t>
  </si>
  <si>
    <t xml:space="preserve">Cihazın yüksek hızda çalışması </t>
  </si>
  <si>
    <t xml:space="preserve">Motorun ısınması sonucu yanması </t>
  </si>
  <si>
    <t xml:space="preserve">Yaralanma / Yangın </t>
  </si>
  <si>
    <t xml:space="preserve">Cihazın belirlenen kullanım sürelerinin aşılmaması konusunda bilgilendirilmesi / Kullanım öncesi ve sonrası soğutma sürelerine riayet edilmesi </t>
  </si>
  <si>
    <t>Lazer kullanımı            (Göz polikliniği)</t>
  </si>
  <si>
    <t xml:space="preserve">Lazerle çalışma yapacak personelin yetkinlik belgesi bulunması ve sürekli eğitimlerin devam etmesi / Kullanım yapacak personele serifikalı lazer gözlüklerin temin edilmesi </t>
  </si>
  <si>
    <t>Herhangi bir olay bildirimi bulunmamaktadır.</t>
  </si>
  <si>
    <t>Lazer kullanımı            (Dermatoloji)</t>
  </si>
  <si>
    <t xml:space="preserve">Lazerin yanlış enerji seviyesinde kullanılması </t>
  </si>
  <si>
    <t>Cilt yanıkları / Ciltte pigment değişiklikleri / Ciltte kalıcı izler</t>
  </si>
  <si>
    <t xml:space="preserve">Kalıcı cilt hasarları / Cilt hastalıkları / Enfeksiyon / Memnuniyetsizlik </t>
  </si>
  <si>
    <t xml:space="preserve">Lazer tedavisinden önce hasta öykülerinin doğru alınması ve kayıt edilmesi / Cilt tipine göre doğru enerji seviyelerinin belirlenmesi / Lazer uygulayacak kişinin yetkinlik belgeleri ve eğitim belgeleri bulunması / Lazer uygulaması yapacak kişinin koruyucu sertifikalı lazer gözlüğü kullanması </t>
  </si>
  <si>
    <t xml:space="preserve">Lazer uygulaması yapılacak kişiye koruyucu jel uygulaması / Lazer uygulaması yapılacak kişiye temin edilen koruyucu gözlüğün kullanımının sağlanması / Lazer uygulaması yapacak kişiye temin edilen koruyucu gözlüğün kullanılması </t>
  </si>
  <si>
    <t>Lazer kullanımı            (Üroloji)</t>
  </si>
  <si>
    <t xml:space="preserve">Böbrek fonksiyon kaybı / Enfeksiyon / Göz veya deri hasarları </t>
  </si>
  <si>
    <t xml:space="preserve">Tedaviye başlanmadan önce personellere ve hastaya temin edile kişisel koruyucu donanımların ( gözlük,cilt koruyucu vb) kullanılması ve kullanımının sağlanması / Yüksek riskli hastalar için ( kalp hastalığı,kanama bozuklu vb) alternatif tedavi yöntemi belirlenmesi </t>
  </si>
  <si>
    <t>Lazer kullanımı            (Jinekoloji)</t>
  </si>
  <si>
    <t xml:space="preserve">Lazer uygulaması yapacak kişinin uygun yetkinlik belgesi ve eğitiminin bulunması / Lazer ışınların doğru yönlendirilmesi / Personel ve hastalara temin edilen lazer koruyucu gözlük kullanılması ve kullandırılması </t>
  </si>
  <si>
    <t>Lazer kullanımı            (Genel)</t>
  </si>
  <si>
    <t>Lazer cihazlarının arızalanma durumu</t>
  </si>
  <si>
    <t>Arızların geç tespit edilmesi</t>
  </si>
  <si>
    <t xml:space="preserve">Yaralanma / İş kazası / Ramak kala olay / Göz hasarları / Deri hasarları </t>
  </si>
  <si>
    <t xml:space="preserve">Lazer cihazlarının ve lazerli cihazların belirlenen aralıklarda ve/veya arıza tespit edilen durumlarda Biyomedikal Müdürlüğü tarafından kalibre edilmesi veya ettirilmesi, ışın yönleri ve enerjileri seviyelerin ayarlanması </t>
  </si>
  <si>
    <t>Hasta bakım</t>
  </si>
  <si>
    <t>Hekim odaları kapılarının açık bırakılması</t>
  </si>
  <si>
    <t>Yaralanma, hırsızlık</t>
  </si>
  <si>
    <t>Mesai sonrası poliklinikte bulunan odaların kapıları açık bırakılmaktadır.</t>
  </si>
  <si>
    <t>Mesai bitimi sonrası tüm alanlar yetkisiz erişimi engellenmelidir.</t>
  </si>
  <si>
    <t>Güvenlik personelleri tarafından devriye kontrollerinde kapıların kilitlenmesi sağlanmaktadır.</t>
  </si>
  <si>
    <t>Kemoterapi ünitesinde bulunan kaçış kapısı önünde kot farklı bulunmaktadır.</t>
  </si>
  <si>
    <t>Kemoterapi kaçış güzergahının emniyetsiz alana açılması</t>
  </si>
  <si>
    <t>İntihar, düşme, teknik alana yetkisiz erişimi</t>
  </si>
  <si>
    <t xml:space="preserve">Kemoterapi ünitesi kaçış kapısı b blok geçiş terasına açılmakta olup teras kenarında korkuluk vb.koruma bariyeri bulunmamaktadır. </t>
  </si>
  <si>
    <t xml:space="preserve">2.kaçış kapısının acil durumlarda güvenli olarak kullanılabilmesi için c blok koridora geçişine yönelik düzenleme yapılmalı, c blok koridoruna açılan kapının kaçışa imkan verecek şekilde düzenlenmesi (kapı yönünün kaçış güzergahına çevrilmesi, manuel kullanıma imkan sağlayabilecek şekilde olması-panik bar vb.-, teras alanında kişilerin düşme, atlama vb. risklerinin önlenmesi için cephe yüzeyinde erişimin engellenmesi amacıyla korkuluk vb. ile önlem alınması ile klima santralinin bulunduğu arka alana yetkisiz geçişini engelleyebilecek şekilde teknik personel için kontrollü geçiş sağlayabilecek alan/kontrollü geçiş kapısı vb. oluşturulması ile uygun ve güvenli tahliye güzergahı oluşturulması gerekmektedir. </t>
  </si>
  <si>
    <t xml:space="preserve">Kaçış güzergahı kenarları tel çitler ile kapatılarak teknik alan ve cephe kenarına geçiş engellenmiştir. </t>
  </si>
  <si>
    <t>Herhangi bir kaza/ramak kala olay, olay bildirim yaşanmamıştır. Kamera ile de izlem sağlanmalıdır.</t>
  </si>
  <si>
    <t>Arşiv</t>
  </si>
  <si>
    <t xml:space="preserve">Ortam Koşullarının Düzenlenmesi </t>
  </si>
  <si>
    <t xml:space="preserve">Nem,ısı kaynaklı belgelerde hasar oluşması </t>
  </si>
  <si>
    <t xml:space="preserve">Belgelerin okunaksız hale gelmesi </t>
  </si>
  <si>
    <t xml:space="preserve">Hasta bilgilerinin kaybolması </t>
  </si>
  <si>
    <t xml:space="preserve">Klima ve nem,ısı ölçer cihazların kullanılmaktadır. Alan temizliği düzenli aralıklarda yapılmaktadır. </t>
  </si>
  <si>
    <t xml:space="preserve">Zemin bozuklukları </t>
  </si>
  <si>
    <t xml:space="preserve">Zemindeki eğim veya pürüzlerin raf hareketini engellenmesi </t>
  </si>
  <si>
    <t>Rafların devrilmesi / Hareket sırasında kontrol kaybı</t>
  </si>
  <si>
    <t>Zemin tesviye çalışmalarının yapılmıştır. Alan temizliğinin düzenli olarak yapılmaktadır.</t>
  </si>
  <si>
    <t xml:space="preserve">Rafların sıkışık ve yoğun yer kaplamaları </t>
  </si>
  <si>
    <t xml:space="preserve">Yangıın veya acil durumda tahliye enegeli oluşturması </t>
  </si>
  <si>
    <t>Rafların yerleşim planı acil durum tahliye senaryosuna göre yapılmaktadır.Tahliye yollarına ve kapı önlerine metaryel bırakılmamaktadır.</t>
  </si>
  <si>
    <t xml:space="preserve">Toz-kir birikimi </t>
  </si>
  <si>
    <t xml:space="preserve">Raf sistemlerinin tozlanması nedeniyle hareket mekanizmalarının zorlanması </t>
  </si>
  <si>
    <t xml:space="preserve">Belgelerin kirlenmesi / Mekanik arızalar / Karpal tünel sendromu </t>
  </si>
  <si>
    <t xml:space="preserve">Rafların yanlış kullanımı </t>
  </si>
  <si>
    <t xml:space="preserve">Çalışanların rafları doğru şekilde hareket ettirmemesi nedeniyle el sıkışması </t>
  </si>
  <si>
    <t xml:space="preserve">Yaralanmalar / Raf sisteminin hasar görmesi </t>
  </si>
  <si>
    <t>Kullanım talimatları raflarda görünür şekilde bulunmaktadır.</t>
  </si>
  <si>
    <t xml:space="preserve">Yaralanmalar / İş kazaları / Belgelerin hasar görmesi </t>
  </si>
  <si>
    <t>Rafların maksimum yük kapasitelerinin belirgin şekilde işaretlemeleri yapılmıştır.</t>
  </si>
  <si>
    <t xml:space="preserve">Rafların aniden veya düzensiz şekilde hareket ettirmesi </t>
  </si>
  <si>
    <t xml:space="preserve">Çalışanların sıkışması </t>
  </si>
  <si>
    <t xml:space="preserve">Yaralanmalar / Raf sisteminin zarar görmesi/arızalanması </t>
  </si>
  <si>
    <t>Rafların yavaş hareket ettirilmesi için klavuz yazıları alanda görünür taraflara asılmıştır.</t>
  </si>
  <si>
    <t xml:space="preserve">Ani açılma ve kapanmalar </t>
  </si>
  <si>
    <t xml:space="preserve">Raf hareketi sırasında çalışanların eklem ve vücut bölgelerinin sıkışması </t>
  </si>
  <si>
    <t xml:space="preserve">El-kol ve diğer uzuv yaralanmaları /ezilmeler </t>
  </si>
  <si>
    <t xml:space="preserve">Raflar arasında uygun güvenlik mesafelerinin bırakılmış şekilde tasarlanmıştır. </t>
  </si>
  <si>
    <t>Yoğun Bakım (NICU)</t>
  </si>
  <si>
    <t>Kabloların veya hortumların düzensizliği</t>
  </si>
  <si>
    <t xml:space="preserve">Cihazların devredışı kalması </t>
  </si>
  <si>
    <t>Düşme / Yaralanma / Müdahale güçlüğü</t>
  </si>
  <si>
    <t>Kabloların ve hortumların düzenlenmiş ve kabloların sabitlenip yatak arkalarında gömülmüştür. Kullanılan panellerin en az altı ayda bir defa periyodik bakım ve kontrollerinin yapılmaktadır.</t>
  </si>
  <si>
    <t xml:space="preserve">Görsel veya sesli uyarı sistemlerinin çalışmaması </t>
  </si>
  <si>
    <t xml:space="preserve">Arızların veya hataların fark edilmemesi sonucu hayati durumların gözden kaçması </t>
  </si>
  <si>
    <t>Müdahale güçlüğü / Geç kalınmış tedavi</t>
  </si>
  <si>
    <t xml:space="preserve">Panellerin belirlenen aralıklarla (en az 6 ayda bir defa) periyodik bakımlarının ve sistem testlerinin yapılması çalışırlığının kontrol edilmesi </t>
  </si>
  <si>
    <t xml:space="preserve"> Solunum koruyucu maskeler (organik buhar filtresi olan) temin edilmiştir. </t>
  </si>
  <si>
    <t>Cilt kuruluğu / Kızarıklık ve yanma /</t>
  </si>
  <si>
    <t>Kimyasal koruyucu eldivenler kullanılmaktadır. Cilt ile teması durumunda su ve sabun ile hızlıca temizlik yapılabilecek lavabonun bulunmakatdır.</t>
  </si>
  <si>
    <t xml:space="preserve"> Acil durum göz duşu bulunmaktadır.Göz ile teması durumunda gözün en az 30 dakika boyunca yıkanması konusunda personeller bilgilendirilmiştir.</t>
  </si>
  <si>
    <t>Serumların birikmesi için huni vb. tasarımların uygulanması önerilir</t>
  </si>
  <si>
    <t xml:space="preserve">Ventilatör Kullanımı </t>
  </si>
  <si>
    <t xml:space="preserve">Hortum bağlantılarında kırılma veya sızıntı </t>
  </si>
  <si>
    <t xml:space="preserve">Ventilasyonun kesilmesi veya yetersizliği </t>
  </si>
  <si>
    <t>Hipoksi / Ventilasyon yetmeszliği</t>
  </si>
  <si>
    <t>Hortumların dayanıklılık testleri cihaz çalıştırılmadan önce (ilk açılışta) yapılmaktadır.</t>
  </si>
  <si>
    <t>Elektriksel arızaları veya kaçak akım</t>
  </si>
  <si>
    <t xml:space="preserve">Hastanın hayati tehlikesi / Kalp krizi </t>
  </si>
  <si>
    <t>Manuel venilisayon için yedek ekipmanlar bulundurulmaktadır.</t>
  </si>
  <si>
    <t>Acil kaçış sedyelerinin yetersizliği</t>
  </si>
  <si>
    <t>Acil durumlarda tahliye eylemini gerçekleştirememe</t>
  </si>
  <si>
    <t>Yaralanmalar / Müdahale zorluğu / Ölüm</t>
  </si>
  <si>
    <t>Acil durumlarda kullanılmak üzere sedye bulunmasına rağmen stratejik noktalarda sayı olarak eksiktir. Sedyenin yetersiz veya hiç olmadığı durumlar için alternatif olarak taşıma bezi, acil durum tahtası vb. ekipmanlar kullanılmak üzere bekletilmektedir.</t>
  </si>
  <si>
    <t xml:space="preserve">Alanlardaki eksik sayılar saptanıp sedyelerin tamamlanması önerilir </t>
  </si>
  <si>
    <t>Bina fiziksel donanımlarının olası doğal afetlere göre düzenlenmiştir. (mobilya yerleşimi vb.) Doğal afetler için Hap planları oluşturulmuştur ve tatbikatları yılda en az bir kez olacak şekilde yapılmaktadır. İşe girişlerde afet ve acil durumlar hakkında eğitim verilmektedir.</t>
  </si>
  <si>
    <t>Diğer ünitler ile personeller arası iletişim kopukluğu</t>
  </si>
  <si>
    <t xml:space="preserve">Alanlar içindeki iletişim kanallarının sürekli açık tutulmaktadır (telefon,interkom,elektronik). </t>
  </si>
  <si>
    <t>Sadece yenidoğan yoğun bakım  için steril alan ve ekipman oluşturulmakta ve hastaneden izole edilmektedir. El hijyeni talimatı oluşturulmuştur ve çalışanların görebileceği alanlara (genellikle el yıkama lavabosu yanı) asılmıştır.</t>
  </si>
  <si>
    <t>Ortam Gürültüsü</t>
  </si>
  <si>
    <t xml:space="preserve">Yenidoğan bebeklerde duyma kaybı, uyku bozuklukları </t>
  </si>
  <si>
    <t xml:space="preserve">Yenidoğanlarda gelişim geriliği, kronik stres </t>
  </si>
  <si>
    <t>Gürültü kaynakları belirlenmekte ve konuşma düzeyi kontrol altında tutulmkatadır. Ölçüm sonuçları bir önceki sene 57db çıkmıştır.</t>
  </si>
  <si>
    <t>Ölçüm sonuçları 50db-55db olmalıdır.</t>
  </si>
  <si>
    <t xml:space="preserve">2 ay </t>
  </si>
  <si>
    <t xml:space="preserve">Medikal cihazların alarm sesleri </t>
  </si>
  <si>
    <t xml:space="preserve">sürekli alarmlar nedeniyle personel ve hasta stresi </t>
  </si>
  <si>
    <t xml:space="preserve">Bebeklerde uyku problemi / Oksijen satürasyonunda değişiklikler </t>
  </si>
  <si>
    <t>Alarm yönetim oluşturmuştur. Yalnızca kritik durumlarda alarm aktive olmaktadır.</t>
  </si>
  <si>
    <t>Ölçüm sonuçları kayıt altına alınmaktadır.</t>
  </si>
  <si>
    <t>İş Hijyeni Ölçüm,Test ve Analizleri Hakkında Yönetmelik</t>
  </si>
  <si>
    <t>Ziyaretçilerden kaynaklanan gürültü</t>
  </si>
  <si>
    <t xml:space="preserve">İstenmeyen ses artışı </t>
  </si>
  <si>
    <t>Yenidoğanlarda huzursuzluk, uyku problemleri</t>
  </si>
  <si>
    <t xml:space="preserve">Radyant ısıtıcıların Kullanımı </t>
  </si>
  <si>
    <t>Yetersiz veya yanlış kullanımı</t>
  </si>
  <si>
    <t>Hipotermi veya hipertermi</t>
  </si>
  <si>
    <t xml:space="preserve">Yenidoğanlarda stres, hipoglisemi, metabolik asidoz </t>
  </si>
  <si>
    <t>Cihazın üretici firma talimatları doğrultusunda bakım ve kalibrasyonları yapılmaktadır.</t>
  </si>
  <si>
    <t>Kalibrasyonu yapılmıştır.</t>
  </si>
  <si>
    <t>Uzun süreli, yanlış fototerapi uygulanması</t>
  </si>
  <si>
    <t xml:space="preserve">Sıvı kaybı / Hipertermi / Cilt yanıkları </t>
  </si>
  <si>
    <t>Elektrolit dengesizlikleri / Cilt hasarları</t>
  </si>
  <si>
    <t>Fototerapi cihaz kullanımı, uygulama süreleri ve mesafesi ile ilgili çalışanlara eğitim verilmiştir. Bebeklerin sıvı durumu sürekli olarak takip edilmektedir</t>
  </si>
  <si>
    <t xml:space="preserve">Ultraviyole ışıkların kullanım ömrünün dolması </t>
  </si>
  <si>
    <t xml:space="preserve">Cilt kuruluğu / Kızarıklık ve yanma </t>
  </si>
  <si>
    <t>Fototerapi cihaz ışığı kullanım ömrü üretici firma talimatları doğrultusunda değişimi yapılmaktadır.</t>
  </si>
  <si>
    <t>Laboratuvar (Patoloji)</t>
  </si>
  <si>
    <t xml:space="preserve">Kirli-Temiz Alanların Belirlenmesi </t>
  </si>
  <si>
    <t>Kirli alan ve temiz alanların ayırt edilmemesi</t>
  </si>
  <si>
    <t xml:space="preserve">Steril olması gereken çalışmaların kirli yüzeylerde sürdürülmesi </t>
  </si>
  <si>
    <t>Kirli ve temiz alanlar renk kodlamı ile ayrılarak işaretlenmiştir.</t>
  </si>
  <si>
    <t xml:space="preserve">Numune Çalışılması </t>
  </si>
  <si>
    <t xml:space="preserve">Kan ve diğer biyolojik örneklerle çalışmak </t>
  </si>
  <si>
    <t xml:space="preserve">Bulaşıcı hastalıkların yayılması ( Hepatit B7C,HIV vb.) / Patojenlere maruz kalınması </t>
  </si>
  <si>
    <t xml:space="preserve">Çalışan sağlığının tehlikeye girmesi / Bulaşıcı hastalık yayılımı </t>
  </si>
  <si>
    <t xml:space="preserve">Numunelerin incelenmesi sırasında yanıcı kimyasalların kullanılması </t>
  </si>
  <si>
    <t>Personellerin kullandıkları kimyasal hakkında bilgilendirilmiştir. Alanlarda kimyasal madde envanter listesi, depolama matrisi ve güvenlik bilgi formları bulundurulmaktadır.  Personele uygun kişisel koruyucu ekipman temin edilmiştir.  Alanda döküntü-saçılma kitleri bulunmaktadır.</t>
  </si>
  <si>
    <t xml:space="preserve">Personellerin eğitim eksiği </t>
  </si>
  <si>
    <t xml:space="preserve">Çalışan eşyalarının  çalınması </t>
  </si>
  <si>
    <t>Yetkisiz kişilerin laboratuvar alanlarına girmesi</t>
  </si>
  <si>
    <t xml:space="preserve">Kartlı erişim sistemleri kullanılmaktadır. Görüntülü izleme sistemi ile alanların giriş  ve koridor bölümlerinin sürekli izlenmektedir. </t>
  </si>
  <si>
    <t xml:space="preserve">Alandaki kimyasal malzeme dolaplarının izinsiz açılması </t>
  </si>
  <si>
    <t xml:space="preserve"> Sabotaj ve çalınma </t>
  </si>
  <si>
    <t>Alan içinde iletişim kanallarının sürekli açık tutulmaktadır (telefon,interkom,elektronik). Personelin iletişim becerileri konusunda eğitim almışlardır.</t>
  </si>
  <si>
    <t>Otomatik Biyokimya Analizörleri Kullanımı</t>
  </si>
  <si>
    <t>Yanlış kalibrasyon yapılması,reaktif hataları</t>
  </si>
  <si>
    <t xml:space="preserve">Yanlış test sonuçları / Yanlış tedaviye yol açma </t>
  </si>
  <si>
    <t xml:space="preserve">Hasta güvenliğinin tehlikeye girmesi </t>
  </si>
  <si>
    <t>Cihazların hata verdiğinin tespiti durumunda veya belirlenen aralıklarla bakım ve kalibrasayonları yapılmaktadır.</t>
  </si>
  <si>
    <t>Kan Gazı Analizörlerin Kullanımı</t>
  </si>
  <si>
    <t>Numune taşıması sırasında yanlış işleme</t>
  </si>
  <si>
    <t xml:space="preserve">Kritik hastalarda tedavi gecikmeleri </t>
  </si>
  <si>
    <t xml:space="preserve">Hayati tehlike / Tıbbi hata </t>
  </si>
  <si>
    <t xml:space="preserve">Cihaz kalitesi sık ve düzenli aralıklarla kontrol edilmektedir (özellikle kritik test sonuçları için). Kullanıcılara cihaz kullanımı ve dikkat edilmesi gerekenlerle ilgili Biyomedikal Müdürlüğü tarafından eğitim verilmiştir. </t>
  </si>
  <si>
    <t>Elektrolit Analizörlerin Kullanımı</t>
  </si>
  <si>
    <t xml:space="preserve">Elektrotların kirliliği veya yanlış depolama </t>
  </si>
  <si>
    <t xml:space="preserve">Yanlış test sonuçları / Elektrolit dengesizliklerin farkedilmemesi </t>
  </si>
  <si>
    <t xml:space="preserve">Kritik hasta yönetiminde hatalar </t>
  </si>
  <si>
    <t>Elektrolitlerin prosedürlere uygun temizliklerinin yapılmakatdır.</t>
  </si>
  <si>
    <t xml:space="preserve">Santrifüj Cihazı Kullanımı </t>
  </si>
  <si>
    <t xml:space="preserve">Dengesiz Yükleme </t>
  </si>
  <si>
    <t>Tüplerin kırılması</t>
  </si>
  <si>
    <t xml:space="preserve">Numune kaybı / Biyolojik bulaşma </t>
  </si>
  <si>
    <t>Hekim, Hemşire, Tekniker, Porter, Temizlik Personeli, Tıbbi Atık Personeli</t>
  </si>
  <si>
    <t>Personeller için kişisel koruyucu ekipman temin edilmiştir. Santrifüjlerin dengeli yerleştirilmesi için çift kontrol sağlanmak ve kullanım öncesi cihaz kontrollerinin yapılmaktadır.</t>
  </si>
  <si>
    <t xml:space="preserve">Mikropipetler ve dispanserler </t>
  </si>
  <si>
    <t xml:space="preserve">Yanlış pipetleme / Biyoloji numune ile temas edilmesi </t>
  </si>
  <si>
    <t xml:space="preserve">Analiz hataları / Çalışan sağlığının tehlikeye girmesi </t>
  </si>
  <si>
    <t xml:space="preserve">Hasta sonuçlarının yanlış raporlanması / Hasta memnuniyetsizliği </t>
  </si>
  <si>
    <t>Test sonuçlarının doğruluğunu sağlamak için laboratuvar kalite kontollerinin yapılmaktadır. Belirlenen aralıklarda (yılda en az 2 defa) periyodik konrol ve bakımlarının yapılmaktadır.</t>
  </si>
  <si>
    <t xml:space="preserve">Çeker Ocak Kullanımı </t>
  </si>
  <si>
    <t xml:space="preserve">Doğru konumlandırılmaması </t>
  </si>
  <si>
    <t xml:space="preserve">Hava akışının bozulması ile kimyasal maddelere maruziyet </t>
  </si>
  <si>
    <t>Alanda pencere bulunmamaktadır. Hava akışını bozacak kapılardan uzak konumlandırılmıştır.</t>
  </si>
  <si>
    <t xml:space="preserve">Cam panelin açık kullanılması </t>
  </si>
  <si>
    <t xml:space="preserve">Temas yolu ile kimyasal maddelere maruziyet </t>
  </si>
  <si>
    <t xml:space="preserve">Cilt tahrişi / Cilt hastalıkları </t>
  </si>
  <si>
    <t>Cam panelin çalışırken kimyasal ve personel arasında bariyer oluşturacak şekilde konumlandırılmıştır. Alan için temin edilen kişisel koruyucu ekipmanların kullanılması sağlanmakatdır.</t>
  </si>
  <si>
    <t xml:space="preserve">Hatalı hava akışı </t>
  </si>
  <si>
    <t xml:space="preserve">Kimyasal buharların dış ortama yayılması </t>
  </si>
  <si>
    <t>Solunum yolu tahrişi / İş gücü kaybı</t>
  </si>
  <si>
    <t xml:space="preserve">Çalışmadan önce(ilk açılışta) hava akış göstergelerinin test edilmektedir.Filtreler düzenli aralıklarla değiştirilmektedir. </t>
  </si>
  <si>
    <t xml:space="preserve">Çeker ocak içinde yapılan işlemler sırasında kimyasal sıçrama / Buharın çalışan ile temas etmesi </t>
  </si>
  <si>
    <t xml:space="preserve">Cilt yanıkları / Göz tahrişi / Toksi madde solunması </t>
  </si>
  <si>
    <t xml:space="preserve">Çalışan sağlığının tehlikeye girmesi / İş kazaları </t>
  </si>
  <si>
    <t xml:space="preserve">Çeker ocakta kullanılan kimyasalların birbiri ile reaksiyona girmesi </t>
  </si>
  <si>
    <t xml:space="preserve">Zehirli gaz oluşumu / Yangın / Patlama </t>
  </si>
  <si>
    <t xml:space="preserve">Ciddi yaralanmalar / Çalışan sağlığının tehlikeye girmesi </t>
  </si>
  <si>
    <t>Tehlikeli madde envanter listesi alana asılmıştır. MSDS formlarına göre malzemelerin/ürünlerin sıralandırılması yapılmıştır. Birbiri ile reaksiyona girecek kimyasalların aynı anda kullanılmaması ile ilgili bilgilendirme yapılmıştır.</t>
  </si>
  <si>
    <t xml:space="preserve">Kapasitenin üzerinde malzeme bulunması </t>
  </si>
  <si>
    <t xml:space="preserve">Hava akışının engellenmesi / Çalışma ortamının güvensiz hale gelmesi </t>
  </si>
  <si>
    <t xml:space="preserve">Solunum yolu tahrişleri / Akut sağlık sorunları </t>
  </si>
  <si>
    <t>Cihazın kullanım kapasitesine ilişkin çalışanlara bilgi verilmiştir. Tehlikeli madde envanter lisetsi alana asılmıştır. MSDS formlarına göre malzemelerin/ürünlerin sıralandırılması sağlanmıştır. Birbiri ile reaksiyona girecek kimyasalların aynı anda kullanılmaması ile ilgili bilgilendirme yapılmıştır.</t>
  </si>
  <si>
    <t xml:space="preserve">Göz Duşu Kullanımı </t>
  </si>
  <si>
    <t xml:space="preserve">Göz duşunun çalışmaması veya su akışının yetersizliği </t>
  </si>
  <si>
    <t xml:space="preserve">Kimyasal sıçrama durumunda yeterli temizliği yapılmaması </t>
  </si>
  <si>
    <t xml:space="preserve">Gözde kalıcı hasar / Tahriş / Kimyasal yanık  </t>
  </si>
  <si>
    <t>Su basıncının ve akış miktarının standartlara uygun olması (TSE-15154-2) sağlanmıştır. Tıkanmayı önlemek için su akış noktalarının düzenli olarak temizlenmektedir.</t>
  </si>
  <si>
    <t xml:space="preserve">Suyun çok sıcak veya çok soğuk olması </t>
  </si>
  <si>
    <t xml:space="preserve">Yanık / Soğuk su nedeniyle göz tahrişi </t>
  </si>
  <si>
    <t xml:space="preserve">Göz hasarının daha da kötüleşmesi </t>
  </si>
  <si>
    <t>Göz duşu suyu sıcaklık ayarlarının müdahale anında yakmayacak veya tahribat oluşturmayacak sıcaklık dercelerine göre ayarlanması (16-38 °C) sağlanmıştır.</t>
  </si>
  <si>
    <t xml:space="preserve">Göz duşuna erişim zorluğu </t>
  </si>
  <si>
    <t xml:space="preserve">Acil durumda göz duşuna hızlı ulaşamama / Kimyasalı gözde kalma süresinin uzaması </t>
  </si>
  <si>
    <t>İstasyon alanının her laboratuvar içindeki her alandan 10 saniyeden daha kısa sürede ulaşılabiliyor olması gerektiği için oda tasarımı buna göre yapılmıştır. İstasyona / odaya giden yolun üzerinde erişimi engelleyecek materyal bulunmamaktadır.</t>
  </si>
  <si>
    <t>Bakteriyel kontaminasyon veya suyun kirli olması</t>
  </si>
  <si>
    <t xml:space="preserve">Göz enfeksiyonları / Kimyasaldan arınamama </t>
  </si>
  <si>
    <t xml:space="preserve">Daha ciddi göz hasarları </t>
  </si>
  <si>
    <t>Göz duşu sterilize edilmektedir.  Filtreleme sistemlerinin kullanılmaktadır. Kullanıma başlamadan önce hijyen ve uygunluk testleri yapılmakatdır.</t>
  </si>
  <si>
    <t xml:space="preserve">Biyogüvenlik Kabini Kullanımı </t>
  </si>
  <si>
    <t xml:space="preserve">Uygun olamayan hava akışı veya fitrasyon </t>
  </si>
  <si>
    <t xml:space="preserve">Çalışanların ve çevrenin kontaminasyonu </t>
  </si>
  <si>
    <t xml:space="preserve">Enfeksiyon / Lboratuvar güvenliğinin tehlikeye girmesi </t>
  </si>
  <si>
    <t xml:space="preserve">Biyogüvenlik kabinin düzenli ve yapılan planlama doğrultusunda üretici firma talimatlarına uygun kontrol ve bakımlarının yapılmakatdır.  Hepa filtrelerin (yılda en az bir defa) periyodik olarak sızdırmazlık testlerinin yapılmaktadır. </t>
  </si>
  <si>
    <t xml:space="preserve">Kabinlerin bilinçsiz kullanılması </t>
  </si>
  <si>
    <t xml:space="preserve">Acil durum prosedürlerinin bilinmemesi / İş kazası / Yangın / Parlama </t>
  </si>
  <si>
    <t>Personellere BGK acil durumları, kullaımı, bakım ve kontrolleri hakkında Biyomedikal Müdürlüğü tarafından eğitim verilmektedir.</t>
  </si>
  <si>
    <t>Eğitim formları kayıt altına alınmakatdır.</t>
  </si>
  <si>
    <t xml:space="preserve">Düzenli bakım ve kalibrasyon eksikliği </t>
  </si>
  <si>
    <t xml:space="preserve">BGK'nin performansının düşmesi / Filtrelerin tıkanması veya sızdırması </t>
  </si>
  <si>
    <t xml:space="preserve">Kontaminasyon </t>
  </si>
  <si>
    <t>Düzenli ve yapılan planlamalarla üretici firma talimatları doğrultusunda kontrol ve bakımlarının yapılmakatdır. Bakım ve test sonuçlarının kayıt altına alınmaktadır.</t>
  </si>
  <si>
    <t xml:space="preserve">Uygun olmayan yerleşim ve kullanım </t>
  </si>
  <si>
    <t xml:space="preserve">BGK'nin hava akışının bozulması </t>
  </si>
  <si>
    <t xml:space="preserve">Koruma seviyesinin azalması </t>
  </si>
  <si>
    <t>Kabin içi çalışmaların hava akışını engellemeyecek şekilde yapılması sağlanmaktadır. Menfezlerin önüne malzeme konulmamalıdır.</t>
  </si>
  <si>
    <t>Laboratuvar (Biyokimya)</t>
  </si>
  <si>
    <t>Yoğun Bakım (KVC)</t>
  </si>
  <si>
    <t xml:space="preserve">Perdeler / Mahremiyet Perdeleri </t>
  </si>
  <si>
    <t xml:space="preserve">Perdelerin düzenli temizlenmemesi </t>
  </si>
  <si>
    <t xml:space="preserve">Mikrorganizma birikimi / Kontaminasyon kaynağı </t>
  </si>
  <si>
    <t xml:space="preserve">Perdelerin yanlış konumda yerleştirilmesi / sürekli açık kalması </t>
  </si>
  <si>
    <t xml:space="preserve">Mahremiyetinin sağlanamaması </t>
  </si>
  <si>
    <t xml:space="preserve">Hasta memnuniyetsizliği / Hukuksal süreçler </t>
  </si>
  <si>
    <t xml:space="preserve">Perdelerin hastaların mahremiyetini tam olarak sağlayayack, her alandan kapanabileck şekilde yerleştirilmesi / Hasta mahremiyetinin önemi ve sağlanbilirliği konusunda personellerin eğitimlerde bilgilendirilmesi </t>
  </si>
  <si>
    <t xml:space="preserve">Perdelerin ray sistemlerinin bozulması / kırılması </t>
  </si>
  <si>
    <t xml:space="preserve">Perdelerin hasta ve personellerin üzerine düşmesiyle fiziksel zarar vermesi </t>
  </si>
  <si>
    <t xml:space="preserve">Yaralanmalar / Maddi zarar </t>
  </si>
  <si>
    <t xml:space="preserve">Çalışma alanından ve hasta yatağından aşırı yüklenmeye maruz kalmayacak mesafede yerleştirilmesi / Hasarlı ve arızalı perdelerin ve sistemlerin yatakla birlikte  kullanım dışı bırakılması </t>
  </si>
  <si>
    <t>ECZ-P06- Yüksek Riskli (Özel Dikkat Gerektiren) İlaçların Yönetimi Prosedürü</t>
  </si>
  <si>
    <t>Yoğun Bakım (Erişkin)</t>
  </si>
  <si>
    <t>Mahremiyet Perdeleri</t>
  </si>
  <si>
    <t xml:space="preserve">Perdelerin gereğinden uzun olması </t>
  </si>
  <si>
    <t xml:space="preserve">Perdenin çalışanın hareketini engellemeyecek şekilde yerleştririlmiştir. Perde genişliği ve uzunluğu hızlı müdahaleler tasarlanmıştır. ( Perdenin yere kadar sarkmaması, temas etmemesi) </t>
  </si>
  <si>
    <t xml:space="preserve">Kirli perdelerle temasta bulunulması </t>
  </si>
  <si>
    <t xml:space="preserve">Perdelerin kolayca yıkanabilir ve temizlenebilir kumaştan seçilmesi / Belirli periyotlarla perdelerin yıkanması, uzun süre bekletilmemesi </t>
  </si>
  <si>
    <t xml:space="preserve">Mevcut önlem devam ettirilmesi / Perdelerin antibakteriyel kumaştan seçilmesi ve temin edilmesi </t>
  </si>
  <si>
    <t>Merkezi Sterilizasyon Ünitesi</t>
  </si>
  <si>
    <t xml:space="preserve">Alerji öyküleri olan personellere farklı KKD temin edilmesi / Personellere kişisel bilgilendirme yapılması </t>
  </si>
  <si>
    <t xml:space="preserve">Gürültü kirliliği </t>
  </si>
  <si>
    <t xml:space="preserve">Yüksek sese uzun süre maruz kalma </t>
  </si>
  <si>
    <t xml:space="preserve">Meslek hastalıkları </t>
  </si>
  <si>
    <t xml:space="preserve">Ortam ölçümlerinin/gürültü ölçümlerinin düzenli aralıklarla yapılması ve uygunsuzuluk tespit edilmesi durumunda Teknik Hizmetler Müdürlüğüne bildirilmesi </t>
  </si>
  <si>
    <t xml:space="preserve">Kaygan zemin </t>
  </si>
  <si>
    <t xml:space="preserve">Zeminde dökülen sıvılar nedeniyle kayma / düşme </t>
  </si>
  <si>
    <t xml:space="preserve">Yaralanmalar   </t>
  </si>
  <si>
    <t xml:space="preserve">Dökülen sıvıların hızlıca temizlenmesi / temizletilmesi </t>
  </si>
  <si>
    <t xml:space="preserve">Malzeme Taşınması </t>
  </si>
  <si>
    <t xml:space="preserve">Steril malzemelerin taşınması sırasında düşme </t>
  </si>
  <si>
    <t xml:space="preserve">Taşınan steril malzemelerin zemin ile temas etmesi </t>
  </si>
  <si>
    <t xml:space="preserve">Enfeksiyon / Sterililite bozulması / İşlemlerin takrar edilmesi </t>
  </si>
  <si>
    <t xml:space="preserve">Steril malzemelerin taşınması için taşıma arabalarının temin edilmesi ve aktif kullanılması </t>
  </si>
  <si>
    <t xml:space="preserve">Kesici-delici aletlerin paketlenmesi </t>
  </si>
  <si>
    <t xml:space="preserve">Kesci aletlerin paketlenmesi esnasında zarar vermesi </t>
  </si>
  <si>
    <t xml:space="preserve">Çalışanlarda kesi yaraları oluşması </t>
  </si>
  <si>
    <t xml:space="preserve">Personellere temin edilen kişisel koruyucu ekipmanların (ısıya dayanıklı eldiven, giysi) kullanılması </t>
  </si>
  <si>
    <t xml:space="preserve">Paketlerin delinmesi </t>
  </si>
  <si>
    <t xml:space="preserve">Paket sterilitesinin bozulması </t>
  </si>
  <si>
    <t xml:space="preserve">Steril olmayan paketler / Enfeksiyon </t>
  </si>
  <si>
    <t xml:space="preserve">Delinmeye dayanıklı sterilizasyon poşetlerinin kullanılması / Bir yüzeyi film bir yüzeyi kağıttan üzerinde veya arkasında sterilizasyon yöntemlerine yarlanmış indiktörlerin bulunduğu paketlemelerin yapılması / Paketlemelerde yırtılmalarının önüne geçmek için ambalaj lastiği kullanılması </t>
  </si>
  <si>
    <t xml:space="preserve">Paketleme süreci </t>
  </si>
  <si>
    <t xml:space="preserve">Malzemelerin steril paketlere hatalı yerleştirilmesi </t>
  </si>
  <si>
    <t xml:space="preserve">Ameliyat sırasında enfekte malzemelerin kullanımı </t>
  </si>
  <si>
    <t xml:space="preserve">Sterilizasyonun başarısız olması / Enfeksiyon </t>
  </si>
  <si>
    <t xml:space="preserve">Dezenfekte edilmiş malzemelerin non-steril eldiven ile paketlenmesi / Dezenfekte edilmiş ürünün kimlik bilgisinin görünür alana yazılması ve dezenfekte edildi kaşesi basılması </t>
  </si>
  <si>
    <t xml:space="preserve">Steril malzemelerin depolanması </t>
  </si>
  <si>
    <t xml:space="preserve">Depolama alanının uygun olmaması </t>
  </si>
  <si>
    <t xml:space="preserve">Steril malzemelerin kontamine olması </t>
  </si>
  <si>
    <t xml:space="preserve">Sterilite kaybı </t>
  </si>
  <si>
    <t>Steril malzemelerin deposunun düzenli aralıklarla temizlenmesi /</t>
  </si>
  <si>
    <t xml:space="preserve">Malzeme yerleşim hataları </t>
  </si>
  <si>
    <t xml:space="preserve">Steril mazlemelerin kontaminasyonu </t>
  </si>
  <si>
    <t xml:space="preserve">Sterilite kaybı / Ameliyat gecikmeleri </t>
  </si>
  <si>
    <t xml:space="preserve">Malzemelerin son kullanma tarihine göre düzenlenmesi </t>
  </si>
  <si>
    <t xml:space="preserve">Steril malzemelerin taşınması </t>
  </si>
  <si>
    <t xml:space="preserve">Steril mazlerin taşıma sırasında düşmesi/devrilmesi </t>
  </si>
  <si>
    <t xml:space="preserve">Steril paketlerin delinmesi / yırtılması </t>
  </si>
  <si>
    <t xml:space="preserve">Sterilite kaybı / İşlemlerin tekrar edilmesi </t>
  </si>
  <si>
    <t xml:space="preserve">Steril mazlemelerin taşınması için kapalı arabaların kullanılması / Dikkatli taşıma prosedürleriin uygulanması </t>
  </si>
  <si>
    <t xml:space="preserve">Kirli Alan / Temiz Alan </t>
  </si>
  <si>
    <t xml:space="preserve">Kirli ve temiz alan ayrımının yetersizliği </t>
  </si>
  <si>
    <t>Enfeskiyon / Hasta güvenliği ihlali</t>
  </si>
  <si>
    <t xml:space="preserve">Kirli ve temiaz alanlar arasında fiziksel bariyer (farklı odalar) oluşturulması / Ameliyathane ve diğer klinik alanlar için kirli camı ayrı alanda bulunması / Kirli ve temiz alanların ayrıştığına dair alanların işaretlenmesi </t>
  </si>
  <si>
    <t xml:space="preserve">Kirli mazlemelerin taşınması </t>
  </si>
  <si>
    <t xml:space="preserve">Kirli malzemelerin uygn şekilde taşınmaması </t>
  </si>
  <si>
    <t xml:space="preserve">Çapraz kontaminasyon / Çalışanların enfekte malzeme ile teması </t>
  </si>
  <si>
    <t xml:space="preserve">Kapalı taşıma arabalarının kullanılması / Kirli malzeme taşıma kurallarına uygun işlem yapılması </t>
  </si>
  <si>
    <t xml:space="preserve">Personel geçişlerinde kurallara uyulmaması </t>
  </si>
  <si>
    <t xml:space="preserve">Kirli alandan temiz alana doğrudan geçiş </t>
  </si>
  <si>
    <t xml:space="preserve">Çapraz kontaminaston / Sterilizasyon başarısızlığı </t>
  </si>
  <si>
    <t xml:space="preserve">Kirli ve temiz alanlar için ayrı giriş-çıkış noktalrının bulunması / Personellere düzenli aralıklarla eğitim verilmesi / Alanda kirli ve temiz alanları belirten işaretçiler olması </t>
  </si>
  <si>
    <t xml:space="preserve">Kirli mazlemelerin ayrıştırılmaması </t>
  </si>
  <si>
    <t xml:space="preserve">Kesici-delici atıkların diğer malzemelerle karıştırılması </t>
  </si>
  <si>
    <t xml:space="preserve">Çalışan yaralanmaları / Enfeksiyon </t>
  </si>
  <si>
    <t xml:space="preserve">Kesici ve delici atıklar için özel bertaraf kutuları kullanılması / Atıkların renk kodu ile ayrıştırılması </t>
  </si>
  <si>
    <t xml:space="preserve">Temiz malzemelerin kirli yüzeylerle teması </t>
  </si>
  <si>
    <t xml:space="preserve">Temiz alanlarda uygun yüzey hijyeninin sağlanmaması </t>
  </si>
  <si>
    <t xml:space="preserve">Kontaminasyon / İşlemlerin tekrar etmesi </t>
  </si>
  <si>
    <t xml:space="preserve">Temiz alanda düzenli yüzey dezenfeksiyonu yapılması / Temiz ve steril malzemeler için özel depolama alanlarının oluşturulması </t>
  </si>
  <si>
    <t xml:space="preserve">Personelin koruyucu ekipman kullanılmaması </t>
  </si>
  <si>
    <t>Kirli alanlarda uygun eldiven, maske,giysi kullanılmaması</t>
  </si>
  <si>
    <t xml:space="preserve">Mikroorganizma taşımı / Çalışanların nfekte malzeme ile teması </t>
  </si>
  <si>
    <t xml:space="preserve">Kirli alanlarda kişisel koruyucu ekipmanın kullanımın zorunlu hale getirlmesi / Kişisel koruyucu donanımın doğru kullanımına yönelik işe girişte ve sonrasında düzenli eğitim verilmesi </t>
  </si>
  <si>
    <t>Personelin kirli malzemelerle çalışırken dikkatsizliği</t>
  </si>
  <si>
    <t xml:space="preserve">Malzemelerin düşürülmesi veya uygun taşınmaması </t>
  </si>
  <si>
    <t xml:space="preserve">Çapraz kontaminasyon / Yaralanmalar </t>
  </si>
  <si>
    <t xml:space="preserve">Çalışanlara dikkatli malzeme taşıma eğitimi verilmesi / Taşıma sırasında kullanılacak uygun ekipmanların sağlanması </t>
  </si>
  <si>
    <t>Sterilizasyon İşlemleri</t>
  </si>
  <si>
    <t xml:space="preserve">Yetersiz steriliasyon sonucu ekipman veya materyallerdeki kalıntılar </t>
  </si>
  <si>
    <t>Kontaminasyon</t>
  </si>
  <si>
    <t xml:space="preserve">Enfeksiyonların artışı </t>
  </si>
  <si>
    <t xml:space="preserve">Sterilizasyon prosedürlerine tam uyum sağlanması / Düzenli validasyon testleri </t>
  </si>
  <si>
    <t xml:space="preserve">Ekipmanların uzun süreli kullanımı </t>
  </si>
  <si>
    <t xml:space="preserve">Kas-iskelet sitemi rahatsızlıkları </t>
  </si>
  <si>
    <t xml:space="preserve">Yorgunluk / Kronik ağrılar </t>
  </si>
  <si>
    <t>İşçiler doğru kaldırma ve işyeri ergonomisi konuları ile ilgili işe giriş eğitimlerinde bilgilendirlmiştir.  Makineler kullanıcılar için doğal duruşları destekleyecek şekilde yerleştirilmişlerdir.</t>
  </si>
  <si>
    <t xml:space="preserve">Tekarlayan hareketler </t>
  </si>
  <si>
    <t xml:space="preserve">Paketlemelerde zorlayıcı fiziksel hareketler </t>
  </si>
  <si>
    <t xml:space="preserve">Çalışanlar için uygun taşıma araçları alanda temin edilmiştir. </t>
  </si>
  <si>
    <t xml:space="preserve">Kimyasal Çözeltiler </t>
  </si>
  <si>
    <t xml:space="preserve">Kimyasal çözeltilerin yanlış bir şekilde hazırlanması </t>
  </si>
  <si>
    <t xml:space="preserve">Sterilizasyonun etkinliğinin azalması </t>
  </si>
  <si>
    <t xml:space="preserve">Sterilizasyon başarısızlığı / İşlemlerin tekrarı </t>
  </si>
  <si>
    <t>Kimyasal çözeltiler üretici firma talimatlarına uygun olarak hazırlanmaktadır.</t>
  </si>
  <si>
    <t xml:space="preserve">Sterilizasyon işlemlerinde tahriş edici kimyasalların kullanılması </t>
  </si>
  <si>
    <t xml:space="preserve">Göz ve vücut bölgelerine sıçraması </t>
  </si>
  <si>
    <t xml:space="preserve">Kimyasalların kullanımı sırasında alan personelleri için temin edilen kişisel koruyucu ekipmanlar kullanılmaktadır. </t>
  </si>
  <si>
    <t xml:space="preserve">Atıkların bertaraf edilmesi </t>
  </si>
  <si>
    <t xml:space="preserve">Biyolojik kalıntılı atıklarla temas edilmesi </t>
  </si>
  <si>
    <t xml:space="preserve">Bulaşıcı hastalıklar </t>
  </si>
  <si>
    <t xml:space="preserve">Atıkların ve kullanılan ekipmanalrın kirli oda içerisinde ayrıştırılması sırasında alan personelleri için temin edilen kişisel koruyucu ekipmanlar kullanılmaktadır. </t>
  </si>
  <si>
    <t>Atık kovalarına atılmış iğne,kesici alet bulunması ve atık poşetinin hasar alması</t>
  </si>
  <si>
    <t>Atıklar kovalarına atılmış iğne,kesici alet bulunması ve atık poşetinin hasar alması</t>
  </si>
  <si>
    <t>Atık kovalarının temizlik planlamasının yapılmaması</t>
  </si>
  <si>
    <t xml:space="preserve">Atık kovalarına koruyucu ekipmansız müdahale </t>
  </si>
  <si>
    <t xml:space="preserve">Sterilizasyon cihazlarının aşırı ısınması </t>
  </si>
  <si>
    <t xml:space="preserve">Cihaz kaynaklı yangın </t>
  </si>
  <si>
    <t xml:space="preserve">Belirlenen aralıklarda v/veya hata tespiti durumunda bakım ve kalibrasyonun yapılması / Cihazın uygun sıcaklık limitlerinde çalıştırılması </t>
  </si>
  <si>
    <t xml:space="preserve">Yalnızca yetkili ve cihaz hakkında Biyomedikal Müdürlüğü tarafından eğitim görmüş /gördürülmüş kişilerin cihazı kullanımına izin verilmesi </t>
  </si>
  <si>
    <t xml:space="preserve">STR-P02 Sterilizasyon ve Dezenfeksiyon Kontrolü Talimatı / Sterilizasyon Deenfeksiyon Rehberi </t>
  </si>
  <si>
    <t xml:space="preserve">Basınç ve sıcaklık sensörlerinin kontrol edilmesi / Yalnızca yetkili ve cihaz hakkında Biyomedikal Müdürlüğü tarafından eğitim görmüş /gördürülmüş kişilerin cihazı kullanımına izin verilmesi </t>
  </si>
  <si>
    <t>Sterilizasyon Öncesi Yıkama</t>
  </si>
  <si>
    <t xml:space="preserve">Makinelerdeki kimyasalların kullanımında hata yapılması </t>
  </si>
  <si>
    <t xml:space="preserve">Çalışanların kimyasala maruz kalması </t>
  </si>
  <si>
    <t xml:space="preserve">Kimyasal yanıklar   </t>
  </si>
  <si>
    <t xml:space="preserve">Doğru kimyasal dozajlaması için otomatik sistemlerin kullanılması; personellerin kendi imaknları ile dozajlama yapılmaması ve konu hakkında bilgilendirilmesi </t>
  </si>
  <si>
    <t xml:space="preserve">Kirli suyun sıçraması </t>
  </si>
  <si>
    <t xml:space="preserve">Kirli malzemenin sterilizasyona uygun olmaması </t>
  </si>
  <si>
    <t xml:space="preserve">Kimyasal yanıklar / Kontaminasyon </t>
  </si>
  <si>
    <t xml:space="preserve">Yıkama alanında uygun kişisel koruyucu ekipmanlar (eşldiven, gözlük, kıyafet/önlük vb.) bulundurulması </t>
  </si>
  <si>
    <t xml:space="preserve">Sterilizasyon Sonrası Kurutma </t>
  </si>
  <si>
    <t xml:space="preserve">Cihazın sıcak yüzeylerine temas </t>
  </si>
  <si>
    <t xml:space="preserve">Vücut yüzeylrinde yanıklar </t>
  </si>
  <si>
    <t xml:space="preserve">Kurutma makinesinin sıcaklık kontrollerinin sürekli yapılması / Belirlenen aralıklarda ve/veya bakım ve kontrollerinin yapılması </t>
  </si>
  <si>
    <t xml:space="preserve">Yetersiz kurutma işlemi </t>
  </si>
  <si>
    <t xml:space="preserve">Steril malzemelerinde nem kalması </t>
  </si>
  <si>
    <t xml:space="preserve">Sterlite kaybı </t>
  </si>
  <si>
    <t xml:space="preserve">Kurutma alanının düzenli temizliğinin yapılması / yaptırılması </t>
  </si>
  <si>
    <t xml:space="preserve">Yıkama Cihazı </t>
  </si>
  <si>
    <t xml:space="preserve">Aletlerin yanlış yerleştirilmesi </t>
  </si>
  <si>
    <t xml:space="preserve">Cihazda hasar oluşması </t>
  </si>
  <si>
    <t>Sterilizasyonun başarısız olması / Yaralanmalar</t>
  </si>
  <si>
    <t xml:space="preserve">Aletlerin sınıflandırılarak yerleştirilmesi ve uygun yerleştirme prosedürlerinin uygulanması </t>
  </si>
  <si>
    <t xml:space="preserve">Kesici-delici alet/ekipmanlar için ayrı bir prosedüün uygulanması </t>
  </si>
  <si>
    <t>Yüksek basınç</t>
  </si>
  <si>
    <t xml:space="preserve">Basınç valfinin arızalanması nedeniyle  patlama </t>
  </si>
  <si>
    <t xml:space="preserve"> Ciddi yaralanmalar </t>
  </si>
  <si>
    <t xml:space="preserve">Valflerin belirlenen aralıklarda kontrol ve kalibrasyonlarının yapılması </t>
  </si>
  <si>
    <t xml:space="preserve">Otoklavın üretici firma tarafından belirlenen kapasitesine göre dolum yapılması ve konu hakkında personellerin bilgilendirilmesi </t>
  </si>
  <si>
    <t xml:space="preserve">  Buhar sızıntısı dedektörlerinin kontrollerini yapılması ve hasarlı olmaması </t>
  </si>
  <si>
    <t xml:space="preserve">Cihazın aşırı ısınması </t>
  </si>
  <si>
    <t xml:space="preserve">  Buhar sızıntısı dedektörlerinin kontrollerini yapılması ve hasarlı olmaması / Belirlenen aralıklarda (yılda en az dört kez) ve/veya arıza tespit durumunda kontrol ve bakımlarının yapılması/yaptırılması </t>
  </si>
  <si>
    <t xml:space="preserve">Elektrik veya mekanik aksam bozukluğu </t>
  </si>
  <si>
    <t xml:space="preserve">İşlemin akışının durması </t>
  </si>
  <si>
    <t xml:space="preserve">Yetersiz sterilizasyon </t>
  </si>
  <si>
    <t xml:space="preserve"> Belirlenen aralıklarda (yılda en az dört kez) ve/veya arıza tespit durumunda kontrol ve bakımlarının yapılması/yaptırılması </t>
  </si>
  <si>
    <t xml:space="preserve">Yanlış program seçimi </t>
  </si>
  <si>
    <t xml:space="preserve">Yanlış sıcaklık veya basınç kullanılması nedeniyle aletlerde deformasyon </t>
  </si>
  <si>
    <t xml:space="preserve">Kullanıcılar için üretici firma talimatlarına uygun bir şekilde Biyomedikal Müdürlüğü tarafından eğitim verilmesi / Standart sterilizasyon programlarının cihaz üzerinde işaretlenmesi </t>
  </si>
  <si>
    <t xml:space="preserve">Su kaynağındaki mineral birikimi </t>
  </si>
  <si>
    <t xml:space="preserve">Buhar kalitesi sorunları </t>
  </si>
  <si>
    <t xml:space="preserve">Su kaynak sistemlerinin belirlenen aralıklarda (yılda en az iki kez ) ve/veya kontamine tespiti halinde bakımlarının yapılması/yaptırılması </t>
  </si>
  <si>
    <t>Bakım kayıtları tutulmaktadır.</t>
  </si>
  <si>
    <t xml:space="preserve">Cihazda kireçlenme oluşması </t>
  </si>
  <si>
    <t xml:space="preserve">Otoklav su filtreleme sistemlerinin düzenli kontrol edilmesi  / Su kaynak sistemlerinin belirlenen aralıklarda (yılda en az iki kez ) ve/veya kontamine tespiti halinde bakımlarının yapılması/yaptırılması </t>
  </si>
  <si>
    <t xml:space="preserve">Kapak kilit mekanizmasının tam kapanmaması </t>
  </si>
  <si>
    <t xml:space="preserve">Kullanım talimatlarına uyulmaması / Buhar kaçağı </t>
  </si>
  <si>
    <t xml:space="preserve">Cilt yanıkları </t>
  </si>
  <si>
    <t xml:space="preserve">Talimatlara uygun kullanımını sağlamak için kullanıcılara üretici firma talimatlarına göre Biyomedikal Müdürlüğü tarafından eğitim verilmesi / Cihaz kullanıcı klavuzunun alana asılması </t>
  </si>
  <si>
    <t xml:space="preserve">Sterilizasyon sonrası ekipmanların aniden çıkarılması </t>
  </si>
  <si>
    <t xml:space="preserve">Cihazdaki sıcak malzemelere soğumadan temas edilmesi </t>
  </si>
  <si>
    <t xml:space="preserve">Ekipmanların cihazdan kontrollü ve yavaş şekilde alınması / Isıya dayanıklı malzeme taşıma ekipmanlarının kullanımı </t>
  </si>
  <si>
    <t xml:space="preserve">Cihazın fazla çalışması </t>
  </si>
  <si>
    <t>Cihaz performansının düşmesi</t>
  </si>
  <si>
    <t xml:space="preserve">Cihaz arızaları / İş gücü kaybı </t>
  </si>
  <si>
    <t xml:space="preserve">Kullanım planlamalarının yapılması ve yedek cihazların bulundurulması </t>
  </si>
  <si>
    <t xml:space="preserve">Sepetlerdeki malzeme uyumsuzluğu </t>
  </si>
  <si>
    <t xml:space="preserve">Paslanma,deformasyon veya kopmalar nedeniyle enfeksiyon oluşması </t>
  </si>
  <si>
    <t xml:space="preserve">Paslanmaz çelikte üretilmiş, üretici firma sertifikalı sepetler kullanılmaktadır. Sepetlerin alan çalışanları tarafından görsel ve işlevsel kontrolleri düzenli olarak yapılmaktadır. Tespiti halinde hasarlı sepeter kullanım dışı bırakılmaktadır. </t>
  </si>
  <si>
    <t xml:space="preserve">Sepetlern aşırı yüklenmesi </t>
  </si>
  <si>
    <t xml:space="preserve">Düşürme,devirme sonucu sterilizasyon suyu ve ekipman sıçramaları </t>
  </si>
  <si>
    <t xml:space="preserve">Yaralanmalar / Kontaminasyon </t>
  </si>
  <si>
    <t xml:space="preserve">Ön yıkama cihazlarının kullanım talimatları alanda bulunmaktadır. </t>
  </si>
  <si>
    <t xml:space="preserve">Ortam Koşullarını Düzenleme </t>
  </si>
  <si>
    <t xml:space="preserve">Isı, nem ölçüm cihazlarıın kalibrasyon hataları </t>
  </si>
  <si>
    <t xml:space="preserve">Yüksek veya düşük sıcaklıkların farkedilmemesi </t>
  </si>
  <si>
    <t xml:space="preserve">Sterilizasyon başarısızlığı / Yangın </t>
  </si>
  <si>
    <t xml:space="preserve">Isı nem ölçüm cihazlarının üretici firma talimatları doğrultusunda veya gerek görüldüğü durumlarda kalibrasyonları yapılmaktadır. </t>
  </si>
  <si>
    <t>Hasta, Hekim, Hemşire, Hasta Bakım Personeli, Temizlik Görevlisi, Tıbbi Atık Personeli</t>
  </si>
  <si>
    <t xml:space="preserve">Alarm sistemlerinin belirlenen planlama doğrultusunda (aylık iç kontol ve yılda en az bir defa dış kontrol) testlerinin yapılması </t>
  </si>
  <si>
    <t xml:space="preserve">Alandaki kimyasal ve malzeme dolaplarının izinsiz açılması </t>
  </si>
  <si>
    <t xml:space="preserve">Radyoembolizasyon işlemi / Skopi Kullanımı </t>
  </si>
  <si>
    <t xml:space="preserve">Radyasyon Maruziyeti </t>
  </si>
  <si>
    <t>Uzun vadeli kullanımında çalışan güvenliğinin tehlikeye girmesi</t>
  </si>
  <si>
    <t xml:space="preserve">Uzun süreli radyasyon maruziyeti / Ciddi sağlık sorunları </t>
  </si>
  <si>
    <t xml:space="preserve">Dozimetrelerin doğru konumda (göğüs, tiroid vb.) taşınması konusunda personellere eğitim verilmiştir. Her çalışan için kişisel doz kayıtlarının tutulmakta ve planlama doğrultusunda (yılda en az bir kez) ölçümlerin tekrarlanmaktadır. Cihazların NDK onaylıdır. </t>
  </si>
  <si>
    <t xml:space="preserve">Alan işleyişinin durması  </t>
  </si>
  <si>
    <t>Sadece eko-efor alanı için steril alan ve ekipman oluşturulmakta ve hastaneden izole edilmektedir. El hijyeni talimatı oluşturulmuştur ve çalışanların görebileceği alanlara (genellikle el yıkama lavabosu yanı) asılmıştır.</t>
  </si>
  <si>
    <t>Enfeksiyon etkenleri Grup 4 biyolojik etkenler (kırım kongo kanamalı ateş, ebola vb. )</t>
  </si>
  <si>
    <t>Alanlarda uygun işaret ile belirtilmiş atık kovaları bulunması / Personele tıbbi atıklarla ilgili eğitimlerin verilmesi</t>
  </si>
  <si>
    <t>Sadece tıbbi atıkların, atık kovasına atılması sağlanmalıdır. Hasarlı kovaların değiştirilmesi sağlanmalıdır. Tıbbi atık kovası içerisine elle müdahale edilmemelidir.</t>
  </si>
  <si>
    <t>Ekokardiyografi cihaz kullanımı</t>
  </si>
  <si>
    <t xml:space="preserve">Topraklama bulunmaması </t>
  </si>
  <si>
    <t xml:space="preserve">Elektrik kaçağı </t>
  </si>
  <si>
    <t>Elektrik bağlantılarının ve cihaz topraklama sisteminin kontrol edilip onaylandıktan sonra cihazın kullanıma sunulması sağlanmaktadır. Üretici firma talimatları doğrultusunda cihazın kontrol, bakım ve kalibrasyonları yapılmaktadır.</t>
  </si>
  <si>
    <t xml:space="preserve">Sterilize olmayan cihazların bulunması </t>
  </si>
  <si>
    <t xml:space="preserve">Probu sterilize ederken yanlış dezenfektan kullanımı / dezenfekte edilmemesi </t>
  </si>
  <si>
    <t>Problar sterilizasyon protokolüne uygun şekilde temizlenmektedir.</t>
  </si>
  <si>
    <t>Yanlış tehşis / Yanlış müdahale</t>
  </si>
  <si>
    <t>Cihazın üzerine görünür alanda kullanma kılavuzlarının bulundurulmaktadır. En az yılda bir kez periyodik bakımları yapılmaktadır. Kalibrasyonları yapılan cihazların etiketlemeleri yapılmaktadır.</t>
  </si>
  <si>
    <t>Eko-Efor Test cihazı       ( Koşu bandı)</t>
  </si>
  <si>
    <t>Hastanın düşme korkusu</t>
  </si>
  <si>
    <t xml:space="preserve">Test sırasında hastanın düşmesi </t>
  </si>
  <si>
    <t xml:space="preserve">Koşu bandı için güvenlik destek aparatlarının kullanılması sağlanmaktadır. </t>
  </si>
  <si>
    <t>Mekanik arızalar</t>
  </si>
  <si>
    <t>Test sırasında aşırı yüklenme</t>
  </si>
  <si>
    <t>Personellere cihaz kullanımı ile ilgili eğitim verilmiştir. Test sırasında EKG bağlantılı hastanın sürekli izlenmi sağlanmaktadır.</t>
  </si>
  <si>
    <t xml:space="preserve">Yanlış hasta tanımlanması </t>
  </si>
  <si>
    <t xml:space="preserve">Hasta kimlik ve tedavilerin karışması </t>
  </si>
  <si>
    <t xml:space="preserve">Yanlış tedavi / Yanlış ilaç </t>
  </si>
  <si>
    <t>Çift kontrol (kimlik doğrulama) uygulamaları sürdürülmektedir. Elektronik sistem üzerinde bilgiler yedeklenmektedir.</t>
  </si>
  <si>
    <t>Hasta yakınlarının müdahaleleri</t>
  </si>
  <si>
    <t xml:space="preserve">Hasta yakının çalışanı engellemesi veya rahatsızlık vermesi </t>
  </si>
  <si>
    <t xml:space="preserve">Hasta yakınları için tedavi öncesi bilgilendirmeler yapılmaktadır. Hasta ve yakınlarının bilgilendirilmesi ile ilgili eğitim ve talimat oluşturulmuştur. Alanda hasta yakınları için kontrollü bekleme alanı mevcuttur. </t>
  </si>
  <si>
    <t xml:space="preserve">Hasta ve Çalışan Güvenliği Programı </t>
  </si>
  <si>
    <t xml:space="preserve">Hukuki sorunlar / Güven kaybı / İtibar zedelenmesi </t>
  </si>
  <si>
    <t xml:space="preserve">Tıbbi bilgilerin sade ve anlaşılır bir şekilde ifade edilmesi sağlanmaktadır. Görsel materyaller kullanılmakatdır. Hasta ve hasta yakınlarının bilgilendirilmesiyle ilgili talimatların oluşturulmuştur. </t>
  </si>
  <si>
    <t xml:space="preserve">Merdiven, Paralel bar vb ekipmanların kollarının,ayaklarının kırık olması </t>
  </si>
  <si>
    <t xml:space="preserve">Frakedilmeden hastaya tedavi uygulanmaya çalışılması </t>
  </si>
  <si>
    <t xml:space="preserve">Kas-iskelet sistemi rahatsızlıkları / Yaralanma / Memnuniyetsizlik </t>
  </si>
  <si>
    <t>Hasta, Hekim, Hidroterapist, Fizyoterapist, Tekniker, Porter, Tıbbi Atık Personeli</t>
  </si>
  <si>
    <t>Tespit edilen ekipmanın Biyomedikal Müdürlüğü'ne arıza kaydı açılmakta ve yenisiyle değiştirilmektedir. Alandaki barların montaj yerleri sabit, deformasyonları mevcut değildir.</t>
  </si>
  <si>
    <t>İş Ekipmanları Kullanımında Sağlık ve Güvenlik Önlemleri Hakkında Yönetmelik</t>
  </si>
  <si>
    <t>Hot pack kazan kullanımı</t>
  </si>
  <si>
    <t>Kazan suyunun değiştirilmemesi</t>
  </si>
  <si>
    <t xml:space="preserve">Yeleklerin kullanılmaz hale gelmesi </t>
  </si>
  <si>
    <t xml:space="preserve">Enfeksiyon   </t>
  </si>
  <si>
    <t>Hekim, Hidroterapist, Fizyoterapist, Tekniker, Porter, Tıbbi Atık Personeli</t>
  </si>
  <si>
    <t>Doğası gereği vücut bölgelerine temas eden malzemelerin temas ettiği cihazda bulunan esas kullanım alanı olan suyu üretici firma talimatları doğrultusunda değiştirlmektedir.</t>
  </si>
  <si>
    <t>Hot pack kazan kullanımı /periyodik muayenesinin yapılmaması</t>
  </si>
  <si>
    <t xml:space="preserve">Arızanın geç farkedilmesi </t>
  </si>
  <si>
    <t xml:space="preserve">Yaralanma / Enfeksiyon </t>
  </si>
  <si>
    <t xml:space="preserve">Üretici firma talimatları doğrultusunda kontrol ve bakımları yapılmaktadır.  </t>
  </si>
  <si>
    <t xml:space="preserve">Elektrik akımına maruz kalma, açıktan enerjili kablo bulunması </t>
  </si>
  <si>
    <t>Yaralanma / Kalp krizi / Ölüm</t>
  </si>
  <si>
    <t>Cihazın kullanımdan önce (ilk açılış) elektriksel testleri yapılmıştır.</t>
  </si>
  <si>
    <t xml:space="preserve">Topraklama </t>
  </si>
  <si>
    <t>Topraklama tesisatının periyodik kontrolünün yapılmaması</t>
  </si>
  <si>
    <t>Elektrik İç Tesisat</t>
  </si>
  <si>
    <t>Elektrik iç tesisatının periyodik kontrolünün yapılmaması</t>
  </si>
  <si>
    <t xml:space="preserve">Elektrik İç Tesisatı periyodik kontrolü Eylül-Ekim aylarında yetkili firma tarafından yapılmıştır. </t>
  </si>
  <si>
    <t>Yangın tesisatı ve pompalar periyodik kontrolünün yapılmaması</t>
  </si>
  <si>
    <t>Yangın, maddi hasar</t>
  </si>
  <si>
    <t xml:space="preserve">Yangın tesisatı ve pompaların periyodik kontrolü eylül ayında yetkili firma tarafından yapılmıştır. </t>
  </si>
  <si>
    <t>Taşıma</t>
  </si>
  <si>
    <t>Transpaletlerin periyodik kontrolünün yapılmaması</t>
  </si>
  <si>
    <t>Devrilme</t>
  </si>
  <si>
    <t xml:space="preserve">Transpaletlerin periyodik kontrolü eylül ayında yetkili firma tarafından yapılmıştır. </t>
  </si>
  <si>
    <t>Yangın algılama</t>
  </si>
  <si>
    <t>Yangın algılama ve uyarı sistemlerinin periyodik kontrolünün yapılmaması</t>
  </si>
  <si>
    <t>Yangından haberdar olmama/geç haberdar olma</t>
  </si>
  <si>
    <t xml:space="preserve">UPSlerin periyodik kontrolü eylül ayında yetkili firma tarafından yapılmıştır. </t>
  </si>
  <si>
    <t>Ortam ölçümleri</t>
  </si>
  <si>
    <t>İş hijyeni kapsamında ortam ve kişisel maruziyet ölçümlerinin (Gürültü,Titreşim,Aydınlatma,Termal Konfor,Toz vb.) yapılmaması</t>
  </si>
  <si>
    <t>Maruz kalınan risklerin tespit edilememesi</t>
  </si>
  <si>
    <t>Hastalık, yaralanma, psikososyal risk</t>
  </si>
  <si>
    <t>İş hijyeni ölçümleri düzenli olarak yaptırılmalıdır.</t>
  </si>
  <si>
    <t>*İş Hijyeni Ölçüm Test ve Analizi Yapan Laboratuvarlar Hakkında Yönetmelik</t>
  </si>
  <si>
    <t>Topraklama tesisatının periyodik kontrol uygunsuzluklarının giderilmemesi</t>
  </si>
  <si>
    <t>Elektrik iç tesisatının periyodik kontrol uygunsuzluklarının giderilmemesi</t>
  </si>
  <si>
    <t>Transpalet periyodik kontrol uygunsuzluklarının giderilmemesi</t>
  </si>
  <si>
    <t>Devrilme, sıkışma</t>
  </si>
  <si>
    <t>Asansörlerin periyodik kontrolünde tespit edilen uygunsuzlukların giderilmemesi</t>
  </si>
  <si>
    <t>Hasta memnuniyetsizliği, hastane içi trafikte zaman kaybı, yaralanma</t>
  </si>
  <si>
    <t>*Asansör İşletme ve Bakım Yönetmeliği</t>
  </si>
  <si>
    <t>5x5 MATRIS METODU
(Risk Skoru=Olasılık x Şiddet)</t>
  </si>
  <si>
    <t>OLASILIK
zararın gerçekleşme olasılığı</t>
  </si>
  <si>
    <t>DERECELENDİRME</t>
  </si>
  <si>
    <t>Çok Küçük</t>
  </si>
  <si>
    <t>Hemen hemen hiç</t>
  </si>
  <si>
    <t>Çok Hafif</t>
  </si>
  <si>
    <t>İş saati kaybı yok, hemen giderilebilen, ilk yardım gerektiren</t>
  </si>
  <si>
    <t>Küçük</t>
  </si>
  <si>
    <t>Çok az (yılda bir kez), sadece anormal durumlarda</t>
  </si>
  <si>
    <t>Hafif</t>
  </si>
  <si>
    <t>İş günü kaybı yok, kalıcı etkisi olmayan ayakta tedavi</t>
  </si>
  <si>
    <t>Orta</t>
  </si>
  <si>
    <t>Az (yılda bir kaç kez)</t>
  </si>
  <si>
    <t>Hafif yaralanma, yatarak tedavi/yaralanma</t>
  </si>
  <si>
    <t>Yüksek</t>
  </si>
  <si>
    <t>Sıklıkla (ayda bir)</t>
  </si>
  <si>
    <t>Ciddi</t>
  </si>
  <si>
    <t>Ciddi yaralanma, uzun süreli tedavi, meslek hastalığı</t>
  </si>
  <si>
    <t>Çok Yüksek</t>
  </si>
  <si>
    <t>Çok sıklıkla (haftada bir, her gün), normal çalışma şartlarında</t>
  </si>
  <si>
    <t>Çok Ciddi</t>
  </si>
  <si>
    <t>Ölüm, sürekli iş göremezlik</t>
  </si>
  <si>
    <t>5x5 L TİPİ MATRİS DEĞERLENDİRMESİ</t>
  </si>
  <si>
    <t>OLASILIK X ŞİDDET</t>
  </si>
  <si>
    <t>Eylem</t>
  </si>
  <si>
    <t>1- Çok Hafif</t>
  </si>
  <si>
    <t>2- Hafif</t>
  </si>
  <si>
    <t>3- Orta</t>
  </si>
  <si>
    <t>4- Ciddi</t>
  </si>
  <si>
    <t>5- Çok Ciddi</t>
  </si>
  <si>
    <t>1-Çok Küçük</t>
  </si>
  <si>
    <t>Önemsiz 1</t>
  </si>
  <si>
    <t>Düşük 2</t>
  </si>
  <si>
    <t>Düşük 3</t>
  </si>
  <si>
    <t>Düşük 4</t>
  </si>
  <si>
    <t>Düşük 5</t>
  </si>
  <si>
    <t>Tolere Edilemez Riskler (25)</t>
  </si>
  <si>
    <t>Belirlenen risk kabul edilebilir bir seviyeye düşürülünceye kadar iş başlatılmamalı eğer devam eden bir faaliyet varsa derhal durdurulmalıdır. Gerçekleştirilen faaliyetlere rağmen riski düşürmek mümkün olmuyorsa, faaliyet engellenmelidir.</t>
  </si>
  <si>
    <t>2-Küçük</t>
  </si>
  <si>
    <t>Düşük 6</t>
  </si>
  <si>
    <t>Orta 8</t>
  </si>
  <si>
    <t>Orta 10</t>
  </si>
  <si>
    <t>Yüksek Riskler (15,16,20)</t>
  </si>
  <si>
    <t>Belirlenen risk azaltılıncaya kadar iş başlatılmamalı eğer devam eden bir faaliyet varsa derhal durdurulmalıdır. Risk işin devam etmesi ile ilgiliyse acil önlem alınmalı ve bu önlemler sonucunda faaliyetin devamına karar verilmelidir.</t>
  </si>
  <si>
    <t>3-Orta</t>
  </si>
  <si>
    <t>Orta 9</t>
  </si>
  <si>
    <t>Orta 12</t>
  </si>
  <si>
    <t>Yüksek 15</t>
  </si>
  <si>
    <t xml:space="preserve">Orta Düzeydeki Riskler 
(8,9,10,12) </t>
  </si>
  <si>
    <t>Belirlenen riskleri düşürmek için faaliyetler başlatılmalıdır. Risk azaltma önlemleri zaman alabilir.</t>
  </si>
  <si>
    <t>4-Yüksek</t>
  </si>
  <si>
    <t>Yüksek 16</t>
  </si>
  <si>
    <t>Yüksek 20</t>
  </si>
  <si>
    <t>Düşük Riskler (2,3,4,5,6)</t>
  </si>
  <si>
    <t>Belirlenen riskleri ortadan kaldırmak için ilave kontrol proseslerine ihtiyaç olmayabilir. Ancak mevcut kontroller sürdürülmeli ve bu kontrollerin sürdürüldüğü denetlenmelidir</t>
  </si>
  <si>
    <t>5-Çok Yüksek</t>
  </si>
  <si>
    <t>Tolere Edilemez 25</t>
  </si>
  <si>
    <t>Önemsiz Riskler (1)</t>
  </si>
  <si>
    <t>Belirlenen riskleri ortadan kaldırmak için kontrol prosesleri planlamaya ve gerçekleştirilecek faaliyetlerin kayıtlarını saklamaya gerek olmayabilir.</t>
  </si>
  <si>
    <t>TEHLİKE BELİRLEME VE RİSK DEĞERLENDİRME TABLOSU (MATRIS METODU)</t>
  </si>
  <si>
    <t>Risk Kategorisi
(JCI)</t>
  </si>
  <si>
    <t>Açıklama / İlgili Mevzuat-Doküman</t>
  </si>
  <si>
    <t>Fine Kinney Skorlama</t>
  </si>
  <si>
    <t>Risk Kategorileri</t>
  </si>
  <si>
    <t>Atık Alanı</t>
  </si>
  <si>
    <t>CCTV Odası</t>
  </si>
  <si>
    <t>Depolar</t>
  </si>
  <si>
    <t>Radyasyon Onkolojisi</t>
  </si>
  <si>
    <t>İdari Ofisler</t>
  </si>
  <si>
    <t>Laboratuvar (Mikrobiyoloji)</t>
  </si>
  <si>
    <t>Laboratuvar (PCR)</t>
  </si>
  <si>
    <t>Morg</t>
  </si>
  <si>
    <t>Mutfak</t>
  </si>
  <si>
    <t>Nükleer Tıp</t>
  </si>
  <si>
    <t>Organ Nakli</t>
  </si>
  <si>
    <t>Santral / Çağrı Merkezi</t>
  </si>
  <si>
    <t>Server Odası</t>
  </si>
  <si>
    <t>Tüp Bebek (IVF)</t>
  </si>
  <si>
    <t>Erişkin Yoğun Bakım</t>
  </si>
  <si>
    <t>KVC Yoğun Bakım</t>
  </si>
  <si>
    <t>Yenidoğan Yoğun Bakım</t>
  </si>
  <si>
    <t>Pediatrik Yoğun Bakım</t>
  </si>
  <si>
    <t>Ambalaj Atık</t>
  </si>
  <si>
    <t>Depo</t>
  </si>
  <si>
    <t>Açık Otopark</t>
  </si>
  <si>
    <t>Ana Dağıtım Panosu</t>
  </si>
  <si>
    <t>Evsel Atık</t>
  </si>
  <si>
    <t>Ofis</t>
  </si>
  <si>
    <t>Kapalı Otopark</t>
  </si>
  <si>
    <t>Çatı</t>
  </si>
  <si>
    <t>Radyoaktif Atık</t>
  </si>
  <si>
    <t>Servis</t>
  </si>
  <si>
    <t>Hidrofor Odası</t>
  </si>
  <si>
    <t>Tehlikeli Atık</t>
  </si>
  <si>
    <t>Saha</t>
  </si>
  <si>
    <t>Jeneratör Alanı</t>
  </si>
  <si>
    <t>Tıbbi Atık</t>
  </si>
  <si>
    <t>Kazan Dairesi</t>
  </si>
  <si>
    <t>Klima Santrali</t>
  </si>
  <si>
    <t>Likit Oksijen Tankı</t>
  </si>
  <si>
    <t>Medikal Gaz Odası</t>
  </si>
  <si>
    <t>L Matris Skorlama</t>
  </si>
  <si>
    <t>Su Deposu</t>
  </si>
  <si>
    <t>-</t>
  </si>
  <si>
    <t>Şaftlar</t>
  </si>
  <si>
    <t>Girişimsel Radyoloji</t>
  </si>
  <si>
    <t>UPS Odası</t>
  </si>
  <si>
    <t>Yağ Tutucu Alanı</t>
  </si>
  <si>
    <t>Yakıt Tankı</t>
  </si>
  <si>
    <t>İşyeri Unvan / Adres</t>
  </si>
  <si>
    <t>Adana MP - Atatürk Caddesi Büyükşehir Belediye Karşısı No:23 - Adana</t>
  </si>
  <si>
    <t>Ankara Liv - Kavaklıdere, Bestekar Cd No:8, 06680 Çankaya / Ankara</t>
  </si>
  <si>
    <t>Ankara MP - Kent Koop Mah. 1868. Sok. No:15 Batıkent - Yenimahalle/Ankara</t>
  </si>
  <si>
    <t>Ankara VM - Gazel Sk, Kalaba, 06120 Keçiören /Ankara</t>
  </si>
  <si>
    <t>Antalya MP - Fener Mah. Tekelioğlu Cad. No:7 Lara / Antalya</t>
  </si>
  <si>
    <t>Bahçelievler MP - Kültür Sok. No:1 E5 Yolu Bahçelievler Metro Durağı Üstü, Metrobüs Hastaneler Durağı 34160 Bahçelievler / İstanbul</t>
  </si>
  <si>
    <t>Otopark (Açık)</t>
  </si>
  <si>
    <t>Bursa VM - Fevzi Çakmak Caddesi Kırcaali Mahallesi No: 76 Osmangazi / Bursa</t>
  </si>
  <si>
    <t>Otopark (Kapalı)</t>
  </si>
  <si>
    <t>Çanakkale MP - Barbaros Mahallesi Troya Caddesi No:10 Merkez / Çanakkale</t>
  </si>
  <si>
    <t>Florya VM - Beşyol Mah. Akasya Sok. No: 4 Küçükçekmece / İstanbul</t>
  </si>
  <si>
    <t>Gaziantep Liv - Seyrantepe, Abdulkadir Konukoğlu Cd No:1, 27080 Şehitkamil / Gaziantep</t>
  </si>
  <si>
    <t>Gebze MP - Kavak Cad. No: 5 Belediye Yanı Gebze / Kocaeli</t>
  </si>
  <si>
    <t>Göztepe MP - E5 Üzeri Nisan Sok. No: 23 Merdivenköy Kadıköy / İstanbul</t>
  </si>
  <si>
    <t>İSÜ Bahçeşehir Liv - Aşık Veysel Mah. Süleyman Demirel Cad. No:1 Esenyurt / İstanbul</t>
  </si>
  <si>
    <t>İSÜ Gaziosmanpaşa MP - Merkez Mahallesi Çukurçeşme Cad. No: 57-59 Gaziosmanpaşa / İstanbul</t>
  </si>
  <si>
    <t>Kocaeli VM - Ovacık Mahallesi, D-100 Karayolu Üstü, No:34, Symbol AVM Yanı, 41140, Başiskele / Kocaeli</t>
  </si>
  <si>
    <t>Maltepe VM - Cevizli, Bağdat Cd. No:547, 34846 Maltepe / İstanbul</t>
  </si>
  <si>
    <t>Mersin VM - Gazi Mustafa Kemal Bulvarı. No: 676 Mezitli / Mersin</t>
  </si>
  <si>
    <t>MLPCARE Ar-Ge - Flatofis Haliç, Defterdar, Otakçılar Caddesi No:78, 34050 Eyüp / İstanbul</t>
  </si>
  <si>
    <t>MLPCARE Merkez Ofis - Flatofis Haliç, Defterdar, Otakçılar Caddesi No:78, 34050 Eyüp / İstanbul</t>
  </si>
  <si>
    <t>Ordu MP - Akyazı Mah. Gaffar Okkan Cad. No: 9 - Ordu</t>
  </si>
  <si>
    <t>Pendik VM - Fevzi Çakmak Mah. Cemal Gürsel cad. D100 karayolu No:9 34899 Pendik / İstanbul</t>
  </si>
  <si>
    <t>Samsun Liv - Hançerli, Fatih Sultan Mehmet Cd No:155, 55020 İlkadım / Samsun</t>
  </si>
  <si>
    <t>Yoğun Bakım (Pediatrik)</t>
  </si>
  <si>
    <t>Samsun VM - Mimar Sinan Mah. Alparslan Bulvarı, No: 17 Atakum / Samsun</t>
  </si>
  <si>
    <t>Yoğun Bakım (Yenidoğan)</t>
  </si>
  <si>
    <t>Seyhan MP - Mustafa Kemal Paşa Bulvarı No: 15 Seyhan / Adana</t>
  </si>
  <si>
    <t>Tokat MP - Yeşilırmak Mah. Vali Zekai Gümüşdiş Cad. No:29 - Tokat</t>
  </si>
  <si>
    <t>Trabzon Karadeniz MP - İnönü Mahallesi Yavuz Selim Bulvarı No:190 - Trabzon</t>
  </si>
  <si>
    <t>Trabzon Yıldızlı MP - Yıldızlı Beldesi, Merkez Mahallesi, Devlet Sahil Yolu Caddesi, No:46, Akçaabat / Trabzon</t>
  </si>
  <si>
    <t>Ulus Liv - Ulus Ahmet Adnan Saygun cad, Canan Sk., 34340 - Beşiktaş</t>
  </si>
  <si>
    <t>Depolama dolaplarının devrilme riski</t>
  </si>
  <si>
    <t xml:space="preserve">İş sağlığı ve güvenliği  (ergonomik tehlike ve riskler ) konusunda eğitim verilmektedir. Çalışanların oturarak çalışması sağlanmaktadır.
</t>
  </si>
  <si>
    <t>13. Kat</t>
  </si>
  <si>
    <t>Oksijen temini sıvı oksijen tankı ile sağlanmaktadır. Sıvı oksijen tankının yedek sistemi olarak rampa tüp sistemi mevcuttur.</t>
  </si>
  <si>
    <t xml:space="preserve">Hastanede kullanılmakta olan UPSlerin tesis bakım planı doğrultusunda bakım ve kontrolleri sağlanmaktadır. Ortam koşulları (sıcaklık, nem vb.) sistemin efektif çalışması için optimum düzende tutulmaktadır. Akülerde olası bir hasar durumunda değişimi sağlanmaktadır. </t>
  </si>
  <si>
    <t>Teknik mahallerde kablo, tesisat geçişlerinin olduğu vb. alanlarda açıklıklar olduğu görülmüştür. Yangın riski yüksek olan teknik mahallerde sızdırmazlık sağlanmaması olası bir yangında yangın söndürme sistemlerinin efektif çalışmasını engelleyerek yangının kontrol altına alınamaması riski oluşturacaktır.</t>
  </si>
  <si>
    <t>Davlumbazın tüm kanallarına uygun şekilde yetkili firma tarafından erişim sağlanmış ve temizlenmiştir.Davlumbaz- baca temizliği yetkili firmalar tarafından düzenli olarak yaptırılmaktadır.</t>
  </si>
  <si>
    <t>Uygun yöntemlerle kedi yolları açılarak temizliğin yapılması sağlanmalıdır.</t>
  </si>
  <si>
    <t>Baca temizliğinde yatay kanalda erişim olmaması sebebiyle temizlik yapılamadığı beyan edilmiştir.</t>
  </si>
  <si>
    <t>Yetkili firma atarafından periyodik kontrolleri tamamlanarak uygunluk belgesi temin edilmelidir.</t>
  </si>
  <si>
    <t>İlgili kontrol sağlanmıştır.Davlumbaz yangın söndürme sistemlerinin periyodik bakımları yetkili firma tarafından sağlanmaktadır.</t>
  </si>
  <si>
    <t xml:space="preserve">Server UPS'in yedeklemeli kurulum olması </t>
  </si>
  <si>
    <t>Alınan önlemlerin devam ettirilmesi sağlanmalıdır.</t>
  </si>
  <si>
    <t>Elektrikle çalışmalarda uygun iş ayakkabısı</t>
  </si>
  <si>
    <t>Elektrikle ilgili çalışmalarda kullanılmak üzere uygun niteliklere sahip gerekli standartları sağlayan koruyucu ekipmanlar kullanılmalıdır. Uygun İş ayakkabısı temin edilmelidir.</t>
  </si>
  <si>
    <t>Elektrikli çalışmalarda uygun iş ayakkabısı temin edilerek personele teslimi sağlanmalıdır.</t>
  </si>
  <si>
    <t>Uygun iş ayakkabıları temin edilerek personele teslimi yapılmıştır.</t>
  </si>
  <si>
    <t>Sistem kurulumuna ilişkin servis kayıtları bulunmaktadır. Uyarı bildirimleri ile izlem sağlanmaktadır.</t>
  </si>
  <si>
    <t>Pano içerisnde bantlı, ucu açıkta vb. kablo bulunması</t>
  </si>
  <si>
    <t>Saha turlarında herhangi bir uygunsuzluk tespit edilmemiştir.</t>
  </si>
  <si>
    <t xml:space="preserve">
Sürekli kontroller ile teknik alanlar her zaman temiz, düzenli tutulmaktadır.</t>
  </si>
  <si>
    <t>Tüm alanlar</t>
  </si>
  <si>
    <t>Acil çıkış merdivenleri</t>
  </si>
  <si>
    <t>Çatıda dış etkenler sebebiyle bazı uyarı görsellerinin (yangın söndürme tüpü kullanım talimatı, acil kaçış yönlendirme levhaları, makine ve teçhizat uyarı ve bilgilendirme görselleri, cihaz tanımlamaları vb.) solmakta/deforme olmaktadır.</t>
  </si>
  <si>
    <t>Çatıda kot farkı oluşturan kablo kanalı, tahliye borusu vb. olduğu, üzerinde herhangi uyarı görseli olmadığı görülmüştür.</t>
  </si>
  <si>
    <t>Çatı vb. alanlarda acil durum kod verilmesi gerekmesi durumunda kod vermeye yönelik dahili telefon bulunmaktadır.eknik personeller telefon konumu hakkında bilgi sahibidir.</t>
  </si>
  <si>
    <t>Çatı Katı</t>
  </si>
  <si>
    <t>Çatı vb. alanlarda acil durum kod verilmesi durumunda duyulabilmesine yönelik ses sistemi bulunmaktadır.Acil durum kodu verilmesi durumunda teknik personelin haberdar olabilmesi sağlanmıştır.</t>
  </si>
  <si>
    <t xml:space="preserve"> Hastane geneli tüm alanların ilgili mevzuat hükümlerine uygun, güncel kaçış krokileri yetkili kişi/kurum tarafından hazırlanmalı, ilgili alanlara asılmalıdır.</t>
  </si>
  <si>
    <t>TÜm alanlar</t>
  </si>
  <si>
    <t>İnşaat ve renovasyon alanlarında olası bir acil durumda çalışanları kaçış güzergahına yönlendirmeye yönelik acil kaçış yönlendirmesi bulunmaktadır.</t>
  </si>
  <si>
    <t>Acil durum kat planları güncel ve mevzuata uygun değildir</t>
  </si>
  <si>
    <t>Divan Cafe</t>
  </si>
  <si>
    <t>Kafeterya mutfak baca temizliği yetkili firma tarafından düzenli olarak yapılmaktadır</t>
  </si>
  <si>
    <t>Etiketsiz kimyasal madde kullanımı yapılmamaktadır. Kafeterya çalışanlarına kimyasal maddelerin güvenli kullanımı ile ilgili eğitim verilmiştir.</t>
  </si>
  <si>
    <t>Atık yağ bidonun tanımlanmadığı ve altında taşkan bulunmadığı  görülmüştür.</t>
  </si>
  <si>
    <t>Mutfak içinde bulunan elektrik panosunun kapağının açık olduğu görülmüştür.</t>
  </si>
  <si>
    <t xml:space="preserve"> Islak yüzeyde açıkta kablo kullanımı</t>
  </si>
  <si>
    <t>Islak mahallere (musluk vb.) yakın olan yerlerde açıkta kablo olduğu görülmüştür.</t>
  </si>
  <si>
    <t>Uygun yöntemlerle uygun nitelikte elektrik tesisatı tesis edilmelidir.</t>
  </si>
  <si>
    <t>İnşaat ve renovasyon alanlarında mevcutta bulunan medikal gaz tesisatı bulunmamaktadır.</t>
  </si>
  <si>
    <t>İSG tarafından günlük kontrol sağlanmaktadır. Uygunsuzluklar anlık paylaşılarak düzeltilmesi sağlanmaktadır. .</t>
  </si>
  <si>
    <t>Medikal Gaz</t>
  </si>
  <si>
    <t>Ortam sıcaklığının yükselmesi</t>
  </si>
  <si>
    <t>Medikal Gaz odasında ortam sıcaklığının arttığı gözlemlenmektedir. İlgili teknik mahalde otomatik söndürme sistemi bulunmaktadır.</t>
  </si>
  <si>
    <t>Ortam sıcaklığının düşürülmesine yönelik önlemler alınmalıdır.</t>
  </si>
  <si>
    <t xml:space="preserve"> Sıcaklığının düşürülmesine yönelik Klima sistemi kurulmuştur.</t>
  </si>
  <si>
    <t>Kompresör Odası</t>
  </si>
  <si>
    <t>Kompresör</t>
  </si>
  <si>
    <t>Kompresör odasında ortam sıcaklığının arttığı gözlemlenmektedir. İlgili teknik mahalde otomatik söndürme sistemi bulunmaktadır.</t>
  </si>
  <si>
    <t>Jenaratör Alanı</t>
  </si>
  <si>
    <t>Lojman</t>
  </si>
  <si>
    <t>Lojmanlar İnsan Kaynakları, Teknik Hizmetler, İSG, Hasta Bakım Hizmetleri ve Otelcilik tarafından ayda bir ziyaret edilerek tespit edilen uygunsuzluklar bildirilmektedir.</t>
  </si>
  <si>
    <t>Red Alanı</t>
  </si>
  <si>
    <t xml:space="preserve">Kişisel koruyucu ekipmaların hasarlı olması </t>
  </si>
  <si>
    <t xml:space="preserve">Girişlerin birbiri ile karışması </t>
  </si>
  <si>
    <t xml:space="preserve">Personellere ergonomik koşullara uygun sandalye temin edilmiştir. Aralıklı molalar hakkında personellerin bilgilendirilmiştir. İşe giriş eğitimlerinde ergonomik çalışma koşulları hakkında bilgilendirme yapılmıştır. </t>
  </si>
  <si>
    <t>Kullanım sonrası ilaçların tehlikeli madde variline atılmakta ve imha edilmektedir.</t>
  </si>
  <si>
    <t>Atıkların çevreye sızması veya enfeksiyonlu atıkların yayılmasın</t>
  </si>
  <si>
    <t>Alan prizleri ölü boşluk, çıkıntı kalmayacak şekilde montajları yapılmıştır. Sabit olmayan prizi bulunmamaktadır.</t>
  </si>
  <si>
    <t>Yapılan planlamalar doğrultusunda (en az yılda bir kez) bakım ve kontrolleri yapılmaktadır. Kullanım sonrası tüplerin (köpük söndürücü) alandan alınmakta olup stokta olan tüplerden veya yeni temin edilen tüp tedariği sağlanmaktadır.</t>
  </si>
  <si>
    <t>Olası bir arıza veya değişim olması durumda veya planlama doğrultusunda düzenli yapılan kontrollerin sağlandığına dair formlar ve bakım etiketleri dolaplar üzerinde bulunmaktadır. Kullanım talimatları oluşturulmuş olup görsel desteklemesi ile birlikte dolaplara asılmıştır.</t>
  </si>
  <si>
    <t xml:space="preserve">Yangın riskine karşı tüm elektrikli ısıtıcıların 
toplanmış ve alandan çıkarılmıştır. Uyarıcı işaretleme ve talimatlar genel saha içerisinde mevcuttur. </t>
  </si>
  <si>
    <t>Yangın durumunda otomatik devre dışı kalan havalandırma sistemlerinin kurulmuştur.  Duman kontrol sistemleri saha algılama ve diğer sitsemlerle entegre olaması için planlama doğrultusunda testlere tabii tutulmaktadır.</t>
  </si>
  <si>
    <t>İşe girişte Acil Durum ve Afet Yönetimi eğitimi verilmektedir.  Alan bazlı ve bütünsel tatbikatlar yıl içinde ekiplerle birlikte yapılmaktadır.</t>
  </si>
  <si>
    <t>Acil durum planların en az yılda bir kez revize edilmeli ve alanda görünür kısımlara (genellikle asansör yanı) asılmalıdır.</t>
  </si>
  <si>
    <t>İşe girişte Acil Durum ve Afet Yönetimi eğitimi verilmektedir.  Alan bazlı ve bütünsel tatbikatlar yıl içinde ekiplerle birlikte yapılmaktadır. Acil durum kat planları güncellenmelidir.</t>
  </si>
  <si>
    <t>Yangın söndürme eğitimli personel bulunmaması</t>
  </si>
  <si>
    <t>Yedek sistemler (UPS,Jenaratör) sağlanmaktadır. Yedek enerji kaynaklarının yılda en az bir kez ve aylık olmak üzere bakım ve kontrolleri yapılmaktadır.</t>
  </si>
  <si>
    <t>Binanın deprem dayanıklılığı arttırılması ve daynakılılık raporlarının tutulmaktadır. Ağır tıbbi cihaz ve dolap,raf vb. ekipmanların sabitlenmektedir. Deprem tahliye tatbikatlarının yılda en az bir kez yapılmaktadır.Acil durum malzemeleri yedeklenmektedir (jeneratör, yedek su deposu, ilaç vb.).</t>
  </si>
  <si>
    <t xml:space="preserve">Yangın algılama ve söndürme sistemlerinin planlamalar doğrultusunda aylık iç kontrol ve yılda en az bir kez dış kontrollerinin ve bakımlarının yapılması / Yangın tatbikatlarının yılda en az bir kez yapılması / Yangın riskini azaltmak için uygun depolama ve kablolama sistemlerinin kullanılması </t>
  </si>
  <si>
    <t>Tıbbi Atık Konteynerı</t>
  </si>
  <si>
    <t>Aydınlatma sistemlerinin düzenli kontrolleri ve testleri yapılmaktadır. Yedek aydınlatma planlarının devreye alınmaktadır.</t>
  </si>
  <si>
    <t>Kesintisiz güç kaynaklarının (UPS) ve jeneratörler kullanılmakatdır. Güç kaynaklarının planlamalar doğrultusunda iç ve dış bakım ve kontrollerinin yapılması sağlanmaktadır.</t>
  </si>
  <si>
    <t>Gaz kaçağı algılama dedektörlerinin kullanılmaktadır. Gaz sistemlerinin (medikal gaz vb) firma talimatalrı doğrultusunda ve gerek görüldüğü durumlarda bakım ve kontrollerin yapılmaktadır.</t>
  </si>
  <si>
    <t>Havalandırma sistemlerinin planlamalar doğrultusunda ve gerek görüldüğü durumlarda bakım ve kontrolleri yapılmaktadır.</t>
  </si>
  <si>
    <t>Sulu söndürme sistemleri dahil yangın tesisatının planlamalar doğrultusunda (yılda en az bir kez)  periyodik kontrollerinin yapılması sonucu bakım-onarımları tamamlanmıştır.</t>
  </si>
  <si>
    <t xml:space="preserve">Standartlara uygun, özellikle giriş ve çıkışların kör noktası olmayacak şekilde görüntülü izleme sistemi kurulmuştur. </t>
  </si>
  <si>
    <t>Kapılar için kartlı erişim sistemi bulunmaktadır. Alan personelinin kontrol ve visit sayılarını sıklaştırmaktadır.</t>
  </si>
  <si>
    <t>Ekipmanların belirlenen aralıklarla bakımlarının yapılmakatdır. Yedek ekipman stoğu bulundurulmaktadır.</t>
  </si>
  <si>
    <t>Tıbbi bilgiler sade ve anlaşılır bir şekilde ifade edilmesi hususunda personeller bilgilendirilmiştir.  Görsel materyaller kullanılması sı konusunda evraklar desteklenmiştir. Hasta ve hasta yakınlarının bilgilendirilmesiyle ilgili talimatların oluşturulmuş olup hastane portalında yayınlanmıştır.</t>
  </si>
  <si>
    <t>Tüm mobilyaların ve sabit donanımların köşesiz ve yumaşıtılmış tasarımlarda olması önerilir</t>
  </si>
  <si>
    <t xml:space="preserve">Alanda elektrik kablolarının bulunması </t>
  </si>
  <si>
    <t xml:space="preserve">Yatak başı panellerinin ve ekipmanlarının yapılan planlamalar doğrultusunda kontrol, bakım ve dezenfeksiyonları yapılmaktadır. </t>
  </si>
  <si>
    <t>Düzenli (ayda en az br defa) kontrol uygulamalarının (ilaçlama vb.) yapılmaktadır. Yiyecek ve içeceklerin alanda yasaklanmıştır. Çalışma alanlarının temizliği günlük olarak vardiya değişim aralarında yapılmaktadır.</t>
  </si>
  <si>
    <t>Cihazın TAEK lisansı mevcuttur. Personele uygun kurşun içerikli ekipmanlar ve kişisel dozimetre sağlanmıştır.Dozimetreler, TENMAK'in belirlemiş olduğu zaman dilimleri içerisinde test edilmekte ve sonuçları personel ile paylaşılmaktadır.</t>
  </si>
  <si>
    <t>Personele uygun kurşun içerikli ekipmanlar ve kişisel dozimetre sağlanmıştır.TENMAK'ın belirlemiş olduğu zaman dilimleri içerisinde test edilmekte ve sonuçları personel ile paylaşılmaktadır.</t>
  </si>
  <si>
    <t>Dolaplar ve raflar duvara sabitlenmiştir. Yeni değişen dolap ve raflar tekrardan sabitlenmektedir.</t>
  </si>
  <si>
    <t>Bölüme özgü periyodik sağlık taramaları yapılmaktadır.</t>
  </si>
  <si>
    <t>Denetimli alanlarda çalışan personeller için kişisel dozimetre kullanımının zorunlu hale getirilmiştir. Gözetimli alanlardaki radyasyon seviyeleri düzenli ölçülmekte ve kayıt altına alınmaktadır.</t>
  </si>
  <si>
    <t>Çalışma planı ve hasta kabul süreci çalışma süreleri ile hesaplanarak sürdürülmektedir. Ergonomik unsurlara uygun kurşun geçirmez yelek temin edilmiştir.</t>
  </si>
  <si>
    <t xml:space="preserve">Uygun ve sayıca yeterli sandalye temin edilmesi, oturarak çalışmalar konusunda personellerin bilgilendirlmesi </t>
  </si>
  <si>
    <t xml:space="preserve">Panel odasının çalışma masasının geçişlere ve oturarak çalışmalara olanak sağlayacak şekilde düzenlenmesi </t>
  </si>
  <si>
    <t xml:space="preserve">İşe giriş eğitimlerinde acil kod durum eğitimleri verilmekte olup özellikle "Beyaz Kod" bilgilendirilmesi yapılmaktadır. Olası yaşanan beyaz kod durum sonrasında çalışanlar için talep doğrultusunda bölüm sorumluları veya ilgili uzman tarafından psikolojik destek hizmetleri sağlanmaktadır. </t>
  </si>
  <si>
    <t>Pano odalarına kartlı erişim sistemi ile giriş çıkışlar sağlanmaktadır. Oda için kalmayan panoların kapaklarına kilit montajı yapılmıştır ve anahtarları sadece yetkili personele teslim edilmiştir. Farkındalığı arttıracak ve panoyu belirtecek etiketlemeler pano kapakları üzerine asılmıştır.</t>
  </si>
  <si>
    <t>Yangına dayanımlı duvar, tavan malzmeleri ve kapılar kullanılmakatdır. Yangın dayanımlılığının test edilmesi içi yıl içinde yapılan planlamalar doğrultusunda kontrol ve gerekirse bakımları yapılmıştır.</t>
  </si>
  <si>
    <t>İşe girişte Acil Durum ve Afet Yönetimi eğitimi verilmektedir. Alan bazlı ve bütünsel tatbikatlar yıl içinde ekiplerle birlikte yapılmaktadır.</t>
  </si>
  <si>
    <t>Acil durum planların güncellenerek aşanlarda asılı bulundurulması gerfekmektedir.</t>
  </si>
  <si>
    <t>İlgili birimlerle yapılan organizasyonlar kapsamında ( en az yılda bir kez)  eğitimleri yenilenmektedir.</t>
  </si>
  <si>
    <t>Alarm sistemlerinin belirlenen planlama doğrultusunda (aylık iç kontrol ve yılda en az bir defa dış kontrol) testlerinin yapılmaktadır.</t>
  </si>
  <si>
    <t>Gaz kaçağı algılama dedektörlerinin kullanılmaktadır. Gaz sistemlerinin (medikal gaz vb) firma talimatları doğrultusunda ve gerek görüldüğü durumlarda bakım ve kontrollerin yapaılmktadır.</t>
  </si>
  <si>
    <t>Havalandırma sistemlerinin planlamalar doğrultusunda ve gerekli görüldüğü durumlarda bakım ve kontrolleri yapılmaktadır.</t>
  </si>
  <si>
    <t>Yedek su tankları bulundurulmakta ve su basıncının düzenli olarak kontrolleri yapılmaktadır. Su kalite testleri planlamalar doğrultusunda (yılda en az bir defa)  tekralanmakta ve kayıt altına alınmaktadır.</t>
  </si>
  <si>
    <t>Kartlı geçiş sistemlerinin kullanılmaktadır, personel kimlik katı ile tanımlamaların yapılmaktadır.</t>
  </si>
  <si>
    <t xml:space="preserve">Kartlı geçiş sistemleri kullanılmaktadır. Personel kimlik katı ile tanımlamaların yapılmıştır. Dış firma personelleri bildirimli içeri alınmakta ve yaka kartı verilmektedir. Personel ve hastalar için ayrı girişlerin mevcuttur. </t>
  </si>
  <si>
    <t xml:space="preserve">Tüm asansörler yeşil etiketlidir. Aylık bakımları yetkili firma tarafından yapılmaktadır. </t>
  </si>
  <si>
    <t>Crash-cardlarda acil müdahale isteminde erişimi bulunması ve mobil kullanılması gereken O2 tüplerinin aracın yan tarafında, uygun kordon/kemer ile bağlanmış ve sabitlenmiş şekilde bulunmaktadır. O2 tüplerinin hasarlı,yıpranmamış olanları saha gözlemlerinde tespit edilmesi durumda kullanım dışı bırakılmaktadır.</t>
  </si>
  <si>
    <t>Alınacak önlemler uygulandığı takdirde, var olan tehlike kontrol altına alınacaktır. Alanda standarlara uygun spill kit (dökülme saçılma kiti) bulundurulacaktır.</t>
  </si>
  <si>
    <t>ENF-T02-10 İzolasyon Önlemleri Talimatı
ENF-T03-07 El Yıkama ve Hijyen Talimatı
ENF-T18-06 Hastane Genel Temizlik  Talimatı
ENF-T05-06 Hastane Epidemileri Yönetimi Talimatı
ENF-T27-06 Kan Yoluyla Bulaşan Enf. Korunma Talimatı
ENF-T01-09 Atıkların Kontrolü ve Yönetimi Talimatı. Çalışanlara enfeksiyondan korunma eğitimi verilmektedir.</t>
  </si>
  <si>
    <t xml:space="preserve">ENF-T02-10 İzolasyon Önlemleri Talimatı
ENF-T03-07 El Yıkama ve Hijyeni Talimatı
ENF-T27-06 Kan Yoluyla Bulaşan Enf. Korunma Talimatı
ENF-T01-09 Atıkların Kontrolü ve Yönetimi Talimatı,
Yılda 1 aşı uygulanmaktadır.Tüm çalışanlara enfeksiyondan korunma eğitimi verilmektedir. </t>
  </si>
  <si>
    <t xml:space="preserve">ENF-T02-10 İzolasyon Önlemleri Talimatı
ENF-T03-07 El Yıkama ve Hijyeni Talimatı
ENF-T27-06 Kan Yoluyla Bulaşan Enf. Korunma Talimatı
ENF-T01-09 Atıkların Kontrolü ve Yönetimi Talimatı Tüm çalışanlara enfeksiyondan korunma eğitimi verilmektedir. </t>
  </si>
  <si>
    <t xml:space="preserve">ENF-T02-10 İzolasyon Önlemleri Talimatı Tüm çalışanlara enfeksiyondan korunma eğitimi verilmektedir. </t>
  </si>
  <si>
    <t xml:space="preserve">ENF-T02-10 İzolasyon Önlemleri Talimatı 
ENF-T18-06 Hastane Genel Temizlik  
ENF-T01-09 Atıkların Kontrolü ve Yönetimi Talimatı Tüm çalışanlara enfeksiyondan korunma eğitimi verilmektedir. </t>
  </si>
  <si>
    <t xml:space="preserve">Alınacak önlemler uygulandığı takdirde, var olan tehlike kontrol altına alınacaktır. </t>
  </si>
  <si>
    <t>Tıbbi atıkların doğru sınıflandırılması için net prosedürler oluşturmuştur.
(OHZ-T02-05 Tıbbi Atıkların Taşınması ve Son. Asansör ve Geçici Tıbbi Atık Dep. Alanı Tem. referans alınmıştır.) Personellerin yetkiledirilmiş firma tarafından istihdamı sağlanmaktadır ve işe başlangıç eğitimlerinde tıbbi atık sınıflandırma konularında bilgilendirilmektedir. Tıbbi atıkların etiketlenmekte olup toplama süreci yapıaln ayrıma göre sürdürülmektedir.</t>
  </si>
  <si>
    <t>Çalışma alanında/dinlenme alanıdna bulunan elektrikli ısıtıcılar, 
kettle vb. elektrikli 
aletlerin 
bulundurulması</t>
  </si>
  <si>
    <t xml:space="preserve">ENF-T02-10 İzolasyon Önlemleri Talimatı. Tüm çalışanlara enfeksiyondan korunma eğitimi verilmektedir. </t>
  </si>
  <si>
    <t xml:space="preserve">ENF-T02-10 İzolasyon Önlemleri Talimatı
ENF-T03-07 El Yıkama ve Hijyeni Talimatı
ENF-T18-06 Hastane Genel Temizlik Talimatı
ENF-T01-09 Atıkların Kontrolü ve Yönetimi Talimatı Tüm çalışanlara enfeksiyondan korunma eğitimi verilmektedir. </t>
  </si>
  <si>
    <t xml:space="preserve">ENF-T05-06 Hastane Epidemileri Yönetimi Talimatı
ENF-T18-06 Hastane Genel Temizlik Talimatı
ENF-T01-09 Atıkların Kontrolü ve Yönetimi Talimatı
ENF-T03-07 El Yıkama ve Hijyeni Talimatı
ENF-T02-10 İzolasyon Önlemleri Talimatı Tüm çalışanlara enfeksiyondan korunma eğitimi verilmektedir. </t>
  </si>
  <si>
    <t xml:space="preserve">ENF-T16-04 Legionella Pneumophila Enfeksiyonu Önleme Talimatı
ENF-T02-10 İzolasyon Önlemleri Talimatı Tüm çalışanlara enfeksiyondan korunma eğitimi verilmektedir. </t>
  </si>
  <si>
    <t xml:space="preserve">ENF-T02-10 İzolasyon Önlemleri Talimatı
ENF-T03-07 El Yıkama ve Hijyeni Talimatı
ENF-T18-06 Hastane Genel Temizlik  
ENF-T05-06 Hastane Epidemileri Yönetimi Talimatı
ENF-T01-09 Atıkların Kontrolü ve Yönetimi Talimatı Tüm çalışanlara enfeksiyondan korunma eğitimi verilmektedir. </t>
  </si>
  <si>
    <t>ECZ-T01-07 NARKOTİK PSİKOTROP İLAÇLARIN YÖNETİMİ TALİMATI</t>
  </si>
  <si>
    <t>Elektrik kontroleri yapılmaktadır.</t>
  </si>
  <si>
    <t>Cihaz periyodik bakımları ve kalibrasyon yapılmaktadır.</t>
  </si>
  <si>
    <t xml:space="preserve">ECZ-P02-08 İlaç Yönetim Prosedürü </t>
  </si>
  <si>
    <t>BIO-P02-02 TIBBİ CİHAZ BAKIM VE KALİBRASYON PROSEDÜRÜ</t>
  </si>
  <si>
    <t xml:space="preserve">Atık Yönetimi Yönetmeliği </t>
  </si>
  <si>
    <t>BİS-P10-06  Bilgi Sistemleri Bilgi Güvenliği Prosedürü</t>
  </si>
  <si>
    <t>HBH-P28-02- Hasta Bakım Hizmetleri Yönetimi Prosedürü</t>
  </si>
  <si>
    <t>BHK-T04-05 Konsültasyon Talimatı.</t>
  </si>
  <si>
    <t xml:space="preserve">İSG-P03-10 Tehlike Belirleme ve Risk Değerlendirme Prosedürü </t>
  </si>
  <si>
    <t xml:space="preserve">Acil Durum ve Afet Yönetmeliği </t>
  </si>
  <si>
    <t>Davlumbaz filtesinde yağ birikmesi</t>
  </si>
  <si>
    <t>Yaralanma, maddi hasar, ölüm</t>
  </si>
  <si>
    <t>Çalışanlar, hastalar, ziyaretçiler</t>
  </si>
  <si>
    <t>Periyodik olarak temizlikleri yapılmaktadır.</t>
  </si>
  <si>
    <t>Periyodik olarak temizlikler aksatılmadan yapılmalıdır.</t>
  </si>
  <si>
    <t>ISS Sorumlusu</t>
  </si>
  <si>
    <t>Davlumbaz filtreleri aylık kontrol edilecektir.</t>
  </si>
  <si>
    <t>Temizlik kayıtları</t>
  </si>
  <si>
    <t>Davlumbaz bacasında yağ birikmesi</t>
  </si>
  <si>
    <t>Yangının yayılması</t>
  </si>
  <si>
    <t>6331 Sayılı İş Sağlığı ve Güvenliği Kanunu</t>
  </si>
  <si>
    <t>Gaz kaçağı</t>
  </si>
  <si>
    <t>ISS Yemekahne Sorumlusu</t>
  </si>
  <si>
    <t>Fritöz kullanımı</t>
  </si>
  <si>
    <t>Yağın aşırı ısınması</t>
  </si>
  <si>
    <t>Yağ yangını</t>
  </si>
  <si>
    <t>Yangın, yanık, maddi hasar</t>
  </si>
  <si>
    <t>Termostat kullanılmalıdır.</t>
  </si>
  <si>
    <t>Periyodik bakımların yapılması</t>
  </si>
  <si>
    <t>Termostat kontrolleri yapılacaktır.</t>
  </si>
  <si>
    <t xml:space="preserve">Bakım kayıtları </t>
  </si>
  <si>
    <t>Yağ yangınına su ile müdahale edilmesi</t>
  </si>
  <si>
    <t>Yangının büyümesi</t>
  </si>
  <si>
    <t>Ağır yaralanma, yangın, ölüm</t>
  </si>
  <si>
    <t>Alanda yangın tüpleri ve yangın battaniyesi mevcuttur.</t>
  </si>
  <si>
    <t>Yangın eğitimlerinin verilmesi</t>
  </si>
  <si>
    <t>ISS Yemekahne Sorumlusu / İSG Birimi</t>
  </si>
  <si>
    <t>Fritöz yangınına karşın eğitimler yapılacaktır.</t>
  </si>
  <si>
    <t>ISS Sorumlusu / İSG Birimi</t>
  </si>
  <si>
    <t>İşyerinde Acil Durumlar Hakkında Yönetmelik</t>
  </si>
  <si>
    <t>Gazlı ekipman kullanımı</t>
  </si>
  <si>
    <t xml:space="preserve">Patlama  </t>
  </si>
  <si>
    <t>Gaz tesisatı ve dedektörler kontrol edilmektedir.</t>
  </si>
  <si>
    <t>Gaz dedektörü testleri</t>
  </si>
  <si>
    <t>Gaz dedektörleri belirtilen aralıklarla test ve kontrolleri sağlanacaktır.</t>
  </si>
  <si>
    <t xml:space="preserve">Binaların Yangından Korunması Hakkında Yönetmelik </t>
  </si>
  <si>
    <t>Gaz vanasının açık unutulması</t>
  </si>
  <si>
    <t>Vardiya kontrolleri yapılmaktadır.</t>
  </si>
  <si>
    <t>Kontrol listesi oluşturulması takibi</t>
  </si>
  <si>
    <t>ISS Yemekhane Sorumlusu</t>
  </si>
  <si>
    <t>Vardiya sonu kontroller kayıt altına alınacaktır.</t>
  </si>
  <si>
    <t>Vardiya kayıtları</t>
  </si>
  <si>
    <t>Yanıcı ambalaj atıklarının birikmesi</t>
  </si>
  <si>
    <t>Yangın yükünün artması</t>
  </si>
  <si>
    <t>Atıklar birikimi sağlanmadan uzaklaştırılmaktadır.</t>
  </si>
  <si>
    <t>Günlük kontrollerin ve denetimlerin sağlanması</t>
  </si>
  <si>
    <t>Karton ve ambalajlar günlük uzaklaştırılacaktır.</t>
  </si>
  <si>
    <t>Denetim kayıtları</t>
  </si>
  <si>
    <t>Yangına Müdahale</t>
  </si>
  <si>
    <t>Davlumbaz söndürme sisteminin arızalanması</t>
  </si>
  <si>
    <t>Büyük çaplı yangın</t>
  </si>
  <si>
    <t>Alanda uygun müdahale ve söndürme sistemi bulunmaktadır.</t>
  </si>
  <si>
    <t>Yetkili firma tarafından gerekli bakım çalışmaları yapılmaktadır.</t>
  </si>
  <si>
    <t>Bakım raporları</t>
  </si>
  <si>
    <t>Genel Alan</t>
  </si>
  <si>
    <t>Acil çıkış önlerinin kapatılması</t>
  </si>
  <si>
    <t>Tahliye gecikmesi</t>
  </si>
  <si>
    <t>Acil çıkış levhaları mevcut olup, acil çıkış önleri her daim açıktır.</t>
  </si>
  <si>
    <t>Acil çıkışlar ve güzergahlar sürekli olarak açık tutulacaktır.</t>
  </si>
  <si>
    <t>Hazırlık alanı</t>
  </si>
  <si>
    <t>Sebze Doğrama</t>
  </si>
  <si>
    <t>Bıçak kullanımı</t>
  </si>
  <si>
    <t>El vb. yaralanması</t>
  </si>
  <si>
    <t>Yemekhane çalışanları</t>
  </si>
  <si>
    <t>Konu hakkında personeller eğitim almıştır.</t>
  </si>
  <si>
    <t>Kesilmeye dayanıklı eldiven, zincir mutfak eldiveni kullanımı yapılacaktır.</t>
  </si>
  <si>
    <t>KKD kullanımı denetlenecektir.</t>
  </si>
  <si>
    <t>KKD Denetimleri</t>
  </si>
  <si>
    <t>Et Doğrama</t>
  </si>
  <si>
    <t>Satır kullanımı</t>
  </si>
  <si>
    <t>Güvenli kullanım eğitimi verilmiştir.</t>
  </si>
  <si>
    <t>Eğitim tekrarları yapılması</t>
  </si>
  <si>
    <t xml:space="preserve">Güvenli kullanım gerek günlük, gerek ise denetimlerle gözlemlenecektir. </t>
  </si>
  <si>
    <t>Eğitim kayıtları</t>
  </si>
  <si>
    <t>Doğrama Makinesi Kullanımı</t>
  </si>
  <si>
    <t>Uzuv yaralanması</t>
  </si>
  <si>
    <t>Kontrol Kayıtları</t>
  </si>
  <si>
    <t>*Raf alanı depoda ayrı bir alandır.
*Baş seviyesi üstüne malzeme konulmamaktadır.</t>
  </si>
  <si>
    <t xml:space="preserve">Serverların Günlük Bakımlarla takibi sağlanıyor. Ayrıca Yedek serverımız mevcut. Canlı halde biri arızalanırsa otomatik devrede  Bilgi Sistemleri Günlük Bakım Talimatı, Bilgi Aylık Bakım Talimatı, Bilgi Sistemleri Yıllık Bakım Talimatı </t>
  </si>
  <si>
    <t>Hastane Otomasyon Sistemi (HBYS) datalarının tümüyle bozulması</t>
  </si>
  <si>
    <t>Kullanıcıların Hastane Otomasyonuna girememesi, tüm HBYS kullanan lokasyonalarında iş süreçleri aksaması ve karmaşa oluşması</t>
  </si>
  <si>
    <t>Ana switch yedeği var.Sözel ve mail ortamında Bilgi Sistemleri Direktörlüğüne ve hastane içine  bildirim yapılır</t>
  </si>
  <si>
    <t>Switchler canlı olarak izleniyor ve arıza anında hemen müdahale ediliyor. Yedeği mevcut.</t>
  </si>
  <si>
    <t>Serverların Günlük Bakımlarla takibi sağlanıyor. Ayrıca Yedek serverımız mevcut. Canlı halde biri arızalanırsa otomatik devrede , Bilgi Sistemleri Günlük Bakım Talimatı, Bilgi Aylık Bakım Talimatı, Bilgi Sistemleri Yıllık Bakım Talimatı .Bilgi Sistemleri Personeli eğitimleri verilmektedir.Sözel ve mail ortamında Bilgi Sistemleri Direktörlüğüne ve hastane içine  bildirim yapılır. Günlük sunucu odası kontrolü yapılmaktadır.</t>
  </si>
  <si>
    <t>Yedek MPLS hattı devreye giriyor, kesinti hissedilmeden süreç devam ediyor.</t>
  </si>
  <si>
    <t xml:space="preserve">Alan ortam denetleme modülü ile kontrol edilmektedir. Anlık giriş-çıkışlar ve sıcaklık ölçümleri mail olarak ilgili müdürlüklere gelmektedir.
Alanın ısınmaması için 2 adet klima ve hastanenin klima santrali mevcuttur 
FM200 söndürme sistemi mevcuttur.
*Alana girişler kartlı sistem üzerinden gerçekleşmektedir.
</t>
  </si>
  <si>
    <t xml:space="preserve">Pest kontrolleri </t>
  </si>
  <si>
    <t>Düzenli (ayda en az bir defa) kontrol uygulamalarının (ilaçlama vb.) yapılmaktadır. Yiyecek ve içeceklerin alanda yasaklanmıştır. Çalışma alanlarının temizliğigünlük olarak vardiya değişim aralarında yapılmaktadır.</t>
  </si>
  <si>
    <t>Gizli belgeler için kağıt imha makinaları mevcuttur. Çalışanlara için bilgi güvenliği eğitimleri verilmektedir.</t>
  </si>
  <si>
    <t xml:space="preserve"> Kirli-temiz odaları ve banko arka bölümlerinde malzeme,dosya,eşya yerleştirmek için yaterli alan bulunmaktadır. Yemek arabaları, temizlik arabaları park alanları da geçiş yolu olmayan bir alan üzerinde belirlenmiştir.</t>
  </si>
  <si>
    <t>Yangına dayanımlı duvar, tavan malzmeleri ve kapılar kullanılmakatdır. Yangın dayanımlılığının test edilmesi içi yıl içinde yapılan planlamalar doğrultusunda kontol ve gerekirse bakımları yapılmıştır.</t>
  </si>
  <si>
    <t xml:space="preserve">Hastane acil kaçış merdivenlerinde kamera bulunmakta, bu alanlarda olası durumların izlemi yapılmaktadır. </t>
  </si>
  <si>
    <t>Mevcut kontroller devam ettirilmelidir.</t>
  </si>
  <si>
    <t xml:space="preserve">Tesisat katında bulunan aydınlatmalar exproof özelliktedir </t>
  </si>
  <si>
    <t xml:space="preserve">Alan iç temizliği belirlenen aralıklarda düzenli olarak yapılmaktadır. Toz birikimini azaltmak için kapalı dolap sistemi kullanılmaktadır. </t>
  </si>
  <si>
    <t>FM2OO sistemi aktiftir.Yapılan planlamalar doğrultusunda (en az yılda bir kez) bakım ve kontrolleri yapılmaktadır. Kullanım sonrası tüplerin (köpük söndürücü) alandan alınmakta olup stokta olan tüplerden veya yeni temin edilen tüp tedariği sağlanmaktadır.</t>
  </si>
  <si>
    <t>FM200 sistemi aktiftir.Yapılan planlamalar doğrultusunda (en az yılda  bir kez) bakım ve kontrolleri yapılmaktadır. Kullanım sonrası tüplerin (köpük söndürücü) alandan alınmakta olup stokta olan tüplerden veya yeni temin edilen tüp tedariği sağlanmaktadır.</t>
  </si>
  <si>
    <t>Tüm yangın dolapları teknik ekip tarafından ayda bir ve yetkili firma tarafından yılda en az bir kez kontrollerinin sağlanmaktadır.</t>
  </si>
  <si>
    <t>FM200 sisteminin çalışır olmaması</t>
  </si>
  <si>
    <t xml:space="preserve">FM2OO sistemi aktiftir.Yapılan planlamalar doğrultusunda (en az yılda bir kez) bakım ve kontrolleri yapılmaktadır. </t>
  </si>
  <si>
    <t>Yangın durumunda otomatik devre dışı kalan havalandırma sistemlerinin kurulmuştur.  Duman kontrol sistemleri saha algılama ve diğer sitsemlerle entegere olması için planlama doğrultusunda testlere tabii tutulmaktadır.</t>
  </si>
  <si>
    <t xml:space="preserve">İşe giriş eğitimlerinde Acil Durum ve Afet Yönetimi eğitimi verilmektedir. Konu hakkında tespiti sonrası uyarı ve bilgilendirme yapılmakatdır. </t>
  </si>
  <si>
    <t>Acil durum kat planları güncellenerek alanlarda asılı bulundurulmalıdır.</t>
  </si>
  <si>
    <t>Yedek sistemler (UPS,Jenaratör) sağlanmaktadır. Yedek enerji kaynaklarının yılda en az bir kez yetkili firma tarafından ve aylık teknik ekip tarafından olmak üzere bakım ve kontrolleri yapılmaktadır.</t>
  </si>
  <si>
    <t>Kartlı geçiş sistemlerinin kullanılmaktadır, personel kimlik kartı ile tanımlamaların yapılmakatdır.</t>
  </si>
  <si>
    <t xml:space="preserve">Kullanılan depoziteli kartuşlar bittiğinde sözleşmeli firmaya teslim edilerek değişimleri sağlanmaktadır. </t>
  </si>
  <si>
    <t>15 nolu asansör atık asansörü olarak tanımlanmıştır. Atık toplama saatleri belirlenmiştir. Atıklar yalnızca bu asansör kullanılarak toplanmakta ve diğer kişiler asansörü kullanmamaktadır. Atık toplama işlemi bitiminde dezenfekte edilerek kullanıma açılmaktadır.</t>
  </si>
  <si>
    <t>Tıbbi atık taşıma konteyneri iş bitiminden sonra dezenfekte edilmektedir. Eğer sıvı birikintisi varsa talaş dökerek sıvı emdirilir ve atık talaş kürek yardmıyla alınarak tıbbi atık torbasına konulur. Konteynerın tüm yüzeyleri, tekerleri de dahil olmak üzere dezenfekte edilir, kullanılan eldiven tıbbi atık olarak yönetilir. Eller “El hijyeni Prosedürü”ne uygun olarak yıkanır.</t>
  </si>
  <si>
    <t>Kimyasallar etiketlenmektedir.  Acil durum müdahale prosedürleri oluşturulmuştur.</t>
  </si>
  <si>
    <t>Biyomedikal Müdürü</t>
  </si>
  <si>
    <t xml:space="preserve">Ekipman bakımından önce içindeki tüm biyolojik ve kimysalların kişisel koruyucu ekipman kullanılarak temizliği yaplmaktadır. </t>
  </si>
  <si>
    <t>Kirli-temiz odaları ve banko arka bölümlerinde malzeme,dosya,eşya yerleştirmek için yaterli alan bulunmaktadır. Yemek arabaları, temizlik arabaları park alanları da geçiş yolu olmayan bir alan üzerinde belirlenmiştir.</t>
  </si>
  <si>
    <t>İşe girişte Acil Durum ve Afe Alan bazlı ve bütünsel tatbikatlar yıl içinde ekiplerle birlikte yapılmaktadır.Acil durum kat planları yönetmeliğe uygun değildir.</t>
  </si>
  <si>
    <t>Acil durum kat planları güncellenerek alanlarda ilan edilmelidir.</t>
  </si>
  <si>
    <t>Binanın deprem dayanıklılığı arttırılması ve daynakılılık raporlarının tutulmaktadır. Ağır tıbbi cihaz ve dolap,raf vb. ekipmanların sabitlenmektedir. Deprem tahliye tatbikatlarının yılda en az bir kez yapılmaktadır.Acil durum malzemeleri yedeklenmektedir (jeneratör, yedek su tankı, ilaç vb.).</t>
  </si>
  <si>
    <t>Gaz kaçağı algılama dedektörlerinin kullanılmaktadır. Gaz sistemlerinin (medikal gaz vb) firma talimataları doğrultusunda ve gerek görüldüğü durumlarda bakım ve kontrollerin yapaılmktadır.</t>
  </si>
  <si>
    <t>UPSlerin periyodik kontrolü Mayıs 2025 yılında yapılmıştır. 2026 yılı kontrolü mayıs ayında yapılması gerekmektedir.</t>
  </si>
  <si>
    <t>İş hijyeni ölçümleri mayıs 2025 yılında yapılmıştır. 2026 yılı ölçümleri mayıs ayında yapılması gerekmektedir.</t>
  </si>
  <si>
    <t>periyodik kontrolde tespit edilen uygunsuzluklar bulunmaktadır.</t>
  </si>
  <si>
    <t>Transpaletlerin periyodik kontrolü mayıs 2025 yılında yapılmıştır. 2026 yılı kontrolü mayıs ayında yapılması gerekmektedir.</t>
  </si>
  <si>
    <t>El kaptırma</t>
  </si>
  <si>
    <t>Koruyucu ekipman bulunmaktadır.</t>
  </si>
  <si>
    <t>Koruyucuların kontrolleri</t>
  </si>
  <si>
    <t>Gerekli kontroller sağlanacaktır.</t>
  </si>
  <si>
    <t>Sıcak buhar çıkışı</t>
  </si>
  <si>
    <t>Haşlanma</t>
  </si>
  <si>
    <t>Yanıklar / Cilt hasarları</t>
  </si>
  <si>
    <t>KKD kullanımı devamlı sağlanmalıdır.</t>
  </si>
  <si>
    <t>Yüz vizörü kullanımı sağlanmalıdır.</t>
  </si>
  <si>
    <t>Sürekli gözlemlencektir.</t>
  </si>
  <si>
    <t>Saha Gözlemleri</t>
  </si>
  <si>
    <t>Yemek taşıma</t>
  </si>
  <si>
    <t>Sıcak sıvı dokülmesi</t>
  </si>
  <si>
    <t>Taşıma ekipmanları kullanılmakta olup, devamlı olarak kontrolleri sağlanmaktadır.</t>
  </si>
  <si>
    <t>Genel yemekane hakkında İSG eğitimi verilmesi</t>
  </si>
  <si>
    <t>Yemek taşıma araçları sürekli kontrol edilcektir.</t>
  </si>
  <si>
    <t>Bulaşıkhane</t>
  </si>
  <si>
    <t>Bulaşık yıkama</t>
  </si>
  <si>
    <t>Islak zemin</t>
  </si>
  <si>
    <t>Burkulma, kırık</t>
  </si>
  <si>
    <t>Alanda ıslak zemin levhaları kullanılmaktadır.</t>
  </si>
  <si>
    <t>Alan kontrollerinin arttırılması</t>
  </si>
  <si>
    <t>Temizlik yapıldıkan sonra alanın kontrolünün sağlanması</t>
  </si>
  <si>
    <t>Bulaşık toplama</t>
  </si>
  <si>
    <t>Kırık cam ve porselenler</t>
  </si>
  <si>
    <t>Kırık malzemeler ayrıştırılmaktadır</t>
  </si>
  <si>
    <t>Kesilmeye dayanıklı eldiven ile toplanmalıdır.</t>
  </si>
  <si>
    <t>Mikser kullanımı</t>
  </si>
  <si>
    <t>Döner aksamlara temas</t>
  </si>
  <si>
    <t>Çalışmaya başlanmadan önce koruyucu aksam, ekipmanlar kontrol edilecektir.</t>
  </si>
  <si>
    <t>Kontroll Gözlem</t>
  </si>
  <si>
    <t>Hamur Hazırlama</t>
  </si>
  <si>
    <t>Hamur Yoğurma Makinesi Kullanımı</t>
  </si>
  <si>
    <t>Hareketli parçalara temas</t>
  </si>
  <si>
    <t>Koruyucu sistemler bulunmaktadır</t>
  </si>
  <si>
    <t>Emniyet switchlerinin kontrolü</t>
  </si>
  <si>
    <t>Gerekli kontrol ve bakımları sağlanacaktır.</t>
  </si>
  <si>
    <t>Konserve açılması</t>
  </si>
  <si>
    <t>Keskin metal yüzeyler</t>
  </si>
  <si>
    <t>Güvenli çalışma eğitimi</t>
  </si>
  <si>
    <t>Personeller konu hakkında bilgilendirilecektir.</t>
  </si>
  <si>
    <t>Yük Kaldırma</t>
  </si>
  <si>
    <t>Ağır yük taşınması</t>
  </si>
  <si>
    <t>İncinme/Burkulma/İş kazası</t>
  </si>
  <si>
    <t>Taşıma arabaları kullanılmaktadır.</t>
  </si>
  <si>
    <t>Ergonomi eğitimleri verilmesi</t>
  </si>
  <si>
    <t>Doğru taşıma tekniklerinin hatırlatılması, işbaşı konuşmaları</t>
  </si>
  <si>
    <t>Un vb. çuval taşınması</t>
  </si>
  <si>
    <t>Ağır yük kaldırılması</t>
  </si>
  <si>
    <t>Bel Fıtığı</t>
  </si>
  <si>
    <t>Yardımcı ekipmanlar kullanılmaktadır.</t>
  </si>
  <si>
    <t>Taşıma arabası kullanılması</t>
  </si>
  <si>
    <t>Manuel elle taşıma azaltılmalıdır.</t>
  </si>
  <si>
    <t>Servis Alanı</t>
  </si>
  <si>
    <t>Yemek Dağıtımı</t>
  </si>
  <si>
    <t>Tepsi Devrilmesi</t>
  </si>
  <si>
    <t>Çalışanlar, ziyaretçiler</t>
  </si>
  <si>
    <t>Kontrollü taşıma gerçekleşecektir.</t>
  </si>
  <si>
    <t>İşbaşı konuşmaları yapılacaktır.</t>
  </si>
  <si>
    <t>Elektrik Çarpması</t>
  </si>
  <si>
    <t xml:space="preserve">Ağır yaralanma  </t>
  </si>
  <si>
    <t>Yasal mevzuatta belirtilen sürelerde periyodik kontroller yapılmaktadır.</t>
  </si>
  <si>
    <t>Aylık denetimlerin yapılması</t>
  </si>
  <si>
    <t>Arızalı ekipmanlar kullanım dışına alınacaktır. Hasarlı veya açıkta kablo vb. olması durumunda teknik hizmetlere bildirilecektir.</t>
  </si>
  <si>
    <t>Periyodik Kontrol Kayıtları</t>
  </si>
  <si>
    <t>Islak ortamda elektrikli ekipman kullanımı</t>
  </si>
  <si>
    <t xml:space="preserve">Ağır yaralanma/ölüm  </t>
  </si>
  <si>
    <t>Kaçak akım rölesi bulunmaktadır</t>
  </si>
  <si>
    <t>Periyodik kontrollerin yapılması</t>
  </si>
  <si>
    <t>Periyodik kontrollerin sonuçlarının kontrol edilmesi ve denetimler</t>
  </si>
  <si>
    <t>Elektrik Panosu</t>
  </si>
  <si>
    <t>Pano önünün kapatılması</t>
  </si>
  <si>
    <t>Müdahalenin gecikmesi</t>
  </si>
  <si>
    <t>Yangın büyümesi</t>
  </si>
  <si>
    <t>Pano önleri açık şekilde bırakılmaktadır.</t>
  </si>
  <si>
    <t>Aylık yemekhane denetimlerinin yapılması</t>
  </si>
  <si>
    <t>Pano önü her ne olursa olsun açık şekilde bırakılmalıdır.</t>
  </si>
  <si>
    <t>Temizlik</t>
  </si>
  <si>
    <t>Deterjan teması</t>
  </si>
  <si>
    <t>Cilt tahrişi</t>
  </si>
  <si>
    <t>Eldiven kullanılmaktadır</t>
  </si>
  <si>
    <t>Kimyasala dayanıklı eldiven kullanılmalıdır.</t>
  </si>
  <si>
    <t>Uygun KKD temini sağlanarak alanda kullanımı sağlatılmalıdır.</t>
  </si>
  <si>
    <t>KİMYASAL MADDELERLE ÇALIŞMALARDA SAĞLIK VE GÜVENLİK ÖNLEMLERİ HAKKINDA YÖNETMELİK</t>
  </si>
  <si>
    <t>Kimyasal Kullanımı</t>
  </si>
  <si>
    <t>Kimyasal Sıçraması</t>
  </si>
  <si>
    <t>Cilt,göz yaralanmaları</t>
  </si>
  <si>
    <t xml:space="preserve">İş Kazaları  </t>
  </si>
  <si>
    <t>Alanda göz solüsyonu bulunmaktadır</t>
  </si>
  <si>
    <t>Koruyucu gözlük kullanılması</t>
  </si>
  <si>
    <t>KKD kullanımı arttırılacaktır.</t>
  </si>
  <si>
    <t>Kimyasal Depolama</t>
  </si>
  <si>
    <t>Etiketsiz ve MSDS formları olmayan kimyasallar</t>
  </si>
  <si>
    <t>Yanlış kulllanım</t>
  </si>
  <si>
    <t>Zehirlenme, İş Kazaları</t>
  </si>
  <si>
    <t>Alanda kimyasalların MSDS formları mevcut olup, gerekli etiketleme yapılmaktadır. Alanda kimyasal depolama matrisi vb. dokümanlar bulunmaktadır.</t>
  </si>
  <si>
    <t>Düzenli kontrol ve denetimlerin yapılması</t>
  </si>
  <si>
    <t>Alanda etiketsiz kimyasal bulundurulmayacaktır.</t>
  </si>
  <si>
    <t>Kimyasal ürünlerin karıştırılması</t>
  </si>
  <si>
    <t>Klor gazı oluşumu</t>
  </si>
  <si>
    <t>Solunum yolu hasarları</t>
  </si>
  <si>
    <t>Kimyasal malzemeler ile çalışmada İSG eğitimi verilmesi</t>
  </si>
  <si>
    <t>İSG eğitimleri belirtilen süre ve periyotlarla yapılmaktadır.</t>
  </si>
  <si>
    <t>ÇALIŞANLARIN İŞ SAĞLIĞI VE GÜVENLİĞİ EĞİTİMLERİNİN
USUL VE ESASLARI HAKKINDA YÖNETMELİK</t>
  </si>
  <si>
    <t>Gıda Hazırlama</t>
  </si>
  <si>
    <t>El hijyenin yetersiz olması</t>
  </si>
  <si>
    <t>Gıda kontaminasyonu</t>
  </si>
  <si>
    <t>Gıda Zehirlenmesi</t>
  </si>
  <si>
    <t>Alanda el dezenfektanı bulunmaktadır.</t>
  </si>
  <si>
    <t>Aylık denetim ve hijyen denetimlerinin yapılması</t>
  </si>
  <si>
    <t>Gıda Hijyeni Yönetmeliği</t>
  </si>
  <si>
    <t>Bone, galoş, önlük vb. kullanılmaması</t>
  </si>
  <si>
    <t>Saç ve yabancı madde bulaşımı</t>
  </si>
  <si>
    <t>Gıda Güvenliği Riskli</t>
  </si>
  <si>
    <t>Bone, eldiven, maske kullanımı zorunludur.</t>
  </si>
  <si>
    <t>Denetimlerin devam ettirilmesi</t>
  </si>
  <si>
    <t>Günlük saha gözlemlerinin yapılması</t>
  </si>
  <si>
    <t>Çiğ et hazırlama</t>
  </si>
  <si>
    <t xml:space="preserve">Çapraz bulaşma </t>
  </si>
  <si>
    <t>Toplu Zehirlenme</t>
  </si>
  <si>
    <t>Ayrı ekpman kullanılmaktadır.</t>
  </si>
  <si>
    <t>Ayrı ekipmanların kullanımı yapılmakta ve sahada gözlemlenmektedir.</t>
  </si>
  <si>
    <t>Gerekli denetimler ve takiplar yapılacaktır.</t>
  </si>
  <si>
    <t xml:space="preserve">Depo </t>
  </si>
  <si>
    <t>Gıda Depolama</t>
  </si>
  <si>
    <t>SKT geçmiş ürün bulunması</t>
  </si>
  <si>
    <t>Sağlık Riski</t>
  </si>
  <si>
    <t>Denetimler yapılmakt olup, ürünlerin gelişinde kontrol sağlanarak alana kabulü yapılmaktadır.</t>
  </si>
  <si>
    <t>Belirli periyotlar ile stok kontrolleri</t>
  </si>
  <si>
    <t>Kayıt ve kontrol sistemi</t>
  </si>
  <si>
    <t>Stok Kayıtları</t>
  </si>
  <si>
    <t xml:space="preserve">Atık Depolama  </t>
  </si>
  <si>
    <t>Organik Atıkların Bekletilmesi</t>
  </si>
  <si>
    <t>Bakteri Üremesi</t>
  </si>
  <si>
    <t>Enfeksiyon Riski</t>
  </si>
  <si>
    <t>Atıklar bekletilmeden uzaklaştırılmaktadır.</t>
  </si>
  <si>
    <t>Atıkların atılımın takibi ve kontrolü</t>
  </si>
  <si>
    <t>Kayıtların tutulması</t>
  </si>
  <si>
    <t>Atık Kayıtları</t>
  </si>
  <si>
    <t>Alerjen Bilgisinin Belirtilmemesi</t>
  </si>
  <si>
    <t>Alerjik Reaksiyon</t>
  </si>
  <si>
    <t>Anafilaksi</t>
  </si>
  <si>
    <t>Menü bilgileri paylaşılmaktadır.</t>
  </si>
  <si>
    <t>Alerjen etiketleme yapılması</t>
  </si>
  <si>
    <t>Menülerde alerjen bilgileri belirtilecektir.</t>
  </si>
  <si>
    <t>Menü Kontrolleri</t>
  </si>
  <si>
    <t>Türk Gıda Kodeksi</t>
  </si>
  <si>
    <t>Diyet Yemekleri Dağıtımı</t>
  </si>
  <si>
    <t>Yanlış hastaya yanlış yemek verilmesi</t>
  </si>
  <si>
    <t>Klinik komplikasyon</t>
  </si>
  <si>
    <t>Kontrol sistemi bulunmaktadır.</t>
  </si>
  <si>
    <t>Kontrol sistemi uygulaması</t>
  </si>
  <si>
    <t>Dağıtım öncesi doğrulama yapılacaktır.</t>
  </si>
  <si>
    <t>Hasta Geri Bildirimleri</t>
  </si>
  <si>
    <t>SKS Hastane</t>
  </si>
  <si>
    <t>Soğuk Hava Deposu</t>
  </si>
  <si>
    <t>Soğuk Zincirin Kırılması</t>
  </si>
  <si>
    <t>Gıda Bozulması</t>
  </si>
  <si>
    <t>Sıcaklık kayıtları tutulmaktadır.</t>
  </si>
  <si>
    <t>Sıcaklık takibi yapılacaktır.</t>
  </si>
  <si>
    <t>Sıcaklık takibi ve kontrolü</t>
  </si>
  <si>
    <t>Sıcaklık Kayıtları</t>
  </si>
  <si>
    <t>Fifo sistemine uyulmaması</t>
  </si>
  <si>
    <t>Bozulmuş Ürün Kullanımı</t>
  </si>
  <si>
    <t>FIFO uygulanmaktadır.</t>
  </si>
  <si>
    <t>Depo Kontrolleri</t>
  </si>
  <si>
    <t>Depo kontrolleri kayıt altına alınacaktır.</t>
  </si>
  <si>
    <t>Uygunsuz sıcaklıkta depolama</t>
  </si>
  <si>
    <t>Ürün Bozulması</t>
  </si>
  <si>
    <t>Sıcaklık takibi yapılmaktadır.</t>
  </si>
  <si>
    <t>Kalibrasyon yapılması</t>
  </si>
  <si>
    <t>Ölçüm cihazları kontrol edilecektir.</t>
  </si>
  <si>
    <t>Kalibrasyon Kayıtları</t>
  </si>
  <si>
    <t>Haşere Kontrolü</t>
  </si>
  <si>
    <t>Sinek vb. bulunması</t>
  </si>
  <si>
    <t>Gıda Kaynaklı Hastalık</t>
  </si>
  <si>
    <t>Hastalar, Çalışanlar, Ziyaretçiler</t>
  </si>
  <si>
    <t>İlaçlama yapılmaktadır. Ek olarak alanda sinek öldürücü mavi ışıklar bulunmaktadır.</t>
  </si>
  <si>
    <t>İlaçlamaların düzenli olarak yapılması, yaz aylarında gerekmesi durumunda sıkça tekrarlanması</t>
  </si>
  <si>
    <t>Düzenli bir şekilde takibi yapılacaktır.</t>
  </si>
  <si>
    <t>İlaçlama Raporları</t>
  </si>
  <si>
    <t>Ürün Alma</t>
  </si>
  <si>
    <t>İçeride mahsur kalma</t>
  </si>
  <si>
    <t>Hipotermi</t>
  </si>
  <si>
    <t>Ağır Yaralanma</t>
  </si>
  <si>
    <t>Acil açma kolu bulunmaktadır.</t>
  </si>
  <si>
    <t>Acil açma kolunun test edilmesi</t>
  </si>
  <si>
    <t>Çalışma alanında mutlaka ara ara kontrolleri testi yapılacaktır.</t>
  </si>
  <si>
    <t>Çalışma</t>
  </si>
  <si>
    <t>Soğuk Stresi</t>
  </si>
  <si>
    <t>Sağlık Sorunları</t>
  </si>
  <si>
    <t>Alanda uzun süreli kalınım sağlanmayacak şekilde çalışmalar yürütülmektedir.</t>
  </si>
  <si>
    <t>Kısa süreli çalışmalar yapılmalı</t>
  </si>
  <si>
    <t>Gerekli saha gözlemleri ve talimalatlara uyulmalıdır.</t>
  </si>
  <si>
    <t>Buzlanmış Zemin</t>
  </si>
  <si>
    <t>Temizlik yapılmaktadır.</t>
  </si>
  <si>
    <t>Kaymaz kaplama uygulaması ve alanda kırık fayans vb. durumların giderilmesi</t>
  </si>
  <si>
    <t>Zemin iyileştirilecektir.</t>
  </si>
  <si>
    <t>Saha Denetimleri</t>
  </si>
  <si>
    <t>Yemek hazırlama</t>
  </si>
  <si>
    <t>Uzun süre ayakta çalışma</t>
  </si>
  <si>
    <t>Kas iskelet sistemi rahatsızlığı</t>
  </si>
  <si>
    <t>Çalışanların dinlenme alanları bulunmaktadır.</t>
  </si>
  <si>
    <t>İş rotasyonu uygulaması</t>
  </si>
  <si>
    <t>Çalışma sürelerinin düzenlenmesi</t>
  </si>
  <si>
    <t>Çalışan geri bildirimleri</t>
  </si>
  <si>
    <t>Doğrama işleri</t>
  </si>
  <si>
    <t>Tekrarlayan hareketler</t>
  </si>
  <si>
    <t>Tendinit</t>
  </si>
  <si>
    <t>İş paylaşımı yapılmaktadır.</t>
  </si>
  <si>
    <t>Uygunsuz kaldırma tekniği</t>
  </si>
  <si>
    <t>Bel incinmesi</t>
  </si>
  <si>
    <t>İş kazaları</t>
  </si>
  <si>
    <t>Ara ara tekrar eğitimleri yapılması hatırlatmalar</t>
  </si>
  <si>
    <t>Ergonomik kaldırma teknikleri anlatılacaktır</t>
  </si>
  <si>
    <t>Yemek üretimi</t>
  </si>
  <si>
    <t>Isı stresi</t>
  </si>
  <si>
    <t>Baygınlık</t>
  </si>
  <si>
    <t>Havalandırma sistemi bulunmaktadır</t>
  </si>
  <si>
    <t>Bakımların düzenli yapılması</t>
  </si>
  <si>
    <t>Filtre temizlikleri ve baca temizlikleri yapılmaktadır.</t>
  </si>
  <si>
    <t>Her yıl ortam ölçümleri gerçekleştirilmektedir.</t>
  </si>
  <si>
    <t>Ortam ölçümü kayıtları</t>
  </si>
  <si>
    <t>İŞ HİJYENİ ÖLÇÜM, TEST VE ANALİZLERİ
HAKKINDA YÖNETMELİK</t>
  </si>
  <si>
    <t>Görme zorlanması</t>
  </si>
  <si>
    <t>İş Kazası</t>
  </si>
  <si>
    <t>Aydınlatma mevcuttur.</t>
  </si>
  <si>
    <t>Lux ölçümü yapılması</t>
  </si>
  <si>
    <t>Malzeme Depolama</t>
  </si>
  <si>
    <t>Raf Devrilmesi</t>
  </si>
  <si>
    <t xml:space="preserve">Ciddi Yaralanmalar  </t>
  </si>
  <si>
    <t>Raf sistemi kullanılmaktadır</t>
  </si>
  <si>
    <t>Rafların sabitlenmesi</t>
  </si>
  <si>
    <t>Rafların sürekli kontrolleri sağlanacaktır.</t>
  </si>
  <si>
    <t>Malzeme düşmesi</t>
  </si>
  <si>
    <t>İstifleme boy hizasını geçmeyecek ve devrilmeyecek şekilde yapılmaktadır.</t>
  </si>
  <si>
    <t>Depo kuralları oluşturularak ona uyum sağlanması</t>
  </si>
  <si>
    <t>Ağır malzemelerin üst raflarda durmasu</t>
  </si>
  <si>
    <t>Düşen cisimler</t>
  </si>
  <si>
    <t>Raf düzeni kullanılmaktadır.</t>
  </si>
  <si>
    <t>Yerleşim planına göre hareket edilmesi</t>
  </si>
  <si>
    <t xml:space="preserve">Ağır malzemeler alt katlara yerleştirilecektir. </t>
  </si>
  <si>
    <t xml:space="preserve">Acil Durum  </t>
  </si>
  <si>
    <t>Acil durum ekiplerinin eğitimsiz olması</t>
  </si>
  <si>
    <t>Müdahale yetersizliği</t>
  </si>
  <si>
    <t>Ölüm, yaralanma</t>
  </si>
  <si>
    <t>Tatbikatların yapılması</t>
  </si>
  <si>
    <t>Yılda en az bir kere tatbikat yapılacaktır.</t>
  </si>
  <si>
    <t>Tatbikat raporları</t>
  </si>
  <si>
    <t>İlkyardım</t>
  </si>
  <si>
    <t>İlkyardım dolabının eksik olması</t>
  </si>
  <si>
    <t>Müdahae gecikmesi</t>
  </si>
  <si>
    <t>Yaralanmanın ağırlaşması</t>
  </si>
  <si>
    <t>Zemin katta acil servise başvuru sağlanacaktır.</t>
  </si>
  <si>
    <t>Acil servisten gerekli destek alınacaktır.</t>
  </si>
  <si>
    <t>Bilgilendirme</t>
  </si>
  <si>
    <t>Acil Durum</t>
  </si>
  <si>
    <t>Acil aydınlatmanın çalışmaması</t>
  </si>
  <si>
    <t>Tahliye güçlüğü</t>
  </si>
  <si>
    <t>Çalışanlar, Ziyaretçiler, Hastalar</t>
  </si>
  <si>
    <t>Periyodik kontrollerin ve testlerin yapılması</t>
  </si>
  <si>
    <t>Üretim Alanı</t>
  </si>
  <si>
    <t>Yetkisiz kişilerin mutfağa girmesi</t>
  </si>
  <si>
    <t xml:space="preserve">Hijyen ihlali </t>
  </si>
  <si>
    <t>Hastalar, çalışanlar</t>
  </si>
  <si>
    <t>Girişler kontrollü bir şekilde yapılmaktadır.</t>
  </si>
  <si>
    <t>Kontrollü ve QR geçiş uygulanması</t>
  </si>
  <si>
    <t>Yetkisiz kişilerin girişi engellenecektir.</t>
  </si>
  <si>
    <t>Yemek Servisi</t>
  </si>
  <si>
    <t>Sıcak sıvı taşıyan personele çarpılması</t>
  </si>
  <si>
    <t>Kontrollü şekilde güzergahlar bellidir.</t>
  </si>
  <si>
    <t>Uyarı işaretlerinin arttırılması</t>
  </si>
  <si>
    <t>Yaya yolları düzenlenecektir.</t>
  </si>
  <si>
    <t>Kaygan tabanlı ayakkabı kullanılması</t>
  </si>
  <si>
    <t>İş ayakkabısı verilmektedir.</t>
  </si>
  <si>
    <t>Kullanım denetimlerinin yapılması</t>
  </si>
  <si>
    <t>Çalışanlara kaymaz tabanlı iş ayakkabısı teminin yapılması</t>
  </si>
  <si>
    <t>Personel Alanı</t>
  </si>
  <si>
    <t>Gıda Üretimi</t>
  </si>
  <si>
    <t>Personelin bulaşıcı hastalık taşıması</t>
  </si>
  <si>
    <t>Toplu Enfeksiyon</t>
  </si>
  <si>
    <t>Portör muayaneleri yapılmaktadır.</t>
  </si>
  <si>
    <t>Sağlık taramalarının takibi</t>
  </si>
  <si>
    <t>Periyodik sağlık kontrollerin yapılması</t>
  </si>
  <si>
    <t>Sağlık Kayıtları</t>
  </si>
  <si>
    <t>Açık yara ile çalışma</t>
  </si>
  <si>
    <t>Mikroorganizma bulaşı</t>
  </si>
  <si>
    <t>Açık yara durumunda çalışma yapılmamaktadır.</t>
  </si>
  <si>
    <t>Günlük gözle personel kontrolü</t>
  </si>
  <si>
    <t>Açık yarası olan personel alana alınmayacaktır.</t>
  </si>
  <si>
    <t>Takı ve aksesuar kullanımı</t>
  </si>
  <si>
    <t>Yabancı madde bulaşı</t>
  </si>
  <si>
    <t>Talimat ve kurallara uygun çalışılmaktadır.</t>
  </si>
  <si>
    <t>Üretim alanları ve girişler kontrol edilecektir.</t>
  </si>
  <si>
    <t>Personel Soyunma Alanı</t>
  </si>
  <si>
    <t>Çalışma hazırlığı</t>
  </si>
  <si>
    <t>Dolapların devrilmesi</t>
  </si>
  <si>
    <t>Dolaplar sabitlemeleri mevcuttur.</t>
  </si>
  <si>
    <t>Sabitlemelerin yapılması</t>
  </si>
  <si>
    <t>Tüm dolapların sabitlenmesi yapılmalıdır.</t>
  </si>
  <si>
    <t>Koridorlar</t>
  </si>
  <si>
    <t>Malzeme Taşıma</t>
  </si>
  <si>
    <t>Koridorlarda malzeme bırakılması</t>
  </si>
  <si>
    <t>Takılma ve Düşme</t>
  </si>
  <si>
    <t>Koridorlara malzeme istifi yapılmamaktadır.</t>
  </si>
  <si>
    <t>Günlük saha kontrolleri denetimler</t>
  </si>
  <si>
    <t>Geçiş yolları koridorlar sürekli açık tutulacaktır, kısa süreli dahi olsa malzeme istifi yapılmayacaktır.</t>
  </si>
  <si>
    <t>Atık toplama</t>
  </si>
  <si>
    <t>Atıkların ayrıştırılmaması</t>
  </si>
  <si>
    <t>Yaralanma ve kontaminasyon</t>
  </si>
  <si>
    <t>Ayrıştırma yapılmaktadır.</t>
  </si>
  <si>
    <t>Eğitimlerin verilmesi</t>
  </si>
  <si>
    <t>Atık yönetimi hakkında eğitimlerin verilmesi</t>
  </si>
  <si>
    <t>Sıfır Atık Yönetmeliği</t>
  </si>
  <si>
    <t>Atık depolama</t>
  </si>
  <si>
    <t>Atık konteynırlarının kapasız olması</t>
  </si>
  <si>
    <t>Haşere oluşumu</t>
  </si>
  <si>
    <t>Alanda kapaklı konteyner kullanılmaktadır.</t>
  </si>
  <si>
    <t>Konteynerlerin her daim etrafı kapalı olacaktır.</t>
  </si>
  <si>
    <t xml:space="preserve">Su kullanımı </t>
  </si>
  <si>
    <t>Su kaçağı</t>
  </si>
  <si>
    <t>Periyodik kontroller yapılmaktadır.</t>
  </si>
  <si>
    <t>Kaçak olması durumunda hızlı giderilmesi</t>
  </si>
  <si>
    <t>Arıza bildirim sistemi olan LH uygulanmaktadır.</t>
  </si>
  <si>
    <t>Bakımlar</t>
  </si>
  <si>
    <t>Altyapı</t>
  </si>
  <si>
    <t>Kanalizasyon geri tepmesi</t>
  </si>
  <si>
    <t>Altyapı sistemi mevcuttur.</t>
  </si>
  <si>
    <t>Periyodik bakım yapılması</t>
  </si>
  <si>
    <t>Hat temizliği geekitğinde yapılması</t>
  </si>
  <si>
    <t>Deprem</t>
  </si>
  <si>
    <t>Rafların Devrilmesi</t>
  </si>
  <si>
    <t>Raflar kullanılmaktadır</t>
  </si>
  <si>
    <t>Raf sabitlemesi yapılması</t>
  </si>
  <si>
    <t>Gerekli destek ve sabitmelerin yapılması</t>
  </si>
  <si>
    <t>Ürünlerin Düşmesi</t>
  </si>
  <si>
    <t>Depo alanı tekrardan gözden geçirilecektir.</t>
  </si>
  <si>
    <t>Su Baskını</t>
  </si>
  <si>
    <t>Elektrik ekipmanlarının etkilenmesi</t>
  </si>
  <si>
    <t>Drenaj sistemi bulunmaktadır.</t>
  </si>
  <si>
    <t>Acil durum planında oluşturulması</t>
  </si>
  <si>
    <t>Su baskınına karşın ek önlemleri alınması gerkeiyorsa duruma göre önlemler attırılmalı</t>
  </si>
  <si>
    <t>Afet Yönetimi</t>
  </si>
  <si>
    <t>Personellerin acil durum prosedürlerini bilmemesi</t>
  </si>
  <si>
    <t>Çalışanlar, Hastalar, ziyaretçiler</t>
  </si>
  <si>
    <t>Acil durum farkındalığı arttırılacaktır.</t>
  </si>
  <si>
    <t>Yanlış diyet menüsü hazırlanması</t>
  </si>
  <si>
    <t>Tedavi sürecinin etkilenmesi</t>
  </si>
  <si>
    <t>Kontrol mekanizması bulunmaktadır</t>
  </si>
  <si>
    <t>İkinci kontrol noktası olması</t>
  </si>
  <si>
    <t>Diyetisyen onayı alınacaktır.</t>
  </si>
  <si>
    <t>Yabancı cisim içeren gıda sunulması</t>
  </si>
  <si>
    <t xml:space="preserve">Yaralanma  </t>
  </si>
  <si>
    <t>Görsel kontroller yapılmaktadır.</t>
  </si>
  <si>
    <t>Son kontrol noktasının olması</t>
  </si>
  <si>
    <t>Servis öncesi son kontrol yapılacaktır.</t>
  </si>
  <si>
    <t>Gözlem</t>
  </si>
  <si>
    <t>Gıdada alerjen bulaşı</t>
  </si>
  <si>
    <t>Anafilatik Reaksiyon</t>
  </si>
  <si>
    <t>Hayati tehlike</t>
  </si>
  <si>
    <t>Alerjen yönetimi uygulanmaktadır</t>
  </si>
  <si>
    <t>Alerjen ayrıştırma prosedürü oluşturulması</t>
  </si>
  <si>
    <t>Aynı ekipman ve alan kullanılacaktır.</t>
  </si>
  <si>
    <t>Çiğ tavuk ve sebzelerde aynı ekipmanın kullanılması</t>
  </si>
  <si>
    <t>Çapraz bulaşma</t>
  </si>
  <si>
    <t>Renk kodlu ekipman sisteminin geliştirilmesi</t>
  </si>
  <si>
    <t>Takip sistemi oluşturulacaktır.</t>
  </si>
  <si>
    <t>Kalibrasyonu yapılmamış termometre kullanımı</t>
  </si>
  <si>
    <t>Hatalı sıcaklık ölçümü</t>
  </si>
  <si>
    <t>Gıda bozulması</t>
  </si>
  <si>
    <t>Kalibrasyonlar yapılmaktadır.</t>
  </si>
  <si>
    <t>Konu ile ilgili takvim oluşturulması</t>
  </si>
  <si>
    <t>Kaymaz tabanlı ayakkabı kullanılmaması</t>
  </si>
  <si>
    <t>KKD kullanımına uyulmaması</t>
  </si>
  <si>
    <t>Yaralanma riski</t>
  </si>
  <si>
    <t>KKD temini yapılmaktadır.</t>
  </si>
  <si>
    <t>Uygunsuz durumlar kayıt altına alınacaktır.</t>
  </si>
  <si>
    <t>Yangın alarm butonu ve flaşör olmaması</t>
  </si>
  <si>
    <t>Acil durumlarda koordinasyon sağlanamaması, habersiz kalınması</t>
  </si>
  <si>
    <t>Yangın alarm butonu ve flaşör olmadığı tespit edilmiştir.Ek olarak alanda sprink sitemi ve FM200 bulunmaktadır.</t>
  </si>
  <si>
    <t>Uygunsuzluk kayıt altına alınmıştır.</t>
  </si>
  <si>
    <t>Denetim, Kontrol</t>
  </si>
  <si>
    <t>Radyoloji (MR,Dijital Röntgen,Ultrason,Girişimsel Rad.,Kemik Dansitometri)</t>
  </si>
  <si>
    <t xml:space="preserve">Doz kalibratörlerinin uygunluluğunun yapılan planlamalar doğrultusunda (yılda en az bir defa) test ve kontrollerinin yapılmaktadır. Kullanım sırasında uygulanmaktadır. </t>
  </si>
  <si>
    <t>Planlama doğrultusunda(en az bir yılda bir kez) üretici firma talimatları doğrultusunda kalibrasyonları yapılmaktadır.</t>
  </si>
  <si>
    <t>Yüksek riskli İlaçlar</t>
  </si>
  <si>
    <t>Yüksek Riskli İlaçlar</t>
  </si>
  <si>
    <t>Alanlarda uygun işaret ile belirtilmiş atık kutuları mevcuttur. Sadece tıbbi atıklar atık kabına atılmaktadır. Personele tıbbi atıklarla ilgili eğitimler verilmektedir. Sıvı atıklar gider yoluyla B3 atık tankına, katı atıklar ise tıbbi atık kovalarına atılmaktadır.</t>
  </si>
  <si>
    <t>Hemogram cihazı(XN1000) nın tehlikeli kimyasal atık bidonunun taşması</t>
  </si>
  <si>
    <t>Hemogram cihazı(XN1000) nın tehlikeli kimyasal atık bidonunun taşmasıyla zeminin kayganlaşması</t>
  </si>
  <si>
    <t>Personeller kullandıkları kimyasal hakkında bilgilendirilmiştir. Alanlarda kimyasal madde envanter listesi, depolama matrisi ve güvenlik bilgi formları bulundurulmaktadır.  Personele uygun kişisel koruyucu ekipman temin edilmiştir.  Alanda döküntü-saçılma kitleri bulunmaktadır.</t>
  </si>
  <si>
    <t>Dolaplara erişimin sadaece yetkili personel tarafından yapılması için tüm dolapların kilitlilidir. Düzenli olarak alanda bulunan envanter kontrolleri yapılmaktadır. Standartlara uygun kimyasal dolap temin edilmelidir.</t>
  </si>
  <si>
    <t>Standartlara uygun kimyasal dolabı temin edilmelidir.</t>
  </si>
  <si>
    <t>Test sonuçlarının doğruluğunu sağlamak için laboratuvar kalite kontollerinin yapılmaktadır. Belirlenen aralıklarda ( 6 ayda bir)periyodik konrol ve bakımlarının yapılmaktadır.</t>
  </si>
  <si>
    <t>Acil çıkış yönlendirme eksikliği</t>
  </si>
  <si>
    <t>Kaçma zorluğu yaşanması</t>
  </si>
  <si>
    <t>Alanda acil çıkış yönlendirme levhaları uygulanmaktadır.</t>
  </si>
  <si>
    <t>Elektrikli acil çıkış yönlendirme levhası ilave edilmesi öneilir.</t>
  </si>
  <si>
    <t>Olası yangın durumunda kapıların açık bırakılma ihtimalini önlemek amacıyla kapılarda pnömatik sistemlerin kullanılmakrtadır.  İşe giriş eğitimlerinde Acil Durum ve Afet Yönetimi eğitimi verilmektedir. Konu hakkında tespiti sonrası uyarı ve bilgilendirme yapılmakatdır.</t>
  </si>
  <si>
    <t>Temizlik arabalarının Kullanım esnasında gözetimsiz bırakılmamaktadır.</t>
  </si>
  <si>
    <t>Hastane geneli tüm teknik alanlar kilitli tutulmaktadır. Personeller bu konuda bilgi sahibidir ve Herhangi bir çalışma vb. yapıldığı esnada çalışanların çalışma alanında uzaklaşması vb. durumunda da ilgili alanların kilit altında tutulması, yetkisiz erişimine sürekli engellenmesi sağlanmaktadır.</t>
  </si>
  <si>
    <t>Kat içinde geçiş/kaçış yollarına engel olmayacak alanlarda  konumlandıırlmıştır.</t>
  </si>
  <si>
    <t>Uygun yük kapasitesine sahip açık rafta bekletilmektedir.  Yeleklerin geçiş yolu üzerinde ve işlem bitimi odalarda bırakılmaması sağlanmaktadır.</t>
  </si>
  <si>
    <t>Yedek sistemler (UPS,Jenaratör) sağlanmaktadır. Yedek enerji kaynaklarının yılda en az bir kez yetkili firma ve aylık iç bakım olmak üzere bakım ve kontrolleri yapılmaktadır.</t>
  </si>
  <si>
    <t>Sıcağa dayanıklı maşa ve ısıya dayanıklı eldiven kullanılmaktadır.</t>
  </si>
  <si>
    <t>Aydınlatmal ölçüm sonuçları uygundur. Ölçümler yılda bir kez tekrar edilmektedir.</t>
  </si>
  <si>
    <t xml:space="preserve">Kapılar için kırılmaz temperli  cam seçilmesi ve kullanılması </t>
  </si>
  <si>
    <t>Düzenli (ayda en az bİr defa) kontrol uygulamalarının (ilaçlama vb.) yapılmaktadır. Yiyecek ve içeceklerin alanda yasaklanmıştır. Çalışma alanlarının temizliğigünlük olarak vardiya değişim aralarında yapılmaktadır.</t>
  </si>
  <si>
    <t>Poliklinikler, Dermatoloji Polikliniği, Saç Ekim Polikliniği,Müdahale Odaları,Kan Almalar,Eko-Efor, Günübirlik alanı</t>
  </si>
  <si>
    <t>Personel kullandıkları ilaçların tehlikesi hakkında bilgilendirilmiştir. Personele uygun kkd sağlanmıştır.  İlaçların kaza sonucu ortama yayılmasını "ONK-T04-06 SİTOTOKSİK DÖKÜLME SAÇILMA VE TEMİZLİK TALİMATI" dikkate alınarak temizlenmektedir.</t>
  </si>
  <si>
    <t>İlaç hazırlama kabini bulunmaktadır. İlaçların kaza sonucu ortama yayılmasını "ONK-T04-06 SİTOTOKSİK DÖKÜLME SAÇILMA VE TEMİZLİK TALİMATI" dikkate alınarak temizlik yapılmaktadır.</t>
  </si>
  <si>
    <t>DÜŞÜK RİSK</t>
  </si>
  <si>
    <t xml:space="preserve">Enfeksiyon / Alan güvenliğinin tehlikeye girmesi </t>
  </si>
  <si>
    <t>Sınır değer üzerinde akım harmonik olması</t>
  </si>
  <si>
    <t>Kontrol ölçümünde değerler sınır değerin altındadır.</t>
  </si>
  <si>
    <t>Elektik pano odaları,ADP odası, Trafo 1 ve Trafo 2 odaları , Hücre 1 ve Hücre 2 odaları, medikal gaz odası, kompresör odası, jeneratör odası, kazan dairesi, UPS odaları ve kazan  dairelerinde sıcaklık, nem takipleri ortamda bulunan sıcaklık, nem göstergeleri ile yapılarak kayıt altına alınmaktadır. Ayrıca uzaktan ortam izleme modülü mevcuttur.Belirlenen referans aralıkları doğrultusunda sistem üzerinden (uyarı, alarm, kritik alarm) tanımlanan kişilere bilgilendirme mesajı iletilmektedir.</t>
  </si>
  <si>
    <t>Herhangi bir uygunsuzluk bulunmamaktadır.</t>
  </si>
  <si>
    <t xml:space="preserve">Hastanemizde tıbbi ve diğer cihazların oluşturabileceği harmonikler için ana güç sistemine bağlı aktif harmonik filtre entegre edilmiş ve harmonik değeri daimi olarak %2 altında tutulmaktadır. </t>
  </si>
  <si>
    <t xml:space="preserve">Elektrik panoları her yıl akredite kurum tarafından sıcaklık ölçümü yapılmakla birlikte iç denetimlerimizde de kontrolleri sağlanmakta olup, ısınma ile ilgili problemlere anında müdahale edilerek panolar soğuk durumda tutulmuştur.  </t>
  </si>
  <si>
    <t xml:space="preserve">Yapılan periyodik kontrollerde sıcaklık tespiti yapılan ADP Kompanzasyon panolarına fan takılmıştır. </t>
  </si>
  <si>
    <t>Panolarımızda olumsuz bulguya rastlanmamıştır.</t>
  </si>
  <si>
    <t xml:space="preserve">Teknik alanlarımızda sıcaklık ve nem takibi günlük olarak yapılmaktadır. Yapılan kontrollerimizde konfor sıcaklığı dışında bir değerle karşılaşılmamıştır. </t>
  </si>
  <si>
    <t xml:space="preserve">Zemin kat, 1. kat ve günübirlik elektrik odalarında bulunan yalıtkan paspas deforme olmuştur. </t>
  </si>
  <si>
    <t>Jeneratör mahali üzerinden medikal gaz boru hatları geçmektedir. Olası bir yangın durumunda hızlı müdahale için otomatik yangın söndürme sistemi bulunmaktadır.</t>
  </si>
  <si>
    <t>Jeneratör alanından geçen medikal gaz boruları yanmaz betopan ile kapatılacak olup güvenli hale getirilecektir.</t>
  </si>
  <si>
    <t xml:space="preserve">Elektrik sisteminin bulunduğu mahallerde su tesisatı geçirilmemekte. Ancak zemin izolasyonunun zayıf olabilme ihtimali üzerine orta gerilim hücrelerine, trafolara, ADP panosuna ve UPS sisteminin bulunduğu alanların tavanına tava uygulaması yapılmış ve gideri atık su sistemine bağlanmıştır.  </t>
  </si>
  <si>
    <t>OG Hücreleri, ADP, Jeneratör ve UPS odalarına girişler yetkili kişiler tarafından yapılmakta olup kartlı geçiş sistemi kullanılmaktadır. Katlarda bulunan diğer teknik mahallere giriş-çıkışlar anahtarla yapılmakta olup anahtar yetkili kişilerdedir. Alana giriş-çıkış yetkili kişilerle yapıldığından dolayı ekipmanlar yetkisiz kişilerce kullanılamaz.</t>
  </si>
  <si>
    <t xml:space="preserve">Periyodik kontrol yapılmaktadır. İmalatçının belirlediği sürelerde yılda 2 kez yetkili kişilerce periyodik kontrolü yapılmaktadır. </t>
  </si>
  <si>
    <t>OG sisteminde, ana dağıtım pano odası ve UPS odasında mevcuttur. Katlardaki pano odalarında yangın söndürücüler ve yangın dedektörleri bulunmaktadır.</t>
  </si>
  <si>
    <t>OG Hücreleri, ADP, Jeneratör ve UPS odalarına girişler yetkili kişiler tarafından yapılmakta olup kartlı geçiş sistemi kullanılmaktadır. Katlarda bulunan diğer teknik mahallere giriş-çıkışlar anahtarla yapılmakta olup anahtar yetkili kişilerdedir. Alana giriş-çıkış yetkili kişilerle yapılmaktadır.</t>
  </si>
  <si>
    <t>Yılda 1 periyodik olarak kontrolleri, yılda 4 kez de yetkili firma tarafından bakımları yapılmaktadır. Uygunluk raporu mevcuttur.</t>
  </si>
  <si>
    <t xml:space="preserve">Personele, uygun kkd(çelik burunlu ayakkabı) temin edilmiş; araç ile taşınması sağlanmaktadır. </t>
  </si>
  <si>
    <t xml:space="preserve">Her ay düzenli olarak bakımları yapılmaktadır. Yılda 1 kez sertifika alınarak uygunluğu tescil edilmektedir. Mevcut durumda yeşil etiketlidir. </t>
  </si>
  <si>
    <t>Kazan dairesi</t>
  </si>
  <si>
    <t>Çatıdaki korkuluklar "YAPI İŞLERİNDE İŞ SAĞLIĞI VE GÜVENLİĞİ YÖNETMELİĞİ"'ne uygun olarak 1.20m'nin üzerinde olup,  anahtar ile kilitlidir ve yetkisiz kişilerin girmesi yasaklanmıştır.</t>
  </si>
  <si>
    <t>Jeneratörlerde gürültü önleyici sistem bulunmakta olup, titreşimi azaltmak için de yaylı takoz sistemi vardır. Personele, uygun kkd (Kulaklık veya kulak tıkacı) sağlanmıştır.</t>
  </si>
  <si>
    <t>Personele, uygun kkd(emniyet kemeri, baret) sağlanmıştır. Teknik personellere yüksekte çalışma eğitimi verilmiştir.</t>
  </si>
  <si>
    <t>İş ekipmanların periyodik kontrolleri kullanıcılar tarafından yapılmaktadır.</t>
  </si>
  <si>
    <t xml:space="preserve">Bölümlere özgü periyodik sağlık taramaları yapılmaktadır. </t>
  </si>
  <si>
    <t>Paratonerin periyodik kontrolü ve ölçümleri her yıl düzenli olarak yapılmaktadır.</t>
  </si>
  <si>
    <t>Paratoner periyodik kontrolü Mayıs-Haziran aylarında yetkili firma tarafından yapılmaktadır.</t>
  </si>
  <si>
    <t xml:space="preserve">UPS sisteminin periyodik kontrolü ve ölçümleri her yıl düzenli olarak yapılmaktadır. Ayrıca yılda 2 kez yetkili firma tarafından bakımları yapılmakta olup. 5 Yılda bir akü sistemi yenilenmektedir. </t>
  </si>
  <si>
    <t>UPS sisteminin periyodik kontrolü Mayıs-Haziran aylarında yetkili firma tarafından yapılmaktadır.</t>
  </si>
  <si>
    <t>Tüplerin toplu taşınabilmesi için tüp aracı ile taşınması sağlanmalıdır.</t>
  </si>
  <si>
    <t>Deforme olan paspaslar ilgili standartlara uygun yalıtkan paspaslar ile değişimi sağlanmıştır.</t>
  </si>
  <si>
    <t xml:space="preserve">Katlarda bulunan kirli odaları dozaj sistemlerinde yanıcı kimyasal madde bulunmamaktadır. Kirli odalarında sigara içilmemekte, ısı ve alev kaynağı kullanılmamaktadır. </t>
  </si>
  <si>
    <t>Otomatik söndürme sistemi periyodik kontrolün geçtiği tespit edilmiştir.</t>
  </si>
  <si>
    <t>4 ad 1125 kVA/ad Aksa marka jeneratör bulunmaktadır. Enerji otomasyon sistemi ve yük atma sistemi, Otomatik marşlı senkronize çalışır ve deprem sensörüne entegredir. Jeneratör, şebeke barasının enerjisiz kalmasından 11 saniye sonra devreye girecek şekilde ayarlanmıştır. Yakıt tank kapasitesi her bir jeneratörün 20 m3’tür.Acil durumlarda mazot temini için acil durum protokolü olup tatbikatları yapılmaktadır. Yoğun bakım vb. riskli alanlarda UPS ile enerji sağlanmaktadır.</t>
  </si>
  <si>
    <t>Acil durum aydınlatmaları çalışır vaziyettedir.</t>
  </si>
  <si>
    <t>MR alanının girişinde kontrollü geçiş sistemi bulunmakta olup yalnızca tanımlı kişilerin girişi sağlanabilmektedir. Cihazın olduğu alana hasta alınmadan önce hasta bilgilendirmesi yapılarak manyetik ekipmanlarla giriş engellenmektedir.
Alan girişininde uyarı işaretlemeleri mevcuttur.</t>
  </si>
  <si>
    <t xml:space="preserve"> Bebek/çocuk kaybında pembe kod uygulaması vardır.Kamera ile koridorlar izlenebilmekte, yangın kapısından çıkış olması durumunda da uyarı gitmektedir. Çalışanlara acil durum kod eğitimi verilmektedir.  Tatbikatlar ile test edilmektedir.</t>
  </si>
  <si>
    <t>Alarm sistemlerinin belirlenen planlama doğrultusunda (aylık iç kontol ve yılda en az iki defa dış kontrol) testlerinin yapılmaktadır.</t>
  </si>
  <si>
    <t xml:space="preserve">Atık kutularının birbirinden ayrıştırılmıştır. Doluluk oranları belirlenmiş ve personeller konu hakkında bilgilendirilmiştir. </t>
  </si>
  <si>
    <t>Cihazın TENMAK lisansı mevcuttur. Personele uygun kurşun içerikli ekipmanlar ve kişisel dozimetre sağlanmıştır.Dozimetreler, TENMAK'in belirlemiş olduğu zaman dilimleri içerisinde test edilmekte ve sonuçları personel ile paylaşılmaktadır.</t>
  </si>
  <si>
    <t>Cihazın TENMAK lisansı mevcuttur. Personele uygun kurşun içerikli ekipmanlar ve kişisel dozimetre sağlanmıştır.Dozimetreler, TENMAK'in belirlemiş olduğu zaman dilimleri içerisinde test edilmekte ve sonuçları personel ile paylaşılmaktadır. Radyasyon güvenliği eğitimleri alınmaktadır.</t>
  </si>
  <si>
    <t>Oksijen gaz tüplerininin devrilmesini engellemek amaçlı zincir ve kayışlar mevcuttur.</t>
  </si>
  <si>
    <t>Yedek sistemler (UPS,Jenaratör) sağlanmaktadır. Yedek enerji kaynaklarının yılda en az bir kezperiyodik bakım ve aylık olmak üzere bakım ve kontrolleri yapılmaktadır.</t>
  </si>
  <si>
    <t xml:space="preserve">ENF-T02-10 İzolasyon Önlemleri Talimatı
ENF-T03-07 El Yıkama ve Hijyeni Talimatı
ENF-T18-06 Hastane Genel Temizlik  Talimatı
ENF-T05-06 Hastane Epidemileri Yönetimi Talimatı
ENF-T27-06 Kan Yoluyla Bulaşan Enf. Korunma Talimatı
ENF-T01-09 Atıkların Kontrolü ve Yönetimi Talimatı Tüm çalışanlara enfeksiyondan korunma eğitimi verilmektedir. </t>
  </si>
  <si>
    <t xml:space="preserve">ENF-T02-10 İzolasyon Önlemleri Talimatı
ENF-T03-07 El Yıkama Talimatı
ENF-T18-06 Hastane Genel Temizlik  Talimatı
ENF-T01-09 Atıkların Kontrolü ve Yönetimi Talimatı Tüm çalışanlara enfeksiyondan korunma eğitimi verilmektedir. </t>
  </si>
  <si>
    <t xml:space="preserve">ENF-T02-10 İzolasyon Önlemleri Talimatı - İzolasyon odası mevcut olup maske ile müdahale edilmektedir. Tüm çalışanlara enfeksiyondan korunma eğitimi verilmektedir. </t>
  </si>
  <si>
    <t xml:space="preserve">ENF-T02-10 İzolasyon Önlemleri Talimatı, Tüm çalışanlara enfeksiyondan korunma eğitimi verilmektedir. </t>
  </si>
  <si>
    <t>ENF-T02-10 İzolasyon Önlemleri Talimatı. Tüm çalışanlara enfeksiyondan korunma eğitimi verilmektedir.</t>
  </si>
  <si>
    <t xml:space="preserve">ENF-T02-10 İzolasyon Önlemleri Talimatı. Çalışanlara enfeksiyondan korunma eğitimi  verilmektedir. </t>
  </si>
  <si>
    <t>ENF-T02-10 İzolasyon Önlemleri Talimatı. Temiz-Kirli kıyafetler ayrı dolaplarda muhafaza edilmektedir.</t>
  </si>
  <si>
    <t xml:space="preserve">ENF-T02-10 İzolasyon Önlemleri Talimatı
ENF-T03-07 El Yıkama ve Hijyeni Talimatı
ENF-T18-06 Hastane Genel Temizlik Talimatı
ENF-T01-09 Atıkların Kontrolü ve Yönetimi Talimatı - İzolasyon odası mevcut olup eldivenler ile müdahale edilmektedir.Tüm çalışanlara enfeksiyondan korunma eğitimi verilmektedir. </t>
  </si>
  <si>
    <t xml:space="preserve">ENF-T05-06 Hastane Epidemileri Yönetimi Talimatı
ENF-T18-06 Hastane Genel Temizlik Talimatı
ENF-T01-09 Atıkların Kontrolü ve Yönetimi Talimatı
ENF-T03-07 El Yıkama ve Hijyeni Talimatı
ENF-T02-10 İzolasyon Önlemleri Talimatı - İzolasyon odası mevcut olup maske ile müdahale edilmektedir.Tüm çalışanlara enfeksiyondan korunma eğitimi verilmektedir. </t>
  </si>
  <si>
    <t xml:space="preserve">ENF-T02-10 İzolasyon Önlemleri Talimatı 
ENF-T18-06 Hastane Genel Temizlik  
ENF-T01-09 Atıkların Kontrolü ve Yönetimi Talimatı. Tüm çalışanlara enfeksiyondan korunma eğitimi verilmektedir. </t>
  </si>
  <si>
    <t xml:space="preserve">ENF-T05-06 Hastane Epidemileri Yönetimi Talimatı
ENF-T18-06 Hastane Genel Temizlik Talimatı
ENF-T01-09 Atıkların Kontrolü ve Yönetimi Talimatı
ENF-T03-07 El Yıkama ve Hijyeni Talimatı
ENF-T02-10 İzolasyon Önlemleri Talimatı. Tüm çalışanlara enfeksiyondan korunma eğitimi verilmektedir. 
</t>
  </si>
  <si>
    <t xml:space="preserve">ENF-T02-10 İzolasyon Önlemleri Talimatı
ENF-T03-07 El Yıkama ve Hijyeni Talimatı
ENF-T18-06 Hastane Genel Temizlik  
ENF-T05-06 Hastane Epidemileri Yönetimi Talimatı
ENF-T01-09 Atıkların Kontrolü ve Yönetimi Talimatı. Tüm çalışanlara enfeksiyondan korunma eğitimi verilmektedir. </t>
  </si>
  <si>
    <t xml:space="preserve">ENF-T02-10 İzolasyon Önlemleri Talimatı
ENF-T03-07 El Yıkama ve Hijyeni Talimatı
ENF-T18-06 Hastane Genel Temizlik Talimatı
ENF-T01-09 Atıkların Kontrolü ve Yönetimi Talimatı. Tüm çalışanlara enfeksiyondan korunma eğitimi verilmektedir. </t>
  </si>
  <si>
    <t xml:space="preserve">ENF-T05-06 Hastane Epidemileri Yönetimi Talimatı
ENF-T18-06 Hastane Genel Temizlik Talimatı
ENF-T01-09 Atıkların Kontrolü ve Yönetimi Talimatı
ENF-T03-07 El Yıkama Talimatı
ENF-T02-10 İzolasyon Önlemleri Talimatı. Tüm çalışanlara enfeksiyondan korunma eğitimi verilmektedir. </t>
  </si>
  <si>
    <t>ENF-T02-10 İzolasyon Önlemleri Talimatı
ENF-T03-07 El Yıkama ve Hijyeni Talimatı
ENF-T18-06 Hastane Genel Temizlik  
ENF-T05-06 Hastane Epidemileri Yönetimi Talimatı
ENF-T01-09 Atıkların Kontrolü ve Yönetimi Talimatı. Tüm çalışanlara enfeksiyondan korunma eğitimi verilmektedir.</t>
  </si>
  <si>
    <t xml:space="preserve">ENF-T02-10 İzolasyon Önlemleri Talimatı
ENF-T03-07 El Yıkama ve Hijyeni Talimatı
ENF-T18-06 Hastane Genel Temizlik Talimatı
ENF-T01-09 Atıkların Kontrolü ve Yönetimi Talimatı. Çalışanlara enfeksiyondan korunma eğitimi  verilmektedir. </t>
  </si>
  <si>
    <t xml:space="preserve">ENF-T05-06 Hastane Epidemileri Yönetimi Talimatı
ENF-T18-06 Hastane Genel Temizlik Talimatı
ENF-T01-09 Atıkların Kontrolü ve Yönetimi Talimatı
ENF-T03-07 El Yıkama ve Hijyeni Talimatı
ENF-T02-10 İzolasyon Önlemleri Talimatı. Çalışanlara enfeksiyondan korunma eğitimi  verilmektedir. </t>
  </si>
  <si>
    <t xml:space="preserve">ENF-T02-10 İzolasyon Önlemleri Talimatı
ENF-T03-07 El Yıkama ve Hijyeni Talimatı
ENF-T18-06 Hastane Genel Temizlik  
ENF-T05-06 Hastane Epidemileri Yönetimi Talimatı
ENF-T01-09 Atıkların Kontrolü ve Yönetimi Talimatı. Çalışanlara enfeksiyondan korunma eğitimi  verilmektedir. </t>
  </si>
  <si>
    <t xml:space="preserve">ENF-T02-10 İzolasyon Önlemleri Talimatı 
ENF-T18-06 Hastane Genel Temizlik  
ENF-T01-09 Atıkların Kontrolü ve Yönetimi Talimatı. Çalışanlara enfeksiyondan korunma eğitimi  verilmektedir. </t>
  </si>
  <si>
    <t xml:space="preserve">ENF-T02-10 İzolasyon Önlemleri Talimatı
ENF-T03-07 El Yıkama ve Hijyen Talimatı
ENF-T18-06 Hastane Genel Temizlik  
ENF-T05-06 Hastane Epidemileri Yönetimi Talimatı
ENF-T01-09 Atıkların Kontrolü ve Yönetimi Talimatı. Çalışanlara enfeksiyondan korunma eğitimi  verilmektedir. </t>
  </si>
  <si>
    <t>İŞ EKİPMANLARININ KULLANIMINDA SAĞLIK VE GÜVENLİK ŞARTLARI YÖNETMELİĞİ</t>
  </si>
  <si>
    <t>Tıbbi atıkların doğru sınıflandırılması için net prosedürler oluşturmuştur.
(OHZ-T02-05 Tıbbi Atıkların Taşınması ve Son. Asansör ve Geçici Tıbbi Atık Dep. Alanı Tem. referans alınmıştır.) Personellerin yetkiledirilmiş firma tarafından istihdamı sağlanmaktadır ve işe başlangıç eğitimlerinde tıbbi atık sınıflandırma konularında bilgilendirilmektedir. Tıbbi atıkların etiketlenmekte olup toplama süreci yapılan ayrıma göre sürdürülmektedir.</t>
  </si>
  <si>
    <t>BİS-P10-06-06  Bilgi Sistemleri Bilgi Güvenliği Prosedürü</t>
  </si>
  <si>
    <t>HBH-P28-02 Hasta Bakım Hizmetleri Hizmetleri Yönetimi Prosedürü</t>
  </si>
  <si>
    <t>Hasta kimlik doğrulama prosedürlerinin oluşturulmuş ve uygulaması sağlanmaktadır (BHK-P28-09 Hasta Kimliğinin Doğrulanması Prosedürü).  Hasta bileklikleri sevk öncesi kontrol edilmektedir.</t>
  </si>
  <si>
    <t>BHK-P28-09- Hasta Kimliğinin Doğrulanması Prosedürü</t>
  </si>
  <si>
    <t>BHK-P28-09- Hasta Kimliğinin Doğrulanması Prosedürü / PAT-T01  Patoloji Lab. Numune Kabul ve Saklama Talimatı</t>
  </si>
  <si>
    <t>BHK-P30-02 Hasta Transfer Prosedürü</t>
  </si>
  <si>
    <t>ACS-P03-04  Ambulans Hizmetleri İşleyiş Prosedürü</t>
  </si>
  <si>
    <t>BHK-P20-07 Hasta ve Ailesinin Eğitimi Prosedürü</t>
  </si>
  <si>
    <t>BHK-T04-05 Konsültasyon İsteme Talimatı.</t>
  </si>
  <si>
    <t>6332 Sayılı İş Sağlığı ve Güvenliği Kanunu</t>
  </si>
  <si>
    <t>6333 Sayılı İş Sağlığı ve Güvenliği Kanunu</t>
  </si>
  <si>
    <t>6334 Sayılı İş Sağlığı ve Güvenliği Kanunu</t>
  </si>
  <si>
    <t>6335 Sayılı İş Sağlığı ve Güvenliği Kanunu</t>
  </si>
  <si>
    <t>6336 Sayılı İş Sağlığı ve Güvenliği Kanunu</t>
  </si>
  <si>
    <t>ENF-T02-10 İzolasyon Önlemleri Talimatı
ENF-T03-07 El Yıkama ve Hijyeni Talimatı
ENF-T18-06 Hastane Genel Temizlik  Talimatı
ENF-T05-06 Hastane Epidemileri Yönetimi Talimatı
ENF-T27-06 Kan Yoluyla Bulaşan Enf. Korunma Talimatı
ENF-T01-09 Atıkların Kontrolü ve Yönetimi Talimatı. Çalışanlara enfeksiyondan korunma eğitimi verilmektedir.</t>
  </si>
  <si>
    <t xml:space="preserve">ENF-T02-10 İzolasyon Önlemleri Talimatı
ENF-T03-07 El Yıkama ve Hijyeni Talimatı
ENF-T27-06 Kan Yoluyla Bulaşan Enf. Korunma Talimatı
ENF-T01-09 Atıkların Kontrolü ve Yönetimi Talimatı. Tüm çalışanlara enfeksiyondan korunma eğitimi verilmektedir. </t>
  </si>
  <si>
    <t xml:space="preserve">ENF-T02-10 İzolasyon Önlemleri Talimatı
ENF-T03-07 El Yıkama ve Hijyeni Talimatı
ENF-T27-06 Kan Yoluyla Bulaşan Enf. Korunma Talimatı
ENF-T01-09 Atıkların Kontrolü ve Yönetimi Talimatı
Yılda 1 aşı uygulanmaktadır. Tüm çalışanlara enfeksiyondan korunma eğitimi verilmektedir. </t>
  </si>
  <si>
    <t>ENF-T02-10 İzolasyon Önlemleri Talimatı
ENF-T03-07 El Yıkama ve Hijyeni Talimatı
ENF-T27-06 Kan Yoluyla Bulaşan Enf. Korunma Talimatı
ENF-T01-09 Atıkların Kontrolü ve Yönetimi Talimatı. Tüm çalışanlara enfeksiyondan korunma eğitimi verilmektedir.</t>
  </si>
  <si>
    <t>ENF-T02-10 İzolasyon Önlemleri Talimatı
ENF-T03-07 El Yıkama ve Hijyeni Talimatı
ENF-T27-06 Kan Yoluyla Bulaşan Enf. Korunma Talimatı
ENF-T01-09 Atıkların Kontrolü ve Yönetimi Talimatı,
Yılda 1 aşı uygulanmaktadır. Tüm çalışanlara enfeksiyondan korunma eğitimi verilmektedir.</t>
  </si>
  <si>
    <t xml:space="preserve">ENF-T02-10 İzolasyon Önlemleri Talimatı
ENF-T03-07 El Yıkama ve Hijyeni Talimatı
ENF-T27-06 Kan Yoluyla Bulaşan Enf. Korunma Talimatı
ENF-T01-09 Atıkların Kontrolü ve Yönetimi Talimatı. Çalışanlara enfeksiyondan korunma eğitimi  verilmektedir. </t>
  </si>
  <si>
    <t xml:space="preserve">ENF-T02-10 İzolasyon Önlemleri Talimatı
ENF-T03-07 El Yıkama ve Hijyeni Talimatı
ENF-T27-06 Kan Yoluyla Bulaşan Enf. Korunma Talimatı
ENF-T01-09 Atıkların Kontrolü ve Yönetimi Talimatı,
Yılda 1 aşı uygulanmaktadır.Çalışanlara enfeksiyondan korunma eğitimi  verilmektedir. </t>
  </si>
  <si>
    <t xml:space="preserve">ENF-T02-10 İzolasyon Önlemleri Talimatı
ENF-T03-07 El Yıkama ve Hijyen Talimatı
ENF-T27-06 Kan Yoluyla Bulaşan Enf. Korunma Talimatı
ENF-T01-09 Atıkların Kontrolü ve Yönetimi Talimatı. Çalışanlara enfeksiyondan korunma eğitimi  verilmektedir. </t>
  </si>
  <si>
    <t>ENF-T02-10 İzolasyon Önlemleri Talimatı
ENF-T03-07 El Yıkama ve Hijyeni Talimatı
ENF-T18-06 Hastane Genel Temizlik  Talimatı
ENF-T05-06 Hastane Epidemileri Yönetimi Talimatı
ENF-T27-06 Kan Yoluyla Bulaşan Enf. Korunma Talimatı
ENF-T01-09 Atıkların Kontrolü ve Yönetimi Talimatı. Personele enfeksiyondan korunma eğitimi verilmektedir.</t>
  </si>
  <si>
    <t>ENF-T02-10 İzolasyon Önlemleri Talimatı
ENF-T03-07 El Yıkama ve Hijyen Talimatı
ENF-T18-06 Hastane Genel Temizlik  Talimatı
ENF-T01-09 Atıkların Kontrolü ve Yönetimi Talimatı Tüm çalışanlara enfeksiyondan korunma eğitimi verilmektedir. İzolasyon odası mevcut olup eldiven kullanılmaktadır.</t>
  </si>
  <si>
    <t>ENF-T04-10 İzolasyon Önlemleri Talimatı
ENF-T01-07 El Yıkama Talimatı
ENF-T10-06 Kan Yoluyla Bulaşan Enf. Korunma Talimatı
ENF-T01-09 Atıkların Kontrolü ve Yönetimi Talimatı. Tüm çalışanlara enfeksiyondan korunma eğitimi verilmektedir.</t>
  </si>
  <si>
    <t xml:space="preserve">ENF-T02-10 İzolasyon Önlemleri Talimatı - Her bir hasta odası cam bölmeler şeklinde box sistemine tabidir. Hasta ve çalışan güvenliği ve enfeksiyon güvenliği komitelerinde bu konular ayrıntılı olarak görüşülmektedir. </t>
  </si>
  <si>
    <t xml:space="preserve">ENF-T02-10 İzolasyon Önlemleri Talimatı
ENF-T03-07 El Yıkama Talimatı
ENF-T18-06 Hastane Genel Temizlik  
ENF-T05-06 Hastane Epidemileri Yönetimi Talimatı
ENF-T01-09 Atıkların Kontrolü ve Yönetimi Talimatı.  Tüm çalışanlara enfeksiyondan korunma eğitimi verilmektedir. </t>
  </si>
  <si>
    <t xml:space="preserve">ENF-T02-10 İzolasyon Önlemleri Talimatı
ENF-T03-07 El Yıkama Talimatı
ENF-T18-06 Hastane Genel Temizlik Talimatı
ENF-T01-09 Atıkların Kontrolü ve Yönetimi Talimatı. Tüm çalışanlara enfeksiyondan korunma eğitimi verilmektedir. 
</t>
  </si>
  <si>
    <t xml:space="preserve">ENF-T02-10 İzolasyon Önlemleri Talimatı
ENF-T03-07 El Yıkama Talimatı
ENF-T18-06 Hastane Genel Temizlik  
ENF-T05-06 Hastane Epidemileri Yönetimi Talimatı
ENF-T01-09 Atıkların Kontrolü ve Yönetimi Talimatı. Tüm çalışanlara enfeksiyondan korunma eğitimi verilmektedir. </t>
  </si>
  <si>
    <t xml:space="preserve">ENF-T16-04 LEGİONELLA PNEUMOPHİLA ENFEKSİYONU ÖNLEME TALİMATI
ENF-T02-10 İzolasyon Önlemleri Talimatı. Tüm çalışanlara enfeksiyondan korunma eğitimi verilmektedir. 
</t>
  </si>
  <si>
    <t xml:space="preserve">ENF-T16-04 LEGİONELLA PNEUMOPHİLA ENFEKSİYONU ÖNLEME TALİMATI
ENF-T02-10 İzolasyon Önlemleri Talimatı. Çalışanlara enfeksiyondan korunma eğitimi verilmektedir. 
</t>
  </si>
  <si>
    <t>ONAM-821-01 Radyoloji Manyetik Rezonans Bilgilendirme ve Onam Formu uygulanmaktadır.Alanda uygun uyarcı işaertler bulunmaktadır. Alana girecek personel ve hastalar, manyetik alan hakkında uyarılmakta ve bilgilendirilmektedirler.</t>
  </si>
  <si>
    <t>Sadece mutfak olarak belirlenen alanlarda kullanılmaktadır. Uzatma kablo kullanılmamaktadır.</t>
  </si>
  <si>
    <t>BİS-P02-08 Bilgi Sistemleri Sunucu Network ve Sistem Odası Güvenliği prosedürü</t>
  </si>
  <si>
    <t>BİS-P02-08 Bilgi Sistemleri Yedekleme Prosedüründe tanımlanmıştır.</t>
  </si>
  <si>
    <t>BİS-P05-07 Bilgi Sistemleri Sunucu Network ve Sistem Odası Güvenliği prosedürü çercevesinde yapılacaklar Bilgi sistemleri Müdürlüğü'ne aittir.Alan girişi kilitli olup yalnızca yetkili kişilerin girişi mümkündür.Uzaktan denetleme modulü bulunur.</t>
  </si>
  <si>
    <t>BİS-P05-07 Bilgi Sistemleri Sunucu Network ve Sistem Odası Güvenliği prosedürü</t>
  </si>
  <si>
    <t>15 nolu asansör atık asansörü olarak tanımlanmıştır. 
Tıbbi atıkların toplanması işlemi bittikten sonra asansör OHZ-F28-01 Atık Taşıma Asansörü Temizlik Planı ve Kontrol Formu ile dezenfekte edilmektedir.</t>
  </si>
  <si>
    <t>Tıbbi atık geçici deposunda soğutma sistemi kullanılarak sıcaklığın +4°C olması sağlanmaktadır.
Sıcaklık TEK-F02-09 Sıcaklık, Nem İzlem ve Temizlik Kontrol Formu ile takip edilmekte, aşması durumunda arıza bildirimi yapılmaktadır.</t>
  </si>
  <si>
    <t xml:space="preserve">ENF-T03-07 El Yıkama ve Hijyeni Talimatı / ENF-T08-05 Dezenfeksiyon Talimatı </t>
  </si>
  <si>
    <t>ENF-T03-07 El Yıkama ve Hijyeni Talimatı</t>
  </si>
  <si>
    <t>ECZ-T02-09 Yüksek Riskli İlaçların Yönetimi Talimatı</t>
  </si>
  <si>
    <t>Denetim</t>
  </si>
  <si>
    <t>Saha Denetim</t>
  </si>
  <si>
    <t>İş hijyeni ölçümleri yetkili laboratuvar tarafından yapılmıştır.</t>
  </si>
  <si>
    <t>*İşyeri Bina ve Eklentilerinde Alınacak Sağlık ve Güvenlik Önlemleri Hakkında Yönetmelik
*İSG-T01-05 Güvenli Çalışma Talimatı</t>
  </si>
  <si>
    <t>*İSG-T01-05 Güvenli Çalışma Talimatı</t>
  </si>
  <si>
    <t>İSG-T01-05-01 Güvenli Çalışma Talimatı'na göre; İş Sağlığı Güvenliği Uzmanı' nın hastanede olmadığı acil gerçekleşmesi gereken işler sürecinde onay Teknik Hizmetler yetkilisinden alınır. Çalışma Teknik Hizmetler nezaretinde gerçekleştirilir.</t>
  </si>
  <si>
    <t>Çalışanlara işe giriş eğitimlerinde biyolojik riskler ile ilgili dikkat edilmesi gereken konulardan bahsedilmektedir. Alan için tek kullanımlık kişisel koruyucu ekipmanlar temin edilmiştir. Aşı programlarının uygulanmıştır. Alanda göz solüsyon kiti ve göz duşu  bulunmakatdır.</t>
  </si>
  <si>
    <t>Alan için temin edilen kişisel koruyucu ekipmanların kullanılmasısağlanmaktadır. Çalışırken cam panelin kapalı tutulmakatdır. Dökülme-saçılma durumları için alanda göz duşu ve göz yıkama solüsyon kiti bulunmaktadır.</t>
  </si>
  <si>
    <t>4. Kat</t>
  </si>
  <si>
    <t>Alan turu saha kontrolü / uygunsuzluk takibi</t>
  </si>
  <si>
    <t>4. Kat numune alma tıbbi atık kovasının fazla dolu olması</t>
  </si>
  <si>
    <t>Enfekte atıkla temas, çapraz kontaminasyon ve kesici-delici yaralanma</t>
  </si>
  <si>
    <t>Enfeksiyon bulaşı, yaralanma, kontaminasyon, denetim uygunsuzluğu</t>
  </si>
  <si>
    <t>Hasta, çalışan, temizlik personeli, ziyaretçi</t>
  </si>
  <si>
    <t>Hasta bakım alanı</t>
  </si>
  <si>
    <t>Düşme etiketi bulunmaması</t>
  </si>
  <si>
    <t>Güvensiz ortam koşulu nedeniyle kaza veya uygunsuzluk oluşması</t>
  </si>
  <si>
    <t>Yaralanma, hizmet aksaması, denetim uygunsuzluğu</t>
  </si>
  <si>
    <t>Hasta, çalışan, ziyaretçi</t>
  </si>
  <si>
    <t>OLASI RİSK</t>
  </si>
  <si>
    <t>Düşme etiketi bulunmaması uygunsuzluğu giderilmeli; alan sorumlusu tarafından düzeltici faaliyet kaydı açılmalı, fotoğraflı kapanış kanıtı alınmalı ve periyodik saha turu kontrol listesine eklenmelidir.</t>
  </si>
  <si>
    <t>İlgili Birim Sorumlusu / İSG Birimi</t>
  </si>
  <si>
    <t>Uygunsuzluk giderildikten sonra alan tekrar kontrol edilmeli; sorumlu birim tarafından bakım/onarım/etiketleme/temizlik veya değişim işleminin tamamlandığı kayıt altına alınmalıdır.</t>
  </si>
  <si>
    <t>İyileştirme sonrası görsel eklenecek</t>
  </si>
  <si>
    <t>Saha turu kontrolü, fotoğraflı kapanış kanıtı, bakım/onarım formu ve ilgili birim sorumlusu onayı</t>
  </si>
  <si>
    <t>İSG Birimi / İlgili Birim Sorumlusu</t>
  </si>
  <si>
    <t>6331 Sayılı İş Sağlığı ve Güvenliği Kanunu; Risk Değerlendirmesi Yönetmeliği</t>
  </si>
  <si>
    <t>Birim odası</t>
  </si>
  <si>
    <t>Tıbbi atık kovasının fazla dolu olması</t>
  </si>
  <si>
    <t>ÖNEMLİ RİSK</t>
  </si>
  <si>
    <t>Tıbbi atık kovasının fazla dolu olması uygunsuzluğu giderilmeli; alan sorumlusu tarafından düzeltici faaliyet kaydı açılmalı, fotoğraflı kapanış kanıtı alınmalı ve periyodik saha turu kontrol listesine eklenmelidir.</t>
  </si>
  <si>
    <t>Hasta Bakım Hizmetleri / Otelcilik ve Destek Hizmetleri / ISS Temizlik</t>
  </si>
  <si>
    <t>Tıbbi Atıkların Kontrolü Yönetmeliği; Biyolojik Etkenlere Maruziyet Risklerinin Önlenmesi Hakkında Yönetmelik</t>
  </si>
  <si>
    <t>3. Kat</t>
  </si>
  <si>
    <t>Sharp boxlarda SKT geçmiş, açılış tarihi yok ve iğne uçlarının uygunsuz bırakılması</t>
  </si>
  <si>
    <t>Sharp boxlarda SKT geçmiş, açılış tarihi yok ve iğne uçlarının uygunsuz bırakılması uygunsuzluğu giderilmeli; alan sorumlusu tarafından düzeltici faaliyet kaydı açılmalı, fotoğraflı kapanış kanıtı alınmalı ve periyodik saha turu kontrol listesine eklenmelidir.</t>
  </si>
  <si>
    <t>1. Kat</t>
  </si>
  <si>
    <t>Acil çıkış yönlendirme levhası yüksekliğinin uygun olmaması</t>
  </si>
  <si>
    <t>Acil durumda tahliye veya müdahalenin gecikmesi</t>
  </si>
  <si>
    <t>Yangına geç müdahale, tahliye aksaması, yaralanma, can kaybı</t>
  </si>
  <si>
    <t>Hasta, çalışan, ziyaretçi, refakatçi, acil durum ekipleri</t>
  </si>
  <si>
    <t>YÜKSEK RİSK</t>
  </si>
  <si>
    <t>Acil çıkış yönlendirme levhası yüksekliğinin uygun olmaması uygunsuzluğu giderilmeli; alan sorumlusu tarafından düzeltici faaliyet kaydı açılmalı, fotoğraflı kapanış kanıtı alınmalı ve periyodik saha turu kontrol listesine eklenmelidir.</t>
  </si>
  <si>
    <t>Teknik Hizmetler / İSG Birimi</t>
  </si>
  <si>
    <t>Binaların Yangından Korunması Hakkında Yönetmelik; İşyerlerinde Acil Durumlar Hakkında Yönetmelik</t>
  </si>
  <si>
    <t>Hasta odası</t>
  </si>
  <si>
    <t>Tıbbi atık kovasının dolu olması</t>
  </si>
  <si>
    <t>Tıbbi atık kovasının dolu olması uygunsuzluğu giderilmeli; alan sorumlusu tarafından düzeltici faaliyet kaydı açılmalı, fotoğraflı kapanış kanıtı alınmalı ve periyodik saha turu kontrol listesine eklenmelidir.</t>
  </si>
  <si>
    <t>WC alarm flaşörünün kontrol gerektirmesi</t>
  </si>
  <si>
    <t>WC alarm flaşörünün kontrol gerektirmesi uygunsuzluğu giderilmeli; alan sorumlusu tarafından düzeltici faaliyet kaydı açılmalı, fotoğraflı kapanış kanıtı alınmalı ve periyodik saha turu kontrol listesine eklenmelidir.</t>
  </si>
  <si>
    <t>Zemin Kat</t>
  </si>
  <si>
    <t>Ultrason cihazlarında SKT geçmiş olması</t>
  </si>
  <si>
    <t>Uygun olmayan ekipman veya malzeme kullanımı</t>
  </si>
  <si>
    <t>Yanlış ölçüm, tedavi gecikmesi, hasta güvenliği riski, kimyasal/klinik maruziyet</t>
  </si>
  <si>
    <t>Hasta, çalışan, sağlık personeli</t>
  </si>
  <si>
    <t>Ultrason cihazlarında SKT geçmiş olması uygunsuzluğu giderilmeli; alan sorumlusu tarafından düzeltici faaliyet kaydı açılmalı, fotoğraflı kapanış kanıtı alınmalı ve periyodik saha turu kontrol listesine eklenmelidir.</t>
  </si>
  <si>
    <t>Biyomedikal / İlgili Klinik Sorumlusu</t>
  </si>
  <si>
    <t>Tıbbi Cihaz Yönetmeliği; Sağlıkta Kalite Standartları; İş Ekipmanlarının Kullanımında Sağlık ve Güvenlik Şartları Yönetmeliği</t>
  </si>
  <si>
    <t>Dolap sabitleme aparatının çıkmış olması</t>
  </si>
  <si>
    <t>Takılma, düşme, çarpma, malzeme devrilmesi</t>
  </si>
  <si>
    <t>Yaralanma, kırık, ezilme, iş kazası</t>
  </si>
  <si>
    <t>Hasta, çalışan, ziyaretçi, refakatçi</t>
  </si>
  <si>
    <t>Dolap sabitleme aparatının çıkmış olması uygunsuzluğu giderilmeli; alan sorumlusu tarafından düzeltici faaliyet kaydı açılmalı, fotoğraflı kapanış kanıtı alınmalı ve periyodik saha turu kontrol listesine eklenmelidir.</t>
  </si>
  <si>
    <t>Teknik Hizmetler / Otelcilik ve Destek Hizmetleri</t>
  </si>
  <si>
    <t>Düşme etiketi mevcut olmaması</t>
  </si>
  <si>
    <t>Düşme etiketi mevcut olmaması uygunsuzluğu giderilmeli; alan sorumlusu tarafından düzeltici faaliyet kaydı açılmalı, fotoğraflı kapanış kanıtı alınmalı ve periyodik saha turu kontrol listesine eklenmelidir.</t>
  </si>
  <si>
    <t>Kalibrasyon tarihinin geçmiş olması</t>
  </si>
  <si>
    <t>Kalibrasyon tarihinin geçmiş olması uygunsuzluğu giderilmeli; alan sorumlusu tarafından düzeltici faaliyet kaydı açılmalı, fotoğraflı kapanış kanıtı alınmalı ve periyodik saha turu kontrol listesine eklenmelidir.</t>
  </si>
  <si>
    <t>12. Kat</t>
  </si>
  <si>
    <t>Zeminde demir filizi çıkıntıları bulunması</t>
  </si>
  <si>
    <t>Zeminde demir filizi çıkıntıları bulunması uygunsuzluğu giderilmeli; alan sorumlusu tarafından düzeltici faaliyet kaydı açılmalı, fotoğraflı kapanış kanıtı alınmalı ve periyodik saha turu kontrol listesine eklenmelidir.</t>
  </si>
  <si>
    <t>9. Kat</t>
  </si>
  <si>
    <t>Dolap kolunun olmaması</t>
  </si>
  <si>
    <t>Dolap kolunun olmaması uygunsuzluğu giderilmeli; alan sorumlusu tarafından düzeltici faaliyet kaydı açılmalı, fotoğraflı kapanış kanıtı alınmalı ve periyodik saha turu kontrol listesine eklenmelidir.</t>
  </si>
  <si>
    <t>7. Kat</t>
  </si>
  <si>
    <t>Atık kutusunda poşet olmaması ve iç kısmının hijyen açısından uygun olmaması</t>
  </si>
  <si>
    <t>Atık kutusunda poşet olmaması ve iç kısmının hijyen açısından uygun olmaması uygunsuzluğu giderilmeli; alan sorumlusu tarafından düzeltici faaliyet kaydı açılmalı, fotoğraflı kapanış kanıtı alınmalı ve periyodik saha turu kontrol listesine eklenmelidir.</t>
  </si>
  <si>
    <t>8-7. Kat arası</t>
  </si>
  <si>
    <t>Acil çıkış levhasının duvar sabitlemesinin deforme olması</t>
  </si>
  <si>
    <t>Acil çıkış levhasının duvar sabitlemesinin deforme olması uygunsuzluğu giderilmeli; alan sorumlusu tarafından düzeltici faaliyet kaydı açılmalı, fotoğraflı kapanış kanıtı alınmalı ve periyodik saha turu kontrol listesine eklenmelidir.</t>
  </si>
  <si>
    <t>Acil durum sedyesinin rot ile çok sıkı sabitlenmesi nedeniyle alınamaması</t>
  </si>
  <si>
    <t>Acil durum sedyesinin rot ile çok sıkı sabitlenmesi nedeniyle alınamaması uygunsuzluğu giderilmeli; alan sorumlusu tarafından düzeltici faaliyet kaydı açılmalı, fotoğraflı kapanış kanıtı alınmalı ve periyodik saha turu kontrol listesine eklenmelidir.</t>
  </si>
  <si>
    <t>8. Kat</t>
  </si>
  <si>
    <t>Acil durum sedyesinin sabit olmaması ve uygun erişilememesi</t>
  </si>
  <si>
    <t>Acil durum sedyesinin sabit olmaması ve uygun erişilememesi uygunsuzluğu giderilmeli; alan sorumlusu tarafından düzeltici faaliyet kaydı açılmalı, fotoğraflı kapanış kanıtı alınmalı ve periyodik saha turu kontrol listesine eklenmelidir.</t>
  </si>
  <si>
    <t>KKT yangın söndürme cihazlarında kullanım talimatlarının olmaması</t>
  </si>
  <si>
    <t>KKT yangın söndürme cihazlarında kullanım talimatlarının olmaması uygunsuzluğu giderilmeli; alan sorumlusu tarafından düzeltici faaliyet kaydı açılmalı, fotoğraflı kapanış kanıtı alınmalı ve periyodik saha turu kontrol listesine eklenmelidir.</t>
  </si>
  <si>
    <t>2-1. Kat arası</t>
  </si>
  <si>
    <t>Boru hatlarında içerik etiketi ve uyarı levhası olmaması</t>
  </si>
  <si>
    <t>Boru hatlarında içerik etiketi ve uyarı levhası olmaması uygunsuzluğu giderilmeli; alan sorumlusu tarafından düzeltici faaliyet kaydı açılmalı, fotoğraflı kapanış kanıtı alınmalı ve periyodik saha turu kontrol listesine eklenmelidir.</t>
  </si>
  <si>
    <t>KKT yangın söndürme cihazı basıncının yüksek olması</t>
  </si>
  <si>
    <t>KKT yangın söndürme cihazı basıncının yüksek olması uygunsuzluğu giderilmeli; alan sorumlusu tarafından düzeltici faaliyet kaydı açılmalı, fotoğraflı kapanış kanıtı alınmalı ve periyodik saha turu kontrol listesine eklenmelidir.</t>
  </si>
  <si>
    <t>B3 Kat</t>
  </si>
  <si>
    <t>Kimyasal malzemenin gelişi güzel istiflenmesi</t>
  </si>
  <si>
    <t>Kimyasal malzemenin gelişi güzel istiflenmesi uygunsuzluğu giderilmeli; alan sorumlusu tarafından düzeltici faaliyet kaydı açılmalı, fotoğraflı kapanış kanıtı alınmalı ve periyodik saha turu kontrol listesine eklenmelidir.</t>
  </si>
  <si>
    <t>5. Kat</t>
  </si>
  <si>
    <t>KKT yangın söndürme cihazının basıncının yüksek ve kullanıma uygun olmaması</t>
  </si>
  <si>
    <t>KKT yangın söndürme cihazının basıncının yüksek ve kullanıma uygun olmaması uygunsuzluğu giderilmeli; alan sorumlusu tarafından düzeltici faaliyet kaydı açılmalı, fotoğraflı kapanış kanıtı alınmalı ve periyodik saha turu kontrol listesine eklenmelidir.</t>
  </si>
  <si>
    <t>KKT yangın söndürme cihazının basıncının yüksek olması</t>
  </si>
  <si>
    <t>KKT yangın söndürme cihazının basıncının yüksek olması uygunsuzluğu giderilmeli; alan sorumlusu tarafından düzeltici faaliyet kaydı açılmalı, fotoğraflı kapanış kanıtı alınmalı ve periyodik saha turu kontrol listesine eklenmelidir.</t>
  </si>
  <si>
    <t>Acil durum sedyesi önüne malzeme istifi yapılması</t>
  </si>
  <si>
    <t>Acil durum sedyesi önüne malzeme istifi yapılması uygunsuzluğu giderilmeli; alan sorumlusu tarafından düzeltici faaliyet kaydı açılmalı, fotoğraflı kapanış kanıtı alınmalı ve periyodik saha turu kontrol listesine eklenmelidir.</t>
  </si>
  <si>
    <t>İki kapı arasında aydınlatmanın çalışmaması</t>
  </si>
  <si>
    <t>İki kapı arasında aydınlatmanın çalışmaması uygunsuzluğu giderilmeli; alan sorumlusu tarafından düzeltici faaliyet kaydı açılmalı, fotoğraflı kapanış kanıtı alınmalı ve periyodik saha turu kontrol listesine eklenmelidir.</t>
  </si>
  <si>
    <t>B2 Kat</t>
  </si>
  <si>
    <t>İki kapı arasında kalan lokalde aydınlatmanın çalışmaması</t>
  </si>
  <si>
    <t>İki kapı arasında kalan lokalde aydınlatmanın çalışmaması uygunsuzluğu giderilmeli; alan sorumlusu tarafından düzeltici faaliyet kaydı açılmalı, fotoğraflı kapanış kanıtı alınmalı ve periyodik saha turu kontrol listesine eklenmelidir.</t>
  </si>
  <si>
    <t>Acil durum sedyesinin bulunmaması</t>
  </si>
  <si>
    <t>Acil durum sedyesinin bulunmaması uygunsuzluğu giderilmeli; alan sorumlusu tarafından düzeltici faaliyet kaydı açılmalı, fotoğraflı kapanış kanıtı alınmalı ve periyodik saha turu kontrol listesine eklenmelidir.</t>
  </si>
  <si>
    <t>Teknik mahal</t>
  </si>
  <si>
    <t>FM200 yangın söndürme sistemi alanlarında uyarı levhası ihtiyacı</t>
  </si>
  <si>
    <t>FM200 yangın söndürme sistemi alanlarında uyarı levhası ihtiyacı uygunsuzluğu giderilmeli; alan sorumlusu tarafından düzeltici faaliyet kaydı açılmalı, fotoğraflı kapanış kanıtı alınmalı ve periyodik saha turu kontrol listesine eklenmelidir.</t>
  </si>
  <si>
    <t>Davlumbaz yangın söndürme sistemi bakım takiplerinin eksik/aksamaya açık olması</t>
  </si>
  <si>
    <t>Davlumbaz yangın söndürme sistemi bakım takiplerinin eksik/aksamaya açık olması uygunsuzluğu giderilmeli; alan sorumlusu tarafından düzeltici faaliyet kaydı açılmalı, fotoğraflı kapanış kanıtı alınmalı ve periyodik saha turu kontrol listesine eklenmelidir.</t>
  </si>
  <si>
    <t>Havalandırma/baca/kanal temizliği için teknik erişim alanlarının kapalı kalması</t>
  </si>
  <si>
    <t>Havalandırma/baca/kanal temizliği için teknik erişim alanlarının kapalı kalması uygunsuzluğu giderilmeli; alan sorumlusu tarafından düzeltici faaliyet kaydı açılmalı, fotoğraflı kapanış kanıtı alınmalı ve periyodik saha turu kontrol listesine eklenmelidir.</t>
  </si>
  <si>
    <t>Dolabın sabit olmaması</t>
  </si>
  <si>
    <t>Dolabın sabit olmaması uygunsuzluğu giderilmeli; alan sorumlusu tarafından düzeltici faaliyet kaydı açılmalı, fotoğraflı kapanış kanıtı alınmalı ve periyodik saha turu kontrol listesine eklenmelidir.</t>
  </si>
  <si>
    <t>11. Kat</t>
  </si>
  <si>
    <t>Oda adreslemesinin olmaması</t>
  </si>
  <si>
    <t>Oda adreslemesinin olmaması uygunsuzluğu giderilmeli; alan sorumlusu tarafından düzeltici faaliyet kaydı açılmalı, fotoğraflı kapanış kanıtı alınmalı ve periyodik saha turu kontrol listesine eklenmelidir.</t>
  </si>
  <si>
    <t>Temiz/kirli oda adreslemesinin olmaması</t>
  </si>
  <si>
    <t>Temiz/kirli oda adreslemesinin olmaması uygunsuzluğu giderilmeli; alan sorumlusu tarafından düzeltici faaliyet kaydı açılmalı, fotoğraflı kapanış kanıtı alınmalı ve periyodik saha turu kontrol listesine eklenmelidir.</t>
  </si>
  <si>
    <t>10. Kat</t>
  </si>
  <si>
    <t>Çöp kovası pedalının bozuk olması</t>
  </si>
  <si>
    <t>Çöp kovası pedalının bozuk olması uygunsuzluğu giderilmeli; alan sorumlusu tarafından düzeltici faaliyet kaydı açılmalı, fotoğraflı kapanış kanıtı alınmalı ve periyodik saha turu kontrol listesine eklenmelidir.</t>
  </si>
  <si>
    <t>Oda ve depo adreslemesinin olmaması</t>
  </si>
  <si>
    <t>Kimyasal dökülme, temas, buhar maruziyeti ve yangın</t>
  </si>
  <si>
    <t>Cilt/göz irritasyonu, solunum etkilenmesi, yangın</t>
  </si>
  <si>
    <t>Çalışan, temizlik personeli, teknik personel</t>
  </si>
  <si>
    <t>Oda ve depo adreslemesinin olmaması uygunsuzluğu giderilmeli; alan sorumlusu tarafından düzeltici faaliyet kaydı açılmalı, fotoğraflı kapanış kanıtı alınmalı ve periyodik saha turu kontrol listesine eklenmelidir.</t>
  </si>
  <si>
    <t>Otelcilik ve Destek Hizmetleri / Teknik Hizmetler</t>
  </si>
  <si>
    <t>Elektrik panosu yanında yanıcı malzeme bulunması ve pano önünde kauçuk paspas olmaması</t>
  </si>
  <si>
    <t>Elektrik çarpması, kısa devre ve yangın</t>
  </si>
  <si>
    <t>Yanık, elektrik çarpması, yangın, ekipman hasarı</t>
  </si>
  <si>
    <t>Çalışan, hasta, ziyaretçi, teknik personel</t>
  </si>
  <si>
    <t>Elektrik panosu yanında yanıcı malzeme bulunması ve pano önünde kauçuk paspas olmaması uygunsuzluğu giderilmeli; alan sorumlusu tarafından düzeltici faaliyet kaydı açılmalı, fotoğraflı kapanış kanıtı alınmalı ve periyodik saha turu kontrol listesine eklenmelidir.</t>
  </si>
  <si>
    <t>Teknik Hizmetler / İlgili Birim Sorumlusu</t>
  </si>
  <si>
    <t>Elektrik İç Tesisleri Yönetmeliği; İş Ekipmanlarının Kullanımında Sağlık ve Güvenlik Şartları Yönetmeliği</t>
  </si>
  <si>
    <t>Acil çıkış kapısının düşmesi nedeniyle açık kalması</t>
  </si>
  <si>
    <t>Acil çıkış kapısının düşmesi nedeniyle açık kalması uygunsuzluğu giderilmeli; alan sorumlusu tarafından düzeltici faaliyet kaydı açılmalı, fotoğraflı kapanış kanıtı alınmalı ve periyodik saha turu kontrol listesine eklenmelidir.</t>
  </si>
  <si>
    <t>Söndürücü işaretlemesi ve kullanım talimatının olmaması</t>
  </si>
  <si>
    <t>Söndürücü işaretlemesi ve kullanım talimatının olmaması uygunsuzluğu giderilmeli; alan sorumlusu tarafından düzeltici faaliyet kaydı açılmalı, fotoğraflı kapanış kanıtı alınmalı ve periyodik saha turu kontrol listesine eklenmelidir.</t>
  </si>
  <si>
    <t>Çöp kovasının uygun olmaması</t>
  </si>
  <si>
    <t>Çöp kovasının uygun olmaması uygunsuzluğu giderilmeli; alan sorumlusu tarafından düzeltici faaliyet kaydı açılmalı, fotoğraflı kapanış kanıtı alınmalı ve periyodik saha turu kontrol listesine eklenmelidir.</t>
  </si>
  <si>
    <t>Yangın merdivenleri</t>
  </si>
  <si>
    <t>Yangın merdiveni zeminlerinin kirli olması</t>
  </si>
  <si>
    <t>Yangın merdiveni zeminlerinin kirli olması uygunsuzluğu giderilmeli; alan sorumlusu tarafından düzeltici faaliyet kaydı açılmalı, fotoğraflı kapanış kanıtı alınmalı ve periyodik saha turu kontrol listesine eklenmelidir.</t>
  </si>
  <si>
    <t>B1 Kat</t>
  </si>
  <si>
    <t>Asansörlerde tıbbi atık kalıntısı ve temizlik eksikliği</t>
  </si>
  <si>
    <t>Asansörlerde tıbbi atık kalıntısı ve temizlik eksikliği uygunsuzluğu giderilmeli; alan sorumlusu tarafından düzeltici faaliyet kaydı açılmalı, fotoğraflı kapanış kanıtı alınmalı ve periyodik saha turu kontrol listesine eklenmelidir.</t>
  </si>
  <si>
    <t>Asansör 15</t>
  </si>
  <si>
    <t>Tıbbi atık kalıntıları ve temizlik eksikliği</t>
  </si>
  <si>
    <t>Tıbbi atık kalıntıları ve temizlik eksikliği uygunsuzluğu giderilmeli; alan sorumlusu tarafından düzeltici faaliyet kaydı açılmalı, fotoğraflı kapanış kanıtı alınmalı ve periyodik saha turu kontrol listesine eklenmelidir.</t>
  </si>
  <si>
    <t>Acil çıkış yönlendirme levhalarının uygunsuz konum/yükseklikte olması</t>
  </si>
  <si>
    <t>Acil çıkış yönlendirme levhalarının uygunsuz konum/yükseklikte olması uygunsuzluğu giderilmeli; alan sorumlusu tarafından düzeltici faaliyet kaydı açılmalı, fotoğraflı kapanış kanıtı alınmalı ve periyodik saha turu kontrol listesine eklenmelidir.</t>
  </si>
  <si>
    <t>Elektrikli saç düzleştiricinin alanda ve fişe takılı bırakılma riski</t>
  </si>
  <si>
    <t>Elektrikli saç düzleştiricinin alanda ve fişe takılı bırakılma riski uygunsuzluğu giderilmeli; alan sorumlusu tarafından düzeltici faaliyet kaydı açılmalı, fotoğraflı kapanış kanıtı alınmalı ve periyodik saha turu kontrol listesine eklenmelidir.</t>
  </si>
  <si>
    <t>Genel alan</t>
  </si>
  <si>
    <t>Yangın tüpü basıncının yüksek ve kullanıma uygun olmaması</t>
  </si>
  <si>
    <t>Yangın tüpü basıncının yüksek ve kullanıma uygun olmaması uygunsuzluğu giderilmeli; alan sorumlusu tarafından düzeltici faaliyet kaydı açılmalı, fotoğraflı kapanış kanıtı alınmalı ve periyodik saha turu kontrol listesine eklenmelidir.</t>
  </si>
  <si>
    <t>Yangın tüpü kullanım talimatının olmaması</t>
  </si>
  <si>
    <t>Yangın tüpü kullanım talimatının olmaması uygunsuzluğu giderilmeli; alan sorumlusu tarafından düzeltici faaliyet kaydı açılmalı, fotoğraflı kapanış kanıtı alınmalı ve periyodik saha turu kontrol listesine eklenmelidir.</t>
  </si>
  <si>
    <t>Cam atık içerisinde kâğıt atık bulunması</t>
  </si>
  <si>
    <t>Cam atık içerisinde kâğıt atık bulunması uygunsuzluğu giderilmeli; alan sorumlusu tarafından düzeltici faaliyet kaydı açılmalı, fotoğraflı kapanış kanıtı alınmalı ve periyodik saha turu kontrol listesine eklenmelidir.</t>
  </si>
  <si>
    <t>Yangın tüpü talimatının olmaması</t>
  </si>
  <si>
    <t>Yangın tüpü talimatının olmaması uygunsuzluğu giderilmeli; alan sorumlusu tarafından düzeltici faaliyet kaydı açılmalı, fotoğraflı kapanış kanıtı alınmalı ve periyodik saha turu kontrol listesine eklenmelidir.</t>
  </si>
  <si>
    <t>Banko arkasında iş kazasına sebep olabilecek zemin/kenar uygunsuzluğu</t>
  </si>
  <si>
    <t>Banko arkasında iş kazasına sebep olabilecek zemin/kenar uygunsuzluğu uygunsuzluğu giderilmeli; alan sorumlusu tarafından düzeltici faaliyet kaydı açılmalı, fotoğraflı kapanış kanıtı alınmalı ve periyodik saha turu kontrol listesine eklenmelidir.</t>
  </si>
  <si>
    <t>Prizin yuvasından çıkmak üzere olması</t>
  </si>
  <si>
    <t>Prizin yuvasından çıkmak üzere olması uygunsuzluğu giderilmeli; alan sorumlusu tarafından düzeltici faaliyet kaydı açılmalı, fotoğraflı kapanış kanıtı alınmalı ve periyodik saha turu kontrol listesine eklenmelidir.</t>
  </si>
  <si>
    <t>Yerde bulunan prizin koruma kapağının olmaması</t>
  </si>
  <si>
    <t>Yerde bulunan prizin koruma kapağının olmaması uygunsuzluğu giderilmeli; alan sorumlusu tarafından düzeltici faaliyet kaydı açılmalı, fotoğraflı kapanış kanıtı alınmalı ve periyodik saha turu kontrol listesine eklenmelidir.</t>
  </si>
  <si>
    <t>Dolap kapılarının arızalı olması</t>
  </si>
  <si>
    <t>Dolap kapılarının arızalı olması uygunsuzluğu giderilmeli; alan sorumlusu tarafından düzeltici faaliyet kaydı açılmalı, fotoğraflı kapanış kanıtı alınmalı ve periyodik saha turu kontrol listesine eklenmelidir.</t>
  </si>
  <si>
    <t>Atık kutusu kapağının olmaması</t>
  </si>
  <si>
    <t>Atık kutusu kapağının olmaması uygunsuzluğu giderilmeli; alan sorumlusu tarafından düzeltici faaliyet kaydı açılmalı, fotoğraflı kapanış kanıtı alınmalı ve periyodik saha turu kontrol listesine eklenmelidir.</t>
  </si>
  <si>
    <t>Ürünün SKT geçmiş olması</t>
  </si>
  <si>
    <t>Ürünün SKT geçmiş olması uygunsuzluğu giderilmeli; alan sorumlusu tarafından düzeltici faaliyet kaydı açılmalı, fotoğraflı kapanış kanıtı alınmalı ve periyodik saha turu kontrol listesine eklenmelidir.</t>
  </si>
  <si>
    <t>Tıbbi atık kutusu pedalının kırık olması</t>
  </si>
  <si>
    <t>Tıbbi atık kutusu pedalının kırık olması uygunsuzluğu giderilmeli; alan sorumlusu tarafından düzeltici faaliyet kaydı açılmalı, fotoğraflı kapanış kanıtı alınmalı ve periyodik saha turu kontrol listesine eklenmelidir.</t>
  </si>
  <si>
    <t>Koruma kapağının arızalı olması</t>
  </si>
  <si>
    <t>Koruma kapağının arızalı olması uygunsuzluğu giderilmeli; alan sorumlusu tarafından düzeltici faaliyet kaydı açılmalı, fotoğraflı kapanış kanıtı alınmalı ve periyodik saha turu kontrol listesine eklenmelidir.</t>
  </si>
  <si>
    <t>Cam atık kutusunda başka atıkların bulunması</t>
  </si>
  <si>
    <t>Cam atık kutusunda başka atıkların bulunması uygunsuzluğu giderilmeli; alan sorumlusu tarafından düzeltici faaliyet kaydı açılmalı, fotoğraflı kapanış kanıtı alınmalı ve periyodik saha turu kontrol listesine eklenmelidir.</t>
  </si>
  <si>
    <t>6. Kat</t>
  </si>
  <si>
    <t>Yangın dolabı kapağında sıkışma olması ve açılamaması</t>
  </si>
  <si>
    <t>Yangın dolabı kapağında sıkışma olması ve açılamaması uygunsuzluğu giderilmeli; alan sorumlusu tarafından düzeltici faaliyet kaydı açılmalı, fotoğraflı kapanış kanıtı alınmalı ve periyodik saha turu kontrol listesine eklenmelidir.</t>
  </si>
  <si>
    <t>Temizlik ve bakım çizelgesinin güncel olmaması</t>
  </si>
  <si>
    <t>Temizlik ve bakım çizelgesinin güncel olmaması uygunsuzluğu giderilmeli; alan sorumlusu tarafından düzeltici faaliyet kaydı açılmalı, fotoğraflı kapanış kanıtı alınmalı ve periyodik saha turu kontrol listesine eklenmelidir.</t>
  </si>
  <si>
    <t>Diyetisyen odası</t>
  </si>
  <si>
    <t>Kabloların dağınık olması</t>
  </si>
  <si>
    <t>Kabloların dağınık olması uygunsuzluğu giderilmeli; alan sorumlusu tarafından düzeltici faaliyet kaydı açılmalı, fotoğraflı kapanış kanıtı alınmalı ve periyodik saha turu kontrol listesine eklenmelidir.</t>
  </si>
  <si>
    <t>Yangın alarm butonunda pleksi koruma bulunmaması</t>
  </si>
  <si>
    <t>Yangın alarm butonunda pleksi koruma bulunmaması uygunsuzluğu giderilmeli; alan sorumlusu tarafından düzeltici faaliyet kaydı açılmalı, fotoğraflı kapanış kanıtı alınmalı ve periyodik saha turu kontrol listesine eklenmelidir.</t>
  </si>
  <si>
    <t>Su sebili dolabı motor alanında ısınma olması</t>
  </si>
  <si>
    <t>Su sebili dolabı motor alanında ısınma olması uygunsuzluğu giderilmeli; alan sorumlusu tarafından düzeltici faaliyet kaydı açılmalı, fotoğraflı kapanış kanıtı alınmalı ve periyodik saha turu kontrol listesine eklenmelidir.</t>
  </si>
  <si>
    <t>Yangın söndürücü basıncının yüksek olması</t>
  </si>
  <si>
    <t>Yangın söndürücü basıncının yüksek olması uygunsuzluğu giderilmeli; alan sorumlusu tarafından düzeltici faaliyet kaydı açılmalı, fotoğraflı kapanış kanıtı alınmalı ve periyodik saha turu kontrol listesine eklenmelidir.</t>
  </si>
  <si>
    <t>Kurşun önlük etiketlerinin olmaması</t>
  </si>
  <si>
    <t>Kurşun önlük etiketlerinin olmaması uygunsuzluğu giderilmeli; alan sorumlusu tarafından düzeltici faaliyet kaydı açılmalı, fotoğraflı kapanış kanıtı alınmalı ve periyodik saha turu kontrol listesine eklenmelidir.</t>
  </si>
  <si>
    <t>Zemindeki kablo kanalında deformasyon olması</t>
  </si>
  <si>
    <t>Zemindeki kablo kanalında deformasyon olması uygunsuzluğu giderilmeli; alan sorumlusu tarafından düzeltici faaliyet kaydı açılmalı, fotoğraflı kapanış kanıtı alınmalı ve periyodik saha turu kontrol listesine eklenmelidir.</t>
  </si>
  <si>
    <t>Sebil kullanım talimatlarının eksik alanlarda bulunmaması</t>
  </si>
  <si>
    <t>Sebil kullanım talimatlarının eksik alanlarda bulunmaması uygunsuzluğu giderilmeli; alan sorumlusu tarafından düzeltici faaliyet kaydı açılmalı, fotoğraflı kapanış kanıtı alınmalı ve periyodik saha turu kontrol listesine eklenmelidir.</t>
  </si>
  <si>
    <t>Pano odasında kauçuk paspasın değişim ihtiyacı</t>
  </si>
  <si>
    <t>Pano odasında kauçuk paspasın değişim ihtiyacı uygunsuzluğu giderilmeli; alan sorumlusu tarafından düzeltici faaliyet kaydı açılmalı, fotoğraflı kapanış kanıtı alınmalı ve periyodik saha turu kontrol listesine eklenmelidir.</t>
  </si>
  <si>
    <t>Göz yıkama duşunun SKT geçmiş olması</t>
  </si>
  <si>
    <t>Göz yıkama duşunun SKT geçmiş olması uygunsuzluğu giderilmeli; alan sorumlusu tarafından düzeltici faaliyet kaydı açılmalı, fotoğraflı kapanış kanıtı alınmalı ve periyodik saha turu kontrol listesine eklenmelidir.</t>
  </si>
  <si>
    <t>Atık alanı</t>
  </si>
  <si>
    <t>Atıklar için tertip düzen olmaması ve gelişi güzel kullanım</t>
  </si>
  <si>
    <t>Atıklar için tertip düzen olmaması ve gelişi güzel kullanım uygunsuzluğu giderilmeli; alan sorumlusu tarafından düzeltici faaliyet kaydı açılmalı, fotoğraflı kapanış kanıtı alınmalı ve periyodik saha turu kontrol listesine eklenmelidir.</t>
  </si>
  <si>
    <t>Lavabo dibinde seyyar ekipman bulundurulması ve su temasına karşı korumasız olması</t>
  </si>
  <si>
    <t>Lavabo dibinde seyyar ekipman bulundurulması ve su temasına karşı korumasız olması uygunsuzluğu giderilmeli; alan sorumlusu tarafından düzeltici faaliyet kaydı açılmalı, fotoğraflı kapanış kanıtı alınmalı ve periyodik saha turu kontrol listesine eklenmelidir.</t>
  </si>
  <si>
    <t>Elektrik aksamının dolap ile tezgah arasında sıkışması</t>
  </si>
  <si>
    <t>Elektrik aksamının dolap ile tezgah arasında sıkışması uygunsuzluğu giderilmeli; alan sorumlusu tarafından düzeltici faaliyet kaydı açılmalı, fotoğraflı kapanış kanıtı alınmalı ve periyodik saha turu kontrol listesine eklenmelidir.</t>
  </si>
  <si>
    <t>2. Kat</t>
  </si>
  <si>
    <t>Göz duşu kullanım talimatının olmaması</t>
  </si>
  <si>
    <t>Göz duşu kullanım talimatının olmaması uygunsuzluğu giderilmeli; alan sorumlusu tarafından düzeltici faaliyet kaydı açılmalı, fotoğraflı kapanış kanıtı alınmalı ve periyodik saha turu kontrol listesine eklenmelidir.</t>
  </si>
  <si>
    <t>Seyyar uzatma kablosunun damarlarının görünmesi</t>
  </si>
  <si>
    <t>Seyyar uzatma kablosunun damarlarının görünmesi uygunsuzluğu giderilmeli; alan sorumlusu tarafından düzeltici faaliyet kaydı açılmalı, fotoğraflı kapanış kanıtı alınmalı ve periyodik saha turu kontrol listesine eklenmelidir.</t>
  </si>
  <si>
    <t>Poliklinik</t>
  </si>
  <si>
    <t>Elektrikli ısıtıcıların prizde bırakılması</t>
  </si>
  <si>
    <t>Elektrikli ısıtıcıların prizde bırakılması uygunsuzluğu giderilmeli; alan sorumlusu tarafından düzeltici faaliyet kaydı açılmalı, fotoğraflı kapanış kanıtı alınmalı ve periyodik saha turu kontrol listesine eklenmelidir.</t>
  </si>
  <si>
    <t>Yangın söndürme tüpünün yerde uygunsuz konumda bulunması</t>
  </si>
  <si>
    <t>Yangın söndürme tüpünün yerde uygunsuz konumda bulunması uygunsuzluğu giderilmeli; alan sorumlusu tarafından düzeltici faaliyet kaydı açılmalı, fotoğraflı kapanış kanıtı alınmalı ve periyodik saha turu kontrol listesine eklenmelidir.</t>
  </si>
  <si>
    <t>Su sebili kablosunun kablo kanalından çıkması</t>
  </si>
  <si>
    <t>Su sebili kablosunun kablo kanalından çıkması uygunsuzluğu giderilmeli; alan sorumlusu tarafından düzeltici faaliyet kaydı açılmalı, fotoğraflı kapanış kanıtı alınmalı ve periyodik saha turu kontrol listesine eklenmelidir.</t>
  </si>
  <si>
    <t>Elektrikli ısıtıcının prizde takılı bırakılması</t>
  </si>
  <si>
    <t>Elektrikli ısıtıcının prizde takılı bırakılması uygunsuzluğu giderilmeli; alan sorumlusu tarafından düzeltici faaliyet kaydı açılmalı, fotoğraflı kapanış kanıtı alınmalı ve periyodik saha turu kontrol listesine eklenmelidir.</t>
  </si>
  <si>
    <t>Solüsyonun SKT geçmiş olması</t>
  </si>
  <si>
    <t>Solüsyonun SKT geçmiş olması uygunsuzluğu giderilmeli; alan sorumlusu tarafından düzeltici faaliyet kaydı açılmalı, fotoğraflı kapanış kanıtı alınmalı ve periyodik saha turu kontrol listesine eklenmelidir.</t>
  </si>
  <si>
    <t>Yangın yükünün fazla ve tertip düzenin yetersiz olması</t>
  </si>
  <si>
    <t>Yangın yükünün fazla ve tertip düzenin yetersiz olması uygunsuzluğu giderilmeli; alan sorumlusu tarafından düzeltici faaliyet kaydı açılmalı, fotoğraflı kapanış kanıtı alınmalı ve periyodik saha turu kontrol listesine eklenmelidir.</t>
  </si>
  <si>
    <t>İnsan boyunu aşan yüksek malzeme istifi</t>
  </si>
  <si>
    <t>İnsan boyunu aşan yüksek malzeme istifi uygunsuzluğu giderilmeli; alan sorumlusu tarafından düzeltici faaliyet kaydı açılmalı, fotoğraflı kapanış kanıtı alınmalı ve periyodik saha turu kontrol listesine eklenmelidir.</t>
  </si>
  <si>
    <t>Dolabın sabitlenmemiş olması</t>
  </si>
  <si>
    <t>Dolabın sabitlenmemiş olması uygunsuzluğu giderilmeli; alan sorumlusu tarafından düzeltici faaliyet kaydı açılmalı, fotoğraflı kapanış kanıtı alınmalı ve periyodik saha turu kontrol listesine eklenmelidir.</t>
  </si>
  <si>
    <t>Lavabo altında uygunsuz depolama yapılması</t>
  </si>
  <si>
    <t>Lavabo altında uygunsuz depolama yapılması uygunsuzluğu giderilmeli; alan sorumlusu tarafından düzeltici faaliyet kaydı açılmalı, fotoğraflı kapanış kanıtı alınmalı ve periyodik saha turu kontrol listesine eklenmelidir.</t>
  </si>
  <si>
    <t>Hekim odası</t>
  </si>
  <si>
    <t>Elektrikli el aleti kullanımı</t>
  </si>
  <si>
    <t>Elektrikli el aleti kullanımı uygunsuzluğu giderilmeli; alan sorumlusu tarafından düzeltici faaliyet kaydı açılmalı, fotoğraflı kapanış kanıtı alınmalı ve periyodik saha turu kontrol listesine eklenmelidir.</t>
  </si>
  <si>
    <t>Oksijen jakı SKT/uygunluk uygunsuzluğu</t>
  </si>
  <si>
    <t>Oksijen jakı SKT/uygunluk uygunsuzluğu uygunsuzluğu giderilmeli; alan sorumlusu tarafından düzeltici faaliyet kaydı açılmalı, fotoğraflı kapanış kanıtı alınmalı ve periyodik saha turu kontrol listesine eklenmelidir.</t>
  </si>
  <si>
    <t>İkinci jakın uygunsuz olması</t>
  </si>
  <si>
    <t>İkinci jakın uygunsuz olması uygunsuzluğu giderilmeli; alan sorumlusu tarafından düzeltici faaliyet kaydı açılmalı, fotoğraflı kapanış kanıtı alınmalı ve periyodik saha turu kontrol listesine eklenmelidir.</t>
  </si>
  <si>
    <t>Ultrason odası kablolarının toparlanmamış olması</t>
  </si>
  <si>
    <t>Ultrason odası kablolarının toparlanmamış olması uygunsuzluğu giderilmeli; alan sorumlusu tarafından düzeltici faaliyet kaydı açılmalı, fotoğraflı kapanış kanıtı alınmalı ve periyodik saha turu kontrol listesine eklenmelidir.</t>
  </si>
  <si>
    <t>Kaydırmaz bant uygulaması olmaması</t>
  </si>
  <si>
    <t>Kaydırmaz bant uygulaması olmaması uygunsuzluğu giderilmeli; alan sorumlusu tarafından düzeltici faaliyet kaydı açılmalı, fotoğraflı kapanış kanıtı alınmalı ve periyodik saha turu kontrol listesine eklenmelidir.</t>
  </si>
  <si>
    <t>Hasta odaları</t>
  </si>
  <si>
    <t>Odalarda elektrikli ev aletleri kullanımının devam etmesi</t>
  </si>
  <si>
    <t>Odalarda elektrikli ev aletleri kullanımının devam etmesi uygunsuzluğu giderilmeli; alan sorumlusu tarafından düzeltici faaliyet kaydı açılmalı, fotoğraflı kapanış kanıtı alınmalı ve periyodik saha turu kontrol listesine eklenmelidir.</t>
  </si>
  <si>
    <t>Yangın dolabı kapağının açılmaması</t>
  </si>
  <si>
    <t>Yangın dolabı kapağının açılmaması uygunsuzluğu giderilmeli; alan sorumlusu tarafından düzeltici faaliyet kaydı açılmalı, fotoğraflı kapanış kanıtı alınmalı ve periyodik saha turu kontrol listesine eklenmelidir.</t>
  </si>
  <si>
    <t>LED korumasının çıkmış olması</t>
  </si>
  <si>
    <t>LED korumasının çıkmış olması uygunsuzluğu giderilmeli; alan sorumlusu tarafından düzeltici faaliyet kaydı açılmalı, fotoğraflı kapanış kanıtı alınmalı ve periyodik saha turu kontrol listesine eklenmelidir.</t>
  </si>
  <si>
    <t>Atık yönetimi saha kontrolünde uygunsuzluk tespit edilmiştir. Alan turu raporuna göre ilgili atık ekipmanı, doluluk, kapak, pedal, poşet veya ayrıştırma uygunsuzluğu mevcuttur. Kaynak: Alan Denetimleri</t>
  </si>
  <si>
    <t>Alan turunda genel iş sağlığı ve güvenliği uygunsuzluğu tespit edilmiştir. Kaynak: Alan Denetimleri</t>
  </si>
  <si>
    <t>Acil durum ve yangın güvenliği saha kontrolünde uygunsuzluk tespit edilmiştir. Ekipman, talimat, basınç, erişim, yönlendirme, aydınlatma veya sedye uygunluğu kontrol edilmelidir. Kaynak: Alan Denetimleri</t>
  </si>
  <si>
    <t>Tıbbi cihaz, malzeme, solüsyon, göz duşu, kurşun önlük veya ekipman uygunluk kontrolünde uygunsuzluk tespit edilmiştir. Kaynak: Alan Denetimleri</t>
  </si>
  <si>
    <t>Saha turunda fiziksel alan, mobilya, kapı, dolap, zemin, istif veya merdiven kaynaklı uygunsuzluk tespit edilmiştir. Kaynak: Alan Denetimleri</t>
  </si>
  <si>
    <t>Kimyasal malzeme, depolama veya acil müdahale ekipmanı uygunsuzluğu alan turunda tespit edilmiştir. Kaynak: Alan Denetimleri</t>
  </si>
  <si>
    <t>Elektrik ekipmanı, priz, pano, kablo veya elektrikli cihaz kullanımı ile ilgili uygunsuzluk alan turunda tespit edilmiştir. Kaynak: Alan Denetimleri</t>
  </si>
  <si>
    <t>Pişirme ekipmanı kullanımı</t>
  </si>
  <si>
    <t>Pişirme yüzeylerinde yağ ve gıda kalıntısı birikimi</t>
  </si>
  <si>
    <t>Yağ/karbon birikimi nedeniyle yangın çıkması</t>
  </si>
  <si>
    <t>Yangın, yanık, duman maruziyeti, operasyonun durması</t>
  </si>
  <si>
    <t>Divan Cafe çalışanları, teknik ekip, hasta/ziyaretçiler, acil durum ekipleri</t>
  </si>
  <si>
    <t>Yağlı yüzeyler vardiya içinde periyodik temizlenmeli, derin temizlik sıklığı artırılmalı, yangın battaniyesi/söndürücü erişimi doğrulanmalı ve sıcak çalışma alanı kontrol listesi uygulanmalıdır.</t>
  </si>
  <si>
    <t>Divan Cafe Sorumlusu / Otelcilik ve Destek Hizmetleri / Teknik Hizmetler</t>
  </si>
  <si>
    <t>İyileştirme sonrası görsel eklenecektir.</t>
  </si>
  <si>
    <t>Düzeltici faaliyet kapanış görseli, kontrol formu, etiket/SKT/temizlik kayıtları ve yerinde kontrol</t>
  </si>
  <si>
    <t>İSG Birimi / Divan Cafe Alan Sorumlusu</t>
  </si>
  <si>
    <t>Düzeltici faaliyet sonrası kontrol edilecektir.</t>
  </si>
  <si>
    <t>Binaların Yangından Korunması Hakkında Yönetmelik, 6331 sayılı Kanun, Acil Durumlar Hakkında Yönetmelik</t>
  </si>
  <si>
    <t>Pişirme sonrası yüzey temizliği</t>
  </si>
  <si>
    <t>Gıda temas yüzeylerinde yağ, karbon ve kalıntı birikimi</t>
  </si>
  <si>
    <t>Kirli yüzeylerden gıdaya mikrobiyal bulaşma</t>
  </si>
  <si>
    <t>Gıda zehirlenmesi, enfeksiyon, hasta/çalışan şikayeti</t>
  </si>
  <si>
    <t>Divan Cafe çalışanları, hastane çalışanları, hasta/ziyaretçiler, taşeron personel</t>
  </si>
  <si>
    <t>Gıda temas yüzeyleri üretim aralarında temizlenip dezenfekte edilmeli; temizlik doğrulaması, sorumlu imzası ve uygunsuzluk tekrarında eğitim yapılmalıdır.</t>
  </si>
  <si>
    <t>5996 sayılı Kanun, Türk Gıda Kodeksi, Hijyen Eğitimi Yönetmeliği, İş Sağlığı ve Güvenliği Risk Değerlendirmesi Yönetmeliği</t>
  </si>
  <si>
    <t>Atık biriktirme ve uzaklaştırma</t>
  </si>
  <si>
    <t>Pedalsız/kırık çöp kovası, sızdırmaz tavasız varil veya uygunsuz atık biriktirme</t>
  </si>
  <si>
    <t>Atık kaynaklı kontaminasyon ve kayma riski</t>
  </si>
  <si>
    <t>Biyolojik/koku kontaminasyonu, haşere çekimi, kayma düşme</t>
  </si>
  <si>
    <t>Divan Cafe çalışanları, temizlik personeli, teknik ekip, kullanıcılar</t>
  </si>
  <si>
    <t>Kapaklı-pedallı atık kutuları kullanılmalı; variller sızdırmaz tavaya alınmalı; atık boşaltma periyodu artırılmalı; zemin sızıntıları anında temizlenmelidir.</t>
  </si>
  <si>
    <t>6331 sayılı İş Sağlığı ve Güvenliği Kanunu, Risk Değerlendirmesi Yönetmeliği, İş Ekipmanları Yönetmeliği</t>
  </si>
  <si>
    <t>Malzeme istifleme ve raf kullanımı</t>
  </si>
  <si>
    <t>Rafların sabit olmaması, yüksekte/taşan istif yapılması veya ağır malzemenin üst rafa konması</t>
  </si>
  <si>
    <t>Yüksek veya sabitlenmemiş istiften malzeme düşmesi</t>
  </si>
  <si>
    <t>Baş-boyun yaralanması, ezilme, geçiş engeli, ürün hasarı</t>
  </si>
  <si>
    <t>Raflar sabitlenmeli; ağır ürünler alt raflara alınmalı; azami istif yüksekliği belirlenmeli; geçiş yolları ve acil çıkış yönleri açık tutulmalıdır.</t>
  </si>
  <si>
    <t>Kimyasal sıçrama sonrası acil müdahale</t>
  </si>
  <si>
    <t>Göz duşu kapağı, solüsyon SKT veya acil kullanım etiketi eksikliği</t>
  </si>
  <si>
    <t>Göz duşunun etkin kullanılamaması</t>
  </si>
  <si>
    <t>Kimyasal sıçramada geç müdahale, göz hasarı, kalıcı yaralanma</t>
  </si>
  <si>
    <t>Göz duşu solüsyonu SKT ve kapak kontrolü aylık yapılmalı; eksik parça tamamlanmalı; acil kullanım etiketi görünür olmalı; personel kullanım eğitimi almalıdır.</t>
  </si>
  <si>
    <t>Yürüme, taşıma, temizlik ve merdiven kullanımı</t>
  </si>
  <si>
    <t>Islak/kirli zemin, dağınık hortum, deforme merdiven, kapatılmış geçiş veya uygun olmayan çizme kullanımı</t>
  </si>
  <si>
    <t>Kayma/takılma/düşme sonucu yaralanma</t>
  </si>
  <si>
    <t>Burkulma, kırık, kesik, iş gücü kaybı</t>
  </si>
  <si>
    <t>Geçiş yolları açık tutulmalı; hortum/ekipmanlar sabitlenmeli; deforme merdiven kullanımdan kaldırılmalı; kaymaz çizme ve düzenli zemin kontrolü sağlanmalıdır.</t>
  </si>
  <si>
    <t>Ortam hijyeni ve havalandırma kontrolü</t>
  </si>
  <si>
    <t>Havalandırma ızgarası/filtresi kirli, klima altında delikli raf veya tozlu yüzey bulunması</t>
  </si>
  <si>
    <t>Kirli filtre veya doğrudan hava akımı nedeniyle ürüne bulaş</t>
  </si>
  <si>
    <t>Gıda kontaminasyonu, alerjen/toz maruziyeti, hijyen uygunsuzluğu</t>
  </si>
  <si>
    <t>Filtre ve ızgara temizlik periyodu tanımlanmalı; klima altındaki ürünler kapalı muhafaza edilmeli; delikli raflara koruyucu sac/kapama yapılmalıdır.</t>
  </si>
  <si>
    <t>Elektrikli ekipman kullanımı ve bakım</t>
  </si>
  <si>
    <t>Açık elektrik kutusu, kablo eki, sabitlenmemiş patch panel veya uygunsuz priz kullanımı</t>
  </si>
  <si>
    <t>Açık/uygunsuz elektrik ekipmanı nedeniyle elektrik çarpması</t>
  </si>
  <si>
    <t>Elektrik çarpması, yangın, ekipman hasarı</t>
  </si>
  <si>
    <t>Yetkisiz erişim kapatılmalı; kablo ekleri kaldırılıp uygun buat/klemens ile yenilenmeli; patch panel taşıyıcı konstrüksiyona sabitlenmeli; elektrik kontrolleri kayıt altına alınmalıdır.</t>
  </si>
  <si>
    <t>6331 sayılı Kanun, Elektrik İç Tesisleri Yönetmeliği, İş Ekipmanlarının Kullanımında Sağlık ve Güvenlik Şartları Yönetmeliği</t>
  </si>
  <si>
    <t>Ürün muhafaza ve izlenebilirlik kontrolü</t>
  </si>
  <si>
    <t>Ürün üzerinde üretim/açılış/SKT/tanım bilgilerinin bulunmaması</t>
  </si>
  <si>
    <t>SKT/etiket eksikliği nedeniyle güvensiz ürün kullanımı</t>
  </si>
  <si>
    <t>Gıda güvenliği ihlali, alerjen/bozulmuş ürün kullanımı, zehirlenme</t>
  </si>
  <si>
    <t>Tüm ürünler tarih, ürün adı, açılış tarihi ve SKT bilgisiyle etiketlenmeli; etiketsiz/SKT geçmiş ürünler ayrılmalı ve günlük kontrol formu ile takip edilmelidir.</t>
  </si>
  <si>
    <t>Ekipman kullanımı, acil durum ve alan yönetimi</t>
  </si>
  <si>
    <t>Kullanım talimatı, uyarı etiketi, yüksek ısı etiketi veya alan tanımlama levhası eksikliği</t>
  </si>
  <si>
    <t>Personelin ekipmanı yanlış kullanması veya acil durumda gecikmesi</t>
  </si>
  <si>
    <t>Yanlış müdahale, yanık, yangın, geç tahliye, denetim uygunsuzluğu</t>
  </si>
  <si>
    <t>Ekipman kullanım talimatları, yüksek ısı/acil durum uyarıları ve alan tanımları görünür noktalara asılmalı; etiketlerin güncelliği periyodik kontrol edilmelidir.</t>
  </si>
  <si>
    <t>Pişirme, ızgara, kızartma ve sıcak üretim</t>
  </si>
  <si>
    <t>Mutfak ekipmanı/yüzey uygunsuzluğu</t>
  </si>
  <si>
    <t>Gıda üretim alanında hijyen ve yangın riskinin artması</t>
  </si>
  <si>
    <t>Yangın, yanık, çapraz bulaş, gıda güvenliği uygunsuzluğu</t>
  </si>
  <si>
    <t>Pişirme ekipmanı ara temizlik sıklığı artırılmalı; yağ/karbon birikimi vardiya içinde temizlenmeli; yangın yükü azaltılmalı; sıcak yüzey ve çapraz bulaşma için personel toolbox eğitimi verilmelidir.</t>
  </si>
  <si>
    <t>Atık toplama, geçici muhafaza ve uzaklaştırma</t>
  </si>
  <si>
    <t>Atık yönetimi uygunsuzluğu</t>
  </si>
  <si>
    <t>Atıktan kaynaklı bulaşma/kayma/koku riski</t>
  </si>
  <si>
    <t>Kontaminasyon, haşere, kayma-düşme</t>
  </si>
  <si>
    <t>Pedallı, kapaklı ve sızdırmaz atık ekipmanı kullanılmalı; atık kapları günlük temizlenmeli; atık varilleri sızdırmaz tava üzerinde tutulmalı; atık ayrıştırma ve boşaltma sıklığı takip edilmelidir.</t>
  </si>
  <si>
    <t>Kimyasal sıçrama ve acil göz yıkama müdahalesi</t>
  </si>
  <si>
    <t>Acil durum ekipmanı uygunsuzluğu</t>
  </si>
  <si>
    <t>Yaralanma, yangının büyümesi, operasyon kesintisi</t>
  </si>
  <si>
    <t>Uygunsuzluk kök nedeni belirlenmeli; sorumlu atanmalı; düzeltici faaliyet tamamlandıktan sonra İSG ve ilgili birim tarafından tekrar kontrol edilmelidir.</t>
  </si>
  <si>
    <t>Gıda kabul, hazırlama, muhafaza ve sunum</t>
  </si>
  <si>
    <t>Gıda muhafaza/etiketleme uygunsuzluğu</t>
  </si>
  <si>
    <t>Güvensiz veya izlenemeyen ürün kullanımı</t>
  </si>
  <si>
    <t>Gıda zehirlenmesi, alerjen riski, denetim uygunsuzluğu</t>
  </si>
  <si>
    <t>Ürün etiketleme/SKT kontrolü yapılmalı; açık ürünler kapalı, tarihli ve izlenebilir kaplarda muhafaza edilmeli; uygunsuz ürün imha edilmeli; günlük gıda güvenliği kontrol formu işletilmelidir.</t>
  </si>
  <si>
    <t>Malzeme istifleme, depolama ve alan düzeni</t>
  </si>
  <si>
    <t>İstif ve raf uygunsuzluğu</t>
  </si>
  <si>
    <t>Malzeme düşmesi veya geçişin kapanması</t>
  </si>
  <si>
    <t>Yaralanma, acil tahliye gecikmesi, ürün hasarı</t>
  </si>
  <si>
    <t>Raflar duvara/zemine sabitlenmeli; yüksek istif kaldırılmalı; ağır malzeme alt rafa alınmalı; geçiş yolları boş bırakılmalı; depo düzeni 5S kontrol listesi ile izlenmelidir.</t>
  </si>
  <si>
    <t>Alan turu, denetim ve günlük operasyon</t>
  </si>
  <si>
    <t>Alan/ekipman uygunsuzluğu</t>
  </si>
  <si>
    <t>İSG ve hijyen risklerinin artması</t>
  </si>
  <si>
    <t>Yaralanma, hijyen uygunsuzluğu, denetim bulgusu</t>
  </si>
  <si>
    <t>Alan, filtre, tezgâh, koltuk ve ekipmanlar temizlik planına alınmalı; sorumlu ve periyot tanımlanmalı; temizlik sonrası kontrol formu ile doğrulanmalıdır.</t>
  </si>
  <si>
    <t>Elektrik tesisatı ve ekipman kullanımı</t>
  </si>
  <si>
    <t>Elektrikli ekipman/tesisat uygunsuzluğu</t>
  </si>
  <si>
    <t>Elektrik çarpması veya yangın</t>
  </si>
  <si>
    <t>Yaralanma, yangın, ekipman hasarı</t>
  </si>
  <si>
    <t>Elektrik kutusu/pano kapatılmalı; ekli veya hasarlı kablo yetkili elektrikçi tarafından yenilenmeli; enerji kesme-kilitleme prosedürü uygulanmalı; periyodik elektrik kontrol kayıtları güncellenmelidir.</t>
  </si>
  <si>
    <t>Yangın güvenliği ekipmanı kontrolü</t>
  </si>
  <si>
    <t>Yangın tüpü/dolabı/talimatı ve acil ekipmanlar kontrol edilmeli; eksik etiket/talimat tamamlanmalı; erişim engelleri kaldırılmalı; aylık yangın ekipmanı kontrol formu ile takip edilmelidir.</t>
  </si>
  <si>
    <t>Bilgilendirme, talimatlandırma ve alan tanımlama</t>
  </si>
  <si>
    <t>Eksik alan adı, uyarı levhası, kullanım talimatı ve acil durum etiketi tamamlanmalı; görünürlük ve yerleşim kontrol edilmelidir.</t>
  </si>
  <si>
    <t>Havalandırma, temizlik ve ortam hijyeni</t>
  </si>
  <si>
    <t xml:space="preserve"> üzerinde yağ ve gıda kalıntıları olduğu tespit edilmiştir. Konu alanda görüşülmüş ve akşam 21.00’ a kadar bu şekilde olduğu bildirilmiştir. Ancak ara ara zamanlarda da olsa kabası alınmalıdır.</t>
  </si>
  <si>
    <t xml:space="preserve"> Çöp kutusunun pedalının kırık olduğu tespit edilmiştir.</t>
  </si>
  <si>
    <t>Izgara yüzeyindeki yağ ve karbon birikimi oluşan yüksek sıcaklıkta tutuşabilir. Çalışanların kontaminasyonla temasına neden olabilir. Ek olarak gıda güvenliği açısından kirli yüzeylerden gıdalara mikrobiyal bulaşma riski yüksektir. Yağ ve gıda kalıntıları salmonella, listeria gibi patojenlerin üremesi için uygun ortam sağlanmaktadır. İyileştirmeler yapılmalıdır.</t>
  </si>
  <si>
    <t xml:space="preserve"> Izgara yüzeyindeki yağ ve karbon birikimi oluşan yüksek sıcaklıkta tutuşabilir. Çalışanların kontaminasyonla temasına neden olabilir. Ek olarak gıda güvenliği açısından kirli yüzeylerden gıdalara mikrobiyal bulaşma riski yüksektir. Yağ ve gıda kalıntıları salmonella, listeria gibi patojenlerin üremesi için uygun ortam sağlanmaktadır. İyileştirmeler yapılmalıdır.</t>
  </si>
  <si>
    <t xml:space="preserve"> Alanda bulunan göz duşunun dış etkenlere karşı kapağının olmadığı görülmüştür.</t>
  </si>
  <si>
    <t>Yıkamadan çıkan ürünlerin raflarda düzenli şekilde istiflenmesi gerekmektedir. Olası malzeme düşmesi, iş kazası gibi durumlara sebebiyet vermemek için alan düzenlenmelidir.</t>
  </si>
  <si>
    <t xml:space="preserve"> Yıkamadan çıkan ürünlerin raflarda düzenli şekilde istiflenmesi gerekmektedir. Olası malzeme düşmesi, iş kazası gibi durumlara sebebiyet vermemek için alan düzenlenmelidir.</t>
  </si>
  <si>
    <t>Klima altında bulunan rafların direk temasını engellemek için delikli olmamalıdır. Üzerine sac kapama yapılabilir.</t>
  </si>
  <si>
    <t xml:space="preserve"> Klima altında bulunan rafların direk temasını engellemek için delikli olmamalıdır. Üzerine sac kapama yapılabilir.</t>
  </si>
  <si>
    <t xml:space="preserve"> Elektrik kutusunun açık şekilde bırakıldığı tespit edilmiştir. Ek olarak sağından gelen hatta kabloya ek yapıldığı görülmüştür. Elektrik hatlarına ek yapılmamalı ve elektrik kutuları, panolar vb. ekipmanların yetkisi olmayan çalışanların erişimine karşı kapalı olmalıdır.</t>
  </si>
  <si>
    <t xml:space="preserve"> Ürünlerin üzerinde SKT olmadığı gözlemlenmiştir.</t>
  </si>
  <si>
    <t xml:space="preserve"> Atık varillerin konumlandırılmasının değişmediği ve geçen ay denetimde söylenmiş olan sızdırmaz tava sağlanmadığı tespit edilmiştir.</t>
  </si>
  <si>
    <t xml:space="preserve"> Malzeme istifinden dolayı alanda geçişin zorlaştığı tespit edilmiştir. Olası bir acil duruma karşı alan her daim açık ve geniş şekilde olmalıdır.</t>
  </si>
  <si>
    <t xml:space="preserve"> Üründe SKT olmadığı tespit edilmiştir.</t>
  </si>
  <si>
    <t>Cihaz, ekipmanların ve genel kuralların olduğu talimatların alanda olmadığı tespit edilmiştir. Daha öncede alana asılması gereken talimatlar önceki denetimlerde söylenmiştir.</t>
  </si>
  <si>
    <t xml:space="preserve"> Sirkenin etiketinin ve SKT olmadığı tespit edilmiştir.</t>
  </si>
  <si>
    <t xml:space="preserve"> Yüksek alan malzeme istifi yapıldığı tespit edilmiştir. Düşme riskine karşı malzemeler yüksekten alınarak daha güvenli bir alana taşınmalıdır.</t>
  </si>
  <si>
    <t xml:space="preserve"> Depoda olan patch panelin yük dengesinin olmadığı sabitlenmesinin tam olarak anlaşılmadığı ve tahta dolap üzerine bindirildiği tespit edilmiştir. Gerekli sabitlenmesinin yapılması için cihazın 4 köşesinden rot(tij) atılarak tavana sabitlenmesi yapılmalıdır. Ancak malzeme yukarı kaldırılmadan yapılmalıdır. Böylelikle gerekli yük dengesi sağlanacaktır.</t>
  </si>
  <si>
    <t xml:space="preserve"> Alanda bulunan göz solüsyonunun SKT bu ay son ve ek olarak dış korumasının olmadığı tespit edilmiştir.</t>
  </si>
  <si>
    <t xml:space="preserve"> Acil durum anından kullanılması için etiket bulunmadığı tespit edilmiştir.</t>
  </si>
  <si>
    <t xml:space="preserve"> Soğuk depo önü seyyar merdiven ile kapatıldığı tespit edilmiştir.</t>
  </si>
  <si>
    <t xml:space="preserve"> Uyarı etiketi ve kullanım talimatı olmadığı tespit edilmiştir.</t>
  </si>
  <si>
    <t xml:space="preserve"> Atık kutusunun pedalının olmadığı tespit edilmiştir.</t>
  </si>
  <si>
    <t xml:space="preserve"> Toz birikmesi ve enfeksiyon riskinin olabileceği tespit edilmiştir.</t>
  </si>
  <si>
    <t xml:space="preserve"> Yüksek ısı etiketi olmadığı tespit edilmiştir. Alanda gerekli uyarı ve ikaz levhalarının temin edilmesi sağlanmalıdır.</t>
  </si>
  <si>
    <t xml:space="preserve"> Havalandırma ızgarasının / filtresinin işlevini kaybettiği kötü bir hal aldığı tespit edilmiştir.</t>
  </si>
  <si>
    <t xml:space="preserve"> Izgara temizliğinin olmadığı tespit edilmiştir. Olası çapraz bulaşma riskine ve ek olarak yağ yangına karşı etkili temizlik çalışması yapılmalıdır. Konu ile ilgili olarak personellere ekstra olarak toolbox eğitimi verilmelidir.</t>
  </si>
  <si>
    <t>Yangın tüpünün talimatının ve etiketinin olmadığı tespit edilmiştir.</t>
  </si>
  <si>
    <t xml:space="preserve"> Yangın tüpünün talimatının ve etiketinin olmadığı tespit edilmiştir.</t>
  </si>
  <si>
    <t xml:space="preserve"> Teknik denetim tarafından yapılan periyodik kontrollerin sonucunda divan cafede etiketlerin yenilenmediği tespit edilmiştir. İlgili firma ile görüşülüp gerekli kontrol ve etiket güncellenmesi sağlanmalıdır. (Teknik Hizmetler LİV)</t>
  </si>
  <si>
    <t xml:space="preserve"> Alanın tozlu olduğu tespit edilmiştir.</t>
  </si>
  <si>
    <t xml:space="preserve"> Alanda bulunan yangın tüpünün kullanma talimatının olmadığı tespit edilmiştir.</t>
  </si>
  <si>
    <t>B2 divan depo kapısının tanımsız olduğu tespit edilmiştir. Alana gerekli tanımlama ve levhalandırma yapılmalıdır.</t>
  </si>
  <si>
    <t xml:space="preserve"> B2 divan depo kapısının tanımsız olduğu tespit edilmiştir. Alana gerekli tanımlama ve levhalandırma yapılmalıdır.</t>
  </si>
  <si>
    <t xml:space="preserve"> Kuru depo rafların sabit olmadığı tespit edilmiştir.</t>
  </si>
  <si>
    <t xml:space="preserve"> Ürünlerin yüksekte sabit olmadığı ve aşırı yükseklik oluşturulduğu tespit edilmiştir.</t>
  </si>
  <si>
    <t xml:space="preserve"> Alanda bulunan arızalı çöp kovaları yenileri ile değiştirilmiştir.</t>
  </si>
  <si>
    <t xml:space="preserve"> Göz duşunun dış kapağının olmadığı tespit edilmiştir. İdari ve destek hizmetleri tarafından ayarlanacağı bildirildi.</t>
  </si>
  <si>
    <t xml:space="preserve"> Ocak yanında bulunan baharat kaplarında plastik olmasından dolayı fazla sıcaklık yüzünden belirli yerlerinde erime meydana gelmiştir. Baharatlara bulaş riskinin olmaması ve olası yangına sebebiyet vermemesi adına baharatlık metalden ve farklı bir alanda konumlandırılması gerekmektedir.</t>
  </si>
  <si>
    <t xml:space="preserve"> Depo alanına istemiş olduğumuz sızdırmaz tava sağlanmıştır.</t>
  </si>
  <si>
    <t xml:space="preserve"> Depo alanında bulunan fazla ve atıl malzemelerin gönderimi sağlanmıştır.</t>
  </si>
  <si>
    <t xml:space="preserve"> Yüksek yapılan malzeme istifleri toparlanmış ve yükseklik konusuna dikkat edilerek istifleme yapılmıştır.</t>
  </si>
  <si>
    <t xml:space="preserve"> Şahit numuneler etiketlenmediği tespit edilmiştir.</t>
  </si>
  <si>
    <t xml:space="preserve"> Kuru gıda alanında depoda sıcaklık nem takibi yapılmadığı (form olmadığı) tespit edilmiştir.</t>
  </si>
  <si>
    <t xml:space="preserve"> Donmuş ürünler çözüldükten sonra tekrar dolduruluyor.</t>
  </si>
  <si>
    <t xml:space="preserve"> Bulaşık yıkama alanına standartlara uygun çizme siparişi verildiği bildirilmiş ve mail gösterilmiştir.</t>
  </si>
  <si>
    <t xml:space="preserve"> Atıklar için istemiş olduğumuz sızdırmaz kazan ve ekstra bidonları sipariş verildiği söylenmiş ve mail gösterilmiştir.</t>
  </si>
  <si>
    <t xml:space="preserve"> Divan cafede geçen ay basıncı yüksek olan uygunsuz tüp değişimi sağlanmıştır.</t>
  </si>
  <si>
    <t xml:space="preserve"> Göz duşunun kapağının olmadığı tespit edilmiştir.</t>
  </si>
  <si>
    <t xml:space="preserve"> Ağzı açık ürün olduğu tespit edilmiştir. Genel olarak alanda ağzı açık başka ürüne rastlanmamıştır.</t>
  </si>
  <si>
    <t xml:space="preserve"> Derin dondurucu alanında zeminin kirli olduğu tespit edilmiştir.</t>
  </si>
  <si>
    <t xml:space="preserve"> Yağ kalıntıları mevcut olup, alanda temizlik sağlanmalıdır.</t>
  </si>
  <si>
    <t xml:space="preserve"> Teknik hizmetler tarafından divan cafeye kullanılması için verilen seyyar merdivenin basamaklarının deforme olduğu, statik özelliğini kaybettiği tespit edilmiştir. Bu tür merdivenlerin gerek teknik hizmetler tarafından gerek ise başka birimlere verilerek kullanılması engellenmelidir. Olası iş kazalarının özellikle yüksekten düşmelerin önüne geçmek adına kullanılmamalıdır.</t>
  </si>
  <si>
    <t>Teknik hizmetler tarafından divan cafeye kullanılması için verilen seyyar merdivenin basamaklarının deforme olduğu, statik özelliğini kaybettiği tespit edilmiştir. Bu tür merdivenlerin gerek teknik hizmetler tarafından gerek ise başka birimlere verilerek kullanılması engellenmelidir. Olası iş kazalarının özellikle yüksekten düşmelerin önüne geçmek adına kullanılmamalıdır.</t>
  </si>
  <si>
    <t>Divan depo alanında detektörün deforme olduğu kapağının olmadığı tespit edilmiştir.</t>
  </si>
  <si>
    <t xml:space="preserve"> Divan depoda kıyafetler için daha uygun bir alan belirlenebilir. Diğer malzemeler ile depolanmamalıdır.</t>
  </si>
  <si>
    <t xml:space="preserve"> Dolap / Raf sabit olmadığı tespit edilmiştir.</t>
  </si>
  <si>
    <t xml:space="preserve"> Ürünün etiketinin olmadığı tespit edilmiştir.</t>
  </si>
  <si>
    <t xml:space="preserve"> Divan cafe de bulunan atık kutusunun pedalının olmadığı tespit edilmiştir.</t>
  </si>
  <si>
    <t xml:space="preserve"> SKT olmadığı tespit edilmiştir.</t>
  </si>
  <si>
    <t xml:space="preserve"> Göz duşunun kapağının olmadığı tespit edilmiştir. İdari işler ve destek hizmetleri tarafından sağlanacağı söylendi.</t>
  </si>
  <si>
    <t xml:space="preserve"> Standartlara uygun çizme siparişi verilmiş olup, daha gelmediği söylenmiştir.</t>
  </si>
  <si>
    <t xml:space="preserve"> Divan cafe depo alanında geçiş güzergahları kapatıldığı tespit edilmiştir. Divan cafe malzemelerin bu hafta alınacağı tesisten gönderileceği söylenmiştir.</t>
  </si>
  <si>
    <t xml:space="preserve"> Divan cafe depoda bulunan kıyafetlerin üzeri kapatılmış, artık malzemeler tesisten gönderilince kıyafetlerde alandan alınacağı bildirildi.</t>
  </si>
  <si>
    <t xml:space="preserve"> Alanda bulunan ekmeğin ağzı açık olduğu tespit edilmiştir.</t>
  </si>
  <si>
    <t xml:space="preserve"> Elektrik panosu önünde paspas olmadığı tespit edilmiştir.</t>
  </si>
  <si>
    <t xml:space="preserve"> Yanlış depolama yapıldığı gözlemlenmiştir.</t>
  </si>
  <si>
    <t xml:space="preserve"> Pano yanından merdivenin kaldırılması gerekmektedir.</t>
  </si>
  <si>
    <t xml:space="preserve"> Divanda bulunan göz solüsyonunun kapağının olmadığı tespit edilmiştir.</t>
  </si>
  <si>
    <t xml:space="preserve"> Ürünlerin ağzı açık olduğu tespit edilmiştir.</t>
  </si>
  <si>
    <t xml:space="preserve"> Elektrik panosu tahta dolap içerisinde ve kilitli değil</t>
  </si>
  <si>
    <t xml:space="preserve"> Çöp kovası pedal ve kapaklarının bozuk olduğu tespit edilmiştir. 2.Yangın dolabı temizlik ve kontrollerinin yapılmadığı tespit edilmiştir.</t>
  </si>
  <si>
    <t xml:space="preserve"> Depo elektrik pano altı malzeme depolaması yapıldığı tespit edilmiştir.</t>
  </si>
  <si>
    <t xml:space="preserve"> Yıkama talimatlarının asılmadığı ve temizlik bez ayrımının yapılmadığı tespit edilmiştir.</t>
  </si>
  <si>
    <t xml:space="preserve"> Depo +4 dolabının kirli olduğu ve zemininde ekmek depolandığı tespit edilmiştir.</t>
  </si>
  <si>
    <t xml:space="preserve"> Kuru erzak deposu yangın tüpünün pimi çekilmiş olduğu ve asılı olmadığı tespit edilmiştir.</t>
  </si>
  <si>
    <t xml:space="preserve"> Kimyasalların ayrı bir dolap içerisinde uygun depolama talimatlarıyla depolanmadığı tespit edilmiştir.</t>
  </si>
  <si>
    <t xml:space="preserve"> Kuru erzak dolabı raflarının sabit olmadığı, deformasyon meydana geldiği ve raflarda tanımlama yapılmadığı tespit edilmiştir.</t>
  </si>
  <si>
    <t xml:space="preserve"> Boy hizasından yüksekte depolama yapıldığı tespit edilmiştir.</t>
  </si>
  <si>
    <t xml:space="preserve"> Temizlik moplarının zeminle temas ettiği ve sebze yıkama alanında bulunduğu tespit edilmiştir.</t>
  </si>
  <si>
    <t xml:space="preserve"> Soğuk depo altından su geldiği tespit edilmiştir. Teknik hizmetler tarafından kontrol edilmiş olup, temizlik ve yıkama yapıldıktan sonra olduğu tespit edilmiştir.</t>
  </si>
  <si>
    <t xml:space="preserve"> Soğuk depoda etiketi eksik yazılmış</t>
  </si>
  <si>
    <t>Soğuk depoda etiketi eksik yazılmış</t>
  </si>
  <si>
    <t xml:space="preserve"> Soğuk depoda ürünlerin bazıları duvara temas etmektedir.</t>
  </si>
  <si>
    <t>18 dolap tavana kadar malzeme istifi</t>
  </si>
  <si>
    <t xml:space="preserve"> Pano önüne yalıtkan paspas temini yapılması gerekmektedir.</t>
  </si>
  <si>
    <t xml:space="preserve"> Ledlerin kutusu pano yanından alınarak depoya indirilebilir.</t>
  </si>
  <si>
    <t xml:space="preserve"> Yağların tarihi yok</t>
  </si>
  <si>
    <t>Yağların tarihi yok</t>
  </si>
  <si>
    <t>Kızartma yağı renk olarak normal ancak içinde artıklar mevcut.</t>
  </si>
  <si>
    <t>PKızartma yağı renk olarak normal ancak içinde artıklar mevcut.</t>
  </si>
  <si>
    <t>Garnitürler etiketsiz</t>
  </si>
  <si>
    <t xml:space="preserve"> Etiketler hazırlanmış ama yapıştırmamışlar</t>
  </si>
  <si>
    <t xml:space="preserve"> Vakum makinesi tozlu</t>
  </si>
  <si>
    <t>Kasa arkası raflar tozlu</t>
  </si>
  <si>
    <t xml:space="preserve"> Kasa arkası raflar tozlu</t>
  </si>
  <si>
    <t xml:space="preserve"> Pastane tarafı temizlenmeli</t>
  </si>
  <si>
    <t xml:space="preserve"> Zemin kirli</t>
  </si>
  <si>
    <t xml:space="preserve"> Bitki çaylarının etiketi yok</t>
  </si>
  <si>
    <t xml:space="preserve"> Vantilatör içi temiz değil tozlu temizlenmeli</t>
  </si>
  <si>
    <t xml:space="preserve"> Geçen ay belirlenen uygunsuzluk giderilmiştir. Düşen elektrik kutusu montajı yapılmıştır.</t>
  </si>
  <si>
    <t xml:space="preserve"> Soğuk hava deposu klima motoru fazla tozlu</t>
  </si>
  <si>
    <t>Soğuk hava deposu klima motoru fazla tozlu</t>
  </si>
  <si>
    <t xml:space="preserve"> Soğuk depo et ürünü tekrar donduruluyor</t>
  </si>
  <si>
    <t xml:space="preserve"> Donmuş etler tarih yok - kendileri dondurmuş</t>
  </si>
  <si>
    <t>Yalıtkan paspas olması lazım pano önüne</t>
  </si>
  <si>
    <t xml:space="preserve"> Etiketleme eksik</t>
  </si>
  <si>
    <t xml:space="preserve"> Açılış etiketi yok.</t>
  </si>
  <si>
    <t xml:space="preserve"> Ocak üzerinde yağ ve gıda kalıntıları olduğu tespit edilmiştir. Konu alanda görüşülmüş ve akşam 21.00’ a kadar bu şekilde olduğu bildirilmiştir. Ancak ara ara zamanlarda da olsa kabası alınmalıdır.</t>
  </si>
  <si>
    <t xml:space="preserve"> Tuzluğun dış etkenlere karşı kapağının olmadığı gözlemlenmiştir.</t>
  </si>
  <si>
    <t xml:space="preserve"> Yangın dolabında temizlik ve kontrol bakım formunun eski olduğu gözlemlenmiştir. Form güncellenmeli gerekli kontrol temizlik sağlanmalıdır.</t>
  </si>
  <si>
    <t xml:space="preserve"> Cihaz, ekipmanların ve genel kuralların olduğu talimatların alanda olmadığı tespit edilmiştir. Daha öncede alana asılması gereken talimatlar önceki denetimlerde söylenmiştir.</t>
  </si>
  <si>
    <t>Alanda bulunan göz solüsyonunun SKT bu ay son ve ek olarak dış korumasının olmadığı tespit edilmiştir.</t>
  </si>
  <si>
    <t>Toz birikmesi ve enfeksiyon riskinin olabileceği tespit edilmiştir.</t>
  </si>
  <si>
    <t>Havalandırma ızgarasının / filtresinin işlevini kaybettiği kötü bir hal aldığı tespit edilmiştir.</t>
  </si>
  <si>
    <t xml:space="preserve"> Tekerlekli tezgâhın kirli durumda olduğu tespit edilmiştir.</t>
  </si>
  <si>
    <t xml:space="preserve"> Boş tepsi aracının kirli vaziyette kullanımı olduğu tespit edilmiştir. Gerekli temizlik çalışmaları yapılmalıdır.</t>
  </si>
  <si>
    <t xml:space="preserve"> Koltukların lekeli olduğu gözlemlenmiştir.</t>
  </si>
  <si>
    <t xml:space="preserve"> Bulaşıkhane temizlik ve tertip düzen sağlanmalıdır.</t>
  </si>
  <si>
    <t>Kuru depo rafların sabit olmadığı tespit edilmiştir.</t>
  </si>
  <si>
    <t xml:space="preserve"> Ürünlerin üzerinin açık olduğu tespit edilmiştir.</t>
  </si>
  <si>
    <t xml:space="preserve"> Izgarada tel ile temizleniyor. Partikül bırakacak materyaller ile temizlenmemelidir.</t>
  </si>
  <si>
    <t xml:space="preserve"> Bıçakların kirli olduğu tespit edilmiştir.</t>
  </si>
  <si>
    <t>Kuru gıda ve malzeme deposu</t>
  </si>
  <si>
    <t>Gıda kabul, saklama, hazırlama ve servis</t>
  </si>
  <si>
    <t>Uygunsuz raf/istifleme ve sabitleme eksikliği</t>
  </si>
  <si>
    <t>Malzeme düşmesi, çarpma ve ezilme yaralanması</t>
  </si>
  <si>
    <t>Gıda zehirlenmesi, alerjen/ürün karışıklığı, izlenebilirlik kaybı, hasta/çalışan şikayeti</t>
  </si>
  <si>
    <t>Yemekhane çalışanları, hasta/çalışan yemek hizmeti kullanıcıları, temizlik personeli, teknik ekip</t>
  </si>
  <si>
    <t>PDF denetim raporunda ilgili uygunsuzluğa ait görsel mevcuttur.</t>
  </si>
  <si>
    <t>Raflar duvara sabitlenmeli, ağır malzemeler alt raflara alınmalı, boy hizası üstü istif kaldırılmalı ve geçiş/acil durum yolları açık tutulmalıdır.</t>
  </si>
  <si>
    <t>Yemekhane Sorumlusu / ISS Yemekhane / Otelcilik ve Destek Hizmetleri / Teknik Hizmetler</t>
  </si>
  <si>
    <t>Düzeltici faaliyet planlanmıştır; uygunsuzluk kapatıldıktan sonra yerinde doğrulama yapılmalıdır.</t>
  </si>
  <si>
    <t>Yerinde kontrol, kapanış görseli, temizlik/etiket/SKT/bakım kayıtları ve sorumlu imzası ile doğrulama</t>
  </si>
  <si>
    <t>İSG Birimi / Yemekhane Alan Sorumlusu</t>
  </si>
  <si>
    <t>Düzeltici faaliyet sonrası etkinlik kontrolü yapılacaktır.</t>
  </si>
  <si>
    <t>5996 sayılı Kanun, Türk Gıda Kodeksi, Hijyen Eğitimi Yönetmeliği, 6331 sayılı Kanun, Risk Değerlendirmesi Yönetmeliği</t>
  </si>
  <si>
    <t>Gıda hazırlık / depo / servis alanı</t>
  </si>
  <si>
    <t>Etiket/SKT bilgisi olmayan veya süresi geçmiş ürün/ekipman kullanımı</t>
  </si>
  <si>
    <t>İzlenebilirliği olmayan veya süresi geçmiş ürünün kullanılması</t>
  </si>
  <si>
    <t>Ürün/ekipman etiketleri, açılış tarihi, SKT, sorumlu ve kullanım bilgileri tamamlanmalı; SKT geçmiş ürünler derhal imha edilmeli ve günlük kontrol listesine alınmalıdır.</t>
  </si>
  <si>
    <t>Temizlik / bulaşıkhane / üretim alanı</t>
  </si>
  <si>
    <t>Temizlik, dezenfeksiyon ve hijyen kontrolü</t>
  </si>
  <si>
    <t>Kirli, tozlu veya lekeli yüzey/ekipman kullanımı</t>
  </si>
  <si>
    <t>Mikrobiyolojik kontaminasyon ve çapraz bulaş oluşması</t>
  </si>
  <si>
    <t>Mikrobiyolojik bulaş, haşere artışı, enfeksiyon riski, hijyen standardı kaybı</t>
  </si>
  <si>
    <t>Alan ve ekipman için temizlik/dezenfeksiyon yapılmalı, temizlik formu güncel tutulmalı, vardiya içi kontrol sıklığı artırılmalı ve sorumlu imzası ile kayıt altına alınmalıdır.</t>
  </si>
  <si>
    <t>Sıcak mutfak / pişirme alanı</t>
  </si>
  <si>
    <t>Pişirme, yangın müdahalesi ve acil ekipman kontrolü</t>
  </si>
  <si>
    <t>Uygunsuz alan/ekipman kullanımı</t>
  </si>
  <si>
    <t>İş kazası, hijyen kaybı veya operasyonel aksama</t>
  </si>
  <si>
    <t>Yangın, yanık, duman maruziyeti, tahliye aksaması, operasyonun durması</t>
  </si>
  <si>
    <t>Yağ/karbon birikimleri vardiya içinde temizlenmeli, davlumbaz-menfez bakımı yapılmalı, sıcak yüzey uyarıları asılmalı ve yangın battaniyesi/söndürücü erişimi doğrulanmalıdır.</t>
  </si>
  <si>
    <t>Uygunsuzluk giderilmeli, alan sorumlusu tarafından kontrol formuna işlenmeli ve İSG birimi tarafından kapanış doğrulaması yapılmalıdır.</t>
  </si>
  <si>
    <t>Genel alan kontrolü ve uygunsuzluk yönetimi</t>
  </si>
  <si>
    <t>Yaralanma, kayma/düşme, malzeme düşmesi, operasyonel aksama</t>
  </si>
  <si>
    <t>6331 sayılı İş Sağlığı ve Güvenliği Kanunu, Risk Değerlendirmesi Yönetmeliği, İşyeri Bina ve Eklentileri Yönetmeliği</t>
  </si>
  <si>
    <t>Kimyasal kullanımı, depolama ve acil müdahale</t>
  </si>
  <si>
    <t>Kimyasal acil müdahale ve depolama uygunsuzluğu</t>
  </si>
  <si>
    <t>Kimyasal maruziyet, göz/cilt yaralanması ve döküntüye geç müdahale</t>
  </si>
  <si>
    <t>Kimyasal sıçrama, cilt/göz irritasyonu, döküntüye geç müdahale, uygunsuz depolama kaynaklı maruziyet</t>
  </si>
  <si>
    <t>Kimyasal dolabı kilitli ve etiketli olmalı, MSDS/envanter listesi asılmalı; göz duşu solüsyonları SKT ve kapak yönünden kontrol edilmeli, spill kit standart içerikle tamamlanmalıdır.</t>
  </si>
  <si>
    <t>Kimyasal Maddelerle Çalışmalarda Sağlık ve Güvenlik Önlemleri Yönetmeliği, GBF/MSDS uygulamaları, 6331 sayılı Kanun</t>
  </si>
  <si>
    <t>Kimyasal sıçrama veya döküntü sonrası acil müdahalenin gecikmesi</t>
  </si>
  <si>
    <t>Göz duşu/spill kit eksikliği nedeniyle ilk müdahale yapılamaması</t>
  </si>
  <si>
    <t>Kalıcı göz/cilt hasarı ve kontamine alanın büyümesi</t>
  </si>
  <si>
    <t>Göz duşu ve spill kit kontrol listesi oluşturulmalı; eksik/süresi geçmiş malzemeler değiştirilmeli ve kullanım talimatı görünür olmalıdır.</t>
  </si>
  <si>
    <t>Bulaşıkhane ve ekipman yıkama alanı</t>
  </si>
  <si>
    <t>Depolama, taşıma, istifleme ve alan kullanımı</t>
  </si>
  <si>
    <t>Temizlik doğrulamasının yetersiz olması</t>
  </si>
  <si>
    <t>Kirli yüzeylerin temizlik yapılmış gibi kullanılması</t>
  </si>
  <si>
    <t>Çapraz bulaş, haşere üremesi ve hijyen standardı kaybı</t>
  </si>
  <si>
    <t>Temizlik sonrası görsel kontrol ve form imzası alınmalı; kritik yüzeylerde periyodik doğrulama ve tekrar eğitim yapılmalıdır.</t>
  </si>
  <si>
    <t>Soğuk hava deposu / -18 depo / +4 depo</t>
  </si>
  <si>
    <t>Depo / geçiş yolu / çalışma alanı</t>
  </si>
  <si>
    <t>Elektrikli ekipman kullanımı ve teknik bakım</t>
  </si>
  <si>
    <t>Elektrik çarpması, kısa devre, yangın, ekipman arızası</t>
  </si>
  <si>
    <t>6331 sayılı Kanun, İş Ekipmanlarının Kullanımında Sağlık ve Güvenlik Şartları Yönetmeliği, Elektrik İç Tesisleri Yönetmeliği</t>
  </si>
  <si>
    <t>Haşere/sinek varlığı</t>
  </si>
  <si>
    <t>Gıda ve yüzey kontaminasyonu ile enfeksiyon riski</t>
  </si>
  <si>
    <t>Kaygan, bozuk veya engelli zemin/geçiş alanı</t>
  </si>
  <si>
    <t>Kayma, takılma, düşme ve yaralanma</t>
  </si>
  <si>
    <t>Zemin kırıkları giderilmeli, ıslak/kaygan alanlarda uyarı levhası kullanılmalı, kaydırmaz yüzey/KKD sağlanmalı ve geçiş yolu engellerden arındırılmalıdır.</t>
  </si>
  <si>
    <t>Geçiş güzergâhında fiziksel engel veya yüzey bozukluğu</t>
  </si>
  <si>
    <t>Personelin fark etmeden takılması/kayması</t>
  </si>
  <si>
    <t>Düşme, burkulma, kırık ve iş gücü kaybı</t>
  </si>
  <si>
    <t>Bozuk zeminler onarılmalı; geçici süreçte alan bariyer/uyarı ile çevrilmeli ve kaydırmaz tabanlı ayakkabı zorunlu tutulmalıdır.</t>
  </si>
  <si>
    <t>Sıcak mutfak / pişirme ve acil ekipman alanı</t>
  </si>
  <si>
    <t>Yangın riski oluşturan ekipman/yağ birikimi/acil ekipman uygunsuzluğu</t>
  </si>
  <si>
    <t>Yangın, yanık, duman maruziyeti ve acil müdahalenin gecikmesi</t>
  </si>
  <si>
    <t>Yangın söndürücü uygun tip/kg/basınçta olmalı, duvara sabitlenmeli, kullanım talimatı ve kontrol etiketi bulunmalı; erişim alanı boş bırakılmalıdır.</t>
  </si>
  <si>
    <t>Acil durumda müdahale ekipmanına erişim veya ekipmanın çalışabilirliği belirsizliği</t>
  </si>
  <si>
    <t>Yangın/elektrik acil durumunda ilk müdahalenin gecikmesi</t>
  </si>
  <si>
    <t>Yangının büyümesi, tahliye sürecinin aksaması ve yaralanma</t>
  </si>
  <si>
    <t>Acil ekipman erişimi, kontrol etiketi, talimat ve aylık kontrol formu birlikte doğrulanmalı; uygunsuz ekipman kullanım dışı bırakılmalıdır.</t>
  </si>
  <si>
    <t>Servis ve dağıtım alanı</t>
  </si>
  <si>
    <t>Kimyasal/göz duşu alanı</t>
  </si>
  <si>
    <t>Etiketsiz/SKT kontrolsüz ürün nedeniyle geriye dönük izlenebilirlik kaybı</t>
  </si>
  <si>
    <t>Ürünün ne zaman açıldığı veya kim tarafından hazırlandığının takip edilememesi</t>
  </si>
  <si>
    <t>Uygunsuz ürün kullanımı halinde kök neden ve parti takibinin yapılamaması</t>
  </si>
  <si>
    <t>Etiket formatı standartlaştırılmalı; ürün adı, açılış/hazırlık tarihi, SKT, sorumlu ve saklama koşulu zorunlu alan olarak kontrol edilmelidir.</t>
  </si>
  <si>
    <t>Atık toplama, tartım, taşıma ve geçici depolama</t>
  </si>
  <si>
    <t>Kesici-delici yaralanma, enfeksiyon, kötü koku, çevresel kontaminasyon</t>
  </si>
  <si>
    <t>Tıbbi Atıkların Kontrolü Yönetmeliği, Enfeksiyon Kontrol Talimatları, 6331 sayılı Kanun, Risk Değerlendirmesi Yönetmeliği</t>
  </si>
  <si>
    <t>Teknik ekipman / elektrik panosu / priz alanı</t>
  </si>
  <si>
    <t>PDF sayfa 48 / Madde 13 - kek kalıbı temiz olmadığı tespit edilmiştir.</t>
  </si>
  <si>
    <t>Elektrik tesisatı, priz, kablo veya pano uygunsuzluğu</t>
  </si>
  <si>
    <t>Elektrik kutusu/pano kapatılıp kilitlenmeli, kablo ekleri yetkili teknik ekipçe standartlara uygun yenilenmeli, pano önü boşaltılmalı ve uyarı levhası asılmalıdır.</t>
  </si>
  <si>
    <t>YÜKSEK RİSK istifleme</t>
  </si>
  <si>
    <t>Maksimum YÜKSEK RİSKlik belirlenmesi</t>
  </si>
  <si>
    <t>İstif YÜKSEK RİSKliklerinin azaltılması</t>
  </si>
  <si>
    <t>Çok YÜKSEK RİSK</t>
  </si>
  <si>
    <t>Sonuç/ 
OLASI RİSK Etki Zarar</t>
  </si>
  <si>
    <t>OLASI RİSK rahatsızlıkların tespit edilememesi</t>
  </si>
  <si>
    <t>Personeller OLASI RİSK bir ilkyardımlı iş kazasında acil servise başvurmalarını hakkında bilgilendirilecektir.</t>
  </si>
  <si>
    <t>OLASI RİSK acil durumlara karşı sistem bulunmaktadır.</t>
  </si>
  <si>
    <t>Alana OLASI RİSK acil durumlara karşın yangın alarm butonu ve flaşör sağlanmalı ve aralıklar ile kontrolleri yapılmalıdır.</t>
  </si>
  <si>
    <t xml:space="preserve"> Raflarda bulunan gıda paketlerinin duvarla temas ettiği tespit edilmiştir.</t>
  </si>
  <si>
    <t xml:space="preserve"> Hazırlanmış kurabiyenin etiketi olmadığı tespit edilmiştir.</t>
  </si>
  <si>
    <t>Dolap ve kapak üstlerinde tozlanma ve lekeler tespit edilmiştir.</t>
  </si>
  <si>
    <t xml:space="preserve"> Davlumbaz menfezinin olmadığı tespit edilmiştir.</t>
  </si>
  <si>
    <t xml:space="preserve"> Düzgün streçleme yapılmamış ve üstü açık ürün tespit edilmiştir.</t>
  </si>
  <si>
    <t xml:space="preserve"> Ambalaj ile ürünün temas ettiği tespit edilmiştir.</t>
  </si>
  <si>
    <t>Teneke ağzının kapaksız olduğu tespit edilmiştir.</t>
  </si>
  <si>
    <t>Turşu kovasının tozlu olduğu tespit edilmiştir.</t>
  </si>
  <si>
    <t>Kimyasal dolabı temin edilmiş ve ayrı bir alana alınmıştır. Kullanım talimatları ve depolama talimatlarının asılı olmadığı tespit edilmiştir.</t>
  </si>
  <si>
    <t xml:space="preserve"> Kimyasal dolabı temin edilmiş ve ayrı bir alana alınmıştır. Kullanım talimatları ve depolama talimatlarının asılı olmadığı tespit edilmiştir.</t>
  </si>
  <si>
    <t xml:space="preserve"> Kirli ve ıslak tabak ve bardaklar tespit edilmiştir.</t>
  </si>
  <si>
    <t xml:space="preserve"> Soğuk hava depo tavanda silikon parçaları tespit edilmiştir.</t>
  </si>
  <si>
    <t>Çöp kovasının kapağının açık olduğu ve pedallı olmadığı, üzerinde istifleme yapıldığı tespit edilmiştir.</t>
  </si>
  <si>
    <t xml:space="preserve"> Paspas üzerinin kirli olduğu tespit edilmiştir.</t>
  </si>
  <si>
    <t xml:space="preserve"> +4 depo lambası kapağının kırık olduğu tespit edilmiştir.</t>
  </si>
  <si>
    <t xml:space="preserve"> Et işleme alanı sinek tespit edilmiştir.</t>
  </si>
  <si>
    <t xml:space="preserve"> Üretim alanı tavanda dökülme tespit edilmiştir.</t>
  </si>
  <si>
    <t xml:space="preserve"> Kaygan ve ıslak zeminlerde uyarı levhası kullanılmadığı tespit edilmiştir.</t>
  </si>
  <si>
    <t xml:space="preserve"> Mikrodalga iç ve dış bölümünde yağlanma ve lekeler tespit edilmiştir.</t>
  </si>
  <si>
    <t xml:space="preserve"> Kağıt havlu aparatında tozlanma ve lekeler tespit edilmiştir.</t>
  </si>
  <si>
    <t xml:space="preserve"> Dolap içlerinde dökülmüş kuru malzeme ve açıkta içecek tespit edilmiştir.</t>
  </si>
  <si>
    <t xml:space="preserve"> Servis tabaklarında lekeler tespit edilmiştir.</t>
  </si>
  <si>
    <t xml:space="preserve"> Servis arabaları raflarında ve ayaklarında lekeler tespit edilmiştir.</t>
  </si>
  <si>
    <t xml:space="preserve"> Klima motoru altında yiyecek depolaması yapıldığı tespit edilmiştir.</t>
  </si>
  <si>
    <t xml:space="preserve"> Elektrik pano kapağının, önündeki raf sebebiyle tam açılamadığı ve yangın tüpünün duvara sabitlenmediği tespit edilmiştir.</t>
  </si>
  <si>
    <t>18 depo zemininde fayansların kırıldığı ve zeminde buzlanma meydana geldiği tespit edilmiştir.</t>
  </si>
  <si>
    <t xml:space="preserve"> Temizlik sonrası zeminlerin kaygan olduğu ve uyarı levhası kullanılmadığı tespit edilmiştir.</t>
  </si>
  <si>
    <t>Bazı çöp kovalarının kapaklarının açık olduğu ve pedallı olmadığı tespit edilmiştir.</t>
  </si>
  <si>
    <t>Depo bölümünde bulunan raflarda, boy hizasından YÜKSEK RİSKte depolama yapıldığı ve rafların sabitlenmediği tespit edilmiştir.</t>
  </si>
  <si>
    <t>Servis bölümünde bulunan yangın tüpünün, kapı önünde amaç dışı kullanıldığı tespit edilmiştir.</t>
  </si>
  <si>
    <t xml:space="preserve"> Servis bölümünde bulunan yangın tüpünün, kapı önünde amaç dışı kullanıldığı tespit edilmiştir.</t>
  </si>
  <si>
    <t xml:space="preserve"> Depoda bulunan kimyasal dolabında rafların kırık olduğu, dolap üzerinde envanter listesi ve MSDS bilgisi olmadığı ve dolabın kilitli olmadığı tespit edilmiştir.</t>
  </si>
  <si>
    <t>Depoda bulunan kimyasal dolabında rafların kırık olduğu, dolap üzerinde envanter listesi ve MSDS bilgisi olmadığı ve dolabın kilitli olmadığı tespit edilmiştir.</t>
  </si>
  <si>
    <t xml:space="preserve"> Depo kapısında alanı belirten bir levha olmadığı tespit edilmiştir.</t>
  </si>
  <si>
    <t xml:space="preserve"> 01.2026 Yemekhane Denetim Raporu</t>
  </si>
  <si>
    <t xml:space="preserve"> Kimyasal dolabının içi tozlu ve kirli durumda olduğu tespit edilmiştir.</t>
  </si>
  <si>
    <t xml:space="preserve"> Tozlu erzak kovaları temizlenmeli.</t>
  </si>
  <si>
    <t xml:space="preserve"> Su kolileri depolama yerine bakılacak yeniden düzenleme için</t>
  </si>
  <si>
    <t>Raflarda ağırlık fazla soğuk depo hazırlık dolabı</t>
  </si>
  <si>
    <t>18 depo girişi zemin fayans yok takılma düşme durumu ve buzlanma var</t>
  </si>
  <si>
    <t xml:space="preserve"> Musluk deforme olmuş.</t>
  </si>
  <si>
    <t xml:space="preserve"> Uygunsuz ortam tespit edildi. Yere temas var.</t>
  </si>
  <si>
    <t xml:space="preserve"> Paslı temizlenmeli.</t>
  </si>
  <si>
    <t xml:space="preserve"> Ocağın altı, diyet hazırlık temizlenmeli.</t>
  </si>
  <si>
    <t xml:space="preserve"> Temiz ekipman rafları temizlenmeli.</t>
  </si>
  <si>
    <t xml:space="preserve"> Tezgâh üstü için kullanılan ürün oldukça kirli</t>
  </si>
  <si>
    <t xml:space="preserve"> Sıcak yüzey uyarı levhası asılacak</t>
  </si>
  <si>
    <t>Yangın battaniyesinin yeri değişmeli ve görünür şekilde olmalıdır.</t>
  </si>
  <si>
    <t xml:space="preserve"> Yangın battaniyesinin yeri değişmeli ve görünür şekilde olmalıdır.</t>
  </si>
  <si>
    <t xml:space="preserve"> Etiket yok</t>
  </si>
  <si>
    <t xml:space="preserve"> Önlük için doğru yer değil</t>
  </si>
  <si>
    <t xml:space="preserve"> Alanda bulunan yer süzgecinin etrafında fayans kırık olmasına istinaden takılma düşme riski bulunmaktadır. Zemin ıslak ve yağlı gözükmektedir, ancak alanda uyarı levhası mevcut, personellerin kullandığı ayakkabılar (KKD) kaydırmaz taban özellikli olmalıdır. Ancak alan sürekli saatlerce ıslak ise kaydırmaz kaplama yapılması sağlıklı olacaktır. Süzgeç içinde gıda atıkları olması haşere vb. riski yaratmaktadır. Yer süzgeci zeminle sıfır kotta olmalıdır. Gider borusu dışarı verilmemeli.</t>
  </si>
  <si>
    <t xml:space="preserve"> Alanda bulunan irmiğin üstünün açık olduğu tespit edilmiştir.</t>
  </si>
  <si>
    <t>Ürünlerin duvara temas ettiği gözlemlenmiştir.</t>
  </si>
  <si>
    <t>Kimyasal dolapta depolama matrisi yok, ek olarak alanda spill kit olmalı ve kişisel koruyucu donanımlar alanda muhafazalı bulundurulmalıdır.</t>
  </si>
  <si>
    <t xml:space="preserve"> Kimyasal dolapta depolama matrisi yok, ek olarak alanda spill kit olmalı ve kişisel koruyucu donanımlar alanda muhafazalı bulundurulmalıdır.</t>
  </si>
  <si>
    <t xml:space="preserve"> Ürünün SKT olmadığı tespit edilmiştir.</t>
  </si>
  <si>
    <t xml:space="preserve"> Bu atık yağları, atık konteyner içine alınmasını talep etmiştik. Etrafı kapalı bir alanda olması gerekmektedir.</t>
  </si>
  <si>
    <t xml:space="preserve"> Salatalıkların içerisinde yarım kesilmiş salatalık bulunmaktadır.</t>
  </si>
  <si>
    <t xml:space="preserve"> Ürünlerde çürümelerin olduğu tespit edilmiştir.</t>
  </si>
  <si>
    <t xml:space="preserve"> Arka alanda atık alanın çok fazla dolup taştığı gözlemlenmiştir.</t>
  </si>
  <si>
    <t>Rafların üzerinde direk olarak klima olduğu tespit edilmiştir. Temas olmaması gerekmektedir.</t>
  </si>
  <si>
    <t>Patlıcan ve biberler aynı haznede olduğu tespit edilmiştir.</t>
  </si>
  <si>
    <t>Alanda bulunan salamın SKT olmadığı tespit edilmiştir.</t>
  </si>
  <si>
    <t xml:space="preserve"> Alanda bulunan salamın SKT olmadığı tespit edilmiştir.</t>
  </si>
  <si>
    <t>Yoğurtların birkaçı bu şekilde deforme olmuş.</t>
  </si>
  <si>
    <t xml:space="preserve"> Yoğurt kovalarının açılış tarihleri yok.</t>
  </si>
  <si>
    <t>Ürünlerin üzerinin açık olduğu tespit edilmiştir.</t>
  </si>
  <si>
    <t>Alanda kırık zemin ve fayans olduğu tespit edilmiştir.</t>
  </si>
  <si>
    <t>Doğrama tezgâhlarının kötü durumda olduğu gözlemlenmiştir. Çapraz bulaş riski vardır. Ek olarak aralık 2025 tarihinde değişeceği söylenmiş ancak durum aynı.</t>
  </si>
  <si>
    <t xml:space="preserve"> Klima altında bırakılan elektrik bağlantısı, ıslaklığa neden olmakla beraber ekipman yağlı ve kirli yangın riski fazla.</t>
  </si>
  <si>
    <t>Et işleme alanı sabunluk kirli olduğu tespit edilmiştir.</t>
  </si>
  <si>
    <t xml:space="preserve"> Taşıma araçları hijyen olarak uygun olmadığı ve deforme oldukları gözlemlenmiştir.</t>
  </si>
  <si>
    <t xml:space="preserve"> Tatlı üretim alanında bulunan havalandırmanın çok tozlu olduğu tespit edilmiştir.</t>
  </si>
  <si>
    <t xml:space="preserve"> Depo kontrol formu günlük doldurulmuyor</t>
  </si>
  <si>
    <t xml:space="preserve"> Açıklık var düşme riski ve aynı zamanda tozlu/kirli olduğu tespit edilmiştir.</t>
  </si>
  <si>
    <t xml:space="preserve"> Üstünün açık olduğu tespit edilmiştir.</t>
  </si>
  <si>
    <t>Zemin geneli temiz olmadığı tespit edilmiştir.</t>
  </si>
  <si>
    <t xml:space="preserve"> Erkek fişin deforme olduğu kararma olduğu tespit edilmiştir. Erime ve yanma gibi durum meydana gelebilir, değişimi sağlanmalıdır.</t>
  </si>
  <si>
    <t xml:space="preserve"> Koruma kapağı olmadığı tespit edilmiştir.</t>
  </si>
  <si>
    <t>Havalandırma ızgarası çok kirli ve yağlı durumda, yangına sebebiyet verebilir.</t>
  </si>
  <si>
    <t xml:space="preserve"> Havalandırma ızgarası çok kirli ve yağlı durumda, yangına sebebiyet verebilir.</t>
  </si>
  <si>
    <t>Yemek ısıtma arabasının kirli olduğu gözlemlenmiştir.</t>
  </si>
  <si>
    <t xml:space="preserve"> Yemek ısıtma arabasının kirli olduğu gözlemlenmiştir.</t>
  </si>
  <si>
    <t xml:space="preserve"> Boş tepsi taşıma araçlarının kırık olduğu tespit edilmiştir. Kazaya sebebiyet verebilir.</t>
  </si>
  <si>
    <t>Baharatlık/salatalık alanına çok yakın olan duvar, tavan bu şekilde kirli olduğu tespit edilmiştir.</t>
  </si>
  <si>
    <t xml:space="preserve"> Baharatlık/salatalık alanına çok yakın olan duvar, tavan bu şekilde kirli olduğu tespit edilmiştir.</t>
  </si>
  <si>
    <t>02.2026 Yemekhane Denetim Raporu</t>
  </si>
  <si>
    <t>Atık yağlar için konteyner istemiştik etrafı kapalı olması gerekiyor</t>
  </si>
  <si>
    <t xml:space="preserve"> Yangın yükü fazla arka tarafta sandalye masa kartonlar gönderilmeli</t>
  </si>
  <si>
    <t>Yangın yükü fazla arka tarafta sandalye masa kartonlar gönderilmeli</t>
  </si>
  <si>
    <t>Led aydınlatmalar pırpır ediyor</t>
  </si>
  <si>
    <t xml:space="preserve"> Raflarda etiket kalıntısı var</t>
  </si>
  <si>
    <t xml:space="preserve"> Kutu suların bulunduğu alanda köşebent yok yaralanmalara neden olabilir</t>
  </si>
  <si>
    <t xml:space="preserve"> Kimyasal dolabın kapısında kilitli değil</t>
  </si>
  <si>
    <t xml:space="preserve"> Pişirme arabası oldukça kirli, doğru temizleme yöntemleri yapılmalı.</t>
  </si>
  <si>
    <t xml:space="preserve"> Ürün etiketi görülmemiştir.</t>
  </si>
  <si>
    <t xml:space="preserve"> Ürünler solmuş olduğu tespit edilmiştir. Ayıklamada ayrıştırıldığı tespit edilmiştir. Ancak bu durumda da ürünlere ayrıma gidene kadar temas etmektedir.</t>
  </si>
  <si>
    <t xml:space="preserve"> Polyemit kesme tahtaları aşırı aşınmış</t>
  </si>
  <si>
    <t xml:space="preserve"> Tarih yok</t>
  </si>
  <si>
    <t xml:space="preserve"> Üstü kapatılmamış</t>
  </si>
  <si>
    <t>Ocak kirli olduğu tespit edilmiştir.</t>
  </si>
  <si>
    <t xml:space="preserve"> Ocak kirli olduğu tespit edilmiştir.</t>
  </si>
  <si>
    <t xml:space="preserve"> Endüstriyel priz yuvasından çıkmış vaziyette</t>
  </si>
  <si>
    <t xml:space="preserve"> Yangın battaniyesi üstüne başka söndürme ekipmanı konulmuş</t>
  </si>
  <si>
    <t xml:space="preserve"> Endüstriyel prizlerin bazılarında koruma kapağı mevcut değil</t>
  </si>
  <si>
    <t xml:space="preserve"> Zemindeki kırıklar henüz tamamlanmamış</t>
  </si>
  <si>
    <t>Daha önceki aylardaki kablo ekine board yapılmış</t>
  </si>
  <si>
    <t>Yemekhane Denetim Raporu</t>
  </si>
  <si>
    <t>Yemekhane içerisinde bulunan çöp kutusunun fazlaca dolduğu ve ağzının kapanmadığı tespit edilmiştir.</t>
  </si>
  <si>
    <t xml:space="preserve"> Yemekhanede bulunan kimyasal dolabın içerisinde sızdırmaz tava bulunmadığı, ürünlerin altına kapların kapaklarını uyguladıkları tespit edilmiştir. Kimyasal depolama dolabında ek sızdırmaz hazne olmadığı tespit edilmiştir.</t>
  </si>
  <si>
    <t xml:space="preserve"> Alanda bulunan göz duşunun eksik olduğu ve ek olarak göz duşu talimatının olmadığı tespit edilmiştir.</t>
  </si>
  <si>
    <t>Alanda bulunan göz duşunun eksik olduğu ve ek olarak göz duşu talimatının olmadığı tespit edilmiştir.</t>
  </si>
  <si>
    <t>Kimyasal depolama dolabında, kimyasal depolama matrisinin olmadığı görülmüştür. Ek olarak kimyasal depolama matrisine göre beraber depolanmaması gereken kimyasalların aynı dolap içerisinde depolandığı tespit edilmiştir. OLASI RİSK bir parlama, patlama ve yangın riskine karşın kimyasal depolama matrisine göre yapılmalıdır. Kimyasal depolama dolabı yanında bu kimyasallar ile çalışma için kimyasala dayanıklı eldiven ve OLASI RİSK kimyasal sızıntıya karşı bir acil durum planı olmadığı, OLASI RİSK kimyasal sızıntıya karşı spill kit bulunmadığı tespit edilmiştir.</t>
  </si>
  <si>
    <t xml:space="preserve"> Kimyasal depolama dolabında, kimyasal depolama matrisinin olmadığı görülmüştür. Ek olarak kimyasal depolama matrisine göre beraber depolanmaması gereken kimyasalların aynı dolap içerisinde depolandığı tespit edilmiştir. OLASI RİSK bir parlama, patlama ve yangın riskine karşın kimyasal depolama matrisine göre yapılmalıdır. Kimyasal depolama dolabı yanında bu kimyasallar ile çalışma için kimyasala dayanıklı eldiven ve OLASI RİSK kimyasal sızıntıya karşı bir acil durum planı olmadığı, OLASI RİSK kimyasal sızıntıya karşı spill kit bulunmadığı tespit edilmiştir.</t>
  </si>
  <si>
    <t xml:space="preserve"> Komposto bölümün kirli olduğu tespit edilmiştir.</t>
  </si>
  <si>
    <t>Ağzı açık olan ürün tespit edildiği gibi ek olarak kabın kapağının deforme olduğu tam kapanmadığı görülmüştür.</t>
  </si>
  <si>
    <t xml:space="preserve"> Etlerin doğrudan duvar ile temas ettiği ve çapraz kontaminasyon riski meydana gelebileceği görülmüştür. İstif yapılan rafların paslı ve kirli olması da yine çapraz kontaminasyon riski oluşturmaktadır.</t>
  </si>
  <si>
    <t>Mantının poşetlendiği poşetin ağzının açık olduğu tespit edilmiştir.</t>
  </si>
  <si>
    <t xml:space="preserve"> Yemekhane zeminde deformelerin olduğu tespit edilmiştir. OLASI RİSK bir acil durum vb. yada rutin günlük çalışmalarda kayma, takılma ve düşme gibi durumlara sebebiyet verebilir. Zemin bozuklukları giderilmelidir.</t>
  </si>
  <si>
    <t xml:space="preserve"> Ürünlerin ağzının açık olduğu tespit edilmiştir.</t>
  </si>
  <si>
    <t xml:space="preserve"> Yemekhanede bazı noktalarda temizlik konularında eksiklikler tespit edilmiştir.</t>
  </si>
  <si>
    <t>Yemekhanede kullanılan yanık kreminin SKT geçmiş olduğu tespit edilmiştir.</t>
  </si>
  <si>
    <t xml:space="preserve"> Yemekhanede kullanılan yanık kreminin SKT geçmiş olduğu tespit edilmiştir.</t>
  </si>
  <si>
    <t xml:space="preserve"> Yemekhanede ağzı açık ürün olduğu tespit edilmiştir.</t>
  </si>
  <si>
    <t xml:space="preserve"> Yemekhanede tavan boyasında deformeler meydana geldiği ve dökülme sorunları olduğu tespit edilmiştir.</t>
  </si>
  <si>
    <t xml:space="preserve"> Yemekhane havalandırma ızgarasının toz, kir ve yağ partikülleri birikimi olduğu tespit edilmiştir. Bu durum OLASI RİSK bir kıvılcım vb. durumda yangına sebebiyet verebilecektir. Kirli olan menfez hava kalitesini de oldukça etkilemektedir. Kirli bir havalandırma veya menfez ortamında kirli hava oluşmasına yol açar.</t>
  </si>
  <si>
    <t xml:space="preserve"> Ürün kaplarında etiketleme olmadığı tespit edilmiştir. Kullanılan kaplar TS EN 1186 standardına uygun gıda sınıfı plastik olmalı.</t>
  </si>
  <si>
    <t xml:space="preserve"> Kullanılan boş taşıma araçlarının deforme oldukları ve OLASI RİSK bir iş kazasına zemin hazırlayabilecekleri görülmüştür.</t>
  </si>
  <si>
    <t xml:space="preserve"> Lekeli bardak ve tabakların olduğu görülmüştür.</t>
  </si>
  <si>
    <t>Yemekhane baharat ve salata alanında bulunan dolabın içerisinin lekeli ve temiz olmadığı ek olarak zeytinyağının sürahide tabak ile üstü kapatıldığı tespit edilmiştir.</t>
  </si>
  <si>
    <t xml:space="preserve"> Cihaz üstünün tozlu olduğu gözlemlenmiştir.</t>
  </si>
  <si>
    <t xml:space="preserve"> Yemekhanede kullanılan seyyar uzatmanın deforme olduğu kablo iç damarlarının gözüktüğü tespit edilmiştir.</t>
  </si>
  <si>
    <t>Yemekhanede kullanılan solüsyonun SKT geçmiş olduğu tespit edilmiştir.</t>
  </si>
  <si>
    <t xml:space="preserve"> Yemekhanede kullanılan solüsyonun SKT geçmiş olduğu tespit edilmiştir.</t>
  </si>
  <si>
    <t>Yemekhanede bulunan lambaların gidip geldiği sorunu geçen aydan devam etmektedir.</t>
  </si>
  <si>
    <t xml:space="preserve"> Elektrik panosunun önü kazanlar ile kapatıldığı tespit edilmiştir.</t>
  </si>
  <si>
    <t xml:space="preserve"> Geçen aydan ecza dolabı malzeme eksiklikleri devam etmektedir.</t>
  </si>
  <si>
    <t>Teknik hizmetler yangın tüpü basıncı YÜKSEK RİSK değişimi sağlanmalı</t>
  </si>
  <si>
    <t xml:space="preserve"> Teknik hizmetler yangın tüpü basıncı YÜKSEK RİSK değişimi sağlanmalı</t>
  </si>
  <si>
    <t>Soğan patates karışık depolama mevcut</t>
  </si>
  <si>
    <t xml:space="preserve"> Atıklar zeminle temas ediyor.</t>
  </si>
  <si>
    <t xml:space="preserve"> Üstü açık ürün poşet yırtılmış</t>
  </si>
  <si>
    <t xml:space="preserve"> Yemekhane etiketler güncel periyodik etiketleri yok</t>
  </si>
  <si>
    <t xml:space="preserve"> Yemekhanede lambanın yerinden söküldüğü görülmüştür.</t>
  </si>
  <si>
    <t xml:space="preserve"> Tüp basıncı YÜKSEK RİSK 218 nolu, değişimi sağlanmalıdır.</t>
  </si>
  <si>
    <t xml:space="preserve"> Menfez ve duvar kirli olduğu görülmüştür.</t>
  </si>
  <si>
    <t xml:space="preserve"> Menfez boşluğu açılmış ancak tekrardan kapatılması sağlanmamıştır.</t>
  </si>
  <si>
    <t xml:space="preserve"> Fayansın sallandığı yerinden çıktığı görülmüştür.</t>
  </si>
  <si>
    <t xml:space="preserve"> Menfez işlevini yitirmiş durumda yağ ve kir birikintileri mevcut</t>
  </si>
  <si>
    <t xml:space="preserve"> Seyyar uzatmada ek olduğu tespit edilmiştir. Geçtiğimiz aylardan devam eden bir uygunsuzluktur.</t>
  </si>
  <si>
    <t>Kablo damarları gözüküyor yemek yeme alanı</t>
  </si>
  <si>
    <t xml:space="preserve"> Yemekhane Denetim Raporu</t>
  </si>
  <si>
    <t>Gıda maddelerinin duvara temasının olduğu tespit edilmiştir. Gıda maddelerinin raflarda ve diğer alanlarda duvar, zemin gibi ortamlara temasının engellenerek depolanması sağlanmalıdır.</t>
  </si>
  <si>
    <t xml:space="preserve"> Mutfak alanında duvarda bant kalıntılarının olduğu tespit edilmiştir. Düşen veya kaldırılan levhalardan hemen sonra hijyen açısından bant kalıntılarının olduğu alanların temizliği sağlanmalıdır.</t>
  </si>
  <si>
    <t xml:space="preserve"> Mutfak alanında sineklerin ve sinek kalıntılarının olduğu tespit edilmiştir. Alanda bulunan elektrikli sinek öldürücü uv’ ların içleri kontrol edildiğinde gerekli bakımlarının yapılmadığı için içerisinde oldukça sinek ölüsü birikmiştir. Gerekli bakım ve temizlikleri yapılarak ortamdaki sinekler engellenmelidir. Ek olarak mutfak alanında ilaçlama yapılması da etkili olacaktır.</t>
  </si>
  <si>
    <t xml:space="preserve"> Kimyasal dolap üzerinin tozlu olup, hijyen açısından uygun olmadığı tespit edilmiştir.</t>
  </si>
  <si>
    <t>Mutfakta kullanılan gıda maddelerinin SKT geçmiş olduğu tespit edilmiştir. Gıda güvenliği açısından konu ÖNEMLİ RİSK olup, rutin olarak kontrolleri sağlanmalı SKT çok yaklaşmış veya geçmiş olan ürünlerin bertaraf edilmesi sağlanmalıdır.</t>
  </si>
  <si>
    <t xml:space="preserve"> Patates ve soğan alanında, patates ve soğanların üzerinde latex eldiven olduğu tespit edilmiştir. Gıda maddelerinin diğer yabancı cisimler ile temasından kaçınılmalı ve ürünler bu tür durumlara karşı iyi muhafaza edilmelidir.</t>
  </si>
  <si>
    <t>Mutfak alanında bulunan, depoya ait depo kontrol formunun güncel olmadığı tespit edilmiştir.</t>
  </si>
  <si>
    <t xml:space="preserve"> Soğuk depoda bulunan rafların aşırı yük bindirilmesine istinaden deforme oldukları tespit edilmiştir. OLASI RİSK bir iş kazasına sebebiyet vermemek adına deforme olan rafların onarımı mevcut ise gerekli onarımı yapılmalı, değil ise deforme olan kısımların değişimi sağlanmalıdır.</t>
  </si>
  <si>
    <t xml:space="preserve"> Mutfak alanında bulunan gıda ürünün poşetinde yırtık olduğu ve açıkta olduğu tespit edilmiştir. Ürünlerin bozulmaması için muhafazasının iyi şekilde yapılması gerekmektedir.</t>
  </si>
  <si>
    <t xml:space="preserve"> Mutfak alanında bulunan bazı meyvelerin çürümüş olduğu ve bir kap içerisinde de yine aynı şekilde birkaç meyve türünün beraber depolandığı ve bu ürünlerinde çürüdüğü gözlemlenmiştir. Alanda çürüyen bu tarz meyve vb. ürün olması durumunda hijyen açısından alandan ivedilikle bertaraf edilmesi gerekmektedir.</t>
  </si>
  <si>
    <t xml:space="preserve"> Mutfakta soğuk depo içerisinde bulunan teneke peynirin ağzının açık olduğu tespit edilmiş olup, peynirin ağzının açık olmasından dolayı gelen peynir kokusunun da odaya yayıldığı tespit edilmiştir. Gıda güvenliği açısından ürünlerin kapalı şekilde muhafaza edilmesi gerekmektedir.</t>
  </si>
  <si>
    <t xml:space="preserve"> Derin dondurucu bölmesinde bulunan ürünlerinde bazılarının açık şekilde olduğu tespit edilmiştir. Ürünlerin muhafazalarının gıda güvenliği açısından oldukça ÖNEMLİ RİSKdir.</t>
  </si>
  <si>
    <t xml:space="preserve"> Mutfak alanında bulunan ürünlerin ağızlarının açık şekilde istiflendiği tespit edilmiştir. Gıda güvenliğine istinaden ürünlerin iyi şekilde muhafaza edilmesi ÖNEMLİ RİSKdir. Kullanılan kaplarda deformasyon ve lekeler olduğu tespit edilmiştir. Ek olarak tepsilerdeki donmuş ürünler direkt temas halinde bu çapraz bulaşma riskini doğurabilir. Raf düzenlemelerine dikkat edilmeli dağınıklıktan kaçınılmalıdır.</t>
  </si>
  <si>
    <t>Yemekhanede içerde ve dışarda bulunan alanda boş taşıma araçlarının kırık ve hiyen açısından uygun olmadıkları tespit edilmiştir. Kırık bölgeler çatlaklı yapısı ile mikroorganizmaları rahatlıkla tutabilirler, bu nedenle hijyen sağlanması zorlaşabilir. Deforme olan ürünlerin değiştirilmesi daha sağlıklı olacaktır. Ek olarak kırık parçalar temizlik sırasında kesilmelere neden olabileceği gibi, boş taşıma esnasında statik değerini kaybetmesinden dolayı düşme vb. durumlara yol açabilir.</t>
  </si>
  <si>
    <t xml:space="preserve"> Açık alanda kalan un çapraz bulaş riskini attırmakta olup aynı zamanda mikroorganizma gelişimine zemin hazırlayabilmektedir. Un parçaları zeminde kayma vb. durum oluşturabileceği gibi, aynı zamanda un partikülleri yoğun olarak havada asılı kaldığında ATEX riski oluşturabilir, buda elektrikli el aletlerine, motor, fan gibi sistemlere yakınsa oldukça mümkündür. Durumun bu hale gelmesine sebep olan hamur yoğurma makinesinin daha fazla hamur yoğurmak adına kapasite dışına çıkılarak çalışma yapılmasıdır.</t>
  </si>
  <si>
    <t xml:space="preserve"> Sıcak tutma banketinin üstünün tozlu olduğu tespit edilmiştir.</t>
  </si>
  <si>
    <t xml:space="preserve"> Mutfak alanında aydınlatmanın yuvasından çıktığı ve bazı alanlarda da kanal temizliğinden dolayı açık kalan yerler bulunmaktadır. Alanda çalışmalar bitti ise gerekli lokaller kapatılmalıdır. (Teknik Hizmetler)</t>
  </si>
  <si>
    <t xml:space="preserve"> Mutfak alanında bulunan duvara sabit trifazenin nem ve sıvıya karşı koruma kapağının olmadığı tespit edilmiştir. Trifazenin çevresindeki sızdırmazlığın tam olarak yapılmadığı ve bunun OLASI RİSK ark ve kıvılcım oluşmasına neden olabileceği gözlemlenmiştir.</t>
  </si>
  <si>
    <t xml:space="preserve"> Gaz borusuna mutfak gereçleri asıldığı tespit edilmiştir. Gıda güvenliği açısından süzgeç açıkta ve boru üzerinde duvara temas eder şekilde asılmıştır.</t>
  </si>
  <si>
    <t xml:space="preserve"> Mutfak araç ekipmanlarının hijyen açısından uygun olmadıkları, üzerlerinde lekeler ve paslanmaların oluştuğu tespit edilmiştir.</t>
  </si>
  <si>
    <t xml:space="preserve"> Göz duşunun deforme olduğu ve kullanılamaz hale geldiği tespit edilmiştir. Alana OLASI RİSK göz ile ilgili iş kazalarına istinaden hemen ve hızlı müdahale için yeni bir göz duşu temin edilmelidir.</t>
  </si>
  <si>
    <t xml:space="preserve"> Mutfak alanında elektrikli aksamda yara ve deforme görülmüş olup, kablo iç damarları gözükmektedir. Nem ve sudan korumak, OLASI RİSK iş kazalarını engellemek adına elektrikli ekipmana müdahale edilmelidir.</t>
  </si>
  <si>
    <t xml:space="preserve"> Mutfak alanında yangın tüpüne erişimin engellendiği tespit edilmiştir. OLASI RİSK bir acil duruma karşı, acil durum ekipmanlarına erişim kısa süreli dahi engellenmemelidir.</t>
  </si>
  <si>
    <t xml:space="preserve"> Mutfakta kullanılan tabakların bir kısmında hijyen açısından tam olarak temizlenmediği ve lekeli olduğu tespit edilmiştir. Gerekli kontroller yıkamadan sonra sağlanmalıdır.</t>
  </si>
  <si>
    <t xml:space="preserve"> Tos makinesinin kirli olduğu ve yağ kalıntılarının olduğu tespit edilmiştir. Tost makineleri her gün kullanımdan sonra yağ ve kalıntı artıklarından temizlenmelidir. Yağ ve kalıntı birikimi özellikle YÜKSEK RİSK ısıda çalışan ekipmanlarda yangın tehlikesi yaratmaktadır.</t>
  </si>
  <si>
    <t xml:space="preserve"> Yemekhane Denetim Raporu Yemekhanede bulunan göz duşu solüsyonunda eksik olduğu gözlemlenmiştir. Eksik solüsyon tamamlatılmalıdır. Yemekhanede kullanılan ürünün etiketinin olmadığı tespit edilmiştir. Her ürünün alanda mutlaka etiketi olmalıdır.</t>
  </si>
  <si>
    <t>Yemekhane Denetim Raporu Yemekhanede bulunan göz duşu solüsyonunda eksik olduğu gözlemlenmiştir. Eksik solüsyon tamamlatılmalıdır. Yemekhanede kullanılan ürünün etiketinin olmadığı tespit edilmiştir. Her ürünün alanda mutlaka etiketi olmalıdır.</t>
  </si>
  <si>
    <t xml:space="preserve"> Yemekhane Denetim Raporu Yemekhanede bulunan rafların sabit olmadığı tespit edilmiştir. Rafın bir kolunda sabitlenmenin koptuğu tespit edilmiştir. (Teknik Hizmetler) Alanda bulunan ecza dolabının malzeme içeriğinin olmadığı tespit edilmiştir. Hastane içerisinde olunsa da alanda mutlaka malzemeleri ile ecza dolabı olmalıdır. Malzemeler sağlandıktan sonra kontrol listesi vb. dokümanlarda sağlanmalıdır.</t>
  </si>
  <si>
    <t xml:space="preserve"> Yemekhane Denetim Raporu Dış alanda patates ve soğanın beraber depolandığı ve çuvalların ağzının açık alanda açık olduğu tespit edilmiştir. Çuvallar içinden düşen patates ve soğanlar doğrudan yüzeye temas ettiği ve bununda mikroorganizmalar sebebi ile çapraz bulaş riski oluşturabilir. Arabanın yüzey temizliği sık sık yapılmalı ya da temastan kaçınılmalıdır. Alanda bulunan teneke içindeki ürünün tenekesinin tam olarak kapatılmadığı ve ürünün hava aldığı gözlemlenmiştir. OLASI RİSK çapraz bulaş riskine karşın ürünler tam kapatılarak muhafaza edilmelidir.</t>
  </si>
  <si>
    <t xml:space="preserve"> Yemekhane Denetim Raporu Alanda bulunan donmuş et ürünlerinin üzerinin açık olduğu tespit edilmiştir. Açıkta kalan etler mikrobiyal kontaminasyon riski oluşmaktadır. Bu durum gıda zehirlenmelerine yol açabilir. Alanda bulunan cihazın su damlattığı tespit edilmiştir. Terleme yapmış vb. ihtimallerde olabileceği gibi ekipman kontrol edilmelidir.</t>
  </si>
  <si>
    <t xml:space="preserve"> Yemekhane Denetim Raporu Mutfakta bulunan filtrenin işlevini kaybettiği kirli olduğu tespit edilmiştir. Gerekli bakım ve temizlik çalışması yapılmalıdır. Eğer değişim gerekiyorsa da mutlaka değiştirilmesi sağlanmalıdır. Alanda kullanılan tezgâhın üzerinde aşınmalar ve kirler mevcut olduğu gözlemlenmiştir. Bu tür yüzeyler mikroorganizmaların tutunması için oldukça müsait ortamdır. Tezgâh yüzeyi aşındıkça temizlenmesi zorlaşacağı için tam bir temizlik sağlanamaz. Tezgâhın değişmesi veya mutlaka tıraşlanması lazımdır.</t>
  </si>
  <si>
    <t xml:space="preserve"> Yemekhane Denetim Raporu Soğuk hazırlık alanında tavanda boyaların kalktığı gözlemlenmiştir. (Teknik Hizmetler) Ocağın kirli olduğu ve yağ kalıntıları olduğu tespit edilmiştir. Bu durum çapraz bulaşma riskini oldukça fazla arttırmaktadır. Kullanılan folyoların yırtık ve kirli olduğu görülmüş, koruma amacıyla kullanılsa da yırtık ve kirli olduğunda hijyen sağlamaz, aksine kontaminasyon kaynağı olabilir. Yağ atıkları aynı zamanda yangın riskini arttırmaktadır.</t>
  </si>
  <si>
    <t xml:space="preserve"> Yemekhane Denetim Raporu Yüzeyin kirli olduğu tespit edilmiştir. Gerekli temizlik çalışmaları ve iyileştirmeler yapılmalıdır. Diyet bölümünde müdahale kapağının açık bırakıldığı ve aynı alanda bir noktada da müdahale boşluğu açık bırakıldığı tespit edilmiştir. (Teknik Hizmetler)</t>
  </si>
  <si>
    <t>Yemekhane Denetim Raporu Yüzeyin kirli olduğu tespit edilmiştir. Gerekli temizlik çalışmaları ve iyileştirmeler yapılmalıdır. Diyet bölümünde müdahale kapağının açık bırakıldığı ve aynı alanda bir noktada da müdahale boşluğu açık bırakıldığı tespit edilmiştir. (Teknik Hizmetler)</t>
  </si>
  <si>
    <t xml:space="preserve"> Yemekhane Denetim Raporu Kullanılan ürünlerin kalıntılı ve kirli olduğu gözlemlenmiştir. Fırın üzerinin tozlu olduğu tespit edilmiştir.</t>
  </si>
  <si>
    <t xml:space="preserve"> Yemekhane Denetim Raporu Alanlarda kontrol listelerine mutlaka isim soy isim yazılmalı, denden şeklinde doldurma yapılmamalıdır. Mutfak ekipmanlarının kirli olduğu tespit edilmiştir.</t>
  </si>
  <si>
    <t>Yemekhane Denetim Raporu Daha önceki ay denetimlerde de aynı sorun devam ettiği görülmüştür. Salata tezgâhının altında uzatmada ek olduğu tespit edilmiştir. (Teknik Hizmetler) Yemek yeme alanında kullanılan seyyar uzatmanın kablo damalarının gözüktüğü tespit edilmiştir. Bu durum OLASI RİSK elektrik iş kazalarına sebebiyet verebilir. Uzatmanın değiştirilmesi yenisinin alınması sağlanmalıdır.</t>
  </si>
  <si>
    <t xml:space="preserve"> Yemekhane Denetim Raporu Daha önceki ay denetimlerde de aynı sorun devam ettiği görülmüştür. Salata tezgâhının altında uzatmada ek olduğu tespit edilmiştir. (Teknik Hizmetler) Yemek yeme alanında kullanılan seyyar uzatmanın kablo damalarının gözüktüğü tespit edilmiştir. Bu durum OLASI RİSK elektrik iş kazalarına sebebiyet verebilir. Uzatmanın değiştirilmesi yenisinin alınması sağlanmalıdır.</t>
  </si>
  <si>
    <t>Yemekhane Denetim Raporu Tezgâh altında bulunan dolap içerisinde etiketleri olmayan ürünler olduğu ve sürahi içerisinde de yağ bulunduğu ancak sürahinin tabak gibi ekipmanla ağzının kapatıldığı tespit edilmiştir. Kullanılan her ürünün etiketinin olması sağlanmalıdır. Kapların kendi kaplarında muhafaza edilmesi kapalı şekilde olması lazımdır.</t>
  </si>
  <si>
    <t>Yemekhanedeki ışıklandırma sorunu devam etmektedir. Birkaç ışık tip tip ederek ergonomik olarak çalışma koşullarını olumsuz etkilemektedir.</t>
  </si>
  <si>
    <t xml:space="preserve"> Yemekhanede bulunan bu ve bunun gibi tüm menfezlerin çok kirli olduğu toz ve kalıntılar olduğu tespit edilmiştir. Bu alanların ivedilikle temizliklerinin sağlanması gerekmektedir.</t>
  </si>
  <si>
    <t>Alanda bulunan ürünlerin kararma ve bozulma olduğu tespit edilmiştir. Hafif çürüme mevcut olarak görülmektedir.</t>
  </si>
  <si>
    <t xml:space="preserve"> Klima motoru altına yiyecek istiflendiği tespit edilmiştir.</t>
  </si>
  <si>
    <t xml:space="preserve"> Arka alanda mal kabul alanında bulunan yağ atıklarının kapalı bir alanda olması gerektiği bildirilmiştir. Bir konteyner içinde muhafaza edilmelidir.</t>
  </si>
  <si>
    <t>Mal kabul alanında atıkların çok fazla biriktiği tespit edilmiştir. Ek olarak atıkların gıda maddelerine çok yakında şekilde olduğu da gözlemlenmiştir. Bu denli atık istifi YÜKSEK RİSK boyutlarda olmamalı ve gıdalardan uzakta tutulmalıdır.</t>
  </si>
  <si>
    <t xml:space="preserve"> Soğuk depoda bulunan ürünlerinin üstünün açık olduğu tespit edilmiştir. Ürünlerin paketlenmesinin ve korumasının dikkatli şekilde yapılması gerekmektedir.</t>
  </si>
  <si>
    <t xml:space="preserve"> Et işleme alanında bulunan çöp kovasının kapağının olmadığı ve alanda bu şekilde kullanımın yapıldığı tespit edilmiştir.</t>
  </si>
  <si>
    <t xml:space="preserve"> Alanda bulunan tezgâhların artık zımparalanması işe yaramadığı birkaç kullanımdan sonra tekrardan bozulduğu tespit edilmiştir. OLASI RİSK bulaş riskine karşın tezgâhların en kısa süre içerisinde sıfırları ile değiştirilmesi gerekmektedir.</t>
  </si>
  <si>
    <t xml:space="preserve"> Alanda acil müdahale kapağı açıldığı ancak kapatılmadığı tespit edilmiştir. (Teknik Hizmetler)</t>
  </si>
  <si>
    <t xml:space="preserve"> endüstriyel prizlerin koruma kapaklarının olmadığı tespit edilmiştir. Geçtiğimiz aylardan beri aynı sorun devam etmektedir.</t>
  </si>
  <si>
    <t xml:space="preserve"> Alanda birçok noktada zeminlerin temiz olmadığı tespit edilmiştir.</t>
  </si>
  <si>
    <t xml:space="preserve"> Ayçiçek yağının ağzının açık olduğu tespit edilmiştir.</t>
  </si>
  <si>
    <t xml:space="preserve"> Mutfak kazanlarının olduğu alanlarda ıslak zemin olmasından dolayı su alıp götürme sırasında iş kazası yaşanması oldukça YÜKSEK RİSK olmasından dolayı alana bir su hattının yapılması talep edilmektedir. (Teknik Hizmetler)</t>
  </si>
  <si>
    <t xml:space="preserve"> Tavanda boyanın döküldüğü tespit edilmiştir.</t>
  </si>
  <si>
    <t xml:space="preserve"> Aydınlatmanın yerinden çıktığı tespit edilmiştir.</t>
  </si>
  <si>
    <t>Ağzı açık ürün olduğu tespit edilmiştir.</t>
  </si>
  <si>
    <t>Yıkama / bulaşıkhane yerinde bulunan anahtarın korumasının olmadığı ve kablo damarlarının gözüktüğü tespit edilmiştir. İlgili alanda sürekli olarak ıslaklık ve su ile çalışma ve ek olarak personellerin ellerinin de sürekli ıslak olduğu göz önüne alınırsa anahtarın ivedilikle onarımının gerçekleştirilmeli gerekmektedir.</t>
  </si>
  <si>
    <t xml:space="preserve"> Duvardaki boyanın deforme olduğu tespit edilmiştir. Düşen parçaların hemen altında tepsi, çatal vb. ekipmanların olduğu göz önüne alınarak ilgili iyileştirme çalışmaları yapılmalıdır. Temizlenen ürünler yeniden tozlanarak kirlenmektedir.</t>
  </si>
  <si>
    <t xml:space="preserve"> Yıkama alanı tavanı ve acil durum ekipmanları oldukça kirli olduğu tespit edilmiştir. Bu durumda acil durum ekipmanlarının özellikle kontrol edilmesi gerekmektedir. Çalışıp çalışmadıkları test edilmelidir. (Teknik Hizmetler)</t>
  </si>
  <si>
    <t xml:space="preserve"> Yıkama alanında zeminde fayans kırık olduğu tespit edilmiştir. Aynı zamanda alanda kaygan zemin oldukça YÜKSEK RİSKtir. Zemin öncelikle gerekli onarım ve çalışmalar yapılmalıdır. OLASI RİSK kayma takılma sonucu düşme ve yaralanmaların önüne geçilmelidir.</t>
  </si>
  <si>
    <t>Yıkama alanında zeminde fayans kırık olduğu tespit edilmiştir. Aynı zamanda alanda kaygan zemin oldukça YÜKSEK RİSKtir. Zemin öncelikle gerekli onarım ve çalışmalar yapılmalıdır. OLASI RİSK kayma takılma sonucu düşme ve yaralanmaların önüne geçilmelidir.</t>
  </si>
  <si>
    <t xml:space="preserve"> Yağın üzerinin tabak ile kapatıldığı tespit edilmiştir. Geçtiğimiz aylardan da aynı uygunsuzluk sürekli olarak devam etmektedir.</t>
  </si>
  <si>
    <t>PYemekhane Denetim Raporu</t>
  </si>
  <si>
    <t xml:space="preserve"> Koruma kapağı yok</t>
  </si>
  <si>
    <t xml:space="preserve"> Duvar kenarı izole edilmeli keskin, iş kazalarına sebebiyet verebilir.</t>
  </si>
  <si>
    <t xml:space="preserve"> Elektrik panosu önüne malzeme istifi yapılmamalıdır.</t>
  </si>
  <si>
    <t>Soğuk depo üstü açık yiyecek mevcut.</t>
  </si>
  <si>
    <t>İş veriminde azalma, sağlık sorunları, iş kazalarında artış, performans DÜŞÜK RİSKlüğü</t>
  </si>
  <si>
    <t>DÜŞÜK RİSK sıcaklığa maruziyet</t>
  </si>
  <si>
    <t>Ulaşım Hizmetleri / Personel Servis Araçları</t>
  </si>
  <si>
    <t>Servis Aracı 34 LTG 399 (2024 Model)</t>
  </si>
  <si>
    <t>Yangın söndürme ekipmanı kontrolü</t>
  </si>
  <si>
    <t>Yangın söndürme cihazının eksik/uygunsuz olması</t>
  </si>
  <si>
    <t>Yangın tüpü dolum/kontrol tarihleri yok</t>
  </si>
  <si>
    <t>Yangına ilk müdahalenin yapılamaması, yangının büyümesi, yaralanma/ölüm</t>
  </si>
  <si>
    <t>Servis sürücüsü, araçtaki çalışanlar, bakım ekibi</t>
  </si>
  <si>
    <t>Uygun kapasitede ve güncel kontrollü yangın söndürme cihazı temin edilmeli; cihaz araca sabitlenmeli, basınç/korozyon/dolum etiketi aylık kontrol listesine alınmalı; uygunsuz tüp kullanımdan kaldırılmalıdır.</t>
  </si>
  <si>
    <t>Düzeltici faaliyet planlanmıştır. Uygunsuzluğun kapatılması sonrası araç tekrar kontrol edilmelidir.</t>
  </si>
  <si>
    <t>Uygun yangın tüpü temini, etiket ve basınç kontrol formu, araç denetim checklisti</t>
  </si>
  <si>
    <t>Yangın tüpü korozyonlu</t>
  </si>
  <si>
    <t>Servis Aracı 34 LEH 006 (2024 Model)</t>
  </si>
  <si>
    <t>Araç içi iniş-biniş ve yolcu hareketi</t>
  </si>
  <si>
    <t>Zemin/basamak/döşeme deformasyonu veya kaydırmaz yüzey eksikliği</t>
  </si>
  <si>
    <t>Kapı basamağı kaydırmaz şeritleri deforme</t>
  </si>
  <si>
    <t>Kayma, takılma, düşme, burkulma, kırık, kafa travması</t>
  </si>
  <si>
    <t>Servis kullanıcıları, sürücü, temizlik personeli</t>
  </si>
  <si>
    <t>Kaydırmaz bant/şeritler yenilenmeli; zemin kaplaması sabitlenmeli/değiştirilmeli; gevşek metal profiller onarılmalı; servis öncesi iniş-biniş alanı kontrol edilmelidir.</t>
  </si>
  <si>
    <t>Onarım kayıtları, kaydırmaz şerit yenileme fotoğrafı, aylık araç içi kontrol formu</t>
  </si>
  <si>
    <t>Servis Aracı 34 LVP 771 (2014 Model)</t>
  </si>
  <si>
    <t>Zemin döşemesi kalkmış</t>
  </si>
  <si>
    <t>Metal şeritler açılmış</t>
  </si>
  <si>
    <t>Zemin hijyenik değil</t>
  </si>
  <si>
    <t>Araç içi temizlik ve dezenfeksiyon standardı belirlenmeli; günlük temizlik, haftalık detay temizlik ve periyodik koltuk/döşeme yıkama kayıt altına alınmalı; etiketsiz hijyen ürünleri kullanılmamalıdır.</t>
  </si>
  <si>
    <t>Temizlik/dezenfeksiyon formları, görsel kontrol kayıtları, uygunsuzluk kapanış fotoğrafları</t>
  </si>
  <si>
    <t>Yolcu taşıma güvenliği</t>
  </si>
  <si>
    <t>Koltuk, tutamak, emniyet kemeri veya sabit olmayan iç donanım uygunsuzluğu</t>
  </si>
  <si>
    <t>Koltuk kumaşları aşınmış</t>
  </si>
  <si>
    <t>Ani fren/kaza halinde savrulma, çarpma, sıkışma, yaralanma</t>
  </si>
  <si>
    <t>Servis kullanıcıları ve sürücü</t>
  </si>
  <si>
    <t>Sabit olmayan donanımlar onarılmalı veya sökülmeli; emniyet kemeri mekanizmaları çalışır hale getirilmeli; her koltuk ve tutamak için mekanik sağlamlık kontrolü yapılmalıdır.</t>
  </si>
  <si>
    <t>Bakım-onarım formu, emniyet kemeri/tutamak sağlamlık kontrol kaydı</t>
  </si>
  <si>
    <t>6331 Sayılı İSG Kanunu ve Karayolları Trafik Mevzuatı</t>
  </si>
  <si>
    <t>Araç temizlik, dezenfeksiyon ve hijyen kontrolü</t>
  </si>
  <si>
    <t>Araç içi yüzeylerin, döşemelerin veya hijyen ürünlerinin uygunsuz olması</t>
  </si>
  <si>
    <t>Dezenfektan kutusu hijyenik değil etiketsiz</t>
  </si>
  <si>
    <t>Mikrobiyolojik kontaminasyon, enfeksiyon bulaşı, cilt tahrişi, alerjik reaksiyon</t>
  </si>
  <si>
    <t>Servis kullanıcıları, temizlik personeli, sürücü</t>
  </si>
  <si>
    <t>Otelcilik ve Destek Hizmetleri / Ulaşım Hizmetleri</t>
  </si>
  <si>
    <t>Sürüş güvenliği ve görüş alanı kontrolü</t>
  </si>
  <si>
    <t>Araç camının kırık/çatlak olması</t>
  </si>
  <si>
    <t>Ön cam çatlak</t>
  </si>
  <si>
    <t>Sürücü görüşünün bozulması, cam kırılması, trafik kazası, kesilme-yaralanma</t>
  </si>
  <si>
    <t>Sürücü, çalışanlar, üçüncü kişiler</t>
  </si>
  <si>
    <t>Kırık/çatlak cam değiştirilmeli; araç onarım tamamlanana kadar servise çıkarılmamalı; günlük sürüş öncesi dış kontrol listesine cam kontrolü eklenmelidir.</t>
  </si>
  <si>
    <t>Cam değişim faturası/servis formu, sürüş öncesi kontrol listesi</t>
  </si>
  <si>
    <t>Karayolları Trafik Mevzuatı</t>
  </si>
  <si>
    <t>Araç iç/dış gövde ve donanım kontrolü</t>
  </si>
  <si>
    <t>Araç gövde/döşeme/tavan deformasyonu veya keskin kenarlı yüzey oluşması</t>
  </si>
  <si>
    <t>Araç arkasında keskin kenarlı deformasyon</t>
  </si>
  <si>
    <t>Kesilme, çarpma, takılma, yaralanma, ekipman hasarı</t>
  </si>
  <si>
    <t>Servis kullanıcıları, sürücü, bakım personeli</t>
  </si>
  <si>
    <t>Uygunsuzluk için kök neden analizi yapılarak teknik bakım, temizlik veya ekipman temini ile düzeltici faaliyet tamamlanmalıdır.</t>
  </si>
  <si>
    <t>DÖF kaydı, fotoğraf, kontrol formu</t>
  </si>
  <si>
    <t>Sürüş güvenliği ekipmanı kontrolü</t>
  </si>
  <si>
    <t>Araç aydınlatma donanımında aşınma veya arıza</t>
  </si>
  <si>
    <t>Arka lambalarda aşınma</t>
  </si>
  <si>
    <t>Gece sürüşünde görünürlüğün azalması, trafik kazası</t>
  </si>
  <si>
    <t>Arka lamba ve reflektörler yenilenmeli; gece sürüşü öncesi aydınlatma kontrolü yapılmalı; arızalı araç servise çıkarılmamalıdır.</t>
  </si>
  <si>
    <t>Aydınlatma kontrol formu, onarım kaydı</t>
  </si>
  <si>
    <t>Araç ilk yardım çantası kontrolü</t>
  </si>
  <si>
    <t>İlk yardım çantasının eksik, kontamine veya SKT geçmiş olması</t>
  </si>
  <si>
    <t>Ilk yardım malzemeleri steril değil/eksik</t>
  </si>
  <si>
    <t>Yaralanma sonrası müdahalenin gecikmesi, enfeksiyon ve sağlık durumunun ağırlaşması</t>
  </si>
  <si>
    <t>Servis kullanıcıları, sürücü, çalışanlar</t>
  </si>
  <si>
    <t>Her servis aracına standart içerikli, mühürlü ve SKT takibi yapılan ilk yardım çantası konulmalı; aylık kontrol listesi oluşturulmalı; sıcak/nem etkisine maruz kalan malzemeler yenilenmelidir.</t>
  </si>
  <si>
    <t>İlk yardım çantası içerik kontrol formu, SKT listesi, araç denetim kaydı</t>
  </si>
  <si>
    <t>İlkyardım Yönetmeliği ve Karayolları Trafik Mevzuatı</t>
  </si>
  <si>
    <t>Servis Aracı 34 LRZ 274 (2018 Model)</t>
  </si>
  <si>
    <t>Ilk yardım seti yok</t>
  </si>
  <si>
    <t>KABUL EDİLEMEZ RİSK</t>
  </si>
  <si>
    <t>Servis Aracı 34 LDP 334 (2024 Model)</t>
  </si>
  <si>
    <t>Tutamaç sabit değil</t>
  </si>
  <si>
    <t>Yangın tüpü yok</t>
  </si>
  <si>
    <t>Ilk yardım çantası yok</t>
  </si>
  <si>
    <t>Servis aracı denetimi</t>
  </si>
  <si>
    <t>Servis aracı uygunsuzluğu</t>
  </si>
  <si>
    <t>Yol işaretlemeleri yok</t>
  </si>
  <si>
    <t>İş kazası, sağlık ve güvenlik riski</t>
  </si>
  <si>
    <t>Servis Aracı 34 LCV 632 (2014 Model)</t>
  </si>
  <si>
    <t>Servis aracı uygunluk değerlendirmesi</t>
  </si>
  <si>
    <t>Araç yaşının iyi uygulama kriterini aşması</t>
  </si>
  <si>
    <t>Araç yaşı iyi uygulama sınırını aşmış</t>
  </si>
  <si>
    <t>Arıza, mekanik yetersizlik, bakım maliyeti artışı, trafik kazası</t>
  </si>
  <si>
    <t>Araç yaş listesi, teknik muayene ve bakım kayıtları, hizmet alım şartnamesi</t>
  </si>
  <si>
    <t>İSG Risk Değerlendirmesi ve İyi Uygulama Kriterleri</t>
  </si>
  <si>
    <t>Emniyet kemeri mekanizması bozuk</t>
  </si>
  <si>
    <t>Yangın tüpü kg olarak yetersiz</t>
  </si>
  <si>
    <t>Ilk yardım seti açık poşette kontamine</t>
  </si>
  <si>
    <t>Ilk yardım malzemeleri skt geçmiş</t>
  </si>
  <si>
    <t>Servis Aracı 34 LMP 089 (2016 Model)</t>
  </si>
  <si>
    <t>Araç hijyen açısından uygun değil</t>
  </si>
  <si>
    <t>Zemin plastik aksamlar kirli/yağlı</t>
  </si>
  <si>
    <t>Iç yüzeylerde yoğun deformasyon</t>
  </si>
  <si>
    <t>Koltuk döşemeleri hijyenik değil</t>
  </si>
  <si>
    <t>Araç kullanım dışı bilgisi verilmiş</t>
  </si>
  <si>
    <t>Servis Aracı 34 LLH 694 (2013 Model)</t>
  </si>
  <si>
    <t>Araç içi temizlik uygun değil</t>
  </si>
  <si>
    <t>Koltuk döşemeleri deforme</t>
  </si>
  <si>
    <t>Iç zemin döşemeleri deforme</t>
  </si>
  <si>
    <t>Servis Aracı 34 LGT 467 (2015 Model)</t>
  </si>
  <si>
    <t>Koltuk oynuyor/sabit değil</t>
  </si>
  <si>
    <t>Araç bakımsız</t>
  </si>
  <si>
    <t>Araç hijyenik değil</t>
  </si>
  <si>
    <t>Servis Aracı 34 LAM 276 (2017 Model)</t>
  </si>
  <si>
    <t>Ön cam kırık</t>
  </si>
  <si>
    <t>Zemin döşemesi deforme</t>
  </si>
  <si>
    <t>Tavan döşemesi deforme</t>
  </si>
  <si>
    <t>Hijyen problemi</t>
  </si>
  <si>
    <t>Servis Aracı 34 LPG 759 (2014 Model)</t>
  </si>
  <si>
    <t>Zemin ve döşemeler hijyenik değil</t>
  </si>
  <si>
    <t>Servis Aracı 34 LLY 685 (2014 Model)</t>
  </si>
  <si>
    <t>Zemin döşemesi kayma/takılma riski</t>
  </si>
  <si>
    <t>Servis Aracı 34 LCR 867 (2015 Model)</t>
  </si>
  <si>
    <t>Araç içi bakımsız</t>
  </si>
  <si>
    <t>Koltuk zemini deforme</t>
  </si>
  <si>
    <t>Servis Aracı 34 LKS 571 (2014 Model)</t>
  </si>
  <si>
    <t>Araç içi zemin kirli/deforme</t>
  </si>
  <si>
    <t>Servis Aracı 34 LEG 472 (2024 Model)</t>
  </si>
  <si>
    <t>Yangın tüpü kg olarak uygun değil</t>
  </si>
  <si>
    <t>Servis Aracı 34 LMF 188 (2014 Model)</t>
  </si>
  <si>
    <t>Araç içi sabit olmayan masa mevcut</t>
  </si>
  <si>
    <t>Servis Aracı 34 LAL 053 (2014 Model)</t>
  </si>
  <si>
    <t>Zemin döşemeleri bakımsız/kirli</t>
  </si>
  <si>
    <t>Tavan döşemeleri bakımsız/kirli</t>
  </si>
  <si>
    <t>Yangın tüpü uygun değil</t>
  </si>
  <si>
    <t>Servis Aracı 34 LEH 579 (2014 Model)</t>
  </si>
  <si>
    <t>Zemin ve döşemelerde kayma/takılma riski</t>
  </si>
  <si>
    <t>Tüm Servis Araçları</t>
  </si>
  <si>
    <t>Servis aracı genel güvenlik kontrolü</t>
  </si>
  <si>
    <t>Her araçta emniyet kemeri bulunmaması veya kullanılmaması</t>
  </si>
  <si>
    <t>Ani fren/kazada yolcunun savrulması</t>
  </si>
  <si>
    <t>Ani fren/kazada yolcunun savrulması, iş kazası ve trafik güvenliği riski</t>
  </si>
  <si>
    <t>Servis kullanıcıları, sürücüler, üçüncü kişiler</t>
  </si>
  <si>
    <t>Tüm servis araçları için günlük/haftalık/aylık kontrol listesi oluşturulmalı; uygunsuz araçlar düzeltme tamamlanmadan sefere çıkarılmamalıdır.</t>
  </si>
  <si>
    <t>Genel filo kontrol sistemi kurulmalı ve periyodik denetimlerle etkinliği izlenmelidir.</t>
  </si>
  <si>
    <t>Araç kontrol formları, eğitim kayıtları, denetim raporları, uygunsuzluk kapanış fotoğrafları</t>
  </si>
  <si>
    <t>6331 Sayılı İSG Kanunu, Karayolları Trafik Mevzuatı</t>
  </si>
  <si>
    <t>Araç içi aydınlatmanın çalışmaması</t>
  </si>
  <si>
    <t>Gece iniş-binişte düşme ve panik</t>
  </si>
  <si>
    <t>Gece iniş-binişte düşme ve panik, iş kazası ve trafik güvenliği riski</t>
  </si>
  <si>
    <t>Kapıların açık kaldığında uyarı sisteminin çalışmaması</t>
  </si>
  <si>
    <t>Hareket halinde kapı açıklığına bağlı düşme</t>
  </si>
  <si>
    <t>Hareket halinde kapı açıklığına bağlı düşme, iş kazası ve trafik güvenliği riski</t>
  </si>
  <si>
    <t>Lastiklerin mevsim koşullarına uygun olmaması</t>
  </si>
  <si>
    <t>Kayma, fren mesafesinin uzaması, trafik kazası</t>
  </si>
  <si>
    <t>Kayma, fren mesafesinin uzaması, trafik kazası, iş kazası ve trafik güvenliği riski</t>
  </si>
  <si>
    <t>Klima ve havalandırma sisteminin çalışmaması veya bakımsız olması</t>
  </si>
  <si>
    <t>Termal konforsuzluk, bulaş riski, sürücü dikkatinin azalması</t>
  </si>
  <si>
    <t>Termal konforsuzluk, bulaş riski, sürücü dikkatinin azalması, iş kazası ve trafik güvenliği riski</t>
  </si>
  <si>
    <t>Acil durum ikaz üçgeni/uyarı levhası bulunmaması</t>
  </si>
  <si>
    <t>Arıza/kaza halinde ikincil trafik kazası</t>
  </si>
  <si>
    <t>Arıza/kaza halinde ikincil trafik kazası, iş kazası ve trafik güvenliği riski</t>
  </si>
  <si>
    <t>Cam kırma çekici bulunmaması veya sabitlenmemesi</t>
  </si>
  <si>
    <t>Acil tahliye sırasında araçtan çıkışın gecikmesi</t>
  </si>
  <si>
    <t>Acil tahliye sırasında araçtan çıkışın gecikmesi, iş kazası ve trafik güvenliği riski</t>
  </si>
  <si>
    <t>Acil çıkış noktalarının işaretlenmemesi</t>
  </si>
  <si>
    <t>Tahliye sırasında panik ve zaman kaybı</t>
  </si>
  <si>
    <t>Tahliye sırasında panik ve zaman kaybı, iş kazası ve trafik güvenliği riski</t>
  </si>
  <si>
    <t>Araç günlük kontrol formunun uygulanmaması</t>
  </si>
  <si>
    <t>Uygunsuz araçların servise çıkması</t>
  </si>
  <si>
    <t>Uygunsuz araçların servise çıkması, iş kazası ve trafik güvenliği riski</t>
  </si>
  <si>
    <t>Sürücülerin servis aracı İSG kontrol eğitimi almaması</t>
  </si>
  <si>
    <t>Uygunsuzlukların fark edilmemesi ve tekrar etmesi</t>
  </si>
  <si>
    <t>Uygunsuzlukların fark edilmemesi ve tekrar etmesi, iş kazası ve trafik güvenliği riski</t>
  </si>
  <si>
    <t>Yangın söndürme tüpünün araç içinde sabitlenmemesi</t>
  </si>
  <si>
    <t>Ani fren halinde tüpün savrularak yolcuya çarpması</t>
  </si>
  <si>
    <t>Ani fren halinde tüpün savrularak yolcuya çarpması, yaralanma ve iş kazası</t>
  </si>
  <si>
    <t>Yangın tüpü kontrol etiketinin okunamaması</t>
  </si>
  <si>
    <t>Acil durumda uygunsuz ekipmanın kullanılmaya çalışılması</t>
  </si>
  <si>
    <t>Acil durumda uygunsuz ekipmanın kullanılmaya çalışılması, yaralanma ve iş kazası</t>
  </si>
  <si>
    <t>İniş-biniş basamağında kaydırmaz yüzeyin yetersizliği</t>
  </si>
  <si>
    <t>Yağışlı havalarda düşme</t>
  </si>
  <si>
    <t>Yağışlı havalarda düşme, yaralanma ve iş kazası</t>
  </si>
  <si>
    <t>Zemin profil/kaplama kenarının kalkık kalması</t>
  </si>
  <si>
    <t>Ayak takılması ve düşme</t>
  </si>
  <si>
    <t>Ayak takılması ve düşme, yaralanma ve iş kazası</t>
  </si>
  <si>
    <t>Araç içi koltuk ve temas yüzeylerinin dezenfeksiyon kaydının olmaması</t>
  </si>
  <si>
    <t>Bulaşıcı hastalık etkenlerinin taşınması</t>
  </si>
  <si>
    <t>Bulaşıcı hastalık etkenlerinin taşınması, yaralanma ve iş kazası</t>
  </si>
  <si>
    <t>Araç içi atık/lekelerin zamanında temizlenmemesi</t>
  </si>
  <si>
    <t>Koku, kontaminasyon ve çalışan memnuniyetsizliği</t>
  </si>
  <si>
    <t>Koku, kontaminasyon ve çalışan memnuniyetsizliği, yaralanma ve iş kazası</t>
  </si>
  <si>
    <t>Yolcu tutunma noktasının güven vermemesi</t>
  </si>
  <si>
    <t>İniş-binişte denge kaybı</t>
  </si>
  <si>
    <t>İniş-binişte denge kaybı, yaralanma ve iş kazası</t>
  </si>
  <si>
    <t>Koltuk/emniyet sistemi bakım periyodunun takip edilmemesi</t>
  </si>
  <si>
    <t>Kazadan korunma seviyesinin düşmesi</t>
  </si>
  <si>
    <t>Kazadan korunma seviyesinin düşmesi, yaralanma ve iş kazası</t>
  </si>
  <si>
    <t>Çatlak camın ışık yansıması yapması</t>
  </si>
  <si>
    <t>Sürücünün dikkatinin dağılması</t>
  </si>
  <si>
    <t>Sürücünün dikkatinin dağılması, yaralanma ve iş kazası</t>
  </si>
  <si>
    <t>Kırık camın darbede dağılması</t>
  </si>
  <si>
    <t>Kesilme ve ikincil yaralanma</t>
  </si>
  <si>
    <t>Kesilme ve ikincil yaralanma, yaralanma ve iş kazası</t>
  </si>
  <si>
    <t>İlk yardım çantası içerik listesinin bulunmaması</t>
  </si>
  <si>
    <t>Eksik malzemenin acil durumda fark edilmesi</t>
  </si>
  <si>
    <t>Eksik malzemenin acil durumda fark edilmesi, yaralanma ve iş kazası</t>
  </si>
  <si>
    <t>İlk yardım malzemelerinin sıcak/nem etkisiyle bozulması</t>
  </si>
  <si>
    <t>Sterilitenin bozulması ve enfeksiyon riski</t>
  </si>
  <si>
    <t>Sterilitenin bozulması ve enfeksiyon riski, yaralanma ve iş kazası</t>
  </si>
  <si>
    <t xml:space="preserve">6331 Sayılı İş Sağlığı ve Güvenliği </t>
  </si>
  <si>
    <t xml:space="preserve"> denetiminde araç yangın söndürme ekipmanında eksik/uygunsuz durum tespit edilmiştir. Araç bazlı kontrol kayıtları, dolum tarihi, kontrol tarihi, basınç göstergesi ve kapasite uygunluğu düzenli takip edilmemektedir. </t>
  </si>
  <si>
    <t xml:space="preserve"> araç yangın söndürme ekipmanında eksik/uygunsuz durum tespit edilmiştir. Araç bazlı kontrol kayıtları, dolum tarihi, kontrol tarihi, basınç göstergesi ve kapasite uygunluğu düzenli takip edilmemektedir. </t>
  </si>
  <si>
    <t xml:space="preserve"> araç içi zeminde, basamakta veya metal şeritlerde kayma/takılma yaratabilecek deformasyonlar görülmüştür.  kapı basamağı kaydırmaz şeritleri deforme</t>
  </si>
  <si>
    <t xml:space="preserve"> araç içi zeminde, basamakta veya metal şeritlerde kayma/takılma yaratabilecek deformasyonlar görülmüştür.zemin döşemesi kalkmış</t>
  </si>
  <si>
    <t xml:space="preserve"> araç içi zeminde, basamakta veya metal şeritlerde kayma/takılma yaratabilecek deformasyonlar görülmüştür.  metal şeritler açılmış</t>
  </si>
  <si>
    <t xml:space="preserve"> hastane personeli taşıyan servis araçlarının zemin, koltuk, tavan veya hijyen ürünlerinde temizlik/dezenfeksiyon uygunsuzluğu görülmüştür.  zemin hijyenik değil</t>
  </si>
  <si>
    <t xml:space="preserve"> yolcu güvenliğini etkileyen sabit olmayan koltuk/tutamak/masa veya bozuk emniyet kemeri mekanizması tespit edilmiştir.  koltuk kumaşları aşınmış</t>
  </si>
  <si>
    <t>hastane personeli taşıyan servis araçlarının zemin, koltuk, tavan veya hijyen ürünlerinde temizlik/dezenfeksiyon uygunsuzluğu görülmüştür. dezenfektan kutusu hijyenik değil etiketsiz</t>
  </si>
  <si>
    <t xml:space="preserve"> araç camında çatlak/kırık olduğu ve görüş güvenliğini etkileyebileceği tespit edilmiştir.  ön cam çatlak</t>
  </si>
  <si>
    <t xml:space="preserve"> servis aracında iş sağlığı ve güvenliği açısından uygunsuzluk tespit edilmiştir.  araç arkasında keskin kenarlı deformasyon</t>
  </si>
  <si>
    <t xml:space="preserve"> araç arka lambalarında aşınma/görünürlük problemi tespit edilmiştir.  arka lambalarda aşınma</t>
  </si>
  <si>
    <t xml:space="preserve"> araç ilk yardım çantasında eksik, SKT geçmiş, dış ortamla temas etmiş veya hiç bulunmayan malzemeler tespit edilmiştir.  ilk yardım malzemeleri steril değil/eksik</t>
  </si>
  <si>
    <t xml:space="preserve"> araç ilk yardım çantasında eksik, SKT geçmiş, dış ortamla temas etmiş veya hiç bulunmayan malzemeler tespit edilmiştir.  ilk yardım seti yok</t>
  </si>
  <si>
    <t>Yapılan denetimde yolcu güvenliğini etkileyen sabit olmayan koltuk/tutamak/masa veya bozuk emniyet kemeri mekanizması tespit edilmiştir. Tespit edilen uygunsuzluk  tutamaç sabit değil</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</si>
  <si>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yok</t>
  </si>
  <si>
    <t>Yapılan denetimde araç ilk yardım çantasında eksik, SKT geçmiş, dış ortamla temas etmiş veya hiç bulunmayan malzemeler tespit edilmiştir. Tespit edilen uygunsuzluk  - ilk yardım çantası yok</t>
  </si>
  <si>
    <t>Yapılan denetimde servis aracında iş sağlığı ve güvenliği açısından uygunsuzluk tespit edilmiştir. Tespit edilen uygunsuzluk  - yol işaretlemeleri yok</t>
  </si>
  <si>
    <t>Yapılan denetimde bazı servis araçlarının yaşının iyi uygulama kriterlerinin üzerinde olduğu belirtilmiştir. Tespit edilen uygunsuzluk  - araç yaşı iyi uygulama sınırını aşmış</t>
  </si>
  <si>
    <t>Yapılan denetimde yolcu güvenliğini etkileyen sabit olmayan koltuk/tutamak/masa veya bozuk emniyet kemeri mekanizması tespit edilmiştir. Tespit edilen uygunsuzluk  - emniyet kemeri mekanizması bozuk</t>
  </si>
  <si>
    <t>Yapılan denetimde araç yangın söndürme ekipmanında eksik/uygunsuz durum tespit edilmiştir. Araç bazlı kontrol kayıtları, dolum tarihi, kontrol tarihi, basınç göstergesi ve kapasite uygunluğu düzenli takip edilmemektedir. Tespit edilen uygunsuzluk  - yangın tüpü kg olarak yetersiz</t>
  </si>
  <si>
    <t>Yapılan denetimde araç ilk yardım çantasında eksik, SKT geçmiş, dış ortamla temas etmiş veya hiç bulunmayan malzemeler tespit edilmiştir. Tespit edilen uygunsuzluk  - ilk yardım seti açık poşette kontamine</t>
  </si>
  <si>
    <t>Yapılan denetimde araç ilk yardım çantasında eksik, SKT geçmiş, dış ortamla temas etmiş veya hiç bulunmayan malzemeler tespit edilmiştir. Tespit edilen uygunsuzluk  - ilk yardım malzemeleri SKT geçmiş</t>
  </si>
  <si>
    <t>Yapılan denetimde hastane personeli taşıyan servis araçlarının zemin, koltuk, tavan veya hijyen ürünlerinde temizlik/dezenfeksiyon uygunsuzluğu görülmüştür. Tespit edilen uygunsuzluk  - araç hijyen açısından uygun değil</t>
  </si>
  <si>
    <t>Yapılan denetimde hastane personeli taşıyan servis araçlarının zemin, koltuk, tavan veya hijyen ürünlerinde temizlik/dezenfeksiyon uygunsuzluğu görülmüştür. Tespit edilen uygunsuzluk  - zemin plastik aksamlar kirli/yağlı</t>
  </si>
  <si>
    <t>Yapılan denetimde servis aracında iş sağlığı ve güvenliği açısından uygunsuzluk tespit edilmiştir. Tespit edilen uygunsuzluk - iç yüzeylerde yoğun deformasyon</t>
  </si>
  <si>
    <t>Yapılan denetimde hastane personeli taşıyan servis araçlarının zemin, koltuk, tavan veya hijyen ürünlerinde temizlik/dezenfeksiyon uygunsuzluğu görülmüştür. Tespit edilen uygunsuzluk  - koltuk döşemeleri hijyenik değil</t>
  </si>
  <si>
    <t>Yapılan denetimde servis aracında iş sağlığı ve güvenliği açısından uygunsuzluk tespit edilmiştir. Tespit edilen uygunsuzluk  - araç kullanım dışı bilgisi verilmiş</t>
  </si>
  <si>
    <t>Yapılan denetimde servis aracında iş sağlığı ve güvenliği açısından uygunsuzluk tespit edilmiştir. Tespit edilen uygunsuzluk  - araç içi temizlik uygun değil</t>
  </si>
  <si>
    <t>Yapılan denetimde yolcu güvenliğini etkileyen sabit olmayan koltuk/tutamak/masa veya bozuk emniyet kemeri mekanizması tespit edilmiştir. Tespit edilen uygunsuzluk  - koltuk döşemeleri deforme</t>
  </si>
  <si>
    <t>Yapılan denetimde araç içi zeminde, basamakta veya metal şeritlerde kayma/takılma yaratabilecek deformasyonlar görülmüştür. Tespit edilen uygunsuzluk  - iç zemin döşemeleri deforme</t>
  </si>
  <si>
    <t>Yapılan denetimde araç yangın söndürme ekipmanında eksik/uygunsuz durum tespit edilmiştir. Araç bazlı kontrol kayıtları, dolum tarihi, kontrol tarihi, basınç göstergesi ve kapasite uygunluğu düzenli takip edilmemektedir. Tespit edilen uygunsuzluk  - yangın tüpü yok</t>
  </si>
  <si>
    <t>Yapılan denetimde yolcu güvenliğini etkileyen sabit olmayan koltuk/tutamak/masa veya bozuk emniyet kemeri mekanizması tespit edilmiştir. Tespit edilen uygunsuzluk  - koltuk oynuyor/sabit değil</t>
  </si>
  <si>
    <t>Yapılan denetimde servis aracında iş sağlığı ve güvenliği açısından uygunsuzluk tespit edilmiştir. Tespit edilen uygunsuzluk  - araç bakımsız</t>
  </si>
  <si>
    <t>Yapılan denetimde hastane personeli taşıyan servis araçlarının zemin, koltuk, tavan veya hijyen ürünlerinde temizlik/dezenfeksiyon uygunsuzluğu görülmüştür. Tespit edilen uygunsuzluk  - araç hijyenik değil</t>
  </si>
  <si>
    <t>Yapılan denetimde araç camında çatlak/kırık olduğu ve görüş güvenliğini etkileyebileceği tespit edilmiştir. Tespit edilen uygunsuzluk  - ön cam kırık</t>
  </si>
  <si>
    <t>Yapılan denetimde araç içi zeminde, basamakta veya metal şeritlerde kayma/takılma yaratabilecek deformasyonlar görülmüştür. Tespit edilen uygunsuzluk  - zemin döşemesi deforme</t>
  </si>
  <si>
    <t>Yapılan denetimde servis aracında iş sağlığı ve güvenliği açısından uygunsuzluk tespit edilmiştir. Tespit edilen uygunsuzluk  - tavan döşemesi deforme</t>
  </si>
  <si>
    <t>Yapılan denetimde hastane personeli taşıyan servis araçlarının zemin, koltuk, tavan veya hijyen ürünlerinde temizlik/dezenfeksiyon uygunsuzluğu görülmüştür. Tespit edilen uygunsuzluk  - hijyen problemi</t>
  </si>
  <si>
    <t>Yapılan denetimde hastane personeli taşıyan servis araçlarının zemin, koltuk, tavan veya hijyen ürünlerinde temizlik/dezenfeksiyon uygunsuzluğu görülmüştür. Tespit edilen uygunsuzluk  - zemin ve döşemeler hijyenik değil</t>
  </si>
  <si>
    <t>Yapılan denetimde araç içi zeminde, basamakta veya metal şeritlerde kayma/takılma yaratabilecek deformasyonlar görülmüştür. Tespit edilen uygunsuzluk  - zemin döşemesi kayma/takılma riski</t>
  </si>
  <si>
    <t>Yapılan denetimde servis aracında iş sağlığı ve güvenliği açısından uygunsuzluk tespit edilmiştir. Tespit edilen uygunsuzluk  - araç içi bakımsız</t>
  </si>
  <si>
    <t>Yapılan denetimde araç içi zeminde, basamakta veya metal şeritlerde kayma/takılma yaratabilecek deformasyonlar görülmüştür. Tespit edilen uygunsuzluk  - koltuk zemini deforme</t>
  </si>
  <si>
    <t>Yapılan denetimde hastane personeli taşıyan servis araçlarının zemin, koltuk, tavan veya hijyen ürünlerinde temizlik/dezenfeksiyon uygunsuzluğu görülmüştür. Tespit edilen uygunsuzluk  - araç içi zemin kirli/deforme</t>
  </si>
  <si>
    <t>Yapılan denetimde araç yangın söndürme ekipmanında eksik/uygunsuz durum tespit edilmiştir. Araç bazlı kontrol kayıtları, dolum tarihi, kontrol tarihi, basınç göstergesi ve kapasite uygunluğu düzenli takip edilmemektedir. Tespit edilen uygunsuzluk  - yangın tüpü kg olarak uygun değil</t>
  </si>
  <si>
    <t>Yapılan denetimde yolcu güvenliğini etkileyen sabit olmayan koltuk/tutamak/masa veya bozuk emniyet kemeri mekanizması tespit edilmiştir. Tespit edilen uygunsuzluk  - araç içi sabit olmayan masa mevcut</t>
  </si>
  <si>
    <t>Yapılan denetimde hastane personeli taşıyan servis araçlarının zemin, koltuk, tavan veya hijyen ürünlerinde temizlik/dezenfeksiyon uygunsuzluğu görülmüştür. Tespit edilen uygunsuzluk  - zemin döşemeleri bakımsız/kirli</t>
  </si>
  <si>
    <t>Yapılan denetimde hastane personeli taşıyan servis araçlarının zemin, koltuk, tavan veya hijyen ürünlerinde temizlik/dezenfeksiyon uygunsuzluğu görülmüştür. Tespit edilen uygunsuzluk  - tavan döşemeleri bakımsız/kirli</t>
  </si>
  <si>
    <t>Yapılan denetimde araç yangın söndürme ekipmanında eksik/uygunsuz durum tespit edilmiştir. Araç bazlı kontrol kayıtları, dolum tarihi, kontrol tarihi, basınç göstergesi ve kapasite uygunluğu düzenli takip edilmemektedir. Tespit edilen uygunsuzluk  - yangın tüpü uygun değil</t>
  </si>
  <si>
    <t>Yapılan denetimde araç içi zeminde, basamakta veya metal şeritlerde kayma/takılma yaratabilecek deformasyonlar görülmüştür. Tespit edilen uygunsuzluk  - zemin ve döşemelerde kayma/takılma riski</t>
  </si>
  <si>
    <t>Yapılan denetimde servis araçlarında bulunması gereken temel güvenlik özellikleri genel olarak belirtilmiştir. Bu başlıklar tüm araç filosu için sistematik kontrol gerektirir.</t>
  </si>
  <si>
    <t>Yapılan denetimde araç yangın söndürme ekipmanında eksik/uygunsuz durum tespit edilmiştir. Araç bazlı kontrol kayıtları, dolum tarihi, kontrol tarihi, basınç göstergesi ve kapasite uygunluğu düzenli takip edilmemektedir. Tespit edilen uygunsuzluk  - yangın tüpü dolum/kontrol tarihleri yok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</si>
  <si>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dolum/kontrol tarihleri yok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</si>
  <si>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korozyonlu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</si>
  <si>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korozyonlu Bu uygunsuzluk ilişkili alt risk olarak ayrıca değerlendirilmiştir.</t>
  </si>
  <si>
    <t>Yapılan denetimde araç içi zeminde, basamakta veya metal şeritlerde kayma/takılma yaratabilecek deformasyonlar görülmüştür. Tespit edilen uygunsuzluk  kapı basamağı kaydırmaz şeritleri deforme Bu uygunsuzluk ilişkili alt risk olarak ayrıca değerlendirilmiştir.</t>
  </si>
  <si>
    <t>Yapılan denetimde araç içi zeminde, basamakta veya metal şeritlerde kayma/takılma yaratabilecek deformasyonlar görülmüştür. Tespit edilen uygunsuzluk kapı basamağı kaydırmaz şeritleri deforme Bu uygunsuzluk ilişkili alt risk olarak ayrıca değerlendirilmiştir.</t>
  </si>
  <si>
    <t>Yapılan denetimde araç içi zeminde, basamakta veya metal şeritlerde kayma/takılma yaratabilecek deformasyonlar görülmüştür. Tespit edilen uygunsuzluk  zemin döşemesi kalkmış Bu uygunsuzluk ilişkili alt risk olarak ayrıca değerlendirilmiştir.</t>
  </si>
  <si>
    <t>Yapılan denetimde araç içi zeminde, basamakta veya metal şeritlerde kayma/takılma yaratabilecek deformasyonlar görülmüştür. Tespit edilen uygunsuzluk  metal şeritler açılmış Bu uygunsuzluk ilişkili alt risk olarak ayrıca değerlendirilmiştir.</t>
  </si>
  <si>
    <t>Yapılan denetimde araç içi zeminde, basamakta veya metal şeritlerde kayma/takılma yaratabilecek deformasyonlar görülmüştür. Tespit edilen uygunsuzluk metal şeritler açılmış Bu uygunsuzluk ilişkili alt risk olarak ayrıca değerlendirilmiştir.</t>
  </si>
  <si>
    <t>Yapılan denetimde hastane personeli taşıyan servis araçlarının zemin, koltuk, tavan veya hijyen ürünlerinde temizlik/dezenfeksiyon uygunsuzluğu görülmüştür. Tespit edilen uygunsuzluk zemin hijyenik değil Bu uygunsuzluk ilişkili alt risk olarak ayrıca değerlendirilmiştir.</t>
  </si>
  <si>
    <t>Yapılan denetimde hastane personeli taşıyan servis araçlarının zemin, koltuk, tavan veya hijyen ürünlerinde temizlik/dezenfeksiyon uygunsuzluğu görülmüştür. Tespit edilen uygunsuzluk  zemin hijyenik değil Bu uygunsuzluk ilişkili alt risk olarak ayrıca değerlendirilmiştir.</t>
  </si>
  <si>
    <t>Yapılan denetimde yolcu güvenliğini etkileyen sabit olmayan koltuk/tutamak/masa veya bozuk emniyet kemeri mekanizması tespit edilmiştir. Tespit edilen uygunsuzluk  koltuk kumaşları aşınmış Bu uygunsuzluk ilişkili alt risk olarak ayrıca değerlendirilmiştir.</t>
  </si>
  <si>
    <t>Yapılan denetimde yolcu güvenliğini etkileyen sabit olmayan koltuk/tutamak/masa veya bozuk emniyet kemeri mekanizması tespit edilmiştir. Tespit edilen uygunsuzluk koltuk kumaşları aşınmış Bu uygunsuzluk ilişkili alt risk olarak ayrıca değerlendirilmiştir.</t>
  </si>
  <si>
    <t>Yapılan denetimde hastane personeli taşıyan servis araçlarının zemin, koltuk, tavan veya hijyen ürünlerinde temizlik/dezenfeksiyon uygunsuzluğu görülmüştür. Tespit edilen uygunsuzluk  dezenfektan kutusu hijyenik değil etiketsiz Bu uygunsuzluk ilişkili alt risk olarak ayrıca değerlendirilmiştir.</t>
  </si>
  <si>
    <t>Yapılan denetimde araç camında çatlak/kırık olduğu ve görüş güvenliğini etkileyebileceği tespit edilmiştir. Tespit edilen uygunsuzluk ön cam çatlak Bu uygunsuzluk ilişkili alt risk olarak ayrıca değerlendirilmiştir.</t>
  </si>
  <si>
    <t>Yapılan denetimde araç camında çatlak/kırık olduğu ve görüş güvenliğini etkileyebileceği tespit edilmiştir. Tespit edilen uygunsuzluk  ön cam çatlak Bu uygunsuzluk ilişkili alt risk olarak ayrıca değerlendirilmiştir.</t>
  </si>
  <si>
    <t>Yapılan denetimde araç ilk yardım çantasında eksik, SKT geçmiş, dış ortamla temas etmiş veya hiç bulunmayan malzemeler tespit edilmiştir. Tespit edilen uygunsuzluk ilk yardım malzemeleri steril değil/eksik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</si>
  <si>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yok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</si>
  <si>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yok Bu uygunsuzluk ilişkili alt risk olarak ayrıca değerlendirilmiştir.</t>
  </si>
  <si>
    <t>Yapılan denetimde araç ilk yardım çantasında eksik, SKT geçmiş, dış ortamla temas etmiş veya hiç bulunmayan malzemeler tespit edilmiştir. Tespit edilen uygunsuzluk ilk yardım çantası yok Bu uygunsuzluk ilişkili alt risk olarak ayrıca değerlendirilmiştir.</t>
  </si>
  <si>
    <t>Yapılan denetimde yolcu güvenliğini etkileyen sabit olmayan koltuk/tutamak/masa veya bozuk emniyet kemeri mekanizması tespit edilmiştir. Tespit edilen uygunsuzluk emniyet kemeri mekanizması bozuk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</si>
  <si>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kg olarak yetersiz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</si>
  <si>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kg olarak yetersiz Bu uygunsuzluk ilişkili alt risk olarak ayrıca değerlendirilmiştir.</t>
  </si>
  <si>
    <t>Yapılan denetimde araç ilk yardım çantasında eksik, SKT geçmiş, dış ortamla temas etmiş veya hiç bulunmayan malzemeler tespit edilmiştir. Tespit edilen uygunsuzluk  ilk yardım seti açık poşette kontamine Bu uygunsuzluk ilişkili alt risk olarak ayrıca değerlendirilmiştir.</t>
  </si>
  <si>
    <t>Yapılan denetimde araç ilk yardım çantasında eksik, SKT geçmiş, dış ortamla temas etmiş veya hiç bulunmayan malzemeler tespit edilmiştir. Tespit edilen uygunsuzluk  ilk yardım malzemeleri SKT geçmiş Bu uygunsuzluk ilişkili alt risk olarak ayrıca değerlendirilmiştir.</t>
  </si>
  <si>
    <t>Yapılan denetimde hastane personeli taşıyan servis araçlarının zemin, koltuk, tavan veya hijyen ürünlerinde temizlik/dezenfeksiyon uygunsuzluğu görülmüştür. Tespit edilen uygunsuzluk  araç hijyen açısından uygun değil Bu uygunsuzluk ilişkili alt risk olarak ayrıca değerlendirilmiştir.</t>
  </si>
  <si>
    <t>Yapılan denetimde hastane personeli taşıyan servis araçlarının zemin, koltuk, tavan veya hijyen ürünlerinde temizlik/dezenfeksiyon uygunsuzluğu görülmüştür. Tespit edilen uygunsuzluk araç hijyen açısından uygun değil Bu uygunsuzluk ilişkili alt risk olarak ayrıca değerlendirilmiştir.</t>
  </si>
  <si>
    <t>Yapılan denetimde hastane personeli taşıyan servis araçlarının zemin, koltuk, tavan veya hijyen ürünlerinde temizlik/dezenfeksiyon uygunsuzluğu görülmüştür. Tespit edilen uygunsuzluk zemin plastik aksamlar kirli/yağlı Bu uygunsuzluk ilişkili alt risk olarak ayrıca değerlendirilmiştir.</t>
  </si>
  <si>
    <t>Yapılan denetimde hastane personeli taşıyan servis araçlarının zemin, koltuk, tavan veya hijyen ürünlerinde temizlik/dezenfeksiyon uygunsuzluğu görülmüştür. Tespit edilen uygunsuzluk koltuk döşemeleri hijyenik değil Bu uygunsuzluk ilişkili alt risk olarak ayrıca değerlendirilmiştir.</t>
  </si>
  <si>
    <t>Yapılan denetimde hastane personeli taşıyan servis araçlarının zemin, koltuk, tavan veya hijyen ürünlerinde temizlik/dezenfeksiyon uygunsuzluğu görülmüştür. Tespit edilen uygunsuzluk  koltuk döşemeleri hijyenik değil Bu uygunsuzluk ilişkili alt risk olarak ayrıca değerlendirilmiştir.</t>
  </si>
  <si>
    <t>Yapılan denetimde yolcu güvenliğini etkileyen sabit olmayan koltuk/tutamak/masa veya bozuk emniyet kemeri mekanizması tespit edilmiştir. Tespit edilen uygunsuzluk koltuk döşemeleri deforme Bu uygunsuzluk ilişkili alt risk olarak ayrıca değerlendirilmiştir.</t>
  </si>
  <si>
    <t>Yapılan denetimde araç içi zeminde, basamakta veya metal şeritlerde kayma/takılma yaratabilecek deformasyonlar görülmüştür. Tespit edilen uygunsuzluk iç zemin döşemeleri deforme Bu uygunsuzluk ilişkili alt risk olarak ayrıca değerlendirilmiştir.</t>
  </si>
  <si>
    <t>Yapılan denetimde yolcu güvenliğini etkileyen sabit olmayan koltuk/tutamak/masa veya bozuk emniyet kemeri mekanizması tespit edilmiştir. Tespit edilen uygunsuzluk koltuk oynuyor/sabit değil Bu uygunsuzluk ilişkili alt risk olarak ayrıca değerlendirilmiştir.</t>
  </si>
  <si>
    <t>Yapılan denetimde hastane personeli taşıyan servis araçlarının zemin, koltuk, tavan veya hijyen ürünlerinde temizlik/dezenfeksiyon uygunsuzluğu görülmüştür. Tespit edilen uygunsuzluk araç hijyenik değil Bu uygunsuzluk ilişkili alt risk olarak ayrıca değerlendirilmiştir.</t>
  </si>
  <si>
    <t>Yapılan denetimde araç camında çatlak/kırık olduğu ve görüş güvenliğini etkileyebileceği tespit edilmiştir. Tespit edilen uygunsuzluk ön cam kırık Bu uygunsuzluk ilişkili alt risk olarak ayrıca değerlendirilmiştir.</t>
  </si>
  <si>
    <t>Yapılan denetimde araç içi zeminde, basamakta veya metal şeritlerde kayma/takılma yaratabilecek deformasyonlar görülmüştür. Tespit edilen uygunsuzluk zemin döşemesi deforme Bu uygunsuzluk ilişkili alt risk olarak ayrıca değerlendirilmiştir.</t>
  </si>
  <si>
    <t>Yapılan denetimde hastane personeli taşıyan servis araçlarının zemin, koltuk, tavan veya hijyen ürünlerinde temizlik/dezenfeksiyon uygunsuzluğu görülmüştür. Tespit edilen uygunsuzluk hijyen problemi Bu uygunsuzluk ilişkili alt risk olarak ayrıca değerlendirilmiştir.</t>
  </si>
  <si>
    <t>Yapılan denetimde hastane personeli taşıyan servis araçlarının zemin, koltuk, tavan veya hijyen ürünlerinde temizlik/dezenfeksiyon uygunsuzluğu görülmüştür. Tespit edilen uygunsuzluk zemin ve döşemeler hijyenik değil Bu uygunsuzluk ilişkili alt risk olarak ayrıca değerlendirilmiştir.</t>
  </si>
  <si>
    <t>Yapılan denetimde araç içi zeminde, basamakta veya metal şeritlerde kayma/takılma yaratabilecek deformasyonlar görülmüştür. Tespit edilen uygunsuzluk zemin döşemesi kayma/takılma riski Bu uygunsuzluk ilişkili alt risk olarak ayrıca değerlendirilmiştir.</t>
  </si>
  <si>
    <t>Yapılan denetimde yolcu güvenliğini etkileyen sabit olmayan koltuk/tutamak/masa veya bozuk emniyet kemeri mekanizması tespit edilmiştir. Tespit edilen uygunsuzluk  koltuk döşemeleri deforme Bu uygunsuzluk ilişkili alt risk olarak ayrıca değerlendirilmiştir.</t>
  </si>
  <si>
    <t>Yapılan denetimde araç içi zeminde, basamakta veya metal şeritlerde kayma/takılma yaratabilecek deformasyonlar görülmüştür. Tespit edilen uygunsuzluk koltuk zemini deforme Bu uygunsuzluk ilişkili alt risk olarak ayrıca değerlendirilmiştir.</t>
  </si>
  <si>
    <t>Yapılan denetimde araç ilk yardım çantasında eksik, SKT geçmiş, dış ortamla temas etmiş veya hiç bulunmayan malzemeler tespit edilmiştir. Tespit edilen uygunsuzluk ilk yardım malzemeleri SKT geçmiş Bu uygunsuzluk ilişkili alt risk olarak ayrıca değerlendirilmiştir.</t>
  </si>
  <si>
    <t>Yapılan denetimde hastane personeli taşıyan servis araçlarının zemin, koltuk, tavan veya hijyen ürünlerinde temizlik/dezenfeksiyon uygunsuzluğu görülmüştür. Tespit edilen uygunsuzluk araç içi zemin kirli/deforme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</si>
  <si>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kg olarak uygun değil Bu uygunsuzluk ilişkili alt risk olarak ayrıca değerlendirilmiştir.</t>
  </si>
  <si>
    <t>Yapılan denetimde hastane personeli taşıyan servis araçlarının zemin, koltuk, tavan veya hijyen ürünlerinde temizlik/dezenfeksiyon uygunsuzluğu görülmüştür. Tespit edilen uygunsuzluk zemin döşemeleri bakımsız/kirli Bu uygunsuzluk ilişkili alt risk olarak ayrıca değerlendirilmiştir.</t>
  </si>
  <si>
    <t>Yapılan denetimde hastane personeli taşıyan servis araçlarının zemin, koltuk, tavan veya hijyen ürünlerinde temizlik/dezenfeksiyon uygunsuzluğu görülmüştür. Tespit edilen uygunsuzluk  tavan döşemeleri bakımsız/kirli Bu uygunsuzluk ilişkili alt risk olarak ayrıca değerlendirilmiştir.</t>
  </si>
  <si>
    <t>Yapılan denetimde hastane personeli taşıyan servis araçlarının zemin, koltuk, tavan veya hijyen ürünlerinde temizlik/dezenfeksiyon uygunsuzluğu görülmüştür. Tespit edilen uygunsuzluk tavan döşemeleri bakımsız/kirli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</si>
  <si>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uygun değil Bu uygunsuzluk ilişkili alt risk olarak ayrıca değerlendirilmiştir.</t>
  </si>
  <si>
    <t>Yapılan denetimde araç içi zeminde, basamakta veya metal şeritlerde kayma/takılma yaratabilecek deformasyonlar görülmüştür. Tespit edilen uygunsuzluk  zemin ve döşemelerde kayma/takılma riski Bu uygunsuzluk ilişkili alt risk olarak ayrıca değerlendirilmiştir.</t>
  </si>
  <si>
    <t>Yapılan denetimde araç içi zeminde, basamakta veya metal şeritlerde kayma/takılma yaratabilecek deformasyonlar görülmüştür. Tespit edilen uygunsuzluk zemin ve döşemelerde kayma/takılma riski Bu uygunsuzluk ilişkili alt risk olarak ayrıca değerlendirilmiştir.</t>
  </si>
  <si>
    <t>Morg / Tıbbi Atık / Kuaför Alanları</t>
  </si>
  <si>
    <t>Morg personeli, atık toplama personeli, kuaför çalışanları, temizlik personeli, teknik ekip, ilgili kullanıcılar</t>
  </si>
  <si>
    <t>Cenaze kabul, muhafaza ve taşıma işlemleri</t>
  </si>
  <si>
    <t>Morg ekipmanı/soğutma/taşıma prosedürü uygunsuzluğu</t>
  </si>
  <si>
    <t>Biyolojik maruziyet, ergonomik yaralanma ve operasyon aksaması</t>
  </si>
  <si>
    <t>Biyolojik maruziyet, ergonomik zorlanma, cenaze taşıma/muhafaza aksaması, enfeksiyon riski</t>
  </si>
  <si>
    <t>Morg ekipmanları için periyodik kontrol/bakım yapılmalı, sıcaklık kayıtları izlenmeli, lift ve taşıma ekipmanları kemer/sabitleme yönünden uygun hale getirilmelidir.</t>
  </si>
  <si>
    <t>Biyolojik materyal veya tıbbi atıkla kontrolsüz temas</t>
  </si>
  <si>
    <t>Atık/morg alanında işlem sonrası çevre kontrolünün yetersiz kalması</t>
  </si>
  <si>
    <t>Kesici-delici yaralanma, enfeksiyon ve kontaminasyon</t>
  </si>
  <si>
    <t>İşlem sonrası mıntıka kontrolü, KKD kullanımı, atık etiketi ve dezenfeksiyon kayıtları zorunlu hale getirilmelidir.</t>
  </si>
  <si>
    <t>Tıbbi atık ve kesici-delici atık yönetimi uygunsuzluğu</t>
  </si>
  <si>
    <t>Kesici-delici yaralanma, enfeksiyon ve çevresel kontaminasyon</t>
  </si>
  <si>
    <t>Atık alanı mıntıka kontrolü yapılmalı, kesici-delici atıklar uygun kutuya alınmalı, konteyner doluluk oranı 3/4 sınırında tutulmalı ve atık kayıt/etiketleri tamamlanmalıdır.</t>
  </si>
  <si>
    <t>Yapılan denetimde 13 tespit edilen 6 - Atık alanında bulunan göz duşunun su akıttığı tespit edilmiştir.</t>
  </si>
  <si>
    <t>Yangın tüpü basıncı YÜKSEK RİSK</t>
  </si>
  <si>
    <t xml:space="preserve"> araç yangın söndürme ekipmanında eksik/uygunsuz durum tespit edilmiştir. Araç bazlı kontrol kayıtları, dolum tarihi, kontrol tarihi, basınç göstergesi ve kapasite uygunluğu düzenli takip edilmemektedir.  yangın tüpü basıncı YÜKSEK RİSK</t>
  </si>
  <si>
    <t>Yaşı YÜKSEK RİSK araçlar için sıklaştırılmış teknik kontrol uygulanmalı; uygunsuz araçlar kademeli olarak filodan çıkarılmalı veya hizmet alım şartnamesinde araç yaşı kriteri netleştirilmelidir.</t>
  </si>
  <si>
    <t>Araç yaşı YÜKSEK RİSK</t>
  </si>
  <si>
    <t>Yapılan denetimde bazı servis araçlarının yaşının iyi uygulama kriterlerinin üzerinde olduğu belirtilmiştir. Tespit edilen uygunsuzluk  - araç yaşı YÜKSEK RİSK</t>
  </si>
  <si>
    <t>Yapılan denetimde araç yangın söndürme ekipmanında eksik/uygunsuz durum tespit edilmiştir. Araç bazlı kontrol kayıtları, dolum tarihi, kontrol tarihi, basınç göstergesi ve kapasite uygunluğu düzenli takip edilmemektedir. Tespit edilen uygunsuzluk  - yangın tüpü basıncı YÜKSEK RİSK</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</si>
  <si>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basıncı YÜKSEK RİSK Bu uygunsuzluk ilişkili alt risk olarak ayrıca değerlendirilmiştir.</t>
  </si>
  <si>
    <t>Yapılan denetimde araç yangın söndürme ekipmanında eksik/uygunsuz durum tespit edilmiştir. Araç bazlı kontrol kayıtları, dolum tarihi, kontrol tarihi, basınç göstergesi ve kapasite uygunluğu düzenli takip edilmemektedir. Tespit edilen uygunsuzluk yangın tüpü basıncı YÜKSEK RİSK Bu uygunsuzluk ilişkili alt risk olarak ayrıca değerlendirilmiştir.</t>
  </si>
  <si>
    <t xml:space="preserve"> Otelcilik ve Destek Enfeksiyon Kontrol</t>
  </si>
  <si>
    <t>Otelcilik ve Destek Hizmetleri Müdürlüğü / Enfeksiyon Sorumlusu</t>
  </si>
  <si>
    <t>Yapılan denetimde  tespit edilen kuaför alanında kullanımı olmadığı durumlarda takılı bırakmayalım cihazları ve prizlere bantlama yapılmamalı</t>
  </si>
  <si>
    <t>Yapılan denetimde  tespit edilen  Afiş tavana bırakılmış rulosu ile birlikte düşme riski mevcut oradan alınmalı</t>
  </si>
  <si>
    <t>Yapılan denetimde tespit edilen Temizlik ve hijyen açısından mop ve benzeri ürünlerin değişimleri yada gerekli temizlikleri sağlanmalıdır.</t>
  </si>
  <si>
    <t>Yapılan denetimde  tespit edilen  Zemin pürüzsüz olmalıdır, Zeminde sıvıların toplanması için çukur olması gerekmektedir.</t>
  </si>
  <si>
    <t>Yapılan denetimde  tespit edilen Alanda bulunan spill kit standartlara uygun değil</t>
  </si>
  <si>
    <t>Yapılan denetimde tespit edilen Mazgal içi çok kirli ve koku mevcut</t>
  </si>
  <si>
    <t>Yapılan denetimde  tespit edilen  Mazgal içi çok kirli ve koku mevcut</t>
  </si>
  <si>
    <t>Yapılan denetimde tespit edilen Evsel atık içi aydınlatma yeterli değil</t>
  </si>
  <si>
    <t>Yapılan denetimde tespit edilen Morg alanında bulunan göz solüsyonu SKT geçmiş, imha edildi. Alana yeni göz solüsyonu temin edilmelidir.</t>
  </si>
  <si>
    <t>Yapılan denetimde tespit edilen Liftin periyodik kontrolü mevcut değil geçtiğimiz diğer aylarda da konuşuldu.</t>
  </si>
  <si>
    <t>Yapılan denetimde tespit edilen Morg sıcak su akmıyor</t>
  </si>
  <si>
    <t>Yapılan denetimde tespit edilen Morg kabininde buzlanma mevcut.</t>
  </si>
  <si>
    <t>Yapılan denetimde tespit edilen Morg alanı temizlik formu doldurulmamış</t>
  </si>
  <si>
    <t>Yapılan denetimde  tespit edilen Morg alanı temizlik formu doldurulmamış</t>
  </si>
  <si>
    <t>Yapılan denetimde tespit edilen Morg çekmecelerde kemer bulunmuyor.</t>
  </si>
  <si>
    <t>Yapılan denetimde  tespit edilen  - Morg çekmecelerde kemer bulunmuyor.</t>
  </si>
  <si>
    <t>Yapılan denetimde tespit edilen Kablo açıklığı devam etmektedir.</t>
  </si>
  <si>
    <t>Yapılan denetimde tespit edilen Derece farkları da devam etmektedir.</t>
  </si>
  <si>
    <t>Yapılan denetimde tespit edilen Zemin aşırı tozlu ve kumlu morg arka oda</t>
  </si>
  <si>
    <t>Yapılan denetimde tespit edilen  Zemin aşırı tozlu ve kumlu morg arka oda</t>
  </si>
  <si>
    <t>Yapılan denetimde tespit edilen Bebek için olan taşıma kutusunda kemer yok</t>
  </si>
  <si>
    <t>Yapılan denetimde tespit edilen  Morgda bulunan ürünün SKT geçmiş</t>
  </si>
  <si>
    <t>Yapılan denetimde tespit edilen Morgda bulunan ürünün SKT geçmiş</t>
  </si>
  <si>
    <t>Yapılan denetimde  tespit edilen Morgda bulunan makasın kirli olduğu tespit edilmiştir.</t>
  </si>
  <si>
    <t>Yapılan denetimde tespit edilen Morgda bulunan makasın kirli olduğu tespit edilmiştir.</t>
  </si>
  <si>
    <t>Yapılan denetimde tespit edilen Kuaför içerisinde biraz daha hijyen sağlanabilir. Düzenli aralıklar ile temizlik yapılarak, temizlik formları kayıt altına alınmalıdır.</t>
  </si>
  <si>
    <t>Yapılan denetimde tespit edilen Kuaför içerisinde kablo düzenlemelerinin yapılması gerekmektedir. Alanda fazlaca kablo seyyar olmasından dolayı takılma vb. iş kazalarına sebebiyet verebilir. Kablo düzenleyiciler ile düzenleme yapılmalıdır.</t>
  </si>
  <si>
    <t>Yapılan denetimde tespit edilen  Kuaför içerisinde bulunan elektrik kutusunun yanıcı malzemeden (tahta) olması uygun değildir. OLASI RİSK elektrik yangını vb. durumlarda küçük bir kaza daha büyük bir boyuta geçebilir. Ek olarak uyarı levhası bulunmadığı gibi elektrik kutusunun kilitli olması gerekmektedir. Konu ÖNEMLİ RİSK olup ivedilikle iyileştirme çalışmaları yapılmalıdır.</t>
  </si>
  <si>
    <t>Yapılan denetimde tespit edilen Kuaför içerisinde bulunan elektrik kutusunun yanıcı malzemeden (tahta) olması uygun değildir. OLASI RİSK elektrik yangını vb. durumlarda küçük bir kaza daha büyük bir boyuta geçebilir. Ek olarak uyarı levhası bulunmadığı gibi elektrik kutusunun kilitli olması gerekmektedir. Konu ÖNEMLİ RİSK olup ivedilikle iyileştirme çalışmaları yapılmalıdır.</t>
  </si>
  <si>
    <t>Yapılan denetimde tespit edilen Atık alanında bulunan tartı barkod okuyucunun bozuk olduğu devam etmektedir. Nurgül hanımdan alınan bilgiye göre parça değişimi için, parça kargoya verilmiş olup kısa süre sonra durumun düzeltileceği söylendi. Ek olarak atıkların tartı sonuçları manuel olarak kayıt altına alınmakta olduğu da Nurgül Hanım tarafından bildirildi.</t>
  </si>
  <si>
    <t>Yapılan denetimde tespit edilen  Atık alanında bulunan ızgaraların kirli olduğu tespit edilmiştir. Ek olarak alanda sineklerinde olduğu görülmüştür. Yine ek olarak ızgaraların etrafında fayans kırıkları mevcuttur.</t>
  </si>
  <si>
    <t>Yapılan denetimde tespit edilen Atık alanında bulunan ızgaraların kirli olduğu tespit edilmiştir. Ek olarak alanda sineklerinde olduğu görülmüştür. Yine ek olarak ızgaraların etrafında fayans kırıkları mevcuttur.</t>
  </si>
  <si>
    <t>Yapılan denetimde  tespit edilen - Atık alanında bulunan göz duşunun su akıttığı tespit edilmiştir.</t>
  </si>
  <si>
    <t>Yapılan denetimde tespit edilen  Atık alanında bulunan göz duşunun giderinde sorun olduğu tespit edilmiştir. Göz duşu haznesinden su boşaltımı yapılmıyor, tıkanıyor.</t>
  </si>
  <si>
    <t>Yapılan denetimde tespit edilen Atık alanında bulunan göz duşunun giderinde sorun olduğu tespit edilmiştir. Göz duşu haznesinden su boşaltımı yapılmıyor, tıkanıyor.</t>
  </si>
  <si>
    <t>Yapılan denetimde tespit edilen Tıbbi atık alanında zeminde enjektör olduğu tespit edilmiştir. Alanlar atılım olduktan sonra mutlaka mıntıka kontrolü yapılarak çevre güvenli şekilde bırakılmalıdır.</t>
  </si>
  <si>
    <t>Yapılan denetimde tespit edilen Tıbbi atık alanı zemin deforme olmuş durumda ve kirli olduğu tespit edilmiştir. Alanda ilgili iyileştirme çalışmaları yapılmalıdır. Ek olarak yeni yönetmeliğe göre atık alanlarına çukur oluşturulmalıdır. Konu kurul toplantısına da taşınacaktır nasıl yapabileceğimize dair</t>
  </si>
  <si>
    <t>Yapılan denetimde tespit edilen  Atık alanında bulunan konteynerlerin, çevre ve atık depolanma/atılım kurallarına göre uyulmadığı tespit edilmiştir. Atık kutularında ¾ oranına uyulması gerekmektedir.</t>
  </si>
  <si>
    <t>Yapılan denetimde tespit edilen Kemoterapi ilaç hazırlama materyallerinin atıldığı konteyner ne zaman kapatılmış, ne kadar süredir bekliyor belli değil, kapanış etiketi?</t>
  </si>
  <si>
    <t>Yapılan denetimde tespit edilen Morg alanında bulunan cenaze taşıma aracı olan liftin periyodik kontrolünün olmadığı tespit edilmiştir. Geçtiğimiz aylardan devamlı olarak aynı uygunsuzluk devam etmektedir. Liftin periyodik kontrollerinin yapılması gerekmektedir.</t>
  </si>
  <si>
    <t>Yapılan denetimde tespit edilen Morg alanında bulunan göz duşunun SKT geçmiş olduğu tespit edilmiştir. Değişimi sağlanmalı ve eksik olan göz duşu da temin edilmelidir.</t>
  </si>
  <si>
    <t>Yapılan denetimde tespit edilen  Morg alanında bulunan göz duşunun SKT geçmiş olduğu tespit edilmiştir. Değişimi sağlanmalı ve eksik olan göz duşu da temin edilmelidir.</t>
  </si>
  <si>
    <t>Yapılan denetimde tespit edilen  Morg içerisinde bulunan morg ünitelerinin üzerinde kablo damarları gözüken elektrik hattı olduğu tespit edilmiştir. Geçtiğimiz aylardan aynı uygunsuzluk devam etmektedir.</t>
  </si>
  <si>
    <t>Yapılan denetimde tespit edilen Morg içerisinde bulunan morg ünitelerinin üzerinde kablo damarları gözüken elektrik hattı olduğu tespit edilmiştir. Geçtiğimiz aylardan aynı uygunsuzluk devam etmektedir.</t>
  </si>
  <si>
    <t>Yapılan denetimde tespit edilen Morg alanında bulunan yıkama tezgâhının musluğunun arızalı olduğu, su akıttığı tespit edilmiştir.</t>
  </si>
  <si>
    <t>Yapılan denetimde tespit edilen Morg alanında bulunan yıkama tezgâhında sıcak su olmadığı tespit edilmiştir.</t>
  </si>
  <si>
    <t>Yapılan denetimde tespit edilen Morg alanında bulunan morg ünitelerinin derecelerinin YÜKSEK RİSK olduğu tespit edilmiştir. Ek olarak bu nedenle morg ünitelerinin içinde su birikintileri olduğu gözlemlenmiştir.</t>
  </si>
  <si>
    <t>Yapılan denetimde  tespit edilen  Morg ünitelerinde kemer olması gerekmektedir.</t>
  </si>
  <si>
    <t>Yapılan denetimdetespit edilen Morg ünitelerinde kemer olması gerekmektedir.</t>
  </si>
  <si>
    <t>Yapılan denetimde tespit edilen Dış atık alanında atık konteyneri dışında atıklar olduğu tespit edilmiştir. Alanlarda mutlaka günlük olarak mıntıka kontrolü yapılarak çevre ve atık konusuna dikkat edilmesi gereklidir. Konu hakkında gerekirse ilgili personellere interaktif eğitimler verilebilir.</t>
  </si>
  <si>
    <t>Yapılan denetimde tespit edilen Hastadan çıkmış kanlı katarer dışarıya düşmüş. Enfeksiyon riski oldukça YÜKSEK RİSKtir. Alanlarda atık atılımı vb. durum oldukça mutlaka alanda mıntıka kontrolü yapılmalıdır. Alanlar bu şekilde bırakılmamalıdır.</t>
  </si>
  <si>
    <t>Yapılan denetimde tespit edilen Dış atık alanında bulunan KKD dolabına kilit takılması gerekmektedir. Ek olarak alan kirli olmakla beraber dolap temizliği sağlanmalıdır. Bu şekilde dolapta KKD depolamak veya herhangi bir ekipman depolamak çok sağlıklı bir ortam değildir.</t>
  </si>
  <si>
    <t>Yapılan denetimde tespit edilen  Dış atık alanında bulunan KKD dolabına kilit takılması gerekmektedir. Ek olarak alan kirli olmakla beraber dolap temizliği sağlanmalıdır. Bu şekilde dolapta KKD depolamak veya herhangi bir ekipman depolamak çok sağlıklı bir ortam değildir.</t>
  </si>
  <si>
    <t>Yapılan denetimde tespit edilen  Dış atık alanında kapıların deforme olduğu ve bu nedenle de kapıların kilitlenmediği tespit edilmiştir. Geçtiğimiz ayda aynı uygunsuzluk devam etmektedir. Nurgül Hanım tarafından gerekli ilgili birimlerce fiyat alındığı ve ilgili çalışmaların devam ettiği bilgisi verildi.</t>
  </si>
  <si>
    <t>Yapılan denetimde tespit edilen Dış atık alanının zeminin uygun olmadığı tespit edilmiştir.</t>
  </si>
  <si>
    <t>Yapılan denetimde tespit edilen  Yerde kullanılmış enjektör mevcuttur. Dış atık alanında kontroller oldukça ÖNEMLİ RİSK. Dış alanda yerde hasta kan tüpü vardı, üstünde hasta barkodu vardı, resmi çekememişim</t>
  </si>
  <si>
    <t>Yapılan denetimde tespit edilen Atık alanında duvar fayansında kırıklar mevcut olup, kesilme vb. yaralanmalara sebebiyet verebilme ihtimali YÜKSEK RİSKtir.</t>
  </si>
  <si>
    <t>Yapılan denetimde tespit edilen  Açılış tarihi mevcut değil.</t>
  </si>
  <si>
    <t>Yapılan denetimde tespit edilen Atık alanı zemin temizliğin yapılması gerekmektedir.</t>
  </si>
  <si>
    <t>Yapılan denetimde tespit edilen  Atık alanı mazgalların içi kirli olduğu tespit edilmiştir.</t>
  </si>
  <si>
    <t>Yapılan denetimde tespit edilen Atık alanı mazgalların içi kirli olduğu tespit edilmiştir.</t>
  </si>
  <si>
    <t>Yapılan denetimde tespit edilen Atık alanı dolap kapağının kırık olduğu tespit edilmiştir.</t>
  </si>
  <si>
    <t>Yapılan denetimde tespit edilen  Morg kontrol formunun doldurulmadığı tespit edilmiştir.</t>
  </si>
  <si>
    <t>Yapılan denetimde tespit edilen Morg kontrol formunun doldurulmadığı tespit edilmiştir.</t>
  </si>
  <si>
    <t>Yapılan denetimde  tespit edilen  SKT tarihi geçtiği tespit edilmiştir.</t>
  </si>
  <si>
    <t>Yapılan denetimde tespit edilen SKT tarihi geçtiği tespit edilmiştir.</t>
  </si>
  <si>
    <t>Yapılan denetimde tespit edilen Morg kabinlerinin derecesinin arızalı oldukları tespit edilmiştir.</t>
  </si>
  <si>
    <t>Yapılan denetimde tespit edilen  Atık alanı kapısının kapanmadığı tespit edilmiştir.</t>
  </si>
  <si>
    <t>Yapılan denetimde tespit edilen Atık alanı solüsyon skt net değil</t>
  </si>
  <si>
    <t>Yapılan denetimde tespit edilen Atık alanında bulunan ürünün etiketi mevcut değil</t>
  </si>
  <si>
    <t>Yapılan denetimd tespit edilen Atık alanı zemini hijyen açısından uygun durumda olmadığı gözlemlenmiştir.</t>
  </si>
  <si>
    <t>Yapılan denetimde tespit edilen  Atık alanında bulunan dolabın raflarının kırık olduğu tespit edilmiştir. Ek olarak kişisel koruyucu donanım olan gözlüğün poşetler vb. ürünlerle beraber karışık depolandığı tespit edilmiştir.</t>
  </si>
  <si>
    <t>Yapılan denetimd tespit edilen Kumbaralar dolu olduğu için yığılmış, atıklar oldukça fazla birikmiş durumda</t>
  </si>
  <si>
    <t>Yapılan denetimde tespit edilen  Atık alanı arka koridorunda bulunan havalandırma kanallarının izolasyonlarının deforme olduğu görülmüştür. (Teknik Hizmetler)</t>
  </si>
  <si>
    <t>Yapılan denetimde tespit edilen Göz duşu kontrol formu doldurulmamış üç haftadır atık alanı</t>
  </si>
  <si>
    <t>Yapılan denetimde tespit edilen Morg alanı göz duşunun birinin eksik olduğu tespit edilmiştir. Ayrıca kontrol formunun olmadığı tespit edilmiştir.</t>
  </si>
  <si>
    <t>Yapılan denetimde tespit edilen  Morg alanı göz duşunun birinin eksik olduğu tespit edilmiştir. Ayrıca kontrol formunun olmadığı tespit edilmiştir.</t>
  </si>
  <si>
    <t>Yapılan denetimde tespit edilen Morg alanı el solüsyonu monte edilmemiş ve alanda o şekilde bırakılmıştır.</t>
  </si>
  <si>
    <t>Yapılan denetimde  tespit edilen  Morg alanı el solüsyonu monte edilmemiş ve alanda o şekilde bırakılmıştır.</t>
  </si>
  <si>
    <t>Yapılan denetimde tespit edilen Morg alanı cihazın elektrik aksamındaki açıklık devam ediyor.</t>
  </si>
  <si>
    <t>Yapılan denetimde tespit edilen Morg dolap içi karlı olduğu tespit edilmiştir.</t>
  </si>
  <si>
    <t>Yapılan denetimde tespit edilen Morg alanında derecenin farklı ve düşük olduğu görülmüştür.</t>
  </si>
  <si>
    <t>Yapılan denetimde tespit edilen  Morg alanında bulunan ürünün tarihi yok.</t>
  </si>
  <si>
    <t>Yapılan denetimde tespit edilen Morg alanında bulunan ürünün tarihi yok.</t>
  </si>
  <si>
    <t>Yapılan denetimde tespit edilen Morg alanı Elektrik kutusu etiketi yok ayrıca kilitli değil aynı uygunsuzluk geçtiğimiz aylardan kalarak devam ediyor</t>
  </si>
  <si>
    <t>Yapılan denetimde tespit edilen  Morg alanı dolap düzensiz</t>
  </si>
  <si>
    <t>Yapılan denetimde tespit edilen Morg alanı dolap düzensiz</t>
  </si>
  <si>
    <t>Yapılan denetimde tespit edilen Morg alandaki prizlerde periyodik kontrol etiketi mevcut değil (Teknik Hizmetler)</t>
  </si>
  <si>
    <t>Yapılan denetimde tespit edilen Morg alanı kontrol formu 18 inde kalmış.</t>
  </si>
  <si>
    <t>Yapılan denetimde tespit edilen Morg alanı seramik karo boruların üzerine bırakılmış düşme yaralama riski mevcut, alandan hemen indirildi.</t>
  </si>
  <si>
    <t>Yapılan denetimde tespit edilen Kuaför temiz değil ve etiketleri yok</t>
  </si>
  <si>
    <t>Yapılan denetimde tespit edilen Kuaför priz bantlanmış ve elektrikli ev aleti çok fazla prizde</t>
  </si>
  <si>
    <t>Yapılan denetimde tespit edilen Göz duşunun tarihi geçmiş kuaför</t>
  </si>
  <si>
    <t>Yapılan denetimde tespit edilen Hijyen açısından uygun değil kuaför alanında kullanılan mop ve temizlik malzemeleri</t>
  </si>
  <si>
    <t>Yapılan denetimde tespit edilen Kuaförde seyyarın takılı halde bırakıldığı ve aynı zamanda uzatmanın çok uzun olduğu takılmalara sebebiyet verebileceği gibi kapak korumalarının olmaması ve kauçuk malzemeden imal edilmediği tespit edilmiştir.</t>
  </si>
  <si>
    <t>Yapılan denetimde tespit edilen Kuaförde üç farklı ısıtıcının da prize takılı halde bırakıldığı aynı zamanda prizde bant ile kapatma yapıldığı görülmüştür. Kullanımı olmadığı zamanlarda kullanılmayan ısıtıcılar çıkartılmalıdır. Ek olarak kontrolleri yapıldıktan sonra kullanımı olmalıdır. (Topraklama mevcut mu? Vb.)</t>
  </si>
  <si>
    <t>Yapılan denetimde tespit edilen Kuaförde rafların temiz olmadığı tespit edilmiştir. Düzenli şekilde temizlik sağlanmalı ve bunlar kayıt altına alınmalıdır.</t>
  </si>
  <si>
    <t>Yapılan denetimde tespit edilen Kuaförde bulunan göz duşunun bir adet eksik olduğu tespit edilmiştir. Yine göz duşunda da kontrol formunun olması gerekmektedir.</t>
  </si>
  <si>
    <t>Yapılan denetimde tespit edilen Kuaförde lavabo altında malzemelerin birlikte istiflendiği tespit edilmiştir. Kimyasal ve tehlikeli ürünlerin bu denli beraber istiflenmesi uygun değildir. OLASI RİSK döküntü vb. duruma karşı alanda spill kit bulunmamaktadır. Bulunan malzemelerin bir listesi ve msds’ leri olmadığı da tespit edilmiştir.</t>
  </si>
  <si>
    <t>Yapılan denetimde tespit edilen Atık alanı arka koridorda atık kovasının taştığı görülmüştür. Atıklar bu denli olacak şekilde istiflenmemeli ve çok bekletilmeden alandan bertaraf edilmesi sağlanmalıdır.</t>
  </si>
  <si>
    <t>Yapılan denetimde tespit edilen Atık alanı arka koridorda atık bidonların tehlikeli maddelerin düzensiz şekilde konumlandırıldığı görülmüştür. Atıkların talimatlara uygun şekilde ayrıştırılması ve bu alanların dışına çıkılmaması gerekmektedir.</t>
  </si>
  <si>
    <t>Yapılan denetimde tespit edilen Atık alanı konteyner yıkama alanı mazgallar temizlenmeli</t>
  </si>
  <si>
    <t>Yapılan denetimde tespit edilen Atık alanı göz duşu kontrol Ekim ayından kalmış</t>
  </si>
  <si>
    <t>Yapılan denetimde tespit edilen Atık alanında aydınlatma ek yapılması ve kablo damarının gözükmesi</t>
  </si>
  <si>
    <t>Yapılan denetimde tespit edilen Atık alanında ucu açık kablo, enerji olup olmadığı bilinmiyor bakılmalı</t>
  </si>
  <si>
    <t>Yapılan denetimde tespit edilen Morg dolaplarında derecelerin bozuk olduğu tespit edilmiştir.</t>
  </si>
  <si>
    <t>Yapılan denetimde tespit edilen Morg temizlik formunun doldurulmadığı tespit edilmiştir.</t>
  </si>
  <si>
    <t>Yapılan denetimde tespit edilen Morg kabinin de buzlanma olduğu görülmüştür.</t>
  </si>
  <si>
    <t>Yapılan denetimde tespit edilen Dışarıda bulunan atık alanında artık atıklar oldukça fazla dolmuş durumda koku vb. mevcuttur.</t>
  </si>
  <si>
    <t>Yapılan denetimde tespit edilen Dış alanda bulunan atık alanında kontrol formunun doldurulmadığı tespit edilmiştir.</t>
  </si>
  <si>
    <t>Yapılan denetimde tespit edilen Dış alanda atık alanında hijyenin uygulanmadığı görülmüştür.</t>
  </si>
  <si>
    <t>Yapılan denetimde tespit edilen Dış atık alanı kapıların kilitleri yok ve kapılar deforme</t>
  </si>
  <si>
    <t>Yapılan denetimde tespit edilen Açık atık alanında atıklar dışarıya saçılmış durumda</t>
  </si>
  <si>
    <t>Yapılan denetimde tespit edilen Eldivenler, enjeksiyonlar vb. atıklar dışarıya atılmış durumda olduğu görülmüştür.</t>
  </si>
  <si>
    <t>Yapılan denetimde tespit edilen Atık alanında bulunan göz duşunun su kaçırdığı tespit edilmiştir.</t>
  </si>
  <si>
    <t>Yapılan denetimde tespit edilen Evsel atık içinde tıbbi atık mevcut olduğu tespit edilmiştir.</t>
  </si>
  <si>
    <t>Yapılan denetimde tespit edilen Morg kabininde buzlanma olduğu tespit edilmiştir.</t>
  </si>
  <si>
    <t>Yapılan denetimde tespit edilen Morg kabinine kemer takılması gerekmektedir.</t>
  </si>
  <si>
    <t>Yapılan denetimde tespit edilen Morg motor kısmında karlanma olduğu tespit edilmiştir.</t>
  </si>
  <si>
    <t>Yapılan denetimde tespit edilen Morgda sıcak su olmadığı tespit edilmiştir.</t>
  </si>
  <si>
    <t>Yapılan denetimde tespit edilen Morg temizlik formu güncel değil</t>
  </si>
  <si>
    <t>Yapılan denetimde tespit edilen Morgda bulunan gül suyunun açılış etiketi yok</t>
  </si>
  <si>
    <t>Yapılan denetimde tespit edilen Morg çıkışı havalandırma kanalında vidalar olduğu tespit edilmiştir.</t>
  </si>
  <si>
    <t>Atık Yönetimi sürecindeki riskler</t>
  </si>
  <si>
    <t>Tıbbi Cihaz ve Malzeme Yönetimi Süreci Riskleri</t>
  </si>
  <si>
    <t>Diğer Cihaz ve Malzemelerin Yönetim Süreci Riskleri</t>
  </si>
  <si>
    <t>Yangın güvenliği ile ilgili riskler</t>
  </si>
  <si>
    <t>Acil Durum ve Afet Yönetimi ile ilgili riskler</t>
  </si>
  <si>
    <t>Emniyet İle İlgili Riskler</t>
  </si>
  <si>
    <t>Altyapı Sistemleri İle İlgili riskler</t>
  </si>
  <si>
    <t xml:space="preserve">İş Sağlığı ve Güvenliği </t>
  </si>
  <si>
    <t>Ürün Muhafaza ve izlenebilirlik kontrolü</t>
  </si>
  <si>
    <t>Finansal Süreçler İle İlgili Riskler</t>
  </si>
  <si>
    <t>Takip ve Taburculuk Süreci İle İlgili Riskler</t>
  </si>
  <si>
    <t>İnşaat ve Renovasyon İle İlgili Riskler</t>
  </si>
  <si>
    <t>Hasta Kabul Süreci İle İlgili Riskler</t>
  </si>
  <si>
    <t>Kat içinde geçiş/kaçış yollarına engel olmayacak alanlarda konumlandırılmıştır.</t>
  </si>
  <si>
    <t>Yürüyen Merdiven kullanımı</t>
  </si>
  <si>
    <t>Yürüyen merdivenlerin periyodik kontrollerinin yapılmaması</t>
  </si>
  <si>
    <t>Yürüyen merdivenlerin periyodik bakımları yılda bir kez yapılmaktadır. Kontroller sonrasında herhangi bir uygunsuzluk tespit edilmemiştir. Kontrol etiketi üzerindedir. Merdivenlerde bebek arabası vs. kullanımı yapılmamasına dair uyarılar mevcuttur.</t>
  </si>
  <si>
    <t>Hasta memnuniyetsizliği, ciddi yaralanma</t>
  </si>
  <si>
    <t>Yürüyen merdivenlerin acil durum senaryosuna entegre olmaması</t>
  </si>
  <si>
    <t>Yürüyen merdivenler acil durum senaryosuna dahil edilmiştir.</t>
  </si>
  <si>
    <t>Pediatri katında yürüyen merdivenlere çocuklar tarafından ulaşımın açık olması</t>
  </si>
  <si>
    <t>Pediatri katı yürüyen merdivenlere çocukların binmesini engellemek adına uygun birsistem yapılması</t>
  </si>
  <si>
    <t>Acil durum anında kargaşaya sebep olması</t>
  </si>
  <si>
    <t xml:space="preserve">Hasta,hasta yakını ve çalışanların düşmesi </t>
  </si>
  <si>
    <t>Lazer ve optik radyasyon kullanılan tıbbi işlemler</t>
  </si>
  <si>
    <t>Lazer ışınının doğrudan veya yansıyarak göze maruziyeti</t>
  </si>
  <si>
    <t>Retina yanığı, katarakt, maküler dejenerasyon, kalıcı görme kaybı</t>
  </si>
  <si>
    <t>Hekim, sağlık personeli, hasta</t>
  </si>
  <si>
    <t>Göz Yaralanması</t>
  </si>
  <si>
    <t>Dalga boyuna uygun koruyucu lazer gözlüğü kullanılmalı, kontrollü alan uygulaması sağlanmalı, uyarı levhaları bulundurulmalı ve yetkisiz kişilerin girişleri engellenmelidir.</t>
  </si>
  <si>
    <t>Uygun kişisel koruyucu ekipman kullanılmalı, cihaz ayarları işlem öncesinde kontrol edilmeli ve gereksiz maruziyet önlenmelidir.</t>
  </si>
  <si>
    <t>Duman tahliye sistemi etkin kullanılmalı, HEPA/ULPA filtreli aspirasyon tercih edilmeli ve gerekli durumlarda uygun solunum koruyucu KKD kullanılmalıdır.</t>
  </si>
  <si>
    <t>Duman aspirasyon sistemleri sürekli çalışır durumda tutulmalı, KKD kullanımı denetlenmeli, çalışanlara periyodik eğitim verilmeli ve cihaz bakımları düzenli olarak gerçekleştirilmelidir.</t>
  </si>
  <si>
    <t>Yüksek yoğunluklu ışık ve ısıya cildin maruz kalması</t>
  </si>
  <si>
    <t>Termal yaralanma</t>
  </si>
  <si>
    <t>Cilt yanıkları ve doku hasarı</t>
  </si>
  <si>
    <t>Lazer cihazları eğitimli personel tarafından kullanılmakta, çalışma alanında temel güvenlik kuralları uygulanmaktadır.</t>
  </si>
  <si>
    <t>Cihazlar üretici talimatlarına uygun şekilde kullanılmakta ve kullanıcı eğitimleri verilmektedir.</t>
  </si>
  <si>
    <t>Ortam havalandırması sağlanmakta ve standart çalışma prosedürleri uygulanmaktadır.</t>
  </si>
  <si>
    <t>Standart enfeksiyon kontrol önlemleri ve kişisel koruyucu ekipman uygulamaları mevcuttur.</t>
  </si>
  <si>
    <t>Lazer ve elektrocerrahi uygulamaları</t>
  </si>
  <si>
    <t>İşlem sırasında oluşan cerrahi duman ve partiküller</t>
  </si>
  <si>
    <t>Cerrahi duman içerisinde bulunabilecek biyolojik partiküller</t>
  </si>
  <si>
    <t>Solunum yoluyla zararlı madde maruziyeti</t>
  </si>
  <si>
    <t>Enfeksiyöz ajanlara maruziyet</t>
  </si>
  <si>
    <t>Solunum yolu irritasyonu, toksik madde maruziyeti ve meslek hastalığı riski</t>
  </si>
  <si>
    <t>Bakteri, virüs ve kan kaynaklı biyolojik ajanlara maruziyet sonucu enfeksiyon riski</t>
  </si>
  <si>
    <t>Hekim, sağlık personeli, yardımcı personel</t>
  </si>
  <si>
    <t>2 adet 72m3 ve 2 adet 90m3 su deposu bulunmaktadır. Su kesintisi durumunda depodan su sağlanabilmektedir. Su kesintisi uzun süreli olduğunda Acil Durum Protokolü kapsamında 12 saat içerisinde su tedariği sağlamaya yönelik protokol tatbikatları yapılmaktadır.</t>
  </si>
  <si>
    <t xml:space="preserve">Üretici kılavuzunda yer alan bilgiler doğrultusunda acil yönlendirme levhalarının batarya süresi takibi sağlanmalı , bu kapsamda batarya kullanım tarihi/değişim tarihi vb. bilgiler uygun yöntemlerle kayıt altına alınarak takip edilmeli (levhaların numaralandırılarak bir envanterde batarya süresinin takip edilmesi, batarya üzerine takip tarih etiketi yapıştırılması vb.), kurumsal prosedür/talimat/plan doğrultusunda kontrolleri sağlanmalı, kayıt altına alınmalıdır.   </t>
  </si>
  <si>
    <t>Acil durum aydınlatmalarının üretici tarafından belirtilen periyotlarda şarj/deşarjları sağlanmalı, üzerinde bulunan kart üzerinde kayıt altına alınmalıdır.</t>
  </si>
  <si>
    <t>Acil durum aydınlatmalarının üretici tarafından belirtilen periyotlarda şarj/deşarjları sağlanmıyor ve kontrol kartına işlenmiyor.</t>
  </si>
  <si>
    <t>Hepafiltre vb. havalandırma sistemlerinin yılda en az bir kez değişimleri yapılmaktadır.</t>
  </si>
  <si>
    <t xml:space="preserve">Acil servisten istenen konsültasyonlar hastanın aciliyetine göre konsültan hekim tarafından en geç 30 dakika içinde değerlendirmektedir. 
</t>
  </si>
  <si>
    <t>Tıbbi atıkların doğru sınıflandırılması için net prosedürler oluşturmuştur.
Personellerin yetkiledirilmiş firma tarafından istihdamı sağlanmaktadır ve işe başlangıç eğitimlerinde tıbbi atık sınıflandırma konularında bilgilendirilmektedir. Tıbbi atıkların etiketlenmekte olup toplama süreci yapılan ayrıma göre sürdürülmektedir.</t>
  </si>
  <si>
    <t>Yedek medikal gaz tüplerinin yeterli sayıda stoklaması yapılmıştır. Otomatik gaz kesintisi algılama sitemleri alanda bulunmaktadır. Taşınabilir oksijen konsantratörlerin stoklanması yapılmıştır. Kesinti durumunda kullanılabilecek manuel ekipmanlar alanlarda mevcuttur ve kullanıcılara eğitimleri verilmiştir. Sistemlerinin yapılan planlama doğrultusunda iç kontrol ve  dış kontrollerinin yapılması sağlanmaktadır</t>
  </si>
  <si>
    <t>Yedek medikal gaz tüplerinin yeterli sayıda stoklaması yapılmıştır. Otomatik gaz kesintisi algılama sitemleri alanda bulunmaktadır. Taşınabilir oksijen konsantratörlerin stoklanması yapılmıştır. Kesinti durumunda kullanılabilecek manuel ekipmanlar alanlarda mevcuttur ve kullanıcılara eğitimleri verilmiştir. Sistemlerinin yapılan planlama doğrultusunda  iç kontrol ve dış kontrollerinin yapılması sağlanmaktadır</t>
  </si>
  <si>
    <t>Yedek medikal gaz tüplerinin yeterli sayıda stoklaması yapılmıştır. Otomatik gaz kesintisi algılama sitemleri alanda bulunmaktadır. Taşınabilir oksijen konsantratörlerin stoklanması yapılmıştır. Kesinti durumunda kullanılabilecek manuel ekipmanlar alanlarda mevcuttur ve kullanıcılara eğitimleri verilmiştir. Sistemlerinin yapılan planlama doğrultusunda iç kontrol ve dış kontrollerinin yapılması sağlanmaktadır</t>
  </si>
  <si>
    <t xml:space="preserve">Alandan istenen konsültasyonlar hastanın aciliyetine göre konsültan hekim tarafından en geç 30 dakika içinde değerlendirmektedir. Bu sürecin takibi ve değerlendirmesi </t>
  </si>
  <si>
    <t>Otomatik kapı ve kapı sistemlerinin periyodik bakımları bulunmamaktadır</t>
  </si>
  <si>
    <t xml:space="preserve">Yatak başı panellerinin ve ekipmanlarının yapılan planlamalar doğrultusunda ontrol, bakım ve dezenfeksiyonları yapılmaktadır. </t>
  </si>
  <si>
    <t xml:space="preserve">ISO 14644 sınıflandırmaları ve diğer standartalar uygun hepa filtre sistemleri aktif kullanılmaktıdr. Filtrelerin yapılan planlamalar doğrultusunda (yılda en az bir kez) kontrol, bakım ve değişimleri yaptırılmaktır. </t>
  </si>
  <si>
    <t>Tıbbi atıkların doğru sınıflandırılması için net prosedürler oluşturmuştur.
Personellerin yetkiledirilmiş firma tarafından istihdamı sağlanmaktadır ve işe başlangıç eğitimlerinde tıbbi atık sınıflandırma konularında bilgilendirilmektedir. Tıbbi atıkların etiketlenmekte olup toplama süreci yapıaln ayrıma göre sürdürülmektedir.</t>
  </si>
  <si>
    <t xml:space="preserve">Raflara belirlenen kapasitenin üzerinde yük koyulması nedeniyle devrilmesi </t>
  </si>
  <si>
    <t>Sulu söndürme sistemleri dahil yangın tesisaatının planlamalar doğrultusunda (yılda en az bir kez)  periyodik kontrollerinin yapılması sonucu bakım-onarımları tamamlanmıştır.</t>
  </si>
  <si>
    <t>Yapılan planlamalar doğrultusunda (en az yılda bir kez) bakım ve kontrolleri yapılmaktadır. Kullanım sonrası tüplerin  alandan alınmakta olup stokta olan tüplerden veya yeni temin edilen tüp tedariği sağlanmaktadır.</t>
  </si>
  <si>
    <t>Acil durum ışıklandırma sistemleri çalışır durumdadır.</t>
  </si>
  <si>
    <t>Alandan istenen konsültasyonlar hastanın aciliyetine göre konsültan hekim tarafından en geç 30 dakika içinde değerlendirmektedir.</t>
  </si>
  <si>
    <t>Ziyaretçi kabulleri ve saatleri düzenlenmiştir.</t>
  </si>
  <si>
    <t>Yapılan planlamalar doğrultusunda (en az yılda bir kez) bakım ve kontrolleri yapılmaktadır. Kullanım sonrası tüplerin alandan alınmakta olup stokta olan tüplerden veya yeni temin edilen tüp tedariği sağlanmaktadır.</t>
  </si>
  <si>
    <t>Alanda tıbbi cihazların kullanım ihtiyacına yönelik yeterli sayıda ups prizi mevcuttur.  Tüm cihazların bu prizlerlerle bağlantısı sağlanmaktadır.</t>
  </si>
  <si>
    <t>Yangın dedektörlerinin diğer yangın algılama sistemleri ile birlikte kontrol ve testleri yapılmaktadır. Yangın senaryo tatbikatları yapılıp kayıt altına alınmaktadır.</t>
  </si>
  <si>
    <t>Kat içinde geçiş/kaçış yollarına engel olmayacak alanlarda bulundurulmaktadır.</t>
  </si>
  <si>
    <t>Otomatik kapı ve kapı sistemlerinin yılda en az bir defa periyodik bakımlarının yapılması / Yapılacak bakımların yıllık tesis bakım planında belirtilmesi ve takibinin yapılması Mevcut önlem devam ettirilmelidir.</t>
  </si>
  <si>
    <t>Antibakteriyel özelliklere sahip, kolay temzilenebilir perdelerin temin edilmiştir. Perdelerin düzenli aralıklarla enfeksiyon kontrol prosedürlerine uygun temizlenmektedir. El hijyeni prosedürlerinin uygulanmakta ve enfeksiyon bölümü tarafından denetlenmektedir.</t>
  </si>
  <si>
    <t>Yedek medikal gaz tüplerinin yeterli sayıda stoklaması yapılmıştır. Otomatik gaz kesintisi algılama sitemleri alanda bulunmaktadır. Taşınabilir oksijen konsantratörlerin stoklanması yapılmıştır. Kesinti durumunda kullanılabilecek manuel ekipmanlar alanlarda mevcuttur ve kullanıcılara eğitimleri verilmiştir. Sistemlerinin yapılan planlama doğrultusunda  iç kontrol ve  dış kontrollerinin yapılması sağlanmaktadır</t>
  </si>
  <si>
    <t xml:space="preserve">Alandan istenen konsültasyonlar hastanın aciliyetine göre konsültan hekim tarafından en geç 30 dakika içinde değerlendirmektedir. 
</t>
  </si>
  <si>
    <t>Topraklama Tesisatı periyodik kontrolünün Mayısl 2025 yılında yapılmıştır. 2026 yılı kontrolü Mayıs ayında yapılması gerekmektedir.</t>
  </si>
  <si>
    <t>Elektrik İç Tesisatı periyodik kontrolünün Mayıs 2025 yılında yapılmıştır. 2026 yılı kontrolü Mayıs ayında yapılması gerekmektedir.</t>
  </si>
  <si>
    <t>Yangn tesisatı ve pompaların kontrolü Mayıs 2025 yılında yapılmıştır. 2026 yılı kontrolü Mayıl ayında yapılması gerekmektedir.</t>
  </si>
  <si>
    <t>Mayıs ayında yapılan periyodik kontrolde tespit edilen uygunsuzluklar bulunmaktadır.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</si>
</sst>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0.00_-;\-&quot;₺&quot;* #,##0.00_-;_-&quot;₺&quot;* &quot;-&quot;??_-;_-@_-"/>
    <numFmt numFmtId="43" formatCode="_-* #,##0.00_-;\-* #,##0.00_-;_-* &quot;-&quot;??_-;_-@_-"/>
    <numFmt numFmtId="164" formatCode="dd\.mm\.yyyy"/>
    <numFmt numFmtId="165" formatCode="_-* #,##0.00\ _T_L_-;\-* #,##0.00\ _T_L_-;_-* &quot;-&quot;??\ _T_L_-;_-@_-"/>
    <numFmt numFmtId="166" formatCode="_-* #,##0\ _T_L_-;\-* #,##0\ _T_L_-;_-* &quot;-&quot;\ _T_L_-;_-@_-"/>
    <numFmt numFmtId="167" formatCode="_-* #,##0.00\ &quot;TL&quot;_-;\-* #,##0.00\ &quot;TL&quot;_-;_-* &quot;-&quot;??\ &quot;TL&quot;_-;_-@_-"/>
    <numFmt numFmtId="168" formatCode="_-* #,##0\ &quot;TL&quot;_-;\-* #,##0\ &quot;TL&quot;_-;_-* &quot;-&quot;\ &quot;TL&quot;_-;_-@_-"/>
  </numFmts>
  <fonts count="33" x14ac:knownFonts="1">
    <font>
      <sz val="11"/>
      <color theme="1"/>
      <name val="Calibri"/>
      <family val="2"/>
      <charset val="162"/>
      <scheme val="minor"/>
    </font>
    <font>
      <sz val="11"/>
      <color theme="1"/>
      <name val="Arial"/>
      <family val="2"/>
      <charset val="162"/>
    </font>
    <font>
      <sz val="11"/>
      <color theme="1"/>
      <name val="Tahoma"/>
      <family val="2"/>
      <charset val="162"/>
    </font>
    <font>
      <sz val="12"/>
      <color theme="1"/>
      <name val="Tahoma"/>
      <family val="2"/>
      <charset val="162"/>
    </font>
    <font>
      <sz val="10"/>
      <name val="Arial"/>
      <family val="2"/>
      <charset val="162"/>
    </font>
    <font>
      <sz val="10"/>
      <name val="Arial"/>
      <family val="2"/>
    </font>
    <font>
      <sz val="11"/>
      <color indexed="8"/>
      <name val="Calibri"/>
      <family val="2"/>
      <charset val="162"/>
    </font>
    <font>
      <sz val="10"/>
      <name val="Arial Tur"/>
      <charset val="162"/>
    </font>
    <font>
      <sz val="8"/>
      <name val="Arial"/>
      <family val="2"/>
      <charset val="162"/>
    </font>
    <font>
      <sz val="11"/>
      <color theme="1"/>
      <name val="Calibri"/>
      <family val="2"/>
      <charset val="162"/>
      <scheme val="minor"/>
    </font>
    <font>
      <sz val="10"/>
      <color theme="1"/>
      <name val="Tahoma"/>
      <family val="2"/>
    </font>
    <font>
      <sz val="10"/>
      <color theme="1"/>
      <name val="Tahoma"/>
      <family val="2"/>
      <charset val="162"/>
    </font>
    <font>
      <sz val="11"/>
      <color theme="1"/>
      <name val="Calibri"/>
      <family val="2"/>
      <scheme val="minor"/>
    </font>
    <font>
      <b/>
      <sz val="15"/>
      <color theme="3"/>
      <name val="Calibri"/>
      <family val="2"/>
      <charset val="162"/>
      <scheme val="minor"/>
    </font>
    <font>
      <sz val="14"/>
      <color theme="1"/>
      <name val="Calibri"/>
      <family val="2"/>
      <charset val="162"/>
      <scheme val="minor"/>
    </font>
    <font>
      <b/>
      <sz val="14"/>
      <color theme="1"/>
      <name val="Tahoma"/>
      <family val="2"/>
      <charset val="162"/>
    </font>
    <font>
      <sz val="14"/>
      <color indexed="8"/>
      <name val="Tahoma"/>
      <family val="2"/>
      <charset val="162"/>
    </font>
    <font>
      <sz val="14"/>
      <color theme="1"/>
      <name val="Tahoma"/>
      <family val="2"/>
      <charset val="162"/>
    </font>
    <font>
      <sz val="14"/>
      <color theme="1"/>
      <name val="Arial"/>
      <family val="2"/>
      <charset val="162"/>
    </font>
    <font>
      <b/>
      <sz val="14"/>
      <color indexed="9"/>
      <name val="Arial"/>
      <family val="2"/>
      <charset val="162"/>
    </font>
    <font>
      <b/>
      <sz val="14"/>
      <name val="Tahoma"/>
      <family val="2"/>
      <charset val="162"/>
    </font>
    <font>
      <b/>
      <strike/>
      <sz val="14"/>
      <name val="Tahoma"/>
      <family val="2"/>
      <charset val="162"/>
    </font>
    <font>
      <b/>
      <sz val="14"/>
      <color theme="0"/>
      <name val="Tahoma"/>
      <family val="2"/>
      <charset val="162"/>
    </font>
    <font>
      <sz val="14"/>
      <name val="Tahoma"/>
      <family val="2"/>
      <charset val="162"/>
    </font>
    <font>
      <b/>
      <sz val="14"/>
      <color theme="1"/>
      <name val="Tahoma"/>
      <family val="2"/>
    </font>
    <font>
      <sz val="14"/>
      <color theme="1"/>
      <name val="Tahoma"/>
      <family val="2"/>
    </font>
    <font>
      <b/>
      <sz val="14"/>
      <color theme="1" tint="0.34998626667073579"/>
      <name val="Tahoma"/>
      <family val="2"/>
      <charset val="162"/>
    </font>
    <font>
      <b/>
      <sz val="14"/>
      <color theme="1" tint="0.499984740745262"/>
      <name val="Tahoma"/>
      <family val="2"/>
      <charset val="162"/>
    </font>
    <font>
      <sz val="14"/>
      <color theme="0"/>
      <name val="Tahoma"/>
      <family val="2"/>
      <charset val="162"/>
    </font>
    <font>
      <sz val="14"/>
      <color theme="1" tint="0.499984740745262"/>
      <name val="Tahoma"/>
      <family val="2"/>
      <charset val="162"/>
    </font>
    <font>
      <sz val="14"/>
      <name val="Tahoma"/>
      <family val="2"/>
    </font>
    <font>
      <sz val="14"/>
      <name val="Arial"/>
      <family val="2"/>
      <charset val="162"/>
    </font>
    <font>
      <b/>
      <sz val="14"/>
      <color theme="1"/>
      <name val="Calibri"/>
      <family val="2"/>
      <charset val="162"/>
      <scheme val="minor"/>
    </font>
  </fonts>
  <fills count="40">
    <fill>
      <patternFill patternType="none"/>
    </fill>
    <fill>
      <patternFill patternType="gray125"/>
    </fill>
    <fill>
      <patternFill patternType="solid">
        <fgColor indexed="52"/>
        <bgColor indexed="64"/>
      </patternFill>
    </fill>
    <fill>
      <patternFill patternType="solid">
        <fgColor indexed="57"/>
        <bgColor indexed="64"/>
      </patternFill>
    </fill>
    <fill>
      <patternFill patternType="solid">
        <fgColor indexed="48"/>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rgb="FF00B050"/>
        <bgColor indexed="64"/>
      </patternFill>
    </fill>
    <fill>
      <patternFill patternType="solid">
        <fgColor theme="4"/>
        <bgColor indexed="64"/>
      </patternFill>
    </fill>
    <fill>
      <patternFill patternType="solid">
        <fgColor theme="3"/>
        <bgColor indexed="64"/>
      </patternFill>
    </fill>
    <fill>
      <patternFill patternType="solid">
        <fgColor theme="3" tint="-0.249977111117893"/>
        <bgColor indexed="64"/>
      </patternFill>
    </fill>
    <fill>
      <patternFill patternType="solid">
        <fgColor theme="9"/>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5"/>
        <bgColor indexed="64"/>
      </patternFill>
    </fill>
    <fill>
      <patternFill patternType="solid">
        <fgColor rgb="FFFF00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C5"/>
        <bgColor indexed="64"/>
      </patternFill>
    </fill>
    <fill>
      <patternFill patternType="solid">
        <fgColor rgb="FFFFDDD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FFC00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right style="hair">
        <color indexed="64"/>
      </right>
      <top/>
      <bottom style="thin">
        <color indexed="64"/>
      </bottom>
      <diagonal/>
    </border>
    <border>
      <left/>
      <right/>
      <top/>
      <bottom style="thin">
        <color indexed="64"/>
      </bottom>
      <diagonal/>
    </border>
    <border>
      <left style="hair">
        <color indexed="64"/>
      </left>
      <right/>
      <top/>
      <bottom style="thin">
        <color indexed="64"/>
      </bottom>
      <diagonal/>
    </border>
    <border>
      <left style="thin">
        <color indexed="64"/>
      </left>
      <right/>
      <top/>
      <bottom style="thin">
        <color indexed="64"/>
      </bottom>
      <diagonal/>
    </border>
    <border>
      <left/>
      <right style="hair">
        <color indexed="64"/>
      </right>
      <top style="hair">
        <color indexed="64"/>
      </top>
      <bottom/>
      <diagonal/>
    </border>
    <border>
      <left/>
      <right/>
      <top style="hair">
        <color indexed="64"/>
      </top>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bottom/>
      <diagonal/>
    </border>
    <border>
      <left/>
      <right/>
      <top/>
      <bottom style="thick">
        <color theme="4"/>
      </bottom>
      <diagonal/>
    </border>
    <border>
      <left/>
      <right style="thick">
        <color theme="0"/>
      </right>
      <top style="thick">
        <color theme="0"/>
      </top>
      <bottom style="thick">
        <color theme="0"/>
      </bottom>
      <diagonal/>
    </border>
    <border>
      <left/>
      <right style="thick">
        <color theme="0"/>
      </right>
      <top style="medium">
        <color theme="5"/>
      </top>
      <bottom/>
      <diagonal/>
    </border>
    <border>
      <left style="thick">
        <color theme="0"/>
      </left>
      <right style="thick">
        <color theme="0"/>
      </right>
      <top style="medium">
        <color theme="6"/>
      </top>
      <bottom/>
      <diagonal/>
    </border>
    <border>
      <left style="thick">
        <color theme="0"/>
      </left>
      <right style="thick">
        <color theme="0"/>
      </right>
      <top/>
      <bottom style="thin">
        <color theme="6"/>
      </bottom>
      <diagonal/>
    </border>
    <border>
      <left style="thick">
        <color theme="0"/>
      </left>
      <right style="thick">
        <color theme="0"/>
      </right>
      <top/>
      <bottom/>
      <diagonal/>
    </border>
    <border>
      <left/>
      <right style="thick">
        <color theme="0"/>
      </right>
      <top style="medium">
        <color theme="0" tint="-0.499984740745262"/>
      </top>
      <bottom style="thick">
        <color theme="0"/>
      </bottom>
      <diagonal/>
    </border>
    <border>
      <left style="thick">
        <color theme="0"/>
      </left>
      <right style="thick">
        <color theme="0"/>
      </right>
      <top/>
      <bottom style="medium">
        <color theme="6"/>
      </bottom>
      <diagonal/>
    </border>
    <border>
      <left/>
      <right/>
      <top/>
      <bottom style="medium">
        <color theme="0" tint="-0.499984740745262"/>
      </bottom>
      <diagonal/>
    </border>
    <border>
      <left style="thick">
        <color theme="0"/>
      </left>
      <right style="thick">
        <color theme="0"/>
      </right>
      <top style="medium">
        <color theme="1" tint="0.499984740745262"/>
      </top>
      <bottom/>
      <diagonal/>
    </border>
    <border>
      <left style="thick">
        <color theme="0"/>
      </left>
      <right/>
      <top/>
      <bottom style="thin">
        <color theme="6"/>
      </bottom>
      <diagonal/>
    </border>
    <border>
      <left style="thick">
        <color theme="0"/>
      </left>
      <right/>
      <top style="medium">
        <color theme="6"/>
      </top>
      <bottom/>
      <diagonal/>
    </border>
    <border>
      <left style="thick">
        <color theme="0"/>
      </left>
      <right/>
      <top style="medium">
        <color theme="1" tint="0.499984740745262"/>
      </top>
      <bottom/>
      <diagonal/>
    </border>
    <border>
      <left/>
      <right style="thick">
        <color theme="0"/>
      </right>
      <top/>
      <bottom style="medium">
        <color theme="6"/>
      </bottom>
      <diagonal/>
    </border>
    <border>
      <left/>
      <right style="thick">
        <color theme="0"/>
      </right>
      <top style="medium">
        <color theme="6"/>
      </top>
      <bottom/>
      <diagonal/>
    </border>
    <border>
      <left/>
      <right style="thick">
        <color theme="0"/>
      </right>
      <top style="medium">
        <color theme="1" tint="0.499984740745262"/>
      </top>
      <bottom/>
      <diagonal/>
    </border>
    <border>
      <left/>
      <right/>
      <top style="thick">
        <color theme="0"/>
      </top>
      <bottom style="thick">
        <color theme="0"/>
      </bottom>
      <diagonal/>
    </border>
    <border>
      <left/>
      <right/>
      <top/>
      <bottom style="thick">
        <color theme="0"/>
      </bottom>
      <diagonal/>
    </border>
    <border>
      <left/>
      <right/>
      <top/>
      <bottom style="medium">
        <color theme="5"/>
      </bottom>
      <diagonal/>
    </border>
    <border>
      <left style="thick">
        <color theme="0"/>
      </left>
      <right style="thick">
        <color theme="0"/>
      </right>
      <top style="medium">
        <color theme="5"/>
      </top>
      <bottom/>
      <diagonal/>
    </border>
    <border>
      <left style="thick">
        <color theme="0"/>
      </left>
      <right/>
      <top/>
      <bottom style="medium">
        <color theme="7"/>
      </bottom>
      <diagonal/>
    </border>
    <border>
      <left style="thick">
        <color theme="0"/>
      </left>
      <right style="thick">
        <color theme="0"/>
      </right>
      <top style="medium">
        <color theme="7"/>
      </top>
      <bottom/>
      <diagonal/>
    </border>
    <border>
      <left/>
      <right/>
      <top/>
      <bottom style="medium">
        <color theme="7"/>
      </bottom>
      <diagonal/>
    </border>
    <border>
      <left style="thick">
        <color theme="0"/>
      </left>
      <right style="thick">
        <color theme="0"/>
      </right>
      <top style="medium">
        <color theme="8"/>
      </top>
      <bottom/>
      <diagonal/>
    </border>
    <border>
      <left/>
      <right/>
      <top/>
      <bottom style="medium">
        <color theme="8"/>
      </bottom>
      <diagonal/>
    </border>
    <border>
      <left style="thick">
        <color theme="0"/>
      </left>
      <right/>
      <top/>
      <bottom style="medium">
        <color theme="9"/>
      </bottom>
      <diagonal/>
    </border>
    <border>
      <left/>
      <right/>
      <top/>
      <bottom style="medium">
        <color theme="9"/>
      </bottom>
      <diagonal/>
    </border>
    <border>
      <left style="thick">
        <color theme="0"/>
      </left>
      <right style="thick">
        <color theme="0"/>
      </right>
      <top style="medium">
        <color theme="9"/>
      </top>
      <bottom/>
      <diagonal/>
    </border>
    <border>
      <left/>
      <right style="thick">
        <color theme="0"/>
      </right>
      <top/>
      <bottom style="thick">
        <color theme="0"/>
      </bottom>
      <diagonal/>
    </border>
    <border>
      <left/>
      <right style="thick">
        <color theme="0"/>
      </right>
      <top style="medium">
        <color theme="7"/>
      </top>
      <bottom/>
      <diagonal/>
    </border>
    <border>
      <left/>
      <right style="thick">
        <color theme="0"/>
      </right>
      <top/>
      <bottom/>
      <diagonal/>
    </border>
    <border>
      <left/>
      <right style="thick">
        <color theme="0"/>
      </right>
      <top style="medium">
        <color theme="9"/>
      </top>
      <bottom/>
      <diagonal/>
    </border>
    <border>
      <left/>
      <right style="medium">
        <color theme="0" tint="-0.34998626667073579"/>
      </right>
      <top/>
      <bottom style="medium">
        <color theme="0" tint="-0.499984740745262"/>
      </bottom>
      <diagonal/>
    </border>
    <border>
      <left style="thick">
        <color theme="0"/>
      </left>
      <right style="medium">
        <color theme="0" tint="-0.34998626667073579"/>
      </right>
      <top style="medium">
        <color theme="0" tint="-0.499984740745262"/>
      </top>
      <bottom style="medium">
        <color theme="6"/>
      </bottom>
      <diagonal/>
    </border>
    <border>
      <left/>
      <right style="medium">
        <color theme="0" tint="-0.34998626667073579"/>
      </right>
      <top style="medium">
        <color theme="6"/>
      </top>
      <bottom/>
      <diagonal/>
    </border>
    <border>
      <left/>
      <right style="medium">
        <color theme="0" tint="-0.34998626667073579"/>
      </right>
      <top/>
      <bottom/>
      <diagonal/>
    </border>
    <border>
      <left/>
      <right style="medium">
        <color theme="0" tint="-0.34998626667073579"/>
      </right>
      <top/>
      <bottom style="medium">
        <color theme="5"/>
      </bottom>
      <diagonal/>
    </border>
    <border>
      <left style="thick">
        <color theme="0"/>
      </left>
      <right style="medium">
        <color theme="0" tint="-0.34998626667073579"/>
      </right>
      <top style="medium">
        <color theme="5"/>
      </top>
      <bottom/>
      <diagonal/>
    </border>
    <border>
      <left style="thick">
        <color theme="0"/>
      </left>
      <right style="medium">
        <color theme="0" tint="-0.34998626667073579"/>
      </right>
      <top style="medium">
        <color theme="7"/>
      </top>
      <bottom/>
      <diagonal/>
    </border>
    <border>
      <left style="thick">
        <color theme="0"/>
      </left>
      <right style="medium">
        <color theme="0" tint="-0.34998626667073579"/>
      </right>
      <top style="medium">
        <color theme="8"/>
      </top>
      <bottom/>
      <diagonal/>
    </border>
    <border>
      <left style="thick">
        <color theme="0"/>
      </left>
      <right style="medium">
        <color theme="0" tint="-0.34998626667073579"/>
      </right>
      <top style="medium">
        <color theme="9"/>
      </top>
      <bottom/>
      <diagonal/>
    </border>
    <border>
      <left style="thick">
        <color theme="0"/>
      </left>
      <right style="medium">
        <color theme="0" tint="-0.34998626667073579"/>
      </right>
      <top style="medium">
        <color theme="1" tint="0.499984740745262"/>
      </top>
      <bottom/>
      <diagonal/>
    </border>
    <border>
      <left style="thin">
        <color indexed="64"/>
      </left>
      <right style="thin">
        <color indexed="64"/>
      </right>
      <top style="thin">
        <color indexed="64"/>
      </top>
      <bottom style="hair">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bottom style="thin">
        <color indexed="64"/>
      </bottom>
      <diagonal/>
    </border>
    <border>
      <left style="thin">
        <color auto="1"/>
      </left>
      <right style="thin">
        <color auto="1"/>
      </right>
      <top/>
      <bottom/>
      <diagonal/>
    </border>
    <border>
      <left/>
      <right style="thin">
        <color auto="1"/>
      </right>
      <top style="thin">
        <color auto="1"/>
      </top>
      <bottom style="thin">
        <color indexed="64"/>
      </bottom>
      <diagonal/>
    </border>
    <border>
      <left/>
      <right style="thin">
        <color auto="1"/>
      </right>
      <top/>
      <bottom style="thin">
        <color indexed="64"/>
      </bottom>
      <diagonal/>
    </border>
    <border>
      <left style="thick">
        <color theme="0"/>
      </left>
      <right style="thick">
        <color theme="0"/>
      </right>
      <top/>
      <bottom style="thick">
        <color theme="0"/>
      </bottom>
      <diagonal/>
    </border>
    <border>
      <left style="thin">
        <color auto="1"/>
      </left>
      <right/>
      <top/>
      <bottom style="thin">
        <color indexed="64"/>
      </bottom>
      <diagonal/>
    </border>
  </borders>
  <cellStyleXfs count="20">
    <xf numFmtId="0" fontId="0" fillId="0" borderId="0"/>
    <xf numFmtId="0" fontId="4" fillId="0" borderId="0"/>
    <xf numFmtId="165" fontId="5" fillId="0" borderId="0">
      <alignment vertical="center"/>
    </xf>
    <xf numFmtId="166" fontId="5" fillId="0" borderId="0">
      <alignment vertical="center"/>
    </xf>
    <xf numFmtId="167" fontId="5" fillId="0" borderId="0">
      <alignment vertical="center"/>
    </xf>
    <xf numFmtId="168" fontId="5" fillId="0" borderId="0">
      <alignment vertical="center"/>
    </xf>
    <xf numFmtId="0" fontId="6" fillId="0" borderId="0"/>
    <xf numFmtId="0" fontId="4" fillId="0" borderId="0"/>
    <xf numFmtId="0" fontId="4" fillId="0" borderId="0"/>
    <xf numFmtId="0" fontId="4" fillId="0" borderId="0"/>
    <xf numFmtId="0" fontId="4" fillId="0" borderId="0"/>
    <xf numFmtId="0" fontId="7" fillId="0" borderId="0"/>
    <xf numFmtId="0" fontId="8" fillId="0" borderId="0"/>
    <xf numFmtId="9" fontId="5" fillId="0" borderId="0">
      <alignment vertical="center"/>
    </xf>
    <xf numFmtId="9" fontId="4" fillId="0" borderId="0"/>
    <xf numFmtId="44" fontId="9" fillId="0" borderId="0"/>
    <xf numFmtId="43" fontId="9" fillId="0" borderId="0"/>
    <xf numFmtId="0" fontId="9" fillId="0" borderId="0"/>
    <xf numFmtId="0" fontId="12" fillId="0" borderId="0"/>
    <xf numFmtId="0" fontId="13" fillId="0" borderId="22"/>
  </cellStyleXfs>
  <cellXfs count="398">
    <xf numFmtId="0" fontId="0" fillId="0" borderId="0" xfId="0"/>
    <xf numFmtId="0" fontId="1" fillId="0" borderId="0" xfId="0" applyFont="1"/>
    <xf numFmtId="0" fontId="3" fillId="0" borderId="0" xfId="0" applyFont="1" applyAlignment="1">
      <alignment vertical="center"/>
    </xf>
    <xf numFmtId="0" fontId="12" fillId="0" borderId="0" xfId="18"/>
    <xf numFmtId="0" fontId="12" fillId="0" borderId="0" xfId="18" applyAlignment="1">
      <alignment horizontal="left" vertical="center" wrapText="1"/>
    </xf>
    <xf numFmtId="0" fontId="12" fillId="0" borderId="0" xfId="18" applyAlignment="1">
      <alignment horizontal="center" vertical="center" wrapText="1"/>
    </xf>
    <xf numFmtId="0" fontId="0" fillId="0" borderId="0" xfId="0" applyProtection="1">
      <protection locked="0"/>
    </xf>
    <xf numFmtId="0" fontId="3" fillId="0" borderId="0" xfId="0" applyFont="1" applyAlignment="1" applyProtection="1">
      <alignment vertical="center"/>
      <protection locked="0"/>
    </xf>
    <xf numFmtId="0" fontId="0" fillId="0" borderId="0" xfId="0"/>
    <xf numFmtId="0" fontId="2" fillId="0" borderId="0" xfId="0" applyFont="1"/>
    <xf numFmtId="0" fontId="11" fillId="0" borderId="0" xfId="18" applyFont="1"/>
    <xf numFmtId="0" fontId="2" fillId="0" borderId="0" xfId="0" applyFont="1" applyAlignment="1">
      <alignment vertical="center"/>
    </xf>
    <xf numFmtId="0" fontId="10" fillId="0" borderId="0" xfId="0" applyFont="1"/>
    <xf numFmtId="0" fontId="10" fillId="0" borderId="0" xfId="0" applyFont="1" applyAlignment="1">
      <alignment horizontal="left"/>
    </xf>
    <xf numFmtId="0" fontId="2" fillId="0" borderId="0" xfId="0" applyFont="1" applyAlignment="1">
      <alignment vertical="center" wrapText="1"/>
    </xf>
    <xf numFmtId="0" fontId="4" fillId="0" borderId="0" xfId="7"/>
    <xf numFmtId="0" fontId="14" fillId="0" borderId="0" xfId="0" applyFont="1"/>
    <xf numFmtId="0" fontId="17" fillId="0" borderId="0" xfId="0" applyFont="1" applyAlignment="1">
      <alignment wrapText="1"/>
    </xf>
    <xf numFmtId="0" fontId="15" fillId="0" borderId="0" xfId="0" applyFont="1" applyAlignment="1">
      <alignment horizontal="center" vertical="center"/>
    </xf>
    <xf numFmtId="0" fontId="18" fillId="0" borderId="0" xfId="0" applyFont="1"/>
    <xf numFmtId="14" fontId="15" fillId="0" borderId="13" xfId="0" applyNumberFormat="1" applyFont="1" applyBorder="1" applyAlignment="1">
      <alignment horizontal="left" vertical="center"/>
    </xf>
    <xf numFmtId="0" fontId="15" fillId="5" borderId="13" xfId="0" applyFont="1" applyFill="1" applyBorder="1" applyAlignment="1">
      <alignment vertical="center"/>
    </xf>
    <xf numFmtId="0" fontId="19" fillId="4" borderId="1" xfId="1" applyFont="1" applyFill="1" applyBorder="1" applyAlignment="1">
      <alignment horizontal="center" vertical="center"/>
    </xf>
    <xf numFmtId="0" fontId="19" fillId="3" borderId="1" xfId="1" applyFont="1" applyFill="1" applyBorder="1" applyAlignment="1">
      <alignment horizontal="center" vertical="center"/>
    </xf>
    <xf numFmtId="0" fontId="19" fillId="2" borderId="1" xfId="1" applyFont="1" applyFill="1" applyBorder="1" applyAlignment="1">
      <alignment horizontal="center" vertical="center"/>
    </xf>
    <xf numFmtId="0" fontId="18" fillId="0" borderId="0" xfId="0" applyFont="1" applyAlignment="1">
      <alignment horizontal="center" vertical="center"/>
    </xf>
    <xf numFmtId="0" fontId="17" fillId="0" borderId="1" xfId="0" applyFont="1" applyBorder="1" applyAlignment="1">
      <alignment horizontal="left" vertical="center" wrapText="1"/>
    </xf>
    <xf numFmtId="0" fontId="15" fillId="5" borderId="1" xfId="0" applyFont="1" applyFill="1" applyBorder="1" applyAlignment="1">
      <alignment vertical="center"/>
    </xf>
    <xf numFmtId="0" fontId="15" fillId="5" borderId="13"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1" xfId="0" applyFont="1" applyFill="1" applyBorder="1" applyAlignment="1">
      <alignment horizontal="center" vertical="center" textRotation="90"/>
    </xf>
    <xf numFmtId="0" fontId="15" fillId="5" borderId="1" xfId="0" applyFont="1" applyFill="1" applyBorder="1" applyAlignment="1">
      <alignment horizontal="center" vertical="center" textRotation="90" wrapText="1"/>
    </xf>
    <xf numFmtId="0" fontId="15" fillId="5" borderId="15" xfId="0" applyFont="1" applyFill="1" applyBorder="1" applyAlignment="1">
      <alignment horizontal="center" vertical="center" wrapText="1"/>
    </xf>
    <xf numFmtId="0" fontId="17" fillId="5" borderId="1" xfId="0" applyFont="1" applyFill="1" applyBorder="1" applyAlignment="1">
      <alignment horizontal="center" vertical="center"/>
    </xf>
    <xf numFmtId="0" fontId="16" fillId="8"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 xfId="0" applyFont="1" applyBorder="1" applyAlignment="1">
      <alignment vertical="center" wrapText="1"/>
    </xf>
    <xf numFmtId="14" fontId="17" fillId="0" borderId="14"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7" fillId="0" borderId="15" xfId="0" applyFont="1" applyBorder="1" applyAlignment="1">
      <alignment horizontal="center" vertical="center" wrapText="1"/>
    </xf>
    <xf numFmtId="0" fontId="17" fillId="0" borderId="1" xfId="0" applyFont="1" applyBorder="1" applyAlignment="1">
      <alignment horizontal="center" vertical="center"/>
    </xf>
    <xf numFmtId="14" fontId="17" fillId="0" borderId="1" xfId="0" applyNumberFormat="1" applyFont="1" applyBorder="1" applyAlignment="1">
      <alignment horizontal="center" vertical="center" wrapText="1"/>
    </xf>
    <xf numFmtId="0" fontId="17" fillId="0" borderId="0" xfId="0" applyFont="1" applyAlignment="1">
      <alignment horizontal="left" vertical="center" wrapText="1"/>
    </xf>
    <xf numFmtId="0" fontId="17" fillId="6" borderId="13"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0" borderId="12" xfId="0" applyFont="1" applyBorder="1" applyAlignment="1">
      <alignment vertical="center" wrapText="1"/>
    </xf>
    <xf numFmtId="0" fontId="18" fillId="0" borderId="1" xfId="0" applyFont="1" applyBorder="1" applyAlignment="1">
      <alignment horizontal="center" vertical="center"/>
    </xf>
    <xf numFmtId="0" fontId="17" fillId="0" borderId="12" xfId="0" applyFont="1" applyBorder="1" applyAlignment="1">
      <alignment horizontal="center" vertical="center" wrapText="1"/>
    </xf>
    <xf numFmtId="0" fontId="18" fillId="7" borderId="1" xfId="0" applyFont="1" applyFill="1" applyBorder="1" applyAlignment="1">
      <alignment horizontal="center" vertical="center" wrapText="1"/>
    </xf>
    <xf numFmtId="0" fontId="15" fillId="0" borderId="0" xfId="18" applyFont="1" applyAlignment="1">
      <alignment horizontal="center" vertical="center" wrapText="1"/>
    </xf>
    <xf numFmtId="0" fontId="15" fillId="0" borderId="0" xfId="18" applyFont="1" applyAlignment="1">
      <alignment horizontal="center" vertical="center"/>
    </xf>
    <xf numFmtId="0" fontId="22" fillId="0" borderId="0" xfId="18" applyFont="1" applyAlignment="1">
      <alignment horizontal="center" vertical="center" wrapText="1"/>
    </xf>
    <xf numFmtId="0" fontId="17" fillId="0" borderId="0" xfId="18" applyFont="1" applyAlignment="1">
      <alignment vertical="top" wrapText="1"/>
    </xf>
    <xf numFmtId="0" fontId="20" fillId="0" borderId="0" xfId="18" applyFont="1" applyAlignment="1">
      <alignment horizontal="center" vertical="center" wrapText="1"/>
    </xf>
    <xf numFmtId="0" fontId="23" fillId="0" borderId="21" xfId="18" applyFont="1" applyBorder="1" applyAlignment="1">
      <alignment horizontal="left" vertical="center" wrapText="1"/>
    </xf>
    <xf numFmtId="0" fontId="23" fillId="0" borderId="0" xfId="18" applyFont="1" applyAlignment="1">
      <alignment horizontal="left" vertical="center" wrapText="1"/>
    </xf>
    <xf numFmtId="0" fontId="22" fillId="10" borderId="1" xfId="0" applyFont="1" applyFill="1" applyBorder="1" applyAlignment="1">
      <alignment horizontal="center" vertical="center" wrapText="1"/>
    </xf>
    <xf numFmtId="0" fontId="17" fillId="0" borderId="0" xfId="0" applyFont="1" applyAlignment="1">
      <alignment horizontal="center" vertical="center" wrapText="1"/>
    </xf>
    <xf numFmtId="0" fontId="22" fillId="9"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17" fillId="0" borderId="0" xfId="0" applyFont="1" applyAlignment="1">
      <alignment horizontal="center" vertical="center"/>
    </xf>
    <xf numFmtId="0" fontId="22" fillId="10" borderId="1" xfId="0" applyFont="1" applyFill="1" applyBorder="1" applyAlignment="1">
      <alignment horizontal="center" vertical="center"/>
    </xf>
    <xf numFmtId="0" fontId="22" fillId="9" borderId="1" xfId="0" applyFont="1" applyFill="1" applyBorder="1" applyAlignment="1">
      <alignment horizontal="center" vertical="center"/>
    </xf>
    <xf numFmtId="0" fontId="22" fillId="13" borderId="1" xfId="0" applyFont="1" applyFill="1" applyBorder="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3" fillId="0" borderId="0" xfId="0" applyFont="1" applyAlignment="1">
      <alignment vertical="center"/>
    </xf>
    <xf numFmtId="0" fontId="15" fillId="6" borderId="11" xfId="0" applyFont="1" applyFill="1" applyBorder="1" applyAlignment="1">
      <alignment vertical="center"/>
    </xf>
    <xf numFmtId="0" fontId="15" fillId="6" borderId="14" xfId="0" applyFont="1" applyFill="1" applyBorder="1" applyAlignment="1">
      <alignment vertical="center"/>
    </xf>
    <xf numFmtId="0" fontId="15" fillId="21" borderId="11" xfId="0" applyFont="1" applyFill="1" applyBorder="1" applyAlignment="1">
      <alignment horizontal="center" vertical="center" wrapText="1"/>
    </xf>
    <xf numFmtId="0" fontId="15" fillId="6" borderId="5" xfId="0" applyFont="1" applyFill="1" applyBorder="1" applyAlignment="1" applyProtection="1">
      <alignment vertical="center"/>
      <protection locked="0"/>
    </xf>
    <xf numFmtId="0" fontId="15" fillId="6" borderId="3" xfId="0" applyFont="1" applyFill="1" applyBorder="1" applyAlignment="1" applyProtection="1">
      <alignment vertical="center"/>
      <protection locked="0"/>
    </xf>
    <xf numFmtId="0" fontId="15" fillId="21" borderId="1" xfId="0" applyFont="1" applyFill="1" applyBorder="1" applyAlignment="1">
      <alignment horizontal="center" vertical="center" wrapText="1"/>
    </xf>
    <xf numFmtId="0" fontId="20" fillId="21" borderId="1" xfId="0" applyFont="1" applyFill="1" applyBorder="1" applyAlignment="1">
      <alignment horizontal="center" vertical="center" wrapText="1"/>
    </xf>
    <xf numFmtId="0" fontId="24" fillId="21" borderId="1" xfId="0" applyFont="1" applyFill="1" applyBorder="1" applyAlignment="1">
      <alignment horizontal="center" vertical="center" textRotation="90"/>
    </xf>
    <xf numFmtId="0" fontId="15" fillId="21" borderId="1" xfId="0" applyFont="1" applyFill="1" applyBorder="1" applyAlignment="1">
      <alignment horizontal="center" vertical="center" textRotation="90" wrapText="1"/>
    </xf>
    <xf numFmtId="0" fontId="15" fillId="21" borderId="1" xfId="0" applyFont="1" applyFill="1" applyBorder="1" applyAlignment="1">
      <alignment horizontal="center" vertical="center" textRotation="90"/>
    </xf>
    <xf numFmtId="0" fontId="17" fillId="0" borderId="1" xfId="0" applyFont="1" applyBorder="1" applyAlignment="1" applyProtection="1">
      <alignment horizontal="center" vertical="center"/>
      <protection locked="0"/>
    </xf>
    <xf numFmtId="14" fontId="17" fillId="0" borderId="1" xfId="0" applyNumberFormat="1" applyFont="1" applyBorder="1" applyAlignment="1" applyProtection="1">
      <alignment horizontal="center" vertical="center"/>
      <protection locked="0"/>
    </xf>
    <xf numFmtId="0" fontId="17"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7" fillId="6" borderId="1" xfId="0" applyFont="1" applyFill="1" applyBorder="1" applyAlignment="1" applyProtection="1">
      <alignment horizontal="center" vertical="center" wrapText="1"/>
      <protection locked="0"/>
    </xf>
    <xf numFmtId="0" fontId="16" fillId="6" borderId="1" xfId="0" applyFont="1" applyFill="1" applyBorder="1" applyAlignment="1" applyProtection="1">
      <alignment horizontal="center" vertical="center" wrapText="1"/>
      <protection locked="0"/>
    </xf>
    <xf numFmtId="14" fontId="17" fillId="0" borderId="1" xfId="0" applyNumberFormat="1"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15" fillId="5" borderId="1" xfId="0" applyFont="1" applyFill="1" applyBorder="1" applyAlignment="1" applyProtection="1">
      <alignment horizontal="center" vertical="center" wrapText="1"/>
      <protection locked="0"/>
    </xf>
    <xf numFmtId="0" fontId="17" fillId="0" borderId="11" xfId="0" applyFont="1" applyBorder="1" applyAlignment="1" applyProtection="1">
      <alignment horizontal="center" vertical="top"/>
      <protection locked="0"/>
    </xf>
    <xf numFmtId="0" fontId="17" fillId="0" borderId="19" xfId="0" applyFont="1" applyBorder="1" applyAlignment="1" applyProtection="1">
      <alignment vertical="center"/>
      <protection locked="0"/>
    </xf>
    <xf numFmtId="0" fontId="17" fillId="0" borderId="20" xfId="0" applyFont="1" applyBorder="1" applyAlignment="1" applyProtection="1">
      <alignment vertical="center"/>
      <protection locked="0"/>
    </xf>
    <xf numFmtId="0" fontId="14" fillId="0" borderId="20" xfId="0" applyFont="1" applyBorder="1" applyProtection="1">
      <protection locked="0"/>
    </xf>
    <xf numFmtId="0" fontId="25" fillId="0" borderId="0" xfId="0" applyFont="1" applyAlignment="1">
      <alignment horizontal="center" vertical="center"/>
    </xf>
    <xf numFmtId="0" fontId="26" fillId="5" borderId="28" xfId="19" applyFont="1" applyFill="1" applyBorder="1" applyAlignment="1">
      <alignment horizontal="center" vertical="center"/>
    </xf>
    <xf numFmtId="0" fontId="26" fillId="5" borderId="29" xfId="19" applyFont="1" applyFill="1" applyBorder="1" applyAlignment="1">
      <alignment horizontal="center" vertical="center" wrapText="1"/>
    </xf>
    <xf numFmtId="0" fontId="26" fillId="5" borderId="26" xfId="19" applyFont="1" applyFill="1" applyBorder="1" applyAlignment="1">
      <alignment horizontal="center" vertical="center" wrapText="1"/>
    </xf>
    <xf numFmtId="0" fontId="26" fillId="5" borderId="32" xfId="19" applyFont="1" applyFill="1" applyBorder="1" applyAlignment="1">
      <alignment horizontal="center" vertical="center" wrapText="1"/>
    </xf>
    <xf numFmtId="0" fontId="26" fillId="5" borderId="55" xfId="19" applyFont="1" applyFill="1" applyBorder="1" applyAlignment="1">
      <alignment horizontal="center" vertical="center" wrapText="1"/>
    </xf>
    <xf numFmtId="0" fontId="26" fillId="5" borderId="35" xfId="19" applyFont="1" applyFill="1" applyBorder="1" applyAlignment="1">
      <alignment horizontal="center" vertical="center" wrapText="1"/>
    </xf>
    <xf numFmtId="0" fontId="22" fillId="32" borderId="23" xfId="0" applyFont="1" applyFill="1" applyBorder="1" applyAlignment="1">
      <alignment horizontal="left" vertical="center" indent="1"/>
    </xf>
    <xf numFmtId="0" fontId="27" fillId="0" borderId="25" xfId="19" applyFont="1" applyBorder="1" applyAlignment="1">
      <alignment horizontal="center" vertical="center" wrapText="1"/>
    </xf>
    <xf numFmtId="0" fontId="27" fillId="0" borderId="33" xfId="19" applyFont="1" applyBorder="1" applyAlignment="1">
      <alignment horizontal="center" vertical="center" wrapText="1"/>
    </xf>
    <xf numFmtId="0" fontId="27" fillId="0" borderId="56" xfId="19" applyFont="1" applyBorder="1" applyAlignment="1">
      <alignment horizontal="center" vertical="center" wrapText="1"/>
    </xf>
    <xf numFmtId="0" fontId="27" fillId="0" borderId="36" xfId="19" applyFont="1" applyBorder="1" applyAlignment="1">
      <alignment horizontal="center" vertical="center" wrapText="1"/>
    </xf>
    <xf numFmtId="0" fontId="28" fillId="29" borderId="23" xfId="0" applyFont="1" applyFill="1" applyBorder="1" applyAlignment="1">
      <alignment horizontal="left" vertical="center" indent="1"/>
    </xf>
    <xf numFmtId="0" fontId="29" fillId="0" borderId="0" xfId="19" applyFont="1" applyBorder="1" applyAlignment="1">
      <alignment horizontal="center" vertical="center" wrapText="1"/>
    </xf>
    <xf numFmtId="0" fontId="27" fillId="0" borderId="57" xfId="19" applyFont="1" applyBorder="1" applyAlignment="1">
      <alignment horizontal="center" vertical="center" wrapText="1"/>
    </xf>
    <xf numFmtId="0" fontId="27" fillId="0" borderId="0" xfId="19" applyFont="1" applyBorder="1" applyAlignment="1">
      <alignment horizontal="center" vertical="center" wrapText="1"/>
    </xf>
    <xf numFmtId="0" fontId="29" fillId="0" borderId="40" xfId="19" applyFont="1" applyBorder="1" applyAlignment="1">
      <alignment horizontal="center" vertical="center" wrapText="1"/>
    </xf>
    <xf numFmtId="0" fontId="27" fillId="0" borderId="58" xfId="19" applyFont="1" applyBorder="1" applyAlignment="1">
      <alignment horizontal="center" vertical="center" wrapText="1"/>
    </xf>
    <xf numFmtId="0" fontId="22" fillId="16" borderId="23" xfId="0" applyFont="1" applyFill="1" applyBorder="1" applyAlignment="1">
      <alignment horizontal="left" vertical="center" indent="1"/>
    </xf>
    <xf numFmtId="0" fontId="27" fillId="0" borderId="41" xfId="19" applyFont="1" applyBorder="1" applyAlignment="1">
      <alignment horizontal="center" vertical="center" wrapText="1"/>
    </xf>
    <xf numFmtId="0" fontId="27" fillId="0" borderId="59" xfId="19" applyFont="1" applyBorder="1" applyAlignment="1">
      <alignment horizontal="center" vertical="center" wrapText="1"/>
    </xf>
    <xf numFmtId="0" fontId="27" fillId="0" borderId="24" xfId="19" applyFont="1" applyBorder="1" applyAlignment="1">
      <alignment horizontal="center" vertical="center" wrapText="1"/>
    </xf>
    <xf numFmtId="0" fontId="28" fillId="33" borderId="23" xfId="0" applyFont="1" applyFill="1" applyBorder="1" applyAlignment="1">
      <alignment horizontal="left" vertical="center" indent="1"/>
    </xf>
    <xf numFmtId="0" fontId="29" fillId="0" borderId="42" xfId="19" applyFont="1" applyBorder="1" applyAlignment="1">
      <alignment horizontal="center" vertical="center" wrapText="1"/>
    </xf>
    <xf numFmtId="0" fontId="29" fillId="0" borderId="44" xfId="19" applyFont="1" applyBorder="1" applyAlignment="1">
      <alignment horizontal="center" vertical="center" wrapText="1"/>
    </xf>
    <xf numFmtId="0" fontId="22" fillId="31" borderId="23" xfId="0" applyFont="1" applyFill="1" applyBorder="1" applyAlignment="1">
      <alignment horizontal="left" vertical="center" indent="1"/>
    </xf>
    <xf numFmtId="0" fontId="27" fillId="0" borderId="27" xfId="19" applyFont="1" applyBorder="1" applyAlignment="1">
      <alignment horizontal="center" vertical="center" wrapText="1"/>
    </xf>
    <xf numFmtId="0" fontId="27" fillId="0" borderId="43" xfId="19" applyFont="1" applyBorder="1" applyAlignment="1">
      <alignment horizontal="center" vertical="center" wrapText="1"/>
    </xf>
    <xf numFmtId="0" fontId="27" fillId="0" borderId="60" xfId="19" applyFont="1" applyBorder="1" applyAlignment="1">
      <alignment horizontal="center" vertical="center" wrapText="1"/>
    </xf>
    <xf numFmtId="0" fontId="27" fillId="0" borderId="51" xfId="19" applyFont="1" applyBorder="1" applyAlignment="1">
      <alignment horizontal="center" vertical="center" wrapText="1"/>
    </xf>
    <xf numFmtId="0" fontId="28" fillId="34" borderId="23" xfId="0" applyFont="1" applyFill="1" applyBorder="1" applyAlignment="1">
      <alignment horizontal="left" vertical="center" indent="1"/>
    </xf>
    <xf numFmtId="0" fontId="29" fillId="0" borderId="46" xfId="19" applyFont="1" applyBorder="1" applyAlignment="1">
      <alignment horizontal="center" vertical="center" wrapText="1"/>
    </xf>
    <xf numFmtId="0" fontId="22" fillId="30" borderId="23" xfId="0" applyFont="1" applyFill="1" applyBorder="1" applyAlignment="1">
      <alignment horizontal="left" vertical="center" indent="1"/>
    </xf>
    <xf numFmtId="0" fontId="27" fillId="0" borderId="45" xfId="19" applyFont="1" applyBorder="1" applyAlignment="1">
      <alignment horizontal="center" vertical="center" wrapText="1"/>
    </xf>
    <xf numFmtId="0" fontId="27" fillId="0" borderId="61" xfId="19" applyFont="1" applyBorder="1" applyAlignment="1">
      <alignment horizontal="center" vertical="center" wrapText="1"/>
    </xf>
    <xf numFmtId="0" fontId="27" fillId="0" borderId="52" xfId="19" applyFont="1" applyBorder="1" applyAlignment="1">
      <alignment horizontal="center" vertical="center" wrapText="1"/>
    </xf>
    <xf numFmtId="0" fontId="28" fillId="35" borderId="23" xfId="0" applyFont="1" applyFill="1" applyBorder="1" applyAlignment="1">
      <alignment horizontal="left" vertical="center" indent="1"/>
    </xf>
    <xf numFmtId="0" fontId="29" fillId="0" borderId="47" xfId="19" applyFont="1" applyBorder="1" applyAlignment="1">
      <alignment horizontal="center" vertical="center" wrapText="1"/>
    </xf>
    <xf numFmtId="0" fontId="29" fillId="0" borderId="48" xfId="19" applyFont="1" applyBorder="1" applyAlignment="1">
      <alignment horizontal="center" vertical="center" wrapText="1"/>
    </xf>
    <xf numFmtId="0" fontId="22" fillId="13" borderId="23" xfId="0" applyFont="1" applyFill="1" applyBorder="1" applyAlignment="1">
      <alignment horizontal="left" vertical="center" indent="1"/>
    </xf>
    <xf numFmtId="0" fontId="27" fillId="0" borderId="49" xfId="19" applyFont="1" applyBorder="1" applyAlignment="1">
      <alignment horizontal="center" vertical="center" wrapText="1"/>
    </xf>
    <xf numFmtId="0" fontId="27" fillId="0" borderId="62" xfId="19" applyFont="1" applyBorder="1" applyAlignment="1">
      <alignment horizontal="center" vertical="center" wrapText="1"/>
    </xf>
    <xf numFmtId="0" fontId="27" fillId="0" borderId="53" xfId="19" applyFont="1" applyBorder="1" applyAlignment="1">
      <alignment horizontal="center" vertical="center" wrapText="1"/>
    </xf>
    <xf numFmtId="0" fontId="28" fillId="36" borderId="23" xfId="0" applyFont="1" applyFill="1" applyBorder="1" applyAlignment="1">
      <alignment horizontal="left" vertical="center" indent="1"/>
    </xf>
    <xf numFmtId="0" fontId="27" fillId="5" borderId="24" xfId="0" applyFont="1" applyFill="1" applyBorder="1" applyAlignment="1">
      <alignment horizontal="right" vertical="center"/>
    </xf>
    <xf numFmtId="1" fontId="27" fillId="5" borderId="31" xfId="0" applyNumberFormat="1" applyFont="1" applyFill="1" applyBorder="1" applyAlignment="1">
      <alignment horizontal="center" vertical="center"/>
    </xf>
    <xf numFmtId="1" fontId="27" fillId="5" borderId="34" xfId="0" applyNumberFormat="1" applyFont="1" applyFill="1" applyBorder="1" applyAlignment="1">
      <alignment horizontal="center" vertical="center"/>
    </xf>
    <xf numFmtId="1" fontId="27" fillId="5" borderId="63" xfId="0" applyNumberFormat="1" applyFont="1" applyFill="1" applyBorder="1" applyAlignment="1">
      <alignment horizontal="center" vertical="center"/>
    </xf>
    <xf numFmtId="1" fontId="27" fillId="5" borderId="37" xfId="0" applyNumberFormat="1" applyFont="1" applyFill="1" applyBorder="1" applyAlignment="1">
      <alignment horizontal="center" vertical="center"/>
    </xf>
    <xf numFmtId="0" fontId="25" fillId="0" borderId="0" xfId="0" applyFont="1"/>
    <xf numFmtId="43" fontId="15" fillId="0" borderId="0" xfId="16" applyFont="1" applyAlignment="1">
      <alignment horizontal="center" vertical="center"/>
    </xf>
    <xf numFmtId="0" fontId="26" fillId="0" borderId="50" xfId="19" applyFont="1" applyBorder="1" applyAlignment="1">
      <alignment horizontal="center" vertical="center"/>
    </xf>
    <xf numFmtId="0" fontId="26" fillId="21" borderId="27" xfId="19" applyFont="1" applyFill="1" applyBorder="1" applyAlignment="1">
      <alignment horizontal="center" vertical="center" wrapText="1"/>
    </xf>
    <xf numFmtId="0" fontId="22" fillId="14" borderId="38" xfId="0" applyFont="1" applyFill="1" applyBorder="1" applyAlignment="1">
      <alignment horizontal="left" vertical="center" indent="1"/>
    </xf>
    <xf numFmtId="0" fontId="26" fillId="5" borderId="27" xfId="19" applyFont="1" applyFill="1" applyBorder="1" applyAlignment="1">
      <alignment horizontal="center" vertical="center" wrapText="1"/>
    </xf>
    <xf numFmtId="0" fontId="22" fillId="32" borderId="38" xfId="0" applyFont="1" applyFill="1" applyBorder="1" applyAlignment="1">
      <alignment horizontal="left" vertical="center" indent="1"/>
    </xf>
    <xf numFmtId="0" fontId="22" fillId="16" borderId="38" xfId="0" applyFont="1" applyFill="1" applyBorder="1" applyAlignment="1">
      <alignment horizontal="left" vertical="center" indent="1"/>
    </xf>
    <xf numFmtId="0" fontId="26" fillId="5" borderId="50" xfId="19" applyFont="1" applyFill="1" applyBorder="1" applyAlignment="1">
      <alignment horizontal="center" vertical="center"/>
    </xf>
    <xf numFmtId="0" fontId="15" fillId="21" borderId="11" xfId="0" applyFont="1" applyFill="1" applyBorder="1" applyAlignment="1" applyProtection="1">
      <alignment horizontal="center" vertical="center" wrapText="1"/>
      <protection locked="0"/>
    </xf>
    <xf numFmtId="0" fontId="15" fillId="6" borderId="14" xfId="0" applyFont="1" applyFill="1" applyBorder="1" applyAlignment="1" applyProtection="1">
      <alignment vertical="center"/>
      <protection locked="0"/>
    </xf>
    <xf numFmtId="0" fontId="17" fillId="6" borderId="1" xfId="0" applyFont="1" applyFill="1" applyBorder="1" applyAlignment="1" applyProtection="1">
      <alignment horizontal="center" vertical="center"/>
      <protection locked="0"/>
    </xf>
    <xf numFmtId="164" fontId="17" fillId="6" borderId="1" xfId="0" applyNumberFormat="1" applyFont="1" applyFill="1" applyBorder="1" applyAlignment="1" applyProtection="1">
      <alignment horizontal="center" vertical="center"/>
      <protection locked="0"/>
    </xf>
    <xf numFmtId="0" fontId="15" fillId="6" borderId="1" xfId="0" applyFont="1" applyFill="1" applyBorder="1" applyAlignment="1" applyProtection="1">
      <alignment horizontal="center" vertical="center" wrapText="1"/>
      <protection locked="0"/>
    </xf>
    <xf numFmtId="14" fontId="17" fillId="6" borderId="1" xfId="0" applyNumberFormat="1" applyFont="1" applyFill="1" applyBorder="1" applyAlignment="1" applyProtection="1">
      <alignment horizontal="center" vertical="center"/>
      <protection locked="0"/>
    </xf>
    <xf numFmtId="14" fontId="17" fillId="6" borderId="1" xfId="0" applyNumberFormat="1" applyFont="1" applyFill="1" applyBorder="1" applyAlignment="1" applyProtection="1">
      <alignment horizontal="center" vertical="center" wrapText="1"/>
      <protection locked="0"/>
    </xf>
    <xf numFmtId="0" fontId="30" fillId="6" borderId="1" xfId="0" applyFont="1" applyFill="1" applyBorder="1" applyAlignment="1">
      <alignment horizontal="center" vertical="center" wrapText="1"/>
    </xf>
    <xf numFmtId="0" fontId="17" fillId="6" borderId="13" xfId="0" applyFont="1" applyFill="1" applyBorder="1" applyAlignment="1" applyProtection="1">
      <alignment horizontal="center" vertical="center" wrapText="1"/>
      <protection locked="0"/>
    </xf>
    <xf numFmtId="14" fontId="17" fillId="0" borderId="14" xfId="0" applyNumberFormat="1" applyFont="1" applyBorder="1" applyAlignment="1" applyProtection="1">
      <alignment horizontal="center" vertical="center" wrapText="1"/>
      <protection locked="0"/>
    </xf>
    <xf numFmtId="164" fontId="17" fillId="0" borderId="1" xfId="0" applyNumberFormat="1" applyFont="1" applyBorder="1" applyAlignment="1" applyProtection="1">
      <alignment horizontal="center" vertical="center"/>
      <protection locked="0"/>
    </xf>
    <xf numFmtId="0" fontId="30" fillId="0" borderId="1" xfId="0" applyFont="1" applyBorder="1" applyAlignment="1">
      <alignment horizontal="center" vertical="center" wrapText="1"/>
    </xf>
    <xf numFmtId="14" fontId="17" fillId="0" borderId="14" xfId="0" applyNumberFormat="1" applyFont="1" applyBorder="1" applyAlignment="1" applyProtection="1">
      <alignment horizontal="center" vertical="center"/>
      <protection locked="0"/>
    </xf>
    <xf numFmtId="0" fontId="17" fillId="0" borderId="13" xfId="0" applyFont="1" applyBorder="1" applyAlignment="1" applyProtection="1">
      <alignment horizontal="center" vertical="center" wrapText="1"/>
      <protection locked="0"/>
    </xf>
    <xf numFmtId="0" fontId="16" fillId="0" borderId="13" xfId="0" applyFont="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6" borderId="13" xfId="0" applyFont="1" applyFill="1" applyBorder="1" applyAlignment="1" applyProtection="1">
      <alignment horizontal="center" vertical="center" wrapText="1"/>
      <protection locked="0"/>
    </xf>
    <xf numFmtId="0" fontId="17" fillId="0" borderId="0" xfId="0" applyFont="1" applyAlignment="1">
      <alignment vertical="center"/>
    </xf>
    <xf numFmtId="0" fontId="17" fillId="0" borderId="17" xfId="0" applyFont="1" applyBorder="1" applyAlignment="1">
      <alignment vertical="center"/>
    </xf>
    <xf numFmtId="0" fontId="22" fillId="0" borderId="0" xfId="0" applyFont="1" applyAlignment="1">
      <alignment horizontal="center" vertical="center" textRotation="90"/>
    </xf>
    <xf numFmtId="0" fontId="17" fillId="0" borderId="20" xfId="0" applyFont="1" applyBorder="1" applyAlignment="1">
      <alignment horizontal="center" vertical="center"/>
    </xf>
    <xf numFmtId="0" fontId="22" fillId="13" borderId="0" xfId="0" applyFont="1" applyFill="1" applyAlignment="1">
      <alignment horizontal="center" vertical="center"/>
    </xf>
    <xf numFmtId="0" fontId="22" fillId="13" borderId="20" xfId="0" applyFont="1" applyFill="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vertical="center"/>
    </xf>
    <xf numFmtId="0" fontId="22" fillId="11" borderId="0" xfId="0" applyFont="1" applyFill="1" applyAlignment="1">
      <alignment vertical="center"/>
    </xf>
    <xf numFmtId="0" fontId="17" fillId="18" borderId="0" xfId="0" applyFont="1" applyFill="1" applyAlignment="1">
      <alignment horizontal="center" vertical="center"/>
    </xf>
    <xf numFmtId="0" fontId="17" fillId="15" borderId="0" xfId="0" applyFont="1" applyFill="1" applyAlignment="1">
      <alignment horizontal="center" vertical="center"/>
    </xf>
    <xf numFmtId="0" fontId="17" fillId="15" borderId="20" xfId="0" applyFont="1" applyFill="1" applyBorder="1" applyAlignment="1">
      <alignment horizontal="center" vertical="center"/>
    </xf>
    <xf numFmtId="0" fontId="17" fillId="23" borderId="1" xfId="0" applyFont="1" applyFill="1" applyBorder="1" applyAlignment="1">
      <alignment vertical="center" wrapText="1"/>
    </xf>
    <xf numFmtId="0" fontId="28" fillId="0" borderId="0" xfId="0" applyFont="1" applyAlignment="1">
      <alignment vertical="center"/>
    </xf>
    <xf numFmtId="0" fontId="17" fillId="7" borderId="0" xfId="0" applyFont="1" applyFill="1" applyAlignment="1">
      <alignment horizontal="center" vertical="center"/>
    </xf>
    <xf numFmtId="0" fontId="17" fillId="7" borderId="20" xfId="0" applyFont="1" applyFill="1" applyBorder="1" applyAlignment="1">
      <alignment horizontal="center" vertical="center"/>
    </xf>
    <xf numFmtId="0" fontId="17" fillId="19" borderId="1" xfId="0" applyFont="1" applyFill="1" applyBorder="1" applyAlignment="1">
      <alignment vertical="center" wrapText="1"/>
    </xf>
    <xf numFmtId="0" fontId="28" fillId="16" borderId="20" xfId="0" applyFont="1" applyFill="1" applyBorder="1" applyAlignment="1">
      <alignment horizontal="center" vertical="center"/>
    </xf>
    <xf numFmtId="0" fontId="17" fillId="22" borderId="1" xfId="0" applyFont="1" applyFill="1" applyBorder="1" applyAlignment="1">
      <alignment vertical="center" wrapText="1"/>
    </xf>
    <xf numFmtId="0" fontId="28" fillId="16" borderId="0" xfId="0" applyFont="1" applyFill="1" applyAlignment="1">
      <alignment horizontal="center" vertical="center"/>
    </xf>
    <xf numFmtId="0" fontId="17" fillId="20" borderId="1" xfId="0" applyFont="1" applyFill="1" applyBorder="1" applyAlignment="1">
      <alignment vertical="center" wrapText="1"/>
    </xf>
    <xf numFmtId="0" fontId="22" fillId="0" borderId="3" xfId="0" applyFont="1" applyBorder="1" applyAlignment="1">
      <alignment horizontal="center" vertical="center" textRotation="90"/>
    </xf>
    <xf numFmtId="0" fontId="22" fillId="11" borderId="3" xfId="0" applyFont="1" applyFill="1" applyBorder="1" applyAlignment="1">
      <alignment vertical="center"/>
    </xf>
    <xf numFmtId="0" fontId="17" fillId="0" borderId="3" xfId="0" applyFont="1" applyBorder="1" applyAlignment="1">
      <alignment vertical="center"/>
    </xf>
    <xf numFmtId="0" fontId="17" fillId="15" borderId="3" xfId="0" applyFont="1" applyFill="1" applyBorder="1" applyAlignment="1">
      <alignment horizontal="center" vertical="center"/>
    </xf>
    <xf numFmtId="0" fontId="17" fillId="0" borderId="3" xfId="0" applyFont="1" applyBorder="1" applyAlignment="1">
      <alignment horizontal="center" vertical="center"/>
    </xf>
    <xf numFmtId="0" fontId="17" fillId="7" borderId="3" xfId="0" applyFont="1" applyFill="1" applyBorder="1" applyAlignment="1">
      <alignment horizontal="center" vertical="center"/>
    </xf>
    <xf numFmtId="0" fontId="22" fillId="0" borderId="3" xfId="0" applyFont="1" applyBorder="1" applyAlignment="1">
      <alignment horizontal="center" vertical="center"/>
    </xf>
    <xf numFmtId="0" fontId="28" fillId="16" borderId="3" xfId="0" applyFont="1" applyFill="1" applyBorder="1" applyAlignment="1">
      <alignment horizontal="center" vertical="center"/>
    </xf>
    <xf numFmtId="0" fontId="28" fillId="17" borderId="16" xfId="0" applyFont="1" applyFill="1" applyBorder="1" applyAlignment="1">
      <alignment horizontal="center" vertical="center" wrapText="1"/>
    </xf>
    <xf numFmtId="0" fontId="17" fillId="21" borderId="1" xfId="0" applyFont="1" applyFill="1" applyBorder="1" applyAlignment="1">
      <alignment vertical="center" wrapText="1"/>
    </xf>
    <xf numFmtId="0" fontId="15" fillId="0" borderId="1" xfId="0" applyFont="1" applyBorder="1" applyAlignment="1">
      <alignment vertical="center"/>
    </xf>
    <xf numFmtId="0" fontId="24" fillId="5" borderId="1" xfId="0" applyFont="1" applyFill="1" applyBorder="1" applyAlignment="1">
      <alignment horizontal="center" vertical="center" textRotation="90"/>
    </xf>
    <xf numFmtId="0" fontId="15" fillId="6" borderId="1" xfId="0" applyFont="1" applyFill="1" applyBorder="1" applyAlignment="1">
      <alignment horizontal="center" vertical="center" textRotation="90"/>
    </xf>
    <xf numFmtId="0" fontId="15" fillId="0" borderId="1" xfId="0" applyFont="1" applyBorder="1" applyAlignment="1">
      <alignment horizontal="center" vertical="center" wrapText="1"/>
    </xf>
    <xf numFmtId="0" fontId="16" fillId="6" borderId="1" xfId="0" applyFont="1" applyFill="1" applyBorder="1" applyAlignment="1">
      <alignment horizontal="center" vertical="center" wrapText="1"/>
    </xf>
    <xf numFmtId="0" fontId="17" fillId="6" borderId="1" xfId="9" applyFont="1" applyFill="1" applyBorder="1" applyAlignment="1">
      <alignment horizontal="center" vertical="center" wrapText="1"/>
    </xf>
    <xf numFmtId="0" fontId="17" fillId="0" borderId="1" xfId="9" applyFont="1" applyBorder="1" applyAlignment="1">
      <alignment horizontal="center" vertical="center" wrapText="1"/>
    </xf>
    <xf numFmtId="0" fontId="17" fillId="6" borderId="1" xfId="17" applyFont="1" applyFill="1" applyBorder="1" applyAlignment="1">
      <alignment horizontal="center" vertical="center" wrapText="1"/>
    </xf>
    <xf numFmtId="0" fontId="23" fillId="6" borderId="1" xfId="0" applyFont="1" applyFill="1" applyBorder="1" applyAlignment="1">
      <alignment horizontal="center" vertical="center" wrapText="1"/>
    </xf>
    <xf numFmtId="0" fontId="15" fillId="5" borderId="1" xfId="0" applyFont="1" applyFill="1" applyBorder="1" applyAlignment="1">
      <alignment vertical="center" wrapText="1"/>
    </xf>
    <xf numFmtId="0" fontId="14" fillId="0" borderId="1" xfId="0" applyFont="1" applyBorder="1"/>
    <xf numFmtId="0" fontId="17" fillId="0" borderId="19" xfId="0" applyFont="1" applyBorder="1" applyAlignment="1">
      <alignment vertical="center"/>
    </xf>
    <xf numFmtId="0" fontId="14" fillId="0" borderId="20" xfId="0" applyFont="1" applyBorder="1"/>
    <xf numFmtId="0" fontId="23" fillId="0" borderId="0" xfId="7" applyFont="1"/>
    <xf numFmtId="0" fontId="20" fillId="37" borderId="0" xfId="7" applyFont="1" applyFill="1" applyAlignment="1">
      <alignment horizontal="center" vertical="center"/>
    </xf>
    <xf numFmtId="0" fontId="20" fillId="38" borderId="0" xfId="7" applyFont="1" applyFill="1" applyAlignment="1">
      <alignment horizontal="center" vertical="center"/>
    </xf>
    <xf numFmtId="0" fontId="20" fillId="26" borderId="0" xfId="7" applyFont="1" applyFill="1" applyAlignment="1">
      <alignment horizontal="center" vertical="center"/>
    </xf>
    <xf numFmtId="0" fontId="20" fillId="28" borderId="0" xfId="7" applyFont="1" applyFill="1" applyAlignment="1">
      <alignment horizontal="center" vertical="center"/>
    </xf>
    <xf numFmtId="0" fontId="20" fillId="0" borderId="0" xfId="7" applyFont="1" applyAlignment="1">
      <alignment horizontal="center" vertical="center"/>
    </xf>
    <xf numFmtId="0" fontId="20" fillId="24" borderId="1" xfId="7" applyFont="1" applyFill="1" applyBorder="1" applyAlignment="1">
      <alignment horizontal="center" vertical="center"/>
    </xf>
    <xf numFmtId="0" fontId="23" fillId="0" borderId="0" xfId="7" applyFont="1" applyAlignment="1">
      <alignment vertical="center"/>
    </xf>
    <xf numFmtId="0" fontId="23" fillId="0" borderId="1" xfId="7" applyFont="1" applyBorder="1" applyAlignment="1">
      <alignment horizontal="center" vertical="center"/>
    </xf>
    <xf numFmtId="0" fontId="17" fillId="0" borderId="0" xfId="0" applyFont="1" applyAlignment="1">
      <alignment vertical="center" wrapText="1"/>
    </xf>
    <xf numFmtId="0" fontId="17" fillId="0" borderId="0" xfId="0" applyFont="1"/>
    <xf numFmtId="0" fontId="14" fillId="0" borderId="0" xfId="0" applyFont="1" applyAlignment="1">
      <alignment wrapText="1"/>
    </xf>
    <xf numFmtId="0" fontId="31" fillId="0" borderId="0" xfId="7" applyFont="1"/>
    <xf numFmtId="0" fontId="23" fillId="0" borderId="0" xfId="7" applyFont="1" applyAlignment="1">
      <alignment horizontal="left" vertical="center"/>
    </xf>
    <xf numFmtId="0" fontId="17" fillId="7" borderId="1" xfId="0" applyFont="1" applyFill="1" applyBorder="1" applyAlignment="1" applyProtection="1">
      <alignment horizontal="center" vertical="center" wrapText="1"/>
      <protection locked="0"/>
    </xf>
    <xf numFmtId="0" fontId="16" fillId="7" borderId="1" xfId="0" applyFont="1" applyFill="1" applyBorder="1" applyAlignment="1" applyProtection="1">
      <alignment horizontal="center" vertical="center" wrapText="1"/>
      <protection locked="0"/>
    </xf>
    <xf numFmtId="14" fontId="17" fillId="7" borderId="1" xfId="0" applyNumberFormat="1" applyFont="1" applyFill="1" applyBorder="1" applyAlignment="1" applyProtection="1">
      <alignment horizontal="center" vertical="center" wrapText="1"/>
      <protection locked="0"/>
    </xf>
    <xf numFmtId="164" fontId="17" fillId="0" borderId="1" xfId="0" applyNumberFormat="1" applyFont="1" applyFill="1" applyBorder="1" applyAlignment="1" applyProtection="1">
      <alignment horizontal="center" vertical="center"/>
      <protection locked="0"/>
    </xf>
    <xf numFmtId="0" fontId="17" fillId="0" borderId="1" xfId="0"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protection locked="0"/>
    </xf>
    <xf numFmtId="14" fontId="17" fillId="0" borderId="1" xfId="0" applyNumberFormat="1" applyFont="1" applyFill="1" applyBorder="1" applyAlignment="1" applyProtection="1">
      <alignment horizontal="center" vertical="center" wrapText="1"/>
      <protection locked="0"/>
    </xf>
    <xf numFmtId="0" fontId="15" fillId="6" borderId="11" xfId="0" applyFont="1" applyFill="1" applyBorder="1" applyAlignment="1">
      <alignment vertical="center" wrapText="1"/>
    </xf>
    <xf numFmtId="0" fontId="15" fillId="6" borderId="11" xfId="0" applyFont="1" applyFill="1" applyBorder="1" applyAlignment="1" applyProtection="1">
      <alignment vertical="center" wrapText="1"/>
      <protection locked="0"/>
    </xf>
    <xf numFmtId="0" fontId="14" fillId="0" borderId="1" xfId="0" applyFont="1" applyBorder="1" applyAlignment="1">
      <alignment horizontal="center" vertical="center" wrapText="1"/>
    </xf>
    <xf numFmtId="0" fontId="17" fillId="17" borderId="1" xfId="0" applyFont="1" applyFill="1" applyBorder="1" applyAlignment="1">
      <alignment horizontal="center" vertical="center" wrapText="1"/>
    </xf>
    <xf numFmtId="0" fontId="15" fillId="21" borderId="1" xfId="0" applyFont="1" applyFill="1" applyBorder="1" applyAlignment="1">
      <alignment horizontal="center" vertical="center" wrapText="1"/>
    </xf>
    <xf numFmtId="0" fontId="15" fillId="6" borderId="11" xfId="0" applyFont="1" applyFill="1" applyBorder="1" applyAlignment="1" applyProtection="1">
      <alignment vertical="center"/>
      <protection locked="0"/>
    </xf>
    <xf numFmtId="0" fontId="15" fillId="6" borderId="11" xfId="0" applyFont="1" applyFill="1" applyBorder="1" applyAlignment="1">
      <alignment vertical="center"/>
    </xf>
    <xf numFmtId="0" fontId="17" fillId="7"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4" fontId="17" fillId="0" borderId="1" xfId="0" applyNumberFormat="1" applyFont="1" applyFill="1" applyBorder="1" applyAlignment="1" applyProtection="1">
      <alignment horizontal="center" vertical="center"/>
      <protection locked="0"/>
    </xf>
    <xf numFmtId="0" fontId="17"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4" fillId="0" borderId="0" xfId="0" applyFont="1" applyProtection="1">
      <protection locked="0"/>
    </xf>
    <xf numFmtId="0" fontId="14" fillId="0" borderId="0" xfId="0" applyFont="1" applyFill="1" applyProtection="1">
      <protection locked="0"/>
    </xf>
    <xf numFmtId="0" fontId="17" fillId="0" borderId="0" xfId="0" applyFont="1" applyAlignment="1" applyProtection="1">
      <alignment vertical="center"/>
      <protection locked="0"/>
    </xf>
    <xf numFmtId="0" fontId="14" fillId="0" borderId="1" xfId="0" applyFont="1" applyBorder="1" applyAlignment="1" applyProtection="1">
      <alignment horizontal="center" vertical="center" wrapText="1"/>
      <protection locked="0"/>
    </xf>
    <xf numFmtId="0" fontId="17"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5" fillId="0" borderId="1" xfId="0" applyFont="1" applyBorder="1" applyAlignment="1" applyProtection="1">
      <alignment horizontal="center" vertical="center" wrapText="1"/>
      <protection locked="0"/>
    </xf>
    <xf numFmtId="0" fontId="15" fillId="6" borderId="11" xfId="0" applyFont="1" applyFill="1" applyBorder="1" applyAlignment="1" applyProtection="1">
      <alignment vertical="center"/>
      <protection locked="0"/>
    </xf>
    <xf numFmtId="0" fontId="17"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7" fillId="39" borderId="1" xfId="0" applyFont="1" applyFill="1" applyBorder="1" applyAlignment="1">
      <alignment horizontal="center" vertical="center" wrapText="1"/>
    </xf>
    <xf numFmtId="0" fontId="24" fillId="0" borderId="1" xfId="0" applyFont="1" applyBorder="1" applyAlignment="1" applyProtection="1">
      <alignment horizontal="center" vertical="center" wrapText="1"/>
      <protection locked="0"/>
    </xf>
    <xf numFmtId="0" fontId="32" fillId="0" borderId="1" xfId="0" applyFont="1" applyBorder="1" applyAlignment="1" applyProtection="1">
      <alignment horizontal="center" vertical="center" wrapText="1"/>
      <protection locked="0"/>
    </xf>
    <xf numFmtId="0" fontId="32" fillId="0" borderId="0" xfId="0" applyFont="1" applyProtection="1">
      <protection locked="0"/>
    </xf>
    <xf numFmtId="0" fontId="15" fillId="0" borderId="1" xfId="0" applyFont="1" applyBorder="1" applyAlignment="1" applyProtection="1">
      <alignment horizontal="center" vertical="center" wrapText="1"/>
      <protection locked="0"/>
    </xf>
    <xf numFmtId="0" fontId="17"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5" fillId="0" borderId="1" xfId="0" applyFont="1" applyBorder="1" applyAlignment="1" applyProtection="1">
      <alignment horizontal="center" vertical="center" wrapText="1"/>
      <protection locked="0"/>
    </xf>
    <xf numFmtId="0" fontId="17"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14" fontId="14" fillId="0" borderId="1" xfId="0" applyNumberFormat="1" applyFont="1" applyBorder="1" applyAlignment="1" applyProtection="1">
      <alignment horizontal="center" vertical="center" wrapText="1"/>
      <protection locked="0"/>
    </xf>
    <xf numFmtId="0" fontId="17" fillId="0" borderId="1" xfId="0" applyFont="1" applyFill="1" applyBorder="1" applyAlignment="1" applyProtection="1">
      <alignment horizontal="center" vertical="center"/>
      <protection locked="0"/>
    </xf>
    <xf numFmtId="0" fontId="15" fillId="0" borderId="1" xfId="0" applyFont="1" applyFill="1" applyBorder="1" applyAlignment="1" applyProtection="1">
      <alignment horizontal="center" vertical="center" wrapText="1"/>
      <protection locked="0"/>
    </xf>
    <xf numFmtId="0" fontId="17" fillId="0" borderId="1" xfId="0" applyFont="1" applyBorder="1" applyAlignment="1">
      <alignment horizontal="center" vertical="center" wrapText="1"/>
    </xf>
    <xf numFmtId="0" fontId="17" fillId="6" borderId="1" xfId="0" applyFont="1" applyFill="1" applyBorder="1" applyAlignment="1">
      <alignment horizontal="center" vertical="center" wrapText="1"/>
    </xf>
    <xf numFmtId="0" fontId="16" fillId="0" borderId="0" xfId="0" applyFont="1" applyAlignment="1">
      <alignment horizontal="justify" vertical="top" wrapText="1"/>
    </xf>
    <xf numFmtId="0" fontId="0" fillId="0" borderId="0" xfId="0"/>
    <xf numFmtId="0" fontId="15" fillId="0" borderId="0" xfId="0" applyFont="1" applyAlignment="1">
      <alignment horizontal="right" vertical="top" wrapText="1"/>
    </xf>
    <xf numFmtId="49" fontId="15" fillId="0" borderId="0" xfId="0" applyNumberFormat="1" applyFont="1" applyAlignment="1">
      <alignment horizontal="center" wrapText="1"/>
    </xf>
    <xf numFmtId="0" fontId="17" fillId="0" borderId="0" xfId="0" applyFont="1" applyAlignment="1">
      <alignment horizontal="justify" vertical="top" wrapText="1"/>
    </xf>
    <xf numFmtId="0" fontId="17" fillId="0" borderId="69" xfId="0" applyFont="1" applyBorder="1" applyAlignment="1">
      <alignment horizontal="center" vertical="top"/>
    </xf>
    <xf numFmtId="0" fontId="0" fillId="0" borderId="7" xfId="0" applyBorder="1"/>
    <xf numFmtId="0" fontId="0" fillId="0" borderId="6" xfId="0" applyBorder="1"/>
    <xf numFmtId="0" fontId="0" fillId="0" borderId="4" xfId="0" applyBorder="1"/>
    <xf numFmtId="0" fontId="0" fillId="0" borderId="3" xfId="0" applyBorder="1"/>
    <xf numFmtId="0" fontId="0" fillId="0" borderId="2" xfId="0" applyBorder="1"/>
    <xf numFmtId="0" fontId="15" fillId="5" borderId="1" xfId="0" applyFont="1" applyFill="1" applyBorder="1" applyAlignment="1">
      <alignment horizontal="left" vertical="center"/>
    </xf>
    <xf numFmtId="0" fontId="0" fillId="0" borderId="11" xfId="0" applyBorder="1"/>
    <xf numFmtId="0" fontId="0" fillId="0" borderId="14" xfId="0" applyBorder="1"/>
    <xf numFmtId="0" fontId="15" fillId="5" borderId="64" xfId="0" applyFont="1" applyFill="1" applyBorder="1" applyAlignment="1">
      <alignment horizontal="center" vertical="center" wrapText="1"/>
    </xf>
    <xf numFmtId="0" fontId="0" fillId="0" borderId="9" xfId="0" applyBorder="1"/>
    <xf numFmtId="0" fontId="0" fillId="0" borderId="8" xfId="0" applyBorder="1"/>
    <xf numFmtId="0" fontId="15" fillId="5" borderId="1" xfId="0" applyFont="1" applyFill="1" applyBorder="1" applyAlignment="1">
      <alignment horizontal="center" vertical="center" wrapText="1"/>
    </xf>
    <xf numFmtId="0" fontId="0" fillId="0" borderId="15" xfId="0" applyBorder="1"/>
    <xf numFmtId="0" fontId="15" fillId="5" borderId="1" xfId="0" applyFont="1" applyFill="1" applyBorder="1" applyAlignment="1">
      <alignment horizontal="center" vertical="center"/>
    </xf>
    <xf numFmtId="0" fontId="17" fillId="6" borderId="15" xfId="0" applyFont="1" applyFill="1" applyBorder="1" applyAlignment="1">
      <alignment horizontal="center" vertical="center"/>
    </xf>
    <xf numFmtId="0" fontId="0" fillId="0" borderId="16" xfId="0" applyBorder="1"/>
    <xf numFmtId="0" fontId="15" fillId="6" borderId="1" xfId="0" applyFont="1" applyFill="1" applyBorder="1" applyAlignment="1">
      <alignment horizontal="left" vertical="center"/>
    </xf>
    <xf numFmtId="0" fontId="15" fillId="5" borderId="64" xfId="0" applyFont="1" applyFill="1" applyBorder="1" applyAlignment="1">
      <alignment horizontal="center" vertical="center"/>
    </xf>
    <xf numFmtId="0" fontId="15" fillId="5" borderId="9" xfId="0" applyFont="1" applyFill="1" applyBorder="1" applyAlignment="1">
      <alignment horizontal="center" vertical="center"/>
    </xf>
    <xf numFmtId="14" fontId="15" fillId="0" borderId="1" xfId="0" applyNumberFormat="1" applyFont="1" applyBorder="1" applyAlignment="1">
      <alignment horizontal="left" vertical="center"/>
    </xf>
    <xf numFmtId="0" fontId="20" fillId="5" borderId="1" xfId="0" applyFont="1" applyFill="1" applyBorder="1" applyAlignment="1">
      <alignment horizontal="center" vertical="center" wrapText="1"/>
    </xf>
    <xf numFmtId="0" fontId="15" fillId="5" borderId="70" xfId="0" applyFont="1" applyFill="1" applyBorder="1" applyAlignment="1">
      <alignment vertical="center"/>
    </xf>
    <xf numFmtId="0" fontId="15" fillId="5" borderId="1" xfId="0" applyFont="1" applyFill="1" applyBorder="1" applyAlignment="1">
      <alignment vertical="center"/>
    </xf>
    <xf numFmtId="0" fontId="15" fillId="0" borderId="0" xfId="0" applyFont="1" applyAlignment="1">
      <alignment horizontal="center" vertical="center"/>
    </xf>
    <xf numFmtId="0" fontId="2" fillId="0" borderId="0" xfId="0" applyFont="1"/>
    <xf numFmtId="0" fontId="15" fillId="5" borderId="1" xfId="0" applyFont="1" applyFill="1" applyBorder="1" applyAlignment="1">
      <alignment horizontal="left" vertical="center" wrapText="1"/>
    </xf>
    <xf numFmtId="0" fontId="17" fillId="0" borderId="69" xfId="0" applyFont="1" applyBorder="1" applyAlignment="1">
      <alignment horizontal="center"/>
    </xf>
    <xf numFmtId="0" fontId="15" fillId="0" borderId="1" xfId="0" applyFont="1" applyBorder="1" applyAlignment="1">
      <alignment horizontal="left" vertical="center"/>
    </xf>
    <xf numFmtId="0" fontId="15" fillId="5" borderId="68" xfId="0" applyFont="1" applyFill="1" applyBorder="1" applyAlignment="1">
      <alignment vertical="center"/>
    </xf>
    <xf numFmtId="0" fontId="20" fillId="5" borderId="13" xfId="0" applyFont="1" applyFill="1" applyBorder="1" applyAlignment="1">
      <alignment horizontal="center" vertical="center" wrapText="1"/>
    </xf>
    <xf numFmtId="0" fontId="0" fillId="0" borderId="5" xfId="0" applyBorder="1"/>
    <xf numFmtId="0" fontId="17" fillId="6" borderId="3" xfId="0" applyFont="1" applyFill="1" applyBorder="1" applyAlignment="1">
      <alignment horizontal="center" vertical="center"/>
    </xf>
    <xf numFmtId="0" fontId="21" fillId="5" borderId="1" xfId="0" applyFont="1" applyFill="1" applyBorder="1" applyAlignment="1">
      <alignment horizontal="center" vertical="center" wrapText="1"/>
    </xf>
    <xf numFmtId="0" fontId="15" fillId="5" borderId="0" xfId="18" applyFont="1" applyFill="1" applyAlignment="1">
      <alignment horizontal="center" vertical="center" wrapText="1"/>
    </xf>
    <xf numFmtId="0" fontId="11" fillId="0" borderId="0" xfId="18" applyFont="1"/>
    <xf numFmtId="0" fontId="17" fillId="5" borderId="0" xfId="18" applyFont="1" applyFill="1" applyAlignment="1">
      <alignment vertical="center" wrapText="1"/>
    </xf>
    <xf numFmtId="0" fontId="22" fillId="14" borderId="0" xfId="0" applyFont="1" applyFill="1" applyAlignment="1">
      <alignment horizontal="center" vertical="center" wrapText="1"/>
    </xf>
    <xf numFmtId="0" fontId="2" fillId="0" borderId="0" xfId="0" applyFont="1" applyAlignment="1">
      <alignment vertical="center"/>
    </xf>
    <xf numFmtId="0" fontId="23" fillId="0" borderId="1" xfId="0" applyFont="1" applyBorder="1" applyAlignment="1">
      <alignment horizontal="center" vertical="center" wrapText="1"/>
    </xf>
    <xf numFmtId="0" fontId="22" fillId="11" borderId="71" xfId="0" applyFont="1" applyFill="1" applyBorder="1" applyAlignment="1">
      <alignment horizontal="center" vertical="center"/>
    </xf>
    <xf numFmtId="0" fontId="0" fillId="0" borderId="20" xfId="0" applyBorder="1"/>
    <xf numFmtId="0" fontId="22" fillId="12" borderId="0" xfId="0" applyFont="1" applyFill="1" applyAlignment="1">
      <alignment horizontal="center" vertical="center"/>
    </xf>
    <xf numFmtId="0" fontId="15" fillId="0" borderId="1" xfId="0" applyFont="1" applyBorder="1" applyAlignment="1">
      <alignment horizontal="center" vertical="center"/>
    </xf>
    <xf numFmtId="0" fontId="15" fillId="5" borderId="1" xfId="0" applyFont="1" applyFill="1" applyBorder="1" applyAlignment="1" applyProtection="1">
      <alignment horizontal="center" vertical="center" wrapText="1"/>
      <protection locked="0"/>
    </xf>
    <xf numFmtId="0" fontId="0" fillId="0" borderId="11" xfId="0" applyBorder="1" applyProtection="1">
      <protection locked="0"/>
    </xf>
    <xf numFmtId="0" fontId="0" fillId="0" borderId="14" xfId="0" applyBorder="1" applyProtection="1">
      <protection locked="0"/>
    </xf>
    <xf numFmtId="0" fontId="15" fillId="6" borderId="13" xfId="0" applyFont="1" applyFill="1" applyBorder="1" applyAlignment="1" applyProtection="1">
      <alignment vertical="center"/>
      <protection locked="0"/>
    </xf>
    <xf numFmtId="0" fontId="15" fillId="21" borderId="1" xfId="0" applyFont="1" applyFill="1" applyBorder="1" applyAlignment="1">
      <alignment horizontal="center" vertical="center" wrapText="1"/>
    </xf>
    <xf numFmtId="0" fontId="15" fillId="21" borderId="1" xfId="0" applyFont="1" applyFill="1" applyBorder="1" applyAlignment="1">
      <alignment horizontal="center" vertical="center"/>
    </xf>
    <xf numFmtId="0" fontId="15" fillId="21" borderId="13" xfId="0" applyFont="1" applyFill="1" applyBorder="1" applyAlignment="1">
      <alignment vertical="center"/>
    </xf>
    <xf numFmtId="0" fontId="15" fillId="0" borderId="1" xfId="0" applyFont="1" applyBorder="1" applyAlignment="1" applyProtection="1">
      <alignment horizontal="center" vertical="center"/>
      <protection locked="0"/>
    </xf>
    <xf numFmtId="0" fontId="15" fillId="0" borderId="1" xfId="0" applyFont="1" applyBorder="1" applyAlignment="1" applyProtection="1">
      <alignment horizontal="center" vertical="center" wrapText="1"/>
      <protection locked="0"/>
    </xf>
    <xf numFmtId="0" fontId="15" fillId="21" borderId="1" xfId="0" applyFont="1" applyFill="1" applyBorder="1" applyAlignment="1" applyProtection="1">
      <alignment horizontal="center" vertical="center"/>
      <protection locked="0"/>
    </xf>
    <xf numFmtId="0" fontId="20" fillId="21" borderId="1" xfId="0" applyFont="1" applyFill="1" applyBorder="1" applyAlignment="1">
      <alignment horizontal="center" vertical="center" wrapText="1"/>
    </xf>
    <xf numFmtId="0" fontId="15" fillId="21" borderId="72" xfId="0" applyFont="1" applyFill="1" applyBorder="1" applyAlignment="1">
      <alignment horizontal="center" vertical="center" wrapText="1"/>
    </xf>
    <xf numFmtId="0" fontId="0" fillId="0" borderId="73" xfId="0" applyBorder="1"/>
    <xf numFmtId="0" fontId="17" fillId="0" borderId="1" xfId="0" applyFont="1" applyBorder="1" applyAlignment="1" applyProtection="1">
      <alignment horizontal="center" vertical="top"/>
      <protection locked="0"/>
    </xf>
    <xf numFmtId="0" fontId="15" fillId="21" borderId="1" xfId="0" applyFont="1" applyFill="1" applyBorder="1" applyAlignment="1">
      <alignment vertical="center"/>
    </xf>
    <xf numFmtId="0" fontId="15" fillId="6" borderId="11" xfId="0" applyFont="1" applyFill="1" applyBorder="1" applyAlignment="1" applyProtection="1">
      <alignment vertical="center"/>
      <protection locked="0"/>
    </xf>
    <xf numFmtId="0" fontId="15" fillId="0" borderId="1" xfId="0" applyFont="1" applyBorder="1" applyAlignment="1" applyProtection="1">
      <alignment vertical="center"/>
      <protection locked="0"/>
    </xf>
    <xf numFmtId="0" fontId="15" fillId="0" borderId="11" xfId="0" applyFont="1" applyBorder="1" applyAlignment="1">
      <alignment horizontal="left" vertical="center"/>
    </xf>
    <xf numFmtId="14" fontId="15" fillId="0" borderId="1" xfId="0" quotePrefix="1" applyNumberFormat="1" applyFont="1" applyBorder="1" applyAlignment="1" applyProtection="1">
      <alignment horizontal="left" vertical="center"/>
      <protection locked="0"/>
    </xf>
    <xf numFmtId="14" fontId="15" fillId="0" borderId="1" xfId="0" applyNumberFormat="1" applyFont="1" applyBorder="1" applyAlignment="1" applyProtection="1">
      <alignment horizontal="left" vertical="center"/>
      <protection locked="0"/>
    </xf>
    <xf numFmtId="43" fontId="15" fillId="18" borderId="0" xfId="16" applyFont="1" applyFill="1" applyAlignment="1">
      <alignment horizontal="center" vertical="center"/>
    </xf>
    <xf numFmtId="0" fontId="10" fillId="0" borderId="0" xfId="0" applyFont="1"/>
    <xf numFmtId="0" fontId="10" fillId="0" borderId="0" xfId="0" applyFont="1" applyAlignment="1">
      <alignment horizontal="left"/>
    </xf>
    <xf numFmtId="0" fontId="26" fillId="5" borderId="50" xfId="19" applyFont="1" applyFill="1" applyBorder="1" applyAlignment="1">
      <alignment horizontal="center" vertical="center"/>
    </xf>
    <xf numFmtId="0" fontId="0" fillId="0" borderId="39" xfId="0" applyBorder="1"/>
    <xf numFmtId="0" fontId="0" fillId="0" borderId="50" xfId="0" applyBorder="1"/>
    <xf numFmtId="0" fontId="26" fillId="5" borderId="74" xfId="19" applyFont="1" applyFill="1" applyBorder="1" applyAlignment="1">
      <alignment horizontal="center" vertical="center"/>
    </xf>
    <xf numFmtId="0" fontId="26" fillId="5" borderId="30" xfId="0" applyFont="1" applyFill="1" applyBorder="1" applyAlignment="1">
      <alignment horizontal="center" vertical="center"/>
    </xf>
    <xf numFmtId="0" fontId="0" fillId="0" borderId="30" xfId="0" applyBorder="1"/>
    <xf numFmtId="0" fontId="26" fillId="5" borderId="54" xfId="0" applyFont="1" applyFill="1" applyBorder="1" applyAlignment="1">
      <alignment horizontal="center" vertical="center"/>
    </xf>
    <xf numFmtId="0" fontId="0" fillId="0" borderId="54" xfId="0" applyBorder="1"/>
    <xf numFmtId="0" fontId="14" fillId="0" borderId="15" xfId="0" applyFont="1" applyBorder="1"/>
    <xf numFmtId="0" fontId="14" fillId="0" borderId="73" xfId="0" applyFont="1" applyBorder="1"/>
    <xf numFmtId="0" fontId="32" fillId="0" borderId="15" xfId="0" applyFont="1" applyBorder="1"/>
    <xf numFmtId="0" fontId="14" fillId="0" borderId="11" xfId="0" applyFont="1" applyBorder="1"/>
    <xf numFmtId="0" fontId="14" fillId="0" borderId="14" xfId="0" applyFont="1" applyBorder="1"/>
    <xf numFmtId="0" fontId="14" fillId="0" borderId="11" xfId="0" applyFont="1" applyBorder="1" applyAlignment="1">
      <alignment wrapText="1"/>
    </xf>
    <xf numFmtId="0" fontId="14" fillId="0" borderId="11" xfId="0" applyFont="1" applyBorder="1" applyProtection="1">
      <protection locked="0"/>
    </xf>
    <xf numFmtId="0" fontId="14" fillId="0" borderId="14" xfId="0" applyFont="1" applyBorder="1" applyProtection="1">
      <protection locked="0"/>
    </xf>
    <xf numFmtId="0" fontId="15" fillId="6" borderId="11" xfId="0" applyFont="1" applyFill="1" applyBorder="1" applyAlignment="1">
      <alignment vertical="center"/>
    </xf>
    <xf numFmtId="0" fontId="15" fillId="6" borderId="13" xfId="0" applyFont="1" applyFill="1" applyBorder="1" applyAlignment="1">
      <alignment vertical="center"/>
    </xf>
    <xf numFmtId="0" fontId="14" fillId="0" borderId="14" xfId="0" applyFont="1" applyBorder="1" applyAlignment="1">
      <alignment wrapText="1"/>
    </xf>
    <xf numFmtId="0" fontId="17" fillId="15" borderId="1" xfId="0" applyFont="1" applyFill="1" applyBorder="1" applyAlignment="1">
      <alignment horizontal="center" vertical="center" wrapText="1"/>
    </xf>
    <xf numFmtId="0" fontId="22" fillId="12" borderId="10" xfId="0" applyFont="1" applyFill="1" applyBorder="1" applyAlignment="1">
      <alignment horizontal="center" vertical="center"/>
    </xf>
    <xf numFmtId="0" fontId="0" fillId="0" borderId="65" xfId="0" applyBorder="1"/>
    <xf numFmtId="0" fontId="0" fillId="0" borderId="67" xfId="0" applyBorder="1"/>
    <xf numFmtId="0" fontId="22" fillId="13" borderId="18" xfId="0" applyFont="1" applyFill="1" applyBorder="1" applyAlignment="1">
      <alignment horizontal="center" vertical="center"/>
    </xf>
    <xf numFmtId="0" fontId="0" fillId="0" borderId="17" xfId="0" applyBorder="1"/>
    <xf numFmtId="0" fontId="0" fillId="0" borderId="18" xfId="0" applyBorder="1"/>
    <xf numFmtId="0" fontId="28" fillId="16" borderId="1" xfId="0" applyFont="1" applyFill="1" applyBorder="1" applyAlignment="1">
      <alignment horizontal="center" vertical="center" wrapText="1"/>
    </xf>
    <xf numFmtId="44" fontId="17" fillId="0" borderId="1" xfId="15"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28" fillId="17" borderId="1"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22" fillId="10"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22" fillId="11" borderId="75" xfId="0" applyFont="1" applyFill="1" applyBorder="1" applyAlignment="1">
      <alignment horizontal="center" vertical="center" textRotation="90"/>
    </xf>
    <xf numFmtId="0" fontId="0" fillId="0" borderId="19" xfId="0" applyBorder="1"/>
    <xf numFmtId="0" fontId="0" fillId="0" borderId="75" xfId="0" applyBorder="1"/>
    <xf numFmtId="0" fontId="22" fillId="10" borderId="20" xfId="0" applyFont="1" applyFill="1" applyBorder="1" applyAlignment="1">
      <alignment horizontal="center" vertical="center" wrapText="1"/>
    </xf>
    <xf numFmtId="0" fontId="2" fillId="0" borderId="0" xfId="0" applyFont="1" applyAlignment="1">
      <alignment vertical="center" wrapText="1"/>
    </xf>
    <xf numFmtId="0" fontId="22" fillId="13" borderId="1" xfId="0" applyFont="1" applyFill="1" applyBorder="1" applyAlignment="1">
      <alignment horizontal="center" vertical="center" wrapText="1"/>
    </xf>
    <xf numFmtId="0" fontId="17" fillId="6" borderId="1" xfId="0" applyFont="1" applyFill="1" applyBorder="1" applyAlignment="1">
      <alignment horizontal="center" vertical="center"/>
    </xf>
    <xf numFmtId="0" fontId="15" fillId="0" borderId="1" xfId="0" applyFont="1" applyBorder="1" applyAlignment="1">
      <alignment horizontal="center" vertical="top" wrapText="1"/>
    </xf>
    <xf numFmtId="0" fontId="0" fillId="0" borderId="66" xfId="0" applyBorder="1"/>
    <xf numFmtId="0" fontId="17" fillId="6" borderId="1" xfId="0" applyFont="1" applyFill="1" applyBorder="1" applyAlignment="1">
      <alignment horizontal="center" vertical="center" wrapText="1"/>
    </xf>
    <xf numFmtId="14" fontId="15" fillId="0" borderId="1" xfId="0" quotePrefix="1" applyNumberFormat="1" applyFont="1" applyBorder="1" applyAlignment="1">
      <alignment horizontal="left" vertical="center"/>
    </xf>
    <xf numFmtId="0" fontId="17" fillId="0" borderId="1" xfId="0" applyFont="1" applyBorder="1" applyAlignment="1">
      <alignment horizontal="center" vertical="top" wrapText="1"/>
    </xf>
    <xf numFmtId="14" fontId="15" fillId="0" borderId="1" xfId="0" applyNumberFormat="1" applyFont="1" applyBorder="1" applyAlignment="1">
      <alignment horizontal="center" vertical="center"/>
    </xf>
    <xf numFmtId="0" fontId="15" fillId="6" borderId="1" xfId="0" applyFont="1" applyFill="1" applyBorder="1" applyAlignment="1">
      <alignment horizontal="center" vertical="center"/>
    </xf>
    <xf numFmtId="0" fontId="20" fillId="27" borderId="0" xfId="7" applyFont="1" applyFill="1" applyAlignment="1">
      <alignment horizontal="center" vertical="center"/>
    </xf>
    <xf numFmtId="0" fontId="4" fillId="0" borderId="0" xfId="7"/>
    <xf numFmtId="0" fontId="23" fillId="0" borderId="0" xfId="7" applyFont="1" applyAlignment="1">
      <alignment horizontal="left" vertical="center"/>
    </xf>
    <xf numFmtId="0" fontId="20" fillId="25" borderId="3" xfId="7" applyFont="1" applyFill="1" applyBorder="1" applyAlignment="1">
      <alignment horizontal="center" vertical="center"/>
    </xf>
    <xf numFmtId="0" fontId="20" fillId="38" borderId="0" xfId="7" applyFont="1" applyFill="1" applyAlignment="1">
      <alignment horizontal="center" vertical="center"/>
    </xf>
  </cellXfs>
  <cellStyles count="20">
    <cellStyle name="Başlık 1" xfId="19" builtinId="16"/>
    <cellStyle name="Comma" xfId="2"/>
    <cellStyle name="Comma[0]" xfId="3"/>
    <cellStyle name="Currency" xfId="4"/>
    <cellStyle name="Currency[0]" xfId="5"/>
    <cellStyle name="Excel Built-in Normal" xfId="6"/>
    <cellStyle name="Normal" xfId="0" builtinId="0"/>
    <cellStyle name="Normal 2" xfId="7"/>
    <cellStyle name="Normal 2 2" xfId="8"/>
    <cellStyle name="Normal 2 3" xfId="17"/>
    <cellStyle name="Normal 3" xfId="1"/>
    <cellStyle name="Normal 3 2" xfId="9"/>
    <cellStyle name="Normal 4" xfId="10"/>
    <cellStyle name="Normal 5" xfId="11"/>
    <cellStyle name="Normal 6" xfId="12"/>
    <cellStyle name="Normal 7" xfId="18"/>
    <cellStyle name="ParaBirimi" xfId="15" builtinId="4"/>
    <cellStyle name="Percent" xfId="13"/>
    <cellStyle name="Virgül" xfId="16" builtinId="3"/>
    <cellStyle name="Yüzde 2" xfId="14"/>
  </cellStyles>
  <dxfs count="63">
    <dxf>
      <font>
        <color rgb="FF9C0006"/>
      </font>
      <fill>
        <patternFill>
          <bgColor rgb="FFFFC7CE"/>
        </patternFill>
      </fill>
    </dxf>
    <dxf>
      <font>
        <b/>
        <color theme="0"/>
      </font>
      <fill>
        <patternFill>
          <bgColor rgb="FF00B050"/>
        </patternFill>
      </fill>
    </dxf>
    <dxf>
      <font>
        <b/>
        <color theme="0"/>
      </font>
      <fill>
        <patternFill>
          <bgColor theme="0" tint="-0.24994659260841701"/>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theme="0" tint="-0.24994659260841701"/>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font>
      <fill>
        <patternFill>
          <bgColor theme="0" tint="-0.1498764000366222"/>
        </patternFill>
      </fill>
      <border>
        <left style="thin">
          <color auto="1"/>
        </left>
        <right style="thin">
          <color auto="1"/>
        </right>
        <top style="thin">
          <color auto="1"/>
        </top>
        <bottom style="thin">
          <color auto="1"/>
        </bottom>
        <vertical/>
        <horizontal/>
      </border>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color theme="0"/>
      </font>
      <fill>
        <patternFill>
          <bgColor rgb="FF00B050"/>
        </patternFill>
      </fill>
    </dxf>
    <dxf>
      <font>
        <b/>
        <color theme="0"/>
      </font>
      <fill>
        <patternFill>
          <bgColor rgb="FFD7D200"/>
        </patternFill>
      </fill>
    </dxf>
    <dxf>
      <font>
        <b/>
        <color theme="0"/>
      </font>
      <fill>
        <patternFill>
          <bgColor rgb="FFFFC000"/>
        </patternFill>
      </fill>
    </dxf>
    <dxf>
      <font>
        <b/>
        <color theme="0"/>
      </font>
      <fill>
        <patternFill>
          <bgColor rgb="FFFF0000"/>
        </patternFill>
      </fill>
    </dxf>
    <dxf>
      <font>
        <b/>
        <color theme="0"/>
      </font>
      <fill>
        <patternFill>
          <bgColor rgb="FFC00000"/>
        </patternFill>
      </fill>
    </dxf>
    <dxf>
      <font>
        <b/>
      </font>
      <fill>
        <patternFill>
          <bgColor theme="0" tint="-0.1498764000366222"/>
        </patternFill>
      </fill>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Tahoma"/>
      </font>
      <fill>
        <patternFill>
          <fgColor indexed="64"/>
          <bgColor indexed="65"/>
        </patternFill>
      </fill>
      <alignment horizontal="left" vertical="center" wrapText="1"/>
    </dxf>
    <dxf>
      <font>
        <b/>
        <strike val="0"/>
        <condense val="0"/>
        <extend val="0"/>
        <outline val="0"/>
        <shadow val="0"/>
        <vertAlign val="baseline"/>
        <sz val="10"/>
        <color auto="1"/>
        <name val="Tahoma"/>
      </font>
      <fill>
        <patternFill>
          <fgColor indexed="64"/>
          <bgColor indexed="65"/>
        </patternFill>
      </fill>
      <alignment horizontal="center" vertical="center" wrapText="1"/>
      <border>
        <left style="thin">
          <color indexed="64"/>
        </left>
        <right style="thin">
          <color indexed="64"/>
        </right>
        <top/>
        <bottom/>
        <vertical/>
        <horizontal/>
      </border>
    </dxf>
    <dxf>
      <font>
        <b/>
        <strike val="0"/>
        <condense val="0"/>
        <extend val="0"/>
        <outline val="0"/>
        <shadow val="0"/>
        <vertAlign val="baseline"/>
        <sz val="10"/>
        <color auto="1"/>
        <name val="Tahoma"/>
      </font>
      <fill>
        <patternFill>
          <fgColor indexed="64"/>
          <bgColor indexed="65"/>
        </patternFill>
      </fill>
      <alignment horizontal="center" vertical="center" wrapText="1"/>
    </dxf>
    <dxf>
      <font>
        <color auto="1"/>
      </font>
      <fill>
        <patternFill>
          <bgColor rgb="FFC00000"/>
        </patternFill>
      </fill>
    </dxf>
    <dxf>
      <font>
        <color auto="1"/>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400" b="1" i="0"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Mevcut Durumda Alt</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Risk Kategorilerine Göre Risk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363344862158362"/>
          <c:y val="5.698123255541665E-2"/>
        </c:manualLayout>
      </c:layout>
      <c:overlay val="0"/>
      <c:spPr>
        <a:noFill/>
        <a:ln>
          <a:noFill/>
          <a:prstDash val="solid"/>
        </a:ln>
      </c:spPr>
    </c:title>
    <c:autoTitleDeleted val="0"/>
    <c:view3D>
      <c:rotX val="15"/>
      <c:rotY val="20"/>
      <c:rAngAx val="1"/>
    </c:view3D>
    <c:floor>
      <c:thickness val="0"/>
      <c:spPr>
        <a:noFill/>
        <a:ln>
          <a:noFill/>
          <a:prstDash val="solid"/>
        </a:ln>
        <a:sp3d/>
      </c:spPr>
    </c:floor>
    <c:sideWall>
      <c:thickness val="0"/>
      <c:spPr>
        <a:noFill/>
        <a:ln w="25400">
          <a:noFill/>
          <a:prstDash val="solid"/>
        </a:ln>
        <a:sp3d/>
      </c:spPr>
    </c:sideWall>
    <c:backWall>
      <c:thickness val="0"/>
      <c:spPr>
        <a:noFill/>
        <a:ln w="25400">
          <a:noFill/>
          <a:prstDash val="solid"/>
        </a:ln>
        <a:sp3d/>
      </c:spPr>
    </c:backWall>
    <c:plotArea>
      <c:layout/>
      <c:bar3DChart>
        <c:barDir val="col"/>
        <c:grouping val="clustered"/>
        <c:varyColors val="0"/>
        <c:ser>
          <c:idx val="0"/>
          <c:order val="0"/>
          <c:tx>
            <c:strRef>
              <c:f>'Analiz (Birim Bazlı)'!$C$6</c:f>
              <c:strCache>
                <c:ptCount val="1"/>
                <c:pt idx="0">
                  <c:v>Düşük Risk</c:v>
                </c:pt>
              </c:strCache>
            </c:strRef>
          </c:tx>
          <c:spPr>
            <a:solidFill>
              <a:srgbClr val="00B05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(Birim Bazlı)'!$C$13:$C$17,'Analiz (Birim Bazlı)'!$C$19:$C$26)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1"/>
          <c:order val="1"/>
          <c:tx>
            <c:strRef>
              <c:f>'Analiz (Birim Bazlı)'!$D$6</c:f>
              <c:strCache>
                <c:ptCount val="1"/>
                <c:pt idx="0">
                  <c:v>Olası Risk</c:v>
                </c:pt>
              </c:strCache>
            </c:strRef>
          </c:tx>
          <c:spPr>
            <a:solidFill>
              <a:srgbClr val="FFFF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(Birim Bazlı)'!$D$13:$D$17,'Analiz (Birim Bazlı)'!$D$19:$D$26)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2"/>
          <c:order val="2"/>
          <c:tx>
            <c:strRef>
              <c:f>'Analiz (Birim Bazlı)'!$E$6</c:f>
              <c:strCache>
                <c:ptCount val="1"/>
                <c:pt idx="0">
                  <c:v>Önemli Risk</c:v>
                </c:pt>
              </c:strCache>
            </c:strRef>
          </c:tx>
          <c:spPr>
            <a:solidFill>
              <a:srgbClr val="FFC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(Birim Bazlı)'!$E$13:$E$17,'Analiz (Birim Bazlı)'!$E$19:$E$26)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3"/>
          <c:order val="3"/>
          <c:tx>
            <c:strRef>
              <c:f>'Analiz (Birim Bazlı)'!$F$6</c:f>
              <c:strCache>
                <c:ptCount val="1"/>
                <c:pt idx="0">
                  <c:v>Yüksek Risk</c:v>
                </c:pt>
              </c:strCache>
            </c:strRef>
          </c:tx>
          <c:spPr>
            <a:solidFill>
              <a:srgbClr val="FF0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(Birim Bazlı)'!$F$13:$F$17,'Analiz (Birim Bazlı)'!$F$19:$F$26)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4"/>
          <c:order val="4"/>
          <c:tx>
            <c:strRef>
              <c:f>'Analiz (Birim Bazlı)'!$G$6</c:f>
              <c:strCache>
                <c:ptCount val="1"/>
                <c:pt idx="0">
                  <c:v>Kabul Edilemez Risk</c:v>
                </c:pt>
              </c:strCache>
            </c:strRef>
          </c:tx>
          <c:spPr>
            <a:solidFill>
              <a:srgbClr val="C00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(Birim Bazlı)'!$G$13:$G$17,'Analiz (Birim Bazlı)'!$G$19:$G$26)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dLbls>
          <c:showLegendKey val="0"/>
          <c:showVal val="1"/>
          <c:showCatName val="0"/>
          <c:showSerName val="0"/>
          <c:showPercent val="0"/>
          <c:showBubbleSize val="0"/>
        </c:dLbls>
        <c:gapWidth val="150"/>
        <c:shape val="box"/>
        <c:axId val="1762544720"/>
        <c:axId val="1762532752"/>
        <c:axId val="0"/>
      </c:bar3DChart>
      <c:catAx>
        <c:axId val="1762544720"/>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1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32752"/>
        <c:crosses val="autoZero"/>
        <c:auto val="1"/>
        <c:lblAlgn val="ctr"/>
        <c:lblOffset val="100"/>
        <c:noMultiLvlLbl val="0"/>
      </c:catAx>
      <c:valAx>
        <c:axId val="1762532752"/>
        <c:scaling>
          <c:orientation val="minMax"/>
        </c:scaling>
        <c:delete val="1"/>
        <c:axPos val="l"/>
        <c:majorGridlines>
          <c:spPr>
            <a:ln w="9525" cap="flat" cmpd="sng" algn="ctr">
              <a:noFill/>
              <a:prstDash val="solid"/>
              <a:round/>
            </a:ln>
          </c:spPr>
        </c:majorGridlines>
        <c:numFmt formatCode="General" sourceLinked="1"/>
        <c:majorTickMark val="none"/>
        <c:minorTickMark val="none"/>
        <c:tickLblPos val="nextTo"/>
        <c:crossAx val="176254472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lumMod val="85000"/>
      </a:schemeClr>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400" b="1" i="0"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İyileştirme Sonrası </a:t>
            </a:r>
            <a:r>
              <a:rPr lang="tr-TR" sz="1400" b="1" i="0" strike="noStrike" baseline="0"/>
              <a:t>Alt Risk Kategorilerine Göre </a:t>
            </a: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Risk</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288871092127898"/>
          <c:y val="5.5933056499307923E-2"/>
        </c:manualLayout>
      </c:layout>
      <c:overlay val="0"/>
      <c:spPr>
        <a:noFill/>
        <a:ln>
          <a:noFill/>
          <a:prstDash val="solid"/>
        </a:ln>
      </c:spPr>
    </c:title>
    <c:autoTitleDeleted val="0"/>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clustered"/>
        <c:varyColors val="0"/>
        <c:ser>
          <c:idx val="0"/>
          <c:order val="0"/>
          <c:tx>
            <c:strRef>
              <c:f>'Analiz (Birim Bazlı)'!$I$6</c:f>
              <c:strCache>
                <c:ptCount val="1"/>
                <c:pt idx="0">
                  <c:v>Düşük Risk</c:v>
                </c:pt>
              </c:strCache>
            </c:strRef>
          </c:tx>
          <c:spPr>
            <a:solidFill>
              <a:srgbClr val="00B05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Bazlı)'!$B$9:$B$13,'Analiz (Birim Bazlı)'!$B$15:$B$22)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(Birim Bazlı)'!$I$9:$I$13,'Analiz (Birim Bazlı)'!$I$15:$I$22)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'Analiz (Birim Bazlı)'!$J$6</c:f>
              <c:strCache>
                <c:ptCount val="1"/>
                <c:pt idx="0">
                  <c:v>Olası Risk</c:v>
                </c:pt>
              </c:strCache>
            </c:strRef>
          </c:tx>
          <c:spPr>
            <a:solidFill>
              <a:srgbClr val="FFFF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Bazlı)'!$B$9:$B$13,'Analiz (Birim Bazlı)'!$B$15:$B$22)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(Birim Bazlı)'!$J$9:$J$13,'Analiz (Birim Bazlı)'!$J$15:$J$22)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'Analiz (Birim Bazlı)'!$K$6</c:f>
              <c:strCache>
                <c:ptCount val="1"/>
                <c:pt idx="0">
                  <c:v>Önemli Risk</c:v>
                </c:pt>
              </c:strCache>
            </c:strRef>
          </c:tx>
          <c:spPr>
            <a:solidFill>
              <a:srgbClr val="FFC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Bazlı)'!$B$9:$B$13,'Analiz (Birim Bazlı)'!$B$15:$B$22)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(Birim Bazlı)'!$K$9:$K$13,'Analiz (Birim Bazlı)'!$K$15:$K$22)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'Analiz (Birim Bazlı)'!$L$6</c:f>
              <c:strCache>
                <c:ptCount val="1"/>
                <c:pt idx="0">
                  <c:v>Yüksek Risk</c:v>
                </c:pt>
              </c:strCache>
            </c:strRef>
          </c:tx>
          <c:spPr>
            <a:solidFill>
              <a:srgbClr val="FF0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Bazlı)'!$B$9:$B$13,'Analiz (Birim Bazlı)'!$B$15:$B$22)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(Birim Bazlı)'!$L$9:$L$13,'Analiz (Birim Bazlı)'!$L$15:$L$22)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4"/>
          <c:order val="4"/>
          <c:tx>
            <c:strRef>
              <c:f>'Analiz (Birim Bazlı)'!$M$6</c:f>
              <c:strCache>
                <c:ptCount val="1"/>
                <c:pt idx="0">
                  <c:v>Kabul Edilemez Risk</c:v>
                </c:pt>
              </c:strCache>
            </c:strRef>
          </c:tx>
          <c:spPr>
            <a:solidFill>
              <a:srgbClr val="C00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Bazlı)'!$B$9:$B$13,'Analiz (Birim Bazlı)'!$B$15:$B$22)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(Birim Bazlı)'!$M$9:$M$13,'Analiz (Birim Bazlı)'!$M$15:$M$22)</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1"/>
          <c:showCatName val="0"/>
          <c:showSerName val="0"/>
          <c:showPercent val="0"/>
          <c:showBubbleSize val="0"/>
        </c:dLbls>
        <c:gapWidth val="150"/>
        <c:shape val="box"/>
        <c:axId val="1762545264"/>
        <c:axId val="1762543088"/>
        <c:axId val="0"/>
      </c:bar3DChart>
      <c:catAx>
        <c:axId val="1762545264"/>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1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43088"/>
        <c:crosses val="autoZero"/>
        <c:auto val="1"/>
        <c:lblAlgn val="ctr"/>
        <c:lblOffset val="100"/>
        <c:noMultiLvlLbl val="0"/>
      </c:catAx>
      <c:valAx>
        <c:axId val="1762543088"/>
        <c:scaling>
          <c:orientation val="minMax"/>
        </c:scaling>
        <c:delete val="1"/>
        <c:axPos val="l"/>
        <c:majorGridlines>
          <c:spPr>
            <a:ln w="9525" cap="flat" cmpd="sng" algn="ctr">
              <a:noFill/>
              <a:prstDash val="solid"/>
              <a:round/>
            </a:ln>
          </c:spPr>
        </c:majorGridlines>
        <c:numFmt formatCode="General" sourceLinked="1"/>
        <c:majorTickMark val="none"/>
        <c:minorTickMark val="none"/>
        <c:tickLblPos val="nextTo"/>
        <c:crossAx val="176254526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lumMod val="85000"/>
      </a:schemeClr>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080" b="0" i="0"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Tamalanma Durumu</a:t>
            </a:r>
          </a:p>
        </c:rich>
      </c:tx>
      <c:overlay val="0"/>
      <c:spPr>
        <a:noFill/>
        <a:ln>
          <a:noFill/>
          <a:prstDash val="solid"/>
        </a:ln>
      </c:spPr>
    </c:title>
    <c:autoTitleDeleted val="0"/>
    <c:view3D>
      <c:rotX val="15"/>
      <c:rotY val="0"/>
      <c:rAngAx val="0"/>
    </c:view3D>
    <c:floor>
      <c:thickness val="0"/>
    </c:floor>
    <c:sideWall>
      <c:thickness val="0"/>
    </c:sideWall>
    <c:backWall>
      <c:thickness val="0"/>
    </c:backWall>
    <c:plotArea>
      <c:layout/>
      <c:pie3DChart>
        <c:varyColors val="1"/>
        <c:ser>
          <c:idx val="0"/>
          <c:order val="0"/>
          <c:spPr>
            <a:ln>
              <a:prstDash val="solid"/>
            </a:ln>
          </c:spPr>
          <c:dPt>
            <c:idx val="0"/>
            <c:bubble3D val="0"/>
            <c:spPr>
              <a:solidFill>
                <a:schemeClr val="accent3"/>
              </a:solidFill>
              <a:ln w="25400">
                <a:solidFill>
                  <a:schemeClr val="lt1"/>
                </a:solidFill>
                <a:prstDash val="solid"/>
              </a:ln>
              <a:sp3d contourW="25400"/>
            </c:spPr>
          </c:dPt>
          <c:dPt>
            <c:idx val="1"/>
            <c:bubble3D val="0"/>
            <c:spPr>
              <a:solidFill>
                <a:schemeClr val="accent2"/>
              </a:solidFill>
              <a:ln w="25400">
                <a:solidFill>
                  <a:schemeClr val="lt1"/>
                </a:solidFill>
                <a:prstDash val="solid"/>
              </a:ln>
              <a:sp3d contourW="25400"/>
            </c:spPr>
          </c:dPt>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'Analiz (Birim Bazlı)'!$B$85:$B$86</c:f>
              <c:strCache>
                <c:ptCount val="2"/>
                <c:pt idx="0">
                  <c:v>İyileştirme Çalışması Tamamlanan Tespit Sayısı</c:v>
                </c:pt>
                <c:pt idx="1">
                  <c:v>İyileştirme Çalışması Devam Eden Tespit Sayısı</c:v>
                </c:pt>
              </c:strCache>
            </c:strRef>
          </c:cat>
          <c:val>
            <c:numRef>
              <c:f>'Analiz (Birim Bazlı)'!$H$85:$H$86</c:f>
              <c:numCache>
                <c:formatCode>General</c:formatCode>
                <c:ptCount val="2"/>
                <c:pt idx="0">
                  <c:v>0</c:v>
                </c:pt>
                <c:pt idx="1">
                  <c:v>0</c:v>
                </c:pt>
              </c:numCache>
            </c:numRef>
          </c:val>
        </c:ser>
        <c:dLbls>
          <c:dLblPos val="outEnd"/>
          <c:showLegendKey val="0"/>
          <c:showVal val="1"/>
          <c:showCatName val="0"/>
          <c:showSerName val="0"/>
          <c:showPercent val="0"/>
          <c:showBubbleSize val="0"/>
          <c:showLeaderLines val="1"/>
        </c:dLbls>
      </c:pie3DChart>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080" b="0" i="0"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Tamamlanma Durumu Kategori Bazlı</a:t>
            </a:r>
          </a:p>
        </c:rich>
      </c:tx>
      <c:overlay val="0"/>
      <c:spPr>
        <a:noFill/>
        <a:ln>
          <a:noFill/>
          <a:prstDash val="solid"/>
        </a:ln>
      </c:spPr>
    </c:title>
    <c:autoTitleDeleted val="0"/>
    <c:plotArea>
      <c:layout>
        <c:manualLayout>
          <c:layoutTarget val="inner"/>
          <c:xMode val="edge"/>
          <c:yMode val="edge"/>
          <c:x val="5.3914260717410317E-2"/>
          <c:y val="0.25083333333333341"/>
          <c:w val="0.9155301837270341"/>
          <c:h val="0.42829323417906101"/>
        </c:manualLayout>
      </c:layout>
      <c:barChart>
        <c:barDir val="col"/>
        <c:grouping val="clustered"/>
        <c:varyColors val="0"/>
        <c:ser>
          <c:idx val="0"/>
          <c:order val="0"/>
          <c:tx>
            <c:strRef>
              <c:f>'Analiz (Birim Bazlı)'!$B$84</c:f>
              <c:strCache>
                <c:ptCount val="1"/>
                <c:pt idx="0">
                  <c:v>İyileştirme Çalışması Planlanan Tespit Sayısı</c:v>
                </c:pt>
              </c:strCache>
            </c:strRef>
          </c:tx>
          <c:spPr>
            <a:solidFill>
              <a:schemeClr val="tx1">
                <a:lumMod val="50000"/>
                <a:lumOff val="50000"/>
              </a:schemeClr>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Bazlı)'!$C$84:$G$84</c:f>
              <c:numCache>
                <c:formatCode>General</c:formatCode>
                <c:ptCount val="5"/>
                <c:pt idx="0">
                  <c:v>0</c:v>
                </c:pt>
                <c:pt idx="1">
                  <c:v>0</c:v>
                </c:pt>
                <c:pt idx="2">
                  <c:v>0</c:v>
                </c:pt>
                <c:pt idx="3">
                  <c:v>0</c:v>
                </c:pt>
                <c:pt idx="4">
                  <c:v>0</c:v>
                </c:pt>
              </c:numCache>
            </c:numRef>
          </c:val>
        </c:ser>
        <c:ser>
          <c:idx val="1"/>
          <c:order val="1"/>
          <c:tx>
            <c:strRef>
              <c:f>'Analiz (Birim Bazlı)'!$B$85</c:f>
              <c:strCache>
                <c:ptCount val="1"/>
                <c:pt idx="0">
                  <c:v>İyileştirme Çalışması Tamamlanan Tespit Sayısı</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Bazlı)'!$C$85:$G$85</c:f>
              <c:numCache>
                <c:formatCode>General</c:formatCode>
                <c:ptCount val="5"/>
                <c:pt idx="0">
                  <c:v>0</c:v>
                </c:pt>
                <c:pt idx="1">
                  <c:v>0</c:v>
                </c:pt>
                <c:pt idx="2">
                  <c:v>0</c:v>
                </c:pt>
                <c:pt idx="3">
                  <c:v>0</c:v>
                </c:pt>
                <c:pt idx="4">
                  <c:v>0</c:v>
                </c:pt>
              </c:numCache>
            </c:numRef>
          </c:val>
        </c:ser>
        <c:ser>
          <c:idx val="2"/>
          <c:order val="2"/>
          <c:tx>
            <c:strRef>
              <c:f>'Analiz (Birim Bazlı)'!$B$86</c:f>
              <c:strCache>
                <c:ptCount val="1"/>
                <c:pt idx="0">
                  <c:v>İyileştirme Çalışması Devam Eden Tespit Sayısı</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Bazlı)'!$C$86:$G$86</c:f>
              <c:numCache>
                <c:formatCode>General</c:formatCode>
                <c:ptCount val="5"/>
                <c:pt idx="0">
                  <c:v>0</c:v>
                </c:pt>
                <c:pt idx="1">
                  <c:v>0</c:v>
                </c:pt>
                <c:pt idx="2">
                  <c:v>0</c:v>
                </c:pt>
                <c:pt idx="3">
                  <c:v>0</c:v>
                </c:pt>
                <c:pt idx="4">
                  <c:v>0</c:v>
                </c:pt>
              </c:numCache>
            </c:numRef>
          </c:val>
        </c:ser>
        <c:dLbls>
          <c:dLblPos val="outEnd"/>
          <c:showLegendKey val="0"/>
          <c:showVal val="1"/>
          <c:showCatName val="0"/>
          <c:showSerName val="0"/>
          <c:showPercent val="0"/>
          <c:showBubbleSize val="0"/>
        </c:dLbls>
        <c:gapWidth val="182"/>
        <c:axId val="1762536560"/>
        <c:axId val="1762544176"/>
      </c:barChart>
      <c:catAx>
        <c:axId val="176253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44176"/>
        <c:crosses val="autoZero"/>
        <c:auto val="1"/>
        <c:lblAlgn val="ctr"/>
        <c:lblOffset val="100"/>
        <c:noMultiLvlLbl val="0"/>
      </c:catAx>
      <c:valAx>
        <c:axId val="17625441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36560"/>
        <c:crosses val="autoZero"/>
        <c:crossBetween val="between"/>
        <c:majorUnit val="1"/>
      </c:valAx>
    </c:plotArea>
    <c:legend>
      <c:legendPos val="b"/>
      <c:layout>
        <c:manualLayout>
          <c:xMode val="edge"/>
          <c:yMode val="edge"/>
          <c:x val="2.814632545931758E-2"/>
          <c:y val="0.81828594342373873"/>
          <c:w val="0.97185367454068239"/>
          <c:h val="0.16319553805774281"/>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080" b="0" i="0"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Tamamlanan İyileştirmelerin Departman Bazlı Dağılımı</a:t>
            </a:r>
          </a:p>
        </c:rich>
      </c:tx>
      <c:overlay val="0"/>
      <c:spPr>
        <a:noFill/>
        <a:ln>
          <a:noFill/>
          <a:prstDash val="solid"/>
        </a:ln>
      </c:spPr>
    </c:title>
    <c:autoTitleDeleted val="0"/>
    <c:plotArea>
      <c:layout/>
      <c:barChart>
        <c:barDir val="col"/>
        <c:grouping val="clustered"/>
        <c:varyColors val="0"/>
        <c:ser>
          <c:idx val="0"/>
          <c:order val="0"/>
          <c:tx>
            <c:strRef>
              <c:f>'Analiz (Birim Bazlı)'!$C$104</c:f>
              <c:strCache>
                <c:ptCount val="1"/>
                <c:pt idx="0">
                  <c:v>Düşük Risk</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Bazlı)'!$C$105:$C$117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1"/>
          <c:order val="1"/>
          <c:tx>
            <c:strRef>
              <c:f>'Analiz (Birim Bazlı)'!$D$104</c:f>
              <c:strCache>
                <c:ptCount val="1"/>
                <c:pt idx="0">
                  <c:v>Olası Risk</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Bazlı)'!$D$105:$D$117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2"/>
          <c:order val="2"/>
          <c:tx>
            <c:strRef>
              <c:f>'Analiz (Birim Bazlı)'!$E$104</c:f>
              <c:strCache>
                <c:ptCount val="1"/>
                <c:pt idx="0">
                  <c:v>Önemli Risk</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Bazlı)'!$E$105:$E$117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3"/>
          <c:order val="3"/>
          <c:tx>
            <c:strRef>
              <c:f>'Analiz (Birim Bazlı)'!$F$104</c:f>
              <c:strCache>
                <c:ptCount val="1"/>
                <c:pt idx="0">
                  <c:v>Yüksek Risk</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Bazlı)'!$F$105:$F$117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4"/>
          <c:order val="4"/>
          <c:tx>
            <c:strRef>
              <c:f>'Analiz (Birim Bazlı)'!$G$104</c:f>
              <c:strCache>
                <c:ptCount val="1"/>
                <c:pt idx="0">
                  <c:v>Kabul Edilemez Risk</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Bazlı)'!$G$105:$G$117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dLbls>
          <c:dLblPos val="outEnd"/>
          <c:showLegendKey val="0"/>
          <c:showVal val="1"/>
          <c:showCatName val="0"/>
          <c:showSerName val="0"/>
          <c:showPercent val="0"/>
          <c:showBubbleSize val="0"/>
        </c:dLbls>
        <c:gapWidth val="219"/>
        <c:overlap val="-27"/>
        <c:axId val="1762535472"/>
        <c:axId val="1762539824"/>
      </c:barChart>
      <c:catAx>
        <c:axId val="17625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39824"/>
        <c:crosses val="autoZero"/>
        <c:auto val="1"/>
        <c:lblAlgn val="ctr"/>
        <c:lblOffset val="100"/>
        <c:noMultiLvlLbl val="0"/>
      </c:catAx>
      <c:valAx>
        <c:axId val="1762539824"/>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35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080" b="0" i="0"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Devam Eden İyileştirmelerin Departman Bazlı Dağılımı</a:t>
            </a:r>
          </a:p>
        </c:rich>
      </c:tx>
      <c:overlay val="0"/>
      <c:spPr>
        <a:noFill/>
        <a:ln>
          <a:noFill/>
          <a:prstDash val="solid"/>
        </a:ln>
      </c:spPr>
    </c:title>
    <c:autoTitleDeleted val="0"/>
    <c:plotArea>
      <c:layout/>
      <c:barChart>
        <c:barDir val="col"/>
        <c:grouping val="clustered"/>
        <c:varyColors val="0"/>
        <c:ser>
          <c:idx val="0"/>
          <c:order val="0"/>
          <c:tx>
            <c:strRef>
              <c:f>'Analiz (Birim Bazlı)'!$I$104</c:f>
              <c:strCache>
                <c:ptCount val="1"/>
                <c:pt idx="0">
                  <c:v>Düşük Risk</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Bazlı)'!$I$105:$I$117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1"/>
          <c:order val="1"/>
          <c:tx>
            <c:strRef>
              <c:f>'Analiz (Birim Bazlı)'!$J$104</c:f>
              <c:strCache>
                <c:ptCount val="1"/>
                <c:pt idx="0">
                  <c:v>Olası Risk</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Bazlı)'!$J$105:$J$117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2"/>
          <c:order val="2"/>
          <c:tx>
            <c:strRef>
              <c:f>'Analiz (Birim Bazlı)'!$K$104</c:f>
              <c:strCache>
                <c:ptCount val="1"/>
                <c:pt idx="0">
                  <c:v>Önemli Risk</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Bazlı)'!$K$105:$K$117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3"/>
          <c:order val="3"/>
          <c:tx>
            <c:strRef>
              <c:f>'Analiz (Birim Bazlı)'!$L$104</c:f>
              <c:strCache>
                <c:ptCount val="1"/>
                <c:pt idx="0">
                  <c:v>Yüksek Risk</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Bazlı)'!$L$105:$L$117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4"/>
          <c:order val="4"/>
          <c:tx>
            <c:strRef>
              <c:f>'Analiz (Birim Bazlı)'!$M$104</c:f>
              <c:strCache>
                <c:ptCount val="1"/>
                <c:pt idx="0">
                  <c:v>Kabul Edilemez Risk</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Bazlı)'!$M$105:$M$117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dLbls>
          <c:dLblPos val="outEnd"/>
          <c:showLegendKey val="0"/>
          <c:showVal val="1"/>
          <c:showCatName val="0"/>
          <c:showSerName val="0"/>
          <c:showPercent val="0"/>
          <c:showBubbleSize val="0"/>
        </c:dLbls>
        <c:gapWidth val="219"/>
        <c:overlap val="-27"/>
        <c:axId val="1762538736"/>
        <c:axId val="1762542000"/>
      </c:barChart>
      <c:catAx>
        <c:axId val="176253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42000"/>
        <c:crosses val="autoZero"/>
        <c:auto val="1"/>
        <c:lblAlgn val="ctr"/>
        <c:lblOffset val="100"/>
        <c:noMultiLvlLbl val="0"/>
      </c:catAx>
      <c:valAx>
        <c:axId val="1762542000"/>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3873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400" b="1" i="0"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Mevcut Durumda Alt</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Risk Kategorilerine Göre Risk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363344862158362"/>
          <c:y val="5.698123255541665E-2"/>
        </c:manualLayout>
      </c:layout>
      <c:overlay val="0"/>
      <c:spPr>
        <a:noFill/>
        <a:ln>
          <a:noFill/>
          <a:prstDash val="solid"/>
        </a:ln>
      </c:spPr>
    </c:title>
    <c:autoTitleDeleted val="0"/>
    <c:view3D>
      <c:rotX val="15"/>
      <c:rotY val="20"/>
      <c:rAngAx val="1"/>
    </c:view3D>
    <c:floor>
      <c:thickness val="0"/>
      <c:spPr>
        <a:noFill/>
        <a:ln>
          <a:noFill/>
          <a:prstDash val="solid"/>
        </a:ln>
        <a:sp3d/>
      </c:spPr>
    </c:floor>
    <c:sideWall>
      <c:thickness val="0"/>
      <c:spPr>
        <a:noFill/>
        <a:ln w="25400">
          <a:noFill/>
          <a:prstDash val="solid"/>
        </a:ln>
        <a:sp3d/>
      </c:spPr>
    </c:sideWall>
    <c:backWall>
      <c:thickness val="0"/>
      <c:spPr>
        <a:noFill/>
        <a:ln w="25400">
          <a:noFill/>
          <a:prstDash val="solid"/>
        </a:ln>
        <a:sp3d/>
      </c:spPr>
    </c:backWall>
    <c:plotArea>
      <c:layout/>
      <c:bar3DChart>
        <c:barDir val="col"/>
        <c:grouping val="clustered"/>
        <c:varyColors val="0"/>
        <c:ser>
          <c:idx val="0"/>
          <c:order val="0"/>
          <c:tx>
            <c:strRef>
              <c:f>'Analiz (Konsolide)'!$C$6</c:f>
              <c:strCache>
                <c:ptCount val="1"/>
                <c:pt idx="0">
                  <c:v>Düşük Risk</c:v>
                </c:pt>
              </c:strCache>
            </c:strRef>
          </c:tx>
          <c:spPr>
            <a:solidFill>
              <a:srgbClr val="00B05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(Konsolide)'!$C$13:$C$17,'Analiz (Konsolide)'!$C$19:$C$26)</c:f>
              <c:numCache>
                <c:formatCode>General</c:formatCode>
                <c:ptCount val="13"/>
                <c:pt idx="0">
                  <c:v>276</c:v>
                </c:pt>
                <c:pt idx="1">
                  <c:v>270</c:v>
                </c:pt>
                <c:pt idx="2">
                  <c:v>120</c:v>
                </c:pt>
                <c:pt idx="3">
                  <c:v>75</c:v>
                </c:pt>
                <c:pt idx="4">
                  <c:v>123</c:v>
                </c:pt>
                <c:pt idx="5">
                  <c:v>0</c:v>
                </c:pt>
                <c:pt idx="6">
                  <c:v>0</c:v>
                </c:pt>
                <c:pt idx="7">
                  <c:v>0</c:v>
                </c:pt>
                <c:pt idx="8">
                  <c:v>0</c:v>
                </c:pt>
                <c:pt idx="9">
                  <c:v>0</c:v>
                </c:pt>
                <c:pt idx="10">
                  <c:v>0</c:v>
                </c:pt>
                <c:pt idx="11">
                  <c:v>0</c:v>
                </c:pt>
                <c:pt idx="12">
                  <c:v>0</c:v>
                </c:pt>
              </c:numCache>
            </c:numRef>
          </c:val>
        </c:ser>
        <c:ser>
          <c:idx val="1"/>
          <c:order val="1"/>
          <c:tx>
            <c:strRef>
              <c:f>'Analiz (Konsolide)'!$D$6</c:f>
              <c:strCache>
                <c:ptCount val="1"/>
                <c:pt idx="0">
                  <c:v>Olası Risk</c:v>
                </c:pt>
              </c:strCache>
            </c:strRef>
          </c:tx>
          <c:spPr>
            <a:solidFill>
              <a:srgbClr val="FFFF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(Konsolide)'!$D$13:$D$17,'Analiz (Konsolide)'!$D$19:$D$26)</c:f>
              <c:numCache>
                <c:formatCode>General</c:formatCode>
                <c:ptCount val="13"/>
                <c:pt idx="0">
                  <c:v>146</c:v>
                </c:pt>
                <c:pt idx="1">
                  <c:v>346</c:v>
                </c:pt>
                <c:pt idx="2">
                  <c:v>28</c:v>
                </c:pt>
                <c:pt idx="3">
                  <c:v>17</c:v>
                </c:pt>
                <c:pt idx="4">
                  <c:v>94</c:v>
                </c:pt>
                <c:pt idx="5">
                  <c:v>0</c:v>
                </c:pt>
                <c:pt idx="6">
                  <c:v>0</c:v>
                </c:pt>
                <c:pt idx="7">
                  <c:v>0</c:v>
                </c:pt>
                <c:pt idx="8">
                  <c:v>0</c:v>
                </c:pt>
                <c:pt idx="9">
                  <c:v>0</c:v>
                </c:pt>
                <c:pt idx="10">
                  <c:v>0</c:v>
                </c:pt>
                <c:pt idx="11">
                  <c:v>0</c:v>
                </c:pt>
                <c:pt idx="12">
                  <c:v>0</c:v>
                </c:pt>
              </c:numCache>
            </c:numRef>
          </c:val>
        </c:ser>
        <c:ser>
          <c:idx val="2"/>
          <c:order val="2"/>
          <c:tx>
            <c:strRef>
              <c:f>'Analiz (Konsolide)'!$E$6</c:f>
              <c:strCache>
                <c:ptCount val="1"/>
                <c:pt idx="0">
                  <c:v>Önemli Risk</c:v>
                </c:pt>
              </c:strCache>
            </c:strRef>
          </c:tx>
          <c:spPr>
            <a:solidFill>
              <a:srgbClr val="FFC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(Konsolide)'!$E$13:$E$17,'Analiz (Konsolide)'!$E$19:$E$26)</c:f>
              <c:numCache>
                <c:formatCode>General</c:formatCode>
                <c:ptCount val="13"/>
                <c:pt idx="0">
                  <c:v>10</c:v>
                </c:pt>
                <c:pt idx="1">
                  <c:v>20</c:v>
                </c:pt>
                <c:pt idx="2">
                  <c:v>1</c:v>
                </c:pt>
                <c:pt idx="3">
                  <c:v>0</c:v>
                </c:pt>
                <c:pt idx="4">
                  <c:v>2</c:v>
                </c:pt>
                <c:pt idx="5">
                  <c:v>0</c:v>
                </c:pt>
                <c:pt idx="6">
                  <c:v>0</c:v>
                </c:pt>
                <c:pt idx="7">
                  <c:v>0</c:v>
                </c:pt>
                <c:pt idx="8">
                  <c:v>0</c:v>
                </c:pt>
                <c:pt idx="9">
                  <c:v>0</c:v>
                </c:pt>
                <c:pt idx="10">
                  <c:v>0</c:v>
                </c:pt>
                <c:pt idx="11">
                  <c:v>0</c:v>
                </c:pt>
                <c:pt idx="12">
                  <c:v>0</c:v>
                </c:pt>
              </c:numCache>
            </c:numRef>
          </c:val>
        </c:ser>
        <c:ser>
          <c:idx val="3"/>
          <c:order val="3"/>
          <c:tx>
            <c:strRef>
              <c:f>'Analiz (Konsolide)'!$F$6</c:f>
              <c:strCache>
                <c:ptCount val="1"/>
                <c:pt idx="0">
                  <c:v>Yüksek Risk</c:v>
                </c:pt>
              </c:strCache>
            </c:strRef>
          </c:tx>
          <c:spPr>
            <a:solidFill>
              <a:srgbClr val="FF0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(Konsolide)'!$F$13:$F$17,'Analiz (Konsolide)'!$F$19:$F$26)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4"/>
          <c:order val="4"/>
          <c:tx>
            <c:strRef>
              <c:f>'Analiz (Konsolide)'!$G$6</c:f>
              <c:strCache>
                <c:ptCount val="1"/>
                <c:pt idx="0">
                  <c:v>Kabul Edilemez Risk</c:v>
                </c:pt>
              </c:strCache>
            </c:strRef>
          </c:tx>
          <c:spPr>
            <a:solidFill>
              <a:srgbClr val="C00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f>('Analiz (Konsolide)'!$G$13:$G$17,'Analiz (Konsolide)'!$G$19:$G$26)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dLbls>
          <c:showLegendKey val="0"/>
          <c:showVal val="1"/>
          <c:showCatName val="0"/>
          <c:showSerName val="0"/>
          <c:showPercent val="0"/>
          <c:showBubbleSize val="0"/>
        </c:dLbls>
        <c:gapWidth val="150"/>
        <c:shape val="box"/>
        <c:axId val="1762545808"/>
        <c:axId val="1762536016"/>
        <c:axId val="0"/>
      </c:bar3DChart>
      <c:catAx>
        <c:axId val="1762545808"/>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1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36016"/>
        <c:crosses val="autoZero"/>
        <c:auto val="1"/>
        <c:lblAlgn val="ctr"/>
        <c:lblOffset val="100"/>
        <c:noMultiLvlLbl val="0"/>
      </c:catAx>
      <c:valAx>
        <c:axId val="1762536016"/>
        <c:scaling>
          <c:orientation val="minMax"/>
        </c:scaling>
        <c:delete val="1"/>
        <c:axPos val="l"/>
        <c:majorGridlines>
          <c:spPr>
            <a:ln w="9525" cap="flat" cmpd="sng" algn="ctr">
              <a:noFill/>
              <a:prstDash val="solid"/>
              <a:round/>
            </a:ln>
          </c:spPr>
        </c:majorGridlines>
        <c:numFmt formatCode="General" sourceLinked="1"/>
        <c:majorTickMark val="none"/>
        <c:minorTickMark val="none"/>
        <c:tickLblPos val="nextTo"/>
        <c:crossAx val="1762545808"/>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lumMod val="85000"/>
      </a:schemeClr>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400" b="1" i="0"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İyileştirme Sonrası </a:t>
            </a:r>
            <a:r>
              <a:rPr lang="tr-TR" sz="1400" b="1" i="0" strike="noStrike" baseline="0"/>
              <a:t>Alt Risk Kategorilerine Göre </a:t>
            </a: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Risk</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288871092127898"/>
          <c:y val="5.5933056499307923E-2"/>
        </c:manualLayout>
      </c:layout>
      <c:overlay val="0"/>
      <c:spPr>
        <a:noFill/>
        <a:ln>
          <a:noFill/>
          <a:prstDash val="solid"/>
        </a:ln>
      </c:spPr>
    </c:title>
    <c:autoTitleDeleted val="0"/>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clustered"/>
        <c:varyColors val="0"/>
        <c:ser>
          <c:idx val="0"/>
          <c:order val="0"/>
          <c:tx>
            <c:strRef>
              <c:f>'Analiz (Konsolide)'!$I$6</c:f>
              <c:strCache>
                <c:ptCount val="1"/>
                <c:pt idx="0">
                  <c:v>Düşük Risk</c:v>
                </c:pt>
              </c:strCache>
            </c:strRef>
          </c:tx>
          <c:spPr>
            <a:solidFill>
              <a:srgbClr val="00B05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(Konsolide)'!$B$9:$B$13,'Analiz (Konsolide)'!$B$15:$B$22)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(Konsolide)'!$I$9:$I$13,'Analiz (Konsolide)'!$I$15:$I$22)</c:f>
              <c:numCache>
                <c:formatCode>General</c:formatCode>
                <c:ptCount val="10"/>
                <c:pt idx="0">
                  <c:v>1421</c:v>
                </c:pt>
                <c:pt idx="1">
                  <c:v>416</c:v>
                </c:pt>
                <c:pt idx="2">
                  <c:v>148</c:v>
                </c:pt>
                <c:pt idx="3">
                  <c:v>91</c:v>
                </c:pt>
                <c:pt idx="4">
                  <c:v>191</c:v>
                </c:pt>
                <c:pt idx="5">
                  <c:v>1354</c:v>
                </c:pt>
                <c:pt idx="6">
                  <c:v>0</c:v>
                </c:pt>
                <c:pt idx="7">
                  <c:v>0</c:v>
                </c:pt>
                <c:pt idx="8">
                  <c:v>0</c:v>
                </c:pt>
                <c:pt idx="9">
                  <c:v>0</c:v>
                </c:pt>
              </c:numCache>
            </c:numRef>
          </c:val>
        </c:ser>
        <c:ser>
          <c:idx val="1"/>
          <c:order val="1"/>
          <c:tx>
            <c:strRef>
              <c:f>'Analiz (Konsolide)'!$J$6</c:f>
              <c:strCache>
                <c:ptCount val="1"/>
                <c:pt idx="0">
                  <c:v>Olası Risk</c:v>
                </c:pt>
              </c:strCache>
            </c:strRef>
          </c:tx>
          <c:spPr>
            <a:solidFill>
              <a:srgbClr val="FFFF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(Konsolide)'!$B$9:$B$13,'Analiz (Konsolide)'!$B$15:$B$22)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(Konsolide)'!$J$9:$J$13,'Analiz (Konsolide)'!$J$15:$J$22)</c:f>
              <c:numCache>
                <c:formatCode>General</c:formatCode>
                <c:ptCount val="10"/>
                <c:pt idx="0">
                  <c:v>79</c:v>
                </c:pt>
                <c:pt idx="1">
                  <c:v>15</c:v>
                </c:pt>
                <c:pt idx="2">
                  <c:v>1</c:v>
                </c:pt>
                <c:pt idx="3">
                  <c:v>1</c:v>
                </c:pt>
                <c:pt idx="4">
                  <c:v>28</c:v>
                </c:pt>
                <c:pt idx="5">
                  <c:v>233</c:v>
                </c:pt>
                <c:pt idx="6">
                  <c:v>0</c:v>
                </c:pt>
                <c:pt idx="7">
                  <c:v>0</c:v>
                </c:pt>
                <c:pt idx="8">
                  <c:v>0</c:v>
                </c:pt>
                <c:pt idx="9">
                  <c:v>0</c:v>
                </c:pt>
              </c:numCache>
            </c:numRef>
          </c:val>
        </c:ser>
        <c:ser>
          <c:idx val="2"/>
          <c:order val="2"/>
          <c:tx>
            <c:strRef>
              <c:f>'Analiz (Konsolide)'!$K$6</c:f>
              <c:strCache>
                <c:ptCount val="1"/>
                <c:pt idx="0">
                  <c:v>Önemli Risk</c:v>
                </c:pt>
              </c:strCache>
            </c:strRef>
          </c:tx>
          <c:spPr>
            <a:solidFill>
              <a:srgbClr val="FFC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(Konsolide)'!$B$9:$B$13,'Analiz (Konsolide)'!$B$15:$B$22)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(Konsolide)'!$K$9:$K$13,'Analiz (Konsolide)'!$K$15:$K$22)</c:f>
              <c:numCache>
                <c:formatCode>General</c:formatCode>
                <c:ptCount val="10"/>
                <c:pt idx="0">
                  <c:v>0</c:v>
                </c:pt>
                <c:pt idx="1">
                  <c:v>0</c:v>
                </c:pt>
                <c:pt idx="2">
                  <c:v>0</c:v>
                </c:pt>
                <c:pt idx="3">
                  <c:v>0</c:v>
                </c:pt>
                <c:pt idx="4">
                  <c:v>0</c:v>
                </c:pt>
                <c:pt idx="5">
                  <c:v>4</c:v>
                </c:pt>
                <c:pt idx="6">
                  <c:v>0</c:v>
                </c:pt>
                <c:pt idx="7">
                  <c:v>0</c:v>
                </c:pt>
                <c:pt idx="8">
                  <c:v>0</c:v>
                </c:pt>
                <c:pt idx="9">
                  <c:v>0</c:v>
                </c:pt>
              </c:numCache>
            </c:numRef>
          </c:val>
        </c:ser>
        <c:ser>
          <c:idx val="3"/>
          <c:order val="3"/>
          <c:tx>
            <c:strRef>
              <c:f>'Analiz (Konsolide)'!$L$6</c:f>
              <c:strCache>
                <c:ptCount val="1"/>
                <c:pt idx="0">
                  <c:v>Yüksek Risk</c:v>
                </c:pt>
              </c:strCache>
            </c:strRef>
          </c:tx>
          <c:spPr>
            <a:solidFill>
              <a:srgbClr val="FF0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(Konsolide)'!$B$9:$B$13,'Analiz (Konsolide)'!$B$15:$B$22)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(Konsolide)'!$L$9:$L$13,'Analiz (Konsolide)'!$L$15:$L$22)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4"/>
          <c:order val="4"/>
          <c:tx>
            <c:strRef>
              <c:f>'Analiz (Konsolide)'!$M$6</c:f>
              <c:strCache>
                <c:ptCount val="1"/>
                <c:pt idx="0">
                  <c:v>Kabul Edilemez Risk</c:v>
                </c:pt>
              </c:strCache>
            </c:strRef>
          </c:tx>
          <c:spPr>
            <a:solidFill>
              <a:srgbClr val="C00000"/>
            </a:soli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(Konsolide)'!$B$9:$B$13,'Analiz (Konsolide)'!$B$15:$B$22)</c:f>
              <c:strCache>
                <c:ptCount val="10"/>
                <c:pt idx="0">
                  <c:v>İş Sağlığı ve Güvenliği</c:v>
                </c:pt>
                <c:pt idx="1">
                  <c:v>Güvenlik - Fiziksel Risk Etmenleri</c:v>
                </c:pt>
                <c:pt idx="2">
                  <c:v>Güvenlik - Psikososyal Risk Etmenleri</c:v>
                </c:pt>
                <c:pt idx="3">
                  <c:v>Güvenlik - Ergonomik Risk Etmenler</c:v>
                </c:pt>
                <c:pt idx="4">
                  <c:v>Tehlikeli Madde Yönetimi / Kimyasal Risk Etmenleri</c:v>
                </c:pt>
                <c:pt idx="5">
                  <c:v>Tesis Güvenliği</c:v>
                </c:pt>
                <c:pt idx="6">
                  <c:v>Atık Yönetimi</c:v>
                </c:pt>
                <c:pt idx="7">
                  <c:v>Tıbbi Cihaz ve Malzeme Yönetimi</c:v>
                </c:pt>
                <c:pt idx="8">
                  <c:v>Diğer Cihaz ve Malzemelerin Yönetimi</c:v>
                </c:pt>
                <c:pt idx="9">
                  <c:v>Yangın Güvenliği</c:v>
                </c:pt>
              </c:strCache>
            </c:strRef>
          </c:cat>
          <c:val>
            <c:numRef>
              <c:f>('Analiz (Konsolide)'!$M$9:$M$13,'Analiz (Konsolide)'!$M$15:$M$22)</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1"/>
          <c:showCatName val="0"/>
          <c:showSerName val="0"/>
          <c:showPercent val="0"/>
          <c:showBubbleSize val="0"/>
        </c:dLbls>
        <c:gapWidth val="150"/>
        <c:shape val="box"/>
        <c:axId val="1762530576"/>
        <c:axId val="1762537104"/>
        <c:axId val="0"/>
      </c:bar3DChart>
      <c:catAx>
        <c:axId val="1762530576"/>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1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37104"/>
        <c:crosses val="autoZero"/>
        <c:auto val="1"/>
        <c:lblAlgn val="ctr"/>
        <c:lblOffset val="100"/>
        <c:noMultiLvlLbl val="0"/>
      </c:catAx>
      <c:valAx>
        <c:axId val="1762537104"/>
        <c:scaling>
          <c:orientation val="minMax"/>
        </c:scaling>
        <c:delete val="1"/>
        <c:axPos val="l"/>
        <c:majorGridlines>
          <c:spPr>
            <a:ln w="9525" cap="flat" cmpd="sng" algn="ctr">
              <a:noFill/>
              <a:prstDash val="solid"/>
              <a:round/>
            </a:ln>
          </c:spPr>
        </c:majorGridlines>
        <c:numFmt formatCode="General" sourceLinked="1"/>
        <c:majorTickMark val="none"/>
        <c:minorTickMark val="none"/>
        <c:tickLblPos val="nextTo"/>
        <c:crossAx val="17625305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lumMod val="85000"/>
      </a:schemeClr>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080" b="0" i="0"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Tamalanma Durumu</a:t>
            </a:r>
          </a:p>
        </c:rich>
      </c:tx>
      <c:overlay val="0"/>
      <c:spPr>
        <a:noFill/>
        <a:ln>
          <a:noFill/>
          <a:prstDash val="solid"/>
        </a:ln>
      </c:spPr>
    </c:title>
    <c:autoTitleDeleted val="0"/>
    <c:view3D>
      <c:rotX val="15"/>
      <c:rotY val="0"/>
      <c:rAngAx val="0"/>
    </c:view3D>
    <c:floor>
      <c:thickness val="0"/>
    </c:floor>
    <c:sideWall>
      <c:thickness val="0"/>
    </c:sideWall>
    <c:backWall>
      <c:thickness val="0"/>
    </c:backWall>
    <c:plotArea>
      <c:layout/>
      <c:pie3DChart>
        <c:varyColors val="1"/>
        <c:ser>
          <c:idx val="0"/>
          <c:order val="0"/>
          <c:spPr>
            <a:ln>
              <a:prstDash val="solid"/>
            </a:ln>
          </c:spPr>
          <c:dPt>
            <c:idx val="0"/>
            <c:bubble3D val="0"/>
            <c:spPr>
              <a:solidFill>
                <a:schemeClr val="accent3"/>
              </a:solidFill>
              <a:ln w="25400">
                <a:solidFill>
                  <a:schemeClr val="lt1"/>
                </a:solidFill>
                <a:prstDash val="solid"/>
              </a:ln>
              <a:sp3d contourW="25400"/>
            </c:spPr>
          </c:dPt>
          <c:dPt>
            <c:idx val="1"/>
            <c:bubble3D val="0"/>
            <c:spPr>
              <a:solidFill>
                <a:schemeClr val="accent2"/>
              </a:solidFill>
              <a:ln w="25400">
                <a:solidFill>
                  <a:schemeClr val="lt1"/>
                </a:solidFill>
                <a:prstDash val="solid"/>
              </a:ln>
              <a:sp3d contourW="25400"/>
            </c:spPr>
          </c:dPt>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'Analiz (Konsolide)'!$B$85:$B$86</c:f>
              <c:strCache>
                <c:ptCount val="2"/>
                <c:pt idx="0">
                  <c:v>İyileştirme Çalışması Tamamlanan Tespit Sayısı</c:v>
                </c:pt>
                <c:pt idx="1">
                  <c:v>İyileştirme Çalışması Devam Eden Tespit Sayısı</c:v>
                </c:pt>
              </c:strCache>
            </c:strRef>
          </c:cat>
          <c:val>
            <c:numRef>
              <c:f>'Analiz (Konsolide)'!$H$85:$H$86</c:f>
              <c:numCache>
                <c:formatCode>General</c:formatCode>
                <c:ptCount val="2"/>
                <c:pt idx="0">
                  <c:v>3</c:v>
                </c:pt>
                <c:pt idx="1">
                  <c:v>4</c:v>
                </c:pt>
              </c:numCache>
            </c:numRef>
          </c:val>
        </c:ser>
        <c:dLbls>
          <c:dLblPos val="outEnd"/>
          <c:showLegendKey val="0"/>
          <c:showVal val="1"/>
          <c:showCatName val="0"/>
          <c:showSerName val="0"/>
          <c:showPercent val="0"/>
          <c:showBubbleSize val="0"/>
          <c:showLeaderLines val="1"/>
        </c:dLbls>
      </c:pie3DChart>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080" b="0" i="0"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Tamamlanma Durumu Kategori Bazlı</a:t>
            </a:r>
          </a:p>
        </c:rich>
      </c:tx>
      <c:overlay val="0"/>
      <c:spPr>
        <a:noFill/>
        <a:ln>
          <a:noFill/>
          <a:prstDash val="solid"/>
        </a:ln>
      </c:spPr>
    </c:title>
    <c:autoTitleDeleted val="0"/>
    <c:plotArea>
      <c:layout>
        <c:manualLayout>
          <c:layoutTarget val="inner"/>
          <c:xMode val="edge"/>
          <c:yMode val="edge"/>
          <c:x val="5.3914260717410317E-2"/>
          <c:y val="0.25083333333333341"/>
          <c:w val="0.9155301837270341"/>
          <c:h val="0.42829323417906101"/>
        </c:manualLayout>
      </c:layout>
      <c:barChart>
        <c:barDir val="col"/>
        <c:grouping val="clustered"/>
        <c:varyColors val="0"/>
        <c:ser>
          <c:idx val="0"/>
          <c:order val="0"/>
          <c:tx>
            <c:strRef>
              <c:f>'Analiz (Konsolide)'!$B$84</c:f>
              <c:strCache>
                <c:ptCount val="1"/>
                <c:pt idx="0">
                  <c:v>İyileştirme Çalışması Planlanan Tespit Sayısı</c:v>
                </c:pt>
              </c:strCache>
            </c:strRef>
          </c:tx>
          <c:spPr>
            <a:solidFill>
              <a:schemeClr val="tx1">
                <a:lumMod val="50000"/>
                <a:lumOff val="50000"/>
              </a:schemeClr>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(Konsolide)'!$C$84:$G$84</c:f>
              <c:numCache>
                <c:formatCode>General</c:formatCode>
                <c:ptCount val="5"/>
                <c:pt idx="0">
                  <c:v>0</c:v>
                </c:pt>
                <c:pt idx="1">
                  <c:v>1</c:v>
                </c:pt>
                <c:pt idx="2">
                  <c:v>4</c:v>
                </c:pt>
                <c:pt idx="3">
                  <c:v>2</c:v>
                </c:pt>
                <c:pt idx="4">
                  <c:v>0</c:v>
                </c:pt>
              </c:numCache>
            </c:numRef>
          </c:val>
        </c:ser>
        <c:ser>
          <c:idx val="1"/>
          <c:order val="1"/>
          <c:tx>
            <c:strRef>
              <c:f>'Analiz (Konsolide)'!$B$85</c:f>
              <c:strCache>
                <c:ptCount val="1"/>
                <c:pt idx="0">
                  <c:v>İyileştirme Çalışması Tamamlanan Tespit Sayısı</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(Konsolide)'!$C$85:$G$85</c:f>
              <c:numCache>
                <c:formatCode>General</c:formatCode>
                <c:ptCount val="5"/>
                <c:pt idx="0">
                  <c:v>0</c:v>
                </c:pt>
                <c:pt idx="1">
                  <c:v>0</c:v>
                </c:pt>
                <c:pt idx="2">
                  <c:v>3</c:v>
                </c:pt>
                <c:pt idx="3">
                  <c:v>0</c:v>
                </c:pt>
                <c:pt idx="4">
                  <c:v>0</c:v>
                </c:pt>
              </c:numCache>
            </c:numRef>
          </c:val>
        </c:ser>
        <c:ser>
          <c:idx val="2"/>
          <c:order val="2"/>
          <c:tx>
            <c:strRef>
              <c:f>'Analiz (Konsolide)'!$B$86</c:f>
              <c:strCache>
                <c:ptCount val="1"/>
                <c:pt idx="0">
                  <c:v>İyileştirme Çalışması Devam Eden Tespit Sayısı</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(Konsolide)'!$C$86:$G$86</c:f>
              <c:numCache>
                <c:formatCode>General</c:formatCode>
                <c:ptCount val="5"/>
                <c:pt idx="0">
                  <c:v>0</c:v>
                </c:pt>
                <c:pt idx="1">
                  <c:v>1</c:v>
                </c:pt>
                <c:pt idx="2">
                  <c:v>1</c:v>
                </c:pt>
                <c:pt idx="3">
                  <c:v>2</c:v>
                </c:pt>
                <c:pt idx="4">
                  <c:v>0</c:v>
                </c:pt>
              </c:numCache>
            </c:numRef>
          </c:val>
        </c:ser>
        <c:dLbls>
          <c:dLblPos val="outEnd"/>
          <c:showLegendKey val="0"/>
          <c:showVal val="1"/>
          <c:showCatName val="0"/>
          <c:showSerName val="0"/>
          <c:showPercent val="0"/>
          <c:showBubbleSize val="0"/>
        </c:dLbls>
        <c:gapWidth val="182"/>
        <c:axId val="1762539280"/>
        <c:axId val="1762540368"/>
      </c:barChart>
      <c:catAx>
        <c:axId val="176253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40368"/>
        <c:crosses val="autoZero"/>
        <c:auto val="1"/>
        <c:lblAlgn val="ctr"/>
        <c:lblOffset val="100"/>
        <c:noMultiLvlLbl val="0"/>
      </c:catAx>
      <c:valAx>
        <c:axId val="176254036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39280"/>
        <c:crosses val="autoZero"/>
        <c:crossBetween val="between"/>
        <c:majorUnit val="1"/>
      </c:valAx>
    </c:plotArea>
    <c:legend>
      <c:legendPos val="b"/>
      <c:layout>
        <c:manualLayout>
          <c:xMode val="edge"/>
          <c:yMode val="edge"/>
          <c:x val="2.814632545931758E-2"/>
          <c:y val="0.81828594342373873"/>
          <c:w val="0.97185367454068239"/>
          <c:h val="0.16319553805774281"/>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080" b="0" i="0"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Tamamlanan İyileştirmelerin Departman Bazlı Dağılımı</a:t>
            </a:r>
          </a:p>
        </c:rich>
      </c:tx>
      <c:overlay val="0"/>
      <c:spPr>
        <a:noFill/>
        <a:ln>
          <a:noFill/>
          <a:prstDash val="solid"/>
        </a:ln>
      </c:spPr>
    </c:title>
    <c:autoTitleDeleted val="0"/>
    <c:plotArea>
      <c:layout/>
      <c:barChart>
        <c:barDir val="col"/>
        <c:grouping val="clustered"/>
        <c:varyColors val="0"/>
        <c:ser>
          <c:idx val="0"/>
          <c:order val="0"/>
          <c:tx>
            <c:strRef>
              <c:f>'Analiz (Konsolide)'!$C$104</c:f>
              <c:strCache>
                <c:ptCount val="1"/>
                <c:pt idx="0">
                  <c:v>Düşük Risk</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(Konsolide)'!$C$105:$C$117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1"/>
          <c:order val="1"/>
          <c:tx>
            <c:strRef>
              <c:f>'Analiz (Konsolide)'!$D$104</c:f>
              <c:strCache>
                <c:ptCount val="1"/>
                <c:pt idx="0">
                  <c:v>Olası Risk</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(Konsolide)'!$D$105:$D$117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2"/>
          <c:order val="2"/>
          <c:tx>
            <c:strRef>
              <c:f>'Analiz (Konsolide)'!$E$104</c:f>
              <c:strCache>
                <c:ptCount val="1"/>
                <c:pt idx="0">
                  <c:v>Önemli Risk</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(Konsolide)'!$E$105:$E$117</c:f>
              <c:numCache>
                <c:formatCode>General</c:formatCode>
                <c:ptCount val="13"/>
                <c:pt idx="0">
                  <c:v>0</c:v>
                </c:pt>
                <c:pt idx="1">
                  <c:v>0</c:v>
                </c:pt>
                <c:pt idx="2">
                  <c:v>0</c:v>
                </c:pt>
                <c:pt idx="3">
                  <c:v>0</c:v>
                </c:pt>
                <c:pt idx="4">
                  <c:v>0</c:v>
                </c:pt>
                <c:pt idx="5">
                  <c:v>0</c:v>
                </c:pt>
                <c:pt idx="6">
                  <c:v>0</c:v>
                </c:pt>
                <c:pt idx="7">
                  <c:v>0</c:v>
                </c:pt>
                <c:pt idx="8">
                  <c:v>0</c:v>
                </c:pt>
                <c:pt idx="9">
                  <c:v>3</c:v>
                </c:pt>
                <c:pt idx="10">
                  <c:v>0</c:v>
                </c:pt>
                <c:pt idx="11">
                  <c:v>0</c:v>
                </c:pt>
                <c:pt idx="12">
                  <c:v>0</c:v>
                </c:pt>
              </c:numCache>
            </c:numRef>
          </c:val>
        </c:ser>
        <c:ser>
          <c:idx val="3"/>
          <c:order val="3"/>
          <c:tx>
            <c:strRef>
              <c:f>'Analiz (Konsolide)'!$F$104</c:f>
              <c:strCache>
                <c:ptCount val="1"/>
                <c:pt idx="0">
                  <c:v>Yüksek Risk</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(Konsolide)'!$F$105:$F$117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4"/>
          <c:order val="4"/>
          <c:tx>
            <c:strRef>
              <c:f>'Analiz (Konsolide)'!$G$104</c:f>
              <c:strCache>
                <c:ptCount val="1"/>
                <c:pt idx="0">
                  <c:v>Kabul Edilemez Risk</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(Konsolide)'!$G$105:$G$117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dLbls>
          <c:dLblPos val="outEnd"/>
          <c:showLegendKey val="0"/>
          <c:showVal val="1"/>
          <c:showCatName val="0"/>
          <c:showSerName val="0"/>
          <c:showPercent val="0"/>
          <c:showBubbleSize val="0"/>
        </c:dLbls>
        <c:gapWidth val="219"/>
        <c:overlap val="-27"/>
        <c:axId val="1762541456"/>
        <c:axId val="1759788768"/>
      </c:barChart>
      <c:catAx>
        <c:axId val="176254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59788768"/>
        <c:crosses val="autoZero"/>
        <c:auto val="1"/>
        <c:lblAlgn val="ctr"/>
        <c:lblOffset val="100"/>
        <c:noMultiLvlLbl val="0"/>
      </c:catAx>
      <c:valAx>
        <c:axId val="175978876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76254145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tr-TR"/>
  <c:roundedCorners val="1"/>
  <c:style val="2"/>
  <c:chart>
    <c:title>
      <c:tx>
        <c:rich>
          <a:bodyPr rot="0" spcFirstLastPara="1" vertOverflow="ellipsis" vert="horz" wrap="square" anchor="ctr" anchorCtr="1"/>
          <a:lstStyle/>
          <a:p>
            <a:pPr>
              <a:defRPr sz="1080" b="0" i="0"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Devam Eden İyileştirmelerin Departman Bazlı Dağılımı</a:t>
            </a:r>
          </a:p>
        </c:rich>
      </c:tx>
      <c:overlay val="0"/>
      <c:spPr>
        <a:noFill/>
        <a:ln>
          <a:noFill/>
          <a:prstDash val="solid"/>
        </a:ln>
      </c:spPr>
    </c:title>
    <c:autoTitleDeleted val="0"/>
    <c:plotArea>
      <c:layout/>
      <c:barChart>
        <c:barDir val="col"/>
        <c:grouping val="clustered"/>
        <c:varyColors val="0"/>
        <c:ser>
          <c:idx val="0"/>
          <c:order val="0"/>
          <c:tx>
            <c:strRef>
              <c:f>'Analiz (Konsolide)'!$I$104</c:f>
              <c:strCache>
                <c:ptCount val="1"/>
                <c:pt idx="0">
                  <c:v>Düşük Risk</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(Konsolide)'!$I$105:$I$117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1"/>
          <c:order val="1"/>
          <c:tx>
            <c:strRef>
              <c:f>'Analiz (Konsolide)'!$J$104</c:f>
              <c:strCache>
                <c:ptCount val="1"/>
                <c:pt idx="0">
                  <c:v>Olası Risk</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(Konsolide)'!$J$105:$J$117</c:f>
              <c:numCache>
                <c:formatCode>General</c:formatCode>
                <c:ptCount val="13"/>
                <c:pt idx="0">
                  <c:v>0</c:v>
                </c:pt>
                <c:pt idx="1">
                  <c:v>0</c:v>
                </c:pt>
                <c:pt idx="2">
                  <c:v>0</c:v>
                </c:pt>
                <c:pt idx="3">
                  <c:v>0</c:v>
                </c:pt>
                <c:pt idx="4">
                  <c:v>1</c:v>
                </c:pt>
                <c:pt idx="5">
                  <c:v>0</c:v>
                </c:pt>
                <c:pt idx="6">
                  <c:v>0</c:v>
                </c:pt>
                <c:pt idx="7">
                  <c:v>0</c:v>
                </c:pt>
                <c:pt idx="8">
                  <c:v>0</c:v>
                </c:pt>
                <c:pt idx="9">
                  <c:v>0</c:v>
                </c:pt>
                <c:pt idx="10">
                  <c:v>0</c:v>
                </c:pt>
                <c:pt idx="11">
                  <c:v>0</c:v>
                </c:pt>
                <c:pt idx="12">
                  <c:v>0</c:v>
                </c:pt>
              </c:numCache>
            </c:numRef>
          </c:val>
        </c:ser>
        <c:ser>
          <c:idx val="2"/>
          <c:order val="2"/>
          <c:tx>
            <c:strRef>
              <c:f>'Analiz (Konsolide)'!$K$104</c:f>
              <c:strCache>
                <c:ptCount val="1"/>
                <c:pt idx="0">
                  <c:v>Önemli Risk</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(Konsolide)'!$K$105:$K$117</c:f>
              <c:numCache>
                <c:formatCode>General</c:formatCode>
                <c:ptCount val="13"/>
                <c:pt idx="0">
                  <c:v>0</c:v>
                </c:pt>
                <c:pt idx="1">
                  <c:v>0</c:v>
                </c:pt>
                <c:pt idx="2">
                  <c:v>0</c:v>
                </c:pt>
                <c:pt idx="3">
                  <c:v>0</c:v>
                </c:pt>
                <c:pt idx="4">
                  <c:v>0</c:v>
                </c:pt>
                <c:pt idx="5">
                  <c:v>0</c:v>
                </c:pt>
                <c:pt idx="6">
                  <c:v>0</c:v>
                </c:pt>
                <c:pt idx="7">
                  <c:v>0</c:v>
                </c:pt>
                <c:pt idx="8">
                  <c:v>0</c:v>
                </c:pt>
                <c:pt idx="9">
                  <c:v>1</c:v>
                </c:pt>
                <c:pt idx="10">
                  <c:v>0</c:v>
                </c:pt>
                <c:pt idx="11">
                  <c:v>0</c:v>
                </c:pt>
                <c:pt idx="12">
                  <c:v>0</c:v>
                </c:pt>
              </c:numCache>
            </c:numRef>
          </c:val>
        </c:ser>
        <c:ser>
          <c:idx val="3"/>
          <c:order val="3"/>
          <c:tx>
            <c:strRef>
              <c:f>'Analiz (Konsolide)'!$L$104</c:f>
              <c:strCache>
                <c:ptCount val="1"/>
                <c:pt idx="0">
                  <c:v>Yüksek Risk</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(Konsolide)'!$L$105:$L$117</c:f>
              <c:numCache>
                <c:formatCode>General</c:formatCode>
                <c:ptCount val="13"/>
                <c:pt idx="0">
                  <c:v>0</c:v>
                </c:pt>
                <c:pt idx="1">
                  <c:v>0</c:v>
                </c:pt>
                <c:pt idx="2">
                  <c:v>0</c:v>
                </c:pt>
                <c:pt idx="3">
                  <c:v>0</c:v>
                </c:pt>
                <c:pt idx="4">
                  <c:v>0</c:v>
                </c:pt>
                <c:pt idx="5">
                  <c:v>0</c:v>
                </c:pt>
                <c:pt idx="6">
                  <c:v>0</c:v>
                </c:pt>
                <c:pt idx="7">
                  <c:v>0</c:v>
                </c:pt>
                <c:pt idx="8">
                  <c:v>0</c:v>
                </c:pt>
                <c:pt idx="9">
                  <c:v>1</c:v>
                </c:pt>
                <c:pt idx="10">
                  <c:v>0</c:v>
                </c:pt>
                <c:pt idx="11">
                  <c:v>1</c:v>
                </c:pt>
                <c:pt idx="12">
                  <c:v>0</c:v>
                </c:pt>
              </c:numCache>
            </c:numRef>
          </c:val>
        </c:ser>
        <c:ser>
          <c:idx val="4"/>
          <c:order val="4"/>
          <c:tx>
            <c:strRef>
              <c:f>'Analiz (Konsolide)'!$M$104</c:f>
              <c:strCache>
                <c:ptCount val="1"/>
                <c:pt idx="0">
                  <c:v>Kabul Edilemez Risk</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anchor="ctr" anchorCtr="1"/>
              <a:lstStyle/>
              <a:p>
                <a:pPr>
                  <a:defRPr sz="900" b="0" i="0"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(Konsolide)'!$M$105:$M$117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dLbls>
          <c:dLblPos val="outEnd"/>
          <c:showLegendKey val="0"/>
          <c:showVal val="1"/>
          <c:showCatName val="0"/>
          <c:showSerName val="0"/>
          <c:showPercent val="0"/>
          <c:showBubbleSize val="0"/>
        </c:dLbls>
        <c:gapWidth val="219"/>
        <c:overlap val="-27"/>
        <c:axId val="1991152176"/>
        <c:axId val="1991147280"/>
      </c:barChart>
      <c:catAx>
        <c:axId val="199115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991147280"/>
        <c:crosses val="autoZero"/>
        <c:auto val="1"/>
        <c:lblAlgn val="ctr"/>
        <c:lblOffset val="100"/>
        <c:noMultiLvlLbl val="0"/>
      </c:catAx>
      <c:valAx>
        <c:axId val="1991147280"/>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99115217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0</xdr:colOff>
      <xdr:row>100</xdr:row>
      <xdr:rowOff>0</xdr:rowOff>
    </xdr:from>
    <xdr:ext cx="859454" cy="1108"/>
    <xdr:pic>
      <xdr:nvPicPr>
        <xdr:cNvPr id="586" name="Resim 44"/>
        <xdr:cNvPicPr>
          <a:picLocks noChangeAspect="1"/>
        </xdr:cNvPicPr>
      </xdr:nvPicPr>
      <xdr:blipFill>
        <a:blip xmlns:r="http://schemas.openxmlformats.org/officeDocument/2006/relationships" r:embed="rId1" cstate="print"/>
        <a:srcRect/>
        <a:stretch>
          <a:fillRect/>
        </a:stretch>
      </xdr:blipFill>
      <xdr:spPr bwMode="auto">
        <a:xfrm>
          <a:off x="6179521" y="218655900"/>
          <a:ext cx="859454" cy="1108"/>
        </a:xfrm>
        <a:prstGeom prst="rect">
          <a:avLst/>
        </a:prstGeom>
        <a:noFill/>
        <a:ln>
          <a:noFill/>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1</xdr:colOff>
      <xdr:row>40</xdr:row>
      <xdr:rowOff>132733</xdr:rowOff>
    </xdr:from>
    <xdr:to>
      <xdr:col>14</xdr:col>
      <xdr:colOff>7470</xdr:colOff>
      <xdr:row>58</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58</xdr:row>
      <xdr:rowOff>97530</xdr:rowOff>
    </xdr:from>
    <xdr:to>
      <xdr:col>14</xdr:col>
      <xdr:colOff>8354</xdr:colOff>
      <xdr:row>75</xdr:row>
      <xdr:rowOff>172768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153148</xdr:colOff>
      <xdr:row>86</xdr:row>
      <xdr:rowOff>152401</xdr:rowOff>
    </xdr:from>
    <xdr:to>
      <xdr:col>3</xdr:col>
      <xdr:colOff>840442</xdr:colOff>
      <xdr:row>100</xdr:row>
      <xdr:rowOff>56777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26145</xdr:colOff>
      <xdr:row>86</xdr:row>
      <xdr:rowOff>152400</xdr:rowOff>
    </xdr:from>
    <xdr:to>
      <xdr:col>14</xdr:col>
      <xdr:colOff>7470</xdr:colOff>
      <xdr:row>100</xdr:row>
      <xdr:rowOff>56777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1867</xdr:colOff>
      <xdr:row>117</xdr:row>
      <xdr:rowOff>137460</xdr:rowOff>
    </xdr:from>
    <xdr:to>
      <xdr:col>5</xdr:col>
      <xdr:colOff>854455</xdr:colOff>
      <xdr:row>132</xdr:row>
      <xdr:rowOff>71719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52293</xdr:colOff>
      <xdr:row>117</xdr:row>
      <xdr:rowOff>137460</xdr:rowOff>
    </xdr:from>
    <xdr:to>
      <xdr:col>13</xdr:col>
      <xdr:colOff>567352</xdr:colOff>
      <xdr:row>132</xdr:row>
      <xdr:rowOff>71719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8</xdr:col>
      <xdr:colOff>0</xdr:colOff>
      <xdr:row>3251</xdr:row>
      <xdr:rowOff>0</xdr:rowOff>
    </xdr:from>
    <xdr:ext cx="859454" cy="1108"/>
    <xdr:pic>
      <xdr:nvPicPr>
        <xdr:cNvPr id="2" name="Resim 44"/>
        <xdr:cNvPicPr>
          <a:picLocks noChangeAspect="1"/>
        </xdr:cNvPicPr>
      </xdr:nvPicPr>
      <xdr:blipFill>
        <a:blip xmlns:r="http://schemas.openxmlformats.org/officeDocument/2006/relationships" r:embed="rId1" cstate="print"/>
        <a:srcRect/>
        <a:stretch>
          <a:fillRect/>
        </a:stretch>
      </xdr:blipFill>
      <xdr:spPr bwMode="auto">
        <a:xfrm>
          <a:off x="8388350" y="150717250"/>
          <a:ext cx="859454" cy="1108"/>
        </a:xfrm>
        <a:prstGeom prst="rect">
          <a:avLst/>
        </a:prstGeom>
        <a:noFill/>
        <a:ln>
          <a:noFill/>
          <a:prstDash val="solid"/>
        </a:ln>
      </xdr:spPr>
    </xdr:pic>
    <xdr:clientData/>
  </xdr:oneCellAnchor>
  <xdr:oneCellAnchor>
    <xdr:from>
      <xdr:col>7</xdr:col>
      <xdr:colOff>0</xdr:colOff>
      <xdr:row>3251</xdr:row>
      <xdr:rowOff>0</xdr:rowOff>
    </xdr:from>
    <xdr:ext cx="859454" cy="1108"/>
    <xdr:pic>
      <xdr:nvPicPr>
        <xdr:cNvPr id="3" name="Resim 44"/>
        <xdr:cNvPicPr>
          <a:picLocks noChangeAspect="1"/>
        </xdr:cNvPicPr>
      </xdr:nvPicPr>
      <xdr:blipFill>
        <a:blip xmlns:r="http://schemas.openxmlformats.org/officeDocument/2006/relationships" r:embed="rId1" cstate="print"/>
        <a:srcRect/>
        <a:stretch>
          <a:fillRect/>
        </a:stretch>
      </xdr:blipFill>
      <xdr:spPr bwMode="auto">
        <a:xfrm>
          <a:off x="8388350" y="150717250"/>
          <a:ext cx="859454" cy="1108"/>
        </a:xfrm>
        <a:prstGeom prst="rect">
          <a:avLst/>
        </a:prstGeom>
        <a:noFill/>
        <a:ln>
          <a:noFill/>
          <a:prstDash val="solid"/>
        </a:ln>
      </xdr:spPr>
    </xdr:pic>
    <xdr:clientData/>
  </xdr:oneCellAnchor>
  <xdr:oneCellAnchor>
    <xdr:from>
      <xdr:col>8</xdr:col>
      <xdr:colOff>0</xdr:colOff>
      <xdr:row>3251</xdr:row>
      <xdr:rowOff>0</xdr:rowOff>
    </xdr:from>
    <xdr:ext cx="859454" cy="1108"/>
    <xdr:pic>
      <xdr:nvPicPr>
        <xdr:cNvPr id="55" name="Resim 44"/>
        <xdr:cNvPicPr>
          <a:picLocks noChangeAspect="1"/>
        </xdr:cNvPicPr>
      </xdr:nvPicPr>
      <xdr:blipFill>
        <a:blip xmlns:r="http://schemas.openxmlformats.org/officeDocument/2006/relationships" r:embed="rId1" cstate="print"/>
        <a:srcRect/>
        <a:stretch>
          <a:fillRect/>
        </a:stretch>
      </xdr:blipFill>
      <xdr:spPr bwMode="auto">
        <a:xfrm>
          <a:off x="9248775" y="150114000"/>
          <a:ext cx="859454" cy="1108"/>
        </a:xfrm>
        <a:prstGeom prst="rect">
          <a:avLst/>
        </a:prstGeom>
        <a:noFill/>
        <a:ln>
          <a:noFill/>
          <a:prstDash val="solid"/>
        </a:ln>
      </xdr:spPr>
    </xdr:pic>
    <xdr:clientData/>
  </xdr:oneCellAnchor>
  <xdr:oneCellAnchor>
    <xdr:from>
      <xdr:col>8</xdr:col>
      <xdr:colOff>0</xdr:colOff>
      <xdr:row>3252</xdr:row>
      <xdr:rowOff>0</xdr:rowOff>
    </xdr:from>
    <xdr:ext cx="859454" cy="1108"/>
    <xdr:pic>
      <xdr:nvPicPr>
        <xdr:cNvPr id="5" name="Resim 44"/>
        <xdr:cNvPicPr>
          <a:picLocks noChangeAspect="1"/>
        </xdr:cNvPicPr>
      </xdr:nvPicPr>
      <xdr:blipFill>
        <a:blip xmlns:r="http://schemas.openxmlformats.org/officeDocument/2006/relationships" r:embed="rId1" cstate="print"/>
        <a:srcRect/>
        <a:stretch>
          <a:fillRect/>
        </a:stretch>
      </xdr:blipFill>
      <xdr:spPr bwMode="auto">
        <a:xfrm>
          <a:off x="9874250" y="35242500"/>
          <a:ext cx="859454" cy="1108"/>
        </a:xfrm>
        <a:prstGeom prst="rect">
          <a:avLst/>
        </a:prstGeom>
        <a:noFill/>
        <a:ln>
          <a:noFill/>
          <a:prstDash val="solid"/>
        </a:ln>
      </xdr:spPr>
    </xdr:pic>
    <xdr:clientData/>
  </xdr:oneCellAnchor>
  <xdr:oneCellAnchor>
    <xdr:from>
      <xdr:col>7</xdr:col>
      <xdr:colOff>0</xdr:colOff>
      <xdr:row>3252</xdr:row>
      <xdr:rowOff>0</xdr:rowOff>
    </xdr:from>
    <xdr:ext cx="859454" cy="1108"/>
    <xdr:pic>
      <xdr:nvPicPr>
        <xdr:cNvPr id="6" name="Resim 44"/>
        <xdr:cNvPicPr>
          <a:picLocks noChangeAspect="1"/>
        </xdr:cNvPicPr>
      </xdr:nvPicPr>
      <xdr:blipFill>
        <a:blip xmlns:r="http://schemas.openxmlformats.org/officeDocument/2006/relationships" r:embed="rId1" cstate="print"/>
        <a:srcRect/>
        <a:stretch>
          <a:fillRect/>
        </a:stretch>
      </xdr:blipFill>
      <xdr:spPr bwMode="auto">
        <a:xfrm>
          <a:off x="8572500" y="35242500"/>
          <a:ext cx="859454" cy="1108"/>
        </a:xfrm>
        <a:prstGeom prst="rect">
          <a:avLst/>
        </a:prstGeom>
        <a:noFill/>
        <a:ln>
          <a:noFill/>
          <a:prstDash val="solid"/>
        </a:ln>
      </xdr:spPr>
    </xdr:pic>
    <xdr:clientData/>
  </xdr:oneCellAnchor>
  <xdr:oneCellAnchor>
    <xdr:from>
      <xdr:col>8</xdr:col>
      <xdr:colOff>0</xdr:colOff>
      <xdr:row>3252</xdr:row>
      <xdr:rowOff>0</xdr:rowOff>
    </xdr:from>
    <xdr:ext cx="859454" cy="1108"/>
    <xdr:pic>
      <xdr:nvPicPr>
        <xdr:cNvPr id="7" name="Resim 44"/>
        <xdr:cNvPicPr>
          <a:picLocks noChangeAspect="1"/>
        </xdr:cNvPicPr>
      </xdr:nvPicPr>
      <xdr:blipFill>
        <a:blip xmlns:r="http://schemas.openxmlformats.org/officeDocument/2006/relationships" r:embed="rId1" cstate="print"/>
        <a:srcRect/>
        <a:stretch>
          <a:fillRect/>
        </a:stretch>
      </xdr:blipFill>
      <xdr:spPr bwMode="auto">
        <a:xfrm>
          <a:off x="9874250" y="35242500"/>
          <a:ext cx="859454" cy="1108"/>
        </a:xfrm>
        <a:prstGeom prst="rect">
          <a:avLst/>
        </a:prstGeom>
        <a:noFill/>
        <a:ln>
          <a:noFill/>
          <a:prstDash val="solid"/>
        </a:ln>
      </xdr:spPr>
    </xdr:pic>
    <xdr:clientData/>
  </xdr:oneCellAnchor>
  <xdr:oneCellAnchor>
    <xdr:from>
      <xdr:col>8</xdr:col>
      <xdr:colOff>0</xdr:colOff>
      <xdr:row>3252</xdr:row>
      <xdr:rowOff>0</xdr:rowOff>
    </xdr:from>
    <xdr:ext cx="859454" cy="1108"/>
    <xdr:pic>
      <xdr:nvPicPr>
        <xdr:cNvPr id="14" name="Resim 44"/>
        <xdr:cNvPicPr>
          <a:picLocks noChangeAspect="1"/>
        </xdr:cNvPicPr>
      </xdr:nvPicPr>
      <xdr:blipFill>
        <a:blip xmlns:r="http://schemas.openxmlformats.org/officeDocument/2006/relationships" r:embed="rId1" cstate="print"/>
        <a:srcRect/>
        <a:stretch>
          <a:fillRect/>
        </a:stretch>
      </xdr:blipFill>
      <xdr:spPr bwMode="auto">
        <a:xfrm>
          <a:off x="9874250" y="3048000"/>
          <a:ext cx="859454" cy="1108"/>
        </a:xfrm>
        <a:prstGeom prst="rect">
          <a:avLst/>
        </a:prstGeom>
        <a:noFill/>
        <a:ln>
          <a:noFill/>
          <a:prstDash val="solid"/>
        </a:ln>
      </xdr:spPr>
    </xdr:pic>
    <xdr:clientData/>
  </xdr:oneCellAnchor>
  <xdr:oneCellAnchor>
    <xdr:from>
      <xdr:col>7</xdr:col>
      <xdr:colOff>0</xdr:colOff>
      <xdr:row>3252</xdr:row>
      <xdr:rowOff>0</xdr:rowOff>
    </xdr:from>
    <xdr:ext cx="859454" cy="1108"/>
    <xdr:pic>
      <xdr:nvPicPr>
        <xdr:cNvPr id="15" name="Resim 44"/>
        <xdr:cNvPicPr>
          <a:picLocks noChangeAspect="1"/>
        </xdr:cNvPicPr>
      </xdr:nvPicPr>
      <xdr:blipFill>
        <a:blip xmlns:r="http://schemas.openxmlformats.org/officeDocument/2006/relationships" r:embed="rId1" cstate="print"/>
        <a:srcRect/>
        <a:stretch>
          <a:fillRect/>
        </a:stretch>
      </xdr:blipFill>
      <xdr:spPr bwMode="auto">
        <a:xfrm>
          <a:off x="8572500" y="3048000"/>
          <a:ext cx="859454" cy="1108"/>
        </a:xfrm>
        <a:prstGeom prst="rect">
          <a:avLst/>
        </a:prstGeom>
        <a:noFill/>
        <a:ln>
          <a:noFill/>
          <a:prstDash val="solid"/>
        </a:ln>
      </xdr:spPr>
    </xdr:pic>
    <xdr:clientData/>
  </xdr:oneCellAnchor>
  <xdr:oneCellAnchor>
    <xdr:from>
      <xdr:col>8</xdr:col>
      <xdr:colOff>0</xdr:colOff>
      <xdr:row>3252</xdr:row>
      <xdr:rowOff>0</xdr:rowOff>
    </xdr:from>
    <xdr:ext cx="859454" cy="1108"/>
    <xdr:pic>
      <xdr:nvPicPr>
        <xdr:cNvPr id="16" name="Resim 44"/>
        <xdr:cNvPicPr>
          <a:picLocks noChangeAspect="1"/>
        </xdr:cNvPicPr>
      </xdr:nvPicPr>
      <xdr:blipFill>
        <a:blip xmlns:r="http://schemas.openxmlformats.org/officeDocument/2006/relationships" r:embed="rId1" cstate="print"/>
        <a:srcRect/>
        <a:stretch>
          <a:fillRect/>
        </a:stretch>
      </xdr:blipFill>
      <xdr:spPr bwMode="auto">
        <a:xfrm>
          <a:off x="9874250" y="3048000"/>
          <a:ext cx="859454" cy="1108"/>
        </a:xfrm>
        <a:prstGeom prst="rect">
          <a:avLst/>
        </a:prstGeom>
        <a:noFill/>
        <a:ln>
          <a:noFill/>
          <a:prstDash val="solid"/>
        </a:ln>
      </xdr:spPr>
    </xdr:pic>
    <xdr:clientData/>
  </xdr:oneCellAnchor>
  <xdr:oneCellAnchor>
    <xdr:from>
      <xdr:col>8</xdr:col>
      <xdr:colOff>0</xdr:colOff>
      <xdr:row>3253</xdr:row>
      <xdr:rowOff>0</xdr:rowOff>
    </xdr:from>
    <xdr:ext cx="859454" cy="1108"/>
    <xdr:pic>
      <xdr:nvPicPr>
        <xdr:cNvPr id="17" name="Resim 44"/>
        <xdr:cNvPicPr>
          <a:picLocks noChangeAspect="1"/>
        </xdr:cNvPicPr>
      </xdr:nvPicPr>
      <xdr:blipFill>
        <a:blip xmlns:r="http://schemas.openxmlformats.org/officeDocument/2006/relationships" r:embed="rId1" cstate="print"/>
        <a:srcRect/>
        <a:stretch>
          <a:fillRect/>
        </a:stretch>
      </xdr:blipFill>
      <xdr:spPr bwMode="auto">
        <a:xfrm>
          <a:off x="9874250" y="3048000"/>
          <a:ext cx="859454" cy="1108"/>
        </a:xfrm>
        <a:prstGeom prst="rect">
          <a:avLst/>
        </a:prstGeom>
        <a:noFill/>
        <a:ln>
          <a:noFill/>
          <a:prstDash val="solid"/>
        </a:ln>
      </xdr:spPr>
    </xdr:pic>
    <xdr:clientData/>
  </xdr:oneCellAnchor>
  <xdr:oneCellAnchor>
    <xdr:from>
      <xdr:col>7</xdr:col>
      <xdr:colOff>0</xdr:colOff>
      <xdr:row>3253</xdr:row>
      <xdr:rowOff>0</xdr:rowOff>
    </xdr:from>
    <xdr:ext cx="859454" cy="1108"/>
    <xdr:pic>
      <xdr:nvPicPr>
        <xdr:cNvPr id="18" name="Resim 44"/>
        <xdr:cNvPicPr>
          <a:picLocks noChangeAspect="1"/>
        </xdr:cNvPicPr>
      </xdr:nvPicPr>
      <xdr:blipFill>
        <a:blip xmlns:r="http://schemas.openxmlformats.org/officeDocument/2006/relationships" r:embed="rId1" cstate="print"/>
        <a:srcRect/>
        <a:stretch>
          <a:fillRect/>
        </a:stretch>
      </xdr:blipFill>
      <xdr:spPr bwMode="auto">
        <a:xfrm>
          <a:off x="8572500" y="3048000"/>
          <a:ext cx="859454" cy="1108"/>
        </a:xfrm>
        <a:prstGeom prst="rect">
          <a:avLst/>
        </a:prstGeom>
        <a:noFill/>
        <a:ln>
          <a:noFill/>
          <a:prstDash val="solid"/>
        </a:ln>
      </xdr:spPr>
    </xdr:pic>
    <xdr:clientData/>
  </xdr:oneCellAnchor>
  <xdr:oneCellAnchor>
    <xdr:from>
      <xdr:col>8</xdr:col>
      <xdr:colOff>0</xdr:colOff>
      <xdr:row>3253</xdr:row>
      <xdr:rowOff>0</xdr:rowOff>
    </xdr:from>
    <xdr:ext cx="859454" cy="1108"/>
    <xdr:pic>
      <xdr:nvPicPr>
        <xdr:cNvPr id="19" name="Resim 44"/>
        <xdr:cNvPicPr>
          <a:picLocks noChangeAspect="1"/>
        </xdr:cNvPicPr>
      </xdr:nvPicPr>
      <xdr:blipFill>
        <a:blip xmlns:r="http://schemas.openxmlformats.org/officeDocument/2006/relationships" r:embed="rId1" cstate="print"/>
        <a:srcRect/>
        <a:stretch>
          <a:fillRect/>
        </a:stretch>
      </xdr:blipFill>
      <xdr:spPr bwMode="auto">
        <a:xfrm>
          <a:off x="9874250" y="3048000"/>
          <a:ext cx="859454" cy="1108"/>
        </a:xfrm>
        <a:prstGeom prst="rect">
          <a:avLst/>
        </a:prstGeom>
        <a:noFill/>
        <a:ln>
          <a:noFill/>
          <a:prstDash val="solid"/>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1</xdr:col>
      <xdr:colOff>1</xdr:colOff>
      <xdr:row>40</xdr:row>
      <xdr:rowOff>132733</xdr:rowOff>
    </xdr:from>
    <xdr:to>
      <xdr:col>14</xdr:col>
      <xdr:colOff>7470</xdr:colOff>
      <xdr:row>58</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58</xdr:row>
      <xdr:rowOff>97530</xdr:rowOff>
    </xdr:from>
    <xdr:to>
      <xdr:col>14</xdr:col>
      <xdr:colOff>8354</xdr:colOff>
      <xdr:row>75</xdr:row>
      <xdr:rowOff>172768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153148</xdr:colOff>
      <xdr:row>86</xdr:row>
      <xdr:rowOff>152401</xdr:rowOff>
    </xdr:from>
    <xdr:to>
      <xdr:col>3</xdr:col>
      <xdr:colOff>840442</xdr:colOff>
      <xdr:row>100</xdr:row>
      <xdr:rowOff>56777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26145</xdr:colOff>
      <xdr:row>86</xdr:row>
      <xdr:rowOff>152400</xdr:rowOff>
    </xdr:from>
    <xdr:to>
      <xdr:col>14</xdr:col>
      <xdr:colOff>7470</xdr:colOff>
      <xdr:row>100</xdr:row>
      <xdr:rowOff>56777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1867</xdr:colOff>
      <xdr:row>117</xdr:row>
      <xdr:rowOff>137460</xdr:rowOff>
    </xdr:from>
    <xdr:to>
      <xdr:col>5</xdr:col>
      <xdr:colOff>854455</xdr:colOff>
      <xdr:row>132</xdr:row>
      <xdr:rowOff>71719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52293</xdr:colOff>
      <xdr:row>117</xdr:row>
      <xdr:rowOff>137460</xdr:rowOff>
    </xdr:from>
    <xdr:to>
      <xdr:col>13</xdr:col>
      <xdr:colOff>567352</xdr:colOff>
      <xdr:row>132</xdr:row>
      <xdr:rowOff>71719</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7</xdr:col>
      <xdr:colOff>664546</xdr:colOff>
      <xdr:row>10</xdr:row>
      <xdr:rowOff>0</xdr:rowOff>
    </xdr:from>
    <xdr:ext cx="859454" cy="1108"/>
    <xdr:pic>
      <xdr:nvPicPr>
        <xdr:cNvPr id="272" name="Resim 44"/>
        <xdr:cNvPicPr>
          <a:picLocks noChangeAspect="1"/>
        </xdr:cNvPicPr>
      </xdr:nvPicPr>
      <xdr:blipFill>
        <a:blip xmlns:r="http://schemas.openxmlformats.org/officeDocument/2006/relationships" r:embed="rId1" cstate="print"/>
        <a:srcRect/>
        <a:stretch>
          <a:fillRect/>
        </a:stretch>
      </xdr:blipFill>
      <xdr:spPr bwMode="auto">
        <a:xfrm>
          <a:off x="7960696" y="125317250"/>
          <a:ext cx="859454" cy="1108"/>
        </a:xfrm>
        <a:prstGeom prst="rect">
          <a:avLst/>
        </a:prstGeom>
        <a:noFill/>
        <a:ln>
          <a:noFill/>
          <a:prstDash val="solid"/>
        </a:ln>
      </xdr:spPr>
    </xdr:pic>
    <xdr:clientData/>
  </xdr:oneCellAnchor>
</xdr:wsDr>
</file>

<file path=xl/tables/table1.xml><?xml version="1.0" encoding="utf-8"?>
<table xmlns="http://schemas.openxmlformats.org/spreadsheetml/2006/main" id="1" name="Tablo14" displayName="Tablo14" ref="A3:C8" totalsRowShown="0">
  <autoFilter ref="A3:C8"/>
  <tableColumns count="3">
    <tableColumn id="1" name="Kategori" dataDxfId="60" dataCellStyle="Normal 7"/>
    <tableColumn id="3" name="Alt Risk Kategorisi" dataDxfId="59" dataCellStyle="Normal 7"/>
    <tableColumn id="2" name="Açıklama" dataDxfId="58" dataCellStyle="Normal 7"/>
  </tableColumns>
  <tableStyleInfo name="TableStyleMedium2"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6"/>
  <sheetViews>
    <sheetView topLeftCell="A79" zoomScaleNormal="100" workbookViewId="0">
      <selection activeCell="M84" sqref="M84"/>
    </sheetView>
  </sheetViews>
  <sheetFormatPr defaultRowHeight="14.5" x14ac:dyDescent="0.35"/>
  <sheetData>
    <row r="1" spans="1:14" ht="18.5" x14ac:dyDescent="0.45">
      <c r="A1" s="16"/>
      <c r="B1" s="16"/>
      <c r="C1" s="16"/>
      <c r="D1" s="16"/>
      <c r="E1" s="16"/>
      <c r="F1" s="16"/>
      <c r="G1" s="16"/>
      <c r="H1" s="16"/>
      <c r="I1" s="16"/>
      <c r="J1" s="16"/>
      <c r="K1" s="16"/>
      <c r="L1" s="16"/>
      <c r="M1" s="16"/>
      <c r="N1" s="16"/>
    </row>
    <row r="2" spans="1:14" ht="18.5" x14ac:dyDescent="0.45">
      <c r="A2" s="16"/>
      <c r="B2" s="16"/>
      <c r="C2" s="16"/>
      <c r="D2" s="16"/>
      <c r="E2" s="16"/>
      <c r="F2" s="16"/>
      <c r="G2" s="16"/>
      <c r="H2" s="16"/>
      <c r="I2" s="16"/>
      <c r="J2" s="16"/>
      <c r="K2" s="16"/>
      <c r="L2" s="16"/>
      <c r="M2" s="16"/>
      <c r="N2" s="16"/>
    </row>
    <row r="3" spans="1:14" ht="18.5" x14ac:dyDescent="0.45">
      <c r="A3" s="16"/>
      <c r="B3" s="16"/>
      <c r="C3" s="16"/>
      <c r="D3" s="16"/>
      <c r="E3" s="16"/>
      <c r="F3" s="16"/>
      <c r="G3" s="16"/>
      <c r="H3" s="16"/>
      <c r="I3" s="16"/>
      <c r="J3" s="16"/>
      <c r="K3" s="16"/>
      <c r="L3" s="16"/>
      <c r="M3" s="16"/>
      <c r="N3" s="16"/>
    </row>
    <row r="4" spans="1:14" ht="18.5" x14ac:dyDescent="0.45">
      <c r="A4" s="16"/>
      <c r="B4" s="16"/>
      <c r="C4" s="16"/>
      <c r="D4" s="16"/>
      <c r="E4" s="16"/>
      <c r="F4" s="16"/>
      <c r="G4" s="16"/>
      <c r="H4" s="16"/>
      <c r="I4" s="16"/>
      <c r="J4" s="16"/>
      <c r="K4" s="16"/>
      <c r="L4" s="16"/>
      <c r="M4" s="16"/>
      <c r="N4" s="16"/>
    </row>
    <row r="5" spans="1:14" ht="18.5" x14ac:dyDescent="0.45">
      <c r="A5" s="16"/>
      <c r="B5" s="16"/>
      <c r="C5" s="16"/>
      <c r="D5" s="16"/>
      <c r="E5" s="16"/>
      <c r="F5" s="16"/>
      <c r="G5" s="16"/>
      <c r="H5" s="16"/>
      <c r="I5" s="16"/>
      <c r="J5" s="16"/>
      <c r="K5" s="16"/>
      <c r="L5" s="16"/>
      <c r="M5" s="16"/>
      <c r="N5" s="16"/>
    </row>
    <row r="6" spans="1:14" ht="18.5" x14ac:dyDescent="0.45">
      <c r="A6" s="16"/>
      <c r="B6" s="16"/>
      <c r="C6" s="16"/>
      <c r="D6" s="16"/>
      <c r="E6" s="16"/>
      <c r="F6" s="16"/>
      <c r="G6" s="16"/>
      <c r="H6" s="16"/>
      <c r="I6" s="16"/>
      <c r="J6" s="16"/>
      <c r="K6" s="16"/>
      <c r="L6" s="16"/>
      <c r="M6" s="16"/>
      <c r="N6" s="16"/>
    </row>
    <row r="7" spans="1:14" ht="18.5" x14ac:dyDescent="0.45">
      <c r="A7" s="16"/>
      <c r="B7" s="16"/>
      <c r="C7" s="16"/>
      <c r="D7" s="16"/>
      <c r="E7" s="16"/>
      <c r="F7" s="16"/>
      <c r="G7" s="16"/>
      <c r="H7" s="16"/>
      <c r="I7" s="16"/>
      <c r="J7" s="16"/>
      <c r="K7" s="16"/>
      <c r="L7" s="16"/>
      <c r="M7" s="16"/>
      <c r="N7" s="16"/>
    </row>
    <row r="8" spans="1:14" ht="18.5" x14ac:dyDescent="0.45">
      <c r="A8" s="16"/>
      <c r="B8" s="16"/>
      <c r="C8" s="16"/>
      <c r="D8" s="16"/>
      <c r="E8" s="16"/>
      <c r="F8" s="16"/>
      <c r="G8" s="16"/>
      <c r="H8" s="16"/>
      <c r="I8" s="16"/>
      <c r="J8" s="16"/>
      <c r="K8" s="16"/>
      <c r="L8" s="16"/>
      <c r="M8" s="16"/>
      <c r="N8" s="16"/>
    </row>
    <row r="9" spans="1:14" ht="18.5" x14ac:dyDescent="0.45">
      <c r="A9" s="16"/>
      <c r="B9" s="16"/>
      <c r="C9" s="16"/>
      <c r="D9" s="16"/>
      <c r="E9" s="16"/>
      <c r="F9" s="16"/>
      <c r="G9" s="16"/>
      <c r="H9" s="16"/>
      <c r="I9" s="16"/>
      <c r="J9" s="16"/>
      <c r="K9" s="16"/>
      <c r="L9" s="16"/>
      <c r="M9" s="16"/>
      <c r="N9" s="16"/>
    </row>
    <row r="10" spans="1:14" ht="18.5" x14ac:dyDescent="0.45">
      <c r="A10" s="16"/>
      <c r="B10" s="16"/>
      <c r="C10" s="16"/>
      <c r="D10" s="16"/>
      <c r="E10" s="16"/>
      <c r="F10" s="16"/>
      <c r="G10" s="16"/>
      <c r="H10" s="16"/>
      <c r="I10" s="16"/>
      <c r="J10" s="16"/>
      <c r="K10" s="16"/>
      <c r="L10" s="16"/>
      <c r="M10" s="16"/>
      <c r="N10" s="16"/>
    </row>
    <row r="11" spans="1:14" ht="18.5" x14ac:dyDescent="0.45">
      <c r="A11" s="16"/>
      <c r="B11" s="16"/>
      <c r="C11" s="16"/>
      <c r="D11" s="16"/>
      <c r="E11" s="16"/>
      <c r="F11" s="16"/>
      <c r="G11" s="16"/>
      <c r="H11" s="16"/>
      <c r="I11" s="16"/>
      <c r="J11" s="16"/>
      <c r="K11" s="16"/>
      <c r="L11" s="16"/>
      <c r="M11" s="16"/>
      <c r="N11" s="16"/>
    </row>
    <row r="12" spans="1:14" ht="18.5" x14ac:dyDescent="0.45">
      <c r="A12" s="16"/>
      <c r="B12" s="16"/>
      <c r="C12" s="16"/>
      <c r="D12" s="16"/>
      <c r="E12" s="16"/>
      <c r="F12" s="16"/>
      <c r="G12" s="16"/>
      <c r="H12" s="16"/>
      <c r="I12" s="16"/>
      <c r="J12" s="16"/>
      <c r="K12" s="16"/>
      <c r="L12" s="16"/>
      <c r="M12" s="16"/>
      <c r="N12" s="16"/>
    </row>
    <row r="13" spans="1:14" ht="18.5" x14ac:dyDescent="0.45">
      <c r="A13" s="16"/>
      <c r="B13" s="16"/>
      <c r="C13" s="16"/>
      <c r="D13" s="16"/>
      <c r="E13" s="16"/>
      <c r="F13" s="16"/>
      <c r="G13" s="16"/>
      <c r="H13" s="16"/>
      <c r="I13" s="16"/>
      <c r="J13" s="16"/>
      <c r="K13" s="16"/>
      <c r="L13" s="16"/>
      <c r="M13" s="16"/>
      <c r="N13" s="16"/>
    </row>
    <row r="14" spans="1:14" ht="18.5" x14ac:dyDescent="0.45">
      <c r="A14" s="16"/>
      <c r="B14" s="16"/>
      <c r="C14" s="16"/>
      <c r="D14" s="16"/>
      <c r="E14" s="16"/>
      <c r="F14" s="16"/>
      <c r="G14" s="16"/>
      <c r="H14" s="16"/>
      <c r="I14" s="16"/>
      <c r="J14" s="16"/>
      <c r="K14" s="16"/>
      <c r="L14" s="16"/>
      <c r="M14" s="16"/>
      <c r="N14" s="16"/>
    </row>
    <row r="15" spans="1:14" ht="18.5" x14ac:dyDescent="0.45">
      <c r="A15" s="16"/>
      <c r="B15" s="16"/>
      <c r="C15" s="16"/>
      <c r="D15" s="16"/>
      <c r="E15" s="16"/>
      <c r="F15" s="16"/>
      <c r="G15" s="16"/>
      <c r="H15" s="16"/>
      <c r="I15" s="16"/>
      <c r="J15" s="16"/>
      <c r="K15" s="16"/>
      <c r="L15" s="16"/>
      <c r="M15" s="16"/>
      <c r="N15" s="16"/>
    </row>
    <row r="16" spans="1:14" ht="18.5" x14ac:dyDescent="0.45">
      <c r="A16" s="16"/>
      <c r="B16" s="16"/>
      <c r="C16" s="16"/>
      <c r="D16" s="16"/>
      <c r="E16" s="16"/>
      <c r="F16" s="16"/>
      <c r="G16" s="16"/>
      <c r="H16" s="16"/>
      <c r="I16" s="16"/>
      <c r="J16" s="16"/>
      <c r="K16" s="16"/>
      <c r="L16" s="16"/>
      <c r="M16" s="16"/>
      <c r="N16" s="16"/>
    </row>
    <row r="17" spans="1:14" ht="18.5" x14ac:dyDescent="0.45">
      <c r="A17" s="16"/>
      <c r="B17" s="16"/>
      <c r="C17" s="16"/>
      <c r="D17" s="16"/>
      <c r="E17" s="16"/>
      <c r="F17" s="16"/>
      <c r="G17" s="16"/>
      <c r="H17" s="16"/>
      <c r="I17" s="16"/>
      <c r="J17" s="16"/>
      <c r="K17" s="16"/>
      <c r="L17" s="16"/>
      <c r="M17" s="16"/>
      <c r="N17" s="16"/>
    </row>
    <row r="18" spans="1:14" ht="18.5" x14ac:dyDescent="0.45">
      <c r="A18" s="16"/>
      <c r="B18" s="16"/>
      <c r="C18" s="16"/>
      <c r="D18" s="16"/>
      <c r="E18" s="16"/>
      <c r="F18" s="16"/>
      <c r="G18" s="16"/>
      <c r="H18" s="16"/>
      <c r="I18" s="16"/>
      <c r="J18" s="16"/>
      <c r="K18" s="16"/>
      <c r="L18" s="16"/>
      <c r="M18" s="16"/>
      <c r="N18" s="16"/>
    </row>
    <row r="19" spans="1:14" ht="18.5" x14ac:dyDescent="0.45">
      <c r="A19" s="16"/>
      <c r="B19" s="16"/>
      <c r="C19" s="16"/>
      <c r="D19" s="16"/>
      <c r="E19" s="16"/>
      <c r="F19" s="16"/>
      <c r="G19" s="16"/>
      <c r="H19" s="16"/>
      <c r="I19" s="16"/>
      <c r="J19" s="16"/>
      <c r="K19" s="16"/>
      <c r="L19" s="16"/>
      <c r="M19" s="16"/>
      <c r="N19" s="16"/>
    </row>
    <row r="20" spans="1:14" ht="18.5" x14ac:dyDescent="0.45">
      <c r="A20" s="16"/>
      <c r="B20" s="16"/>
      <c r="C20" s="16"/>
      <c r="D20" s="16"/>
      <c r="E20" s="16"/>
      <c r="F20" s="16"/>
      <c r="G20" s="16"/>
      <c r="H20" s="16"/>
      <c r="I20" s="16"/>
      <c r="J20" s="16"/>
      <c r="K20" s="16"/>
      <c r="L20" s="16"/>
      <c r="M20" s="16"/>
      <c r="N20" s="16"/>
    </row>
    <row r="21" spans="1:14" ht="18.5" x14ac:dyDescent="0.45">
      <c r="A21" s="16"/>
      <c r="B21" s="16"/>
      <c r="C21" s="16"/>
      <c r="D21" s="16"/>
      <c r="E21" s="16"/>
      <c r="F21" s="16"/>
      <c r="G21" s="16"/>
      <c r="H21" s="16"/>
      <c r="I21" s="16"/>
      <c r="J21" s="16"/>
      <c r="K21" s="16"/>
      <c r="L21" s="16"/>
      <c r="M21" s="16"/>
      <c r="N21" s="16"/>
    </row>
    <row r="22" spans="1:14" ht="18.5" x14ac:dyDescent="0.45">
      <c r="A22" s="16"/>
      <c r="B22" s="16"/>
      <c r="C22" s="16"/>
      <c r="D22" s="275" t="s">
        <v>0</v>
      </c>
      <c r="E22" s="274"/>
      <c r="F22" s="274"/>
      <c r="G22" s="274"/>
      <c r="H22" s="274"/>
      <c r="I22" s="274"/>
      <c r="J22" s="274"/>
      <c r="K22" s="16"/>
      <c r="L22" s="16"/>
      <c r="M22" s="16"/>
      <c r="N22" s="16"/>
    </row>
    <row r="23" spans="1:14" ht="18.5" x14ac:dyDescent="0.45">
      <c r="A23" s="16"/>
      <c r="B23" s="16"/>
      <c r="C23" s="16"/>
      <c r="D23" s="274"/>
      <c r="E23" s="274"/>
      <c r="F23" s="274"/>
      <c r="G23" s="274"/>
      <c r="H23" s="274"/>
      <c r="I23" s="274"/>
      <c r="J23" s="274"/>
      <c r="K23" s="16"/>
      <c r="L23" s="16"/>
      <c r="M23" s="16"/>
      <c r="N23" s="16"/>
    </row>
    <row r="24" spans="1:14" ht="18.5" x14ac:dyDescent="0.45">
      <c r="A24" s="16"/>
      <c r="B24" s="16"/>
      <c r="C24" s="16"/>
      <c r="D24" s="274"/>
      <c r="E24" s="274"/>
      <c r="F24" s="274"/>
      <c r="G24" s="274"/>
      <c r="H24" s="274"/>
      <c r="I24" s="274"/>
      <c r="J24" s="274"/>
      <c r="K24" s="16"/>
      <c r="L24" s="16"/>
      <c r="M24" s="16"/>
      <c r="N24" s="16"/>
    </row>
    <row r="25" spans="1:14" ht="18.5" x14ac:dyDescent="0.45">
      <c r="A25" s="16"/>
      <c r="B25" s="16"/>
      <c r="C25" s="16"/>
      <c r="D25" s="274"/>
      <c r="E25" s="274"/>
      <c r="F25" s="274"/>
      <c r="G25" s="274"/>
      <c r="H25" s="274"/>
      <c r="I25" s="274"/>
      <c r="J25" s="274"/>
      <c r="K25" s="16"/>
      <c r="L25" s="16"/>
      <c r="M25" s="16"/>
      <c r="N25" s="16"/>
    </row>
    <row r="26" spans="1:14" ht="18.5" x14ac:dyDescent="0.45">
      <c r="A26" s="16"/>
      <c r="B26" s="16"/>
      <c r="C26" s="16"/>
      <c r="D26" s="274"/>
      <c r="E26" s="274"/>
      <c r="F26" s="274"/>
      <c r="G26" s="274"/>
      <c r="H26" s="274"/>
      <c r="I26" s="274"/>
      <c r="J26" s="274"/>
      <c r="K26" s="16"/>
      <c r="L26" s="16"/>
      <c r="M26" s="16"/>
      <c r="N26" s="16"/>
    </row>
    <row r="27" spans="1:14" ht="18.5" x14ac:dyDescent="0.45">
      <c r="A27" s="16"/>
      <c r="B27" s="16"/>
      <c r="C27" s="16"/>
      <c r="D27" s="274"/>
      <c r="E27" s="274"/>
      <c r="F27" s="274"/>
      <c r="G27" s="274"/>
      <c r="H27" s="274"/>
      <c r="I27" s="274"/>
      <c r="J27" s="274"/>
      <c r="K27" s="16"/>
      <c r="L27" s="16"/>
      <c r="M27" s="16"/>
      <c r="N27" s="16"/>
    </row>
    <row r="28" spans="1:14" ht="18.5" x14ac:dyDescent="0.45">
      <c r="A28" s="16"/>
      <c r="B28" s="16"/>
      <c r="C28" s="16"/>
      <c r="D28" s="274"/>
      <c r="E28" s="274"/>
      <c r="F28" s="274"/>
      <c r="G28" s="274"/>
      <c r="H28" s="274"/>
      <c r="I28" s="274"/>
      <c r="J28" s="274"/>
      <c r="K28" s="16"/>
      <c r="L28" s="16"/>
      <c r="M28" s="16"/>
      <c r="N28" s="16"/>
    </row>
    <row r="29" spans="1:14" ht="18.5" x14ac:dyDescent="0.45">
      <c r="A29" s="16"/>
      <c r="B29" s="16"/>
      <c r="C29" s="16"/>
      <c r="D29" s="274"/>
      <c r="E29" s="274"/>
      <c r="F29" s="274"/>
      <c r="G29" s="274"/>
      <c r="H29" s="274"/>
      <c r="I29" s="274"/>
      <c r="J29" s="274"/>
      <c r="K29" s="16"/>
      <c r="L29" s="16"/>
      <c r="M29" s="16"/>
      <c r="N29" s="16"/>
    </row>
    <row r="30" spans="1:14" ht="18.5" x14ac:dyDescent="0.45">
      <c r="A30" s="16"/>
      <c r="B30" s="16"/>
      <c r="C30" s="16"/>
      <c r="D30" s="16"/>
      <c r="E30" s="16"/>
      <c r="F30" s="16"/>
      <c r="G30" s="16"/>
      <c r="H30" s="16"/>
      <c r="I30" s="16"/>
      <c r="J30" s="16"/>
      <c r="K30" s="16"/>
      <c r="L30" s="16"/>
      <c r="M30" s="16"/>
      <c r="N30" s="16"/>
    </row>
    <row r="31" spans="1:14" ht="18.5" x14ac:dyDescent="0.45">
      <c r="A31" s="16"/>
      <c r="B31" s="16"/>
      <c r="C31" s="16"/>
      <c r="D31" s="16"/>
      <c r="E31" s="16"/>
      <c r="F31" s="16"/>
      <c r="G31" s="16"/>
      <c r="H31" s="16"/>
      <c r="I31" s="16"/>
      <c r="J31" s="16"/>
      <c r="K31" s="16"/>
      <c r="L31" s="16"/>
      <c r="M31" s="16"/>
      <c r="N31" s="16"/>
    </row>
    <row r="32" spans="1:14" ht="18.5" x14ac:dyDescent="0.45">
      <c r="A32" s="16"/>
      <c r="B32" s="16"/>
      <c r="C32" s="16"/>
      <c r="D32" s="16"/>
      <c r="E32" s="16"/>
      <c r="F32" s="16"/>
      <c r="G32" s="16"/>
      <c r="H32" s="16"/>
      <c r="I32" s="16"/>
      <c r="J32" s="16"/>
      <c r="K32" s="16"/>
      <c r="L32" s="16"/>
      <c r="M32" s="16"/>
      <c r="N32" s="16"/>
    </row>
    <row r="33" spans="1:14" ht="18.5" x14ac:dyDescent="0.45">
      <c r="A33" s="16"/>
      <c r="B33" s="16"/>
      <c r="C33" s="16"/>
      <c r="D33" s="16"/>
      <c r="E33" s="16"/>
      <c r="F33" s="16"/>
      <c r="G33" s="16"/>
      <c r="H33" s="16"/>
      <c r="I33" s="16"/>
      <c r="J33" s="16"/>
      <c r="K33" s="16"/>
      <c r="L33" s="16"/>
      <c r="M33" s="16"/>
      <c r="N33" s="16"/>
    </row>
    <row r="34" spans="1:14" ht="18.5" x14ac:dyDescent="0.45">
      <c r="A34" s="16"/>
      <c r="B34" s="16"/>
      <c r="C34" s="16"/>
      <c r="D34" s="16"/>
      <c r="E34" s="16"/>
      <c r="F34" s="16"/>
      <c r="G34" s="16"/>
      <c r="H34" s="16"/>
      <c r="I34" s="16"/>
      <c r="J34" s="16"/>
      <c r="K34" s="16"/>
      <c r="L34" s="16"/>
      <c r="M34" s="16"/>
      <c r="N34" s="16"/>
    </row>
    <row r="35" spans="1:14" ht="18.5" x14ac:dyDescent="0.45">
      <c r="A35" s="16"/>
      <c r="B35" s="16"/>
      <c r="C35" s="16"/>
      <c r="D35" s="16"/>
      <c r="E35" s="16"/>
      <c r="F35" s="16"/>
      <c r="G35" s="16"/>
      <c r="H35" s="16"/>
      <c r="I35" s="16"/>
      <c r="J35" s="16"/>
      <c r="K35" s="16"/>
      <c r="L35" s="16"/>
      <c r="M35" s="16"/>
      <c r="N35" s="16"/>
    </row>
    <row r="36" spans="1:14" ht="18.5" x14ac:dyDescent="0.45">
      <c r="A36" s="16"/>
      <c r="B36" s="16"/>
      <c r="C36" s="16"/>
      <c r="D36" s="16"/>
      <c r="E36" s="16"/>
      <c r="F36" s="16"/>
      <c r="G36" s="16"/>
      <c r="H36" s="16"/>
      <c r="I36" s="16"/>
      <c r="J36" s="16"/>
      <c r="K36" s="16"/>
      <c r="L36" s="16"/>
      <c r="M36" s="16"/>
      <c r="N36" s="16"/>
    </row>
    <row r="37" spans="1:14" ht="18.5" x14ac:dyDescent="0.45">
      <c r="A37" s="16"/>
      <c r="B37" s="16"/>
      <c r="C37" s="16"/>
      <c r="D37" s="16"/>
      <c r="E37" s="16"/>
      <c r="F37" s="16"/>
      <c r="G37" s="16"/>
      <c r="H37" s="16"/>
      <c r="I37" s="16"/>
      <c r="J37" s="16"/>
      <c r="K37" s="16"/>
      <c r="L37" s="16"/>
      <c r="M37" s="16"/>
      <c r="N37" s="16"/>
    </row>
    <row r="38" spans="1:14" ht="18.5" x14ac:dyDescent="0.45">
      <c r="A38" s="16"/>
      <c r="B38" s="16"/>
      <c r="C38" s="16"/>
      <c r="D38" s="16"/>
      <c r="E38" s="16"/>
      <c r="F38" s="16"/>
      <c r="G38" s="16"/>
      <c r="H38" s="16"/>
      <c r="I38" s="16"/>
      <c r="J38" s="16"/>
      <c r="K38" s="16"/>
      <c r="L38" s="16"/>
      <c r="M38" s="16"/>
      <c r="N38" s="16"/>
    </row>
    <row r="39" spans="1:14" ht="18.5" x14ac:dyDescent="0.45">
      <c r="A39" s="16"/>
      <c r="B39" s="16"/>
      <c r="C39" s="16"/>
      <c r="D39" s="16"/>
      <c r="E39" s="16"/>
      <c r="F39" s="16"/>
      <c r="G39" s="16"/>
      <c r="H39" s="16"/>
      <c r="I39" s="16"/>
      <c r="J39" s="16"/>
      <c r="K39" s="16"/>
      <c r="L39" s="16"/>
      <c r="M39" s="16"/>
      <c r="N39" s="16"/>
    </row>
    <row r="40" spans="1:14" ht="18.5" x14ac:dyDescent="0.45">
      <c r="A40" s="16"/>
      <c r="B40" s="16"/>
      <c r="C40" s="16"/>
      <c r="D40" s="16"/>
      <c r="E40" s="16"/>
      <c r="F40" s="16"/>
      <c r="G40" s="16"/>
      <c r="H40" s="16"/>
      <c r="I40" s="16"/>
      <c r="J40" s="16"/>
      <c r="K40" s="16"/>
      <c r="L40" s="16"/>
      <c r="M40" s="16"/>
      <c r="N40" s="16"/>
    </row>
    <row r="41" spans="1:14" ht="18.5" x14ac:dyDescent="0.45">
      <c r="A41" s="16"/>
      <c r="B41" s="16"/>
      <c r="C41" s="16"/>
      <c r="D41" s="16"/>
      <c r="E41" s="16"/>
      <c r="F41" s="16"/>
      <c r="G41" s="16"/>
      <c r="H41" s="16"/>
      <c r="I41" s="16"/>
      <c r="J41" s="16"/>
      <c r="K41" s="16"/>
      <c r="L41" s="16"/>
      <c r="M41" s="16"/>
      <c r="N41" s="16"/>
    </row>
    <row r="42" spans="1:14" ht="18.5" x14ac:dyDescent="0.45">
      <c r="A42" s="16"/>
      <c r="B42" s="16"/>
      <c r="C42" s="16"/>
      <c r="D42" s="16"/>
      <c r="E42" s="16"/>
      <c r="F42" s="16"/>
      <c r="G42" s="16"/>
      <c r="H42" s="16"/>
      <c r="I42" s="16"/>
      <c r="J42" s="16"/>
      <c r="K42" s="16"/>
      <c r="L42" s="16"/>
      <c r="M42" s="16"/>
      <c r="N42" s="16"/>
    </row>
    <row r="43" spans="1:14" ht="18.5" x14ac:dyDescent="0.45">
      <c r="A43" s="16"/>
      <c r="B43" s="16"/>
      <c r="C43" s="16"/>
      <c r="D43" s="16"/>
      <c r="E43" s="16"/>
      <c r="F43" s="16"/>
      <c r="G43" s="16"/>
      <c r="H43" s="16"/>
      <c r="I43" s="16"/>
      <c r="J43" s="16"/>
      <c r="K43" s="16"/>
      <c r="L43" s="16"/>
      <c r="M43" s="16"/>
      <c r="N43" s="16"/>
    </row>
    <row r="44" spans="1:14" ht="18.5" x14ac:dyDescent="0.45">
      <c r="A44" s="16"/>
      <c r="B44" s="16"/>
      <c r="C44" s="16"/>
      <c r="D44" s="16"/>
      <c r="E44" s="16"/>
      <c r="F44" s="16"/>
      <c r="G44" s="16"/>
      <c r="H44" s="16"/>
      <c r="I44" s="16"/>
      <c r="J44" s="16"/>
      <c r="K44" s="16"/>
      <c r="L44" s="16"/>
      <c r="M44" s="16"/>
      <c r="N44" s="16"/>
    </row>
    <row r="45" spans="1:14" ht="18.5" x14ac:dyDescent="0.45">
      <c r="A45" s="16"/>
      <c r="B45" s="16"/>
      <c r="C45" s="16"/>
      <c r="D45" s="16"/>
      <c r="E45" s="16"/>
      <c r="F45" s="16"/>
      <c r="G45" s="16"/>
      <c r="H45" s="16"/>
      <c r="I45" s="16"/>
      <c r="J45" s="16"/>
      <c r="K45" s="16"/>
      <c r="L45" s="16"/>
      <c r="M45" s="16"/>
      <c r="N45" s="16"/>
    </row>
    <row r="46" spans="1:14" ht="18.5" x14ac:dyDescent="0.45">
      <c r="A46" s="16"/>
      <c r="B46" s="16"/>
      <c r="C46" s="16"/>
      <c r="D46" s="16"/>
      <c r="E46" s="16"/>
      <c r="F46" s="16"/>
      <c r="G46" s="16"/>
      <c r="H46" s="16"/>
      <c r="I46" s="16"/>
      <c r="J46" s="16"/>
      <c r="K46" s="16"/>
      <c r="L46" s="16"/>
      <c r="M46" s="16"/>
      <c r="N46" s="16"/>
    </row>
    <row r="47" spans="1:14" ht="18.5" x14ac:dyDescent="0.45">
      <c r="A47" s="16"/>
      <c r="B47" s="16"/>
      <c r="C47" s="16"/>
      <c r="D47" s="16"/>
      <c r="E47" s="16"/>
      <c r="F47" s="16"/>
      <c r="G47" s="16"/>
      <c r="H47" s="16"/>
      <c r="I47" s="16"/>
      <c r="J47" s="16"/>
      <c r="K47" s="16"/>
      <c r="L47" s="16"/>
      <c r="M47" s="16"/>
      <c r="N47" s="16"/>
    </row>
    <row r="48" spans="1:14" ht="18.5" x14ac:dyDescent="0.45">
      <c r="A48" s="16"/>
      <c r="B48" s="16"/>
      <c r="C48" s="16"/>
      <c r="D48" s="16"/>
      <c r="E48" s="16"/>
      <c r="F48" s="16"/>
      <c r="G48" s="16"/>
      <c r="H48" s="16"/>
      <c r="I48" s="16"/>
      <c r="J48" s="16"/>
      <c r="K48" s="16"/>
      <c r="L48" s="16"/>
      <c r="M48" s="16"/>
      <c r="N48" s="16"/>
    </row>
    <row r="49" spans="1:14" ht="18.5" x14ac:dyDescent="0.45">
      <c r="A49" s="16"/>
      <c r="B49" s="16"/>
      <c r="C49" s="16"/>
      <c r="D49" s="16"/>
      <c r="E49" s="16"/>
      <c r="F49" s="276" t="s">
        <v>1</v>
      </c>
      <c r="G49" s="274"/>
      <c r="H49" s="274"/>
      <c r="I49" s="16"/>
      <c r="J49" s="16"/>
      <c r="K49" s="16"/>
      <c r="L49" s="16"/>
      <c r="M49" s="16"/>
      <c r="N49" s="16"/>
    </row>
    <row r="50" spans="1:14" ht="15" customHeight="1" x14ac:dyDescent="0.45">
      <c r="A50" s="16"/>
      <c r="B50" s="16"/>
      <c r="C50" s="16"/>
      <c r="D50" s="16"/>
      <c r="E50" s="16"/>
      <c r="F50" s="274"/>
      <c r="G50" s="274"/>
      <c r="H50" s="274"/>
      <c r="I50" s="16"/>
      <c r="J50" s="16"/>
      <c r="K50" s="16"/>
      <c r="L50" s="16"/>
      <c r="M50" s="16"/>
      <c r="N50" s="16"/>
    </row>
    <row r="51" spans="1:14" ht="15" customHeight="1" x14ac:dyDescent="0.45">
      <c r="A51" s="16"/>
      <c r="B51" s="16"/>
      <c r="C51" s="16"/>
      <c r="D51" s="16"/>
      <c r="E51" s="16"/>
      <c r="F51" s="274"/>
      <c r="G51" s="274"/>
      <c r="H51" s="274"/>
      <c r="I51" s="16"/>
      <c r="J51" s="16"/>
      <c r="K51" s="16"/>
      <c r="L51" s="16"/>
      <c r="M51" s="16"/>
      <c r="N51" s="16"/>
    </row>
    <row r="52" spans="1:14" ht="15" customHeight="1" x14ac:dyDescent="0.35">
      <c r="A52" s="273" t="s">
        <v>2</v>
      </c>
      <c r="B52" s="274"/>
      <c r="C52" s="274"/>
      <c r="D52" s="274"/>
      <c r="E52" s="274"/>
      <c r="F52" s="274"/>
      <c r="G52" s="274"/>
      <c r="H52" s="274"/>
      <c r="I52" s="274"/>
      <c r="J52" s="274"/>
      <c r="K52" s="17"/>
      <c r="L52" s="17"/>
      <c r="M52" s="17"/>
      <c r="N52" s="17"/>
    </row>
    <row r="53" spans="1:14" ht="15" customHeight="1" x14ac:dyDescent="0.35">
      <c r="A53" s="274"/>
      <c r="B53" s="274"/>
      <c r="C53" s="274"/>
      <c r="D53" s="274"/>
      <c r="E53" s="274"/>
      <c r="F53" s="274"/>
      <c r="G53" s="274"/>
      <c r="H53" s="274"/>
      <c r="I53" s="274"/>
      <c r="J53" s="274"/>
      <c r="K53" s="17"/>
      <c r="L53" s="17"/>
      <c r="M53" s="17"/>
      <c r="N53" s="17"/>
    </row>
    <row r="54" spans="1:14" ht="15" customHeight="1" x14ac:dyDescent="0.35">
      <c r="A54" s="274"/>
      <c r="B54" s="274"/>
      <c r="C54" s="274"/>
      <c r="D54" s="274"/>
      <c r="E54" s="274"/>
      <c r="F54" s="274"/>
      <c r="G54" s="274"/>
      <c r="H54" s="274"/>
      <c r="I54" s="274"/>
      <c r="J54" s="274"/>
      <c r="K54" s="17"/>
      <c r="L54" s="17"/>
      <c r="M54" s="17"/>
      <c r="N54" s="17"/>
    </row>
    <row r="55" spans="1:14" ht="18.5" x14ac:dyDescent="0.45">
      <c r="A55" s="274"/>
      <c r="B55" s="274"/>
      <c r="C55" s="274"/>
      <c r="D55" s="274"/>
      <c r="E55" s="274"/>
      <c r="F55" s="274"/>
      <c r="G55" s="274"/>
      <c r="H55" s="274"/>
      <c r="I55" s="274"/>
      <c r="J55" s="274"/>
      <c r="K55" s="16"/>
      <c r="L55" s="16"/>
      <c r="M55" s="16"/>
      <c r="N55" s="16"/>
    </row>
    <row r="56" spans="1:14" ht="18.5" x14ac:dyDescent="0.45">
      <c r="A56" s="274"/>
      <c r="B56" s="274"/>
      <c r="C56" s="274"/>
      <c r="D56" s="274"/>
      <c r="E56" s="274"/>
      <c r="F56" s="274"/>
      <c r="G56" s="274"/>
      <c r="H56" s="274"/>
      <c r="I56" s="274"/>
      <c r="J56" s="274"/>
      <c r="K56" s="16"/>
      <c r="L56" s="16"/>
      <c r="M56" s="16"/>
      <c r="N56" s="16"/>
    </row>
    <row r="57" spans="1:14" ht="18.5" x14ac:dyDescent="0.45">
      <c r="A57" s="274"/>
      <c r="B57" s="274"/>
      <c r="C57" s="274"/>
      <c r="D57" s="274"/>
      <c r="E57" s="274"/>
      <c r="F57" s="274"/>
      <c r="G57" s="274"/>
      <c r="H57" s="274"/>
      <c r="I57" s="274"/>
      <c r="J57" s="274"/>
      <c r="K57" s="16"/>
      <c r="L57" s="16"/>
      <c r="M57" s="16"/>
      <c r="N57" s="16"/>
    </row>
    <row r="58" spans="1:14" ht="18.5" x14ac:dyDescent="0.45">
      <c r="A58" s="274"/>
      <c r="B58" s="274"/>
      <c r="C58" s="274"/>
      <c r="D58" s="274"/>
      <c r="E58" s="274"/>
      <c r="F58" s="274"/>
      <c r="G58" s="274"/>
      <c r="H58" s="274"/>
      <c r="I58" s="274"/>
      <c r="J58" s="274"/>
      <c r="K58" s="16"/>
      <c r="L58" s="16"/>
      <c r="M58" s="16"/>
      <c r="N58" s="16"/>
    </row>
    <row r="59" spans="1:14" ht="18.5" x14ac:dyDescent="0.45">
      <c r="A59" s="274"/>
      <c r="B59" s="274"/>
      <c r="C59" s="274"/>
      <c r="D59" s="274"/>
      <c r="E59" s="274"/>
      <c r="F59" s="274"/>
      <c r="G59" s="274"/>
      <c r="H59" s="274"/>
      <c r="I59" s="274"/>
      <c r="J59" s="274"/>
      <c r="K59" s="16"/>
      <c r="L59" s="16"/>
      <c r="M59" s="16"/>
      <c r="N59" s="16"/>
    </row>
    <row r="60" spans="1:14" ht="18.5" x14ac:dyDescent="0.45">
      <c r="A60" s="274"/>
      <c r="B60" s="274"/>
      <c r="C60" s="274"/>
      <c r="D60" s="274"/>
      <c r="E60" s="274"/>
      <c r="F60" s="274"/>
      <c r="G60" s="274"/>
      <c r="H60" s="274"/>
      <c r="I60" s="274"/>
      <c r="J60" s="274"/>
      <c r="K60" s="16"/>
      <c r="L60" s="16"/>
      <c r="M60" s="16"/>
      <c r="N60" s="16"/>
    </row>
    <row r="61" spans="1:14" ht="18.5" x14ac:dyDescent="0.45">
      <c r="A61" s="274"/>
      <c r="B61" s="274"/>
      <c r="C61" s="274"/>
      <c r="D61" s="274"/>
      <c r="E61" s="274"/>
      <c r="F61" s="274"/>
      <c r="G61" s="274"/>
      <c r="H61" s="274"/>
      <c r="I61" s="274"/>
      <c r="J61" s="274"/>
      <c r="K61" s="16"/>
      <c r="L61" s="16"/>
      <c r="M61" s="16"/>
      <c r="N61" s="16"/>
    </row>
    <row r="62" spans="1:14" ht="18.5" x14ac:dyDescent="0.45">
      <c r="A62" s="274"/>
      <c r="B62" s="274"/>
      <c r="C62" s="274"/>
      <c r="D62" s="274"/>
      <c r="E62" s="274"/>
      <c r="F62" s="274"/>
      <c r="G62" s="274"/>
      <c r="H62" s="274"/>
      <c r="I62" s="274"/>
      <c r="J62" s="274"/>
      <c r="K62" s="16"/>
      <c r="L62" s="16"/>
      <c r="M62" s="16"/>
      <c r="N62" s="16"/>
    </row>
    <row r="63" spans="1:14" ht="18.5" x14ac:dyDescent="0.45">
      <c r="A63" s="274"/>
      <c r="B63" s="274"/>
      <c r="C63" s="274"/>
      <c r="D63" s="274"/>
      <c r="E63" s="274"/>
      <c r="F63" s="274"/>
      <c r="G63" s="274"/>
      <c r="H63" s="274"/>
      <c r="I63" s="274"/>
      <c r="J63" s="274"/>
      <c r="K63" s="16"/>
      <c r="L63" s="16"/>
      <c r="M63" s="16"/>
      <c r="N63" s="16"/>
    </row>
    <row r="64" spans="1:14" ht="18.5" x14ac:dyDescent="0.45">
      <c r="A64" s="274"/>
      <c r="B64" s="274"/>
      <c r="C64" s="274"/>
      <c r="D64" s="274"/>
      <c r="E64" s="274"/>
      <c r="F64" s="274"/>
      <c r="G64" s="274"/>
      <c r="H64" s="274"/>
      <c r="I64" s="274"/>
      <c r="J64" s="274"/>
      <c r="K64" s="16"/>
      <c r="L64" s="16"/>
      <c r="M64" s="16"/>
      <c r="N64" s="16"/>
    </row>
    <row r="65" spans="1:14" ht="18.5" x14ac:dyDescent="0.45">
      <c r="A65" s="274"/>
      <c r="B65" s="274"/>
      <c r="C65" s="274"/>
      <c r="D65" s="274"/>
      <c r="E65" s="274"/>
      <c r="F65" s="274"/>
      <c r="G65" s="274"/>
      <c r="H65" s="274"/>
      <c r="I65" s="274"/>
      <c r="J65" s="274"/>
      <c r="K65" s="16"/>
      <c r="L65" s="16"/>
      <c r="M65" s="16"/>
      <c r="N65" s="16"/>
    </row>
    <row r="66" spans="1:14" ht="18.5" x14ac:dyDescent="0.45">
      <c r="A66" s="274"/>
      <c r="B66" s="274"/>
      <c r="C66" s="274"/>
      <c r="D66" s="274"/>
      <c r="E66" s="274"/>
      <c r="F66" s="274"/>
      <c r="G66" s="274"/>
      <c r="H66" s="274"/>
      <c r="I66" s="274"/>
      <c r="J66" s="274"/>
      <c r="K66" s="16"/>
      <c r="L66" s="16"/>
      <c r="M66" s="16"/>
      <c r="N66" s="16"/>
    </row>
    <row r="67" spans="1:14" ht="18.5" x14ac:dyDescent="0.45">
      <c r="A67" s="274"/>
      <c r="B67" s="274"/>
      <c r="C67" s="274"/>
      <c r="D67" s="274"/>
      <c r="E67" s="274"/>
      <c r="F67" s="274"/>
      <c r="G67" s="274"/>
      <c r="H67" s="274"/>
      <c r="I67" s="274"/>
      <c r="J67" s="274"/>
      <c r="K67" s="16"/>
      <c r="L67" s="16"/>
      <c r="M67" s="16"/>
      <c r="N67" s="16"/>
    </row>
    <row r="68" spans="1:14" ht="15" customHeight="1" x14ac:dyDescent="0.45">
      <c r="A68" s="277" t="s">
        <v>3</v>
      </c>
      <c r="B68" s="274"/>
      <c r="C68" s="274"/>
      <c r="D68" s="274"/>
      <c r="E68" s="274"/>
      <c r="F68" s="274"/>
      <c r="G68" s="274"/>
      <c r="H68" s="274"/>
      <c r="I68" s="274"/>
      <c r="J68" s="274"/>
      <c r="K68" s="16"/>
      <c r="L68" s="16"/>
      <c r="M68" s="16"/>
      <c r="N68" s="16"/>
    </row>
    <row r="69" spans="1:14" ht="18.5" x14ac:dyDescent="0.45">
      <c r="A69" s="274"/>
      <c r="B69" s="274"/>
      <c r="C69" s="274"/>
      <c r="D69" s="274"/>
      <c r="E69" s="274"/>
      <c r="F69" s="274"/>
      <c r="G69" s="274"/>
      <c r="H69" s="274"/>
      <c r="I69" s="274"/>
      <c r="J69" s="274"/>
      <c r="K69" s="16"/>
      <c r="L69" s="16"/>
      <c r="M69" s="16"/>
      <c r="N69" s="16"/>
    </row>
    <row r="70" spans="1:14" ht="18.5" x14ac:dyDescent="0.45">
      <c r="A70" s="274"/>
      <c r="B70" s="274"/>
      <c r="C70" s="274"/>
      <c r="D70" s="274"/>
      <c r="E70" s="274"/>
      <c r="F70" s="274"/>
      <c r="G70" s="274"/>
      <c r="H70" s="274"/>
      <c r="I70" s="274"/>
      <c r="J70" s="274"/>
      <c r="K70" s="16"/>
      <c r="L70" s="16"/>
      <c r="M70" s="16"/>
      <c r="N70" s="16"/>
    </row>
    <row r="71" spans="1:14" ht="18.5" x14ac:dyDescent="0.45">
      <c r="A71" s="274"/>
      <c r="B71" s="274"/>
      <c r="C71" s="274"/>
      <c r="D71" s="274"/>
      <c r="E71" s="274"/>
      <c r="F71" s="274"/>
      <c r="G71" s="274"/>
      <c r="H71" s="274"/>
      <c r="I71" s="274"/>
      <c r="J71" s="274"/>
      <c r="K71" s="16"/>
      <c r="L71" s="16"/>
      <c r="M71" s="16"/>
      <c r="N71" s="16"/>
    </row>
    <row r="72" spans="1:14" ht="18.5" x14ac:dyDescent="0.45">
      <c r="A72" s="274"/>
      <c r="B72" s="274"/>
      <c r="C72" s="274"/>
      <c r="D72" s="274"/>
      <c r="E72" s="274"/>
      <c r="F72" s="274"/>
      <c r="G72" s="274"/>
      <c r="H72" s="274"/>
      <c r="I72" s="274"/>
      <c r="J72" s="274"/>
      <c r="K72" s="16"/>
      <c r="L72" s="16"/>
      <c r="M72" s="16"/>
      <c r="N72" s="16"/>
    </row>
    <row r="73" spans="1:14" ht="18.5" x14ac:dyDescent="0.45">
      <c r="A73" s="274"/>
      <c r="B73" s="274"/>
      <c r="C73" s="274"/>
      <c r="D73" s="274"/>
      <c r="E73" s="274"/>
      <c r="F73" s="274"/>
      <c r="G73" s="274"/>
      <c r="H73" s="274"/>
      <c r="I73" s="274"/>
      <c r="J73" s="274"/>
      <c r="K73" s="16"/>
      <c r="L73" s="16"/>
      <c r="M73" s="16"/>
      <c r="N73" s="16"/>
    </row>
    <row r="74" spans="1:14" ht="18.5" x14ac:dyDescent="0.45">
      <c r="A74" s="274"/>
      <c r="B74" s="274"/>
      <c r="C74" s="274"/>
      <c r="D74" s="274"/>
      <c r="E74" s="274"/>
      <c r="F74" s="274"/>
      <c r="G74" s="274"/>
      <c r="H74" s="274"/>
      <c r="I74" s="274"/>
      <c r="J74" s="274"/>
      <c r="K74" s="16"/>
      <c r="L74" s="16"/>
      <c r="M74" s="16"/>
      <c r="N74" s="16"/>
    </row>
    <row r="75" spans="1:14" ht="18.5" x14ac:dyDescent="0.45">
      <c r="A75" s="274"/>
      <c r="B75" s="274"/>
      <c r="C75" s="274"/>
      <c r="D75" s="274"/>
      <c r="E75" s="274"/>
      <c r="F75" s="274"/>
      <c r="G75" s="274"/>
      <c r="H75" s="274"/>
      <c r="I75" s="274"/>
      <c r="J75" s="274"/>
      <c r="K75" s="16"/>
      <c r="L75" s="16"/>
      <c r="M75" s="16"/>
      <c r="N75" s="16"/>
    </row>
    <row r="76" spans="1:14" ht="18.5" x14ac:dyDescent="0.45">
      <c r="A76" s="273" t="s">
        <v>4</v>
      </c>
      <c r="B76" s="274"/>
      <c r="C76" s="274"/>
      <c r="D76" s="274"/>
      <c r="E76" s="274"/>
      <c r="F76" s="274"/>
      <c r="G76" s="274"/>
      <c r="H76" s="274"/>
      <c r="I76" s="274"/>
      <c r="J76" s="274"/>
      <c r="K76" s="16"/>
      <c r="L76" s="16"/>
      <c r="M76" s="16"/>
      <c r="N76" s="16"/>
    </row>
    <row r="77" spans="1:14" ht="18.5" x14ac:dyDescent="0.45">
      <c r="A77" s="274"/>
      <c r="B77" s="274"/>
      <c r="C77" s="274"/>
      <c r="D77" s="274"/>
      <c r="E77" s="274"/>
      <c r="F77" s="274"/>
      <c r="G77" s="274"/>
      <c r="H77" s="274"/>
      <c r="I77" s="274"/>
      <c r="J77" s="274"/>
      <c r="K77" s="16"/>
      <c r="L77" s="16"/>
      <c r="M77" s="16"/>
      <c r="N77" s="16"/>
    </row>
    <row r="78" spans="1:14" ht="18.5" x14ac:dyDescent="0.45">
      <c r="A78" s="274"/>
      <c r="B78" s="274"/>
      <c r="C78" s="274"/>
      <c r="D78" s="274"/>
      <c r="E78" s="274"/>
      <c r="F78" s="274"/>
      <c r="G78" s="274"/>
      <c r="H78" s="274"/>
      <c r="I78" s="274"/>
      <c r="J78" s="274"/>
      <c r="K78" s="16"/>
      <c r="L78" s="16"/>
      <c r="M78" s="16"/>
      <c r="N78" s="16"/>
    </row>
    <row r="79" spans="1:14" ht="18.5" x14ac:dyDescent="0.45">
      <c r="A79" s="274"/>
      <c r="B79" s="274"/>
      <c r="C79" s="274"/>
      <c r="D79" s="274"/>
      <c r="E79" s="274"/>
      <c r="F79" s="274"/>
      <c r="G79" s="274"/>
      <c r="H79" s="274"/>
      <c r="I79" s="274"/>
      <c r="J79" s="274"/>
      <c r="K79" s="16"/>
      <c r="L79" s="16"/>
      <c r="M79" s="16"/>
      <c r="N79" s="16"/>
    </row>
    <row r="80" spans="1:14" ht="18.5" x14ac:dyDescent="0.45">
      <c r="A80" s="274"/>
      <c r="B80" s="274"/>
      <c r="C80" s="274"/>
      <c r="D80" s="274"/>
      <c r="E80" s="274"/>
      <c r="F80" s="274"/>
      <c r="G80" s="274"/>
      <c r="H80" s="274"/>
      <c r="I80" s="274"/>
      <c r="J80" s="274"/>
      <c r="K80" s="16"/>
      <c r="L80" s="16"/>
      <c r="M80" s="16"/>
      <c r="N80" s="16"/>
    </row>
    <row r="81" spans="1:14" ht="114.75" customHeight="1" x14ac:dyDescent="0.45">
      <c r="A81" s="274"/>
      <c r="B81" s="274"/>
      <c r="C81" s="274"/>
      <c r="D81" s="274"/>
      <c r="E81" s="274"/>
      <c r="F81" s="274"/>
      <c r="G81" s="274"/>
      <c r="H81" s="274"/>
      <c r="I81" s="274"/>
      <c r="J81" s="274"/>
      <c r="K81" s="16"/>
      <c r="L81" s="16"/>
      <c r="M81" s="16"/>
      <c r="N81" s="16"/>
    </row>
    <row r="82" spans="1:14" ht="18.5" x14ac:dyDescent="0.45">
      <c r="A82" s="273" t="s">
        <v>5</v>
      </c>
      <c r="B82" s="274"/>
      <c r="C82" s="274"/>
      <c r="D82" s="274"/>
      <c r="E82" s="274"/>
      <c r="F82" s="274"/>
      <c r="G82" s="274"/>
      <c r="H82" s="274"/>
      <c r="I82" s="274"/>
      <c r="J82" s="274"/>
      <c r="K82" s="16"/>
      <c r="L82" s="16"/>
      <c r="M82" s="16"/>
      <c r="N82" s="16"/>
    </row>
    <row r="83" spans="1:14" ht="18.5" x14ac:dyDescent="0.45">
      <c r="A83" s="274"/>
      <c r="B83" s="274"/>
      <c r="C83" s="274"/>
      <c r="D83" s="274"/>
      <c r="E83" s="274"/>
      <c r="F83" s="274"/>
      <c r="G83" s="274"/>
      <c r="H83" s="274"/>
      <c r="I83" s="274"/>
      <c r="J83" s="274"/>
      <c r="K83" s="16"/>
      <c r="L83" s="16"/>
      <c r="M83" s="16"/>
      <c r="N83" s="16"/>
    </row>
    <row r="84" spans="1:14" ht="18.5" x14ac:dyDescent="0.45">
      <c r="A84" s="274"/>
      <c r="B84" s="274"/>
      <c r="C84" s="274"/>
      <c r="D84" s="274"/>
      <c r="E84" s="274"/>
      <c r="F84" s="274"/>
      <c r="G84" s="274"/>
      <c r="H84" s="274"/>
      <c r="I84" s="274"/>
      <c r="J84" s="274"/>
      <c r="K84" s="16"/>
      <c r="L84" s="16"/>
      <c r="M84" s="16"/>
      <c r="N84" s="16"/>
    </row>
    <row r="85" spans="1:14" ht="18.5" x14ac:dyDescent="0.45">
      <c r="A85" s="274"/>
      <c r="B85" s="274"/>
      <c r="C85" s="274"/>
      <c r="D85" s="274"/>
      <c r="E85" s="274"/>
      <c r="F85" s="274"/>
      <c r="G85" s="274"/>
      <c r="H85" s="274"/>
      <c r="I85" s="274"/>
      <c r="J85" s="274"/>
      <c r="K85" s="16"/>
      <c r="L85" s="16"/>
      <c r="M85" s="16"/>
      <c r="N85" s="16"/>
    </row>
    <row r="86" spans="1:14" ht="18.5" x14ac:dyDescent="0.45">
      <c r="A86" s="274"/>
      <c r="B86" s="274"/>
      <c r="C86" s="274"/>
      <c r="D86" s="274"/>
      <c r="E86" s="274"/>
      <c r="F86" s="274"/>
      <c r="G86" s="274"/>
      <c r="H86" s="274"/>
      <c r="I86" s="274"/>
      <c r="J86" s="274"/>
      <c r="K86" s="16"/>
      <c r="L86" s="16"/>
      <c r="M86" s="16"/>
      <c r="N86" s="16"/>
    </row>
    <row r="87" spans="1:14" ht="18.5" x14ac:dyDescent="0.45">
      <c r="A87" s="274"/>
      <c r="B87" s="274"/>
      <c r="C87" s="274"/>
      <c r="D87" s="274"/>
      <c r="E87" s="274"/>
      <c r="F87" s="274"/>
      <c r="G87" s="274"/>
      <c r="H87" s="274"/>
      <c r="I87" s="274"/>
      <c r="J87" s="274"/>
      <c r="K87" s="16"/>
      <c r="L87" s="16"/>
      <c r="M87" s="16"/>
      <c r="N87" s="16"/>
    </row>
    <row r="88" spans="1:14" ht="18.5" x14ac:dyDescent="0.45">
      <c r="A88" s="274"/>
      <c r="B88" s="274"/>
      <c r="C88" s="274"/>
      <c r="D88" s="274"/>
      <c r="E88" s="274"/>
      <c r="F88" s="274"/>
      <c r="G88" s="274"/>
      <c r="H88" s="274"/>
      <c r="I88" s="274"/>
      <c r="J88" s="274"/>
      <c r="K88" s="16"/>
      <c r="L88" s="16"/>
      <c r="M88" s="16"/>
      <c r="N88" s="16"/>
    </row>
    <row r="89" spans="1:14" ht="18.5" x14ac:dyDescent="0.45">
      <c r="A89" s="274"/>
      <c r="B89" s="274"/>
      <c r="C89" s="274"/>
      <c r="D89" s="274"/>
      <c r="E89" s="274"/>
      <c r="F89" s="274"/>
      <c r="G89" s="274"/>
      <c r="H89" s="274"/>
      <c r="I89" s="274"/>
      <c r="J89" s="274"/>
      <c r="K89" s="16"/>
      <c r="L89" s="16"/>
      <c r="M89" s="16"/>
      <c r="N89" s="16"/>
    </row>
    <row r="90" spans="1:14" ht="18.5" x14ac:dyDescent="0.45">
      <c r="A90" s="274"/>
      <c r="B90" s="274"/>
      <c r="C90" s="274"/>
      <c r="D90" s="274"/>
      <c r="E90" s="274"/>
      <c r="F90" s="274"/>
      <c r="G90" s="274"/>
      <c r="H90" s="274"/>
      <c r="I90" s="274"/>
      <c r="J90" s="274"/>
      <c r="K90" s="16"/>
      <c r="L90" s="16"/>
      <c r="M90" s="16"/>
      <c r="N90" s="16"/>
    </row>
    <row r="91" spans="1:14" ht="18.5" x14ac:dyDescent="0.45">
      <c r="A91" s="274"/>
      <c r="B91" s="274"/>
      <c r="C91" s="274"/>
      <c r="D91" s="274"/>
      <c r="E91" s="274"/>
      <c r="F91" s="274"/>
      <c r="G91" s="274"/>
      <c r="H91" s="274"/>
      <c r="I91" s="274"/>
      <c r="J91" s="274"/>
      <c r="K91" s="16"/>
      <c r="L91" s="16"/>
      <c r="M91" s="16"/>
      <c r="N91" s="16"/>
    </row>
    <row r="92" spans="1:14" ht="18.5" x14ac:dyDescent="0.45">
      <c r="A92" s="274"/>
      <c r="B92" s="274"/>
      <c r="C92" s="274"/>
      <c r="D92" s="274"/>
      <c r="E92" s="274"/>
      <c r="F92" s="274"/>
      <c r="G92" s="274"/>
      <c r="H92" s="274"/>
      <c r="I92" s="274"/>
      <c r="J92" s="274"/>
      <c r="K92" s="16"/>
      <c r="L92" s="16"/>
      <c r="M92" s="16"/>
      <c r="N92" s="16"/>
    </row>
    <row r="93" spans="1:14" ht="18.5" x14ac:dyDescent="0.45">
      <c r="A93" s="274"/>
      <c r="B93" s="274"/>
      <c r="C93" s="274"/>
      <c r="D93" s="274"/>
      <c r="E93" s="274"/>
      <c r="F93" s="274"/>
      <c r="G93" s="274"/>
      <c r="H93" s="274"/>
      <c r="I93" s="274"/>
      <c r="J93" s="274"/>
      <c r="K93" s="16"/>
      <c r="L93" s="16"/>
      <c r="M93" s="16"/>
      <c r="N93" s="16"/>
    </row>
    <row r="94" spans="1:14" ht="18.5" x14ac:dyDescent="0.45">
      <c r="A94" s="274"/>
      <c r="B94" s="274"/>
      <c r="C94" s="274"/>
      <c r="D94" s="274"/>
      <c r="E94" s="274"/>
      <c r="F94" s="274"/>
      <c r="G94" s="274"/>
      <c r="H94" s="274"/>
      <c r="I94" s="274"/>
      <c r="J94" s="274"/>
      <c r="K94" s="16"/>
      <c r="L94" s="16"/>
      <c r="M94" s="16"/>
      <c r="N94" s="16"/>
    </row>
    <row r="95" spans="1:14" ht="18.5" x14ac:dyDescent="0.45">
      <c r="A95" s="274"/>
      <c r="B95" s="274"/>
      <c r="C95" s="274"/>
      <c r="D95" s="274"/>
      <c r="E95" s="274"/>
      <c r="F95" s="274"/>
      <c r="G95" s="274"/>
      <c r="H95" s="274"/>
      <c r="I95" s="274"/>
      <c r="J95" s="274"/>
      <c r="K95" s="16"/>
      <c r="L95" s="16"/>
      <c r="M95" s="16"/>
      <c r="N95" s="16"/>
    </row>
    <row r="96" spans="1:14" ht="15" customHeight="1" x14ac:dyDescent="0.45">
      <c r="A96" s="273" t="s">
        <v>6</v>
      </c>
      <c r="B96" s="274"/>
      <c r="C96" s="274"/>
      <c r="D96" s="274"/>
      <c r="E96" s="274"/>
      <c r="F96" s="274"/>
      <c r="G96" s="274"/>
      <c r="H96" s="274"/>
      <c r="I96" s="274"/>
      <c r="J96" s="274"/>
      <c r="K96" s="16"/>
      <c r="L96" s="16"/>
      <c r="M96" s="16"/>
      <c r="N96" s="16"/>
    </row>
    <row r="97" spans="1:14" ht="18.5" x14ac:dyDescent="0.45">
      <c r="A97" s="274"/>
      <c r="B97" s="274"/>
      <c r="C97" s="274"/>
      <c r="D97" s="274"/>
      <c r="E97" s="274"/>
      <c r="F97" s="274"/>
      <c r="G97" s="274"/>
      <c r="H97" s="274"/>
      <c r="I97" s="274"/>
      <c r="J97" s="274"/>
      <c r="K97" s="16"/>
      <c r="L97" s="16"/>
      <c r="M97" s="16"/>
      <c r="N97" s="16"/>
    </row>
    <row r="98" spans="1:14" ht="18.5" x14ac:dyDescent="0.45">
      <c r="A98" s="274"/>
      <c r="B98" s="274"/>
      <c r="C98" s="274"/>
      <c r="D98" s="274"/>
      <c r="E98" s="274"/>
      <c r="F98" s="274"/>
      <c r="G98" s="274"/>
      <c r="H98" s="274"/>
      <c r="I98" s="274"/>
      <c r="J98" s="274"/>
      <c r="K98" s="16"/>
      <c r="L98" s="16"/>
      <c r="M98" s="16"/>
      <c r="N98" s="16"/>
    </row>
    <row r="99" spans="1:14" ht="18.5" x14ac:dyDescent="0.45">
      <c r="A99" s="274"/>
      <c r="B99" s="274"/>
      <c r="C99" s="274"/>
      <c r="D99" s="274"/>
      <c r="E99" s="274"/>
      <c r="F99" s="274"/>
      <c r="G99" s="274"/>
      <c r="H99" s="274"/>
      <c r="I99" s="274"/>
      <c r="J99" s="274"/>
      <c r="K99" s="16"/>
      <c r="L99" s="16"/>
      <c r="M99" s="16"/>
      <c r="N99" s="16"/>
    </row>
    <row r="100" spans="1:14" ht="18.5" x14ac:dyDescent="0.45">
      <c r="A100" s="274"/>
      <c r="B100" s="274"/>
      <c r="C100" s="274"/>
      <c r="D100" s="274"/>
      <c r="E100" s="274"/>
      <c r="F100" s="274"/>
      <c r="G100" s="274"/>
      <c r="H100" s="274"/>
      <c r="I100" s="274"/>
      <c r="J100" s="274"/>
      <c r="K100" s="16"/>
      <c r="L100" s="16"/>
      <c r="M100" s="16"/>
      <c r="N100" s="16"/>
    </row>
    <row r="101" spans="1:14" ht="18.5" x14ac:dyDescent="0.45">
      <c r="A101" s="274"/>
      <c r="B101" s="274"/>
      <c r="C101" s="274"/>
      <c r="D101" s="274"/>
      <c r="E101" s="274"/>
      <c r="F101" s="274"/>
      <c r="G101" s="274"/>
      <c r="H101" s="274"/>
      <c r="I101" s="274"/>
      <c r="J101" s="274"/>
      <c r="K101" s="16"/>
      <c r="L101" s="16"/>
      <c r="M101" s="16"/>
      <c r="N101" s="16"/>
    </row>
    <row r="102" spans="1:14" ht="18.5" x14ac:dyDescent="0.45">
      <c r="A102" s="274"/>
      <c r="B102" s="274"/>
      <c r="C102" s="274"/>
      <c r="D102" s="274"/>
      <c r="E102" s="274"/>
      <c r="F102" s="274"/>
      <c r="G102" s="274"/>
      <c r="H102" s="274"/>
      <c r="I102" s="274"/>
      <c r="J102" s="274"/>
      <c r="K102" s="16"/>
      <c r="L102" s="16"/>
      <c r="M102" s="16"/>
      <c r="N102" s="16"/>
    </row>
    <row r="103" spans="1:14" ht="18.5" x14ac:dyDescent="0.45">
      <c r="A103" s="274"/>
      <c r="B103" s="274"/>
      <c r="C103" s="274"/>
      <c r="D103" s="274"/>
      <c r="E103" s="274"/>
      <c r="F103" s="274"/>
      <c r="G103" s="274"/>
      <c r="H103" s="274"/>
      <c r="I103" s="274"/>
      <c r="J103" s="274"/>
      <c r="K103" s="16"/>
      <c r="L103" s="16"/>
      <c r="M103" s="16"/>
      <c r="N103" s="16"/>
    </row>
    <row r="104" spans="1:14" ht="18.5" x14ac:dyDescent="0.45">
      <c r="A104" s="274"/>
      <c r="B104" s="274"/>
      <c r="C104" s="274"/>
      <c r="D104" s="274"/>
      <c r="E104" s="274"/>
      <c r="F104" s="274"/>
      <c r="G104" s="274"/>
      <c r="H104" s="274"/>
      <c r="I104" s="274"/>
      <c r="J104" s="274"/>
      <c r="K104" s="16"/>
      <c r="L104" s="16"/>
      <c r="M104" s="16"/>
      <c r="N104" s="16"/>
    </row>
    <row r="105" spans="1:14" ht="18.5" x14ac:dyDescent="0.45">
      <c r="A105" s="274"/>
      <c r="B105" s="274"/>
      <c r="C105" s="274"/>
      <c r="D105" s="274"/>
      <c r="E105" s="274"/>
      <c r="F105" s="274"/>
      <c r="G105" s="274"/>
      <c r="H105" s="274"/>
      <c r="I105" s="274"/>
      <c r="J105" s="274"/>
      <c r="K105" s="16"/>
      <c r="L105" s="16"/>
      <c r="M105" s="16"/>
      <c r="N105" s="16"/>
    </row>
    <row r="106" spans="1:14" ht="18.5" x14ac:dyDescent="0.45">
      <c r="A106" s="274"/>
      <c r="B106" s="274"/>
      <c r="C106" s="274"/>
      <c r="D106" s="274"/>
      <c r="E106" s="274"/>
      <c r="F106" s="274"/>
      <c r="G106" s="274"/>
      <c r="H106" s="274"/>
      <c r="I106" s="274"/>
      <c r="J106" s="274"/>
      <c r="K106" s="16"/>
      <c r="L106" s="16"/>
      <c r="M106" s="16"/>
      <c r="N106" s="16"/>
    </row>
    <row r="107" spans="1:14" ht="18.5" x14ac:dyDescent="0.45">
      <c r="A107" s="274"/>
      <c r="B107" s="274"/>
      <c r="C107" s="274"/>
      <c r="D107" s="274"/>
      <c r="E107" s="274"/>
      <c r="F107" s="274"/>
      <c r="G107" s="274"/>
      <c r="H107" s="274"/>
      <c r="I107" s="274"/>
      <c r="J107" s="274"/>
      <c r="K107" s="16"/>
      <c r="L107" s="16"/>
      <c r="M107" s="16"/>
      <c r="N107" s="16"/>
    </row>
    <row r="108" spans="1:14" ht="18.5" x14ac:dyDescent="0.45">
      <c r="A108" s="274"/>
      <c r="B108" s="274"/>
      <c r="C108" s="274"/>
      <c r="D108" s="274"/>
      <c r="E108" s="274"/>
      <c r="F108" s="274"/>
      <c r="G108" s="274"/>
      <c r="H108" s="274"/>
      <c r="I108" s="274"/>
      <c r="J108" s="274"/>
      <c r="K108" s="16"/>
      <c r="L108" s="16"/>
      <c r="M108" s="16"/>
      <c r="N108" s="16"/>
    </row>
    <row r="109" spans="1:14" ht="18.5" x14ac:dyDescent="0.45">
      <c r="A109" s="274"/>
      <c r="B109" s="274"/>
      <c r="C109" s="274"/>
      <c r="D109" s="274"/>
      <c r="E109" s="274"/>
      <c r="F109" s="274"/>
      <c r="G109" s="274"/>
      <c r="H109" s="274"/>
      <c r="I109" s="274"/>
      <c r="J109" s="274"/>
      <c r="K109" s="16"/>
      <c r="L109" s="16"/>
      <c r="M109" s="16"/>
      <c r="N109" s="16"/>
    </row>
    <row r="110" spans="1:14" ht="18.5" x14ac:dyDescent="0.45">
      <c r="A110" s="274"/>
      <c r="B110" s="274"/>
      <c r="C110" s="274"/>
      <c r="D110" s="274"/>
      <c r="E110" s="274"/>
      <c r="F110" s="274"/>
      <c r="G110" s="274"/>
      <c r="H110" s="274"/>
      <c r="I110" s="274"/>
      <c r="J110" s="274"/>
      <c r="K110" s="16"/>
      <c r="L110" s="16"/>
      <c r="M110" s="16"/>
      <c r="N110" s="16"/>
    </row>
    <row r="111" spans="1:14" ht="18.5" x14ac:dyDescent="0.45">
      <c r="A111" s="274"/>
      <c r="B111" s="274"/>
      <c r="C111" s="274"/>
      <c r="D111" s="274"/>
      <c r="E111" s="274"/>
      <c r="F111" s="274"/>
      <c r="G111" s="274"/>
      <c r="H111" s="274"/>
      <c r="I111" s="274"/>
      <c r="J111" s="274"/>
      <c r="K111" s="16"/>
      <c r="L111" s="16"/>
      <c r="M111" s="16"/>
      <c r="N111" s="16"/>
    </row>
    <row r="112" spans="1:14" ht="18.5" x14ac:dyDescent="0.45">
      <c r="A112" s="274"/>
      <c r="B112" s="274"/>
      <c r="C112" s="274"/>
      <c r="D112" s="274"/>
      <c r="E112" s="274"/>
      <c r="F112" s="274"/>
      <c r="G112" s="274"/>
      <c r="H112" s="274"/>
      <c r="I112" s="274"/>
      <c r="J112" s="274"/>
      <c r="K112" s="16"/>
      <c r="L112" s="16"/>
      <c r="M112" s="16"/>
      <c r="N112" s="16"/>
    </row>
    <row r="113" spans="1:14" ht="18.5" x14ac:dyDescent="0.45">
      <c r="A113" s="274"/>
      <c r="B113" s="274"/>
      <c r="C113" s="274"/>
      <c r="D113" s="274"/>
      <c r="E113" s="274"/>
      <c r="F113" s="274"/>
      <c r="G113" s="274"/>
      <c r="H113" s="274"/>
      <c r="I113" s="274"/>
      <c r="J113" s="274"/>
      <c r="K113" s="16"/>
      <c r="L113" s="16"/>
      <c r="M113" s="16"/>
      <c r="N113" s="16"/>
    </row>
    <row r="114" spans="1:14" ht="18.5" x14ac:dyDescent="0.45">
      <c r="A114" s="274"/>
      <c r="B114" s="274"/>
      <c r="C114" s="274"/>
      <c r="D114" s="274"/>
      <c r="E114" s="274"/>
      <c r="F114" s="274"/>
      <c r="G114" s="274"/>
      <c r="H114" s="274"/>
      <c r="I114" s="274"/>
      <c r="J114" s="274"/>
      <c r="K114" s="16"/>
      <c r="L114" s="16"/>
      <c r="M114" s="16"/>
      <c r="N114" s="16"/>
    </row>
    <row r="115" spans="1:14" ht="18.5" x14ac:dyDescent="0.45">
      <c r="A115" s="274"/>
      <c r="B115" s="274"/>
      <c r="C115" s="274"/>
      <c r="D115" s="274"/>
      <c r="E115" s="274"/>
      <c r="F115" s="274"/>
      <c r="G115" s="274"/>
      <c r="H115" s="274"/>
      <c r="I115" s="274"/>
      <c r="J115" s="274"/>
      <c r="K115" s="16"/>
      <c r="L115" s="16"/>
      <c r="M115" s="16"/>
      <c r="N115" s="16"/>
    </row>
    <row r="116" spans="1:14" ht="18.5" x14ac:dyDescent="0.45">
      <c r="A116" s="274"/>
      <c r="B116" s="274"/>
      <c r="C116" s="274"/>
      <c r="D116" s="274"/>
      <c r="E116" s="274"/>
      <c r="F116" s="274"/>
      <c r="G116" s="274"/>
      <c r="H116" s="274"/>
      <c r="I116" s="274"/>
      <c r="J116" s="274"/>
      <c r="K116" s="16"/>
      <c r="L116" s="16"/>
      <c r="M116" s="16"/>
      <c r="N116" s="16"/>
    </row>
    <row r="117" spans="1:14" ht="18.5" x14ac:dyDescent="0.45">
      <c r="A117" s="274"/>
      <c r="B117" s="274"/>
      <c r="C117" s="274"/>
      <c r="D117" s="274"/>
      <c r="E117" s="274"/>
      <c r="F117" s="274"/>
      <c r="G117" s="274"/>
      <c r="H117" s="274"/>
      <c r="I117" s="274"/>
      <c r="J117" s="274"/>
      <c r="K117" s="16"/>
      <c r="L117" s="16"/>
      <c r="M117" s="16"/>
      <c r="N117" s="16"/>
    </row>
    <row r="118" spans="1:14" ht="18.5" x14ac:dyDescent="0.45">
      <c r="A118" s="274"/>
      <c r="B118" s="274"/>
      <c r="C118" s="274"/>
      <c r="D118" s="274"/>
      <c r="E118" s="274"/>
      <c r="F118" s="274"/>
      <c r="G118" s="274"/>
      <c r="H118" s="274"/>
      <c r="I118" s="274"/>
      <c r="J118" s="274"/>
      <c r="K118" s="16"/>
      <c r="L118" s="16"/>
      <c r="M118" s="16"/>
      <c r="N118" s="16"/>
    </row>
    <row r="119" spans="1:14" ht="18.5" x14ac:dyDescent="0.45">
      <c r="A119" s="274"/>
      <c r="B119" s="274"/>
      <c r="C119" s="274"/>
      <c r="D119" s="274"/>
      <c r="E119" s="274"/>
      <c r="F119" s="274"/>
      <c r="G119" s="274"/>
      <c r="H119" s="274"/>
      <c r="I119" s="274"/>
      <c r="J119" s="274"/>
      <c r="K119" s="16"/>
      <c r="L119" s="16"/>
      <c r="M119" s="16"/>
      <c r="N119" s="16"/>
    </row>
    <row r="120" spans="1:14" ht="18.5" x14ac:dyDescent="0.45">
      <c r="A120" s="274"/>
      <c r="B120" s="274"/>
      <c r="C120" s="274"/>
      <c r="D120" s="274"/>
      <c r="E120" s="274"/>
      <c r="F120" s="274"/>
      <c r="G120" s="274"/>
      <c r="H120" s="274"/>
      <c r="I120" s="274"/>
      <c r="J120" s="274"/>
      <c r="K120" s="16"/>
      <c r="L120" s="16"/>
      <c r="M120" s="16"/>
      <c r="N120" s="16"/>
    </row>
    <row r="121" spans="1:14" ht="18.5" x14ac:dyDescent="0.45">
      <c r="A121" s="274"/>
      <c r="B121" s="274"/>
      <c r="C121" s="274"/>
      <c r="D121" s="274"/>
      <c r="E121" s="274"/>
      <c r="F121" s="274"/>
      <c r="G121" s="274"/>
      <c r="H121" s="274"/>
      <c r="I121" s="274"/>
      <c r="J121" s="274"/>
      <c r="K121" s="16"/>
      <c r="L121" s="16"/>
      <c r="M121" s="16"/>
      <c r="N121" s="16"/>
    </row>
    <row r="122" spans="1:14" ht="18.5" x14ac:dyDescent="0.45">
      <c r="A122" s="274"/>
      <c r="B122" s="274"/>
      <c r="C122" s="274"/>
      <c r="D122" s="274"/>
      <c r="E122" s="274"/>
      <c r="F122" s="274"/>
      <c r="G122" s="274"/>
      <c r="H122" s="274"/>
      <c r="I122" s="274"/>
      <c r="J122" s="274"/>
      <c r="K122" s="16"/>
      <c r="L122" s="16"/>
      <c r="M122" s="16"/>
      <c r="N122" s="16"/>
    </row>
    <row r="123" spans="1:14" ht="18.5" x14ac:dyDescent="0.45">
      <c r="A123" s="274"/>
      <c r="B123" s="274"/>
      <c r="C123" s="274"/>
      <c r="D123" s="274"/>
      <c r="E123" s="274"/>
      <c r="F123" s="274"/>
      <c r="G123" s="274"/>
      <c r="H123" s="274"/>
      <c r="I123" s="274"/>
      <c r="J123" s="274"/>
      <c r="K123" s="16"/>
      <c r="L123" s="16"/>
      <c r="M123" s="16"/>
      <c r="N123" s="16"/>
    </row>
    <row r="124" spans="1:14" ht="18.5" x14ac:dyDescent="0.45">
      <c r="A124" s="274"/>
      <c r="B124" s="274"/>
      <c r="C124" s="274"/>
      <c r="D124" s="274"/>
      <c r="E124" s="274"/>
      <c r="F124" s="274"/>
      <c r="G124" s="274"/>
      <c r="H124" s="274"/>
      <c r="I124" s="274"/>
      <c r="J124" s="274"/>
      <c r="K124" s="16"/>
      <c r="L124" s="16"/>
      <c r="M124" s="16"/>
      <c r="N124" s="16"/>
    </row>
    <row r="125" spans="1:14" ht="18.5" x14ac:dyDescent="0.45">
      <c r="A125" s="274"/>
      <c r="B125" s="274"/>
      <c r="C125" s="274"/>
      <c r="D125" s="274"/>
      <c r="E125" s="274"/>
      <c r="F125" s="274"/>
      <c r="G125" s="274"/>
      <c r="H125" s="274"/>
      <c r="I125" s="274"/>
      <c r="J125" s="274"/>
      <c r="K125" s="16"/>
      <c r="L125" s="16"/>
      <c r="M125" s="16"/>
      <c r="N125" s="16"/>
    </row>
    <row r="126" spans="1:14" ht="18.5" x14ac:dyDescent="0.45">
      <c r="A126" s="274"/>
      <c r="B126" s="274"/>
      <c r="C126" s="274"/>
      <c r="D126" s="274"/>
      <c r="E126" s="274"/>
      <c r="F126" s="274"/>
      <c r="G126" s="274"/>
      <c r="H126" s="274"/>
      <c r="I126" s="274"/>
      <c r="J126" s="274"/>
      <c r="K126" s="16"/>
      <c r="L126" s="16"/>
      <c r="M126" s="16"/>
      <c r="N126" s="16"/>
    </row>
    <row r="127" spans="1:14" ht="18.5" x14ac:dyDescent="0.45">
      <c r="A127" s="274"/>
      <c r="B127" s="274"/>
      <c r="C127" s="274"/>
      <c r="D127" s="274"/>
      <c r="E127" s="274"/>
      <c r="F127" s="274"/>
      <c r="G127" s="274"/>
      <c r="H127" s="274"/>
      <c r="I127" s="274"/>
      <c r="J127" s="274"/>
      <c r="K127" s="16"/>
      <c r="L127" s="16"/>
      <c r="M127" s="16"/>
      <c r="N127" s="16"/>
    </row>
    <row r="128" spans="1:14" ht="18.5" x14ac:dyDescent="0.45">
      <c r="A128" s="274"/>
      <c r="B128" s="274"/>
      <c r="C128" s="274"/>
      <c r="D128" s="274"/>
      <c r="E128" s="274"/>
      <c r="F128" s="274"/>
      <c r="G128" s="274"/>
      <c r="H128" s="274"/>
      <c r="I128" s="274"/>
      <c r="J128" s="274"/>
      <c r="K128" s="16"/>
      <c r="L128" s="16"/>
      <c r="M128" s="16"/>
      <c r="N128" s="16"/>
    </row>
    <row r="129" spans="1:14" ht="18.5" x14ac:dyDescent="0.45">
      <c r="A129" s="274"/>
      <c r="B129" s="274"/>
      <c r="C129" s="274"/>
      <c r="D129" s="274"/>
      <c r="E129" s="274"/>
      <c r="F129" s="274"/>
      <c r="G129" s="274"/>
      <c r="H129" s="274"/>
      <c r="I129" s="274"/>
      <c r="J129" s="274"/>
      <c r="K129" s="16"/>
      <c r="L129" s="16"/>
      <c r="M129" s="16"/>
      <c r="N129" s="16"/>
    </row>
    <row r="130" spans="1:14" ht="18.5" x14ac:dyDescent="0.45">
      <c r="A130" s="274"/>
      <c r="B130" s="274"/>
      <c r="C130" s="274"/>
      <c r="D130" s="274"/>
      <c r="E130" s="274"/>
      <c r="F130" s="274"/>
      <c r="G130" s="274"/>
      <c r="H130" s="274"/>
      <c r="I130" s="274"/>
      <c r="J130" s="274"/>
      <c r="K130" s="16"/>
      <c r="L130" s="16"/>
      <c r="M130" s="16"/>
      <c r="N130" s="16"/>
    </row>
    <row r="131" spans="1:14" ht="18.5" x14ac:dyDescent="0.45">
      <c r="A131" s="274"/>
      <c r="B131" s="274"/>
      <c r="C131" s="274"/>
      <c r="D131" s="274"/>
      <c r="E131" s="274"/>
      <c r="F131" s="274"/>
      <c r="G131" s="274"/>
      <c r="H131" s="274"/>
      <c r="I131" s="274"/>
      <c r="J131" s="274"/>
      <c r="K131" s="16"/>
      <c r="L131" s="16"/>
      <c r="M131" s="16"/>
      <c r="N131" s="16"/>
    </row>
    <row r="132" spans="1:14" ht="18.5" x14ac:dyDescent="0.45">
      <c r="A132" s="274"/>
      <c r="B132" s="274"/>
      <c r="C132" s="274"/>
      <c r="D132" s="274"/>
      <c r="E132" s="274"/>
      <c r="F132" s="274"/>
      <c r="G132" s="274"/>
      <c r="H132" s="274"/>
      <c r="I132" s="274"/>
      <c r="J132" s="274"/>
      <c r="K132" s="16"/>
      <c r="L132" s="16"/>
      <c r="M132" s="16"/>
      <c r="N132" s="16"/>
    </row>
    <row r="133" spans="1:14" ht="18.5" x14ac:dyDescent="0.45">
      <c r="A133" s="274"/>
      <c r="B133" s="274"/>
      <c r="C133" s="274"/>
      <c r="D133" s="274"/>
      <c r="E133" s="274"/>
      <c r="F133" s="274"/>
      <c r="G133" s="274"/>
      <c r="H133" s="274"/>
      <c r="I133" s="274"/>
      <c r="J133" s="274"/>
      <c r="K133" s="16"/>
      <c r="L133" s="16"/>
      <c r="M133" s="16"/>
      <c r="N133" s="16"/>
    </row>
    <row r="134" spans="1:14" ht="18.5" x14ac:dyDescent="0.45">
      <c r="A134" s="274"/>
      <c r="B134" s="274"/>
      <c r="C134" s="274"/>
      <c r="D134" s="274"/>
      <c r="E134" s="274"/>
      <c r="F134" s="274"/>
      <c r="G134" s="274"/>
      <c r="H134" s="274"/>
      <c r="I134" s="274"/>
      <c r="J134" s="274"/>
      <c r="K134" s="16"/>
      <c r="L134" s="16"/>
      <c r="M134" s="16"/>
      <c r="N134" s="16"/>
    </row>
    <row r="135" spans="1:14" ht="18.5" x14ac:dyDescent="0.45">
      <c r="A135" s="274"/>
      <c r="B135" s="274"/>
      <c r="C135" s="274"/>
      <c r="D135" s="274"/>
      <c r="E135" s="274"/>
      <c r="F135" s="274"/>
      <c r="G135" s="274"/>
      <c r="H135" s="274"/>
      <c r="I135" s="274"/>
      <c r="J135" s="274"/>
      <c r="K135" s="16"/>
      <c r="L135" s="16"/>
      <c r="M135" s="16"/>
      <c r="N135" s="16"/>
    </row>
    <row r="136" spans="1:14" ht="18.5" x14ac:dyDescent="0.45">
      <c r="A136" s="274"/>
      <c r="B136" s="274"/>
      <c r="C136" s="274"/>
      <c r="D136" s="274"/>
      <c r="E136" s="274"/>
      <c r="F136" s="274"/>
      <c r="G136" s="274"/>
      <c r="H136" s="274"/>
      <c r="I136" s="274"/>
      <c r="J136" s="274"/>
      <c r="K136" s="16"/>
      <c r="L136" s="16"/>
      <c r="M136" s="16"/>
      <c r="N136" s="16"/>
    </row>
    <row r="137" spans="1:14" ht="18.5" x14ac:dyDescent="0.45">
      <c r="A137" s="274"/>
      <c r="B137" s="274"/>
      <c r="C137" s="274"/>
      <c r="D137" s="274"/>
      <c r="E137" s="274"/>
      <c r="F137" s="274"/>
      <c r="G137" s="274"/>
      <c r="H137" s="274"/>
      <c r="I137" s="274"/>
      <c r="J137" s="274"/>
      <c r="K137" s="16"/>
      <c r="L137" s="16"/>
      <c r="M137" s="16"/>
      <c r="N137" s="16"/>
    </row>
    <row r="138" spans="1:14" ht="18.5" x14ac:dyDescent="0.45">
      <c r="A138" s="274"/>
      <c r="B138" s="274"/>
      <c r="C138" s="274"/>
      <c r="D138" s="274"/>
      <c r="E138" s="274"/>
      <c r="F138" s="274"/>
      <c r="G138" s="274"/>
      <c r="H138" s="274"/>
      <c r="I138" s="274"/>
      <c r="J138" s="274"/>
      <c r="K138" s="16"/>
      <c r="L138" s="16"/>
      <c r="M138" s="16"/>
      <c r="N138" s="16"/>
    </row>
    <row r="139" spans="1:14" ht="18.5" x14ac:dyDescent="0.45">
      <c r="A139" s="274"/>
      <c r="B139" s="274"/>
      <c r="C139" s="274"/>
      <c r="D139" s="274"/>
      <c r="E139" s="274"/>
      <c r="F139" s="274"/>
      <c r="G139" s="274"/>
      <c r="H139" s="274"/>
      <c r="I139" s="274"/>
      <c r="J139" s="274"/>
      <c r="K139" s="16"/>
      <c r="L139" s="16"/>
      <c r="M139" s="16"/>
      <c r="N139" s="16"/>
    </row>
    <row r="140" spans="1:14" ht="18.5" x14ac:dyDescent="0.45">
      <c r="A140" s="274"/>
      <c r="B140" s="274"/>
      <c r="C140" s="274"/>
      <c r="D140" s="274"/>
      <c r="E140" s="274"/>
      <c r="F140" s="274"/>
      <c r="G140" s="274"/>
      <c r="H140" s="274"/>
      <c r="I140" s="274"/>
      <c r="J140" s="274"/>
      <c r="K140" s="16"/>
      <c r="L140" s="16"/>
      <c r="M140" s="16"/>
      <c r="N140" s="16"/>
    </row>
    <row r="141" spans="1:14" ht="18.5" x14ac:dyDescent="0.45">
      <c r="A141" s="274"/>
      <c r="B141" s="274"/>
      <c r="C141" s="274"/>
      <c r="D141" s="274"/>
      <c r="E141" s="274"/>
      <c r="F141" s="274"/>
      <c r="G141" s="274"/>
      <c r="H141" s="274"/>
      <c r="I141" s="274"/>
      <c r="J141" s="274"/>
      <c r="K141" s="16"/>
      <c r="L141" s="16"/>
      <c r="M141" s="16"/>
      <c r="N141" s="16"/>
    </row>
    <row r="142" spans="1:14" ht="18.5" x14ac:dyDescent="0.45">
      <c r="A142" s="274"/>
      <c r="B142" s="274"/>
      <c r="C142" s="274"/>
      <c r="D142" s="274"/>
      <c r="E142" s="274"/>
      <c r="F142" s="274"/>
      <c r="G142" s="274"/>
      <c r="H142" s="274"/>
      <c r="I142" s="274"/>
      <c r="J142" s="274"/>
      <c r="K142" s="16"/>
      <c r="L142" s="16"/>
      <c r="M142" s="16"/>
      <c r="N142" s="16"/>
    </row>
    <row r="143" spans="1:14" ht="18.5" x14ac:dyDescent="0.45">
      <c r="A143" s="274"/>
      <c r="B143" s="274"/>
      <c r="C143" s="274"/>
      <c r="D143" s="274"/>
      <c r="E143" s="274"/>
      <c r="F143" s="274"/>
      <c r="G143" s="274"/>
      <c r="H143" s="274"/>
      <c r="I143" s="274"/>
      <c r="J143" s="274"/>
      <c r="K143" s="16"/>
      <c r="L143" s="16"/>
      <c r="M143" s="16"/>
      <c r="N143" s="16"/>
    </row>
    <row r="144" spans="1:14" ht="18.5" x14ac:dyDescent="0.45">
      <c r="A144" s="274"/>
      <c r="B144" s="274"/>
      <c r="C144" s="274"/>
      <c r="D144" s="274"/>
      <c r="E144" s="274"/>
      <c r="F144" s="274"/>
      <c r="G144" s="274"/>
      <c r="H144" s="274"/>
      <c r="I144" s="274"/>
      <c r="J144" s="274"/>
      <c r="K144" s="16"/>
      <c r="L144" s="16"/>
      <c r="M144" s="16"/>
      <c r="N144" s="16"/>
    </row>
    <row r="145" spans="1:14" ht="18.5" x14ac:dyDescent="0.45">
      <c r="A145" s="274"/>
      <c r="B145" s="274"/>
      <c r="C145" s="274"/>
      <c r="D145" s="274"/>
      <c r="E145" s="274"/>
      <c r="F145" s="274"/>
      <c r="G145" s="274"/>
      <c r="H145" s="274"/>
      <c r="I145" s="274"/>
      <c r="J145" s="274"/>
      <c r="K145" s="16"/>
      <c r="L145" s="16"/>
      <c r="M145" s="16"/>
      <c r="N145" s="16"/>
    </row>
    <row r="146" spans="1:14" ht="18.5" x14ac:dyDescent="0.45">
      <c r="A146" s="274"/>
      <c r="B146" s="274"/>
      <c r="C146" s="274"/>
      <c r="D146" s="274"/>
      <c r="E146" s="274"/>
      <c r="F146" s="274"/>
      <c r="G146" s="274"/>
      <c r="H146" s="274"/>
      <c r="I146" s="274"/>
      <c r="J146" s="274"/>
      <c r="K146" s="16"/>
      <c r="L146" s="16"/>
      <c r="M146" s="16"/>
      <c r="N146" s="16"/>
    </row>
  </sheetData>
  <mergeCells count="7">
    <mergeCell ref="A96:J146"/>
    <mergeCell ref="A76:J81"/>
    <mergeCell ref="A82:J95"/>
    <mergeCell ref="A52:J67"/>
    <mergeCell ref="D22:J29"/>
    <mergeCell ref="F49:H51"/>
    <mergeCell ref="A68:J75"/>
  </mergeCells>
  <pageMargins left="0.31496062992125978" right="0.70866141732283472" top="0.74803149606299213" bottom="0.55118110236220474" header="0.31496062992125978" footer="0.31496062992125978"/>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1"/>
  <sheetViews>
    <sheetView view="pageBreakPreview" zoomScale="112" zoomScaleNormal="70" zoomScaleSheetLayoutView="112" workbookViewId="0">
      <pane ySplit="5" topLeftCell="A6" activePane="bottomLeft" state="frozen"/>
      <selection pane="bottomLeft" activeCell="J26" sqref="A4:Y26"/>
    </sheetView>
  </sheetViews>
  <sheetFormatPr defaultColWidth="9.1796875" defaultRowHeight="14" x14ac:dyDescent="0.3"/>
  <cols>
    <col min="1" max="1" width="5.1796875" style="9" customWidth="1"/>
    <col min="2" max="2" width="20" style="9" customWidth="1"/>
    <col min="3" max="3" width="16" style="9" customWidth="1"/>
    <col min="4" max="4" width="21.54296875" style="9" customWidth="1"/>
    <col min="5" max="5" width="32.26953125" style="9" customWidth="1"/>
    <col min="6" max="6" width="20.26953125" style="9" customWidth="1"/>
    <col min="7" max="7" width="15.1796875" style="9" customWidth="1"/>
    <col min="8" max="8" width="16.1796875" style="9" customWidth="1"/>
    <col min="9" max="9" width="22" style="9" customWidth="1"/>
    <col min="10" max="12" width="5.7265625" style="9" customWidth="1"/>
    <col min="13" max="13" width="8.1796875" style="9" customWidth="1"/>
    <col min="14" max="14" width="13.26953125" style="9" customWidth="1"/>
    <col min="15" max="15" width="26.26953125" style="9" customWidth="1"/>
    <col min="16" max="17" width="21.54296875" style="9" customWidth="1"/>
    <col min="18" max="18" width="8.453125" style="9" customWidth="1"/>
    <col min="19" max="19" width="7.81640625" style="9" customWidth="1"/>
    <col min="20" max="20" width="6.7265625" style="9" customWidth="1"/>
    <col min="21" max="21" width="10.453125" style="9" customWidth="1"/>
    <col min="22" max="22" width="13.54296875" style="9" customWidth="1"/>
    <col min="23" max="24" width="18.81640625" style="9" customWidth="1"/>
    <col min="25" max="25" width="21.81640625" style="9" customWidth="1"/>
    <col min="26" max="29" width="9.1796875" style="1" customWidth="1"/>
    <col min="30" max="16384" width="9.1796875" style="1"/>
  </cols>
  <sheetData>
    <row r="1" spans="1:45" ht="63" customHeight="1" x14ac:dyDescent="0.45">
      <c r="A1" s="302" t="s">
        <v>7</v>
      </c>
      <c r="B1" s="303"/>
      <c r="C1" s="303"/>
      <c r="D1" s="303"/>
      <c r="E1" s="303"/>
      <c r="F1" s="303"/>
      <c r="G1" s="303"/>
      <c r="H1" s="303"/>
      <c r="I1" s="303"/>
      <c r="J1" s="303"/>
      <c r="K1" s="303"/>
      <c r="L1" s="303"/>
      <c r="M1" s="303"/>
      <c r="N1" s="303"/>
      <c r="O1" s="303"/>
      <c r="P1" s="303"/>
      <c r="Q1" s="303"/>
      <c r="R1" s="303"/>
      <c r="S1" s="303"/>
      <c r="T1" s="303"/>
      <c r="U1" s="303"/>
      <c r="V1" s="303"/>
      <c r="W1" s="303"/>
      <c r="X1" s="303"/>
      <c r="Y1" s="303"/>
      <c r="Z1" s="16"/>
      <c r="AA1" s="16"/>
      <c r="AB1" s="16"/>
      <c r="AC1" s="16"/>
      <c r="AD1" s="16"/>
      <c r="AE1" s="16"/>
      <c r="AF1" s="16"/>
      <c r="AG1" s="16"/>
      <c r="AH1" s="19" t="s">
        <v>8</v>
      </c>
      <c r="AI1" s="19" t="s">
        <v>9</v>
      </c>
      <c r="AJ1" s="19" t="s">
        <v>10</v>
      </c>
      <c r="AK1" s="16"/>
      <c r="AL1" s="16"/>
      <c r="AM1" s="16"/>
      <c r="AN1" s="16"/>
      <c r="AO1" s="16"/>
      <c r="AP1" s="16"/>
      <c r="AQ1" s="16"/>
      <c r="AR1" s="16"/>
      <c r="AS1" s="16"/>
    </row>
    <row r="2" spans="1:45" ht="30" customHeight="1" x14ac:dyDescent="0.45">
      <c r="A2" s="284" t="s">
        <v>11</v>
      </c>
      <c r="B2" s="285"/>
      <c r="C2" s="286"/>
      <c r="D2" s="295" t="s">
        <v>12</v>
      </c>
      <c r="E2" s="285"/>
      <c r="F2" s="285"/>
      <c r="G2" s="285"/>
      <c r="H2" s="285"/>
      <c r="I2" s="286"/>
      <c r="J2" s="304" t="s">
        <v>13</v>
      </c>
      <c r="K2" s="285"/>
      <c r="L2" s="285"/>
      <c r="M2" s="285"/>
      <c r="N2" s="286"/>
      <c r="O2" s="20"/>
      <c r="P2" s="21" t="s">
        <v>14</v>
      </c>
      <c r="Q2" s="298"/>
      <c r="R2" s="285"/>
      <c r="S2" s="285"/>
      <c r="T2" s="285"/>
      <c r="U2" s="285"/>
      <c r="V2" s="285"/>
      <c r="W2" s="285"/>
      <c r="X2" s="285"/>
      <c r="Y2" s="286"/>
      <c r="Z2" s="16"/>
      <c r="AA2" s="16"/>
      <c r="AB2" s="16"/>
      <c r="AC2" s="16"/>
      <c r="AD2" s="16"/>
      <c r="AE2" s="16"/>
      <c r="AF2" s="16"/>
      <c r="AG2" s="16"/>
      <c r="AH2" s="22">
        <v>10</v>
      </c>
      <c r="AI2" s="23">
        <v>10</v>
      </c>
      <c r="AJ2" s="24">
        <v>100</v>
      </c>
      <c r="AK2" s="16"/>
      <c r="AL2" s="16"/>
      <c r="AM2" s="16"/>
      <c r="AN2" s="16"/>
      <c r="AO2" s="16"/>
      <c r="AP2" s="25">
        <v>0</v>
      </c>
      <c r="AQ2" s="25">
        <v>1</v>
      </c>
      <c r="AR2" s="16"/>
      <c r="AS2" s="26" t="s">
        <v>15</v>
      </c>
    </row>
    <row r="3" spans="1:45" ht="30" customHeight="1" x14ac:dyDescent="0.45">
      <c r="A3" s="284" t="s">
        <v>16</v>
      </c>
      <c r="B3" s="285"/>
      <c r="C3" s="286"/>
      <c r="D3" s="295"/>
      <c r="E3" s="285"/>
      <c r="F3" s="285"/>
      <c r="G3" s="285"/>
      <c r="H3" s="285"/>
      <c r="I3" s="285"/>
      <c r="J3" s="285"/>
      <c r="K3" s="285"/>
      <c r="L3" s="285"/>
      <c r="M3" s="285"/>
      <c r="N3" s="285"/>
      <c r="O3" s="286"/>
      <c r="P3" s="21" t="s">
        <v>17</v>
      </c>
      <c r="Q3" s="306" t="s">
        <v>18</v>
      </c>
      <c r="R3" s="285"/>
      <c r="S3" s="285"/>
      <c r="T3" s="285"/>
      <c r="U3" s="285"/>
      <c r="V3" s="285"/>
      <c r="W3" s="285"/>
      <c r="X3" s="285"/>
      <c r="Y3" s="286"/>
      <c r="Z3" s="16"/>
      <c r="AA3" s="16"/>
      <c r="AB3" s="16"/>
      <c r="AC3" s="16"/>
      <c r="AD3" s="16"/>
      <c r="AE3" s="16"/>
      <c r="AF3" s="16"/>
      <c r="AG3" s="16"/>
      <c r="AH3" s="22">
        <v>6</v>
      </c>
      <c r="AI3" s="23">
        <v>6</v>
      </c>
      <c r="AJ3" s="24">
        <v>40</v>
      </c>
      <c r="AK3" s="16"/>
      <c r="AL3" s="16"/>
      <c r="AM3" s="16"/>
      <c r="AN3" s="16"/>
      <c r="AO3" s="16"/>
      <c r="AP3" s="25">
        <v>0.1</v>
      </c>
      <c r="AQ3" s="25">
        <v>2</v>
      </c>
      <c r="AR3" s="16"/>
      <c r="AS3" s="26" t="s">
        <v>19</v>
      </c>
    </row>
    <row r="4" spans="1:45" ht="29.25" customHeight="1" x14ac:dyDescent="0.45">
      <c r="A4" s="301" t="s">
        <v>20</v>
      </c>
      <c r="B4" s="308" t="s">
        <v>21</v>
      </c>
      <c r="C4" s="292" t="s">
        <v>22</v>
      </c>
      <c r="D4" s="292" t="s">
        <v>23</v>
      </c>
      <c r="E4" s="299" t="s">
        <v>24</v>
      </c>
      <c r="F4" s="292" t="s">
        <v>25</v>
      </c>
      <c r="G4" s="311" t="s">
        <v>26</v>
      </c>
      <c r="H4" s="299" t="s">
        <v>27</v>
      </c>
      <c r="I4" s="299" t="s">
        <v>28</v>
      </c>
      <c r="J4" s="299" t="s">
        <v>29</v>
      </c>
      <c r="K4" s="285"/>
      <c r="L4" s="285"/>
      <c r="M4" s="285"/>
      <c r="N4" s="286"/>
      <c r="O4" s="28"/>
      <c r="P4" s="290" t="s">
        <v>30</v>
      </c>
      <c r="Q4" s="290" t="s">
        <v>31</v>
      </c>
      <c r="R4" s="292" t="s">
        <v>32</v>
      </c>
      <c r="S4" s="285"/>
      <c r="T4" s="285"/>
      <c r="U4" s="285"/>
      <c r="V4" s="286"/>
      <c r="W4" s="290" t="s">
        <v>33</v>
      </c>
      <c r="X4" s="290" t="s">
        <v>34</v>
      </c>
      <c r="Y4" s="290" t="s">
        <v>35</v>
      </c>
      <c r="Z4" s="16"/>
      <c r="AA4" s="16"/>
      <c r="AB4" s="16"/>
      <c r="AC4" s="16"/>
      <c r="AD4" s="16"/>
      <c r="AE4" s="16"/>
      <c r="AF4" s="16"/>
      <c r="AG4" s="16"/>
      <c r="AH4" s="22">
        <v>3</v>
      </c>
      <c r="AI4" s="23">
        <v>3</v>
      </c>
      <c r="AJ4" s="24">
        <v>15</v>
      </c>
      <c r="AK4" s="16"/>
      <c r="AL4" s="16"/>
      <c r="AM4" s="16"/>
      <c r="AN4" s="16"/>
      <c r="AO4" s="16"/>
      <c r="AP4" s="25">
        <v>0.3</v>
      </c>
      <c r="AQ4" s="25">
        <v>3</v>
      </c>
      <c r="AR4" s="16"/>
      <c r="AS4" s="26" t="s">
        <v>36</v>
      </c>
    </row>
    <row r="5" spans="1:45" ht="61.5" customHeight="1" x14ac:dyDescent="0.45">
      <c r="A5" s="291"/>
      <c r="B5" s="309"/>
      <c r="C5" s="291"/>
      <c r="D5" s="291"/>
      <c r="E5" s="291"/>
      <c r="F5" s="291"/>
      <c r="G5" s="291"/>
      <c r="H5" s="291"/>
      <c r="I5" s="291"/>
      <c r="J5" s="30" t="s">
        <v>37</v>
      </c>
      <c r="K5" s="30" t="s">
        <v>38</v>
      </c>
      <c r="L5" s="30" t="s">
        <v>39</v>
      </c>
      <c r="M5" s="31" t="s">
        <v>40</v>
      </c>
      <c r="N5" s="32" t="s">
        <v>41</v>
      </c>
      <c r="O5" s="28" t="s">
        <v>42</v>
      </c>
      <c r="P5" s="291"/>
      <c r="Q5" s="291"/>
      <c r="R5" s="30" t="s">
        <v>37</v>
      </c>
      <c r="S5" s="30" t="s">
        <v>38</v>
      </c>
      <c r="T5" s="30" t="s">
        <v>39</v>
      </c>
      <c r="U5" s="31" t="s">
        <v>40</v>
      </c>
      <c r="V5" s="32" t="s">
        <v>41</v>
      </c>
      <c r="W5" s="291"/>
      <c r="X5" s="291"/>
      <c r="Y5" s="291"/>
      <c r="Z5" s="16"/>
      <c r="AA5" s="16"/>
      <c r="AB5" s="16"/>
      <c r="AC5" s="16"/>
      <c r="AD5" s="16"/>
      <c r="AE5" s="16"/>
      <c r="AF5" s="16"/>
      <c r="AG5" s="16"/>
      <c r="AH5" s="22">
        <v>1</v>
      </c>
      <c r="AI5" s="23">
        <v>2</v>
      </c>
      <c r="AJ5" s="24">
        <v>7</v>
      </c>
      <c r="AK5" s="16"/>
      <c r="AL5" s="16"/>
      <c r="AM5" s="16"/>
      <c r="AN5" s="16"/>
      <c r="AO5" s="16"/>
      <c r="AP5" s="25">
        <v>0.5</v>
      </c>
      <c r="AQ5" s="25">
        <v>4</v>
      </c>
      <c r="AR5" s="16"/>
      <c r="AS5" s="26" t="s">
        <v>43</v>
      </c>
    </row>
    <row r="6" spans="1:45" ht="80.150000000000006" customHeight="1" x14ac:dyDescent="0.45">
      <c r="A6" s="33">
        <v>1</v>
      </c>
      <c r="B6" s="34"/>
      <c r="C6" s="35"/>
      <c r="D6" s="36"/>
      <c r="E6" s="37"/>
      <c r="F6" s="36"/>
      <c r="G6" s="35"/>
      <c r="H6" s="35"/>
      <c r="I6" s="35"/>
      <c r="J6" s="35"/>
      <c r="K6" s="35"/>
      <c r="L6" s="35"/>
      <c r="M6" s="35">
        <f t="shared" ref="M6:M16" si="0">(L6*K6*J6)</f>
        <v>0</v>
      </c>
      <c r="N6" s="35" t="str">
        <f t="shared" ref="N6:N16" si="1">IF(AND(M6&gt;=0,M6&lt;20),"DÜŞÜK RİSK",IF(AND(M6&gt;=20,M6&lt;70),"OLASI RİSK",IF(AND(M6&gt;=70,M6&lt;200),"ÖNEMLİ RİSK",IF(AND(M6&gt;=200,M6&lt;400),"YÜKSEK RİSK",IF(M6&gt;=400,"KABUL EDİLEMEZ RİSK","")))))</f>
        <v>DÜŞÜK RİSK</v>
      </c>
      <c r="O6" s="35"/>
      <c r="P6" s="35"/>
      <c r="Q6" s="38"/>
      <c r="R6" s="35"/>
      <c r="S6" s="35"/>
      <c r="T6" s="35"/>
      <c r="U6" s="35">
        <f t="shared" ref="U6:U16" si="2">(T6*S6*R6)</f>
        <v>0</v>
      </c>
      <c r="V6" s="39" t="str">
        <f t="shared" ref="V6:V16" si="3">IF(AND(U6&gt;=0,U6&lt;20),"DÜŞÜK RİSK",IF(AND(U6&gt;=20,U6&lt;70),"OLASI RİSK",IF(AND(U6&gt;=70,U6&lt;200),"ÖNEMLİ RİSK",IF(AND(U6&gt;=200,U6&lt;400),"YÜKSEK RİSK",IF(U6&gt;=400,"KABUL EDİLEMEZ RİSK","")))))</f>
        <v>DÜŞÜK RİSK</v>
      </c>
      <c r="W6" s="35"/>
      <c r="X6" s="35"/>
      <c r="Y6" s="35"/>
      <c r="Z6" s="16"/>
      <c r="AA6" s="16"/>
      <c r="AB6" s="16"/>
      <c r="AC6" s="16"/>
      <c r="AD6" s="16"/>
      <c r="AE6" s="16"/>
      <c r="AF6" s="16"/>
      <c r="AG6" s="16"/>
      <c r="AH6" s="22">
        <v>0.5</v>
      </c>
      <c r="AI6" s="23">
        <v>1</v>
      </c>
      <c r="AJ6" s="24">
        <v>3</v>
      </c>
      <c r="AK6" s="16"/>
      <c r="AL6" s="16"/>
      <c r="AM6" s="16"/>
      <c r="AN6" s="16"/>
      <c r="AO6" s="16"/>
      <c r="AP6" s="25">
        <v>1</v>
      </c>
      <c r="AQ6" s="25">
        <v>5</v>
      </c>
      <c r="AR6" s="16"/>
      <c r="AS6" s="26" t="s">
        <v>44</v>
      </c>
    </row>
    <row r="7" spans="1:45" ht="80.150000000000006" customHeight="1" x14ac:dyDescent="0.45">
      <c r="A7" s="33">
        <v>8</v>
      </c>
      <c r="B7" s="35"/>
      <c r="C7" s="36"/>
      <c r="D7" s="40"/>
      <c r="E7" s="41"/>
      <c r="F7" s="35"/>
      <c r="G7" s="35"/>
      <c r="H7" s="35"/>
      <c r="I7" s="35"/>
      <c r="J7" s="42"/>
      <c r="K7" s="35"/>
      <c r="L7" s="42"/>
      <c r="M7" s="35">
        <f t="shared" si="0"/>
        <v>0</v>
      </c>
      <c r="N7" s="35" t="str">
        <f t="shared" si="1"/>
        <v>DÜŞÜK RİSK</v>
      </c>
      <c r="O7" s="35"/>
      <c r="P7" s="35"/>
      <c r="Q7" s="43"/>
      <c r="R7" s="42"/>
      <c r="S7" s="35"/>
      <c r="T7" s="42"/>
      <c r="U7" s="35">
        <f t="shared" si="2"/>
        <v>0</v>
      </c>
      <c r="V7" s="35" t="str">
        <f t="shared" si="3"/>
        <v>DÜŞÜK RİSK</v>
      </c>
      <c r="W7" s="35"/>
      <c r="X7" s="35"/>
      <c r="Y7" s="35"/>
      <c r="Z7" s="16"/>
      <c r="AA7" s="16"/>
      <c r="AB7" s="16"/>
      <c r="AC7" s="16"/>
      <c r="AD7" s="16"/>
      <c r="AE7" s="16"/>
      <c r="AF7" s="16"/>
      <c r="AG7" s="16"/>
      <c r="AH7" s="22"/>
      <c r="AI7" s="23"/>
      <c r="AJ7" s="24"/>
      <c r="AK7" s="16"/>
      <c r="AL7" s="16"/>
      <c r="AM7" s="16"/>
      <c r="AN7" s="16"/>
      <c r="AO7" s="16"/>
      <c r="AP7" s="25"/>
      <c r="AQ7" s="25"/>
      <c r="AR7" s="16"/>
      <c r="AS7" s="44"/>
    </row>
    <row r="8" spans="1:45" ht="80.150000000000006" customHeight="1" x14ac:dyDescent="0.45">
      <c r="A8" s="33">
        <v>9</v>
      </c>
      <c r="B8" s="35"/>
      <c r="C8" s="36"/>
      <c r="D8" s="45"/>
      <c r="E8" s="41"/>
      <c r="F8" s="36"/>
      <c r="G8" s="35"/>
      <c r="H8" s="35"/>
      <c r="I8" s="46"/>
      <c r="J8" s="42"/>
      <c r="K8" s="35"/>
      <c r="L8" s="42"/>
      <c r="M8" s="35">
        <f t="shared" si="0"/>
        <v>0</v>
      </c>
      <c r="N8" s="35" t="str">
        <f t="shared" si="1"/>
        <v>DÜŞÜK RİSK</v>
      </c>
      <c r="O8" s="35"/>
      <c r="P8" s="35"/>
      <c r="Q8" s="43"/>
      <c r="R8" s="42"/>
      <c r="S8" s="35"/>
      <c r="T8" s="42"/>
      <c r="U8" s="35">
        <f t="shared" si="2"/>
        <v>0</v>
      </c>
      <c r="V8" s="35" t="str">
        <f t="shared" si="3"/>
        <v>DÜŞÜK RİSK</v>
      </c>
      <c r="W8" s="35"/>
      <c r="X8" s="35"/>
      <c r="Y8" s="35"/>
      <c r="Z8" s="16"/>
      <c r="AA8" s="16"/>
      <c r="AB8" s="16"/>
      <c r="AC8" s="16"/>
      <c r="AD8" s="16"/>
      <c r="AE8" s="16"/>
      <c r="AF8" s="16"/>
      <c r="AG8" s="16"/>
      <c r="AH8" s="22"/>
      <c r="AI8" s="23"/>
      <c r="AJ8" s="24"/>
      <c r="AK8" s="16"/>
      <c r="AL8" s="16"/>
      <c r="AM8" s="16"/>
      <c r="AN8" s="16"/>
      <c r="AO8" s="16"/>
      <c r="AP8" s="25"/>
      <c r="AQ8" s="25"/>
      <c r="AR8" s="16"/>
      <c r="AS8" s="44"/>
    </row>
    <row r="9" spans="1:45" ht="80.150000000000006" customHeight="1" x14ac:dyDescent="0.45">
      <c r="A9" s="33">
        <v>10</v>
      </c>
      <c r="B9" s="34"/>
      <c r="C9" s="36"/>
      <c r="D9" s="36"/>
      <c r="E9" s="47"/>
      <c r="F9" s="36"/>
      <c r="G9" s="35"/>
      <c r="H9" s="35"/>
      <c r="I9" s="35"/>
      <c r="J9" s="35"/>
      <c r="K9" s="35"/>
      <c r="L9" s="35"/>
      <c r="M9" s="35">
        <f t="shared" si="0"/>
        <v>0</v>
      </c>
      <c r="N9" s="35" t="str">
        <f t="shared" si="1"/>
        <v>DÜŞÜK RİSK</v>
      </c>
      <c r="O9" s="35"/>
      <c r="P9" s="35"/>
      <c r="Q9" s="38"/>
      <c r="R9" s="35"/>
      <c r="S9" s="35"/>
      <c r="T9" s="35"/>
      <c r="U9" s="35">
        <f t="shared" si="2"/>
        <v>0</v>
      </c>
      <c r="V9" s="39" t="str">
        <f t="shared" si="3"/>
        <v>DÜŞÜK RİSK</v>
      </c>
      <c r="W9" s="35"/>
      <c r="X9" s="35"/>
      <c r="Y9" s="35"/>
      <c r="Z9" s="16"/>
      <c r="AA9" s="16"/>
      <c r="AB9" s="16"/>
      <c r="AC9" s="16"/>
      <c r="AD9" s="16"/>
      <c r="AE9" s="16"/>
      <c r="AF9" s="16"/>
      <c r="AG9" s="16"/>
      <c r="AH9" s="22"/>
      <c r="AI9" s="23"/>
      <c r="AJ9" s="24"/>
      <c r="AK9" s="16"/>
      <c r="AL9" s="16"/>
      <c r="AM9" s="16"/>
      <c r="AN9" s="16"/>
      <c r="AO9" s="16"/>
      <c r="AP9" s="25"/>
      <c r="AQ9" s="25"/>
      <c r="AR9" s="16"/>
      <c r="AS9" s="44"/>
    </row>
    <row r="10" spans="1:45" ht="80.150000000000006" customHeight="1" x14ac:dyDescent="0.45">
      <c r="A10" s="33">
        <v>11</v>
      </c>
      <c r="B10" s="34"/>
      <c r="C10" s="36"/>
      <c r="D10" s="36"/>
      <c r="E10" s="35"/>
      <c r="F10" s="36"/>
      <c r="G10" s="35"/>
      <c r="H10" s="35"/>
      <c r="I10" s="35"/>
      <c r="J10" s="35"/>
      <c r="K10" s="35"/>
      <c r="L10" s="35"/>
      <c r="M10" s="35">
        <f t="shared" si="0"/>
        <v>0</v>
      </c>
      <c r="N10" s="35" t="str">
        <f t="shared" si="1"/>
        <v>DÜŞÜK RİSK</v>
      </c>
      <c r="O10" s="35"/>
      <c r="P10" s="35"/>
      <c r="Q10" s="38"/>
      <c r="R10" s="35"/>
      <c r="S10" s="35"/>
      <c r="T10" s="35"/>
      <c r="U10" s="35">
        <f t="shared" si="2"/>
        <v>0</v>
      </c>
      <c r="V10" s="39" t="str">
        <f t="shared" si="3"/>
        <v>DÜŞÜK RİSK</v>
      </c>
      <c r="W10" s="35"/>
      <c r="X10" s="35"/>
      <c r="Y10" s="35"/>
      <c r="Z10" s="16"/>
      <c r="AA10" s="16"/>
      <c r="AB10" s="16"/>
      <c r="AC10" s="16"/>
      <c r="AD10" s="16"/>
      <c r="AE10" s="16"/>
      <c r="AF10" s="16"/>
      <c r="AG10" s="16"/>
      <c r="AH10" s="22"/>
      <c r="AI10" s="23"/>
      <c r="AJ10" s="24"/>
      <c r="AK10" s="16"/>
      <c r="AL10" s="16"/>
      <c r="AM10" s="16"/>
      <c r="AN10" s="16"/>
      <c r="AO10" s="16"/>
      <c r="AP10" s="25"/>
      <c r="AQ10" s="25"/>
      <c r="AR10" s="16"/>
      <c r="AS10" s="44"/>
    </row>
    <row r="11" spans="1:45" ht="80.150000000000006" customHeight="1" x14ac:dyDescent="0.45">
      <c r="A11" s="33">
        <v>12</v>
      </c>
      <c r="B11" s="34"/>
      <c r="C11" s="36"/>
      <c r="D11" s="36"/>
      <c r="E11" s="35"/>
      <c r="F11" s="36"/>
      <c r="G11" s="35"/>
      <c r="H11" s="35"/>
      <c r="I11" s="35"/>
      <c r="J11" s="35"/>
      <c r="K11" s="35"/>
      <c r="L11" s="35"/>
      <c r="M11" s="35">
        <f t="shared" si="0"/>
        <v>0</v>
      </c>
      <c r="N11" s="35" t="str">
        <f t="shared" si="1"/>
        <v>DÜŞÜK RİSK</v>
      </c>
      <c r="O11" s="35"/>
      <c r="P11" s="35"/>
      <c r="Q11" s="38"/>
      <c r="R11" s="35"/>
      <c r="S11" s="35"/>
      <c r="T11" s="35"/>
      <c r="U11" s="35">
        <f t="shared" si="2"/>
        <v>0</v>
      </c>
      <c r="V11" s="39" t="str">
        <f t="shared" si="3"/>
        <v>DÜŞÜK RİSK</v>
      </c>
      <c r="W11" s="35"/>
      <c r="X11" s="35"/>
      <c r="Y11" s="35"/>
      <c r="Z11" s="16"/>
      <c r="AA11" s="16"/>
      <c r="AB11" s="16"/>
      <c r="AC11" s="16"/>
      <c r="AD11" s="16"/>
      <c r="AE11" s="16"/>
      <c r="AF11" s="16"/>
      <c r="AG11" s="16"/>
      <c r="AH11" s="22"/>
      <c r="AI11" s="23"/>
      <c r="AJ11" s="24"/>
      <c r="AK11" s="16"/>
      <c r="AL11" s="16"/>
      <c r="AM11" s="16"/>
      <c r="AN11" s="16"/>
      <c r="AO11" s="16"/>
      <c r="AP11" s="25"/>
      <c r="AQ11" s="25"/>
      <c r="AR11" s="16"/>
      <c r="AS11" s="44"/>
    </row>
    <row r="12" spans="1:45" ht="80.150000000000006" customHeight="1" x14ac:dyDescent="0.45">
      <c r="A12" s="33">
        <v>13</v>
      </c>
      <c r="B12" s="34"/>
      <c r="C12" s="36"/>
      <c r="D12" s="36"/>
      <c r="E12" s="41"/>
      <c r="F12" s="36"/>
      <c r="G12" s="35"/>
      <c r="H12" s="35"/>
      <c r="I12" s="35"/>
      <c r="J12" s="35"/>
      <c r="K12" s="35"/>
      <c r="L12" s="35"/>
      <c r="M12" s="35">
        <f t="shared" si="0"/>
        <v>0</v>
      </c>
      <c r="N12" s="35" t="str">
        <f t="shared" si="1"/>
        <v>DÜŞÜK RİSK</v>
      </c>
      <c r="O12" s="35"/>
      <c r="P12" s="35"/>
      <c r="Q12" s="38"/>
      <c r="R12" s="35"/>
      <c r="S12" s="35"/>
      <c r="T12" s="35"/>
      <c r="U12" s="35">
        <f t="shared" si="2"/>
        <v>0</v>
      </c>
      <c r="V12" s="39" t="str">
        <f t="shared" si="3"/>
        <v>DÜŞÜK RİSK</v>
      </c>
      <c r="W12" s="35"/>
      <c r="X12" s="35"/>
      <c r="Y12" s="35"/>
      <c r="Z12" s="16"/>
      <c r="AA12" s="16"/>
      <c r="AB12" s="16"/>
      <c r="AC12" s="16"/>
      <c r="AD12" s="16"/>
      <c r="AE12" s="16"/>
      <c r="AF12" s="16"/>
      <c r="AG12" s="16"/>
      <c r="AH12" s="22"/>
      <c r="AI12" s="23"/>
      <c r="AJ12" s="24"/>
      <c r="AK12" s="16"/>
      <c r="AL12" s="16"/>
      <c r="AM12" s="16"/>
      <c r="AN12" s="16"/>
      <c r="AO12" s="16"/>
      <c r="AP12" s="25"/>
      <c r="AQ12" s="25"/>
      <c r="AR12" s="16"/>
      <c r="AS12" s="44"/>
    </row>
    <row r="13" spans="1:45" ht="80.150000000000006" customHeight="1" x14ac:dyDescent="0.45">
      <c r="A13" s="33">
        <v>14</v>
      </c>
      <c r="B13" s="34"/>
      <c r="C13" s="36"/>
      <c r="D13" s="45"/>
      <c r="E13" s="41"/>
      <c r="F13" s="36"/>
      <c r="G13" s="35"/>
      <c r="H13" s="35"/>
      <c r="I13" s="35"/>
      <c r="J13" s="35"/>
      <c r="K13" s="35"/>
      <c r="L13" s="35"/>
      <c r="M13" s="35">
        <f t="shared" si="0"/>
        <v>0</v>
      </c>
      <c r="N13" s="35" t="str">
        <f t="shared" si="1"/>
        <v>DÜŞÜK RİSK</v>
      </c>
      <c r="O13" s="35"/>
      <c r="P13" s="35"/>
      <c r="Q13" s="38"/>
      <c r="R13" s="35"/>
      <c r="S13" s="35"/>
      <c r="T13" s="35"/>
      <c r="U13" s="35">
        <f t="shared" si="2"/>
        <v>0</v>
      </c>
      <c r="V13" s="39" t="str">
        <f t="shared" si="3"/>
        <v>DÜŞÜK RİSK</v>
      </c>
      <c r="W13" s="35"/>
      <c r="X13" s="35"/>
      <c r="Y13" s="35"/>
      <c r="Z13" s="16"/>
      <c r="AA13" s="16"/>
      <c r="AB13" s="16"/>
      <c r="AC13" s="16"/>
      <c r="AD13" s="16"/>
      <c r="AE13" s="16"/>
      <c r="AF13" s="16"/>
      <c r="AG13" s="16"/>
      <c r="AH13" s="22"/>
      <c r="AI13" s="23"/>
      <c r="AJ13" s="24"/>
      <c r="AK13" s="16"/>
      <c r="AL13" s="16"/>
      <c r="AM13" s="16"/>
      <c r="AN13" s="16"/>
      <c r="AO13" s="16"/>
      <c r="AP13" s="25"/>
      <c r="AQ13" s="25"/>
      <c r="AR13" s="16"/>
      <c r="AS13" s="44"/>
    </row>
    <row r="14" spans="1:45" ht="80.150000000000006" customHeight="1" x14ac:dyDescent="0.45">
      <c r="A14" s="33">
        <v>15</v>
      </c>
      <c r="B14" s="34"/>
      <c r="C14" s="36"/>
      <c r="D14" s="36"/>
      <c r="E14" s="35"/>
      <c r="F14" s="36"/>
      <c r="G14" s="35"/>
      <c r="H14" s="35"/>
      <c r="I14" s="35"/>
      <c r="J14" s="35"/>
      <c r="K14" s="35"/>
      <c r="L14" s="35"/>
      <c r="M14" s="35">
        <f t="shared" si="0"/>
        <v>0</v>
      </c>
      <c r="N14" s="35" t="str">
        <f t="shared" si="1"/>
        <v>DÜŞÜK RİSK</v>
      </c>
      <c r="O14" s="35"/>
      <c r="P14" s="35"/>
      <c r="Q14" s="43"/>
      <c r="R14" s="35"/>
      <c r="S14" s="35"/>
      <c r="T14" s="35"/>
      <c r="U14" s="35">
        <f t="shared" si="2"/>
        <v>0</v>
      </c>
      <c r="V14" s="48" t="str">
        <f t="shared" si="3"/>
        <v>DÜŞÜK RİSK</v>
      </c>
      <c r="W14" s="35"/>
      <c r="X14" s="35"/>
      <c r="Y14" s="35"/>
      <c r="Z14" s="16"/>
      <c r="AA14" s="16"/>
      <c r="AB14" s="16"/>
      <c r="AC14" s="16"/>
      <c r="AD14" s="16"/>
      <c r="AE14" s="16"/>
      <c r="AF14" s="16"/>
      <c r="AG14" s="16"/>
      <c r="AH14" s="22"/>
      <c r="AI14" s="23"/>
      <c r="AJ14" s="24"/>
      <c r="AK14" s="16"/>
      <c r="AL14" s="16"/>
      <c r="AM14" s="16"/>
      <c r="AN14" s="16"/>
      <c r="AO14" s="16"/>
      <c r="AP14" s="25"/>
      <c r="AQ14" s="25"/>
      <c r="AR14" s="16"/>
      <c r="AS14" s="44"/>
    </row>
    <row r="15" spans="1:45" ht="80.150000000000006" customHeight="1" x14ac:dyDescent="0.45">
      <c r="A15" s="33">
        <v>16</v>
      </c>
      <c r="B15" s="34"/>
      <c r="C15" s="36"/>
      <c r="D15" s="36"/>
      <c r="E15" s="35"/>
      <c r="F15" s="36"/>
      <c r="G15" s="35"/>
      <c r="H15" s="35"/>
      <c r="I15" s="35"/>
      <c r="J15" s="35"/>
      <c r="K15" s="35"/>
      <c r="L15" s="35"/>
      <c r="M15" s="35">
        <f t="shared" si="0"/>
        <v>0</v>
      </c>
      <c r="N15" s="35" t="str">
        <f t="shared" si="1"/>
        <v>DÜŞÜK RİSK</v>
      </c>
      <c r="O15" s="35"/>
      <c r="P15" s="35"/>
      <c r="Q15" s="38"/>
      <c r="R15" s="35"/>
      <c r="S15" s="35"/>
      <c r="T15" s="35"/>
      <c r="U15" s="35">
        <f t="shared" si="2"/>
        <v>0</v>
      </c>
      <c r="V15" s="39" t="str">
        <f t="shared" si="3"/>
        <v>DÜŞÜK RİSK</v>
      </c>
      <c r="W15" s="48"/>
      <c r="X15" s="48"/>
      <c r="Y15" s="48"/>
      <c r="Z15" s="16"/>
      <c r="AA15" s="16"/>
      <c r="AB15" s="16"/>
      <c r="AC15" s="16"/>
      <c r="AD15" s="16"/>
      <c r="AE15" s="16"/>
      <c r="AF15" s="16"/>
      <c r="AG15" s="16"/>
      <c r="AH15" s="22"/>
      <c r="AI15" s="23"/>
      <c r="AJ15" s="24"/>
      <c r="AK15" s="16"/>
      <c r="AL15" s="16"/>
      <c r="AM15" s="16"/>
      <c r="AN15" s="16"/>
      <c r="AO15" s="16"/>
      <c r="AP15" s="25"/>
      <c r="AQ15" s="25"/>
      <c r="AR15" s="16"/>
      <c r="AS15" s="44"/>
    </row>
    <row r="16" spans="1:45" ht="80.150000000000006" customHeight="1" x14ac:dyDescent="0.45">
      <c r="A16" s="33">
        <v>17</v>
      </c>
      <c r="B16" s="34"/>
      <c r="C16" s="46"/>
      <c r="D16" s="36"/>
      <c r="E16" s="49"/>
      <c r="F16" s="46"/>
      <c r="G16" s="46"/>
      <c r="H16" s="35"/>
      <c r="I16" s="46"/>
      <c r="J16" s="35"/>
      <c r="K16" s="35"/>
      <c r="L16" s="35"/>
      <c r="M16" s="35">
        <f t="shared" si="0"/>
        <v>0</v>
      </c>
      <c r="N16" s="35" t="str">
        <f t="shared" si="1"/>
        <v>DÜŞÜK RİSK</v>
      </c>
      <c r="O16" s="46"/>
      <c r="P16" s="35"/>
      <c r="Q16" s="43"/>
      <c r="R16" s="35"/>
      <c r="S16" s="35"/>
      <c r="T16" s="35"/>
      <c r="U16" s="35">
        <f t="shared" si="2"/>
        <v>0</v>
      </c>
      <c r="V16" s="50" t="str">
        <f t="shared" si="3"/>
        <v>DÜŞÜK RİSK</v>
      </c>
      <c r="W16" s="35"/>
      <c r="X16" s="35"/>
      <c r="Y16" s="35"/>
      <c r="Z16" s="16"/>
      <c r="AA16" s="16"/>
      <c r="AB16" s="16"/>
      <c r="AC16" s="16"/>
      <c r="AD16" s="16"/>
      <c r="AE16" s="16"/>
      <c r="AF16" s="16"/>
      <c r="AG16" s="16"/>
      <c r="AH16" s="22"/>
      <c r="AI16" s="23"/>
      <c r="AJ16" s="24"/>
      <c r="AK16" s="16"/>
      <c r="AL16" s="16"/>
      <c r="AM16" s="16"/>
      <c r="AN16" s="16"/>
      <c r="AO16" s="16"/>
      <c r="AP16" s="25"/>
      <c r="AQ16" s="25"/>
      <c r="AR16" s="16"/>
      <c r="AS16" s="44"/>
    </row>
    <row r="17" spans="1:45" ht="30.75" customHeight="1" x14ac:dyDescent="0.45">
      <c r="A17" s="296" t="s">
        <v>45</v>
      </c>
      <c r="B17" s="288"/>
      <c r="C17" s="288"/>
      <c r="D17" s="289"/>
      <c r="E17" s="296" t="s">
        <v>46</v>
      </c>
      <c r="F17" s="288"/>
      <c r="G17" s="289"/>
      <c r="H17" s="297" t="s">
        <v>47</v>
      </c>
      <c r="I17" s="288"/>
      <c r="J17" s="288"/>
      <c r="K17" s="288"/>
      <c r="L17" s="288"/>
      <c r="M17" s="288"/>
      <c r="N17" s="296" t="s">
        <v>48</v>
      </c>
      <c r="O17" s="288"/>
      <c r="P17" s="289"/>
      <c r="Q17" s="297" t="s">
        <v>49</v>
      </c>
      <c r="R17" s="288"/>
      <c r="S17" s="288"/>
      <c r="T17" s="288"/>
      <c r="U17" s="288"/>
      <c r="V17" s="288"/>
      <c r="W17" s="296" t="s">
        <v>50</v>
      </c>
      <c r="X17" s="288"/>
      <c r="Y17" s="289"/>
      <c r="Z17" s="16"/>
      <c r="AA17" s="16"/>
      <c r="AB17" s="16"/>
      <c r="AC17" s="16"/>
      <c r="AD17" s="16"/>
      <c r="AE17" s="16"/>
      <c r="AF17" s="16"/>
      <c r="AG17" s="16"/>
      <c r="AH17" s="22"/>
      <c r="AI17" s="23"/>
      <c r="AJ17" s="24"/>
      <c r="AK17" s="16"/>
      <c r="AL17" s="16"/>
      <c r="AM17" s="16"/>
      <c r="AN17" s="16"/>
      <c r="AO17" s="16"/>
      <c r="AP17" s="25"/>
      <c r="AQ17" s="25"/>
      <c r="AR17" s="16"/>
      <c r="AS17" s="44"/>
    </row>
    <row r="18" spans="1:45" ht="130.5" customHeight="1" x14ac:dyDescent="0.45">
      <c r="A18" s="293"/>
      <c r="B18" s="282"/>
      <c r="C18" s="282"/>
      <c r="D18" s="294"/>
      <c r="E18" s="293"/>
      <c r="F18" s="282"/>
      <c r="G18" s="294"/>
      <c r="H18" s="310"/>
      <c r="I18" s="282"/>
      <c r="J18" s="282"/>
      <c r="K18" s="282"/>
      <c r="L18" s="282"/>
      <c r="M18" s="282"/>
      <c r="N18" s="293"/>
      <c r="O18" s="282"/>
      <c r="P18" s="294"/>
      <c r="Q18" s="310"/>
      <c r="R18" s="282"/>
      <c r="S18" s="282"/>
      <c r="T18" s="282"/>
      <c r="U18" s="282"/>
      <c r="V18" s="282"/>
      <c r="W18" s="293"/>
      <c r="X18" s="282"/>
      <c r="Y18" s="294"/>
      <c r="Z18" s="16"/>
      <c r="AA18" s="16"/>
      <c r="AB18" s="16"/>
      <c r="AC18" s="16"/>
      <c r="AD18" s="16"/>
      <c r="AE18" s="16"/>
      <c r="AF18" s="16"/>
      <c r="AG18" s="16"/>
      <c r="AH18" s="22"/>
      <c r="AI18" s="23"/>
      <c r="AJ18" s="24"/>
      <c r="AK18" s="16"/>
      <c r="AL18" s="16"/>
      <c r="AM18" s="16"/>
      <c r="AN18" s="16"/>
      <c r="AO18" s="16"/>
      <c r="AP18" s="25"/>
      <c r="AQ18" s="25"/>
      <c r="AR18" s="16"/>
      <c r="AS18" s="44"/>
    </row>
    <row r="19" spans="1:45" ht="26.25" customHeight="1" x14ac:dyDescent="0.45">
      <c r="A19" s="287" t="s">
        <v>51</v>
      </c>
      <c r="B19" s="288"/>
      <c r="C19" s="288"/>
      <c r="D19" s="288"/>
      <c r="E19" s="288"/>
      <c r="F19" s="288"/>
      <c r="G19" s="288"/>
      <c r="H19" s="288"/>
      <c r="I19" s="288"/>
      <c r="J19" s="288"/>
      <c r="K19" s="288"/>
      <c r="L19" s="288"/>
      <c r="M19" s="288"/>
      <c r="N19" s="288"/>
      <c r="O19" s="288"/>
      <c r="P19" s="288"/>
      <c r="Q19" s="288"/>
      <c r="R19" s="288"/>
      <c r="S19" s="288"/>
      <c r="T19" s="288"/>
      <c r="U19" s="288"/>
      <c r="V19" s="288"/>
      <c r="W19" s="288"/>
      <c r="X19" s="288"/>
      <c r="Y19" s="289"/>
      <c r="Z19" s="16"/>
      <c r="AA19" s="16"/>
      <c r="AB19" s="16"/>
      <c r="AC19" s="16"/>
      <c r="AD19" s="16"/>
      <c r="AE19" s="16"/>
      <c r="AF19" s="16"/>
      <c r="AG19" s="16"/>
      <c r="AH19" s="22"/>
      <c r="AI19" s="23"/>
      <c r="AJ19" s="24"/>
      <c r="AK19" s="16"/>
      <c r="AL19" s="16"/>
      <c r="AM19" s="16"/>
      <c r="AN19" s="16"/>
      <c r="AO19" s="16"/>
      <c r="AP19" s="25"/>
      <c r="AQ19" s="25"/>
      <c r="AR19" s="16"/>
      <c r="AS19" s="44"/>
    </row>
    <row r="20" spans="1:45" ht="28.5" customHeight="1" x14ac:dyDescent="0.45">
      <c r="A20" s="307" t="s">
        <v>52</v>
      </c>
      <c r="B20" s="280"/>
      <c r="C20" s="278"/>
      <c r="D20" s="279"/>
      <c r="E20" s="280"/>
      <c r="F20" s="278"/>
      <c r="G20" s="279"/>
      <c r="H20" s="279"/>
      <c r="I20" s="280"/>
      <c r="J20" s="278"/>
      <c r="K20" s="279"/>
      <c r="L20" s="279"/>
      <c r="M20" s="279"/>
      <c r="N20" s="279"/>
      <c r="O20" s="280"/>
      <c r="P20" s="278"/>
      <c r="Q20" s="279"/>
      <c r="R20" s="280"/>
      <c r="S20" s="305"/>
      <c r="T20" s="279"/>
      <c r="U20" s="279"/>
      <c r="V20" s="279"/>
      <c r="W20" s="279"/>
      <c r="X20" s="279"/>
      <c r="Y20" s="280"/>
      <c r="Z20" s="16"/>
      <c r="AA20" s="16"/>
      <c r="AB20" s="16"/>
      <c r="AC20" s="16"/>
      <c r="AD20" s="16"/>
      <c r="AE20" s="16"/>
      <c r="AF20" s="16"/>
      <c r="AG20" s="16"/>
      <c r="AH20" s="22"/>
      <c r="AI20" s="23"/>
      <c r="AJ20" s="24"/>
      <c r="AK20" s="16"/>
      <c r="AL20" s="16"/>
      <c r="AM20" s="16"/>
      <c r="AN20" s="16"/>
      <c r="AO20" s="16"/>
      <c r="AP20" s="25"/>
      <c r="AQ20" s="25"/>
      <c r="AR20" s="16"/>
      <c r="AS20" s="44"/>
    </row>
    <row r="21" spans="1:45" ht="42" customHeight="1" x14ac:dyDescent="0.45">
      <c r="A21" s="300" t="s">
        <v>53</v>
      </c>
      <c r="B21" s="283"/>
      <c r="C21" s="281"/>
      <c r="D21" s="282"/>
      <c r="E21" s="283"/>
      <c r="F21" s="281"/>
      <c r="G21" s="282"/>
      <c r="H21" s="282"/>
      <c r="I21" s="283"/>
      <c r="J21" s="281"/>
      <c r="K21" s="282"/>
      <c r="L21" s="282"/>
      <c r="M21" s="282"/>
      <c r="N21" s="282"/>
      <c r="O21" s="283"/>
      <c r="P21" s="281"/>
      <c r="Q21" s="282"/>
      <c r="R21" s="283"/>
      <c r="S21" s="281"/>
      <c r="T21" s="282"/>
      <c r="U21" s="282"/>
      <c r="V21" s="282"/>
      <c r="W21" s="282"/>
      <c r="X21" s="282"/>
      <c r="Y21" s="283"/>
      <c r="Z21" s="16"/>
      <c r="AA21" s="16"/>
      <c r="AB21" s="16"/>
      <c r="AC21" s="16"/>
      <c r="AD21" s="16"/>
      <c r="AE21" s="16"/>
      <c r="AF21" s="16"/>
      <c r="AG21" s="16"/>
      <c r="AH21" s="22"/>
      <c r="AI21" s="23"/>
      <c r="AJ21" s="24"/>
      <c r="AK21" s="16"/>
      <c r="AL21" s="16"/>
      <c r="AM21" s="16"/>
      <c r="AN21" s="16"/>
      <c r="AO21" s="16"/>
      <c r="AP21" s="25"/>
      <c r="AQ21" s="25"/>
      <c r="AR21" s="16"/>
      <c r="AS21" s="44"/>
    </row>
  </sheetData>
  <mergeCells count="44">
    <mergeCell ref="S20:Y21"/>
    <mergeCell ref="J20:O21"/>
    <mergeCell ref="Q3:Y3"/>
    <mergeCell ref="A20:B20"/>
    <mergeCell ref="A18:D18"/>
    <mergeCell ref="B4:B5"/>
    <mergeCell ref="Q18:V18"/>
    <mergeCell ref="F4:F5"/>
    <mergeCell ref="W4:W5"/>
    <mergeCell ref="Y4:Y5"/>
    <mergeCell ref="H4:H5"/>
    <mergeCell ref="P4:P5"/>
    <mergeCell ref="E17:G17"/>
    <mergeCell ref="X4:X5"/>
    <mergeCell ref="H18:M18"/>
    <mergeCell ref="G4:G5"/>
    <mergeCell ref="I4:I5"/>
    <mergeCell ref="A1:Y1"/>
    <mergeCell ref="E18:G18"/>
    <mergeCell ref="J2:N2"/>
    <mergeCell ref="R4:V4"/>
    <mergeCell ref="D2:I2"/>
    <mergeCell ref="C4:C5"/>
    <mergeCell ref="N18:P18"/>
    <mergeCell ref="E4:E5"/>
    <mergeCell ref="N17:P17"/>
    <mergeCell ref="A3:C3"/>
    <mergeCell ref="H17:M17"/>
    <mergeCell ref="F20:I21"/>
    <mergeCell ref="A2:C2"/>
    <mergeCell ref="P20:R21"/>
    <mergeCell ref="A19:Y19"/>
    <mergeCell ref="Q4:Q5"/>
    <mergeCell ref="D4:D5"/>
    <mergeCell ref="W18:Y18"/>
    <mergeCell ref="D3:O3"/>
    <mergeCell ref="W17:Y17"/>
    <mergeCell ref="Q17:V17"/>
    <mergeCell ref="C20:E21"/>
    <mergeCell ref="Q2:Y2"/>
    <mergeCell ref="J4:N4"/>
    <mergeCell ref="A21:B21"/>
    <mergeCell ref="A4:A5"/>
    <mergeCell ref="A17:D17"/>
  </mergeCells>
  <conditionalFormatting sqref="N6:N16">
    <cfRule type="cellIs" dxfId="62" priority="21" stopIfTrue="1" operator="equal">
      <formula>"KABUL EDİLEMEZ RİSK"</formula>
    </cfRule>
  </conditionalFormatting>
  <conditionalFormatting sqref="V7:V8">
    <cfRule type="cellIs" dxfId="61" priority="221" stopIfTrue="1" operator="equal">
      <formula>"KABUL EDİLEMEZ RİSK"</formula>
    </cfRule>
  </conditionalFormatting>
  <pageMargins left="0.19685039370078741" right="0.15748031496062989" top="0.23622047244094491" bottom="0.23622047244094491" header="0.19685039370078741" footer="0.15748031496062989"/>
  <pageSetup paperSize="9" scale="37" fitToHeight="0" orientation="landscape" r:id="rId1"/>
  <headerFooter>
    <oddFooter>&amp;L&amp;"Tahoma,Normal"&amp;8 İSG-F13/02&amp;R&amp;"Tahoma,Normal"&amp;9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showGridLines="0" topLeftCell="A4" zoomScale="40" zoomScaleNormal="40" workbookViewId="0">
      <selection activeCell="B4" sqref="B4"/>
    </sheetView>
  </sheetViews>
  <sheetFormatPr defaultColWidth="8.7265625" defaultRowHeight="14.5" x14ac:dyDescent="0.35"/>
  <cols>
    <col min="1" max="1" width="30" style="5" customWidth="1"/>
    <col min="2" max="2" width="44.1796875" style="5" bestFit="1" customWidth="1"/>
    <col min="3" max="3" width="135.453125" style="4" customWidth="1"/>
    <col min="4" max="6" width="8.7265625" style="3" customWidth="1"/>
    <col min="7" max="8" width="41.54296875" style="3" customWidth="1"/>
    <col min="9" max="12" width="8.7265625" style="3" customWidth="1"/>
    <col min="13" max="16384" width="8.7265625" style="3"/>
  </cols>
  <sheetData>
    <row r="1" spans="1:8" s="10" customFormat="1" ht="25" customHeight="1" x14ac:dyDescent="0.45">
      <c r="A1" s="312" t="s">
        <v>54</v>
      </c>
      <c r="B1" s="313"/>
      <c r="C1" s="313"/>
      <c r="D1" s="16"/>
      <c r="E1" s="16"/>
      <c r="F1" s="16"/>
      <c r="G1" s="51"/>
      <c r="H1" s="52"/>
    </row>
    <row r="2" spans="1:8" s="10" customFormat="1" ht="44.5" customHeight="1" x14ac:dyDescent="0.45">
      <c r="A2" s="314" t="s">
        <v>55</v>
      </c>
      <c r="B2" s="313"/>
      <c r="C2" s="313"/>
      <c r="D2" s="16"/>
      <c r="E2" s="16"/>
      <c r="F2" s="16"/>
      <c r="G2" s="51"/>
      <c r="H2" s="52"/>
    </row>
    <row r="3" spans="1:8" s="10" customFormat="1" ht="25" customHeight="1" x14ac:dyDescent="0.45">
      <c r="A3" s="53" t="s">
        <v>56</v>
      </c>
      <c r="B3" s="53" t="s">
        <v>57</v>
      </c>
      <c r="C3" s="53" t="s">
        <v>58</v>
      </c>
      <c r="D3" s="16"/>
      <c r="E3" s="16"/>
      <c r="F3" s="16"/>
      <c r="G3" s="54" t="s">
        <v>59</v>
      </c>
      <c r="H3" s="54"/>
    </row>
    <row r="4" spans="1:8" ht="120" customHeight="1" x14ac:dyDescent="0.45">
      <c r="A4" s="55" t="s">
        <v>60</v>
      </c>
      <c r="B4" s="56" t="s">
        <v>61</v>
      </c>
      <c r="C4" s="57" t="s">
        <v>62</v>
      </c>
      <c r="D4" s="16"/>
      <c r="E4" s="16"/>
      <c r="F4" s="16"/>
      <c r="G4" s="16"/>
      <c r="H4" s="16"/>
    </row>
    <row r="5" spans="1:8" ht="85" customHeight="1" x14ac:dyDescent="0.45">
      <c r="A5" s="55" t="s">
        <v>63</v>
      </c>
      <c r="B5" s="56" t="s">
        <v>64</v>
      </c>
      <c r="C5" s="57" t="s">
        <v>65</v>
      </c>
      <c r="D5" s="16"/>
      <c r="E5" s="16"/>
      <c r="F5" s="16"/>
      <c r="G5" s="16"/>
      <c r="H5" s="16"/>
    </row>
    <row r="6" spans="1:8" ht="400" customHeight="1" x14ac:dyDescent="0.45">
      <c r="A6" s="55" t="s">
        <v>66</v>
      </c>
      <c r="B6" s="56" t="s">
        <v>67</v>
      </c>
      <c r="C6" s="57" t="s">
        <v>68</v>
      </c>
      <c r="D6" s="16"/>
      <c r="E6" s="16"/>
      <c r="F6" s="16"/>
      <c r="G6" s="16"/>
      <c r="H6" s="16"/>
    </row>
    <row r="7" spans="1:8" ht="70" customHeight="1" x14ac:dyDescent="0.45">
      <c r="A7" s="55" t="s">
        <v>69</v>
      </c>
      <c r="B7" s="56" t="s">
        <v>70</v>
      </c>
      <c r="C7" s="57" t="s">
        <v>71</v>
      </c>
      <c r="D7" s="16"/>
      <c r="E7" s="16"/>
      <c r="F7" s="16"/>
      <c r="G7" s="16"/>
      <c r="H7" s="16"/>
    </row>
    <row r="8" spans="1:8" ht="160" customHeight="1" x14ac:dyDescent="0.45">
      <c r="A8" s="55" t="s">
        <v>72</v>
      </c>
      <c r="B8" s="56" t="s">
        <v>73</v>
      </c>
      <c r="C8" s="57" t="s">
        <v>74</v>
      </c>
      <c r="D8" s="16"/>
      <c r="E8" s="16"/>
      <c r="F8" s="16"/>
      <c r="G8" s="16"/>
      <c r="H8" s="16"/>
    </row>
  </sheetData>
  <sheetProtection algorithmName="SHA-512" hashValue="lYCBph8UfTR3JY6eSc59nb9qTPZH8AqTR2UMHr378CyQlLw90+B8gquTCmxw8yaaICDRetEZTZGLDeF+c7xgug==" saltValue="j1fkPWcdNRG4TNjvTrbKNA==" spinCount="100000" sheet="1" objects="1" scenarios="1"/>
  <mergeCells count="2">
    <mergeCell ref="A1:C1"/>
    <mergeCell ref="A2:C2"/>
  </mergeCells>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showGridLines="0" topLeftCell="A13" zoomScale="70" zoomScaleNormal="70" workbookViewId="0">
      <selection activeCell="O5" sqref="O5"/>
    </sheetView>
  </sheetViews>
  <sheetFormatPr defaultColWidth="8.7265625" defaultRowHeight="14" x14ac:dyDescent="0.35"/>
  <cols>
    <col min="1" max="1" width="3.453125" style="11" customWidth="1"/>
    <col min="2" max="2" width="11.54296875" style="11" customWidth="1"/>
    <col min="3" max="3" width="1.54296875" style="11" customWidth="1"/>
    <col min="4" max="4" width="45.54296875" style="11" customWidth="1"/>
    <col min="5" max="5" width="3.453125" style="11" customWidth="1"/>
    <col min="6" max="6" width="11.54296875" style="11" customWidth="1"/>
    <col min="7" max="7" width="1.54296875" style="11" customWidth="1"/>
    <col min="8" max="8" width="45.54296875" style="11" customWidth="1"/>
    <col min="9" max="9" width="3.453125" style="11" customWidth="1"/>
    <col min="10" max="10" width="11.54296875" style="11" customWidth="1"/>
    <col min="11" max="11" width="1.54296875" style="11" customWidth="1"/>
    <col min="12" max="12" width="45.54296875" style="11" customWidth="1"/>
    <col min="13" max="13" width="3.453125" style="11" customWidth="1"/>
    <col min="14" max="17" width="8.7265625" style="11" customWidth="1"/>
    <col min="18" max="16384" width="8.7265625" style="11"/>
  </cols>
  <sheetData>
    <row r="1" spans="1:12" ht="40" customHeight="1" x14ac:dyDescent="0.45">
      <c r="A1" s="16"/>
      <c r="B1" s="315" t="s">
        <v>75</v>
      </c>
      <c r="C1" s="316"/>
      <c r="D1" s="316"/>
      <c r="E1" s="316"/>
      <c r="F1" s="316"/>
      <c r="G1" s="316"/>
      <c r="H1" s="316"/>
      <c r="I1" s="316"/>
      <c r="J1" s="316"/>
      <c r="K1" s="316"/>
      <c r="L1" s="316"/>
    </row>
    <row r="2" spans="1:12" ht="18.5" x14ac:dyDescent="0.45">
      <c r="A2" s="16"/>
      <c r="B2" s="16"/>
      <c r="C2" s="16"/>
      <c r="D2" s="16"/>
      <c r="E2" s="16"/>
      <c r="F2" s="16"/>
      <c r="G2" s="16"/>
      <c r="H2" s="16"/>
      <c r="I2" s="16"/>
      <c r="J2" s="16"/>
      <c r="K2" s="16"/>
      <c r="L2" s="16"/>
    </row>
    <row r="3" spans="1:12" s="14" customFormat="1" ht="50.15" customHeight="1" x14ac:dyDescent="0.45">
      <c r="A3" s="16"/>
      <c r="B3" s="58" t="s">
        <v>76</v>
      </c>
      <c r="C3" s="59"/>
      <c r="D3" s="58" t="s">
        <v>77</v>
      </c>
      <c r="E3" s="16"/>
      <c r="F3" s="60" t="s">
        <v>78</v>
      </c>
      <c r="G3" s="59"/>
      <c r="H3" s="60" t="s">
        <v>79</v>
      </c>
      <c r="I3" s="16"/>
      <c r="J3" s="61" t="s">
        <v>80</v>
      </c>
      <c r="K3" s="59"/>
      <c r="L3" s="61" t="s">
        <v>81</v>
      </c>
    </row>
    <row r="4" spans="1:12" ht="3" customHeight="1" x14ac:dyDescent="0.45">
      <c r="A4" s="16"/>
      <c r="B4" s="62"/>
      <c r="C4" s="62"/>
      <c r="D4" s="62"/>
      <c r="E4" s="16"/>
      <c r="F4" s="62"/>
      <c r="G4" s="62"/>
      <c r="H4" s="62"/>
      <c r="I4" s="16"/>
      <c r="J4" s="62"/>
      <c r="K4" s="62"/>
      <c r="L4" s="62"/>
    </row>
    <row r="5" spans="1:12" ht="35.15" customHeight="1" x14ac:dyDescent="0.45">
      <c r="A5" s="16"/>
      <c r="B5" s="63">
        <v>10</v>
      </c>
      <c r="C5" s="62"/>
      <c r="D5" s="42" t="s">
        <v>82</v>
      </c>
      <c r="E5" s="16"/>
      <c r="F5" s="64">
        <v>10</v>
      </c>
      <c r="G5" s="62"/>
      <c r="H5" s="35" t="s">
        <v>83</v>
      </c>
      <c r="I5" s="16"/>
      <c r="J5" s="65">
        <v>100</v>
      </c>
      <c r="K5" s="62"/>
      <c r="L5" s="35" t="s">
        <v>84</v>
      </c>
    </row>
    <row r="6" spans="1:12" ht="3" customHeight="1" x14ac:dyDescent="0.45">
      <c r="A6" s="16"/>
      <c r="B6" s="62"/>
      <c r="C6" s="62"/>
      <c r="D6" s="62"/>
      <c r="E6" s="16"/>
      <c r="F6" s="62"/>
      <c r="G6" s="62"/>
      <c r="H6" s="62"/>
      <c r="I6" s="16"/>
      <c r="J6" s="62"/>
      <c r="K6" s="62"/>
      <c r="L6" s="62"/>
    </row>
    <row r="7" spans="1:12" ht="35.15" customHeight="1" x14ac:dyDescent="0.45">
      <c r="A7" s="16"/>
      <c r="B7" s="63">
        <v>6</v>
      </c>
      <c r="C7" s="62"/>
      <c r="D7" s="42" t="s">
        <v>85</v>
      </c>
      <c r="E7" s="16"/>
      <c r="F7" s="64">
        <v>6</v>
      </c>
      <c r="G7" s="62"/>
      <c r="H7" s="35" t="s">
        <v>86</v>
      </c>
      <c r="I7" s="16"/>
      <c r="J7" s="65">
        <v>40</v>
      </c>
      <c r="K7" s="62"/>
      <c r="L7" s="35" t="s">
        <v>87</v>
      </c>
    </row>
    <row r="8" spans="1:12" ht="3" customHeight="1" x14ac:dyDescent="0.45">
      <c r="A8" s="16"/>
      <c r="B8" s="62"/>
      <c r="C8" s="62"/>
      <c r="D8" s="62"/>
      <c r="E8" s="16"/>
      <c r="F8" s="62"/>
      <c r="G8" s="62"/>
      <c r="H8" s="62"/>
      <c r="I8" s="16"/>
      <c r="J8" s="62"/>
      <c r="K8" s="62"/>
      <c r="L8" s="62"/>
    </row>
    <row r="9" spans="1:12" ht="35.15" customHeight="1" x14ac:dyDescent="0.45">
      <c r="A9" s="16"/>
      <c r="B9" s="63">
        <v>3</v>
      </c>
      <c r="C9" s="62"/>
      <c r="D9" s="42" t="s">
        <v>88</v>
      </c>
      <c r="E9" s="16"/>
      <c r="F9" s="64">
        <v>3</v>
      </c>
      <c r="G9" s="62"/>
      <c r="H9" s="35" t="s">
        <v>89</v>
      </c>
      <c r="I9" s="16"/>
      <c r="J9" s="65">
        <v>15</v>
      </c>
      <c r="K9" s="62"/>
      <c r="L9" s="35" t="s">
        <v>90</v>
      </c>
    </row>
    <row r="10" spans="1:12" ht="3" customHeight="1" x14ac:dyDescent="0.45">
      <c r="A10" s="16"/>
      <c r="B10" s="62"/>
      <c r="C10" s="62"/>
      <c r="D10" s="62"/>
      <c r="E10" s="16"/>
      <c r="F10" s="62"/>
      <c r="G10" s="62"/>
      <c r="H10" s="62"/>
      <c r="I10" s="16"/>
      <c r="J10" s="62"/>
      <c r="K10" s="62"/>
      <c r="L10" s="62"/>
    </row>
    <row r="11" spans="1:12" ht="35.15" customHeight="1" x14ac:dyDescent="0.45">
      <c r="A11" s="16"/>
      <c r="B11" s="63">
        <v>1</v>
      </c>
      <c r="C11" s="62"/>
      <c r="D11" s="42" t="s">
        <v>91</v>
      </c>
      <c r="E11" s="16"/>
      <c r="F11" s="64">
        <v>2</v>
      </c>
      <c r="G11" s="62"/>
      <c r="H11" s="35" t="s">
        <v>92</v>
      </c>
      <c r="I11" s="16"/>
      <c r="J11" s="65">
        <v>7</v>
      </c>
      <c r="K11" s="62"/>
      <c r="L11" s="35" t="s">
        <v>93</v>
      </c>
    </row>
    <row r="12" spans="1:12" ht="3" customHeight="1" x14ac:dyDescent="0.45">
      <c r="A12" s="16"/>
      <c r="B12" s="62"/>
      <c r="C12" s="62"/>
      <c r="D12" s="62"/>
      <c r="E12" s="16"/>
      <c r="F12" s="62"/>
      <c r="G12" s="62"/>
      <c r="H12" s="62"/>
      <c r="I12" s="16"/>
      <c r="J12" s="62"/>
      <c r="K12" s="62"/>
      <c r="L12" s="62"/>
    </row>
    <row r="13" spans="1:12" ht="35.15" customHeight="1" x14ac:dyDescent="0.45">
      <c r="A13" s="16"/>
      <c r="B13" s="63">
        <v>0.5</v>
      </c>
      <c r="C13" s="62"/>
      <c r="D13" s="42" t="s">
        <v>94</v>
      </c>
      <c r="E13" s="16"/>
      <c r="F13" s="64">
        <v>1</v>
      </c>
      <c r="G13" s="62"/>
      <c r="H13" s="35" t="s">
        <v>95</v>
      </c>
      <c r="I13" s="16"/>
      <c r="J13" s="65">
        <v>3</v>
      </c>
      <c r="K13" s="62"/>
      <c r="L13" s="35" t="s">
        <v>96</v>
      </c>
    </row>
    <row r="14" spans="1:12" ht="3" customHeight="1" x14ac:dyDescent="0.45">
      <c r="A14" s="16"/>
      <c r="B14" s="62"/>
      <c r="C14" s="62"/>
      <c r="D14" s="62"/>
      <c r="E14" s="16"/>
      <c r="F14" s="62"/>
      <c r="G14" s="62"/>
      <c r="H14" s="62"/>
      <c r="I14" s="16"/>
      <c r="J14" s="62"/>
      <c r="K14" s="62"/>
      <c r="L14" s="62"/>
    </row>
    <row r="15" spans="1:12" ht="35.15" customHeight="1" x14ac:dyDescent="0.45">
      <c r="A15" s="16"/>
      <c r="B15" s="63">
        <v>0.2</v>
      </c>
      <c r="C15" s="62"/>
      <c r="D15" s="42" t="s">
        <v>97</v>
      </c>
      <c r="E15" s="16"/>
      <c r="F15" s="64">
        <v>0.5</v>
      </c>
      <c r="G15" s="62"/>
      <c r="H15" s="35" t="s">
        <v>98</v>
      </c>
      <c r="I15" s="16"/>
      <c r="J15" s="65">
        <v>1</v>
      </c>
      <c r="K15" s="62"/>
      <c r="L15" s="35" t="s">
        <v>99</v>
      </c>
    </row>
    <row r="16" spans="1:12" ht="18.5" x14ac:dyDescent="0.45">
      <c r="A16" s="16"/>
      <c r="B16" s="66"/>
      <c r="C16" s="62"/>
      <c r="D16" s="62"/>
      <c r="E16" s="16"/>
      <c r="F16" s="66"/>
      <c r="G16" s="62"/>
      <c r="H16" s="62"/>
      <c r="I16" s="16"/>
      <c r="J16" s="66"/>
      <c r="K16" s="62"/>
      <c r="L16" s="62"/>
    </row>
    <row r="17" spans="1:12" ht="50.15" customHeight="1" x14ac:dyDescent="0.45">
      <c r="A17" s="16"/>
      <c r="B17" s="320" t="s">
        <v>100</v>
      </c>
      <c r="C17" s="316"/>
      <c r="D17" s="316"/>
      <c r="E17" s="16"/>
      <c r="F17" s="320" t="s">
        <v>101</v>
      </c>
      <c r="G17" s="316"/>
      <c r="H17" s="316"/>
      <c r="I17" s="316"/>
      <c r="J17" s="316"/>
      <c r="K17" s="316"/>
      <c r="L17" s="316"/>
    </row>
    <row r="18" spans="1:12" ht="3" customHeight="1" x14ac:dyDescent="0.45">
      <c r="A18" s="16"/>
      <c r="B18" s="62"/>
      <c r="C18" s="62"/>
      <c r="D18" s="62"/>
      <c r="E18" s="16"/>
      <c r="F18" s="62"/>
      <c r="G18" s="62"/>
      <c r="H18" s="62"/>
      <c r="I18" s="16"/>
      <c r="J18" s="62"/>
      <c r="K18" s="62"/>
      <c r="L18" s="62"/>
    </row>
    <row r="19" spans="1:12" ht="35.15" customHeight="1" x14ac:dyDescent="0.45">
      <c r="A19" s="16"/>
      <c r="B19" s="318" t="s">
        <v>102</v>
      </c>
      <c r="C19" s="316"/>
      <c r="D19" s="319"/>
      <c r="E19" s="16"/>
      <c r="F19" s="317" t="s">
        <v>103</v>
      </c>
      <c r="G19" s="285"/>
      <c r="H19" s="285"/>
      <c r="I19" s="285"/>
      <c r="J19" s="285"/>
      <c r="K19" s="285"/>
      <c r="L19" s="286"/>
    </row>
    <row r="20" spans="1:12" ht="3" customHeight="1" x14ac:dyDescent="0.45">
      <c r="A20" s="16"/>
      <c r="B20" s="62"/>
      <c r="C20" s="62"/>
      <c r="D20" s="62"/>
      <c r="E20" s="16"/>
      <c r="F20" s="67"/>
      <c r="G20" s="67"/>
      <c r="H20" s="67"/>
      <c r="I20" s="68"/>
      <c r="J20" s="67"/>
      <c r="K20" s="67"/>
      <c r="L20" s="67"/>
    </row>
    <row r="21" spans="1:12" ht="35.15" customHeight="1" x14ac:dyDescent="0.45">
      <c r="A21" s="16"/>
      <c r="B21" s="318" t="s">
        <v>104</v>
      </c>
      <c r="C21" s="316"/>
      <c r="D21" s="319"/>
      <c r="E21" s="16"/>
      <c r="F21" s="317" t="s">
        <v>105</v>
      </c>
      <c r="G21" s="285"/>
      <c r="H21" s="285"/>
      <c r="I21" s="285"/>
      <c r="J21" s="285"/>
      <c r="K21" s="285"/>
      <c r="L21" s="286"/>
    </row>
    <row r="22" spans="1:12" ht="3" customHeight="1" x14ac:dyDescent="0.45">
      <c r="A22" s="16"/>
      <c r="B22" s="62"/>
      <c r="C22" s="62"/>
      <c r="D22" s="62"/>
      <c r="E22" s="16"/>
      <c r="F22" s="67"/>
      <c r="G22" s="67"/>
      <c r="H22" s="67"/>
      <c r="I22" s="68"/>
      <c r="J22" s="67"/>
      <c r="K22" s="67"/>
      <c r="L22" s="67"/>
    </row>
    <row r="23" spans="1:12" ht="35.15" customHeight="1" x14ac:dyDescent="0.45">
      <c r="A23" s="16"/>
      <c r="B23" s="318" t="s">
        <v>106</v>
      </c>
      <c r="C23" s="316"/>
      <c r="D23" s="319"/>
      <c r="E23" s="16"/>
      <c r="F23" s="317" t="s">
        <v>107</v>
      </c>
      <c r="G23" s="285"/>
      <c r="H23" s="285"/>
      <c r="I23" s="285"/>
      <c r="J23" s="285"/>
      <c r="K23" s="285"/>
      <c r="L23" s="286"/>
    </row>
    <row r="24" spans="1:12" ht="3" customHeight="1" x14ac:dyDescent="0.45">
      <c r="A24" s="16"/>
      <c r="B24" s="62"/>
      <c r="C24" s="62"/>
      <c r="D24" s="62"/>
      <c r="E24" s="16"/>
      <c r="F24" s="67"/>
      <c r="G24" s="67"/>
      <c r="H24" s="67"/>
      <c r="I24" s="68"/>
      <c r="J24" s="67"/>
      <c r="K24" s="67"/>
      <c r="L24" s="67"/>
    </row>
    <row r="25" spans="1:12" ht="35.15" customHeight="1" x14ac:dyDescent="0.45">
      <c r="A25" s="16"/>
      <c r="B25" s="318" t="s">
        <v>108</v>
      </c>
      <c r="C25" s="316"/>
      <c r="D25" s="319"/>
      <c r="E25" s="16"/>
      <c r="F25" s="317" t="s">
        <v>109</v>
      </c>
      <c r="G25" s="285"/>
      <c r="H25" s="285"/>
      <c r="I25" s="285"/>
      <c r="J25" s="285"/>
      <c r="K25" s="285"/>
      <c r="L25" s="286"/>
    </row>
    <row r="26" spans="1:12" ht="3" customHeight="1" x14ac:dyDescent="0.45">
      <c r="A26" s="16"/>
      <c r="B26" s="62"/>
      <c r="C26" s="62"/>
      <c r="D26" s="62"/>
      <c r="E26" s="16"/>
      <c r="F26" s="67"/>
      <c r="G26" s="67"/>
      <c r="H26" s="67"/>
      <c r="I26" s="68"/>
      <c r="J26" s="67"/>
      <c r="K26" s="67"/>
      <c r="L26" s="67"/>
    </row>
    <row r="27" spans="1:12" ht="35.15" customHeight="1" x14ac:dyDescent="0.45">
      <c r="A27" s="16"/>
      <c r="B27" s="318" t="s">
        <v>108</v>
      </c>
      <c r="C27" s="316"/>
      <c r="D27" s="319"/>
      <c r="E27" s="16"/>
      <c r="F27" s="317" t="s">
        <v>110</v>
      </c>
      <c r="G27" s="285"/>
      <c r="H27" s="285"/>
      <c r="I27" s="285"/>
      <c r="J27" s="285"/>
      <c r="K27" s="285"/>
      <c r="L27" s="286"/>
    </row>
  </sheetData>
  <sheetProtection algorithmName="SHA-512" hashValue="b3GoUPkHYD/cfruLmyLRvs2U0GfWmUfIb7I7LhMSqZvFrK+Umz15jOtbUn9cMWj6wUWW0Gn7GQFM2wq8veTihg==" saltValue="50McSL+rZUGkg1/8I9RLOg==" spinCount="100000" sheet="1" objects="1" scenarios="1" selectLockedCells="1" selectUnlockedCells="1"/>
  <mergeCells count="13">
    <mergeCell ref="B1:L1"/>
    <mergeCell ref="F19:L19"/>
    <mergeCell ref="B19:D19"/>
    <mergeCell ref="F27:L27"/>
    <mergeCell ref="B23:D23"/>
    <mergeCell ref="F17:L17"/>
    <mergeCell ref="F21:L21"/>
    <mergeCell ref="B27:D27"/>
    <mergeCell ref="B17:D17"/>
    <mergeCell ref="B21:D21"/>
    <mergeCell ref="B25:D25"/>
    <mergeCell ref="F25:L25"/>
    <mergeCell ref="F23:L23"/>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AG120"/>
  <sheetViews>
    <sheetView showGridLines="0" zoomScale="50" zoomScaleNormal="50" workbookViewId="0">
      <pane ySplit="7" topLeftCell="A93" activePane="bottomLeft" state="frozen"/>
      <selection pane="bottomLeft" activeCell="A101" sqref="A101:XFD105"/>
    </sheetView>
  </sheetViews>
  <sheetFormatPr defaultColWidth="8.7265625" defaultRowHeight="14.5" x14ac:dyDescent="0.35"/>
  <cols>
    <col min="1" max="1" width="8.7265625" style="6" customWidth="1"/>
    <col min="2" max="2" width="15.54296875" style="6" customWidth="1"/>
    <col min="3" max="6" width="18.7265625" style="6" customWidth="1"/>
    <col min="7" max="7" width="20.81640625" style="6" customWidth="1"/>
    <col min="8" max="9" width="18.7265625" style="6" customWidth="1"/>
    <col min="10" max="10" width="15.7265625" style="6" customWidth="1"/>
    <col min="11" max="11" width="16.453125" style="6" customWidth="1"/>
    <col min="12" max="12" width="40.54296875" style="6" customWidth="1"/>
    <col min="13" max="13" width="30.54296875" style="6" customWidth="1"/>
    <col min="14" max="17" width="7.54296875" style="6" customWidth="1"/>
    <col min="18" max="18" width="10.54296875" style="6" customWidth="1"/>
    <col min="19" max="19" width="40.54296875" style="6" customWidth="1"/>
    <col min="20" max="20" width="18.54296875" style="6" customWidth="1"/>
    <col min="21" max="21" width="15.54296875" style="6" customWidth="1"/>
    <col min="22" max="22" width="40.54296875" style="6" customWidth="1"/>
    <col min="23" max="23" width="15.54296875" style="6" customWidth="1"/>
    <col min="24" max="24" width="30.54296875" style="6" customWidth="1"/>
    <col min="25" max="28" width="7.54296875" style="6" customWidth="1"/>
    <col min="29" max="29" width="10.54296875" style="6" customWidth="1"/>
    <col min="30" max="30" width="20.54296875" style="6" customWidth="1"/>
    <col min="31" max="31" width="18.54296875" style="6" customWidth="1"/>
    <col min="32" max="33" width="25.54296875" style="6" customWidth="1"/>
    <col min="34" max="37" width="8.7265625" style="6" customWidth="1"/>
    <col min="38" max="16384" width="8.7265625" style="6"/>
  </cols>
  <sheetData>
    <row r="1" spans="1:33" ht="82.5" customHeight="1" x14ac:dyDescent="0.35">
      <c r="A1" s="321" t="s">
        <v>7</v>
      </c>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6"/>
    </row>
    <row r="2" spans="1:33" ht="10" customHeight="1" x14ac:dyDescent="0.35">
      <c r="A2" s="321"/>
      <c r="B2" s="285"/>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6"/>
    </row>
    <row r="3" spans="1:33" ht="30" customHeight="1" x14ac:dyDescent="0.35">
      <c r="A3" s="328" t="s">
        <v>111</v>
      </c>
      <c r="B3" s="285"/>
      <c r="C3" s="285"/>
      <c r="D3" s="325" t="s">
        <v>12</v>
      </c>
      <c r="E3" s="323"/>
      <c r="F3" s="323"/>
      <c r="G3" s="323"/>
      <c r="H3" s="339" t="str">
        <f>IF(D3="Diğer","Diğer ise belirtiniz;","")</f>
        <v/>
      </c>
      <c r="I3" s="285"/>
      <c r="J3" s="337"/>
      <c r="K3" s="323"/>
      <c r="L3" s="323"/>
      <c r="M3" s="69"/>
      <c r="N3" s="69"/>
      <c r="O3" s="69"/>
      <c r="P3" s="69"/>
      <c r="Q3" s="69"/>
      <c r="R3" s="69"/>
      <c r="S3" s="69"/>
      <c r="T3" s="69"/>
      <c r="U3" s="69"/>
      <c r="V3" s="69"/>
      <c r="W3" s="70"/>
      <c r="X3" s="71" t="s">
        <v>112</v>
      </c>
      <c r="Y3" s="341">
        <v>44985</v>
      </c>
      <c r="Z3" s="323"/>
      <c r="AA3" s="323"/>
      <c r="AB3" s="324"/>
      <c r="AC3" s="327" t="s">
        <v>14</v>
      </c>
      <c r="AD3" s="286"/>
      <c r="AE3" s="340">
        <v>45716</v>
      </c>
      <c r="AF3" s="323"/>
      <c r="AG3" s="324"/>
    </row>
    <row r="4" spans="1:33" ht="30" customHeight="1" x14ac:dyDescent="0.35">
      <c r="A4" s="336" t="s">
        <v>16</v>
      </c>
      <c r="B4" s="285"/>
      <c r="C4" s="286"/>
      <c r="D4" s="72"/>
      <c r="E4" s="73"/>
      <c r="F4" s="69"/>
      <c r="G4" s="69"/>
      <c r="H4" s="69"/>
      <c r="I4" s="69"/>
      <c r="J4" s="69"/>
      <c r="K4" s="69"/>
      <c r="L4" s="69"/>
      <c r="M4" s="69"/>
      <c r="N4" s="69"/>
      <c r="O4" s="69"/>
      <c r="P4" s="69"/>
      <c r="Q4" s="69"/>
      <c r="R4" s="69"/>
      <c r="S4" s="69"/>
      <c r="T4" s="69"/>
      <c r="U4" s="69"/>
      <c r="V4" s="69"/>
      <c r="W4" s="69"/>
      <c r="X4" s="69"/>
      <c r="Y4" s="69"/>
      <c r="Z4" s="69"/>
      <c r="AA4" s="69"/>
      <c r="AB4" s="70"/>
      <c r="AC4" s="327" t="s">
        <v>17</v>
      </c>
      <c r="AD4" s="286"/>
      <c r="AE4" s="338" t="s">
        <v>18</v>
      </c>
      <c r="AF4" s="323"/>
      <c r="AG4" s="324"/>
    </row>
    <row r="5" spans="1:33" ht="10" customHeight="1" x14ac:dyDescent="0.35">
      <c r="A5" s="329"/>
      <c r="B5" s="323"/>
      <c r="C5" s="323"/>
      <c r="D5" s="323"/>
      <c r="E5" s="323"/>
      <c r="F5" s="323"/>
      <c r="G5" s="323"/>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324"/>
    </row>
    <row r="6" spans="1:33" ht="20.149999999999999" customHeight="1" x14ac:dyDescent="0.35">
      <c r="A6" s="327" t="s">
        <v>20</v>
      </c>
      <c r="B6" s="326" t="s">
        <v>113</v>
      </c>
      <c r="C6" s="332" t="s">
        <v>114</v>
      </c>
      <c r="D6" s="332" t="s">
        <v>57</v>
      </c>
      <c r="E6" s="75"/>
      <c r="F6" s="326" t="s">
        <v>115</v>
      </c>
      <c r="G6" s="326" t="s">
        <v>116</v>
      </c>
      <c r="H6" s="327" t="s">
        <v>23</v>
      </c>
      <c r="I6" s="327" t="s">
        <v>25</v>
      </c>
      <c r="J6" s="326" t="s">
        <v>26</v>
      </c>
      <c r="K6" s="326" t="s">
        <v>27</v>
      </c>
      <c r="L6" s="326" t="s">
        <v>117</v>
      </c>
      <c r="M6" s="326" t="s">
        <v>118</v>
      </c>
      <c r="N6" s="332" t="s">
        <v>119</v>
      </c>
      <c r="O6" s="285"/>
      <c r="P6" s="285"/>
      <c r="Q6" s="285"/>
      <c r="R6" s="286"/>
      <c r="S6" s="326" t="s">
        <v>120</v>
      </c>
      <c r="T6" s="285"/>
      <c r="U6" s="286"/>
      <c r="V6" s="326" t="s">
        <v>121</v>
      </c>
      <c r="W6" s="326" t="s">
        <v>122</v>
      </c>
      <c r="X6" s="326" t="s">
        <v>123</v>
      </c>
      <c r="Y6" s="327" t="s">
        <v>124</v>
      </c>
      <c r="Z6" s="285"/>
      <c r="AA6" s="285"/>
      <c r="AB6" s="285"/>
      <c r="AC6" s="286"/>
      <c r="AD6" s="326" t="s">
        <v>125</v>
      </c>
      <c r="AE6" s="285"/>
      <c r="AF6" s="286"/>
      <c r="AG6" s="333" t="s">
        <v>126</v>
      </c>
    </row>
    <row r="7" spans="1:33" ht="60" customHeight="1" x14ac:dyDescent="0.35">
      <c r="A7" s="291"/>
      <c r="B7" s="291"/>
      <c r="C7" s="291"/>
      <c r="D7" s="291"/>
      <c r="E7" s="75"/>
      <c r="F7" s="291"/>
      <c r="G7" s="291"/>
      <c r="H7" s="291"/>
      <c r="I7" s="291"/>
      <c r="J7" s="291"/>
      <c r="K7" s="291"/>
      <c r="L7" s="291"/>
      <c r="M7" s="291"/>
      <c r="N7" s="76" t="s">
        <v>37</v>
      </c>
      <c r="O7" s="76" t="s">
        <v>38</v>
      </c>
      <c r="P7" s="76" t="s">
        <v>39</v>
      </c>
      <c r="Q7" s="77" t="s">
        <v>40</v>
      </c>
      <c r="R7" s="74" t="s">
        <v>41</v>
      </c>
      <c r="S7" s="74" t="s">
        <v>127</v>
      </c>
      <c r="T7" s="74" t="s">
        <v>30</v>
      </c>
      <c r="U7" s="74" t="s">
        <v>31</v>
      </c>
      <c r="V7" s="291"/>
      <c r="W7" s="291"/>
      <c r="X7" s="291"/>
      <c r="Y7" s="78" t="s">
        <v>37</v>
      </c>
      <c r="Z7" s="78" t="s">
        <v>38</v>
      </c>
      <c r="AA7" s="78" t="s">
        <v>39</v>
      </c>
      <c r="AB7" s="77" t="s">
        <v>40</v>
      </c>
      <c r="AC7" s="74" t="s">
        <v>41</v>
      </c>
      <c r="AD7" s="74" t="s">
        <v>128</v>
      </c>
      <c r="AE7" s="74" t="s">
        <v>129</v>
      </c>
      <c r="AF7" s="74" t="s">
        <v>34</v>
      </c>
      <c r="AG7" s="334"/>
    </row>
    <row r="8" spans="1:33" ht="125.15" customHeight="1" x14ac:dyDescent="0.35">
      <c r="A8" s="79"/>
      <c r="B8" s="80"/>
      <c r="C8" s="81"/>
      <c r="D8" s="81"/>
      <c r="E8" s="81"/>
      <c r="F8" s="81" t="s">
        <v>12</v>
      </c>
      <c r="G8" s="81"/>
      <c r="H8" s="81"/>
      <c r="I8" s="81"/>
      <c r="J8" s="81"/>
      <c r="K8" s="81"/>
      <c r="L8" s="82"/>
      <c r="M8" s="82"/>
      <c r="N8" s="83"/>
      <c r="O8" s="83"/>
      <c r="P8" s="83"/>
      <c r="Q8" s="35" t="str">
        <f t="shared" ref="Q8:Q39" si="0">IF(OR(ISBLANK(N8)=TRUE,ISBLANK(O8)=TRUE,ISBLANK(P8)=TRUE),"",PRODUCT(N8,O8,P8))</f>
        <v/>
      </c>
      <c r="R8" s="35" t="str">
        <f t="shared" ref="R8:R39" si="1">IF(Q8="","",IF(AND(Q8&gt;=0,Q8&lt;20),"DÜŞÜK RİSK",IF(AND(Q8&gt;=20,Q8&lt;70),"OLASI RİSK",IF(AND(Q8&gt;=70,Q8&lt;200),"ÖNEMLİ RİSK",IF(AND(Q8&gt;=200,Q8&lt;400),"YÜKSEK RİSK",IF(Q8&gt;=400,"KABUL EDİLEMEZ RİSK",""))))))</f>
        <v/>
      </c>
      <c r="S8" s="84"/>
      <c r="T8" s="81"/>
      <c r="U8" s="80"/>
      <c r="V8" s="85"/>
      <c r="W8" s="80"/>
      <c r="X8" s="85"/>
      <c r="Y8" s="83"/>
      <c r="Z8" s="83"/>
      <c r="AA8" s="83"/>
      <c r="AB8" s="35" t="str">
        <f t="shared" ref="AB8:AB39" si="2">IF(OR(ISBLANK(Y8)=TRUE,ISBLANK(Z8)=TRUE,ISBLANK(AA8)=TRUE),"",PRODUCT(Y8,Z8,AA8))</f>
        <v/>
      </c>
      <c r="AC8" s="35" t="str">
        <f t="shared" ref="AC8:AC39" si="3">IF(AB8="","",IF(AND(AB8&gt;=0,AB8&lt;20),"DÜŞÜK RİSK",IF(AND(AB8&gt;=20,AB8&lt;70),"OLASI RİSK",IF(AND(AB8&gt;=70,AB8&lt;200),"ÖNEMLİ RİSK",IF(AND(AB8&gt;=200,AB8&lt;400),"YÜKSEK RİSK",IF(AB8&gt;=400,"KABUL EDİLEMEZ RİSK",""))))))</f>
        <v/>
      </c>
      <c r="AD8" s="81"/>
      <c r="AE8" s="81"/>
      <c r="AF8" s="81"/>
      <c r="AG8" s="83"/>
    </row>
    <row r="9" spans="1:33" ht="125.15" customHeight="1" x14ac:dyDescent="0.35">
      <c r="A9" s="79"/>
      <c r="B9" s="79"/>
      <c r="C9" s="81" t="s">
        <v>72</v>
      </c>
      <c r="D9" s="81" t="s">
        <v>130</v>
      </c>
      <c r="E9" s="81"/>
      <c r="F9" s="86" t="s">
        <v>12</v>
      </c>
      <c r="G9" s="81"/>
      <c r="H9" s="81"/>
      <c r="I9" s="81"/>
      <c r="J9" s="81"/>
      <c r="K9" s="81"/>
      <c r="L9" s="82"/>
      <c r="M9" s="82"/>
      <c r="N9" s="83"/>
      <c r="O9" s="83"/>
      <c r="P9" s="83"/>
      <c r="Q9" s="35" t="str">
        <f t="shared" si="0"/>
        <v/>
      </c>
      <c r="R9" s="35" t="str">
        <f t="shared" si="1"/>
        <v/>
      </c>
      <c r="S9" s="84"/>
      <c r="T9" s="81" t="s">
        <v>131</v>
      </c>
      <c r="U9" s="80"/>
      <c r="V9" s="85"/>
      <c r="W9" s="80"/>
      <c r="X9" s="85"/>
      <c r="Y9" s="83"/>
      <c r="Z9" s="83"/>
      <c r="AA9" s="83"/>
      <c r="AB9" s="35" t="str">
        <f t="shared" si="2"/>
        <v/>
      </c>
      <c r="AC9" s="35" t="str">
        <f t="shared" si="3"/>
        <v/>
      </c>
      <c r="AD9" s="81" t="s">
        <v>132</v>
      </c>
      <c r="AE9" s="81"/>
      <c r="AF9" s="81"/>
      <c r="AG9" s="83"/>
    </row>
    <row r="10" spans="1:33" ht="125.15" customHeight="1" x14ac:dyDescent="0.35">
      <c r="A10" s="79"/>
      <c r="B10" s="79"/>
      <c r="C10" s="81"/>
      <c r="D10" s="81"/>
      <c r="E10" s="81"/>
      <c r="F10" s="86" t="s">
        <v>12</v>
      </c>
      <c r="G10" s="81"/>
      <c r="H10" s="81"/>
      <c r="I10" s="81"/>
      <c r="J10" s="81"/>
      <c r="K10" s="81"/>
      <c r="L10" s="82"/>
      <c r="M10" s="82"/>
      <c r="N10" s="83"/>
      <c r="O10" s="83"/>
      <c r="P10" s="83"/>
      <c r="Q10" s="35" t="str">
        <f t="shared" si="0"/>
        <v/>
      </c>
      <c r="R10" s="35" t="str">
        <f t="shared" si="1"/>
        <v/>
      </c>
      <c r="S10" s="84"/>
      <c r="T10" s="81"/>
      <c r="U10" s="80"/>
      <c r="V10" s="85"/>
      <c r="W10" s="80"/>
      <c r="X10" s="85"/>
      <c r="Y10" s="83"/>
      <c r="Z10" s="83"/>
      <c r="AA10" s="83"/>
      <c r="AB10" s="35" t="str">
        <f t="shared" si="2"/>
        <v/>
      </c>
      <c r="AC10" s="35" t="str">
        <f t="shared" si="3"/>
        <v/>
      </c>
      <c r="AD10" s="81"/>
      <c r="AE10" s="81"/>
      <c r="AF10" s="81"/>
      <c r="AG10" s="83"/>
    </row>
    <row r="11" spans="1:33" ht="125.15" customHeight="1" x14ac:dyDescent="0.35">
      <c r="A11" s="79"/>
      <c r="B11" s="79"/>
      <c r="C11" s="81"/>
      <c r="D11" s="81"/>
      <c r="E11" s="81"/>
      <c r="F11" s="86" t="s">
        <v>12</v>
      </c>
      <c r="G11" s="81"/>
      <c r="H11" s="81"/>
      <c r="I11" s="81"/>
      <c r="J11" s="81"/>
      <c r="K11" s="81"/>
      <c r="L11" s="82"/>
      <c r="M11" s="82"/>
      <c r="N11" s="83"/>
      <c r="O11" s="83"/>
      <c r="P11" s="83"/>
      <c r="Q11" s="35" t="str">
        <f t="shared" si="0"/>
        <v/>
      </c>
      <c r="R11" s="35" t="str">
        <f t="shared" si="1"/>
        <v/>
      </c>
      <c r="S11" s="84"/>
      <c r="T11" s="81"/>
      <c r="U11" s="80"/>
      <c r="V11" s="85"/>
      <c r="W11" s="80"/>
      <c r="X11" s="85"/>
      <c r="Y11" s="83"/>
      <c r="Z11" s="83"/>
      <c r="AA11" s="83"/>
      <c r="AB11" s="35" t="str">
        <f t="shared" si="2"/>
        <v/>
      </c>
      <c r="AC11" s="35" t="str">
        <f t="shared" si="3"/>
        <v/>
      </c>
      <c r="AD11" s="81"/>
      <c r="AE11" s="81"/>
      <c r="AF11" s="81"/>
      <c r="AG11" s="83"/>
    </row>
    <row r="12" spans="1:33" ht="125.15" customHeight="1" x14ac:dyDescent="0.35">
      <c r="A12" s="79"/>
      <c r="B12" s="79"/>
      <c r="C12" s="81"/>
      <c r="D12" s="81"/>
      <c r="E12" s="81"/>
      <c r="F12" s="86" t="s">
        <v>12</v>
      </c>
      <c r="G12" s="81"/>
      <c r="H12" s="81"/>
      <c r="I12" s="81"/>
      <c r="J12" s="81"/>
      <c r="K12" s="81"/>
      <c r="L12" s="82"/>
      <c r="M12" s="82"/>
      <c r="N12" s="83"/>
      <c r="O12" s="83"/>
      <c r="P12" s="83"/>
      <c r="Q12" s="35" t="str">
        <f t="shared" si="0"/>
        <v/>
      </c>
      <c r="R12" s="35" t="str">
        <f t="shared" si="1"/>
        <v/>
      </c>
      <c r="S12" s="84"/>
      <c r="T12" s="81"/>
      <c r="U12" s="80"/>
      <c r="V12" s="85"/>
      <c r="W12" s="80"/>
      <c r="X12" s="85"/>
      <c r="Y12" s="83"/>
      <c r="Z12" s="83"/>
      <c r="AA12" s="83"/>
      <c r="AB12" s="35" t="str">
        <f t="shared" si="2"/>
        <v/>
      </c>
      <c r="AC12" s="35" t="str">
        <f t="shared" si="3"/>
        <v/>
      </c>
      <c r="AD12" s="81"/>
      <c r="AE12" s="81"/>
      <c r="AF12" s="81"/>
      <c r="AG12" s="83"/>
    </row>
    <row r="13" spans="1:33" ht="125.15" customHeight="1" x14ac:dyDescent="0.35">
      <c r="A13" s="79"/>
      <c r="B13" s="79"/>
      <c r="C13" s="81"/>
      <c r="D13" s="81"/>
      <c r="E13" s="81"/>
      <c r="F13" s="86" t="s">
        <v>12</v>
      </c>
      <c r="G13" s="81"/>
      <c r="H13" s="81"/>
      <c r="I13" s="81"/>
      <c r="J13" s="81"/>
      <c r="K13" s="81"/>
      <c r="L13" s="82"/>
      <c r="M13" s="82"/>
      <c r="N13" s="83"/>
      <c r="O13" s="83"/>
      <c r="P13" s="83"/>
      <c r="Q13" s="35" t="str">
        <f t="shared" si="0"/>
        <v/>
      </c>
      <c r="R13" s="35" t="str">
        <f t="shared" si="1"/>
        <v/>
      </c>
      <c r="S13" s="84"/>
      <c r="T13" s="81"/>
      <c r="U13" s="80"/>
      <c r="V13" s="85"/>
      <c r="W13" s="80"/>
      <c r="X13" s="85"/>
      <c r="Y13" s="83"/>
      <c r="Z13" s="83"/>
      <c r="AA13" s="83"/>
      <c r="AB13" s="35" t="str">
        <f t="shared" si="2"/>
        <v/>
      </c>
      <c r="AC13" s="35" t="str">
        <f t="shared" si="3"/>
        <v/>
      </c>
      <c r="AD13" s="81"/>
      <c r="AE13" s="81"/>
      <c r="AF13" s="81"/>
      <c r="AG13" s="83"/>
    </row>
    <row r="14" spans="1:33" ht="125.15" customHeight="1" x14ac:dyDescent="0.35">
      <c r="A14" s="79"/>
      <c r="B14" s="79"/>
      <c r="C14" s="81"/>
      <c r="D14" s="81"/>
      <c r="E14" s="81"/>
      <c r="F14" s="86" t="s">
        <v>12</v>
      </c>
      <c r="G14" s="81"/>
      <c r="H14" s="81"/>
      <c r="I14" s="81"/>
      <c r="J14" s="81"/>
      <c r="K14" s="81"/>
      <c r="L14" s="82"/>
      <c r="M14" s="82"/>
      <c r="N14" s="83"/>
      <c r="O14" s="83"/>
      <c r="P14" s="83"/>
      <c r="Q14" s="35" t="str">
        <f t="shared" si="0"/>
        <v/>
      </c>
      <c r="R14" s="35" t="str">
        <f t="shared" si="1"/>
        <v/>
      </c>
      <c r="S14" s="84"/>
      <c r="T14" s="81"/>
      <c r="U14" s="80"/>
      <c r="V14" s="85"/>
      <c r="W14" s="80"/>
      <c r="X14" s="85"/>
      <c r="Y14" s="83"/>
      <c r="Z14" s="83"/>
      <c r="AA14" s="83"/>
      <c r="AB14" s="35" t="str">
        <f t="shared" si="2"/>
        <v/>
      </c>
      <c r="AC14" s="35" t="str">
        <f t="shared" si="3"/>
        <v/>
      </c>
      <c r="AD14" s="81"/>
      <c r="AE14" s="81"/>
      <c r="AF14" s="81"/>
      <c r="AG14" s="83"/>
    </row>
    <row r="15" spans="1:33" ht="125.15" customHeight="1" x14ac:dyDescent="0.35">
      <c r="A15" s="79"/>
      <c r="B15" s="79"/>
      <c r="C15" s="81"/>
      <c r="D15" s="81"/>
      <c r="E15" s="81"/>
      <c r="F15" s="86" t="s">
        <v>12</v>
      </c>
      <c r="G15" s="81"/>
      <c r="H15" s="81"/>
      <c r="I15" s="81"/>
      <c r="J15" s="81"/>
      <c r="K15" s="81"/>
      <c r="L15" s="82"/>
      <c r="M15" s="82"/>
      <c r="N15" s="83"/>
      <c r="O15" s="83"/>
      <c r="P15" s="83"/>
      <c r="Q15" s="35" t="str">
        <f t="shared" si="0"/>
        <v/>
      </c>
      <c r="R15" s="35" t="str">
        <f t="shared" si="1"/>
        <v/>
      </c>
      <c r="S15" s="84"/>
      <c r="T15" s="81"/>
      <c r="U15" s="80"/>
      <c r="V15" s="85"/>
      <c r="W15" s="80"/>
      <c r="X15" s="85"/>
      <c r="Y15" s="83"/>
      <c r="Z15" s="83"/>
      <c r="AA15" s="83"/>
      <c r="AB15" s="35" t="str">
        <f t="shared" si="2"/>
        <v/>
      </c>
      <c r="AC15" s="35" t="str">
        <f t="shared" si="3"/>
        <v/>
      </c>
      <c r="AD15" s="81"/>
      <c r="AE15" s="81"/>
      <c r="AF15" s="81"/>
      <c r="AG15" s="83"/>
    </row>
    <row r="16" spans="1:33" ht="125.15" customHeight="1" x14ac:dyDescent="0.35">
      <c r="A16" s="79"/>
      <c r="B16" s="79"/>
      <c r="C16" s="81"/>
      <c r="D16" s="81"/>
      <c r="E16" s="81"/>
      <c r="F16" s="86" t="s">
        <v>12</v>
      </c>
      <c r="G16" s="81"/>
      <c r="H16" s="81"/>
      <c r="I16" s="81"/>
      <c r="J16" s="81"/>
      <c r="K16" s="81"/>
      <c r="L16" s="82"/>
      <c r="M16" s="82"/>
      <c r="N16" s="83"/>
      <c r="O16" s="83"/>
      <c r="P16" s="83"/>
      <c r="Q16" s="35" t="str">
        <f t="shared" si="0"/>
        <v/>
      </c>
      <c r="R16" s="35" t="str">
        <f t="shared" si="1"/>
        <v/>
      </c>
      <c r="S16" s="84"/>
      <c r="T16" s="81"/>
      <c r="U16" s="80"/>
      <c r="V16" s="85"/>
      <c r="W16" s="80"/>
      <c r="X16" s="85"/>
      <c r="Y16" s="83"/>
      <c r="Z16" s="83"/>
      <c r="AA16" s="83"/>
      <c r="AB16" s="35" t="str">
        <f t="shared" si="2"/>
        <v/>
      </c>
      <c r="AC16" s="35" t="str">
        <f t="shared" si="3"/>
        <v/>
      </c>
      <c r="AD16" s="81"/>
      <c r="AE16" s="81"/>
      <c r="AF16" s="81"/>
      <c r="AG16" s="83"/>
    </row>
    <row r="17" spans="1:33" ht="125.15" customHeight="1" x14ac:dyDescent="0.35">
      <c r="A17" s="79"/>
      <c r="B17" s="79"/>
      <c r="C17" s="81"/>
      <c r="D17" s="81"/>
      <c r="E17" s="81"/>
      <c r="F17" s="86" t="s">
        <v>12</v>
      </c>
      <c r="G17" s="81"/>
      <c r="H17" s="81"/>
      <c r="I17" s="81"/>
      <c r="J17" s="81"/>
      <c r="K17" s="81"/>
      <c r="L17" s="82"/>
      <c r="M17" s="82"/>
      <c r="N17" s="83"/>
      <c r="O17" s="83"/>
      <c r="P17" s="83"/>
      <c r="Q17" s="35" t="str">
        <f t="shared" si="0"/>
        <v/>
      </c>
      <c r="R17" s="35" t="str">
        <f t="shared" si="1"/>
        <v/>
      </c>
      <c r="S17" s="84"/>
      <c r="T17" s="81"/>
      <c r="U17" s="80"/>
      <c r="V17" s="85"/>
      <c r="W17" s="80"/>
      <c r="X17" s="85"/>
      <c r="Y17" s="83"/>
      <c r="Z17" s="83"/>
      <c r="AA17" s="83"/>
      <c r="AB17" s="35" t="str">
        <f t="shared" si="2"/>
        <v/>
      </c>
      <c r="AC17" s="35" t="str">
        <f t="shared" si="3"/>
        <v/>
      </c>
      <c r="AD17" s="81"/>
      <c r="AE17" s="81"/>
      <c r="AF17" s="81"/>
      <c r="AG17" s="83"/>
    </row>
    <row r="18" spans="1:33" ht="125.15" customHeight="1" x14ac:dyDescent="0.35">
      <c r="A18" s="79"/>
      <c r="B18" s="79"/>
      <c r="C18" s="81"/>
      <c r="D18" s="81"/>
      <c r="E18" s="81"/>
      <c r="F18" s="86" t="s">
        <v>12</v>
      </c>
      <c r="G18" s="81"/>
      <c r="H18" s="81"/>
      <c r="I18" s="81"/>
      <c r="J18" s="81"/>
      <c r="K18" s="81"/>
      <c r="L18" s="82"/>
      <c r="M18" s="82"/>
      <c r="N18" s="83"/>
      <c r="O18" s="83"/>
      <c r="P18" s="83"/>
      <c r="Q18" s="35" t="str">
        <f t="shared" si="0"/>
        <v/>
      </c>
      <c r="R18" s="35" t="str">
        <f t="shared" si="1"/>
        <v/>
      </c>
      <c r="S18" s="84"/>
      <c r="T18" s="81"/>
      <c r="U18" s="80"/>
      <c r="V18" s="85"/>
      <c r="W18" s="80"/>
      <c r="X18" s="85"/>
      <c r="Y18" s="83"/>
      <c r="Z18" s="83"/>
      <c r="AA18" s="83"/>
      <c r="AB18" s="35" t="str">
        <f t="shared" si="2"/>
        <v/>
      </c>
      <c r="AC18" s="35" t="str">
        <f t="shared" si="3"/>
        <v/>
      </c>
      <c r="AD18" s="81"/>
      <c r="AE18" s="81"/>
      <c r="AF18" s="81"/>
      <c r="AG18" s="83"/>
    </row>
    <row r="19" spans="1:33" ht="125.15" customHeight="1" x14ac:dyDescent="0.35">
      <c r="A19" s="79"/>
      <c r="B19" s="79"/>
      <c r="C19" s="81"/>
      <c r="D19" s="81"/>
      <c r="E19" s="81"/>
      <c r="F19" s="86" t="s">
        <v>12</v>
      </c>
      <c r="G19" s="81"/>
      <c r="H19" s="81"/>
      <c r="I19" s="81"/>
      <c r="J19" s="81"/>
      <c r="K19" s="81"/>
      <c r="L19" s="82"/>
      <c r="M19" s="82"/>
      <c r="N19" s="83"/>
      <c r="O19" s="83"/>
      <c r="P19" s="83"/>
      <c r="Q19" s="35" t="str">
        <f t="shared" si="0"/>
        <v/>
      </c>
      <c r="R19" s="35" t="str">
        <f t="shared" si="1"/>
        <v/>
      </c>
      <c r="S19" s="84"/>
      <c r="T19" s="81"/>
      <c r="U19" s="80"/>
      <c r="V19" s="85"/>
      <c r="W19" s="80"/>
      <c r="X19" s="85"/>
      <c r="Y19" s="83"/>
      <c r="Z19" s="83"/>
      <c r="AA19" s="83"/>
      <c r="AB19" s="35" t="str">
        <f t="shared" si="2"/>
        <v/>
      </c>
      <c r="AC19" s="35" t="str">
        <f t="shared" si="3"/>
        <v/>
      </c>
      <c r="AD19" s="81"/>
      <c r="AE19" s="81"/>
      <c r="AF19" s="81"/>
      <c r="AG19" s="83"/>
    </row>
    <row r="20" spans="1:33" ht="125.15" customHeight="1" x14ac:dyDescent="0.35">
      <c r="A20" s="79"/>
      <c r="B20" s="79"/>
      <c r="C20" s="81"/>
      <c r="D20" s="81"/>
      <c r="E20" s="81"/>
      <c r="F20" s="86" t="s">
        <v>12</v>
      </c>
      <c r="G20" s="81"/>
      <c r="H20" s="81"/>
      <c r="I20" s="81"/>
      <c r="J20" s="81"/>
      <c r="K20" s="81"/>
      <c r="L20" s="82"/>
      <c r="M20" s="82"/>
      <c r="N20" s="83"/>
      <c r="O20" s="83"/>
      <c r="P20" s="83"/>
      <c r="Q20" s="35" t="str">
        <f t="shared" si="0"/>
        <v/>
      </c>
      <c r="R20" s="35" t="str">
        <f t="shared" si="1"/>
        <v/>
      </c>
      <c r="S20" s="84"/>
      <c r="T20" s="81"/>
      <c r="U20" s="80"/>
      <c r="V20" s="85"/>
      <c r="W20" s="79"/>
      <c r="X20" s="85"/>
      <c r="Y20" s="83"/>
      <c r="Z20" s="83"/>
      <c r="AA20" s="83"/>
      <c r="AB20" s="35" t="str">
        <f t="shared" si="2"/>
        <v/>
      </c>
      <c r="AC20" s="35" t="str">
        <f t="shared" si="3"/>
        <v/>
      </c>
      <c r="AD20" s="81"/>
      <c r="AE20" s="81"/>
      <c r="AF20" s="81"/>
      <c r="AG20" s="83"/>
    </row>
    <row r="21" spans="1:33" ht="125.15" customHeight="1" x14ac:dyDescent="0.35">
      <c r="A21" s="79"/>
      <c r="B21" s="79"/>
      <c r="C21" s="81"/>
      <c r="D21" s="81"/>
      <c r="E21" s="81"/>
      <c r="F21" s="86" t="s">
        <v>12</v>
      </c>
      <c r="G21" s="81"/>
      <c r="H21" s="81"/>
      <c r="I21" s="81"/>
      <c r="J21" s="81"/>
      <c r="K21" s="81"/>
      <c r="L21" s="82"/>
      <c r="M21" s="82"/>
      <c r="N21" s="83"/>
      <c r="O21" s="83"/>
      <c r="P21" s="83"/>
      <c r="Q21" s="35" t="str">
        <f t="shared" si="0"/>
        <v/>
      </c>
      <c r="R21" s="35" t="str">
        <f t="shared" si="1"/>
        <v/>
      </c>
      <c r="S21" s="84"/>
      <c r="T21" s="81"/>
      <c r="U21" s="80"/>
      <c r="V21" s="85"/>
      <c r="W21" s="79"/>
      <c r="X21" s="85"/>
      <c r="Y21" s="83"/>
      <c r="Z21" s="83"/>
      <c r="AA21" s="83"/>
      <c r="AB21" s="35" t="str">
        <f t="shared" si="2"/>
        <v/>
      </c>
      <c r="AC21" s="35" t="str">
        <f t="shared" si="3"/>
        <v/>
      </c>
      <c r="AD21" s="81"/>
      <c r="AE21" s="81"/>
      <c r="AF21" s="81"/>
      <c r="AG21" s="83"/>
    </row>
    <row r="22" spans="1:33" ht="125.15" customHeight="1" x14ac:dyDescent="0.35">
      <c r="A22" s="79"/>
      <c r="B22" s="79"/>
      <c r="C22" s="81"/>
      <c r="D22" s="81"/>
      <c r="E22" s="81"/>
      <c r="F22" s="86" t="s">
        <v>12</v>
      </c>
      <c r="G22" s="81"/>
      <c r="H22" s="81"/>
      <c r="I22" s="81"/>
      <c r="J22" s="81"/>
      <c r="K22" s="81"/>
      <c r="L22" s="82"/>
      <c r="M22" s="82"/>
      <c r="N22" s="83"/>
      <c r="O22" s="83"/>
      <c r="P22" s="83"/>
      <c r="Q22" s="35" t="str">
        <f t="shared" si="0"/>
        <v/>
      </c>
      <c r="R22" s="35" t="str">
        <f t="shared" si="1"/>
        <v/>
      </c>
      <c r="S22" s="84"/>
      <c r="T22" s="81"/>
      <c r="U22" s="80"/>
      <c r="V22" s="85"/>
      <c r="W22" s="79"/>
      <c r="X22" s="85"/>
      <c r="Y22" s="83"/>
      <c r="Z22" s="83"/>
      <c r="AA22" s="83"/>
      <c r="AB22" s="35" t="str">
        <f t="shared" si="2"/>
        <v/>
      </c>
      <c r="AC22" s="35" t="str">
        <f t="shared" si="3"/>
        <v/>
      </c>
      <c r="AD22" s="81"/>
      <c r="AE22" s="81"/>
      <c r="AF22" s="81"/>
      <c r="AG22" s="83"/>
    </row>
    <row r="23" spans="1:33" ht="125.15" customHeight="1" x14ac:dyDescent="0.35">
      <c r="A23" s="79"/>
      <c r="B23" s="79"/>
      <c r="C23" s="81"/>
      <c r="D23" s="81"/>
      <c r="E23" s="81"/>
      <c r="F23" s="86" t="s">
        <v>12</v>
      </c>
      <c r="G23" s="81"/>
      <c r="H23" s="81"/>
      <c r="I23" s="81"/>
      <c r="J23" s="81"/>
      <c r="K23" s="81"/>
      <c r="L23" s="82"/>
      <c r="M23" s="82"/>
      <c r="N23" s="83"/>
      <c r="O23" s="83"/>
      <c r="P23" s="83"/>
      <c r="Q23" s="35" t="str">
        <f t="shared" si="0"/>
        <v/>
      </c>
      <c r="R23" s="35" t="str">
        <f t="shared" si="1"/>
        <v/>
      </c>
      <c r="S23" s="84"/>
      <c r="T23" s="81"/>
      <c r="U23" s="80"/>
      <c r="V23" s="85"/>
      <c r="W23" s="79"/>
      <c r="X23" s="85"/>
      <c r="Y23" s="83"/>
      <c r="Z23" s="83"/>
      <c r="AA23" s="83"/>
      <c r="AB23" s="35" t="str">
        <f t="shared" si="2"/>
        <v/>
      </c>
      <c r="AC23" s="35" t="str">
        <f t="shared" si="3"/>
        <v/>
      </c>
      <c r="AD23" s="81"/>
      <c r="AE23" s="81"/>
      <c r="AF23" s="81"/>
      <c r="AG23" s="83"/>
    </row>
    <row r="24" spans="1:33" ht="125.15" customHeight="1" x14ac:dyDescent="0.35">
      <c r="A24" s="79"/>
      <c r="B24" s="79"/>
      <c r="C24" s="81"/>
      <c r="D24" s="81"/>
      <c r="E24" s="81"/>
      <c r="F24" s="86" t="s">
        <v>12</v>
      </c>
      <c r="G24" s="81"/>
      <c r="H24" s="81"/>
      <c r="I24" s="81"/>
      <c r="J24" s="81"/>
      <c r="K24" s="81"/>
      <c r="L24" s="82"/>
      <c r="M24" s="82"/>
      <c r="N24" s="83"/>
      <c r="O24" s="83"/>
      <c r="P24" s="83"/>
      <c r="Q24" s="35" t="str">
        <f t="shared" si="0"/>
        <v/>
      </c>
      <c r="R24" s="35" t="str">
        <f t="shared" si="1"/>
        <v/>
      </c>
      <c r="S24" s="84"/>
      <c r="T24" s="81"/>
      <c r="U24" s="80"/>
      <c r="V24" s="85"/>
      <c r="W24" s="79"/>
      <c r="X24" s="85"/>
      <c r="Y24" s="83"/>
      <c r="Z24" s="83"/>
      <c r="AA24" s="83"/>
      <c r="AB24" s="35" t="str">
        <f t="shared" si="2"/>
        <v/>
      </c>
      <c r="AC24" s="35" t="str">
        <f t="shared" si="3"/>
        <v/>
      </c>
      <c r="AD24" s="81"/>
      <c r="AE24" s="81"/>
      <c r="AF24" s="81"/>
      <c r="AG24" s="83"/>
    </row>
    <row r="25" spans="1:33" ht="125.15" customHeight="1" x14ac:dyDescent="0.35">
      <c r="A25" s="79"/>
      <c r="B25" s="79"/>
      <c r="C25" s="81"/>
      <c r="D25" s="81"/>
      <c r="E25" s="81"/>
      <c r="F25" s="86" t="s">
        <v>12</v>
      </c>
      <c r="G25" s="81"/>
      <c r="H25" s="81"/>
      <c r="I25" s="81"/>
      <c r="J25" s="81"/>
      <c r="K25" s="81"/>
      <c r="L25" s="82"/>
      <c r="M25" s="82"/>
      <c r="N25" s="83"/>
      <c r="O25" s="83"/>
      <c r="P25" s="83"/>
      <c r="Q25" s="35" t="str">
        <f t="shared" si="0"/>
        <v/>
      </c>
      <c r="R25" s="35" t="str">
        <f t="shared" si="1"/>
        <v/>
      </c>
      <c r="S25" s="84"/>
      <c r="T25" s="81"/>
      <c r="U25" s="80"/>
      <c r="V25" s="85"/>
      <c r="W25" s="79"/>
      <c r="X25" s="85"/>
      <c r="Y25" s="83"/>
      <c r="Z25" s="83"/>
      <c r="AA25" s="83"/>
      <c r="AB25" s="35" t="str">
        <f t="shared" si="2"/>
        <v/>
      </c>
      <c r="AC25" s="35" t="str">
        <f t="shared" si="3"/>
        <v/>
      </c>
      <c r="AD25" s="81"/>
      <c r="AE25" s="81"/>
      <c r="AF25" s="81"/>
      <c r="AG25" s="83"/>
    </row>
    <row r="26" spans="1:33" ht="125.15" customHeight="1" x14ac:dyDescent="0.35">
      <c r="A26" s="79"/>
      <c r="B26" s="79"/>
      <c r="C26" s="81"/>
      <c r="D26" s="81"/>
      <c r="E26" s="81"/>
      <c r="F26" s="86" t="s">
        <v>12</v>
      </c>
      <c r="G26" s="81"/>
      <c r="H26" s="81"/>
      <c r="I26" s="81"/>
      <c r="J26" s="81"/>
      <c r="K26" s="81"/>
      <c r="L26" s="82"/>
      <c r="M26" s="82"/>
      <c r="N26" s="83"/>
      <c r="O26" s="83"/>
      <c r="P26" s="83"/>
      <c r="Q26" s="35" t="str">
        <f t="shared" si="0"/>
        <v/>
      </c>
      <c r="R26" s="35" t="str">
        <f t="shared" si="1"/>
        <v/>
      </c>
      <c r="S26" s="84"/>
      <c r="T26" s="81"/>
      <c r="U26" s="80"/>
      <c r="V26" s="85"/>
      <c r="W26" s="79"/>
      <c r="X26" s="85"/>
      <c r="Y26" s="83"/>
      <c r="Z26" s="83"/>
      <c r="AA26" s="83"/>
      <c r="AB26" s="35" t="str">
        <f t="shared" si="2"/>
        <v/>
      </c>
      <c r="AC26" s="35" t="str">
        <f t="shared" si="3"/>
        <v/>
      </c>
      <c r="AD26" s="81"/>
      <c r="AE26" s="81"/>
      <c r="AF26" s="81"/>
      <c r="AG26" s="83"/>
    </row>
    <row r="27" spans="1:33" ht="125.15" customHeight="1" x14ac:dyDescent="0.35">
      <c r="A27" s="79"/>
      <c r="B27" s="79"/>
      <c r="C27" s="81"/>
      <c r="D27" s="81"/>
      <c r="E27" s="81"/>
      <c r="F27" s="86" t="s">
        <v>12</v>
      </c>
      <c r="G27" s="81"/>
      <c r="H27" s="81"/>
      <c r="I27" s="81"/>
      <c r="J27" s="81"/>
      <c r="K27" s="81"/>
      <c r="L27" s="82"/>
      <c r="M27" s="82"/>
      <c r="N27" s="83"/>
      <c r="O27" s="83"/>
      <c r="P27" s="83"/>
      <c r="Q27" s="35" t="str">
        <f t="shared" si="0"/>
        <v/>
      </c>
      <c r="R27" s="35" t="str">
        <f t="shared" si="1"/>
        <v/>
      </c>
      <c r="S27" s="84"/>
      <c r="T27" s="81"/>
      <c r="U27" s="80"/>
      <c r="V27" s="85"/>
      <c r="W27" s="79"/>
      <c r="X27" s="85"/>
      <c r="Y27" s="83"/>
      <c r="Z27" s="83"/>
      <c r="AA27" s="83"/>
      <c r="AB27" s="35" t="str">
        <f t="shared" si="2"/>
        <v/>
      </c>
      <c r="AC27" s="35" t="str">
        <f t="shared" si="3"/>
        <v/>
      </c>
      <c r="AD27" s="81"/>
      <c r="AE27" s="81"/>
      <c r="AF27" s="81"/>
      <c r="AG27" s="83"/>
    </row>
    <row r="28" spans="1:33" ht="125.15" customHeight="1" x14ac:dyDescent="0.35">
      <c r="A28" s="79"/>
      <c r="B28" s="79"/>
      <c r="C28" s="81"/>
      <c r="D28" s="81"/>
      <c r="E28" s="81"/>
      <c r="F28" s="86" t="s">
        <v>12</v>
      </c>
      <c r="G28" s="81"/>
      <c r="H28" s="81"/>
      <c r="I28" s="81"/>
      <c r="J28" s="81"/>
      <c r="K28" s="81"/>
      <c r="L28" s="82"/>
      <c r="M28" s="82"/>
      <c r="N28" s="83"/>
      <c r="O28" s="83"/>
      <c r="P28" s="83"/>
      <c r="Q28" s="35" t="str">
        <f t="shared" si="0"/>
        <v/>
      </c>
      <c r="R28" s="35" t="str">
        <f t="shared" si="1"/>
        <v/>
      </c>
      <c r="S28" s="84"/>
      <c r="T28" s="81"/>
      <c r="U28" s="80"/>
      <c r="V28" s="85"/>
      <c r="W28" s="79"/>
      <c r="X28" s="85"/>
      <c r="Y28" s="83"/>
      <c r="Z28" s="83"/>
      <c r="AA28" s="83"/>
      <c r="AB28" s="35" t="str">
        <f t="shared" si="2"/>
        <v/>
      </c>
      <c r="AC28" s="35" t="str">
        <f t="shared" si="3"/>
        <v/>
      </c>
      <c r="AD28" s="81"/>
      <c r="AE28" s="81"/>
      <c r="AF28" s="81"/>
      <c r="AG28" s="83"/>
    </row>
    <row r="29" spans="1:33" ht="125.15" customHeight="1" x14ac:dyDescent="0.35">
      <c r="A29" s="79"/>
      <c r="B29" s="79"/>
      <c r="C29" s="81"/>
      <c r="D29" s="81"/>
      <c r="E29" s="81"/>
      <c r="F29" s="86" t="s">
        <v>12</v>
      </c>
      <c r="G29" s="81"/>
      <c r="H29" s="81"/>
      <c r="I29" s="81"/>
      <c r="J29" s="81"/>
      <c r="K29" s="81"/>
      <c r="L29" s="82"/>
      <c r="M29" s="82"/>
      <c r="N29" s="83"/>
      <c r="O29" s="83"/>
      <c r="P29" s="83"/>
      <c r="Q29" s="35" t="str">
        <f t="shared" si="0"/>
        <v/>
      </c>
      <c r="R29" s="35" t="str">
        <f t="shared" si="1"/>
        <v/>
      </c>
      <c r="S29" s="84"/>
      <c r="T29" s="81"/>
      <c r="U29" s="80"/>
      <c r="V29" s="85"/>
      <c r="W29" s="79"/>
      <c r="X29" s="85"/>
      <c r="Y29" s="83"/>
      <c r="Z29" s="83"/>
      <c r="AA29" s="83"/>
      <c r="AB29" s="35" t="str">
        <f t="shared" si="2"/>
        <v/>
      </c>
      <c r="AC29" s="35" t="str">
        <f t="shared" si="3"/>
        <v/>
      </c>
      <c r="AD29" s="81"/>
      <c r="AE29" s="81"/>
      <c r="AF29" s="81"/>
      <c r="AG29" s="83"/>
    </row>
    <row r="30" spans="1:33" ht="125.15" customHeight="1" x14ac:dyDescent="0.35">
      <c r="A30" s="79"/>
      <c r="B30" s="79"/>
      <c r="C30" s="81"/>
      <c r="D30" s="81"/>
      <c r="E30" s="81"/>
      <c r="F30" s="86" t="s">
        <v>12</v>
      </c>
      <c r="G30" s="81"/>
      <c r="H30" s="81"/>
      <c r="I30" s="81"/>
      <c r="J30" s="81"/>
      <c r="K30" s="81"/>
      <c r="L30" s="82"/>
      <c r="M30" s="82"/>
      <c r="N30" s="83"/>
      <c r="O30" s="83"/>
      <c r="P30" s="83"/>
      <c r="Q30" s="35" t="str">
        <f t="shared" si="0"/>
        <v/>
      </c>
      <c r="R30" s="35" t="str">
        <f t="shared" si="1"/>
        <v/>
      </c>
      <c r="S30" s="84"/>
      <c r="T30" s="81"/>
      <c r="U30" s="80"/>
      <c r="V30" s="85"/>
      <c r="W30" s="79"/>
      <c r="X30" s="85"/>
      <c r="Y30" s="83"/>
      <c r="Z30" s="83"/>
      <c r="AA30" s="83"/>
      <c r="AB30" s="35" t="str">
        <f t="shared" si="2"/>
        <v/>
      </c>
      <c r="AC30" s="35" t="str">
        <f t="shared" si="3"/>
        <v/>
      </c>
      <c r="AD30" s="81"/>
      <c r="AE30" s="81"/>
      <c r="AF30" s="81"/>
      <c r="AG30" s="83"/>
    </row>
    <row r="31" spans="1:33" ht="125.15" customHeight="1" x14ac:dyDescent="0.35">
      <c r="A31" s="79"/>
      <c r="B31" s="79"/>
      <c r="C31" s="81"/>
      <c r="D31" s="81"/>
      <c r="E31" s="81"/>
      <c r="F31" s="86" t="s">
        <v>12</v>
      </c>
      <c r="G31" s="81"/>
      <c r="H31" s="81"/>
      <c r="I31" s="81"/>
      <c r="J31" s="81"/>
      <c r="K31" s="81"/>
      <c r="L31" s="82"/>
      <c r="M31" s="82"/>
      <c r="N31" s="83"/>
      <c r="O31" s="83"/>
      <c r="P31" s="83"/>
      <c r="Q31" s="35" t="str">
        <f t="shared" si="0"/>
        <v/>
      </c>
      <c r="R31" s="35" t="str">
        <f t="shared" si="1"/>
        <v/>
      </c>
      <c r="S31" s="84"/>
      <c r="T31" s="81"/>
      <c r="U31" s="80"/>
      <c r="V31" s="85"/>
      <c r="W31" s="79"/>
      <c r="X31" s="85"/>
      <c r="Y31" s="83"/>
      <c r="Z31" s="83"/>
      <c r="AA31" s="83"/>
      <c r="AB31" s="35" t="str">
        <f t="shared" si="2"/>
        <v/>
      </c>
      <c r="AC31" s="35" t="str">
        <f t="shared" si="3"/>
        <v/>
      </c>
      <c r="AD31" s="81"/>
      <c r="AE31" s="81"/>
      <c r="AF31" s="81"/>
      <c r="AG31" s="83"/>
    </row>
    <row r="32" spans="1:33" ht="125.15" customHeight="1" x14ac:dyDescent="0.35">
      <c r="A32" s="79"/>
      <c r="B32" s="79"/>
      <c r="C32" s="81"/>
      <c r="D32" s="81"/>
      <c r="E32" s="81"/>
      <c r="F32" s="86" t="s">
        <v>12</v>
      </c>
      <c r="G32" s="81"/>
      <c r="H32" s="81"/>
      <c r="I32" s="81"/>
      <c r="J32" s="81"/>
      <c r="K32" s="81"/>
      <c r="L32" s="82"/>
      <c r="M32" s="82"/>
      <c r="N32" s="83"/>
      <c r="O32" s="83"/>
      <c r="P32" s="83"/>
      <c r="Q32" s="35" t="str">
        <f t="shared" si="0"/>
        <v/>
      </c>
      <c r="R32" s="35" t="str">
        <f t="shared" si="1"/>
        <v/>
      </c>
      <c r="S32" s="84"/>
      <c r="T32" s="81"/>
      <c r="U32" s="80"/>
      <c r="V32" s="85"/>
      <c r="W32" s="79"/>
      <c r="X32" s="85"/>
      <c r="Y32" s="83"/>
      <c r="Z32" s="83"/>
      <c r="AA32" s="83"/>
      <c r="AB32" s="35" t="str">
        <f t="shared" si="2"/>
        <v/>
      </c>
      <c r="AC32" s="35" t="str">
        <f t="shared" si="3"/>
        <v/>
      </c>
      <c r="AD32" s="81"/>
      <c r="AE32" s="81"/>
      <c r="AF32" s="81"/>
      <c r="AG32" s="83"/>
    </row>
    <row r="33" spans="1:33" ht="125.15" customHeight="1" x14ac:dyDescent="0.35">
      <c r="A33" s="79"/>
      <c r="B33" s="79"/>
      <c r="C33" s="81"/>
      <c r="D33" s="81"/>
      <c r="E33" s="81"/>
      <c r="F33" s="86" t="s">
        <v>12</v>
      </c>
      <c r="G33" s="81"/>
      <c r="H33" s="81"/>
      <c r="I33" s="81"/>
      <c r="J33" s="81"/>
      <c r="K33" s="81"/>
      <c r="L33" s="82"/>
      <c r="M33" s="82"/>
      <c r="N33" s="83"/>
      <c r="O33" s="83"/>
      <c r="P33" s="83"/>
      <c r="Q33" s="35" t="str">
        <f t="shared" si="0"/>
        <v/>
      </c>
      <c r="R33" s="35" t="str">
        <f t="shared" si="1"/>
        <v/>
      </c>
      <c r="S33" s="84"/>
      <c r="T33" s="81"/>
      <c r="U33" s="80"/>
      <c r="V33" s="85"/>
      <c r="W33" s="79"/>
      <c r="X33" s="85"/>
      <c r="Y33" s="83"/>
      <c r="Z33" s="83"/>
      <c r="AA33" s="83"/>
      <c r="AB33" s="35" t="str">
        <f t="shared" si="2"/>
        <v/>
      </c>
      <c r="AC33" s="35" t="str">
        <f t="shared" si="3"/>
        <v/>
      </c>
      <c r="AD33" s="81"/>
      <c r="AE33" s="81"/>
      <c r="AF33" s="81"/>
      <c r="AG33" s="83"/>
    </row>
    <row r="34" spans="1:33" ht="125.15" customHeight="1" x14ac:dyDescent="0.35">
      <c r="A34" s="79"/>
      <c r="B34" s="79"/>
      <c r="C34" s="81"/>
      <c r="D34" s="81"/>
      <c r="E34" s="81"/>
      <c r="F34" s="86" t="s">
        <v>12</v>
      </c>
      <c r="G34" s="81"/>
      <c r="H34" s="81"/>
      <c r="I34" s="81"/>
      <c r="J34" s="81"/>
      <c r="K34" s="81"/>
      <c r="L34" s="82"/>
      <c r="M34" s="82"/>
      <c r="N34" s="83"/>
      <c r="O34" s="83"/>
      <c r="P34" s="83"/>
      <c r="Q34" s="35" t="str">
        <f t="shared" si="0"/>
        <v/>
      </c>
      <c r="R34" s="35" t="str">
        <f t="shared" si="1"/>
        <v/>
      </c>
      <c r="S34" s="84"/>
      <c r="T34" s="81"/>
      <c r="U34" s="80"/>
      <c r="V34" s="85"/>
      <c r="W34" s="79"/>
      <c r="X34" s="85"/>
      <c r="Y34" s="83"/>
      <c r="Z34" s="83"/>
      <c r="AA34" s="83"/>
      <c r="AB34" s="35" t="str">
        <f t="shared" si="2"/>
        <v/>
      </c>
      <c r="AC34" s="35" t="str">
        <f t="shared" si="3"/>
        <v/>
      </c>
      <c r="AD34" s="81"/>
      <c r="AE34" s="81"/>
      <c r="AF34" s="81"/>
      <c r="AG34" s="83"/>
    </row>
    <row r="35" spans="1:33" ht="125.15" customHeight="1" x14ac:dyDescent="0.35">
      <c r="A35" s="79"/>
      <c r="B35" s="79"/>
      <c r="C35" s="81"/>
      <c r="D35" s="81"/>
      <c r="E35" s="81"/>
      <c r="F35" s="86" t="s">
        <v>12</v>
      </c>
      <c r="G35" s="81"/>
      <c r="H35" s="81"/>
      <c r="I35" s="81"/>
      <c r="J35" s="81"/>
      <c r="K35" s="81"/>
      <c r="L35" s="82"/>
      <c r="M35" s="82"/>
      <c r="N35" s="83"/>
      <c r="O35" s="83"/>
      <c r="P35" s="83"/>
      <c r="Q35" s="35" t="str">
        <f t="shared" si="0"/>
        <v/>
      </c>
      <c r="R35" s="35" t="str">
        <f t="shared" si="1"/>
        <v/>
      </c>
      <c r="S35" s="84"/>
      <c r="T35" s="81"/>
      <c r="U35" s="80"/>
      <c r="V35" s="85"/>
      <c r="W35" s="79"/>
      <c r="X35" s="85"/>
      <c r="Y35" s="83"/>
      <c r="Z35" s="83"/>
      <c r="AA35" s="83"/>
      <c r="AB35" s="35" t="str">
        <f t="shared" si="2"/>
        <v/>
      </c>
      <c r="AC35" s="35" t="str">
        <f t="shared" si="3"/>
        <v/>
      </c>
      <c r="AD35" s="81"/>
      <c r="AE35" s="81"/>
      <c r="AF35" s="81"/>
      <c r="AG35" s="83"/>
    </row>
    <row r="36" spans="1:33" ht="125.15" customHeight="1" x14ac:dyDescent="0.35">
      <c r="A36" s="79"/>
      <c r="B36" s="79"/>
      <c r="C36" s="81"/>
      <c r="D36" s="81"/>
      <c r="E36" s="81"/>
      <c r="F36" s="86" t="s">
        <v>12</v>
      </c>
      <c r="G36" s="81"/>
      <c r="H36" s="81"/>
      <c r="I36" s="81"/>
      <c r="J36" s="81"/>
      <c r="K36" s="81"/>
      <c r="L36" s="82"/>
      <c r="M36" s="82"/>
      <c r="N36" s="83"/>
      <c r="O36" s="83"/>
      <c r="P36" s="83"/>
      <c r="Q36" s="35" t="str">
        <f t="shared" si="0"/>
        <v/>
      </c>
      <c r="R36" s="35" t="str">
        <f t="shared" si="1"/>
        <v/>
      </c>
      <c r="S36" s="84"/>
      <c r="T36" s="81"/>
      <c r="U36" s="80"/>
      <c r="V36" s="85"/>
      <c r="W36" s="79"/>
      <c r="X36" s="85"/>
      <c r="Y36" s="83"/>
      <c r="Z36" s="83"/>
      <c r="AA36" s="83"/>
      <c r="AB36" s="35" t="str">
        <f t="shared" si="2"/>
        <v/>
      </c>
      <c r="AC36" s="35" t="str">
        <f t="shared" si="3"/>
        <v/>
      </c>
      <c r="AD36" s="81"/>
      <c r="AE36" s="81"/>
      <c r="AF36" s="81"/>
      <c r="AG36" s="83"/>
    </row>
    <row r="37" spans="1:33" ht="125.15" customHeight="1" x14ac:dyDescent="0.35">
      <c r="A37" s="79"/>
      <c r="B37" s="79"/>
      <c r="C37" s="81"/>
      <c r="D37" s="81"/>
      <c r="E37" s="81"/>
      <c r="F37" s="86" t="s">
        <v>12</v>
      </c>
      <c r="G37" s="81"/>
      <c r="H37" s="81"/>
      <c r="I37" s="81"/>
      <c r="J37" s="81"/>
      <c r="K37" s="81"/>
      <c r="L37" s="82"/>
      <c r="M37" s="82"/>
      <c r="N37" s="83"/>
      <c r="O37" s="83"/>
      <c r="P37" s="83"/>
      <c r="Q37" s="35" t="str">
        <f t="shared" si="0"/>
        <v/>
      </c>
      <c r="R37" s="35" t="str">
        <f t="shared" si="1"/>
        <v/>
      </c>
      <c r="S37" s="84"/>
      <c r="T37" s="81"/>
      <c r="U37" s="80"/>
      <c r="V37" s="85"/>
      <c r="W37" s="79"/>
      <c r="X37" s="85"/>
      <c r="Y37" s="83"/>
      <c r="Z37" s="83"/>
      <c r="AA37" s="83"/>
      <c r="AB37" s="35" t="str">
        <f t="shared" si="2"/>
        <v/>
      </c>
      <c r="AC37" s="35" t="str">
        <f t="shared" si="3"/>
        <v/>
      </c>
      <c r="AD37" s="81"/>
      <c r="AE37" s="81"/>
      <c r="AF37" s="81"/>
      <c r="AG37" s="83"/>
    </row>
    <row r="38" spans="1:33" ht="125.15" customHeight="1" x14ac:dyDescent="0.35">
      <c r="A38" s="79"/>
      <c r="B38" s="79"/>
      <c r="C38" s="81"/>
      <c r="D38" s="81"/>
      <c r="E38" s="81"/>
      <c r="F38" s="86" t="s">
        <v>12</v>
      </c>
      <c r="G38" s="81"/>
      <c r="H38" s="81"/>
      <c r="I38" s="81"/>
      <c r="J38" s="81"/>
      <c r="K38" s="81"/>
      <c r="L38" s="82"/>
      <c r="M38" s="82"/>
      <c r="N38" s="83"/>
      <c r="O38" s="83"/>
      <c r="P38" s="83"/>
      <c r="Q38" s="35" t="str">
        <f t="shared" si="0"/>
        <v/>
      </c>
      <c r="R38" s="35" t="str">
        <f t="shared" si="1"/>
        <v/>
      </c>
      <c r="S38" s="84"/>
      <c r="T38" s="81"/>
      <c r="U38" s="80"/>
      <c r="V38" s="85"/>
      <c r="W38" s="79"/>
      <c r="X38" s="85"/>
      <c r="Y38" s="83"/>
      <c r="Z38" s="83"/>
      <c r="AA38" s="83"/>
      <c r="AB38" s="35" t="str">
        <f t="shared" si="2"/>
        <v/>
      </c>
      <c r="AC38" s="35" t="str">
        <f t="shared" si="3"/>
        <v/>
      </c>
      <c r="AD38" s="81"/>
      <c r="AE38" s="81"/>
      <c r="AF38" s="81"/>
      <c r="AG38" s="83"/>
    </row>
    <row r="39" spans="1:33" ht="125.15" customHeight="1" x14ac:dyDescent="0.35">
      <c r="A39" s="79"/>
      <c r="B39" s="79"/>
      <c r="C39" s="81"/>
      <c r="D39" s="81"/>
      <c r="E39" s="81"/>
      <c r="F39" s="86" t="s">
        <v>12</v>
      </c>
      <c r="G39" s="81"/>
      <c r="H39" s="81"/>
      <c r="I39" s="81"/>
      <c r="J39" s="81"/>
      <c r="K39" s="81"/>
      <c r="L39" s="82"/>
      <c r="M39" s="82"/>
      <c r="N39" s="83"/>
      <c r="O39" s="83"/>
      <c r="P39" s="83"/>
      <c r="Q39" s="35" t="str">
        <f t="shared" si="0"/>
        <v/>
      </c>
      <c r="R39" s="35" t="str">
        <f t="shared" si="1"/>
        <v/>
      </c>
      <c r="S39" s="84"/>
      <c r="T39" s="81"/>
      <c r="U39" s="80"/>
      <c r="V39" s="85"/>
      <c r="W39" s="79"/>
      <c r="X39" s="85"/>
      <c r="Y39" s="83"/>
      <c r="Z39" s="83"/>
      <c r="AA39" s="83"/>
      <c r="AB39" s="35" t="str">
        <f t="shared" si="2"/>
        <v/>
      </c>
      <c r="AC39" s="35" t="str">
        <f t="shared" si="3"/>
        <v/>
      </c>
      <c r="AD39" s="81"/>
      <c r="AE39" s="81"/>
      <c r="AF39" s="81"/>
      <c r="AG39" s="83"/>
    </row>
    <row r="40" spans="1:33" ht="125.15" customHeight="1" x14ac:dyDescent="0.35">
      <c r="A40" s="79"/>
      <c r="B40" s="79"/>
      <c r="C40" s="81"/>
      <c r="D40" s="81"/>
      <c r="E40" s="81"/>
      <c r="F40" s="86" t="s">
        <v>12</v>
      </c>
      <c r="G40" s="81"/>
      <c r="H40" s="81"/>
      <c r="I40" s="81"/>
      <c r="J40" s="81"/>
      <c r="K40" s="81"/>
      <c r="L40" s="82"/>
      <c r="M40" s="82"/>
      <c r="N40" s="83"/>
      <c r="O40" s="83"/>
      <c r="P40" s="83"/>
      <c r="Q40" s="35" t="str">
        <f t="shared" ref="Q40:Q71" si="4">IF(OR(ISBLANK(N40)=TRUE,ISBLANK(O40)=TRUE,ISBLANK(P40)=TRUE),"",PRODUCT(N40,O40,P40))</f>
        <v/>
      </c>
      <c r="R40" s="35" t="str">
        <f t="shared" ref="R40:R71" si="5">IF(Q40="","",IF(AND(Q40&gt;=0,Q40&lt;20),"DÜŞÜK RİSK",IF(AND(Q40&gt;=20,Q40&lt;70),"OLASI RİSK",IF(AND(Q40&gt;=70,Q40&lt;200),"ÖNEMLİ RİSK",IF(AND(Q40&gt;=200,Q40&lt;400),"YÜKSEK RİSK",IF(Q40&gt;=400,"KABUL EDİLEMEZ RİSK",""))))))</f>
        <v/>
      </c>
      <c r="S40" s="84"/>
      <c r="T40" s="81"/>
      <c r="U40" s="80"/>
      <c r="V40" s="85"/>
      <c r="W40" s="79"/>
      <c r="X40" s="85"/>
      <c r="Y40" s="83"/>
      <c r="Z40" s="83"/>
      <c r="AA40" s="83"/>
      <c r="AB40" s="35" t="str">
        <f t="shared" ref="AB40:AB71" si="6">IF(OR(ISBLANK(Y40)=TRUE,ISBLANK(Z40)=TRUE,ISBLANK(AA40)=TRUE),"",PRODUCT(Y40,Z40,AA40))</f>
        <v/>
      </c>
      <c r="AC40" s="35" t="str">
        <f t="shared" ref="AC40:AC71" si="7">IF(AB40="","",IF(AND(AB40&gt;=0,AB40&lt;20),"DÜŞÜK RİSK",IF(AND(AB40&gt;=20,AB40&lt;70),"OLASI RİSK",IF(AND(AB40&gt;=70,AB40&lt;200),"ÖNEMLİ RİSK",IF(AND(AB40&gt;=200,AB40&lt;400),"YÜKSEK RİSK",IF(AB40&gt;=400,"KABUL EDİLEMEZ RİSK",""))))))</f>
        <v/>
      </c>
      <c r="AD40" s="81"/>
      <c r="AE40" s="81"/>
      <c r="AF40" s="81"/>
      <c r="AG40" s="83"/>
    </row>
    <row r="41" spans="1:33" ht="125.15" customHeight="1" x14ac:dyDescent="0.35">
      <c r="A41" s="79"/>
      <c r="B41" s="79"/>
      <c r="C41" s="81"/>
      <c r="D41" s="81"/>
      <c r="E41" s="81"/>
      <c r="F41" s="86" t="s">
        <v>12</v>
      </c>
      <c r="G41" s="81"/>
      <c r="H41" s="81"/>
      <c r="I41" s="81"/>
      <c r="J41" s="81"/>
      <c r="K41" s="81"/>
      <c r="L41" s="82"/>
      <c r="M41" s="82"/>
      <c r="N41" s="83"/>
      <c r="O41" s="83"/>
      <c r="P41" s="83"/>
      <c r="Q41" s="35" t="str">
        <f t="shared" si="4"/>
        <v/>
      </c>
      <c r="R41" s="35" t="str">
        <f t="shared" si="5"/>
        <v/>
      </c>
      <c r="S41" s="84"/>
      <c r="T41" s="81"/>
      <c r="U41" s="80"/>
      <c r="V41" s="85"/>
      <c r="W41" s="79"/>
      <c r="X41" s="85"/>
      <c r="Y41" s="83"/>
      <c r="Z41" s="83"/>
      <c r="AA41" s="83"/>
      <c r="AB41" s="35" t="str">
        <f t="shared" si="6"/>
        <v/>
      </c>
      <c r="AC41" s="35" t="str">
        <f t="shared" si="7"/>
        <v/>
      </c>
      <c r="AD41" s="81"/>
      <c r="AE41" s="81"/>
      <c r="AF41" s="81"/>
      <c r="AG41" s="83"/>
    </row>
    <row r="42" spans="1:33" ht="125.15" customHeight="1" x14ac:dyDescent="0.35">
      <c r="A42" s="79"/>
      <c r="B42" s="79"/>
      <c r="C42" s="81"/>
      <c r="D42" s="81"/>
      <c r="E42" s="81"/>
      <c r="F42" s="86" t="s">
        <v>12</v>
      </c>
      <c r="G42" s="81"/>
      <c r="H42" s="81"/>
      <c r="I42" s="81"/>
      <c r="J42" s="81"/>
      <c r="K42" s="81"/>
      <c r="L42" s="82"/>
      <c r="M42" s="82"/>
      <c r="N42" s="83"/>
      <c r="O42" s="83"/>
      <c r="P42" s="83"/>
      <c r="Q42" s="35" t="str">
        <f t="shared" si="4"/>
        <v/>
      </c>
      <c r="R42" s="35" t="str">
        <f t="shared" si="5"/>
        <v/>
      </c>
      <c r="S42" s="84"/>
      <c r="T42" s="81"/>
      <c r="U42" s="80"/>
      <c r="V42" s="85"/>
      <c r="W42" s="79"/>
      <c r="X42" s="85"/>
      <c r="Y42" s="83"/>
      <c r="Z42" s="83"/>
      <c r="AA42" s="83"/>
      <c r="AB42" s="35" t="str">
        <f t="shared" si="6"/>
        <v/>
      </c>
      <c r="AC42" s="35" t="str">
        <f t="shared" si="7"/>
        <v/>
      </c>
      <c r="AD42" s="81"/>
      <c r="AE42" s="81"/>
      <c r="AF42" s="81"/>
      <c r="AG42" s="83"/>
    </row>
    <row r="43" spans="1:33" ht="125.15" customHeight="1" x14ac:dyDescent="0.35">
      <c r="A43" s="79"/>
      <c r="B43" s="79"/>
      <c r="C43" s="81"/>
      <c r="D43" s="81"/>
      <c r="E43" s="81"/>
      <c r="F43" s="86" t="s">
        <v>12</v>
      </c>
      <c r="G43" s="81"/>
      <c r="H43" s="81"/>
      <c r="I43" s="81"/>
      <c r="J43" s="81"/>
      <c r="K43" s="81"/>
      <c r="L43" s="82"/>
      <c r="M43" s="82"/>
      <c r="N43" s="83"/>
      <c r="O43" s="83"/>
      <c r="P43" s="83"/>
      <c r="Q43" s="35" t="str">
        <f t="shared" si="4"/>
        <v/>
      </c>
      <c r="R43" s="35" t="str">
        <f t="shared" si="5"/>
        <v/>
      </c>
      <c r="S43" s="84"/>
      <c r="T43" s="81"/>
      <c r="U43" s="80"/>
      <c r="V43" s="85"/>
      <c r="W43" s="79"/>
      <c r="X43" s="85"/>
      <c r="Y43" s="83"/>
      <c r="Z43" s="83"/>
      <c r="AA43" s="83"/>
      <c r="AB43" s="35" t="str">
        <f t="shared" si="6"/>
        <v/>
      </c>
      <c r="AC43" s="35" t="str">
        <f t="shared" si="7"/>
        <v/>
      </c>
      <c r="AD43" s="81"/>
      <c r="AE43" s="81"/>
      <c r="AF43" s="81"/>
      <c r="AG43" s="83"/>
    </row>
    <row r="44" spans="1:33" ht="125.15" customHeight="1" x14ac:dyDescent="0.35">
      <c r="A44" s="79"/>
      <c r="B44" s="79"/>
      <c r="C44" s="81"/>
      <c r="D44" s="81"/>
      <c r="E44" s="81"/>
      <c r="F44" s="86" t="s">
        <v>12</v>
      </c>
      <c r="G44" s="81"/>
      <c r="H44" s="81"/>
      <c r="I44" s="81"/>
      <c r="J44" s="81"/>
      <c r="K44" s="81"/>
      <c r="L44" s="82"/>
      <c r="M44" s="82"/>
      <c r="N44" s="83"/>
      <c r="O44" s="83"/>
      <c r="P44" s="83"/>
      <c r="Q44" s="35" t="str">
        <f t="shared" si="4"/>
        <v/>
      </c>
      <c r="R44" s="35" t="str">
        <f t="shared" si="5"/>
        <v/>
      </c>
      <c r="S44" s="84"/>
      <c r="T44" s="81"/>
      <c r="U44" s="80"/>
      <c r="V44" s="85"/>
      <c r="W44" s="79"/>
      <c r="X44" s="85"/>
      <c r="Y44" s="83"/>
      <c r="Z44" s="83"/>
      <c r="AA44" s="83"/>
      <c r="AB44" s="35" t="str">
        <f t="shared" si="6"/>
        <v/>
      </c>
      <c r="AC44" s="35" t="str">
        <f t="shared" si="7"/>
        <v/>
      </c>
      <c r="AD44" s="81"/>
      <c r="AE44" s="81"/>
      <c r="AF44" s="81"/>
      <c r="AG44" s="83"/>
    </row>
    <row r="45" spans="1:33" ht="125.15" customHeight="1" x14ac:dyDescent="0.35">
      <c r="A45" s="79"/>
      <c r="B45" s="79"/>
      <c r="C45" s="81"/>
      <c r="D45" s="81"/>
      <c r="E45" s="81"/>
      <c r="F45" s="86" t="s">
        <v>12</v>
      </c>
      <c r="G45" s="81"/>
      <c r="H45" s="81"/>
      <c r="I45" s="81"/>
      <c r="J45" s="81"/>
      <c r="K45" s="81"/>
      <c r="L45" s="82"/>
      <c r="M45" s="82"/>
      <c r="N45" s="83"/>
      <c r="O45" s="83"/>
      <c r="P45" s="83"/>
      <c r="Q45" s="35" t="str">
        <f t="shared" si="4"/>
        <v/>
      </c>
      <c r="R45" s="35" t="str">
        <f t="shared" si="5"/>
        <v/>
      </c>
      <c r="S45" s="84"/>
      <c r="T45" s="81"/>
      <c r="U45" s="80"/>
      <c r="V45" s="85"/>
      <c r="W45" s="79"/>
      <c r="X45" s="85"/>
      <c r="Y45" s="83"/>
      <c r="Z45" s="83"/>
      <c r="AA45" s="83"/>
      <c r="AB45" s="35" t="str">
        <f t="shared" si="6"/>
        <v/>
      </c>
      <c r="AC45" s="35" t="str">
        <f t="shared" si="7"/>
        <v/>
      </c>
      <c r="AD45" s="81"/>
      <c r="AE45" s="81"/>
      <c r="AF45" s="81"/>
      <c r="AG45" s="83"/>
    </row>
    <row r="46" spans="1:33" ht="125.15" customHeight="1" x14ac:dyDescent="0.35">
      <c r="A46" s="79"/>
      <c r="B46" s="79"/>
      <c r="C46" s="81"/>
      <c r="D46" s="81"/>
      <c r="E46" s="81"/>
      <c r="F46" s="86" t="s">
        <v>12</v>
      </c>
      <c r="G46" s="81"/>
      <c r="H46" s="81"/>
      <c r="I46" s="81"/>
      <c r="J46" s="81"/>
      <c r="K46" s="81"/>
      <c r="L46" s="82"/>
      <c r="M46" s="82"/>
      <c r="N46" s="83"/>
      <c r="O46" s="83"/>
      <c r="P46" s="83"/>
      <c r="Q46" s="35" t="str">
        <f t="shared" si="4"/>
        <v/>
      </c>
      <c r="R46" s="35" t="str">
        <f t="shared" si="5"/>
        <v/>
      </c>
      <c r="S46" s="84"/>
      <c r="T46" s="81"/>
      <c r="U46" s="80"/>
      <c r="V46" s="85"/>
      <c r="W46" s="79"/>
      <c r="X46" s="85"/>
      <c r="Y46" s="83"/>
      <c r="Z46" s="83"/>
      <c r="AA46" s="83"/>
      <c r="AB46" s="35" t="str">
        <f t="shared" si="6"/>
        <v/>
      </c>
      <c r="AC46" s="35" t="str">
        <f t="shared" si="7"/>
        <v/>
      </c>
      <c r="AD46" s="81"/>
      <c r="AE46" s="81"/>
      <c r="AF46" s="81"/>
      <c r="AG46" s="83"/>
    </row>
    <row r="47" spans="1:33" ht="125.15" customHeight="1" x14ac:dyDescent="0.35">
      <c r="A47" s="79"/>
      <c r="B47" s="79"/>
      <c r="C47" s="81"/>
      <c r="D47" s="81"/>
      <c r="E47" s="81"/>
      <c r="F47" s="86" t="s">
        <v>12</v>
      </c>
      <c r="G47" s="81"/>
      <c r="H47" s="81"/>
      <c r="I47" s="81"/>
      <c r="J47" s="81"/>
      <c r="K47" s="81"/>
      <c r="L47" s="82"/>
      <c r="M47" s="82"/>
      <c r="N47" s="83"/>
      <c r="O47" s="83"/>
      <c r="P47" s="83"/>
      <c r="Q47" s="35" t="str">
        <f t="shared" si="4"/>
        <v/>
      </c>
      <c r="R47" s="35" t="str">
        <f t="shared" si="5"/>
        <v/>
      </c>
      <c r="S47" s="84"/>
      <c r="T47" s="81"/>
      <c r="U47" s="80"/>
      <c r="V47" s="85"/>
      <c r="W47" s="79"/>
      <c r="X47" s="85"/>
      <c r="Y47" s="83"/>
      <c r="Z47" s="83"/>
      <c r="AA47" s="83"/>
      <c r="AB47" s="35" t="str">
        <f t="shared" si="6"/>
        <v/>
      </c>
      <c r="AC47" s="35" t="str">
        <f t="shared" si="7"/>
        <v/>
      </c>
      <c r="AD47" s="81"/>
      <c r="AE47" s="81"/>
      <c r="AF47" s="81"/>
      <c r="AG47" s="83"/>
    </row>
    <row r="48" spans="1:33" ht="125.15" customHeight="1" x14ac:dyDescent="0.35">
      <c r="A48" s="79"/>
      <c r="B48" s="79"/>
      <c r="C48" s="81"/>
      <c r="D48" s="81"/>
      <c r="E48" s="81"/>
      <c r="F48" s="86" t="s">
        <v>12</v>
      </c>
      <c r="G48" s="81"/>
      <c r="H48" s="81"/>
      <c r="I48" s="81"/>
      <c r="J48" s="81"/>
      <c r="K48" s="81"/>
      <c r="L48" s="82"/>
      <c r="M48" s="82"/>
      <c r="N48" s="83"/>
      <c r="O48" s="83"/>
      <c r="P48" s="83"/>
      <c r="Q48" s="35" t="str">
        <f t="shared" si="4"/>
        <v/>
      </c>
      <c r="R48" s="35" t="str">
        <f t="shared" si="5"/>
        <v/>
      </c>
      <c r="S48" s="84"/>
      <c r="T48" s="81"/>
      <c r="U48" s="80"/>
      <c r="V48" s="85"/>
      <c r="W48" s="79"/>
      <c r="X48" s="85"/>
      <c r="Y48" s="83"/>
      <c r="Z48" s="83"/>
      <c r="AA48" s="83"/>
      <c r="AB48" s="35" t="str">
        <f t="shared" si="6"/>
        <v/>
      </c>
      <c r="AC48" s="35" t="str">
        <f t="shared" si="7"/>
        <v/>
      </c>
      <c r="AD48" s="81"/>
      <c r="AE48" s="81"/>
      <c r="AF48" s="81"/>
      <c r="AG48" s="83"/>
    </row>
    <row r="49" spans="1:33" ht="125.15" customHeight="1" x14ac:dyDescent="0.35">
      <c r="A49" s="79"/>
      <c r="B49" s="79"/>
      <c r="C49" s="81"/>
      <c r="D49" s="81"/>
      <c r="E49" s="81"/>
      <c r="F49" s="86" t="s">
        <v>12</v>
      </c>
      <c r="G49" s="81"/>
      <c r="H49" s="81"/>
      <c r="I49" s="81"/>
      <c r="J49" s="81"/>
      <c r="K49" s="81"/>
      <c r="L49" s="82"/>
      <c r="M49" s="82"/>
      <c r="N49" s="83"/>
      <c r="O49" s="83"/>
      <c r="P49" s="83"/>
      <c r="Q49" s="35" t="str">
        <f t="shared" si="4"/>
        <v/>
      </c>
      <c r="R49" s="35" t="str">
        <f t="shared" si="5"/>
        <v/>
      </c>
      <c r="S49" s="84"/>
      <c r="T49" s="81"/>
      <c r="U49" s="80"/>
      <c r="V49" s="85"/>
      <c r="W49" s="79"/>
      <c r="X49" s="85"/>
      <c r="Y49" s="83"/>
      <c r="Z49" s="83"/>
      <c r="AA49" s="83"/>
      <c r="AB49" s="35" t="str">
        <f t="shared" si="6"/>
        <v/>
      </c>
      <c r="AC49" s="35" t="str">
        <f t="shared" si="7"/>
        <v/>
      </c>
      <c r="AD49" s="81"/>
      <c r="AE49" s="81"/>
      <c r="AF49" s="81"/>
      <c r="AG49" s="83"/>
    </row>
    <row r="50" spans="1:33" ht="125.15" customHeight="1" x14ac:dyDescent="0.35">
      <c r="A50" s="79"/>
      <c r="B50" s="79"/>
      <c r="C50" s="81"/>
      <c r="D50" s="81"/>
      <c r="E50" s="81"/>
      <c r="F50" s="86" t="s">
        <v>12</v>
      </c>
      <c r="G50" s="81"/>
      <c r="H50" s="81"/>
      <c r="I50" s="81"/>
      <c r="J50" s="81"/>
      <c r="K50" s="81"/>
      <c r="L50" s="82"/>
      <c r="M50" s="82"/>
      <c r="N50" s="83"/>
      <c r="O50" s="83"/>
      <c r="P50" s="83"/>
      <c r="Q50" s="35" t="str">
        <f t="shared" si="4"/>
        <v/>
      </c>
      <c r="R50" s="35" t="str">
        <f t="shared" si="5"/>
        <v/>
      </c>
      <c r="S50" s="84"/>
      <c r="T50" s="81"/>
      <c r="U50" s="80"/>
      <c r="V50" s="85"/>
      <c r="W50" s="79"/>
      <c r="X50" s="85"/>
      <c r="Y50" s="83"/>
      <c r="Z50" s="83"/>
      <c r="AA50" s="83"/>
      <c r="AB50" s="35" t="str">
        <f t="shared" si="6"/>
        <v/>
      </c>
      <c r="AC50" s="35" t="str">
        <f t="shared" si="7"/>
        <v/>
      </c>
      <c r="AD50" s="81"/>
      <c r="AE50" s="81"/>
      <c r="AF50" s="81"/>
      <c r="AG50" s="83"/>
    </row>
    <row r="51" spans="1:33" ht="125.15" customHeight="1" x14ac:dyDescent="0.35">
      <c r="A51" s="79"/>
      <c r="B51" s="79"/>
      <c r="C51" s="81"/>
      <c r="D51" s="81"/>
      <c r="E51" s="81"/>
      <c r="F51" s="86" t="s">
        <v>12</v>
      </c>
      <c r="G51" s="81"/>
      <c r="H51" s="81"/>
      <c r="I51" s="81"/>
      <c r="J51" s="81"/>
      <c r="K51" s="81"/>
      <c r="L51" s="82"/>
      <c r="M51" s="82"/>
      <c r="N51" s="83"/>
      <c r="O51" s="83"/>
      <c r="P51" s="83"/>
      <c r="Q51" s="35" t="str">
        <f t="shared" si="4"/>
        <v/>
      </c>
      <c r="R51" s="35" t="str">
        <f t="shared" si="5"/>
        <v/>
      </c>
      <c r="S51" s="84"/>
      <c r="T51" s="81"/>
      <c r="U51" s="80"/>
      <c r="V51" s="85"/>
      <c r="W51" s="79"/>
      <c r="X51" s="85"/>
      <c r="Y51" s="83"/>
      <c r="Z51" s="83"/>
      <c r="AA51" s="83"/>
      <c r="AB51" s="35" t="str">
        <f t="shared" si="6"/>
        <v/>
      </c>
      <c r="AC51" s="35" t="str">
        <f t="shared" si="7"/>
        <v/>
      </c>
      <c r="AD51" s="81"/>
      <c r="AE51" s="81"/>
      <c r="AF51" s="81"/>
      <c r="AG51" s="83"/>
    </row>
    <row r="52" spans="1:33" ht="125.15" customHeight="1" x14ac:dyDescent="0.35">
      <c r="A52" s="79"/>
      <c r="B52" s="79"/>
      <c r="C52" s="81"/>
      <c r="D52" s="81"/>
      <c r="E52" s="81"/>
      <c r="F52" s="86" t="s">
        <v>12</v>
      </c>
      <c r="G52" s="81"/>
      <c r="H52" s="81"/>
      <c r="I52" s="81"/>
      <c r="J52" s="81"/>
      <c r="K52" s="81"/>
      <c r="L52" s="82"/>
      <c r="M52" s="82"/>
      <c r="N52" s="83"/>
      <c r="O52" s="83"/>
      <c r="P52" s="83"/>
      <c r="Q52" s="35" t="str">
        <f t="shared" si="4"/>
        <v/>
      </c>
      <c r="R52" s="35" t="str">
        <f t="shared" si="5"/>
        <v/>
      </c>
      <c r="S52" s="84"/>
      <c r="T52" s="81"/>
      <c r="U52" s="80"/>
      <c r="V52" s="85"/>
      <c r="W52" s="79"/>
      <c r="X52" s="85"/>
      <c r="Y52" s="83"/>
      <c r="Z52" s="83"/>
      <c r="AA52" s="83"/>
      <c r="AB52" s="35" t="str">
        <f t="shared" si="6"/>
        <v/>
      </c>
      <c r="AC52" s="35" t="str">
        <f t="shared" si="7"/>
        <v/>
      </c>
      <c r="AD52" s="81"/>
      <c r="AE52" s="81"/>
      <c r="AF52" s="81"/>
      <c r="AG52" s="83"/>
    </row>
    <row r="53" spans="1:33" ht="125.15" customHeight="1" x14ac:dyDescent="0.35">
      <c r="A53" s="79"/>
      <c r="B53" s="79"/>
      <c r="C53" s="81"/>
      <c r="D53" s="81"/>
      <c r="E53" s="81"/>
      <c r="F53" s="86" t="s">
        <v>12</v>
      </c>
      <c r="G53" s="81"/>
      <c r="H53" s="81"/>
      <c r="I53" s="81"/>
      <c r="J53" s="81"/>
      <c r="K53" s="81"/>
      <c r="L53" s="82"/>
      <c r="M53" s="82"/>
      <c r="N53" s="83"/>
      <c r="O53" s="83"/>
      <c r="P53" s="83"/>
      <c r="Q53" s="35" t="str">
        <f t="shared" si="4"/>
        <v/>
      </c>
      <c r="R53" s="35" t="str">
        <f t="shared" si="5"/>
        <v/>
      </c>
      <c r="S53" s="84"/>
      <c r="T53" s="81"/>
      <c r="U53" s="80"/>
      <c r="V53" s="85"/>
      <c r="W53" s="79"/>
      <c r="X53" s="85"/>
      <c r="Y53" s="83"/>
      <c r="Z53" s="83"/>
      <c r="AA53" s="83"/>
      <c r="AB53" s="35" t="str">
        <f t="shared" si="6"/>
        <v/>
      </c>
      <c r="AC53" s="35" t="str">
        <f t="shared" si="7"/>
        <v/>
      </c>
      <c r="AD53" s="81"/>
      <c r="AE53" s="81"/>
      <c r="AF53" s="81"/>
      <c r="AG53" s="83"/>
    </row>
    <row r="54" spans="1:33" ht="125.15" customHeight="1" x14ac:dyDescent="0.35">
      <c r="A54" s="79"/>
      <c r="B54" s="79"/>
      <c r="C54" s="81"/>
      <c r="D54" s="81"/>
      <c r="E54" s="81"/>
      <c r="F54" s="86" t="s">
        <v>12</v>
      </c>
      <c r="G54" s="81"/>
      <c r="H54" s="81"/>
      <c r="I54" s="81"/>
      <c r="J54" s="81"/>
      <c r="K54" s="81"/>
      <c r="L54" s="82"/>
      <c r="M54" s="82"/>
      <c r="N54" s="83"/>
      <c r="O54" s="83"/>
      <c r="P54" s="83"/>
      <c r="Q54" s="35" t="str">
        <f t="shared" si="4"/>
        <v/>
      </c>
      <c r="R54" s="35" t="str">
        <f t="shared" si="5"/>
        <v/>
      </c>
      <c r="S54" s="84"/>
      <c r="T54" s="81"/>
      <c r="U54" s="80"/>
      <c r="V54" s="85"/>
      <c r="W54" s="79"/>
      <c r="X54" s="85"/>
      <c r="Y54" s="83"/>
      <c r="Z54" s="83"/>
      <c r="AA54" s="83"/>
      <c r="AB54" s="35" t="str">
        <f t="shared" si="6"/>
        <v/>
      </c>
      <c r="AC54" s="35" t="str">
        <f t="shared" si="7"/>
        <v/>
      </c>
      <c r="AD54" s="81"/>
      <c r="AE54" s="81"/>
      <c r="AF54" s="81"/>
      <c r="AG54" s="83"/>
    </row>
    <row r="55" spans="1:33" ht="125.15" customHeight="1" x14ac:dyDescent="0.35">
      <c r="A55" s="79"/>
      <c r="B55" s="79"/>
      <c r="C55" s="81"/>
      <c r="D55" s="81"/>
      <c r="E55" s="81"/>
      <c r="F55" s="86" t="s">
        <v>12</v>
      </c>
      <c r="G55" s="81"/>
      <c r="H55" s="81"/>
      <c r="I55" s="81"/>
      <c r="J55" s="81"/>
      <c r="K55" s="81"/>
      <c r="L55" s="82"/>
      <c r="M55" s="82"/>
      <c r="N55" s="83"/>
      <c r="O55" s="83"/>
      <c r="P55" s="83"/>
      <c r="Q55" s="35" t="str">
        <f t="shared" si="4"/>
        <v/>
      </c>
      <c r="R55" s="35" t="str">
        <f t="shared" si="5"/>
        <v/>
      </c>
      <c r="S55" s="84"/>
      <c r="T55" s="81"/>
      <c r="U55" s="80"/>
      <c r="V55" s="85"/>
      <c r="W55" s="79"/>
      <c r="X55" s="85"/>
      <c r="Y55" s="83"/>
      <c r="Z55" s="83"/>
      <c r="AA55" s="83"/>
      <c r="AB55" s="35" t="str">
        <f t="shared" si="6"/>
        <v/>
      </c>
      <c r="AC55" s="35" t="str">
        <f t="shared" si="7"/>
        <v/>
      </c>
      <c r="AD55" s="81"/>
      <c r="AE55" s="81"/>
      <c r="AF55" s="81"/>
      <c r="AG55" s="83"/>
    </row>
    <row r="56" spans="1:33" ht="125.15" customHeight="1" x14ac:dyDescent="0.35">
      <c r="A56" s="79"/>
      <c r="B56" s="79"/>
      <c r="C56" s="81"/>
      <c r="D56" s="81"/>
      <c r="E56" s="81"/>
      <c r="F56" s="86" t="s">
        <v>12</v>
      </c>
      <c r="G56" s="81"/>
      <c r="H56" s="81"/>
      <c r="I56" s="81"/>
      <c r="J56" s="81"/>
      <c r="K56" s="81"/>
      <c r="L56" s="82"/>
      <c r="M56" s="82"/>
      <c r="N56" s="83"/>
      <c r="O56" s="83"/>
      <c r="P56" s="83"/>
      <c r="Q56" s="35" t="str">
        <f t="shared" si="4"/>
        <v/>
      </c>
      <c r="R56" s="35" t="str">
        <f t="shared" si="5"/>
        <v/>
      </c>
      <c r="S56" s="84"/>
      <c r="T56" s="81"/>
      <c r="U56" s="80"/>
      <c r="V56" s="85"/>
      <c r="W56" s="79"/>
      <c r="X56" s="85"/>
      <c r="Y56" s="83"/>
      <c r="Z56" s="83"/>
      <c r="AA56" s="83"/>
      <c r="AB56" s="35" t="str">
        <f t="shared" si="6"/>
        <v/>
      </c>
      <c r="AC56" s="35" t="str">
        <f t="shared" si="7"/>
        <v/>
      </c>
      <c r="AD56" s="81"/>
      <c r="AE56" s="81"/>
      <c r="AF56" s="81"/>
      <c r="AG56" s="83"/>
    </row>
    <row r="57" spans="1:33" ht="125.15" customHeight="1" x14ac:dyDescent="0.35">
      <c r="A57" s="79"/>
      <c r="B57" s="79"/>
      <c r="C57" s="81"/>
      <c r="D57" s="81"/>
      <c r="E57" s="81"/>
      <c r="F57" s="86" t="s">
        <v>12</v>
      </c>
      <c r="G57" s="81"/>
      <c r="H57" s="81"/>
      <c r="I57" s="81"/>
      <c r="J57" s="81"/>
      <c r="K57" s="81"/>
      <c r="L57" s="82"/>
      <c r="M57" s="82"/>
      <c r="N57" s="83"/>
      <c r="O57" s="83"/>
      <c r="P57" s="83"/>
      <c r="Q57" s="35" t="str">
        <f t="shared" si="4"/>
        <v/>
      </c>
      <c r="R57" s="35" t="str">
        <f t="shared" si="5"/>
        <v/>
      </c>
      <c r="S57" s="84"/>
      <c r="T57" s="81"/>
      <c r="U57" s="80"/>
      <c r="V57" s="85"/>
      <c r="W57" s="79"/>
      <c r="X57" s="85"/>
      <c r="Y57" s="83"/>
      <c r="Z57" s="83"/>
      <c r="AA57" s="83"/>
      <c r="AB57" s="35" t="str">
        <f t="shared" si="6"/>
        <v/>
      </c>
      <c r="AC57" s="35" t="str">
        <f t="shared" si="7"/>
        <v/>
      </c>
      <c r="AD57" s="81"/>
      <c r="AE57" s="81"/>
      <c r="AF57" s="81"/>
      <c r="AG57" s="83"/>
    </row>
    <row r="58" spans="1:33" ht="125.15" customHeight="1" x14ac:dyDescent="0.35">
      <c r="A58" s="79"/>
      <c r="B58" s="79"/>
      <c r="C58" s="81"/>
      <c r="D58" s="81"/>
      <c r="E58" s="81"/>
      <c r="F58" s="86" t="s">
        <v>12</v>
      </c>
      <c r="G58" s="81"/>
      <c r="H58" s="81"/>
      <c r="I58" s="81"/>
      <c r="J58" s="81"/>
      <c r="K58" s="81"/>
      <c r="L58" s="82"/>
      <c r="M58" s="82"/>
      <c r="N58" s="83"/>
      <c r="O58" s="83"/>
      <c r="P58" s="83"/>
      <c r="Q58" s="35" t="str">
        <f t="shared" si="4"/>
        <v/>
      </c>
      <c r="R58" s="35" t="str">
        <f t="shared" si="5"/>
        <v/>
      </c>
      <c r="S58" s="84"/>
      <c r="T58" s="81"/>
      <c r="U58" s="80"/>
      <c r="V58" s="85"/>
      <c r="W58" s="79"/>
      <c r="X58" s="85"/>
      <c r="Y58" s="83"/>
      <c r="Z58" s="83"/>
      <c r="AA58" s="83"/>
      <c r="AB58" s="35" t="str">
        <f t="shared" si="6"/>
        <v/>
      </c>
      <c r="AC58" s="35" t="str">
        <f t="shared" si="7"/>
        <v/>
      </c>
      <c r="AD58" s="81"/>
      <c r="AE58" s="81"/>
      <c r="AF58" s="81"/>
      <c r="AG58" s="83"/>
    </row>
    <row r="59" spans="1:33" ht="125.15" customHeight="1" x14ac:dyDescent="0.35">
      <c r="A59" s="79"/>
      <c r="B59" s="79"/>
      <c r="C59" s="81"/>
      <c r="D59" s="81"/>
      <c r="E59" s="81"/>
      <c r="F59" s="86" t="s">
        <v>12</v>
      </c>
      <c r="G59" s="81"/>
      <c r="H59" s="81"/>
      <c r="I59" s="81"/>
      <c r="J59" s="81"/>
      <c r="K59" s="81"/>
      <c r="L59" s="82"/>
      <c r="M59" s="82"/>
      <c r="N59" s="83"/>
      <c r="O59" s="83"/>
      <c r="P59" s="83"/>
      <c r="Q59" s="35" t="str">
        <f t="shared" si="4"/>
        <v/>
      </c>
      <c r="R59" s="35" t="str">
        <f t="shared" si="5"/>
        <v/>
      </c>
      <c r="S59" s="84"/>
      <c r="T59" s="81"/>
      <c r="U59" s="80"/>
      <c r="V59" s="85"/>
      <c r="W59" s="79"/>
      <c r="X59" s="85"/>
      <c r="Y59" s="83"/>
      <c r="Z59" s="83"/>
      <c r="AA59" s="83"/>
      <c r="AB59" s="35" t="str">
        <f t="shared" si="6"/>
        <v/>
      </c>
      <c r="AC59" s="35" t="str">
        <f t="shared" si="7"/>
        <v/>
      </c>
      <c r="AD59" s="81"/>
      <c r="AE59" s="81"/>
      <c r="AF59" s="81"/>
      <c r="AG59" s="83"/>
    </row>
    <row r="60" spans="1:33" ht="125.15" customHeight="1" x14ac:dyDescent="0.35">
      <c r="A60" s="79"/>
      <c r="B60" s="79"/>
      <c r="C60" s="81"/>
      <c r="D60" s="81"/>
      <c r="E60" s="81"/>
      <c r="F60" s="86" t="s">
        <v>12</v>
      </c>
      <c r="G60" s="81"/>
      <c r="H60" s="81"/>
      <c r="I60" s="81"/>
      <c r="J60" s="81"/>
      <c r="K60" s="81"/>
      <c r="L60" s="82"/>
      <c r="M60" s="82"/>
      <c r="N60" s="83"/>
      <c r="O60" s="83"/>
      <c r="P60" s="83"/>
      <c r="Q60" s="35" t="str">
        <f t="shared" si="4"/>
        <v/>
      </c>
      <c r="R60" s="35" t="str">
        <f t="shared" si="5"/>
        <v/>
      </c>
      <c r="S60" s="84"/>
      <c r="T60" s="81"/>
      <c r="U60" s="80"/>
      <c r="V60" s="85"/>
      <c r="W60" s="79"/>
      <c r="X60" s="85"/>
      <c r="Y60" s="83"/>
      <c r="Z60" s="83"/>
      <c r="AA60" s="83"/>
      <c r="AB60" s="35" t="str">
        <f t="shared" si="6"/>
        <v/>
      </c>
      <c r="AC60" s="35" t="str">
        <f t="shared" si="7"/>
        <v/>
      </c>
      <c r="AD60" s="81"/>
      <c r="AE60" s="81"/>
      <c r="AF60" s="81"/>
      <c r="AG60" s="83"/>
    </row>
    <row r="61" spans="1:33" ht="125.15" customHeight="1" x14ac:dyDescent="0.35">
      <c r="A61" s="79"/>
      <c r="B61" s="79"/>
      <c r="C61" s="81"/>
      <c r="D61" s="81"/>
      <c r="E61" s="81"/>
      <c r="F61" s="86" t="s">
        <v>12</v>
      </c>
      <c r="G61" s="81"/>
      <c r="H61" s="81"/>
      <c r="I61" s="81"/>
      <c r="J61" s="81"/>
      <c r="K61" s="81"/>
      <c r="L61" s="82"/>
      <c r="M61" s="82"/>
      <c r="N61" s="83"/>
      <c r="O61" s="83"/>
      <c r="P61" s="83"/>
      <c r="Q61" s="35" t="str">
        <f t="shared" si="4"/>
        <v/>
      </c>
      <c r="R61" s="35" t="str">
        <f t="shared" si="5"/>
        <v/>
      </c>
      <c r="S61" s="84"/>
      <c r="T61" s="81"/>
      <c r="U61" s="80"/>
      <c r="V61" s="85"/>
      <c r="W61" s="79"/>
      <c r="X61" s="85"/>
      <c r="Y61" s="83"/>
      <c r="Z61" s="83"/>
      <c r="AA61" s="83"/>
      <c r="AB61" s="35" t="str">
        <f t="shared" si="6"/>
        <v/>
      </c>
      <c r="AC61" s="35" t="str">
        <f t="shared" si="7"/>
        <v/>
      </c>
      <c r="AD61" s="81"/>
      <c r="AE61" s="81"/>
      <c r="AF61" s="81"/>
      <c r="AG61" s="83"/>
    </row>
    <row r="62" spans="1:33" ht="125.15" customHeight="1" x14ac:dyDescent="0.35">
      <c r="A62" s="79"/>
      <c r="B62" s="79"/>
      <c r="C62" s="81"/>
      <c r="D62" s="81"/>
      <c r="E62" s="81"/>
      <c r="F62" s="86" t="s">
        <v>12</v>
      </c>
      <c r="G62" s="81"/>
      <c r="H62" s="81"/>
      <c r="I62" s="81"/>
      <c r="J62" s="81"/>
      <c r="K62" s="81"/>
      <c r="L62" s="82"/>
      <c r="M62" s="82"/>
      <c r="N62" s="83"/>
      <c r="O62" s="83"/>
      <c r="P62" s="83"/>
      <c r="Q62" s="35" t="str">
        <f t="shared" si="4"/>
        <v/>
      </c>
      <c r="R62" s="35" t="str">
        <f t="shared" si="5"/>
        <v/>
      </c>
      <c r="S62" s="84"/>
      <c r="T62" s="81"/>
      <c r="U62" s="80"/>
      <c r="V62" s="85"/>
      <c r="W62" s="79"/>
      <c r="X62" s="85"/>
      <c r="Y62" s="83"/>
      <c r="Z62" s="83"/>
      <c r="AA62" s="83"/>
      <c r="AB62" s="35" t="str">
        <f t="shared" si="6"/>
        <v/>
      </c>
      <c r="AC62" s="35" t="str">
        <f t="shared" si="7"/>
        <v/>
      </c>
      <c r="AD62" s="81"/>
      <c r="AE62" s="81"/>
      <c r="AF62" s="81"/>
      <c r="AG62" s="83"/>
    </row>
    <row r="63" spans="1:33" ht="125.15" customHeight="1" x14ac:dyDescent="0.35">
      <c r="A63" s="79"/>
      <c r="B63" s="79"/>
      <c r="C63" s="81"/>
      <c r="D63" s="81"/>
      <c r="E63" s="81"/>
      <c r="F63" s="86" t="s">
        <v>12</v>
      </c>
      <c r="G63" s="81"/>
      <c r="H63" s="81"/>
      <c r="I63" s="81"/>
      <c r="J63" s="81"/>
      <c r="K63" s="81"/>
      <c r="L63" s="82"/>
      <c r="M63" s="82"/>
      <c r="N63" s="83"/>
      <c r="O63" s="83"/>
      <c r="P63" s="83"/>
      <c r="Q63" s="35" t="str">
        <f t="shared" si="4"/>
        <v/>
      </c>
      <c r="R63" s="35" t="str">
        <f t="shared" si="5"/>
        <v/>
      </c>
      <c r="S63" s="84"/>
      <c r="T63" s="81"/>
      <c r="U63" s="80"/>
      <c r="V63" s="85"/>
      <c r="W63" s="79"/>
      <c r="X63" s="85"/>
      <c r="Y63" s="83"/>
      <c r="Z63" s="83"/>
      <c r="AA63" s="83"/>
      <c r="AB63" s="35" t="str">
        <f t="shared" si="6"/>
        <v/>
      </c>
      <c r="AC63" s="35" t="str">
        <f t="shared" si="7"/>
        <v/>
      </c>
      <c r="AD63" s="81"/>
      <c r="AE63" s="81"/>
      <c r="AF63" s="81"/>
      <c r="AG63" s="83"/>
    </row>
    <row r="64" spans="1:33" ht="125.15" customHeight="1" x14ac:dyDescent="0.35">
      <c r="A64" s="79"/>
      <c r="B64" s="79"/>
      <c r="C64" s="81"/>
      <c r="D64" s="81"/>
      <c r="E64" s="81"/>
      <c r="F64" s="86" t="s">
        <v>12</v>
      </c>
      <c r="G64" s="81"/>
      <c r="H64" s="81"/>
      <c r="I64" s="81"/>
      <c r="J64" s="81"/>
      <c r="K64" s="81"/>
      <c r="L64" s="82"/>
      <c r="M64" s="82"/>
      <c r="N64" s="83"/>
      <c r="O64" s="83"/>
      <c r="P64" s="83"/>
      <c r="Q64" s="35" t="str">
        <f t="shared" si="4"/>
        <v/>
      </c>
      <c r="R64" s="35" t="str">
        <f t="shared" si="5"/>
        <v/>
      </c>
      <c r="S64" s="84"/>
      <c r="T64" s="81"/>
      <c r="U64" s="80"/>
      <c r="V64" s="85"/>
      <c r="W64" s="79"/>
      <c r="X64" s="85"/>
      <c r="Y64" s="83"/>
      <c r="Z64" s="83"/>
      <c r="AA64" s="83"/>
      <c r="AB64" s="35" t="str">
        <f t="shared" si="6"/>
        <v/>
      </c>
      <c r="AC64" s="35" t="str">
        <f t="shared" si="7"/>
        <v/>
      </c>
      <c r="AD64" s="81"/>
      <c r="AE64" s="81"/>
      <c r="AF64" s="81"/>
      <c r="AG64" s="83"/>
    </row>
    <row r="65" spans="1:33" ht="125.15" customHeight="1" x14ac:dyDescent="0.35">
      <c r="A65" s="79"/>
      <c r="B65" s="79"/>
      <c r="C65" s="81"/>
      <c r="D65" s="81"/>
      <c r="E65" s="81"/>
      <c r="F65" s="86" t="s">
        <v>12</v>
      </c>
      <c r="G65" s="81"/>
      <c r="H65" s="81"/>
      <c r="I65" s="81"/>
      <c r="J65" s="81"/>
      <c r="K65" s="81"/>
      <c r="L65" s="82"/>
      <c r="M65" s="82"/>
      <c r="N65" s="83"/>
      <c r="O65" s="83"/>
      <c r="P65" s="83"/>
      <c r="Q65" s="35" t="str">
        <f t="shared" si="4"/>
        <v/>
      </c>
      <c r="R65" s="35" t="str">
        <f t="shared" si="5"/>
        <v/>
      </c>
      <c r="S65" s="84"/>
      <c r="T65" s="81"/>
      <c r="U65" s="80"/>
      <c r="V65" s="85"/>
      <c r="W65" s="79"/>
      <c r="X65" s="85"/>
      <c r="Y65" s="83"/>
      <c r="Z65" s="83"/>
      <c r="AA65" s="83"/>
      <c r="AB65" s="35" t="str">
        <f t="shared" si="6"/>
        <v/>
      </c>
      <c r="AC65" s="35" t="str">
        <f t="shared" si="7"/>
        <v/>
      </c>
      <c r="AD65" s="81"/>
      <c r="AE65" s="81"/>
      <c r="AF65" s="81"/>
      <c r="AG65" s="83"/>
    </row>
    <row r="66" spans="1:33" ht="125.15" customHeight="1" x14ac:dyDescent="0.35">
      <c r="A66" s="79"/>
      <c r="B66" s="79"/>
      <c r="C66" s="81"/>
      <c r="D66" s="81"/>
      <c r="E66" s="81"/>
      <c r="F66" s="86" t="s">
        <v>12</v>
      </c>
      <c r="G66" s="81"/>
      <c r="H66" s="81"/>
      <c r="I66" s="81"/>
      <c r="J66" s="81"/>
      <c r="K66" s="81"/>
      <c r="L66" s="82"/>
      <c r="M66" s="82"/>
      <c r="N66" s="83"/>
      <c r="O66" s="83"/>
      <c r="P66" s="83"/>
      <c r="Q66" s="35" t="str">
        <f t="shared" si="4"/>
        <v/>
      </c>
      <c r="R66" s="35" t="str">
        <f t="shared" si="5"/>
        <v/>
      </c>
      <c r="S66" s="84"/>
      <c r="T66" s="81"/>
      <c r="U66" s="80"/>
      <c r="V66" s="85"/>
      <c r="W66" s="79"/>
      <c r="X66" s="85"/>
      <c r="Y66" s="83"/>
      <c r="Z66" s="83"/>
      <c r="AA66" s="83"/>
      <c r="AB66" s="35" t="str">
        <f t="shared" si="6"/>
        <v/>
      </c>
      <c r="AC66" s="35" t="str">
        <f t="shared" si="7"/>
        <v/>
      </c>
      <c r="AD66" s="81"/>
      <c r="AE66" s="81"/>
      <c r="AF66" s="81"/>
      <c r="AG66" s="83"/>
    </row>
    <row r="67" spans="1:33" ht="125.15" customHeight="1" x14ac:dyDescent="0.35">
      <c r="A67" s="79"/>
      <c r="B67" s="79"/>
      <c r="C67" s="81"/>
      <c r="D67" s="81"/>
      <c r="E67" s="81"/>
      <c r="F67" s="86" t="s">
        <v>12</v>
      </c>
      <c r="G67" s="81"/>
      <c r="H67" s="81"/>
      <c r="I67" s="81"/>
      <c r="J67" s="81"/>
      <c r="K67" s="81"/>
      <c r="L67" s="82"/>
      <c r="M67" s="82"/>
      <c r="N67" s="83"/>
      <c r="O67" s="83"/>
      <c r="P67" s="83"/>
      <c r="Q67" s="35" t="str">
        <f t="shared" si="4"/>
        <v/>
      </c>
      <c r="R67" s="35" t="str">
        <f t="shared" si="5"/>
        <v/>
      </c>
      <c r="S67" s="84"/>
      <c r="T67" s="81"/>
      <c r="U67" s="80"/>
      <c r="V67" s="85"/>
      <c r="W67" s="79"/>
      <c r="X67" s="85"/>
      <c r="Y67" s="83"/>
      <c r="Z67" s="83"/>
      <c r="AA67" s="83"/>
      <c r="AB67" s="35" t="str">
        <f t="shared" si="6"/>
        <v/>
      </c>
      <c r="AC67" s="35" t="str">
        <f t="shared" si="7"/>
        <v/>
      </c>
      <c r="AD67" s="81"/>
      <c r="AE67" s="81"/>
      <c r="AF67" s="81"/>
      <c r="AG67" s="83"/>
    </row>
    <row r="68" spans="1:33" ht="125.15" customHeight="1" x14ac:dyDescent="0.35">
      <c r="A68" s="79"/>
      <c r="B68" s="79"/>
      <c r="C68" s="81"/>
      <c r="D68" s="81"/>
      <c r="E68" s="81"/>
      <c r="F68" s="86" t="s">
        <v>12</v>
      </c>
      <c r="G68" s="81"/>
      <c r="H68" s="81"/>
      <c r="I68" s="81"/>
      <c r="J68" s="81"/>
      <c r="K68" s="81"/>
      <c r="L68" s="82"/>
      <c r="M68" s="82"/>
      <c r="N68" s="83"/>
      <c r="O68" s="83"/>
      <c r="P68" s="83"/>
      <c r="Q68" s="35" t="str">
        <f t="shared" si="4"/>
        <v/>
      </c>
      <c r="R68" s="35" t="str">
        <f t="shared" si="5"/>
        <v/>
      </c>
      <c r="S68" s="84"/>
      <c r="T68" s="81"/>
      <c r="U68" s="80"/>
      <c r="V68" s="85"/>
      <c r="W68" s="79"/>
      <c r="X68" s="85"/>
      <c r="Y68" s="83"/>
      <c r="Z68" s="83"/>
      <c r="AA68" s="83"/>
      <c r="AB68" s="35" t="str">
        <f t="shared" si="6"/>
        <v/>
      </c>
      <c r="AC68" s="35" t="str">
        <f t="shared" si="7"/>
        <v/>
      </c>
      <c r="AD68" s="81"/>
      <c r="AE68" s="81"/>
      <c r="AF68" s="81"/>
      <c r="AG68" s="83"/>
    </row>
    <row r="69" spans="1:33" ht="125.15" customHeight="1" x14ac:dyDescent="0.35">
      <c r="A69" s="79"/>
      <c r="B69" s="79"/>
      <c r="C69" s="81"/>
      <c r="D69" s="81"/>
      <c r="E69" s="81"/>
      <c r="F69" s="86" t="s">
        <v>12</v>
      </c>
      <c r="G69" s="81"/>
      <c r="H69" s="81"/>
      <c r="I69" s="81"/>
      <c r="J69" s="81"/>
      <c r="K69" s="81"/>
      <c r="L69" s="82"/>
      <c r="M69" s="82"/>
      <c r="N69" s="83"/>
      <c r="O69" s="83"/>
      <c r="P69" s="83"/>
      <c r="Q69" s="35" t="str">
        <f t="shared" si="4"/>
        <v/>
      </c>
      <c r="R69" s="35" t="str">
        <f t="shared" si="5"/>
        <v/>
      </c>
      <c r="S69" s="84"/>
      <c r="T69" s="81"/>
      <c r="U69" s="80"/>
      <c r="V69" s="85"/>
      <c r="W69" s="79"/>
      <c r="X69" s="85"/>
      <c r="Y69" s="83"/>
      <c r="Z69" s="83"/>
      <c r="AA69" s="83"/>
      <c r="AB69" s="35" t="str">
        <f t="shared" si="6"/>
        <v/>
      </c>
      <c r="AC69" s="35" t="str">
        <f t="shared" si="7"/>
        <v/>
      </c>
      <c r="AD69" s="81"/>
      <c r="AE69" s="81"/>
      <c r="AF69" s="81"/>
      <c r="AG69" s="83"/>
    </row>
    <row r="70" spans="1:33" ht="125.15" customHeight="1" x14ac:dyDescent="0.35">
      <c r="A70" s="79"/>
      <c r="B70" s="79"/>
      <c r="C70" s="81"/>
      <c r="D70" s="81"/>
      <c r="E70" s="81"/>
      <c r="F70" s="86" t="s">
        <v>12</v>
      </c>
      <c r="G70" s="81"/>
      <c r="H70" s="81"/>
      <c r="I70" s="81"/>
      <c r="J70" s="81"/>
      <c r="K70" s="81"/>
      <c r="L70" s="82"/>
      <c r="M70" s="82"/>
      <c r="N70" s="83"/>
      <c r="O70" s="83"/>
      <c r="P70" s="83"/>
      <c r="Q70" s="35" t="str">
        <f t="shared" si="4"/>
        <v/>
      </c>
      <c r="R70" s="35" t="str">
        <f t="shared" si="5"/>
        <v/>
      </c>
      <c r="S70" s="84"/>
      <c r="T70" s="81"/>
      <c r="U70" s="80"/>
      <c r="V70" s="85"/>
      <c r="W70" s="79"/>
      <c r="X70" s="85"/>
      <c r="Y70" s="83"/>
      <c r="Z70" s="83"/>
      <c r="AA70" s="83"/>
      <c r="AB70" s="35" t="str">
        <f t="shared" si="6"/>
        <v/>
      </c>
      <c r="AC70" s="35" t="str">
        <f t="shared" si="7"/>
        <v/>
      </c>
      <c r="AD70" s="81"/>
      <c r="AE70" s="81"/>
      <c r="AF70" s="81"/>
      <c r="AG70" s="83"/>
    </row>
    <row r="71" spans="1:33" ht="125.15" customHeight="1" x14ac:dyDescent="0.35">
      <c r="A71" s="79"/>
      <c r="B71" s="79"/>
      <c r="C71" s="81"/>
      <c r="D71" s="81"/>
      <c r="E71" s="81"/>
      <c r="F71" s="86" t="s">
        <v>12</v>
      </c>
      <c r="G71" s="81"/>
      <c r="H71" s="81"/>
      <c r="I71" s="81"/>
      <c r="J71" s="81"/>
      <c r="K71" s="81"/>
      <c r="L71" s="82"/>
      <c r="M71" s="82"/>
      <c r="N71" s="83"/>
      <c r="O71" s="83"/>
      <c r="P71" s="83"/>
      <c r="Q71" s="35" t="str">
        <f t="shared" si="4"/>
        <v/>
      </c>
      <c r="R71" s="35" t="str">
        <f t="shared" si="5"/>
        <v/>
      </c>
      <c r="S71" s="84"/>
      <c r="T71" s="81"/>
      <c r="U71" s="80"/>
      <c r="V71" s="85"/>
      <c r="W71" s="79"/>
      <c r="X71" s="85"/>
      <c r="Y71" s="83"/>
      <c r="Z71" s="83"/>
      <c r="AA71" s="83"/>
      <c r="AB71" s="35" t="str">
        <f t="shared" si="6"/>
        <v/>
      </c>
      <c r="AC71" s="35" t="str">
        <f t="shared" si="7"/>
        <v/>
      </c>
      <c r="AD71" s="81"/>
      <c r="AE71" s="81"/>
      <c r="AF71" s="81"/>
      <c r="AG71" s="83"/>
    </row>
    <row r="72" spans="1:33" ht="125.15" customHeight="1" x14ac:dyDescent="0.35">
      <c r="A72" s="79"/>
      <c r="B72" s="79"/>
      <c r="C72" s="81"/>
      <c r="D72" s="81"/>
      <c r="E72" s="81"/>
      <c r="F72" s="86" t="s">
        <v>12</v>
      </c>
      <c r="G72" s="81"/>
      <c r="H72" s="81"/>
      <c r="I72" s="81"/>
      <c r="J72" s="81"/>
      <c r="K72" s="81"/>
      <c r="L72" s="82"/>
      <c r="M72" s="82"/>
      <c r="N72" s="83"/>
      <c r="O72" s="83"/>
      <c r="P72" s="83"/>
      <c r="Q72" s="35" t="str">
        <f t="shared" ref="Q72:Q100" si="8">IF(OR(ISBLANK(N72)=TRUE,ISBLANK(O72)=TRUE,ISBLANK(P72)=TRUE),"",PRODUCT(N72,O72,P72))</f>
        <v/>
      </c>
      <c r="R72" s="35" t="str">
        <f t="shared" ref="R72:R100" si="9">IF(Q72="","",IF(AND(Q72&gt;=0,Q72&lt;20),"DÜŞÜK RİSK",IF(AND(Q72&gt;=20,Q72&lt;70),"OLASI RİSK",IF(AND(Q72&gt;=70,Q72&lt;200),"ÖNEMLİ RİSK",IF(AND(Q72&gt;=200,Q72&lt;400),"YÜKSEK RİSK",IF(Q72&gt;=400,"KABUL EDİLEMEZ RİSK",""))))))</f>
        <v/>
      </c>
      <c r="S72" s="84"/>
      <c r="T72" s="81"/>
      <c r="U72" s="80"/>
      <c r="V72" s="85"/>
      <c r="W72" s="79"/>
      <c r="X72" s="85"/>
      <c r="Y72" s="83"/>
      <c r="Z72" s="83"/>
      <c r="AA72" s="83"/>
      <c r="AB72" s="35" t="str">
        <f t="shared" ref="AB72:AB100" si="10">IF(OR(ISBLANK(Y72)=TRUE,ISBLANK(Z72)=TRUE,ISBLANK(AA72)=TRUE),"",PRODUCT(Y72,Z72,AA72))</f>
        <v/>
      </c>
      <c r="AC72" s="35" t="str">
        <f t="shared" ref="AC72:AC100" si="11">IF(AB72="","",IF(AND(AB72&gt;=0,AB72&lt;20),"DÜŞÜK RİSK",IF(AND(AB72&gt;=20,AB72&lt;70),"OLASI RİSK",IF(AND(AB72&gt;=70,AB72&lt;200),"ÖNEMLİ RİSK",IF(AND(AB72&gt;=200,AB72&lt;400),"YÜKSEK RİSK",IF(AB72&gt;=400,"KABUL EDİLEMEZ RİSK",""))))))</f>
        <v/>
      </c>
      <c r="AD72" s="81"/>
      <c r="AE72" s="81"/>
      <c r="AF72" s="81"/>
      <c r="AG72" s="83"/>
    </row>
    <row r="73" spans="1:33" ht="125.15" customHeight="1" x14ac:dyDescent="0.35">
      <c r="A73" s="79"/>
      <c r="B73" s="79"/>
      <c r="C73" s="81"/>
      <c r="D73" s="81"/>
      <c r="E73" s="81"/>
      <c r="F73" s="86" t="s">
        <v>12</v>
      </c>
      <c r="G73" s="81"/>
      <c r="H73" s="81"/>
      <c r="I73" s="81"/>
      <c r="J73" s="81"/>
      <c r="K73" s="81"/>
      <c r="L73" s="82"/>
      <c r="M73" s="82"/>
      <c r="N73" s="83"/>
      <c r="O73" s="83"/>
      <c r="P73" s="83"/>
      <c r="Q73" s="35" t="str">
        <f t="shared" si="8"/>
        <v/>
      </c>
      <c r="R73" s="35" t="str">
        <f t="shared" si="9"/>
        <v/>
      </c>
      <c r="S73" s="84"/>
      <c r="T73" s="81"/>
      <c r="U73" s="80"/>
      <c r="V73" s="85"/>
      <c r="W73" s="79"/>
      <c r="X73" s="85"/>
      <c r="Y73" s="83"/>
      <c r="Z73" s="83"/>
      <c r="AA73" s="83"/>
      <c r="AB73" s="35" t="str">
        <f t="shared" si="10"/>
        <v/>
      </c>
      <c r="AC73" s="35" t="str">
        <f t="shared" si="11"/>
        <v/>
      </c>
      <c r="AD73" s="81"/>
      <c r="AE73" s="81"/>
      <c r="AF73" s="81"/>
      <c r="AG73" s="83"/>
    </row>
    <row r="74" spans="1:33" ht="125.15" customHeight="1" x14ac:dyDescent="0.35">
      <c r="A74" s="79"/>
      <c r="B74" s="79"/>
      <c r="C74" s="81"/>
      <c r="D74" s="81"/>
      <c r="E74" s="81"/>
      <c r="F74" s="86" t="s">
        <v>12</v>
      </c>
      <c r="G74" s="81"/>
      <c r="H74" s="81"/>
      <c r="I74" s="81"/>
      <c r="J74" s="81"/>
      <c r="K74" s="81"/>
      <c r="L74" s="82"/>
      <c r="M74" s="82"/>
      <c r="N74" s="83"/>
      <c r="O74" s="83"/>
      <c r="P74" s="83"/>
      <c r="Q74" s="35" t="str">
        <f t="shared" si="8"/>
        <v/>
      </c>
      <c r="R74" s="35" t="str">
        <f t="shared" si="9"/>
        <v/>
      </c>
      <c r="S74" s="84"/>
      <c r="T74" s="81"/>
      <c r="U74" s="80"/>
      <c r="V74" s="85"/>
      <c r="W74" s="79"/>
      <c r="X74" s="85"/>
      <c r="Y74" s="83"/>
      <c r="Z74" s="83"/>
      <c r="AA74" s="83"/>
      <c r="AB74" s="35" t="str">
        <f t="shared" si="10"/>
        <v/>
      </c>
      <c r="AC74" s="35" t="str">
        <f t="shared" si="11"/>
        <v/>
      </c>
      <c r="AD74" s="81"/>
      <c r="AE74" s="81"/>
      <c r="AF74" s="81"/>
      <c r="AG74" s="83"/>
    </row>
    <row r="75" spans="1:33" ht="125.15" customHeight="1" x14ac:dyDescent="0.35">
      <c r="A75" s="79"/>
      <c r="B75" s="79"/>
      <c r="C75" s="81"/>
      <c r="D75" s="81"/>
      <c r="E75" s="81"/>
      <c r="F75" s="86" t="s">
        <v>12</v>
      </c>
      <c r="G75" s="81"/>
      <c r="H75" s="81"/>
      <c r="I75" s="81"/>
      <c r="J75" s="81"/>
      <c r="K75" s="81"/>
      <c r="L75" s="82"/>
      <c r="M75" s="82"/>
      <c r="N75" s="83"/>
      <c r="O75" s="83"/>
      <c r="P75" s="83"/>
      <c r="Q75" s="35" t="str">
        <f t="shared" si="8"/>
        <v/>
      </c>
      <c r="R75" s="35" t="str">
        <f t="shared" si="9"/>
        <v/>
      </c>
      <c r="S75" s="84"/>
      <c r="T75" s="81"/>
      <c r="U75" s="80"/>
      <c r="V75" s="85"/>
      <c r="W75" s="79"/>
      <c r="X75" s="85"/>
      <c r="Y75" s="83"/>
      <c r="Z75" s="83"/>
      <c r="AA75" s="83"/>
      <c r="AB75" s="35" t="str">
        <f t="shared" si="10"/>
        <v/>
      </c>
      <c r="AC75" s="35" t="str">
        <f t="shared" si="11"/>
        <v/>
      </c>
      <c r="AD75" s="81"/>
      <c r="AE75" s="81"/>
      <c r="AF75" s="81"/>
      <c r="AG75" s="83"/>
    </row>
    <row r="76" spans="1:33" ht="125.15" customHeight="1" x14ac:dyDescent="0.35">
      <c r="A76" s="79"/>
      <c r="B76" s="79"/>
      <c r="C76" s="81"/>
      <c r="D76" s="81"/>
      <c r="E76" s="81"/>
      <c r="F76" s="86" t="s">
        <v>12</v>
      </c>
      <c r="G76" s="81"/>
      <c r="H76" s="81"/>
      <c r="I76" s="81"/>
      <c r="J76" s="81"/>
      <c r="K76" s="81"/>
      <c r="L76" s="82"/>
      <c r="M76" s="82"/>
      <c r="N76" s="83"/>
      <c r="O76" s="83"/>
      <c r="P76" s="83"/>
      <c r="Q76" s="35" t="str">
        <f t="shared" si="8"/>
        <v/>
      </c>
      <c r="R76" s="35" t="str">
        <f t="shared" si="9"/>
        <v/>
      </c>
      <c r="S76" s="84"/>
      <c r="T76" s="81"/>
      <c r="U76" s="80"/>
      <c r="V76" s="85"/>
      <c r="W76" s="79"/>
      <c r="X76" s="85"/>
      <c r="Y76" s="83"/>
      <c r="Z76" s="83"/>
      <c r="AA76" s="83"/>
      <c r="AB76" s="35" t="str">
        <f t="shared" si="10"/>
        <v/>
      </c>
      <c r="AC76" s="35" t="str">
        <f t="shared" si="11"/>
        <v/>
      </c>
      <c r="AD76" s="81"/>
      <c r="AE76" s="81"/>
      <c r="AF76" s="81"/>
      <c r="AG76" s="83"/>
    </row>
    <row r="77" spans="1:33" ht="125.15" customHeight="1" x14ac:dyDescent="0.35">
      <c r="A77" s="79"/>
      <c r="B77" s="79"/>
      <c r="C77" s="81"/>
      <c r="D77" s="81"/>
      <c r="E77" s="81"/>
      <c r="F77" s="86" t="s">
        <v>12</v>
      </c>
      <c r="G77" s="81"/>
      <c r="H77" s="81"/>
      <c r="I77" s="81"/>
      <c r="J77" s="81"/>
      <c r="K77" s="81"/>
      <c r="L77" s="82"/>
      <c r="M77" s="82"/>
      <c r="N77" s="83"/>
      <c r="O77" s="83"/>
      <c r="P77" s="83"/>
      <c r="Q77" s="35" t="str">
        <f t="shared" si="8"/>
        <v/>
      </c>
      <c r="R77" s="35" t="str">
        <f t="shared" si="9"/>
        <v/>
      </c>
      <c r="S77" s="84"/>
      <c r="T77" s="81"/>
      <c r="U77" s="80"/>
      <c r="V77" s="85"/>
      <c r="W77" s="79"/>
      <c r="X77" s="85"/>
      <c r="Y77" s="83"/>
      <c r="Z77" s="83"/>
      <c r="AA77" s="83"/>
      <c r="AB77" s="35" t="str">
        <f t="shared" si="10"/>
        <v/>
      </c>
      <c r="AC77" s="35" t="str">
        <f t="shared" si="11"/>
        <v/>
      </c>
      <c r="AD77" s="81"/>
      <c r="AE77" s="81"/>
      <c r="AF77" s="81"/>
      <c r="AG77" s="83"/>
    </row>
    <row r="78" spans="1:33" ht="125.15" customHeight="1" x14ac:dyDescent="0.35">
      <c r="A78" s="79"/>
      <c r="B78" s="79"/>
      <c r="C78" s="81"/>
      <c r="D78" s="81"/>
      <c r="E78" s="81"/>
      <c r="F78" s="86" t="s">
        <v>12</v>
      </c>
      <c r="G78" s="81"/>
      <c r="H78" s="81"/>
      <c r="I78" s="81"/>
      <c r="J78" s="81"/>
      <c r="K78" s="81"/>
      <c r="L78" s="82"/>
      <c r="M78" s="82"/>
      <c r="N78" s="83"/>
      <c r="O78" s="83"/>
      <c r="P78" s="83"/>
      <c r="Q78" s="35" t="str">
        <f t="shared" si="8"/>
        <v/>
      </c>
      <c r="R78" s="35" t="str">
        <f t="shared" si="9"/>
        <v/>
      </c>
      <c r="S78" s="84"/>
      <c r="T78" s="81"/>
      <c r="U78" s="80"/>
      <c r="V78" s="85"/>
      <c r="W78" s="79"/>
      <c r="X78" s="85"/>
      <c r="Y78" s="83"/>
      <c r="Z78" s="83"/>
      <c r="AA78" s="83"/>
      <c r="AB78" s="35" t="str">
        <f t="shared" si="10"/>
        <v/>
      </c>
      <c r="AC78" s="35" t="str">
        <f t="shared" si="11"/>
        <v/>
      </c>
      <c r="AD78" s="81"/>
      <c r="AE78" s="81"/>
      <c r="AF78" s="81"/>
      <c r="AG78" s="83"/>
    </row>
    <row r="79" spans="1:33" ht="125.15" customHeight="1" x14ac:dyDescent="0.35">
      <c r="A79" s="79"/>
      <c r="B79" s="79"/>
      <c r="C79" s="81"/>
      <c r="D79" s="81"/>
      <c r="E79" s="81"/>
      <c r="F79" s="86" t="s">
        <v>12</v>
      </c>
      <c r="G79" s="81"/>
      <c r="H79" s="81"/>
      <c r="I79" s="81"/>
      <c r="J79" s="81"/>
      <c r="K79" s="81"/>
      <c r="L79" s="82"/>
      <c r="M79" s="82"/>
      <c r="N79" s="83"/>
      <c r="O79" s="83"/>
      <c r="P79" s="83"/>
      <c r="Q79" s="35" t="str">
        <f t="shared" si="8"/>
        <v/>
      </c>
      <c r="R79" s="35" t="str">
        <f t="shared" si="9"/>
        <v/>
      </c>
      <c r="S79" s="84"/>
      <c r="T79" s="81"/>
      <c r="U79" s="80"/>
      <c r="V79" s="85"/>
      <c r="W79" s="79"/>
      <c r="X79" s="85"/>
      <c r="Y79" s="83"/>
      <c r="Z79" s="83"/>
      <c r="AA79" s="83"/>
      <c r="AB79" s="35" t="str">
        <f t="shared" si="10"/>
        <v/>
      </c>
      <c r="AC79" s="35" t="str">
        <f t="shared" si="11"/>
        <v/>
      </c>
      <c r="AD79" s="81"/>
      <c r="AE79" s="81"/>
      <c r="AF79" s="81"/>
      <c r="AG79" s="83"/>
    </row>
    <row r="80" spans="1:33" ht="125.15" customHeight="1" x14ac:dyDescent="0.35">
      <c r="A80" s="79"/>
      <c r="B80" s="79"/>
      <c r="C80" s="81"/>
      <c r="D80" s="81"/>
      <c r="E80" s="81"/>
      <c r="F80" s="86" t="s">
        <v>12</v>
      </c>
      <c r="G80" s="81"/>
      <c r="H80" s="81"/>
      <c r="I80" s="81"/>
      <c r="J80" s="81"/>
      <c r="K80" s="81"/>
      <c r="L80" s="82"/>
      <c r="M80" s="82"/>
      <c r="N80" s="83"/>
      <c r="O80" s="83"/>
      <c r="P80" s="83"/>
      <c r="Q80" s="35" t="str">
        <f t="shared" si="8"/>
        <v/>
      </c>
      <c r="R80" s="35" t="str">
        <f t="shared" si="9"/>
        <v/>
      </c>
      <c r="S80" s="84"/>
      <c r="T80" s="81"/>
      <c r="U80" s="80"/>
      <c r="V80" s="85"/>
      <c r="W80" s="79"/>
      <c r="X80" s="85"/>
      <c r="Y80" s="83"/>
      <c r="Z80" s="83"/>
      <c r="AA80" s="83"/>
      <c r="AB80" s="35" t="str">
        <f t="shared" si="10"/>
        <v/>
      </c>
      <c r="AC80" s="35" t="str">
        <f t="shared" si="11"/>
        <v/>
      </c>
      <c r="AD80" s="81"/>
      <c r="AE80" s="81"/>
      <c r="AF80" s="81"/>
      <c r="AG80" s="83"/>
    </row>
    <row r="81" spans="1:33" ht="125.15" customHeight="1" x14ac:dyDescent="0.35">
      <c r="A81" s="79"/>
      <c r="B81" s="79"/>
      <c r="C81" s="81"/>
      <c r="D81" s="81"/>
      <c r="E81" s="81"/>
      <c r="F81" s="86" t="s">
        <v>12</v>
      </c>
      <c r="G81" s="81"/>
      <c r="H81" s="81"/>
      <c r="I81" s="81"/>
      <c r="J81" s="81"/>
      <c r="K81" s="81"/>
      <c r="L81" s="82"/>
      <c r="M81" s="82"/>
      <c r="N81" s="83"/>
      <c r="O81" s="83"/>
      <c r="P81" s="83"/>
      <c r="Q81" s="35" t="str">
        <f t="shared" si="8"/>
        <v/>
      </c>
      <c r="R81" s="35" t="str">
        <f t="shared" si="9"/>
        <v/>
      </c>
      <c r="S81" s="84"/>
      <c r="T81" s="81"/>
      <c r="U81" s="80"/>
      <c r="V81" s="85"/>
      <c r="W81" s="79"/>
      <c r="X81" s="85"/>
      <c r="Y81" s="83"/>
      <c r="Z81" s="83"/>
      <c r="AA81" s="83"/>
      <c r="AB81" s="35" t="str">
        <f t="shared" si="10"/>
        <v/>
      </c>
      <c r="AC81" s="35" t="str">
        <f t="shared" si="11"/>
        <v/>
      </c>
      <c r="AD81" s="81"/>
      <c r="AE81" s="81"/>
      <c r="AF81" s="81"/>
      <c r="AG81" s="83"/>
    </row>
    <row r="82" spans="1:33" ht="125.15" customHeight="1" x14ac:dyDescent="0.35">
      <c r="A82" s="79"/>
      <c r="B82" s="79"/>
      <c r="C82" s="81"/>
      <c r="D82" s="81"/>
      <c r="E82" s="81"/>
      <c r="F82" s="86" t="s">
        <v>12</v>
      </c>
      <c r="G82" s="81"/>
      <c r="H82" s="81"/>
      <c r="I82" s="81"/>
      <c r="J82" s="81"/>
      <c r="K82" s="81"/>
      <c r="L82" s="82"/>
      <c r="M82" s="82"/>
      <c r="N82" s="83"/>
      <c r="O82" s="83"/>
      <c r="P82" s="83"/>
      <c r="Q82" s="35" t="str">
        <f t="shared" si="8"/>
        <v/>
      </c>
      <c r="R82" s="35" t="str">
        <f t="shared" si="9"/>
        <v/>
      </c>
      <c r="S82" s="84"/>
      <c r="T82" s="81"/>
      <c r="U82" s="80"/>
      <c r="V82" s="85"/>
      <c r="W82" s="79"/>
      <c r="X82" s="85"/>
      <c r="Y82" s="83"/>
      <c r="Z82" s="83"/>
      <c r="AA82" s="83"/>
      <c r="AB82" s="35" t="str">
        <f t="shared" si="10"/>
        <v/>
      </c>
      <c r="AC82" s="35" t="str">
        <f t="shared" si="11"/>
        <v/>
      </c>
      <c r="AD82" s="81"/>
      <c r="AE82" s="81"/>
      <c r="AF82" s="81"/>
      <c r="AG82" s="83"/>
    </row>
    <row r="83" spans="1:33" ht="125.15" customHeight="1" x14ac:dyDescent="0.35">
      <c r="A83" s="79"/>
      <c r="B83" s="79"/>
      <c r="C83" s="81"/>
      <c r="D83" s="81"/>
      <c r="E83" s="81"/>
      <c r="F83" s="86" t="s">
        <v>12</v>
      </c>
      <c r="G83" s="81"/>
      <c r="H83" s="81"/>
      <c r="I83" s="81"/>
      <c r="J83" s="81"/>
      <c r="K83" s="81"/>
      <c r="L83" s="82"/>
      <c r="M83" s="82"/>
      <c r="N83" s="83"/>
      <c r="O83" s="83"/>
      <c r="P83" s="83"/>
      <c r="Q83" s="35" t="str">
        <f t="shared" si="8"/>
        <v/>
      </c>
      <c r="R83" s="35" t="str">
        <f t="shared" si="9"/>
        <v/>
      </c>
      <c r="S83" s="84"/>
      <c r="T83" s="81"/>
      <c r="U83" s="80"/>
      <c r="V83" s="85"/>
      <c r="W83" s="79"/>
      <c r="X83" s="85"/>
      <c r="Y83" s="83"/>
      <c r="Z83" s="83"/>
      <c r="AA83" s="83"/>
      <c r="AB83" s="35" t="str">
        <f t="shared" si="10"/>
        <v/>
      </c>
      <c r="AC83" s="35" t="str">
        <f t="shared" si="11"/>
        <v/>
      </c>
      <c r="AD83" s="81"/>
      <c r="AE83" s="81"/>
      <c r="AF83" s="81"/>
      <c r="AG83" s="83"/>
    </row>
    <row r="84" spans="1:33" ht="125.15" customHeight="1" x14ac:dyDescent="0.35">
      <c r="A84" s="79"/>
      <c r="B84" s="79"/>
      <c r="C84" s="81"/>
      <c r="D84" s="81"/>
      <c r="E84" s="81"/>
      <c r="F84" s="86" t="s">
        <v>12</v>
      </c>
      <c r="G84" s="81"/>
      <c r="H84" s="81"/>
      <c r="I84" s="81"/>
      <c r="J84" s="81"/>
      <c r="K84" s="81"/>
      <c r="L84" s="82"/>
      <c r="M84" s="82"/>
      <c r="N84" s="83"/>
      <c r="O84" s="83"/>
      <c r="P84" s="83"/>
      <c r="Q84" s="35" t="str">
        <f t="shared" si="8"/>
        <v/>
      </c>
      <c r="R84" s="35" t="str">
        <f t="shared" si="9"/>
        <v/>
      </c>
      <c r="S84" s="84"/>
      <c r="T84" s="81"/>
      <c r="U84" s="80"/>
      <c r="V84" s="85"/>
      <c r="W84" s="79"/>
      <c r="X84" s="85"/>
      <c r="Y84" s="83"/>
      <c r="Z84" s="83"/>
      <c r="AA84" s="83"/>
      <c r="AB84" s="35" t="str">
        <f t="shared" si="10"/>
        <v/>
      </c>
      <c r="AC84" s="35" t="str">
        <f t="shared" si="11"/>
        <v/>
      </c>
      <c r="AD84" s="81"/>
      <c r="AE84" s="81"/>
      <c r="AF84" s="81"/>
      <c r="AG84" s="83"/>
    </row>
    <row r="85" spans="1:33" ht="125.15" customHeight="1" x14ac:dyDescent="0.35">
      <c r="A85" s="79"/>
      <c r="B85" s="79"/>
      <c r="C85" s="81"/>
      <c r="D85" s="81"/>
      <c r="E85" s="81"/>
      <c r="F85" s="86" t="s">
        <v>12</v>
      </c>
      <c r="G85" s="81"/>
      <c r="H85" s="81"/>
      <c r="I85" s="81"/>
      <c r="J85" s="81"/>
      <c r="K85" s="81"/>
      <c r="L85" s="82"/>
      <c r="M85" s="82"/>
      <c r="N85" s="83"/>
      <c r="O85" s="83"/>
      <c r="P85" s="83"/>
      <c r="Q85" s="35" t="str">
        <f t="shared" si="8"/>
        <v/>
      </c>
      <c r="R85" s="35" t="str">
        <f t="shared" si="9"/>
        <v/>
      </c>
      <c r="S85" s="84"/>
      <c r="T85" s="81"/>
      <c r="U85" s="80"/>
      <c r="V85" s="85"/>
      <c r="W85" s="79"/>
      <c r="X85" s="85"/>
      <c r="Y85" s="83"/>
      <c r="Z85" s="83"/>
      <c r="AA85" s="83"/>
      <c r="AB85" s="35" t="str">
        <f t="shared" si="10"/>
        <v/>
      </c>
      <c r="AC85" s="35" t="str">
        <f t="shared" si="11"/>
        <v/>
      </c>
      <c r="AD85" s="81"/>
      <c r="AE85" s="81"/>
      <c r="AF85" s="81"/>
      <c r="AG85" s="83"/>
    </row>
    <row r="86" spans="1:33" ht="125.15" customHeight="1" x14ac:dyDescent="0.35">
      <c r="A86" s="79"/>
      <c r="B86" s="79"/>
      <c r="C86" s="81"/>
      <c r="D86" s="81"/>
      <c r="E86" s="81"/>
      <c r="F86" s="86" t="s">
        <v>12</v>
      </c>
      <c r="G86" s="81"/>
      <c r="H86" s="81"/>
      <c r="I86" s="81"/>
      <c r="J86" s="81"/>
      <c r="K86" s="81"/>
      <c r="L86" s="82"/>
      <c r="M86" s="82"/>
      <c r="N86" s="83"/>
      <c r="O86" s="83"/>
      <c r="P86" s="83"/>
      <c r="Q86" s="35" t="str">
        <f t="shared" si="8"/>
        <v/>
      </c>
      <c r="R86" s="35" t="str">
        <f t="shared" si="9"/>
        <v/>
      </c>
      <c r="S86" s="84"/>
      <c r="T86" s="81"/>
      <c r="U86" s="80"/>
      <c r="V86" s="85"/>
      <c r="W86" s="79"/>
      <c r="X86" s="85"/>
      <c r="Y86" s="83"/>
      <c r="Z86" s="83"/>
      <c r="AA86" s="83"/>
      <c r="AB86" s="35" t="str">
        <f t="shared" si="10"/>
        <v/>
      </c>
      <c r="AC86" s="35" t="str">
        <f t="shared" si="11"/>
        <v/>
      </c>
      <c r="AD86" s="81"/>
      <c r="AE86" s="81"/>
      <c r="AF86" s="81"/>
      <c r="AG86" s="83"/>
    </row>
    <row r="87" spans="1:33" ht="125.15" customHeight="1" x14ac:dyDescent="0.35">
      <c r="A87" s="79"/>
      <c r="B87" s="79"/>
      <c r="C87" s="81"/>
      <c r="D87" s="81"/>
      <c r="E87" s="81"/>
      <c r="F87" s="86" t="s">
        <v>12</v>
      </c>
      <c r="G87" s="81"/>
      <c r="H87" s="81"/>
      <c r="I87" s="81"/>
      <c r="J87" s="81"/>
      <c r="K87" s="81"/>
      <c r="L87" s="82"/>
      <c r="M87" s="82"/>
      <c r="N87" s="83"/>
      <c r="O87" s="83"/>
      <c r="P87" s="83"/>
      <c r="Q87" s="35" t="str">
        <f t="shared" si="8"/>
        <v/>
      </c>
      <c r="R87" s="35" t="str">
        <f t="shared" si="9"/>
        <v/>
      </c>
      <c r="S87" s="84"/>
      <c r="T87" s="81"/>
      <c r="U87" s="80"/>
      <c r="V87" s="85"/>
      <c r="W87" s="79"/>
      <c r="X87" s="85"/>
      <c r="Y87" s="83"/>
      <c r="Z87" s="83"/>
      <c r="AA87" s="83"/>
      <c r="AB87" s="35" t="str">
        <f t="shared" si="10"/>
        <v/>
      </c>
      <c r="AC87" s="35" t="str">
        <f t="shared" si="11"/>
        <v/>
      </c>
      <c r="AD87" s="81"/>
      <c r="AE87" s="81"/>
      <c r="AF87" s="81"/>
      <c r="AG87" s="83"/>
    </row>
    <row r="88" spans="1:33" ht="125.15" customHeight="1" x14ac:dyDescent="0.35">
      <c r="A88" s="79"/>
      <c r="B88" s="79"/>
      <c r="C88" s="81"/>
      <c r="D88" s="81"/>
      <c r="E88" s="81"/>
      <c r="F88" s="86" t="s">
        <v>12</v>
      </c>
      <c r="G88" s="81"/>
      <c r="H88" s="81"/>
      <c r="I88" s="81"/>
      <c r="J88" s="81"/>
      <c r="K88" s="81"/>
      <c r="L88" s="82"/>
      <c r="M88" s="82"/>
      <c r="N88" s="83"/>
      <c r="O88" s="83"/>
      <c r="P88" s="83"/>
      <c r="Q88" s="35" t="str">
        <f t="shared" si="8"/>
        <v/>
      </c>
      <c r="R88" s="35" t="str">
        <f t="shared" si="9"/>
        <v/>
      </c>
      <c r="S88" s="84"/>
      <c r="T88" s="81"/>
      <c r="U88" s="80"/>
      <c r="V88" s="85"/>
      <c r="W88" s="79"/>
      <c r="X88" s="85"/>
      <c r="Y88" s="83"/>
      <c r="Z88" s="83"/>
      <c r="AA88" s="83"/>
      <c r="AB88" s="35" t="str">
        <f t="shared" si="10"/>
        <v/>
      </c>
      <c r="AC88" s="35" t="str">
        <f t="shared" si="11"/>
        <v/>
      </c>
      <c r="AD88" s="81"/>
      <c r="AE88" s="81"/>
      <c r="AF88" s="81"/>
      <c r="AG88" s="83"/>
    </row>
    <row r="89" spans="1:33" ht="125.15" customHeight="1" x14ac:dyDescent="0.35">
      <c r="A89" s="79"/>
      <c r="B89" s="79"/>
      <c r="C89" s="81"/>
      <c r="D89" s="81"/>
      <c r="E89" s="81"/>
      <c r="F89" s="86" t="s">
        <v>12</v>
      </c>
      <c r="G89" s="81"/>
      <c r="H89" s="81"/>
      <c r="I89" s="81"/>
      <c r="J89" s="81"/>
      <c r="K89" s="81"/>
      <c r="L89" s="82"/>
      <c r="M89" s="82"/>
      <c r="N89" s="83"/>
      <c r="O89" s="83"/>
      <c r="P89" s="83"/>
      <c r="Q89" s="35" t="str">
        <f t="shared" si="8"/>
        <v/>
      </c>
      <c r="R89" s="35" t="str">
        <f t="shared" si="9"/>
        <v/>
      </c>
      <c r="S89" s="84"/>
      <c r="T89" s="81"/>
      <c r="U89" s="80"/>
      <c r="V89" s="85"/>
      <c r="W89" s="79"/>
      <c r="X89" s="85"/>
      <c r="Y89" s="83"/>
      <c r="Z89" s="83"/>
      <c r="AA89" s="83"/>
      <c r="AB89" s="35" t="str">
        <f t="shared" si="10"/>
        <v/>
      </c>
      <c r="AC89" s="35" t="str">
        <f t="shared" si="11"/>
        <v/>
      </c>
      <c r="AD89" s="81"/>
      <c r="AE89" s="81"/>
      <c r="AF89" s="81"/>
      <c r="AG89" s="83"/>
    </row>
    <row r="90" spans="1:33" ht="125.15" customHeight="1" x14ac:dyDescent="0.35">
      <c r="A90" s="79"/>
      <c r="B90" s="79"/>
      <c r="C90" s="81"/>
      <c r="D90" s="81"/>
      <c r="E90" s="81"/>
      <c r="F90" s="86" t="s">
        <v>12</v>
      </c>
      <c r="G90" s="81"/>
      <c r="H90" s="81"/>
      <c r="I90" s="81"/>
      <c r="J90" s="81"/>
      <c r="K90" s="81"/>
      <c r="L90" s="82"/>
      <c r="M90" s="82"/>
      <c r="N90" s="83"/>
      <c r="O90" s="83"/>
      <c r="P90" s="83"/>
      <c r="Q90" s="35" t="str">
        <f t="shared" si="8"/>
        <v/>
      </c>
      <c r="R90" s="35" t="str">
        <f t="shared" si="9"/>
        <v/>
      </c>
      <c r="S90" s="84"/>
      <c r="T90" s="81"/>
      <c r="U90" s="80"/>
      <c r="V90" s="85"/>
      <c r="W90" s="79"/>
      <c r="X90" s="85"/>
      <c r="Y90" s="83"/>
      <c r="Z90" s="83"/>
      <c r="AA90" s="83"/>
      <c r="AB90" s="35" t="str">
        <f t="shared" si="10"/>
        <v/>
      </c>
      <c r="AC90" s="35" t="str">
        <f t="shared" si="11"/>
        <v/>
      </c>
      <c r="AD90" s="81"/>
      <c r="AE90" s="81"/>
      <c r="AF90" s="81"/>
      <c r="AG90" s="83"/>
    </row>
    <row r="91" spans="1:33" ht="125.15" customHeight="1" x14ac:dyDescent="0.35">
      <c r="A91" s="79"/>
      <c r="B91" s="79"/>
      <c r="C91" s="81"/>
      <c r="D91" s="81"/>
      <c r="E91" s="81"/>
      <c r="F91" s="86" t="s">
        <v>12</v>
      </c>
      <c r="G91" s="81"/>
      <c r="H91" s="81"/>
      <c r="I91" s="81"/>
      <c r="J91" s="81"/>
      <c r="K91" s="81"/>
      <c r="L91" s="82"/>
      <c r="M91" s="82"/>
      <c r="N91" s="83"/>
      <c r="O91" s="83"/>
      <c r="P91" s="83"/>
      <c r="Q91" s="35" t="str">
        <f t="shared" si="8"/>
        <v/>
      </c>
      <c r="R91" s="35" t="str">
        <f t="shared" si="9"/>
        <v/>
      </c>
      <c r="S91" s="84"/>
      <c r="T91" s="81"/>
      <c r="U91" s="80"/>
      <c r="V91" s="85"/>
      <c r="W91" s="79"/>
      <c r="X91" s="85"/>
      <c r="Y91" s="83"/>
      <c r="Z91" s="83"/>
      <c r="AA91" s="83"/>
      <c r="AB91" s="35" t="str">
        <f t="shared" si="10"/>
        <v/>
      </c>
      <c r="AC91" s="35" t="str">
        <f t="shared" si="11"/>
        <v/>
      </c>
      <c r="AD91" s="81"/>
      <c r="AE91" s="81"/>
      <c r="AF91" s="81"/>
      <c r="AG91" s="83"/>
    </row>
    <row r="92" spans="1:33" ht="125.15" customHeight="1" x14ac:dyDescent="0.35">
      <c r="A92" s="79"/>
      <c r="B92" s="79"/>
      <c r="C92" s="81"/>
      <c r="D92" s="81"/>
      <c r="E92" s="81"/>
      <c r="F92" s="86" t="s">
        <v>12</v>
      </c>
      <c r="G92" s="81"/>
      <c r="H92" s="81"/>
      <c r="I92" s="81"/>
      <c r="J92" s="81"/>
      <c r="K92" s="81"/>
      <c r="L92" s="82"/>
      <c r="M92" s="82"/>
      <c r="N92" s="83"/>
      <c r="O92" s="83"/>
      <c r="P92" s="83"/>
      <c r="Q92" s="35" t="str">
        <f t="shared" si="8"/>
        <v/>
      </c>
      <c r="R92" s="35" t="str">
        <f t="shared" si="9"/>
        <v/>
      </c>
      <c r="S92" s="84"/>
      <c r="T92" s="81"/>
      <c r="U92" s="80"/>
      <c r="V92" s="85"/>
      <c r="W92" s="79"/>
      <c r="X92" s="85"/>
      <c r="Y92" s="83"/>
      <c r="Z92" s="83"/>
      <c r="AA92" s="83"/>
      <c r="AB92" s="35" t="str">
        <f t="shared" si="10"/>
        <v/>
      </c>
      <c r="AC92" s="35" t="str">
        <f t="shared" si="11"/>
        <v/>
      </c>
      <c r="AD92" s="81"/>
      <c r="AE92" s="81"/>
      <c r="AF92" s="81"/>
      <c r="AG92" s="83"/>
    </row>
    <row r="93" spans="1:33" ht="125.15" customHeight="1" x14ac:dyDescent="0.35">
      <c r="A93" s="79"/>
      <c r="B93" s="79"/>
      <c r="C93" s="81"/>
      <c r="D93" s="81"/>
      <c r="E93" s="81"/>
      <c r="F93" s="86" t="s">
        <v>12</v>
      </c>
      <c r="G93" s="81"/>
      <c r="H93" s="81"/>
      <c r="I93" s="81"/>
      <c r="J93" s="81"/>
      <c r="K93" s="81"/>
      <c r="L93" s="82"/>
      <c r="M93" s="82"/>
      <c r="N93" s="83"/>
      <c r="O93" s="83"/>
      <c r="P93" s="83"/>
      <c r="Q93" s="35" t="str">
        <f t="shared" si="8"/>
        <v/>
      </c>
      <c r="R93" s="35" t="str">
        <f t="shared" si="9"/>
        <v/>
      </c>
      <c r="S93" s="84"/>
      <c r="T93" s="81"/>
      <c r="U93" s="80"/>
      <c r="V93" s="85"/>
      <c r="W93" s="79"/>
      <c r="X93" s="85"/>
      <c r="Y93" s="83"/>
      <c r="Z93" s="83"/>
      <c r="AA93" s="83"/>
      <c r="AB93" s="35" t="str">
        <f t="shared" si="10"/>
        <v/>
      </c>
      <c r="AC93" s="35" t="str">
        <f t="shared" si="11"/>
        <v/>
      </c>
      <c r="AD93" s="81"/>
      <c r="AE93" s="81"/>
      <c r="AF93" s="81"/>
      <c r="AG93" s="83"/>
    </row>
    <row r="94" spans="1:33" ht="125.15" customHeight="1" x14ac:dyDescent="0.35">
      <c r="A94" s="79"/>
      <c r="B94" s="79"/>
      <c r="C94" s="81"/>
      <c r="D94" s="81"/>
      <c r="E94" s="81"/>
      <c r="F94" s="86" t="s">
        <v>12</v>
      </c>
      <c r="G94" s="81"/>
      <c r="H94" s="81"/>
      <c r="I94" s="81"/>
      <c r="J94" s="81"/>
      <c r="K94" s="81"/>
      <c r="L94" s="82"/>
      <c r="M94" s="82"/>
      <c r="N94" s="83"/>
      <c r="O94" s="83"/>
      <c r="P94" s="83"/>
      <c r="Q94" s="35" t="str">
        <f t="shared" si="8"/>
        <v/>
      </c>
      <c r="R94" s="35" t="str">
        <f t="shared" si="9"/>
        <v/>
      </c>
      <c r="S94" s="84"/>
      <c r="T94" s="81"/>
      <c r="U94" s="80"/>
      <c r="V94" s="85"/>
      <c r="W94" s="79"/>
      <c r="X94" s="85"/>
      <c r="Y94" s="83"/>
      <c r="Z94" s="83"/>
      <c r="AA94" s="83"/>
      <c r="AB94" s="35" t="str">
        <f t="shared" si="10"/>
        <v/>
      </c>
      <c r="AC94" s="35" t="str">
        <f t="shared" si="11"/>
        <v/>
      </c>
      <c r="AD94" s="81"/>
      <c r="AE94" s="81"/>
      <c r="AF94" s="81"/>
      <c r="AG94" s="83"/>
    </row>
    <row r="95" spans="1:33" ht="125.15" customHeight="1" x14ac:dyDescent="0.35">
      <c r="A95" s="79"/>
      <c r="B95" s="79"/>
      <c r="C95" s="81"/>
      <c r="D95" s="81"/>
      <c r="E95" s="81"/>
      <c r="F95" s="86" t="s">
        <v>12</v>
      </c>
      <c r="G95" s="81"/>
      <c r="H95" s="81"/>
      <c r="I95" s="81"/>
      <c r="J95" s="81"/>
      <c r="K95" s="81"/>
      <c r="L95" s="82"/>
      <c r="M95" s="82"/>
      <c r="N95" s="83"/>
      <c r="O95" s="83"/>
      <c r="P95" s="83"/>
      <c r="Q95" s="35" t="str">
        <f t="shared" si="8"/>
        <v/>
      </c>
      <c r="R95" s="35" t="str">
        <f t="shared" si="9"/>
        <v/>
      </c>
      <c r="S95" s="84"/>
      <c r="T95" s="81"/>
      <c r="U95" s="80"/>
      <c r="V95" s="85"/>
      <c r="W95" s="79"/>
      <c r="X95" s="85"/>
      <c r="Y95" s="83"/>
      <c r="Z95" s="83"/>
      <c r="AA95" s="83"/>
      <c r="AB95" s="35" t="str">
        <f t="shared" si="10"/>
        <v/>
      </c>
      <c r="AC95" s="35" t="str">
        <f t="shared" si="11"/>
        <v/>
      </c>
      <c r="AD95" s="81"/>
      <c r="AE95" s="81"/>
      <c r="AF95" s="81"/>
      <c r="AG95" s="83"/>
    </row>
    <row r="96" spans="1:33" ht="125.15" customHeight="1" x14ac:dyDescent="0.35">
      <c r="A96" s="79"/>
      <c r="B96" s="79"/>
      <c r="C96" s="81"/>
      <c r="D96" s="81"/>
      <c r="E96" s="81"/>
      <c r="F96" s="86" t="s">
        <v>12</v>
      </c>
      <c r="G96" s="81"/>
      <c r="H96" s="81"/>
      <c r="I96" s="81"/>
      <c r="J96" s="81"/>
      <c r="K96" s="81"/>
      <c r="L96" s="82"/>
      <c r="M96" s="82"/>
      <c r="N96" s="83"/>
      <c r="O96" s="83"/>
      <c r="P96" s="83"/>
      <c r="Q96" s="35" t="str">
        <f t="shared" si="8"/>
        <v/>
      </c>
      <c r="R96" s="35" t="str">
        <f t="shared" si="9"/>
        <v/>
      </c>
      <c r="S96" s="84"/>
      <c r="T96" s="81"/>
      <c r="U96" s="80"/>
      <c r="V96" s="85"/>
      <c r="W96" s="79"/>
      <c r="X96" s="85"/>
      <c r="Y96" s="83"/>
      <c r="Z96" s="83"/>
      <c r="AA96" s="83"/>
      <c r="AB96" s="35" t="str">
        <f t="shared" si="10"/>
        <v/>
      </c>
      <c r="AC96" s="35" t="str">
        <f t="shared" si="11"/>
        <v/>
      </c>
      <c r="AD96" s="81"/>
      <c r="AE96" s="81"/>
      <c r="AF96" s="81"/>
      <c r="AG96" s="83"/>
    </row>
    <row r="97" spans="1:33" ht="125.15" customHeight="1" x14ac:dyDescent="0.35">
      <c r="A97" s="79"/>
      <c r="B97" s="79"/>
      <c r="C97" s="81"/>
      <c r="D97" s="81"/>
      <c r="E97" s="81"/>
      <c r="F97" s="86" t="s">
        <v>12</v>
      </c>
      <c r="G97" s="81"/>
      <c r="H97" s="81"/>
      <c r="I97" s="81"/>
      <c r="J97" s="81"/>
      <c r="K97" s="81"/>
      <c r="L97" s="82"/>
      <c r="M97" s="82"/>
      <c r="N97" s="83"/>
      <c r="O97" s="83"/>
      <c r="P97" s="83"/>
      <c r="Q97" s="35" t="str">
        <f t="shared" si="8"/>
        <v/>
      </c>
      <c r="R97" s="35" t="str">
        <f t="shared" si="9"/>
        <v/>
      </c>
      <c r="S97" s="84"/>
      <c r="T97" s="81"/>
      <c r="U97" s="80"/>
      <c r="V97" s="85"/>
      <c r="W97" s="79"/>
      <c r="X97" s="85"/>
      <c r="Y97" s="83"/>
      <c r="Z97" s="83"/>
      <c r="AA97" s="83"/>
      <c r="AB97" s="35" t="str">
        <f t="shared" si="10"/>
        <v/>
      </c>
      <c r="AC97" s="35" t="str">
        <f t="shared" si="11"/>
        <v/>
      </c>
      <c r="AD97" s="81"/>
      <c r="AE97" s="81"/>
      <c r="AF97" s="81"/>
      <c r="AG97" s="83"/>
    </row>
    <row r="98" spans="1:33" ht="125.15" customHeight="1" x14ac:dyDescent="0.35">
      <c r="A98" s="79"/>
      <c r="B98" s="79"/>
      <c r="C98" s="81"/>
      <c r="D98" s="81"/>
      <c r="E98" s="81"/>
      <c r="F98" s="86" t="s">
        <v>12</v>
      </c>
      <c r="G98" s="81"/>
      <c r="H98" s="81"/>
      <c r="I98" s="81"/>
      <c r="J98" s="81"/>
      <c r="K98" s="81"/>
      <c r="L98" s="82"/>
      <c r="M98" s="82"/>
      <c r="N98" s="83"/>
      <c r="O98" s="83"/>
      <c r="P98" s="83"/>
      <c r="Q98" s="35" t="str">
        <f t="shared" si="8"/>
        <v/>
      </c>
      <c r="R98" s="35" t="str">
        <f t="shared" si="9"/>
        <v/>
      </c>
      <c r="S98" s="84"/>
      <c r="T98" s="81"/>
      <c r="U98" s="80"/>
      <c r="V98" s="85"/>
      <c r="W98" s="79"/>
      <c r="X98" s="85"/>
      <c r="Y98" s="83"/>
      <c r="Z98" s="83"/>
      <c r="AA98" s="83"/>
      <c r="AB98" s="35" t="str">
        <f t="shared" si="10"/>
        <v/>
      </c>
      <c r="AC98" s="35" t="str">
        <f t="shared" si="11"/>
        <v/>
      </c>
      <c r="AD98" s="81"/>
      <c r="AE98" s="81"/>
      <c r="AF98" s="81"/>
      <c r="AG98" s="83"/>
    </row>
    <row r="99" spans="1:33" ht="125.15" customHeight="1" x14ac:dyDescent="0.35">
      <c r="A99" s="79"/>
      <c r="B99" s="79"/>
      <c r="C99" s="81"/>
      <c r="D99" s="81"/>
      <c r="E99" s="81"/>
      <c r="F99" s="86" t="s">
        <v>12</v>
      </c>
      <c r="G99" s="81"/>
      <c r="H99" s="81"/>
      <c r="I99" s="81"/>
      <c r="J99" s="81"/>
      <c r="K99" s="81"/>
      <c r="L99" s="82"/>
      <c r="M99" s="82"/>
      <c r="N99" s="83"/>
      <c r="O99" s="83"/>
      <c r="P99" s="83"/>
      <c r="Q99" s="35" t="str">
        <f t="shared" si="8"/>
        <v/>
      </c>
      <c r="R99" s="35" t="str">
        <f t="shared" si="9"/>
        <v/>
      </c>
      <c r="S99" s="84"/>
      <c r="T99" s="81"/>
      <c r="U99" s="80"/>
      <c r="V99" s="85"/>
      <c r="W99" s="79"/>
      <c r="X99" s="85"/>
      <c r="Y99" s="83"/>
      <c r="Z99" s="83"/>
      <c r="AA99" s="83"/>
      <c r="AB99" s="35" t="str">
        <f t="shared" si="10"/>
        <v/>
      </c>
      <c r="AC99" s="35" t="str">
        <f t="shared" si="11"/>
        <v/>
      </c>
      <c r="AD99" s="81"/>
      <c r="AE99" s="81"/>
      <c r="AF99" s="81"/>
      <c r="AG99" s="83"/>
    </row>
    <row r="100" spans="1:33" ht="125.15" customHeight="1" x14ac:dyDescent="0.35">
      <c r="A100" s="79"/>
      <c r="B100" s="79"/>
      <c r="C100" s="81"/>
      <c r="D100" s="81"/>
      <c r="E100" s="81"/>
      <c r="F100" s="86" t="s">
        <v>12</v>
      </c>
      <c r="G100" s="81"/>
      <c r="H100" s="81"/>
      <c r="I100" s="81"/>
      <c r="J100" s="81"/>
      <c r="K100" s="81"/>
      <c r="L100" s="82"/>
      <c r="M100" s="82"/>
      <c r="N100" s="83"/>
      <c r="O100" s="83"/>
      <c r="P100" s="83"/>
      <c r="Q100" s="35" t="str">
        <f t="shared" si="8"/>
        <v/>
      </c>
      <c r="R100" s="35" t="str">
        <f t="shared" si="9"/>
        <v/>
      </c>
      <c r="S100" s="84"/>
      <c r="T100" s="81"/>
      <c r="U100" s="80"/>
      <c r="V100" s="85"/>
      <c r="W100" s="79"/>
      <c r="X100" s="85"/>
      <c r="Y100" s="83"/>
      <c r="Z100" s="83"/>
      <c r="AA100" s="83"/>
      <c r="AB100" s="35" t="str">
        <f t="shared" si="10"/>
        <v/>
      </c>
      <c r="AC100" s="35" t="str">
        <f t="shared" si="11"/>
        <v/>
      </c>
      <c r="AD100" s="81"/>
      <c r="AE100" s="81"/>
      <c r="AF100" s="81"/>
      <c r="AG100" s="83"/>
    </row>
    <row r="101" spans="1:33" ht="50.15" customHeight="1" x14ac:dyDescent="0.35">
      <c r="A101" s="331" t="s">
        <v>133</v>
      </c>
      <c r="B101" s="323"/>
      <c r="C101" s="323"/>
      <c r="D101" s="323"/>
      <c r="E101" s="323"/>
      <c r="F101" s="323"/>
      <c r="G101" s="323"/>
      <c r="H101" s="323"/>
      <c r="I101" s="323"/>
      <c r="J101" s="323"/>
      <c r="K101" s="323"/>
      <c r="L101" s="323"/>
      <c r="M101" s="323"/>
      <c r="N101" s="323"/>
      <c r="O101" s="323"/>
      <c r="P101" s="323"/>
      <c r="Q101" s="323"/>
      <c r="R101" s="323"/>
      <c r="S101" s="323"/>
      <c r="T101" s="323"/>
      <c r="U101" s="323"/>
      <c r="V101" s="323"/>
      <c r="W101" s="323"/>
      <c r="X101" s="323"/>
      <c r="Y101" s="323"/>
      <c r="Z101" s="323"/>
      <c r="AA101" s="323"/>
      <c r="AB101" s="323"/>
      <c r="AC101" s="323"/>
      <c r="AD101" s="323"/>
      <c r="AE101" s="323"/>
      <c r="AF101" s="323"/>
      <c r="AG101" s="324"/>
    </row>
    <row r="102" spans="1:33" ht="50.15" customHeight="1" x14ac:dyDescent="0.35">
      <c r="A102" s="322" t="s">
        <v>134</v>
      </c>
      <c r="B102" s="323"/>
      <c r="C102" s="323"/>
      <c r="D102" s="324"/>
      <c r="E102" s="87"/>
      <c r="F102" s="322" t="s">
        <v>12</v>
      </c>
      <c r="G102" s="323"/>
      <c r="H102" s="323"/>
      <c r="I102" s="324"/>
      <c r="J102" s="322" t="s">
        <v>135</v>
      </c>
      <c r="K102" s="323"/>
      <c r="L102" s="323"/>
      <c r="M102" s="324"/>
      <c r="N102" s="322" t="s">
        <v>136</v>
      </c>
      <c r="O102" s="323"/>
      <c r="P102" s="323"/>
      <c r="Q102" s="323"/>
      <c r="R102" s="323"/>
      <c r="S102" s="324"/>
      <c r="T102" s="322" t="s">
        <v>137</v>
      </c>
      <c r="U102" s="323"/>
      <c r="V102" s="324"/>
      <c r="W102" s="322" t="s">
        <v>138</v>
      </c>
      <c r="X102" s="323"/>
      <c r="Y102" s="323"/>
      <c r="Z102" s="323"/>
      <c r="AA102" s="323"/>
      <c r="AB102" s="323"/>
      <c r="AC102" s="324"/>
      <c r="AD102" s="322" t="s">
        <v>139</v>
      </c>
      <c r="AE102" s="323"/>
      <c r="AF102" s="323"/>
      <c r="AG102" s="324"/>
    </row>
    <row r="103" spans="1:33" ht="100" customHeight="1" x14ac:dyDescent="0.35">
      <c r="A103" s="335"/>
      <c r="B103" s="323"/>
      <c r="C103" s="323"/>
      <c r="D103" s="324"/>
      <c r="E103" s="88"/>
      <c r="F103" s="329"/>
      <c r="G103" s="323"/>
      <c r="H103" s="323"/>
      <c r="I103" s="324"/>
      <c r="J103" s="330"/>
      <c r="K103" s="323"/>
      <c r="L103" s="323"/>
      <c r="M103" s="324"/>
      <c r="N103" s="330"/>
      <c r="O103" s="323"/>
      <c r="P103" s="323"/>
      <c r="Q103" s="323"/>
      <c r="R103" s="323"/>
      <c r="S103" s="324"/>
      <c r="T103" s="330"/>
      <c r="U103" s="323"/>
      <c r="V103" s="324"/>
      <c r="W103" s="330"/>
      <c r="X103" s="323"/>
      <c r="Y103" s="323"/>
      <c r="Z103" s="323"/>
      <c r="AA103" s="323"/>
      <c r="AB103" s="323"/>
      <c r="AC103" s="324"/>
      <c r="AD103" s="330"/>
      <c r="AE103" s="323"/>
      <c r="AF103" s="323"/>
      <c r="AG103" s="324"/>
    </row>
    <row r="104" spans="1:33" ht="50.15" customHeight="1" x14ac:dyDescent="0.35">
      <c r="A104" s="322" t="s">
        <v>140</v>
      </c>
      <c r="B104" s="323"/>
      <c r="C104" s="323"/>
      <c r="D104" s="323"/>
      <c r="E104" s="323"/>
      <c r="F104" s="323"/>
      <c r="G104" s="323"/>
      <c r="H104" s="323"/>
      <c r="I104" s="323"/>
      <c r="J104" s="323"/>
      <c r="K104" s="323"/>
      <c r="L104" s="323"/>
      <c r="M104" s="323"/>
      <c r="N104" s="323"/>
      <c r="O104" s="323"/>
      <c r="P104" s="323"/>
      <c r="Q104" s="323"/>
      <c r="R104" s="323"/>
      <c r="S104" s="323"/>
      <c r="T104" s="323"/>
      <c r="U104" s="323"/>
      <c r="V104" s="323"/>
      <c r="W104" s="323"/>
      <c r="X104" s="323"/>
      <c r="Y104" s="323"/>
      <c r="Z104" s="323"/>
      <c r="AA104" s="323"/>
      <c r="AB104" s="323"/>
      <c r="AC104" s="323"/>
      <c r="AD104" s="323"/>
      <c r="AE104" s="323"/>
      <c r="AF104" s="323"/>
      <c r="AG104" s="324"/>
    </row>
    <row r="105" spans="1:33" ht="100" customHeight="1" x14ac:dyDescent="0.35">
      <c r="A105" s="329"/>
      <c r="B105" s="323"/>
      <c r="C105" s="323"/>
      <c r="D105" s="323"/>
      <c r="E105" s="323"/>
      <c r="F105" s="323"/>
      <c r="G105" s="323"/>
      <c r="H105" s="323"/>
      <c r="I105" s="323"/>
      <c r="J105" s="323"/>
      <c r="K105" s="323"/>
      <c r="L105" s="323"/>
      <c r="M105" s="323"/>
      <c r="N105" s="323"/>
      <c r="O105" s="323"/>
      <c r="P105" s="323"/>
      <c r="Q105" s="323"/>
      <c r="R105" s="323"/>
      <c r="S105" s="323"/>
      <c r="T105" s="323"/>
      <c r="U105" s="323"/>
      <c r="V105" s="323"/>
      <c r="W105" s="323"/>
      <c r="X105" s="323"/>
      <c r="Y105" s="323"/>
      <c r="Z105" s="323"/>
      <c r="AA105" s="323"/>
      <c r="AB105" s="323"/>
      <c r="AC105" s="323"/>
      <c r="AD105" s="323"/>
      <c r="AE105" s="323"/>
      <c r="AF105" s="323"/>
      <c r="AG105" s="324"/>
    </row>
    <row r="106" spans="1:33" s="7" customFormat="1" ht="16.5" customHeight="1" x14ac:dyDescent="0.45">
      <c r="A106" s="89"/>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90"/>
    </row>
    <row r="107" spans="1:33" s="7" customFormat="1" ht="16.5" customHeight="1" x14ac:dyDescent="0.45">
      <c r="A107" s="89"/>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90"/>
    </row>
    <row r="108" spans="1:33" s="7" customFormat="1" ht="16.5" customHeight="1" x14ac:dyDescent="0.45">
      <c r="A108" s="89"/>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90"/>
    </row>
    <row r="109" spans="1:33" s="7" customFormat="1" ht="16.5" customHeight="1" x14ac:dyDescent="0.45">
      <c r="A109" s="89"/>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90"/>
    </row>
    <row r="110" spans="1:33" s="7" customFormat="1" ht="16.5" customHeight="1" x14ac:dyDescent="0.45">
      <c r="A110" s="89"/>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90"/>
    </row>
    <row r="111" spans="1:33" s="7" customFormat="1" ht="16.5" customHeight="1" x14ac:dyDescent="0.45">
      <c r="A111" s="89"/>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90"/>
    </row>
    <row r="112" spans="1:33" s="7" customFormat="1" ht="16.5" customHeight="1" x14ac:dyDescent="0.45">
      <c r="A112" s="89"/>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90"/>
    </row>
    <row r="113" spans="1:33" s="7" customFormat="1" ht="16.5" customHeight="1" x14ac:dyDescent="0.45">
      <c r="A113" s="89"/>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90"/>
    </row>
    <row r="114" spans="1:33" s="7" customFormat="1" ht="16.5" customHeight="1" x14ac:dyDescent="0.45">
      <c r="A114" s="89"/>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90"/>
    </row>
    <row r="115" spans="1:33" s="7" customFormat="1" ht="16.5" customHeight="1" x14ac:dyDescent="0.45">
      <c r="A115" s="8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90"/>
    </row>
    <row r="116" spans="1:33" s="7" customFormat="1" ht="16.5" customHeight="1" x14ac:dyDescent="0.45">
      <c r="A116" s="89"/>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90"/>
    </row>
    <row r="117" spans="1:33" s="7" customFormat="1" ht="16.5" customHeight="1" x14ac:dyDescent="0.45">
      <c r="A117" s="89"/>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90"/>
    </row>
    <row r="118" spans="1:33" s="7" customFormat="1" ht="16.5" customHeight="1" x14ac:dyDescent="0.45">
      <c r="A118" s="89"/>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90"/>
    </row>
    <row r="119" spans="1:33" ht="18.5" x14ac:dyDescent="0.4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91"/>
    </row>
    <row r="120" spans="1:33" ht="18.5" x14ac:dyDescent="0.4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91"/>
    </row>
  </sheetData>
  <autoFilter ref="A7:AG7"/>
  <mergeCells count="50">
    <mergeCell ref="T103:V103"/>
    <mergeCell ref="N6:R6"/>
    <mergeCell ref="AE3:AG3"/>
    <mergeCell ref="J103:M103"/>
    <mergeCell ref="W6:W7"/>
    <mergeCell ref="AD102:AG102"/>
    <mergeCell ref="W103:AC103"/>
    <mergeCell ref="S6:U6"/>
    <mergeCell ref="Y3:AB3"/>
    <mergeCell ref="A4:C4"/>
    <mergeCell ref="B6:B7"/>
    <mergeCell ref="A5:AG5"/>
    <mergeCell ref="J3:L3"/>
    <mergeCell ref="AC4:AD4"/>
    <mergeCell ref="Y6:AC6"/>
    <mergeCell ref="L6:L7"/>
    <mergeCell ref="AE4:AG4"/>
    <mergeCell ref="H3:I3"/>
    <mergeCell ref="A105:AG105"/>
    <mergeCell ref="N103:S103"/>
    <mergeCell ref="A101:AG101"/>
    <mergeCell ref="AD103:AG103"/>
    <mergeCell ref="C6:C7"/>
    <mergeCell ref="D6:D7"/>
    <mergeCell ref="AG6:AG7"/>
    <mergeCell ref="G6:G7"/>
    <mergeCell ref="M6:M7"/>
    <mergeCell ref="A104:AG104"/>
    <mergeCell ref="I6:I7"/>
    <mergeCell ref="K6:K7"/>
    <mergeCell ref="F103:I103"/>
    <mergeCell ref="A103:D103"/>
    <mergeCell ref="J102:M102"/>
    <mergeCell ref="T102:V102"/>
    <mergeCell ref="A1:AG1"/>
    <mergeCell ref="W102:AC102"/>
    <mergeCell ref="D3:G3"/>
    <mergeCell ref="F102:I102"/>
    <mergeCell ref="AD6:AF6"/>
    <mergeCell ref="N102:S102"/>
    <mergeCell ref="H6:H7"/>
    <mergeCell ref="J6:J7"/>
    <mergeCell ref="A3:C3"/>
    <mergeCell ref="A6:A7"/>
    <mergeCell ref="F6:F7"/>
    <mergeCell ref="V6:V7"/>
    <mergeCell ref="X6:X7"/>
    <mergeCell ref="A102:D102"/>
    <mergeCell ref="AC3:AD3"/>
    <mergeCell ref="A2:AG2"/>
  </mergeCells>
  <conditionalFormatting sqref="H3:I3">
    <cfRule type="cellIs" dxfId="57" priority="1" operator="equal">
      <formula>"Diğer ise belirtiniz;"</formula>
    </cfRule>
  </conditionalFormatting>
  <conditionalFormatting sqref="R8:R100">
    <cfRule type="cellIs" dxfId="56" priority="1422" stopIfTrue="1" operator="equal">
      <formula>"KABUL EDİLEMEZ RİSK"</formula>
    </cfRule>
    <cfRule type="cellIs" dxfId="55" priority="1423" stopIfTrue="1" operator="equal">
      <formula>"YÜKSEK RİSK"</formula>
    </cfRule>
    <cfRule type="cellIs" dxfId="54" priority="1424" stopIfTrue="1" operator="equal">
      <formula>"ÖNEMLİ RİSK"</formula>
    </cfRule>
    <cfRule type="cellIs" dxfId="53" priority="1425" stopIfTrue="1" operator="equal">
      <formula>"OLASI RİSK"</formula>
    </cfRule>
    <cfRule type="cellIs" dxfId="52" priority="1426" operator="equal">
      <formula>"DÜŞÜK RİSK"</formula>
    </cfRule>
  </conditionalFormatting>
  <conditionalFormatting sqref="AC8:AC100">
    <cfRule type="cellIs" dxfId="51" priority="22" stopIfTrue="1" operator="equal">
      <formula>"KABUL EDİLEMEZ RİSK"</formula>
    </cfRule>
    <cfRule type="cellIs" dxfId="50" priority="23" stopIfTrue="1" operator="equal">
      <formula>"YÜKSEK RİSK"</formula>
    </cfRule>
    <cfRule type="cellIs" dxfId="49" priority="24" stopIfTrue="1" operator="equal">
      <formula>"ÖNEMLİ RİSK"</formula>
    </cfRule>
    <cfRule type="cellIs" dxfId="48" priority="25" stopIfTrue="1" operator="equal">
      <formula>"OLASI RİSK"</formula>
    </cfRule>
    <cfRule type="cellIs" dxfId="47" priority="26" operator="equal">
      <formula>"DÜŞÜK RİSK"</formula>
    </cfRule>
  </conditionalFormatting>
  <dataValidations count="5">
    <dataValidation type="list" allowBlank="1" showInputMessage="1" showErrorMessage="1" sqref="P8:P100 AA8:AA100">
      <formula1>"1,3,7,15,40,100"</formula1>
    </dataValidation>
    <dataValidation type="list" allowBlank="1" showInputMessage="1" showErrorMessage="1" sqref="N8:N100 Y8:Y100"/>
    <dataValidation type="list" allowBlank="1" showInputMessage="1" showErrorMessage="1" sqref="O8:O100 Z8:Z100"/>
    <dataValidation type="date" errorStyle="information" operator="greaterThan" allowBlank="1" showInputMessage="1" showErrorMessage="1" error="01.01.2000 formatında değer giriniz." sqref="B8:B100 W8:W100 Y3:AB3 AE3:AG3">
      <formula1>36526</formula1>
    </dataValidation>
    <dataValidation errorStyle="information" operator="greaterThan" allowBlank="1" showInputMessage="1" showErrorMessage="1" error="01.01.2000 formatında değer giriniz." prompt="- Belirli bir tarih için &quot;01.01.2000&quot; formatında bir tarih giriniz_x000a_- Her zaman devam edecek eylemler için &quot;Sürekli&quot; ifadesi kullanınız." sqref="U8:U100"/>
  </dataValidations>
  <printOptions horizontalCentered="1"/>
  <pageMargins left="0.23622047244094491" right="0.23622047244094491" top="0.35433070866141742" bottom="0.35433070866141742" header="0.31496062992125978" footer="0.31496062992125978"/>
  <pageSetup paperSize="8" scale="35"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O118"/>
  <sheetViews>
    <sheetView showGridLines="0" zoomScale="85" zoomScaleNormal="85" zoomScaleSheetLayoutView="50" workbookViewId="0">
      <selection activeCell="O26" sqref="O26"/>
    </sheetView>
  </sheetViews>
  <sheetFormatPr defaultColWidth="9.1796875" defaultRowHeight="14.5" outlineLevelRow="1" x14ac:dyDescent="0.35"/>
  <cols>
    <col min="1" max="1" width="1.54296875" style="8" customWidth="1"/>
    <col min="2" max="2" width="40.54296875" style="13" customWidth="1"/>
    <col min="3" max="7" width="12.54296875" style="12" customWidth="1"/>
    <col min="8" max="8" width="8.1796875" style="12" customWidth="1"/>
    <col min="9" max="13" width="12.54296875" style="12" customWidth="1"/>
    <col min="14" max="14" width="8.1796875" style="12" customWidth="1"/>
    <col min="15" max="15" width="1.54296875" style="12" customWidth="1"/>
  </cols>
  <sheetData>
    <row r="1" spans="1:14" ht="18.5" x14ac:dyDescent="0.45">
      <c r="A1" s="16"/>
      <c r="B1" s="16"/>
      <c r="C1" s="16"/>
      <c r="D1" s="16"/>
      <c r="E1" s="16"/>
      <c r="F1" s="16"/>
      <c r="G1" s="16"/>
      <c r="H1" s="16"/>
      <c r="I1" s="16"/>
      <c r="J1" s="16"/>
      <c r="K1" s="16"/>
      <c r="L1" s="16"/>
      <c r="M1" s="16"/>
      <c r="N1" s="16"/>
    </row>
    <row r="2" spans="1:14" ht="18.5" x14ac:dyDescent="0.45">
      <c r="A2" s="16"/>
      <c r="B2" s="342" t="s">
        <v>141</v>
      </c>
      <c r="C2" s="343"/>
      <c r="D2" s="343"/>
      <c r="E2" s="343"/>
      <c r="F2" s="343"/>
      <c r="G2" s="343"/>
      <c r="H2" s="343"/>
      <c r="I2" s="343"/>
      <c r="J2" s="343"/>
      <c r="K2" s="343"/>
      <c r="L2" s="343"/>
      <c r="M2" s="343"/>
      <c r="N2" s="343"/>
    </row>
    <row r="3" spans="1:14" ht="18.5" x14ac:dyDescent="0.45">
      <c r="A3" s="16"/>
      <c r="B3" s="344"/>
      <c r="C3" s="343"/>
      <c r="D3" s="343"/>
      <c r="E3" s="343"/>
      <c r="F3" s="343"/>
      <c r="G3" s="343"/>
      <c r="H3" s="343"/>
      <c r="I3" s="343"/>
      <c r="J3" s="343"/>
      <c r="K3" s="343"/>
      <c r="L3" s="343"/>
      <c r="M3" s="343"/>
      <c r="N3" s="343"/>
    </row>
    <row r="4" spans="1:14" ht="18.5" x14ac:dyDescent="0.45">
      <c r="A4" s="16"/>
      <c r="B4" s="16"/>
      <c r="C4" s="16"/>
      <c r="D4" s="16"/>
      <c r="E4" s="16"/>
      <c r="F4" s="16"/>
      <c r="G4" s="16"/>
      <c r="H4" s="16"/>
      <c r="I4" s="16"/>
      <c r="J4" s="16"/>
      <c r="K4" s="16"/>
      <c r="L4" s="16"/>
      <c r="M4" s="16"/>
      <c r="N4" s="16"/>
    </row>
    <row r="5" spans="1:14" ht="19.5" customHeight="1" thickBot="1" x14ac:dyDescent="0.5">
      <c r="A5" s="16"/>
      <c r="B5" s="92"/>
      <c r="C5" s="351" t="s">
        <v>142</v>
      </c>
      <c r="D5" s="350"/>
      <c r="E5" s="350"/>
      <c r="F5" s="350"/>
      <c r="G5" s="350"/>
      <c r="H5" s="352"/>
      <c r="I5" s="349" t="s">
        <v>143</v>
      </c>
      <c r="J5" s="350"/>
      <c r="K5" s="350"/>
      <c r="L5" s="350"/>
      <c r="M5" s="350"/>
      <c r="N5" s="350"/>
    </row>
    <row r="6" spans="1:14" ht="29.5" customHeight="1" thickBot="1" x14ac:dyDescent="0.5">
      <c r="A6" s="16"/>
      <c r="B6" s="93" t="s">
        <v>144</v>
      </c>
      <c r="C6" s="94" t="s">
        <v>145</v>
      </c>
      <c r="D6" s="94" t="s">
        <v>146</v>
      </c>
      <c r="E6" s="95" t="s">
        <v>147</v>
      </c>
      <c r="F6" s="94" t="s">
        <v>148</v>
      </c>
      <c r="G6" s="96" t="s">
        <v>149</v>
      </c>
      <c r="H6" s="97" t="s">
        <v>150</v>
      </c>
      <c r="I6" s="98" t="s">
        <v>145</v>
      </c>
      <c r="J6" s="94" t="s">
        <v>146</v>
      </c>
      <c r="K6" s="95" t="s">
        <v>147</v>
      </c>
      <c r="L6" s="94" t="s">
        <v>148</v>
      </c>
      <c r="M6" s="96" t="s">
        <v>149</v>
      </c>
      <c r="N6" s="94" t="s">
        <v>150</v>
      </c>
    </row>
    <row r="7" spans="1:14" ht="18" customHeight="1" thickTop="1" thickBot="1" x14ac:dyDescent="0.5">
      <c r="A7" s="16"/>
      <c r="B7" s="99" t="s">
        <v>69</v>
      </c>
      <c r="C7" s="100">
        <f>COUNTIFS('RD Fine Kinney (Birim Bazlı)'!$C$8:$C$100,'Analiz (Birim Bazlı)'!$B7,'RD Fine Kinney (Birim Bazlı)'!$R$8:$R$100,'Analiz (Birim Bazlı)'!C$6)</f>
        <v>0</v>
      </c>
      <c r="D7" s="100">
        <f>COUNTIFS('RD Fine Kinney (Birim Bazlı)'!$C$8:$C$100,'Analiz (Birim Bazlı)'!$B7,'RD Fine Kinney (Birim Bazlı)'!$R$8:$R$100,'Analiz (Birim Bazlı)'!D$6)</f>
        <v>0</v>
      </c>
      <c r="E7" s="100">
        <f>COUNTIFS('RD Fine Kinney (Birim Bazlı)'!$C$8:$C$100,'Analiz (Birim Bazlı)'!$B7,'RD Fine Kinney (Birim Bazlı)'!$R$8:$R$100,'Analiz (Birim Bazlı)'!E$6)</f>
        <v>0</v>
      </c>
      <c r="F7" s="100">
        <f>COUNTIFS('RD Fine Kinney (Birim Bazlı)'!$C$8:$C$100,'Analiz (Birim Bazlı)'!$B7,'RD Fine Kinney (Birim Bazlı)'!$R$8:$R$100,'Analiz (Birim Bazlı)'!F$6)</f>
        <v>0</v>
      </c>
      <c r="G7" s="101">
        <f>COUNTIFS('RD Fine Kinney (Birim Bazlı)'!$C$8:$C$100,'Analiz (Birim Bazlı)'!$B7,'RD Fine Kinney (Birim Bazlı)'!$R$8:$R$100,'Analiz (Birim Bazlı)'!G$6)</f>
        <v>0</v>
      </c>
      <c r="H7" s="102">
        <f t="shared" ref="H7:H40" si="0">SUM(C7:G7)</f>
        <v>0</v>
      </c>
      <c r="I7" s="103">
        <f>COUNTIFS('RD Fine Kinney (Birim Bazlı)'!$C$8:$C$100,'Analiz (Birim Bazlı)'!$B7,'RD Fine Kinney (Birim Bazlı)'!$AC$8:$AC$100,'Analiz (Birim Bazlı)'!I$6)</f>
        <v>0</v>
      </c>
      <c r="J7" s="100">
        <f>COUNTIFS('RD Fine Kinney (Birim Bazlı)'!$C$8:$C$100,'Analiz (Birim Bazlı)'!$B7,'RD Fine Kinney (Birim Bazlı)'!$AC$8:$AC$100,'Analiz (Birim Bazlı)'!J$6)</f>
        <v>0</v>
      </c>
      <c r="K7" s="100">
        <f>COUNTIFS('RD Fine Kinney (Birim Bazlı)'!$C$8:$C$100,'Analiz (Birim Bazlı)'!$B7,'RD Fine Kinney (Birim Bazlı)'!$AC$8:$AC$100,'Analiz (Birim Bazlı)'!K$6)</f>
        <v>0</v>
      </c>
      <c r="L7" s="100">
        <f>COUNTIFS('RD Fine Kinney (Birim Bazlı)'!$C$8:$C$100,'Analiz (Birim Bazlı)'!$B7,'RD Fine Kinney (Birim Bazlı)'!$AC$8:$AC$100,'Analiz (Birim Bazlı)'!L$6)</f>
        <v>0</v>
      </c>
      <c r="M7" s="101">
        <f>COUNTIFS('RD Fine Kinney (Birim Bazlı)'!$C$8:$C$100,'Analiz (Birim Bazlı)'!$B7,'RD Fine Kinney (Birim Bazlı)'!$AC$8:$AC$100,'Analiz (Birim Bazlı)'!M$6)</f>
        <v>0</v>
      </c>
      <c r="N7" s="103">
        <f t="shared" ref="N7:N40" si="1">SUM(I7:M7)</f>
        <v>0</v>
      </c>
    </row>
    <row r="8" spans="1:14" ht="18" hidden="1" customHeight="1" outlineLevel="1" thickTop="1" thickBot="1" x14ac:dyDescent="0.5">
      <c r="A8" s="16"/>
      <c r="B8" s="104" t="s">
        <v>151</v>
      </c>
      <c r="C8" s="105">
        <f>COUNTIFS('RD Fine Kinney (Birim Bazlı)'!$D$8:$D$100,'Analiz (Birim Bazlı)'!$B8,'RD Fine Kinney (Birim Bazlı)'!$R$8:$R$100,'Analiz (Birim Bazlı)'!C$6)</f>
        <v>0</v>
      </c>
      <c r="D8" s="105">
        <f>COUNTIFS('RD Fine Kinney (Birim Bazlı)'!$D$8:$D$100,'Analiz (Birim Bazlı)'!$B8,'RD Fine Kinney (Birim Bazlı)'!$R$8:$R$100,'Analiz (Birim Bazlı)'!D$6)</f>
        <v>0</v>
      </c>
      <c r="E8" s="105">
        <f>COUNTIFS('RD Fine Kinney (Birim Bazlı)'!$D$8:$D$100,'Analiz (Birim Bazlı)'!$B8,'RD Fine Kinney (Birim Bazlı)'!$R$8:$R$100,'Analiz (Birim Bazlı)'!E$6)</f>
        <v>0</v>
      </c>
      <c r="F8" s="105">
        <f>COUNTIFS('RD Fine Kinney (Birim Bazlı)'!$D$8:$D$100,'Analiz (Birim Bazlı)'!$B8,'RD Fine Kinney (Birim Bazlı)'!$R$8:$R$100,'Analiz (Birim Bazlı)'!F$6)</f>
        <v>0</v>
      </c>
      <c r="G8" s="105">
        <f>COUNTIFS('RD Fine Kinney (Birim Bazlı)'!$D$8:$D$100,'Analiz (Birim Bazlı)'!$B8,'RD Fine Kinney (Birim Bazlı)'!$R$8:$R$100,'Analiz (Birim Bazlı)'!G$6)</f>
        <v>0</v>
      </c>
      <c r="H8" s="106">
        <f t="shared" si="0"/>
        <v>0</v>
      </c>
      <c r="I8" s="105">
        <f>COUNTIFS('RD Fine Kinney (Birim Bazlı)'!$D$8:$D$100,'Analiz (Birim Bazlı)'!$B8,'RD Fine Kinney (Birim Bazlı)'!$AC$8:$AC$100,'Analiz (Birim Bazlı)'!I$6)</f>
        <v>0</v>
      </c>
      <c r="J8" s="105">
        <f>COUNTIFS('RD Fine Kinney (Birim Bazlı)'!$D$8:$D$100,'Analiz (Birim Bazlı)'!$B8,'RD Fine Kinney (Birim Bazlı)'!$AC$8:$AC$100,'Analiz (Birim Bazlı)'!J$6)</f>
        <v>0</v>
      </c>
      <c r="K8" s="105">
        <f>COUNTIFS('RD Fine Kinney (Birim Bazlı)'!$D$8:$D$100,'Analiz (Birim Bazlı)'!$B8,'RD Fine Kinney (Birim Bazlı)'!$AC$8:$AC$100,'Analiz (Birim Bazlı)'!K$6)</f>
        <v>0</v>
      </c>
      <c r="L8" s="105">
        <f>COUNTIFS('RD Fine Kinney (Birim Bazlı)'!$D$8:$D$100,'Analiz (Birim Bazlı)'!$B8,'RD Fine Kinney (Birim Bazlı)'!$AC$8:$AC$100,'Analiz (Birim Bazlı)'!L$6)</f>
        <v>0</v>
      </c>
      <c r="M8" s="105">
        <f>COUNTIFS('RD Fine Kinney (Birim Bazlı)'!$D$8:$D$100,'Analiz (Birim Bazlı)'!$B8,'RD Fine Kinney (Birim Bazlı)'!$AC$8:$AC$100,'Analiz (Birim Bazlı)'!M$6)</f>
        <v>0</v>
      </c>
      <c r="N8" s="107">
        <f t="shared" si="1"/>
        <v>0</v>
      </c>
    </row>
    <row r="9" spans="1:14" ht="18" hidden="1" customHeight="1" outlineLevel="1" thickTop="1" thickBot="1" x14ac:dyDescent="0.5">
      <c r="A9" s="16"/>
      <c r="B9" s="104" t="s">
        <v>152</v>
      </c>
      <c r="C9" s="105">
        <f>COUNTIFS('RD Fine Kinney (Birim Bazlı)'!$D$8:$D$100,'Analiz (Birim Bazlı)'!$B9,'RD Fine Kinney (Birim Bazlı)'!$R$8:$R$100,'Analiz (Birim Bazlı)'!C$6)</f>
        <v>0</v>
      </c>
      <c r="D9" s="105">
        <f>COUNTIFS('RD Fine Kinney (Birim Bazlı)'!$D$8:$D$100,'Analiz (Birim Bazlı)'!$B9,'RD Fine Kinney (Birim Bazlı)'!$R$8:$R$100,'Analiz (Birim Bazlı)'!D$6)</f>
        <v>0</v>
      </c>
      <c r="E9" s="105">
        <f>COUNTIFS('RD Fine Kinney (Birim Bazlı)'!$D$8:$D$100,'Analiz (Birim Bazlı)'!$B9,'RD Fine Kinney (Birim Bazlı)'!$R$8:$R$100,'Analiz (Birim Bazlı)'!E$6)</f>
        <v>0</v>
      </c>
      <c r="F9" s="105">
        <f>COUNTIFS('RD Fine Kinney (Birim Bazlı)'!$D$8:$D$100,'Analiz (Birim Bazlı)'!$B9,'RD Fine Kinney (Birim Bazlı)'!$R$8:$R$100,'Analiz (Birim Bazlı)'!F$6)</f>
        <v>0</v>
      </c>
      <c r="G9" s="105">
        <f>COUNTIFS('RD Fine Kinney (Birim Bazlı)'!$D$8:$D$100,'Analiz (Birim Bazlı)'!$B9,'RD Fine Kinney (Birim Bazlı)'!$R$8:$R$100,'Analiz (Birim Bazlı)'!G$6)</f>
        <v>0</v>
      </c>
      <c r="H9" s="106">
        <f t="shared" si="0"/>
        <v>0</v>
      </c>
      <c r="I9" s="105">
        <f>COUNTIFS('RD Fine Kinney (Birim Bazlı)'!$D$8:$D$100,'Analiz (Birim Bazlı)'!$B9,'RD Fine Kinney (Birim Bazlı)'!$AC$8:$AC$100,'Analiz (Birim Bazlı)'!I$6)</f>
        <v>0</v>
      </c>
      <c r="J9" s="105">
        <f>COUNTIFS('RD Fine Kinney (Birim Bazlı)'!$D$8:$D$100,'Analiz (Birim Bazlı)'!$B9,'RD Fine Kinney (Birim Bazlı)'!$AC$8:$AC$100,'Analiz (Birim Bazlı)'!J$6)</f>
        <v>0</v>
      </c>
      <c r="K9" s="105">
        <f>COUNTIFS('RD Fine Kinney (Birim Bazlı)'!$D$8:$D$100,'Analiz (Birim Bazlı)'!$B9,'RD Fine Kinney (Birim Bazlı)'!$AC$8:$AC$100,'Analiz (Birim Bazlı)'!K$6)</f>
        <v>0</v>
      </c>
      <c r="L9" s="105">
        <f>COUNTIFS('RD Fine Kinney (Birim Bazlı)'!$D$8:$D$100,'Analiz (Birim Bazlı)'!$B9,'RD Fine Kinney (Birim Bazlı)'!$AC$8:$AC$100,'Analiz (Birim Bazlı)'!L$6)</f>
        <v>0</v>
      </c>
      <c r="M9" s="105">
        <f>COUNTIFS('RD Fine Kinney (Birim Bazlı)'!$D$8:$D$100,'Analiz (Birim Bazlı)'!$B9,'RD Fine Kinney (Birim Bazlı)'!$AC$8:$AC$100,'Analiz (Birim Bazlı)'!M$6)</f>
        <v>0</v>
      </c>
      <c r="N9" s="107">
        <f t="shared" si="1"/>
        <v>0</v>
      </c>
    </row>
    <row r="10" spans="1:14" ht="18" hidden="1" customHeight="1" outlineLevel="1" thickTop="1" thickBot="1" x14ac:dyDescent="0.5">
      <c r="A10" s="16"/>
      <c r="B10" s="104" t="s">
        <v>153</v>
      </c>
      <c r="C10" s="105">
        <f>COUNTIFS('RD Fine Kinney (Birim Bazlı)'!$D$8:$D$100,'Analiz (Birim Bazlı)'!$B10,'RD Fine Kinney (Birim Bazlı)'!$R$8:$R$100,'Analiz (Birim Bazlı)'!C$6)</f>
        <v>0</v>
      </c>
      <c r="D10" s="105">
        <f>COUNTIFS('RD Fine Kinney (Birim Bazlı)'!$D$8:$D$100,'Analiz (Birim Bazlı)'!$B10,'RD Fine Kinney (Birim Bazlı)'!$R$8:$R$100,'Analiz (Birim Bazlı)'!D$6)</f>
        <v>0</v>
      </c>
      <c r="E10" s="105">
        <f>COUNTIFS('RD Fine Kinney (Birim Bazlı)'!$D$8:$D$100,'Analiz (Birim Bazlı)'!$B10,'RD Fine Kinney (Birim Bazlı)'!$R$8:$R$100,'Analiz (Birim Bazlı)'!E$6)</f>
        <v>0</v>
      </c>
      <c r="F10" s="105">
        <f>COUNTIFS('RD Fine Kinney (Birim Bazlı)'!$D$8:$D$100,'Analiz (Birim Bazlı)'!$B10,'RD Fine Kinney (Birim Bazlı)'!$R$8:$R$100,'Analiz (Birim Bazlı)'!F$6)</f>
        <v>0</v>
      </c>
      <c r="G10" s="105">
        <f>COUNTIFS('RD Fine Kinney (Birim Bazlı)'!$D$8:$D$100,'Analiz (Birim Bazlı)'!$B10,'RD Fine Kinney (Birim Bazlı)'!$R$8:$R$100,'Analiz (Birim Bazlı)'!G$6)</f>
        <v>0</v>
      </c>
      <c r="H10" s="106">
        <f t="shared" si="0"/>
        <v>0</v>
      </c>
      <c r="I10" s="105">
        <f>COUNTIFS('RD Fine Kinney (Birim Bazlı)'!$D$8:$D$100,'Analiz (Birim Bazlı)'!$B10,'RD Fine Kinney (Birim Bazlı)'!$AC$8:$AC$100,'Analiz (Birim Bazlı)'!I$6)</f>
        <v>0</v>
      </c>
      <c r="J10" s="105">
        <f>COUNTIFS('RD Fine Kinney (Birim Bazlı)'!$D$8:$D$100,'Analiz (Birim Bazlı)'!$B10,'RD Fine Kinney (Birim Bazlı)'!$AC$8:$AC$100,'Analiz (Birim Bazlı)'!J$6)</f>
        <v>0</v>
      </c>
      <c r="K10" s="105">
        <f>COUNTIFS('RD Fine Kinney (Birim Bazlı)'!$D$8:$D$100,'Analiz (Birim Bazlı)'!$B10,'RD Fine Kinney (Birim Bazlı)'!$AC$8:$AC$100,'Analiz (Birim Bazlı)'!K$6)</f>
        <v>0</v>
      </c>
      <c r="L10" s="105">
        <f>COUNTIFS('RD Fine Kinney (Birim Bazlı)'!$D$8:$D$100,'Analiz (Birim Bazlı)'!$B10,'RD Fine Kinney (Birim Bazlı)'!$AC$8:$AC$100,'Analiz (Birim Bazlı)'!L$6)</f>
        <v>0</v>
      </c>
      <c r="M10" s="105">
        <f>COUNTIFS('RD Fine Kinney (Birim Bazlı)'!$D$8:$D$100,'Analiz (Birim Bazlı)'!$B10,'RD Fine Kinney (Birim Bazlı)'!$AC$8:$AC$100,'Analiz (Birim Bazlı)'!M$6)</f>
        <v>0</v>
      </c>
      <c r="N10" s="107">
        <f t="shared" si="1"/>
        <v>0</v>
      </c>
    </row>
    <row r="11" spans="1:14" ht="18" hidden="1" customHeight="1" outlineLevel="1" thickTop="1" thickBot="1" x14ac:dyDescent="0.5">
      <c r="A11" s="16"/>
      <c r="B11" s="104" t="s">
        <v>154</v>
      </c>
      <c r="C11" s="105">
        <f>COUNTIFS('RD Fine Kinney (Birim Bazlı)'!$D$8:$D$100,'Analiz (Birim Bazlı)'!$B11,'RD Fine Kinney (Birim Bazlı)'!$R$8:$R$100,'Analiz (Birim Bazlı)'!C$6)</f>
        <v>0</v>
      </c>
      <c r="D11" s="105">
        <f>COUNTIFS('RD Fine Kinney (Birim Bazlı)'!$D$8:$D$100,'Analiz (Birim Bazlı)'!$B11,'RD Fine Kinney (Birim Bazlı)'!$R$8:$R$100,'Analiz (Birim Bazlı)'!D$6)</f>
        <v>0</v>
      </c>
      <c r="E11" s="105">
        <f>COUNTIFS('RD Fine Kinney (Birim Bazlı)'!$D$8:$D$100,'Analiz (Birim Bazlı)'!$B11,'RD Fine Kinney (Birim Bazlı)'!$R$8:$R$100,'Analiz (Birim Bazlı)'!E$6)</f>
        <v>0</v>
      </c>
      <c r="F11" s="108">
        <f>COUNTIFS('RD Fine Kinney (Birim Bazlı)'!$D$8:$D$100,'Analiz (Birim Bazlı)'!$B11,'RD Fine Kinney (Birim Bazlı)'!$R$8:$R$100,'Analiz (Birim Bazlı)'!F$6)</f>
        <v>0</v>
      </c>
      <c r="G11" s="105">
        <f>COUNTIFS('RD Fine Kinney (Birim Bazlı)'!$D$8:$D$100,'Analiz (Birim Bazlı)'!$B11,'RD Fine Kinney (Birim Bazlı)'!$R$8:$R$100,'Analiz (Birim Bazlı)'!G$6)</f>
        <v>0</v>
      </c>
      <c r="H11" s="109">
        <f t="shared" si="0"/>
        <v>0</v>
      </c>
      <c r="I11" s="108">
        <f>COUNTIFS('RD Fine Kinney (Birim Bazlı)'!$D$8:$D$100,'Analiz (Birim Bazlı)'!$B11,'RD Fine Kinney (Birim Bazlı)'!$AC$8:$AC$100,'Analiz (Birim Bazlı)'!I$6)</f>
        <v>0</v>
      </c>
      <c r="J11" s="105">
        <f>COUNTIFS('RD Fine Kinney (Birim Bazlı)'!$D$8:$D$100,'Analiz (Birim Bazlı)'!$B11,'RD Fine Kinney (Birim Bazlı)'!$AC$8:$AC$100,'Analiz (Birim Bazlı)'!J$6)</f>
        <v>0</v>
      </c>
      <c r="K11" s="105">
        <f>COUNTIFS('RD Fine Kinney (Birim Bazlı)'!$D$8:$D$100,'Analiz (Birim Bazlı)'!$B11,'RD Fine Kinney (Birim Bazlı)'!$AC$8:$AC$100,'Analiz (Birim Bazlı)'!K$6)</f>
        <v>0</v>
      </c>
      <c r="L11" s="105">
        <f>COUNTIFS('RD Fine Kinney (Birim Bazlı)'!$D$8:$D$100,'Analiz (Birim Bazlı)'!$B11,'RD Fine Kinney (Birim Bazlı)'!$AC$8:$AC$100,'Analiz (Birim Bazlı)'!L$6)</f>
        <v>0</v>
      </c>
      <c r="M11" s="105">
        <f>COUNTIFS('RD Fine Kinney (Birim Bazlı)'!$D$8:$D$100,'Analiz (Birim Bazlı)'!$B11,'RD Fine Kinney (Birim Bazlı)'!$AC$8:$AC$100,'Analiz (Birim Bazlı)'!M$6)</f>
        <v>0</v>
      </c>
      <c r="N11" s="107">
        <f t="shared" si="1"/>
        <v>0</v>
      </c>
    </row>
    <row r="12" spans="1:14" ht="18" customHeight="1" collapsed="1" thickTop="1" thickBot="1" x14ac:dyDescent="0.5">
      <c r="A12" s="16"/>
      <c r="B12" s="110" t="s">
        <v>72</v>
      </c>
      <c r="C12" s="111">
        <f>COUNTIFS('RD Fine Kinney (Birim Bazlı)'!$C$8:$C$100,'Analiz (Birim Bazlı)'!$B12,'RD Fine Kinney (Birim Bazlı)'!$R$8:$R$100,'Analiz (Birim Bazlı)'!C$6)</f>
        <v>0</v>
      </c>
      <c r="D12" s="111">
        <f>COUNTIFS('RD Fine Kinney (Birim Bazlı)'!$C$8:$C$100,'Analiz (Birim Bazlı)'!$B12,'RD Fine Kinney (Birim Bazlı)'!$R$8:$R$100,'Analiz (Birim Bazlı)'!D$6)</f>
        <v>0</v>
      </c>
      <c r="E12" s="111">
        <f>COUNTIFS('RD Fine Kinney (Birim Bazlı)'!$C$8:$C$100,'Analiz (Birim Bazlı)'!$B12,'RD Fine Kinney (Birim Bazlı)'!$R$8:$R$100,'Analiz (Birim Bazlı)'!E$6)</f>
        <v>0</v>
      </c>
      <c r="F12" s="111">
        <f>COUNTIFS('RD Fine Kinney (Birim Bazlı)'!$C$8:$C$100,'Analiz (Birim Bazlı)'!$B12,'RD Fine Kinney (Birim Bazlı)'!$R$8:$R$100,'Analiz (Birim Bazlı)'!F$6)</f>
        <v>0</v>
      </c>
      <c r="G12" s="111">
        <f>COUNTIFS('RD Fine Kinney (Birim Bazlı)'!$C$8:$C$100,'Analiz (Birim Bazlı)'!$B12,'RD Fine Kinney (Birim Bazlı)'!$R$8:$R$100,'Analiz (Birim Bazlı)'!G$6)</f>
        <v>0</v>
      </c>
      <c r="H12" s="112">
        <f t="shared" si="0"/>
        <v>0</v>
      </c>
      <c r="I12" s="113">
        <f>COUNTIFS('RD Fine Kinney (Birim Bazlı)'!$C$8:$C$100,'Analiz (Birim Bazlı)'!$B12,'RD Fine Kinney (Birim Bazlı)'!$AC$8:$AC$100,'Analiz (Birim Bazlı)'!I$6)</f>
        <v>0</v>
      </c>
      <c r="J12" s="111">
        <f>COUNTIFS('RD Fine Kinney (Birim Bazlı)'!$C$8:$C$100,'Analiz (Birim Bazlı)'!$B12,'RD Fine Kinney (Birim Bazlı)'!$AC$8:$AC$100,'Analiz (Birim Bazlı)'!J$6)</f>
        <v>0</v>
      </c>
      <c r="K12" s="111">
        <f>COUNTIFS('RD Fine Kinney (Birim Bazlı)'!$C$8:$C$100,'Analiz (Birim Bazlı)'!$B12,'RD Fine Kinney (Birim Bazlı)'!$AC$8:$AC$100,'Analiz (Birim Bazlı)'!K$6)</f>
        <v>0</v>
      </c>
      <c r="L12" s="111">
        <f>COUNTIFS('RD Fine Kinney (Birim Bazlı)'!$C$8:$C$100,'Analiz (Birim Bazlı)'!$B12,'RD Fine Kinney (Birim Bazlı)'!$AC$8:$AC$100,'Analiz (Birim Bazlı)'!L$6)</f>
        <v>0</v>
      </c>
      <c r="M12" s="111">
        <f>COUNTIFS('RD Fine Kinney (Birim Bazlı)'!$C$8:$C$100,'Analiz (Birim Bazlı)'!$B12,'RD Fine Kinney (Birim Bazlı)'!$AC$8:$AC$100,'Analiz (Birim Bazlı)'!M$6)</f>
        <v>0</v>
      </c>
      <c r="N12" s="111">
        <f t="shared" si="1"/>
        <v>0</v>
      </c>
    </row>
    <row r="13" spans="1:14" ht="18" customHeight="1" outlineLevel="1" thickTop="1" thickBot="1" x14ac:dyDescent="0.5">
      <c r="A13" s="16"/>
      <c r="B13" s="114" t="s">
        <v>130</v>
      </c>
      <c r="C13" s="105">
        <f>COUNTIFS('RD Fine Kinney (Birim Bazlı)'!$D$8:$D$100,'Analiz (Birim Bazlı)'!$B13,'RD Fine Kinney (Birim Bazlı)'!$R$8:$R$100,'Analiz (Birim Bazlı)'!C$6)</f>
        <v>0</v>
      </c>
      <c r="D13" s="105">
        <f>COUNTIFS('RD Fine Kinney (Birim Bazlı)'!$D$8:$D$100,'Analiz (Birim Bazlı)'!$B13,'RD Fine Kinney (Birim Bazlı)'!$R$8:$R$100,'Analiz (Birim Bazlı)'!D$6)</f>
        <v>0</v>
      </c>
      <c r="E13" s="105">
        <f>COUNTIFS('RD Fine Kinney (Birim Bazlı)'!$D$8:$D$100,'Analiz (Birim Bazlı)'!$B13,'RD Fine Kinney (Birim Bazlı)'!$R$8:$R$100,'Analiz (Birim Bazlı)'!E$6)</f>
        <v>0</v>
      </c>
      <c r="F13" s="105">
        <f>COUNTIFS('RD Fine Kinney (Birim Bazlı)'!$D$8:$D$100,'Analiz (Birim Bazlı)'!$B13,'RD Fine Kinney (Birim Bazlı)'!$R$8:$R$100,'Analiz (Birim Bazlı)'!F$6)</f>
        <v>0</v>
      </c>
      <c r="G13" s="105">
        <f>COUNTIFS('RD Fine Kinney (Birim Bazlı)'!$D$8:$D$100,'Analiz (Birim Bazlı)'!$B13,'RD Fine Kinney (Birim Bazlı)'!$R$8:$R$100,'Analiz (Birim Bazlı)'!G$6)</f>
        <v>0</v>
      </c>
      <c r="H13" s="106">
        <f t="shared" si="0"/>
        <v>0</v>
      </c>
      <c r="I13" s="105">
        <f>COUNTIFS('RD Fine Kinney (Birim Bazlı)'!$D$8:$D$100,'Analiz (Birim Bazlı)'!$B13,'RD Fine Kinney (Birim Bazlı)'!$AC$8:$AC$100,'Analiz (Birim Bazlı)'!I$6)</f>
        <v>0</v>
      </c>
      <c r="J13" s="105">
        <f>COUNTIFS('RD Fine Kinney (Birim Bazlı)'!$D$8:$D$100,'Analiz (Birim Bazlı)'!$B13,'RD Fine Kinney (Birim Bazlı)'!$AC$8:$AC$100,'Analiz (Birim Bazlı)'!J$6)</f>
        <v>0</v>
      </c>
      <c r="K13" s="105">
        <f>COUNTIFS('RD Fine Kinney (Birim Bazlı)'!$D$8:$D$100,'Analiz (Birim Bazlı)'!$B13,'RD Fine Kinney (Birim Bazlı)'!$AC$8:$AC$100,'Analiz (Birim Bazlı)'!K$6)</f>
        <v>0</v>
      </c>
      <c r="L13" s="105">
        <f>COUNTIFS('RD Fine Kinney (Birim Bazlı)'!$D$8:$D$100,'Analiz (Birim Bazlı)'!$B13,'RD Fine Kinney (Birim Bazlı)'!$AC$8:$AC$100,'Analiz (Birim Bazlı)'!L$6)</f>
        <v>0</v>
      </c>
      <c r="M13" s="105">
        <f>COUNTIFS('RD Fine Kinney (Birim Bazlı)'!$D$8:$D$100,'Analiz (Birim Bazlı)'!$B13,'RD Fine Kinney (Birim Bazlı)'!$AC$8:$AC$100,'Analiz (Birim Bazlı)'!M$6)</f>
        <v>0</v>
      </c>
      <c r="N13" s="107">
        <f t="shared" si="1"/>
        <v>0</v>
      </c>
    </row>
    <row r="14" spans="1:14" ht="18" customHeight="1" outlineLevel="1" thickTop="1" thickBot="1" x14ac:dyDescent="0.5">
      <c r="A14" s="16"/>
      <c r="B14" s="114" t="s">
        <v>155</v>
      </c>
      <c r="C14" s="105">
        <f>COUNTIFS('RD Fine Kinney (Birim Bazlı)'!$D$8:$D$100,'Analiz (Birim Bazlı)'!$B14,'RD Fine Kinney (Birim Bazlı)'!$R$8:$R$100,'Analiz (Birim Bazlı)'!C$6)</f>
        <v>0</v>
      </c>
      <c r="D14" s="105">
        <f>COUNTIFS('RD Fine Kinney (Birim Bazlı)'!$D$8:$D$100,'Analiz (Birim Bazlı)'!$B14,'RD Fine Kinney (Birim Bazlı)'!$R$8:$R$100,'Analiz (Birim Bazlı)'!D$6)</f>
        <v>0</v>
      </c>
      <c r="E14" s="105">
        <f>COUNTIFS('RD Fine Kinney (Birim Bazlı)'!$D$8:$D$100,'Analiz (Birim Bazlı)'!$B14,'RD Fine Kinney (Birim Bazlı)'!$R$8:$R$100,'Analiz (Birim Bazlı)'!E$6)</f>
        <v>0</v>
      </c>
      <c r="F14" s="105">
        <f>COUNTIFS('RD Fine Kinney (Birim Bazlı)'!$D$8:$D$100,'Analiz (Birim Bazlı)'!$B14,'RD Fine Kinney (Birim Bazlı)'!$R$8:$R$100,'Analiz (Birim Bazlı)'!F$6)</f>
        <v>0</v>
      </c>
      <c r="G14" s="105">
        <f>COUNTIFS('RD Fine Kinney (Birim Bazlı)'!$D$8:$D$100,'Analiz (Birim Bazlı)'!$B14,'RD Fine Kinney (Birim Bazlı)'!$R$8:$R$100,'Analiz (Birim Bazlı)'!G$6)</f>
        <v>0</v>
      </c>
      <c r="H14" s="106">
        <f t="shared" si="0"/>
        <v>0</v>
      </c>
      <c r="I14" s="105">
        <f>COUNTIFS('RD Fine Kinney (Birim Bazlı)'!$D$8:$D$100,'Analiz (Birim Bazlı)'!$B14,'RD Fine Kinney (Birim Bazlı)'!$AC$8:$AC$100,'Analiz (Birim Bazlı)'!I$6)</f>
        <v>0</v>
      </c>
      <c r="J14" s="105">
        <f>COUNTIFS('RD Fine Kinney (Birim Bazlı)'!$D$8:$D$100,'Analiz (Birim Bazlı)'!$B14,'RD Fine Kinney (Birim Bazlı)'!$AC$8:$AC$100,'Analiz (Birim Bazlı)'!J$6)</f>
        <v>0</v>
      </c>
      <c r="K14" s="105">
        <f>COUNTIFS('RD Fine Kinney (Birim Bazlı)'!$D$8:$D$100,'Analiz (Birim Bazlı)'!$B14,'RD Fine Kinney (Birim Bazlı)'!$AC$8:$AC$100,'Analiz (Birim Bazlı)'!K$6)</f>
        <v>0</v>
      </c>
      <c r="L14" s="105">
        <f>COUNTIFS('RD Fine Kinney (Birim Bazlı)'!$D$8:$D$100,'Analiz (Birim Bazlı)'!$B14,'RD Fine Kinney (Birim Bazlı)'!$AC$8:$AC$100,'Analiz (Birim Bazlı)'!L$6)</f>
        <v>0</v>
      </c>
      <c r="M14" s="105">
        <f>COUNTIFS('RD Fine Kinney (Birim Bazlı)'!$D$8:$D$100,'Analiz (Birim Bazlı)'!$B14,'RD Fine Kinney (Birim Bazlı)'!$AC$8:$AC$100,'Analiz (Birim Bazlı)'!M$6)</f>
        <v>0</v>
      </c>
      <c r="N14" s="107">
        <f t="shared" si="1"/>
        <v>0</v>
      </c>
    </row>
    <row r="15" spans="1:14" ht="18" customHeight="1" outlineLevel="1" thickTop="1" thickBot="1" x14ac:dyDescent="0.5">
      <c r="A15" s="16"/>
      <c r="B15" s="114" t="s">
        <v>156</v>
      </c>
      <c r="C15" s="105">
        <f>COUNTIFS('RD Fine Kinney (Birim Bazlı)'!$D$8:$D$100,'Analiz (Birim Bazlı)'!$B15,'RD Fine Kinney (Birim Bazlı)'!$R$8:$R$100,'Analiz (Birim Bazlı)'!C$6)</f>
        <v>0</v>
      </c>
      <c r="D15" s="105">
        <f>COUNTIFS('RD Fine Kinney (Birim Bazlı)'!$D$8:$D$100,'Analiz (Birim Bazlı)'!$B15,'RD Fine Kinney (Birim Bazlı)'!$R$8:$R$100,'Analiz (Birim Bazlı)'!D$6)</f>
        <v>0</v>
      </c>
      <c r="E15" s="105">
        <f>COUNTIFS('RD Fine Kinney (Birim Bazlı)'!$D$8:$D$100,'Analiz (Birim Bazlı)'!$B15,'RD Fine Kinney (Birim Bazlı)'!$R$8:$R$100,'Analiz (Birim Bazlı)'!E$6)</f>
        <v>0</v>
      </c>
      <c r="F15" s="105">
        <f>COUNTIFS('RD Fine Kinney (Birim Bazlı)'!$D$8:$D$100,'Analiz (Birim Bazlı)'!$B15,'RD Fine Kinney (Birim Bazlı)'!$R$8:$R$100,'Analiz (Birim Bazlı)'!F$6)</f>
        <v>0</v>
      </c>
      <c r="G15" s="105">
        <f>COUNTIFS('RD Fine Kinney (Birim Bazlı)'!$D$8:$D$100,'Analiz (Birim Bazlı)'!$B15,'RD Fine Kinney (Birim Bazlı)'!$R$8:$R$100,'Analiz (Birim Bazlı)'!G$6)</f>
        <v>0</v>
      </c>
      <c r="H15" s="106">
        <f t="shared" si="0"/>
        <v>0</v>
      </c>
      <c r="I15" s="105">
        <f>COUNTIFS('RD Fine Kinney (Birim Bazlı)'!$D$8:$D$100,'Analiz (Birim Bazlı)'!$B15,'RD Fine Kinney (Birim Bazlı)'!$AC$8:$AC$100,'Analiz (Birim Bazlı)'!I$6)</f>
        <v>0</v>
      </c>
      <c r="J15" s="105">
        <f>COUNTIFS('RD Fine Kinney (Birim Bazlı)'!$D$8:$D$100,'Analiz (Birim Bazlı)'!$B15,'RD Fine Kinney (Birim Bazlı)'!$AC$8:$AC$100,'Analiz (Birim Bazlı)'!J$6)</f>
        <v>0</v>
      </c>
      <c r="K15" s="105">
        <f>COUNTIFS('RD Fine Kinney (Birim Bazlı)'!$D$8:$D$100,'Analiz (Birim Bazlı)'!$B15,'RD Fine Kinney (Birim Bazlı)'!$AC$8:$AC$100,'Analiz (Birim Bazlı)'!K$6)</f>
        <v>0</v>
      </c>
      <c r="L15" s="105">
        <f>COUNTIFS('RD Fine Kinney (Birim Bazlı)'!$D$8:$D$100,'Analiz (Birim Bazlı)'!$B15,'RD Fine Kinney (Birim Bazlı)'!$AC$8:$AC$100,'Analiz (Birim Bazlı)'!L$6)</f>
        <v>0</v>
      </c>
      <c r="M15" s="105">
        <f>COUNTIFS('RD Fine Kinney (Birim Bazlı)'!$D$8:$D$100,'Analiz (Birim Bazlı)'!$B15,'RD Fine Kinney (Birim Bazlı)'!$AC$8:$AC$100,'Analiz (Birim Bazlı)'!M$6)</f>
        <v>0</v>
      </c>
      <c r="N15" s="107">
        <f t="shared" si="1"/>
        <v>0</v>
      </c>
    </row>
    <row r="16" spans="1:14" ht="18" customHeight="1" outlineLevel="1" thickTop="1" thickBot="1" x14ac:dyDescent="0.5">
      <c r="A16" s="16"/>
      <c r="B16" s="114" t="s">
        <v>157</v>
      </c>
      <c r="C16" s="105">
        <f>COUNTIFS('RD Fine Kinney (Birim Bazlı)'!$D$8:$D$100,'Analiz (Birim Bazlı)'!$B16,'RD Fine Kinney (Birim Bazlı)'!$R$8:$R$100,'Analiz (Birim Bazlı)'!C$6)</f>
        <v>0</v>
      </c>
      <c r="D16" s="105">
        <f>COUNTIFS('RD Fine Kinney (Birim Bazlı)'!$D$8:$D$100,'Analiz (Birim Bazlı)'!$B16,'RD Fine Kinney (Birim Bazlı)'!$R$8:$R$100,'Analiz (Birim Bazlı)'!D$6)</f>
        <v>0</v>
      </c>
      <c r="E16" s="105">
        <f>COUNTIFS('RD Fine Kinney (Birim Bazlı)'!$D$8:$D$100,'Analiz (Birim Bazlı)'!$B16,'RD Fine Kinney (Birim Bazlı)'!$R$8:$R$100,'Analiz (Birim Bazlı)'!E$6)</f>
        <v>0</v>
      </c>
      <c r="F16" s="105">
        <f>COUNTIFS('RD Fine Kinney (Birim Bazlı)'!$D$8:$D$100,'Analiz (Birim Bazlı)'!$B16,'RD Fine Kinney (Birim Bazlı)'!$R$8:$R$100,'Analiz (Birim Bazlı)'!F$6)</f>
        <v>0</v>
      </c>
      <c r="G16" s="105">
        <f>COUNTIFS('RD Fine Kinney (Birim Bazlı)'!$D$8:$D$100,'Analiz (Birim Bazlı)'!$B16,'RD Fine Kinney (Birim Bazlı)'!$R$8:$R$100,'Analiz (Birim Bazlı)'!G$6)</f>
        <v>0</v>
      </c>
      <c r="H16" s="106">
        <f t="shared" si="0"/>
        <v>0</v>
      </c>
      <c r="I16" s="105">
        <f>COUNTIFS('RD Fine Kinney (Birim Bazlı)'!$D$8:$D$100,'Analiz (Birim Bazlı)'!$B16,'RD Fine Kinney (Birim Bazlı)'!$AC$8:$AC$100,'Analiz (Birim Bazlı)'!I$6)</f>
        <v>0</v>
      </c>
      <c r="J16" s="105">
        <f>COUNTIFS('RD Fine Kinney (Birim Bazlı)'!$D$8:$D$100,'Analiz (Birim Bazlı)'!$B16,'RD Fine Kinney (Birim Bazlı)'!$AC$8:$AC$100,'Analiz (Birim Bazlı)'!J$6)</f>
        <v>0</v>
      </c>
      <c r="K16" s="105">
        <f>COUNTIFS('RD Fine Kinney (Birim Bazlı)'!$D$8:$D$100,'Analiz (Birim Bazlı)'!$B16,'RD Fine Kinney (Birim Bazlı)'!$AC$8:$AC$100,'Analiz (Birim Bazlı)'!K$6)</f>
        <v>0</v>
      </c>
      <c r="L16" s="105">
        <f>COUNTIFS('RD Fine Kinney (Birim Bazlı)'!$D$8:$D$100,'Analiz (Birim Bazlı)'!$B16,'RD Fine Kinney (Birim Bazlı)'!$AC$8:$AC$100,'Analiz (Birim Bazlı)'!L$6)</f>
        <v>0</v>
      </c>
      <c r="M16" s="105">
        <f>COUNTIFS('RD Fine Kinney (Birim Bazlı)'!$D$8:$D$100,'Analiz (Birim Bazlı)'!$B16,'RD Fine Kinney (Birim Bazlı)'!$AC$8:$AC$100,'Analiz (Birim Bazlı)'!M$6)</f>
        <v>0</v>
      </c>
      <c r="N16" s="107">
        <f t="shared" si="1"/>
        <v>0</v>
      </c>
    </row>
    <row r="17" spans="1:14" ht="18" customHeight="1" outlineLevel="1" thickTop="1" thickBot="1" x14ac:dyDescent="0.5">
      <c r="A17" s="16"/>
      <c r="B17" s="114" t="s">
        <v>158</v>
      </c>
      <c r="C17" s="115">
        <f>COUNTIFS('RD Fine Kinney (Birim Bazlı)'!$D$8:$D$100,'Analiz (Birim Bazlı)'!$B17,'RD Fine Kinney (Birim Bazlı)'!$R$8:$R$100,'Analiz (Birim Bazlı)'!C$6)</f>
        <v>0</v>
      </c>
      <c r="D17" s="105">
        <f>COUNTIFS('RD Fine Kinney (Birim Bazlı)'!$D$8:$D$100,'Analiz (Birim Bazlı)'!$B17,'RD Fine Kinney (Birim Bazlı)'!$R$8:$R$100,'Analiz (Birim Bazlı)'!D$6)</f>
        <v>0</v>
      </c>
      <c r="E17" s="105">
        <f>COUNTIFS('RD Fine Kinney (Birim Bazlı)'!$D$8:$D$100,'Analiz (Birim Bazlı)'!$B17,'RD Fine Kinney (Birim Bazlı)'!$R$8:$R$100,'Analiz (Birim Bazlı)'!E$6)</f>
        <v>0</v>
      </c>
      <c r="F17" s="105">
        <f>COUNTIFS('RD Fine Kinney (Birim Bazlı)'!$D$8:$D$100,'Analiz (Birim Bazlı)'!$B17,'RD Fine Kinney (Birim Bazlı)'!$R$8:$R$100,'Analiz (Birim Bazlı)'!F$6)</f>
        <v>0</v>
      </c>
      <c r="G17" s="105">
        <f>COUNTIFS('RD Fine Kinney (Birim Bazlı)'!$D$8:$D$100,'Analiz (Birim Bazlı)'!$B17,'RD Fine Kinney (Birim Bazlı)'!$R$8:$R$100,'Analiz (Birim Bazlı)'!G$6)</f>
        <v>0</v>
      </c>
      <c r="H17" s="106">
        <f t="shared" si="0"/>
        <v>0</v>
      </c>
      <c r="I17" s="105">
        <f>COUNTIFS('RD Fine Kinney (Birim Bazlı)'!$D$8:$D$100,'Analiz (Birim Bazlı)'!$B17,'RD Fine Kinney (Birim Bazlı)'!$AC$8:$AC$100,'Analiz (Birim Bazlı)'!I$6)</f>
        <v>0</v>
      </c>
      <c r="J17" s="105">
        <f>COUNTIFS('RD Fine Kinney (Birim Bazlı)'!$D$8:$D$100,'Analiz (Birim Bazlı)'!$B17,'RD Fine Kinney (Birim Bazlı)'!$AC$8:$AC$100,'Analiz (Birim Bazlı)'!J$6)</f>
        <v>0</v>
      </c>
      <c r="K17" s="105">
        <f>COUNTIFS('RD Fine Kinney (Birim Bazlı)'!$D$8:$D$100,'Analiz (Birim Bazlı)'!$B17,'RD Fine Kinney (Birim Bazlı)'!$AC$8:$AC$100,'Analiz (Birim Bazlı)'!K$6)</f>
        <v>0</v>
      </c>
      <c r="L17" s="116">
        <f>COUNTIFS('RD Fine Kinney (Birim Bazlı)'!$D$8:$D$100,'Analiz (Birim Bazlı)'!$B17,'RD Fine Kinney (Birim Bazlı)'!$AC$8:$AC$100,'Analiz (Birim Bazlı)'!L$6)</f>
        <v>0</v>
      </c>
      <c r="M17" s="105">
        <f>COUNTIFS('RD Fine Kinney (Birim Bazlı)'!$D$8:$D$100,'Analiz (Birim Bazlı)'!$B17,'RD Fine Kinney (Birim Bazlı)'!$AC$8:$AC$100,'Analiz (Birim Bazlı)'!M$6)</f>
        <v>0</v>
      </c>
      <c r="N17" s="107">
        <f t="shared" si="1"/>
        <v>0</v>
      </c>
    </row>
    <row r="18" spans="1:14" ht="18" customHeight="1" thickTop="1" thickBot="1" x14ac:dyDescent="0.5">
      <c r="A18" s="16"/>
      <c r="B18" s="117" t="s">
        <v>66</v>
      </c>
      <c r="C18" s="118">
        <f>COUNTIFS('RD Fine Kinney (Birim Bazlı)'!$C$8:$C$100,'Analiz (Birim Bazlı)'!$B18,'RD Fine Kinney (Birim Bazlı)'!$R$8:$R$100,'Analiz (Birim Bazlı)'!C$6)</f>
        <v>0</v>
      </c>
      <c r="D18" s="119">
        <f>COUNTIFS('RD Fine Kinney (Birim Bazlı)'!$C$8:$C$100,'Analiz (Birim Bazlı)'!$B18,'RD Fine Kinney (Birim Bazlı)'!$R$8:$R$100,'Analiz (Birim Bazlı)'!D$6)</f>
        <v>0</v>
      </c>
      <c r="E18" s="119">
        <f>COUNTIFS('RD Fine Kinney (Birim Bazlı)'!$C$8:$C$100,'Analiz (Birim Bazlı)'!$B18,'RD Fine Kinney (Birim Bazlı)'!$R$8:$R$100,'Analiz (Birim Bazlı)'!E$6)</f>
        <v>0</v>
      </c>
      <c r="F18" s="119">
        <f>COUNTIFS('RD Fine Kinney (Birim Bazlı)'!$C$8:$C$100,'Analiz (Birim Bazlı)'!$B18,'RD Fine Kinney (Birim Bazlı)'!$R$8:$R$100,'Analiz (Birim Bazlı)'!F$6)</f>
        <v>0</v>
      </c>
      <c r="G18" s="119">
        <f>COUNTIFS('RD Fine Kinney (Birim Bazlı)'!$C$8:$C$100,'Analiz (Birim Bazlı)'!$B18,'RD Fine Kinney (Birim Bazlı)'!$R$8:$R$100,'Analiz (Birim Bazlı)'!G$6)</f>
        <v>0</v>
      </c>
      <c r="H18" s="120">
        <f t="shared" si="0"/>
        <v>0</v>
      </c>
      <c r="I18" s="121">
        <f>COUNTIFS('RD Fine Kinney (Birim Bazlı)'!$C$8:$C$100,'Analiz (Birim Bazlı)'!$B18,'RD Fine Kinney (Birim Bazlı)'!$AC$8:$AC$100,'Analiz (Birim Bazlı)'!I$6)</f>
        <v>0</v>
      </c>
      <c r="J18" s="119">
        <f>COUNTIFS('RD Fine Kinney (Birim Bazlı)'!$C$8:$C$100,'Analiz (Birim Bazlı)'!$B18,'RD Fine Kinney (Birim Bazlı)'!$AC$8:$AC$100,'Analiz (Birim Bazlı)'!J$6)</f>
        <v>0</v>
      </c>
      <c r="K18" s="119">
        <f>COUNTIFS('RD Fine Kinney (Birim Bazlı)'!$C$8:$C$100,'Analiz (Birim Bazlı)'!$B18,'RD Fine Kinney (Birim Bazlı)'!$AC$8:$AC$100,'Analiz (Birim Bazlı)'!K$6)</f>
        <v>0</v>
      </c>
      <c r="L18" s="118">
        <f>COUNTIFS('RD Fine Kinney (Birim Bazlı)'!$C$8:$C$100,'Analiz (Birim Bazlı)'!$B18,'RD Fine Kinney (Birim Bazlı)'!$AC$8:$AC$100,'Analiz (Birim Bazlı)'!L$6)</f>
        <v>0</v>
      </c>
      <c r="M18" s="119">
        <f>COUNTIFS('RD Fine Kinney (Birim Bazlı)'!$C$8:$C$100,'Analiz (Birim Bazlı)'!$B18,'RD Fine Kinney (Birim Bazlı)'!$AC$8:$AC$100,'Analiz (Birim Bazlı)'!M$6)</f>
        <v>0</v>
      </c>
      <c r="N18" s="119">
        <f t="shared" si="1"/>
        <v>0</v>
      </c>
    </row>
    <row r="19" spans="1:14" ht="18" customHeight="1" outlineLevel="1" thickTop="1" thickBot="1" x14ac:dyDescent="0.5">
      <c r="A19" s="16"/>
      <c r="B19" s="122" t="s">
        <v>159</v>
      </c>
      <c r="C19" s="105">
        <f>COUNTIFS('RD Fine Kinney (Birim Bazlı)'!$D$8:$D$100,'Analiz (Birim Bazlı)'!$B19,'RD Fine Kinney (Birim Bazlı)'!$R$8:$R$100,'Analiz (Birim Bazlı)'!C$6)</f>
        <v>0</v>
      </c>
      <c r="D19" s="105">
        <f>COUNTIFS('RD Fine Kinney (Birim Bazlı)'!$D$8:$D$100,'Analiz (Birim Bazlı)'!$B19,'RD Fine Kinney (Birim Bazlı)'!$R$8:$R$100,'Analiz (Birim Bazlı)'!D$6)</f>
        <v>0</v>
      </c>
      <c r="E19" s="105">
        <f>COUNTIFS('RD Fine Kinney (Birim Bazlı)'!$D$8:$D$100,'Analiz (Birim Bazlı)'!$B19,'RD Fine Kinney (Birim Bazlı)'!$R$8:$R$100,'Analiz (Birim Bazlı)'!E$6)</f>
        <v>0</v>
      </c>
      <c r="F19" s="105">
        <f>COUNTIFS('RD Fine Kinney (Birim Bazlı)'!$D$8:$D$100,'Analiz (Birim Bazlı)'!$B19,'RD Fine Kinney (Birim Bazlı)'!$R$8:$R$100,'Analiz (Birim Bazlı)'!F$6)</f>
        <v>0</v>
      </c>
      <c r="G19" s="105">
        <f>COUNTIFS('RD Fine Kinney (Birim Bazlı)'!$D$8:$D$100,'Analiz (Birim Bazlı)'!$B19,'RD Fine Kinney (Birim Bazlı)'!$R$8:$R$100,'Analiz (Birim Bazlı)'!G$6)</f>
        <v>0</v>
      </c>
      <c r="H19" s="106">
        <f t="shared" si="0"/>
        <v>0</v>
      </c>
      <c r="I19" s="105">
        <f>COUNTIFS('RD Fine Kinney (Birim Bazlı)'!$D$8:$D$100,'Analiz (Birim Bazlı)'!$B19,'RD Fine Kinney (Birim Bazlı)'!$AC$8:$AC$100,'Analiz (Birim Bazlı)'!I$6)</f>
        <v>0</v>
      </c>
      <c r="J19" s="105">
        <f>COUNTIFS('RD Fine Kinney (Birim Bazlı)'!$D$8:$D$100,'Analiz (Birim Bazlı)'!$B19,'RD Fine Kinney (Birim Bazlı)'!$AC$8:$AC$100,'Analiz (Birim Bazlı)'!J$6)</f>
        <v>0</v>
      </c>
      <c r="K19" s="105">
        <f>COUNTIFS('RD Fine Kinney (Birim Bazlı)'!$D$8:$D$100,'Analiz (Birim Bazlı)'!$B19,'RD Fine Kinney (Birim Bazlı)'!$AC$8:$AC$100,'Analiz (Birim Bazlı)'!K$6)</f>
        <v>0</v>
      </c>
      <c r="L19" s="105">
        <f>COUNTIFS('RD Fine Kinney (Birim Bazlı)'!$D$8:$D$100,'Analiz (Birim Bazlı)'!$B19,'RD Fine Kinney (Birim Bazlı)'!$AC$8:$AC$100,'Analiz (Birim Bazlı)'!L$6)</f>
        <v>0</v>
      </c>
      <c r="M19" s="105">
        <f>COUNTIFS('RD Fine Kinney (Birim Bazlı)'!$D$8:$D$100,'Analiz (Birim Bazlı)'!$B19,'RD Fine Kinney (Birim Bazlı)'!$AC$8:$AC$100,'Analiz (Birim Bazlı)'!M$6)</f>
        <v>0</v>
      </c>
      <c r="N19" s="107">
        <f t="shared" si="1"/>
        <v>0</v>
      </c>
    </row>
    <row r="20" spans="1:14" ht="18" customHeight="1" outlineLevel="1" thickTop="1" thickBot="1" x14ac:dyDescent="0.5">
      <c r="A20" s="16"/>
      <c r="B20" s="122" t="s">
        <v>160</v>
      </c>
      <c r="C20" s="105">
        <f>COUNTIFS('RD Fine Kinney (Birim Bazlı)'!$D$8:$D$100,'Analiz (Birim Bazlı)'!$B20,'RD Fine Kinney (Birim Bazlı)'!$R$8:$R$100,'Analiz (Birim Bazlı)'!C$6)</f>
        <v>0</v>
      </c>
      <c r="D20" s="105">
        <f>COUNTIFS('RD Fine Kinney (Birim Bazlı)'!$D$8:$D$100,'Analiz (Birim Bazlı)'!$B20,'RD Fine Kinney (Birim Bazlı)'!$R$8:$R$100,'Analiz (Birim Bazlı)'!D$6)</f>
        <v>0</v>
      </c>
      <c r="E20" s="105">
        <f>COUNTIFS('RD Fine Kinney (Birim Bazlı)'!$D$8:$D$100,'Analiz (Birim Bazlı)'!$B20,'RD Fine Kinney (Birim Bazlı)'!$R$8:$R$100,'Analiz (Birim Bazlı)'!E$6)</f>
        <v>0</v>
      </c>
      <c r="F20" s="105">
        <f>COUNTIFS('RD Fine Kinney (Birim Bazlı)'!$D$8:$D$100,'Analiz (Birim Bazlı)'!$B20,'RD Fine Kinney (Birim Bazlı)'!$R$8:$R$100,'Analiz (Birim Bazlı)'!F$6)</f>
        <v>0</v>
      </c>
      <c r="G20" s="105">
        <f>COUNTIFS('RD Fine Kinney (Birim Bazlı)'!$D$8:$D$100,'Analiz (Birim Bazlı)'!$B20,'RD Fine Kinney (Birim Bazlı)'!$R$8:$R$100,'Analiz (Birim Bazlı)'!G$6)</f>
        <v>0</v>
      </c>
      <c r="H20" s="106">
        <f t="shared" si="0"/>
        <v>0</v>
      </c>
      <c r="I20" s="105">
        <f>COUNTIFS('RD Fine Kinney (Birim Bazlı)'!$D$8:$D$100,'Analiz (Birim Bazlı)'!$B20,'RD Fine Kinney (Birim Bazlı)'!$AC$8:$AC$100,'Analiz (Birim Bazlı)'!I$6)</f>
        <v>0</v>
      </c>
      <c r="J20" s="105">
        <f>COUNTIFS('RD Fine Kinney (Birim Bazlı)'!$D$8:$D$100,'Analiz (Birim Bazlı)'!$B20,'RD Fine Kinney (Birim Bazlı)'!$AC$8:$AC$100,'Analiz (Birim Bazlı)'!J$6)</f>
        <v>0</v>
      </c>
      <c r="K20" s="105">
        <f>COUNTIFS('RD Fine Kinney (Birim Bazlı)'!$D$8:$D$100,'Analiz (Birim Bazlı)'!$B20,'RD Fine Kinney (Birim Bazlı)'!$AC$8:$AC$100,'Analiz (Birim Bazlı)'!K$6)</f>
        <v>0</v>
      </c>
      <c r="L20" s="105">
        <f>COUNTIFS('RD Fine Kinney (Birim Bazlı)'!$D$8:$D$100,'Analiz (Birim Bazlı)'!$B20,'RD Fine Kinney (Birim Bazlı)'!$AC$8:$AC$100,'Analiz (Birim Bazlı)'!L$6)</f>
        <v>0</v>
      </c>
      <c r="M20" s="105">
        <f>COUNTIFS('RD Fine Kinney (Birim Bazlı)'!$D$8:$D$100,'Analiz (Birim Bazlı)'!$B20,'RD Fine Kinney (Birim Bazlı)'!$AC$8:$AC$100,'Analiz (Birim Bazlı)'!M$6)</f>
        <v>0</v>
      </c>
      <c r="N20" s="107">
        <f t="shared" si="1"/>
        <v>0</v>
      </c>
    </row>
    <row r="21" spans="1:14" ht="18" customHeight="1" outlineLevel="1" thickTop="1" thickBot="1" x14ac:dyDescent="0.5">
      <c r="A21" s="16"/>
      <c r="B21" s="122" t="s">
        <v>161</v>
      </c>
      <c r="C21" s="105">
        <f>COUNTIFS('RD Fine Kinney (Birim Bazlı)'!$D$8:$D$100,'Analiz (Birim Bazlı)'!$B21,'RD Fine Kinney (Birim Bazlı)'!$R$8:$R$100,'Analiz (Birim Bazlı)'!C$6)</f>
        <v>0</v>
      </c>
      <c r="D21" s="105">
        <f>COUNTIFS('RD Fine Kinney (Birim Bazlı)'!$D$8:$D$100,'Analiz (Birim Bazlı)'!$B21,'RD Fine Kinney (Birim Bazlı)'!$R$8:$R$100,'Analiz (Birim Bazlı)'!D$6)</f>
        <v>0</v>
      </c>
      <c r="E21" s="105">
        <f>COUNTIFS('RD Fine Kinney (Birim Bazlı)'!$D$8:$D$100,'Analiz (Birim Bazlı)'!$B21,'RD Fine Kinney (Birim Bazlı)'!$R$8:$R$100,'Analiz (Birim Bazlı)'!E$6)</f>
        <v>0</v>
      </c>
      <c r="F21" s="105">
        <f>COUNTIFS('RD Fine Kinney (Birim Bazlı)'!$D$8:$D$100,'Analiz (Birim Bazlı)'!$B21,'RD Fine Kinney (Birim Bazlı)'!$R$8:$R$100,'Analiz (Birim Bazlı)'!F$6)</f>
        <v>0</v>
      </c>
      <c r="G21" s="105">
        <f>COUNTIFS('RD Fine Kinney (Birim Bazlı)'!$D$8:$D$100,'Analiz (Birim Bazlı)'!$B21,'RD Fine Kinney (Birim Bazlı)'!$R$8:$R$100,'Analiz (Birim Bazlı)'!G$6)</f>
        <v>0</v>
      </c>
      <c r="H21" s="106">
        <f t="shared" si="0"/>
        <v>0</v>
      </c>
      <c r="I21" s="105">
        <f>COUNTIFS('RD Fine Kinney (Birim Bazlı)'!$D$8:$D$100,'Analiz (Birim Bazlı)'!$B21,'RD Fine Kinney (Birim Bazlı)'!$AC$8:$AC$100,'Analiz (Birim Bazlı)'!I$6)</f>
        <v>0</v>
      </c>
      <c r="J21" s="105">
        <f>COUNTIFS('RD Fine Kinney (Birim Bazlı)'!$D$8:$D$100,'Analiz (Birim Bazlı)'!$B21,'RD Fine Kinney (Birim Bazlı)'!$AC$8:$AC$100,'Analiz (Birim Bazlı)'!J$6)</f>
        <v>0</v>
      </c>
      <c r="K21" s="105">
        <f>COUNTIFS('RD Fine Kinney (Birim Bazlı)'!$D$8:$D$100,'Analiz (Birim Bazlı)'!$B21,'RD Fine Kinney (Birim Bazlı)'!$AC$8:$AC$100,'Analiz (Birim Bazlı)'!K$6)</f>
        <v>0</v>
      </c>
      <c r="L21" s="105">
        <f>COUNTIFS('RD Fine Kinney (Birim Bazlı)'!$D$8:$D$100,'Analiz (Birim Bazlı)'!$B21,'RD Fine Kinney (Birim Bazlı)'!$AC$8:$AC$100,'Analiz (Birim Bazlı)'!L$6)</f>
        <v>0</v>
      </c>
      <c r="M21" s="105">
        <f>COUNTIFS('RD Fine Kinney (Birim Bazlı)'!$D$8:$D$100,'Analiz (Birim Bazlı)'!$B21,'RD Fine Kinney (Birim Bazlı)'!$AC$8:$AC$100,'Analiz (Birim Bazlı)'!M$6)</f>
        <v>0</v>
      </c>
      <c r="N21" s="107">
        <f t="shared" si="1"/>
        <v>0</v>
      </c>
    </row>
    <row r="22" spans="1:14" ht="18" customHeight="1" outlineLevel="1" thickTop="1" thickBot="1" x14ac:dyDescent="0.5">
      <c r="A22" s="16"/>
      <c r="B22" s="122" t="s">
        <v>162</v>
      </c>
      <c r="C22" s="105">
        <f>COUNTIFS('RD Fine Kinney (Birim Bazlı)'!$D$8:$D$100,'Analiz (Birim Bazlı)'!$B22,'RD Fine Kinney (Birim Bazlı)'!$R$8:$R$100,'Analiz (Birim Bazlı)'!C$6)</f>
        <v>0</v>
      </c>
      <c r="D22" s="105">
        <f>COUNTIFS('RD Fine Kinney (Birim Bazlı)'!$D$8:$D$100,'Analiz (Birim Bazlı)'!$B22,'RD Fine Kinney (Birim Bazlı)'!$R$8:$R$100,'Analiz (Birim Bazlı)'!D$6)</f>
        <v>0</v>
      </c>
      <c r="E22" s="105">
        <f>COUNTIFS('RD Fine Kinney (Birim Bazlı)'!$D$8:$D$100,'Analiz (Birim Bazlı)'!$B22,'RD Fine Kinney (Birim Bazlı)'!$R$8:$R$100,'Analiz (Birim Bazlı)'!E$6)</f>
        <v>0</v>
      </c>
      <c r="F22" s="105">
        <f>COUNTIFS('RD Fine Kinney (Birim Bazlı)'!$D$8:$D$100,'Analiz (Birim Bazlı)'!$B22,'RD Fine Kinney (Birim Bazlı)'!$R$8:$R$100,'Analiz (Birim Bazlı)'!F$6)</f>
        <v>0</v>
      </c>
      <c r="G22" s="105">
        <f>COUNTIFS('RD Fine Kinney (Birim Bazlı)'!$D$8:$D$100,'Analiz (Birim Bazlı)'!$B22,'RD Fine Kinney (Birim Bazlı)'!$R$8:$R$100,'Analiz (Birim Bazlı)'!G$6)</f>
        <v>0</v>
      </c>
      <c r="H22" s="106">
        <f t="shared" si="0"/>
        <v>0</v>
      </c>
      <c r="I22" s="105">
        <f>COUNTIFS('RD Fine Kinney (Birim Bazlı)'!$D$8:$D$100,'Analiz (Birim Bazlı)'!$B22,'RD Fine Kinney (Birim Bazlı)'!$AC$8:$AC$100,'Analiz (Birim Bazlı)'!I$6)</f>
        <v>0</v>
      </c>
      <c r="J22" s="105">
        <f>COUNTIFS('RD Fine Kinney (Birim Bazlı)'!$D$8:$D$100,'Analiz (Birim Bazlı)'!$B22,'RD Fine Kinney (Birim Bazlı)'!$AC$8:$AC$100,'Analiz (Birim Bazlı)'!J$6)</f>
        <v>0</v>
      </c>
      <c r="K22" s="105">
        <f>COUNTIFS('RD Fine Kinney (Birim Bazlı)'!$D$8:$D$100,'Analiz (Birim Bazlı)'!$B22,'RD Fine Kinney (Birim Bazlı)'!$AC$8:$AC$100,'Analiz (Birim Bazlı)'!K$6)</f>
        <v>0</v>
      </c>
      <c r="L22" s="105">
        <f>COUNTIFS('RD Fine Kinney (Birim Bazlı)'!$D$8:$D$100,'Analiz (Birim Bazlı)'!$B22,'RD Fine Kinney (Birim Bazlı)'!$AC$8:$AC$100,'Analiz (Birim Bazlı)'!L$6)</f>
        <v>0</v>
      </c>
      <c r="M22" s="105">
        <f>COUNTIFS('RD Fine Kinney (Birim Bazlı)'!$D$8:$D$100,'Analiz (Birim Bazlı)'!$B22,'RD Fine Kinney (Birim Bazlı)'!$AC$8:$AC$100,'Analiz (Birim Bazlı)'!M$6)</f>
        <v>0</v>
      </c>
      <c r="N22" s="107">
        <f t="shared" si="1"/>
        <v>0</v>
      </c>
    </row>
    <row r="23" spans="1:14" ht="18" customHeight="1" outlineLevel="1" thickTop="1" thickBot="1" x14ac:dyDescent="0.5">
      <c r="A23" s="16"/>
      <c r="B23" s="122" t="s">
        <v>163</v>
      </c>
      <c r="C23" s="105">
        <f>COUNTIFS('RD Fine Kinney (Birim Bazlı)'!$D$8:$D$100,'Analiz (Birim Bazlı)'!$B23,'RD Fine Kinney (Birim Bazlı)'!$R$8:$R$100,'Analiz (Birim Bazlı)'!C$6)</f>
        <v>0</v>
      </c>
      <c r="D23" s="105">
        <f>COUNTIFS('RD Fine Kinney (Birim Bazlı)'!$D$8:$D$100,'Analiz (Birim Bazlı)'!$B23,'RD Fine Kinney (Birim Bazlı)'!$R$8:$R$100,'Analiz (Birim Bazlı)'!D$6)</f>
        <v>0</v>
      </c>
      <c r="E23" s="105">
        <f>COUNTIFS('RD Fine Kinney (Birim Bazlı)'!$D$8:$D$100,'Analiz (Birim Bazlı)'!$B23,'RD Fine Kinney (Birim Bazlı)'!$R$8:$R$100,'Analiz (Birim Bazlı)'!E$6)</f>
        <v>0</v>
      </c>
      <c r="F23" s="105">
        <f>COUNTIFS('RD Fine Kinney (Birim Bazlı)'!$D$8:$D$100,'Analiz (Birim Bazlı)'!$B23,'RD Fine Kinney (Birim Bazlı)'!$R$8:$R$100,'Analiz (Birim Bazlı)'!F$6)</f>
        <v>0</v>
      </c>
      <c r="G23" s="105">
        <f>COUNTIFS('RD Fine Kinney (Birim Bazlı)'!$D$8:$D$100,'Analiz (Birim Bazlı)'!$B23,'RD Fine Kinney (Birim Bazlı)'!$R$8:$R$100,'Analiz (Birim Bazlı)'!G$6)</f>
        <v>0</v>
      </c>
      <c r="H23" s="106">
        <f t="shared" si="0"/>
        <v>0</v>
      </c>
      <c r="I23" s="105">
        <f>COUNTIFS('RD Fine Kinney (Birim Bazlı)'!$D$8:$D$100,'Analiz (Birim Bazlı)'!$B23,'RD Fine Kinney (Birim Bazlı)'!$AC$8:$AC$100,'Analiz (Birim Bazlı)'!I$6)</f>
        <v>0</v>
      </c>
      <c r="J23" s="105">
        <f>COUNTIFS('RD Fine Kinney (Birim Bazlı)'!$D$8:$D$100,'Analiz (Birim Bazlı)'!$B23,'RD Fine Kinney (Birim Bazlı)'!$AC$8:$AC$100,'Analiz (Birim Bazlı)'!J$6)</f>
        <v>0</v>
      </c>
      <c r="K23" s="105">
        <f>COUNTIFS('RD Fine Kinney (Birim Bazlı)'!$D$8:$D$100,'Analiz (Birim Bazlı)'!$B23,'RD Fine Kinney (Birim Bazlı)'!$AC$8:$AC$100,'Analiz (Birim Bazlı)'!K$6)</f>
        <v>0</v>
      </c>
      <c r="L23" s="105">
        <f>COUNTIFS('RD Fine Kinney (Birim Bazlı)'!$D$8:$D$100,'Analiz (Birim Bazlı)'!$B23,'RD Fine Kinney (Birim Bazlı)'!$AC$8:$AC$100,'Analiz (Birim Bazlı)'!L$6)</f>
        <v>0</v>
      </c>
      <c r="M23" s="105">
        <f>COUNTIFS('RD Fine Kinney (Birim Bazlı)'!$D$8:$D$100,'Analiz (Birim Bazlı)'!$B23,'RD Fine Kinney (Birim Bazlı)'!$AC$8:$AC$100,'Analiz (Birim Bazlı)'!M$6)</f>
        <v>0</v>
      </c>
      <c r="N23" s="107">
        <f t="shared" si="1"/>
        <v>0</v>
      </c>
    </row>
    <row r="24" spans="1:14" ht="18" customHeight="1" outlineLevel="1" thickTop="1" thickBot="1" x14ac:dyDescent="0.5">
      <c r="A24" s="16"/>
      <c r="B24" s="122" t="s">
        <v>164</v>
      </c>
      <c r="C24" s="105">
        <f>COUNTIFS('RD Fine Kinney (Birim Bazlı)'!$D$8:$D$100,'Analiz (Birim Bazlı)'!$B24,'RD Fine Kinney (Birim Bazlı)'!$R$8:$R$100,'Analiz (Birim Bazlı)'!C$6)</f>
        <v>0</v>
      </c>
      <c r="D24" s="105">
        <f>COUNTIFS('RD Fine Kinney (Birim Bazlı)'!$D$8:$D$100,'Analiz (Birim Bazlı)'!$B24,'RD Fine Kinney (Birim Bazlı)'!$R$8:$R$100,'Analiz (Birim Bazlı)'!D$6)</f>
        <v>0</v>
      </c>
      <c r="E24" s="105">
        <f>COUNTIFS('RD Fine Kinney (Birim Bazlı)'!$D$8:$D$100,'Analiz (Birim Bazlı)'!$B24,'RD Fine Kinney (Birim Bazlı)'!$R$8:$R$100,'Analiz (Birim Bazlı)'!E$6)</f>
        <v>0</v>
      </c>
      <c r="F24" s="105">
        <f>COUNTIFS('RD Fine Kinney (Birim Bazlı)'!$D$8:$D$100,'Analiz (Birim Bazlı)'!$B24,'RD Fine Kinney (Birim Bazlı)'!$R$8:$R$100,'Analiz (Birim Bazlı)'!F$6)</f>
        <v>0</v>
      </c>
      <c r="G24" s="105">
        <f>COUNTIFS('RD Fine Kinney (Birim Bazlı)'!$D$8:$D$100,'Analiz (Birim Bazlı)'!$B24,'RD Fine Kinney (Birim Bazlı)'!$R$8:$R$100,'Analiz (Birim Bazlı)'!G$6)</f>
        <v>0</v>
      </c>
      <c r="H24" s="106">
        <f t="shared" si="0"/>
        <v>0</v>
      </c>
      <c r="I24" s="105">
        <f>COUNTIFS('RD Fine Kinney (Birim Bazlı)'!$D$8:$D$100,'Analiz (Birim Bazlı)'!$B24,'RD Fine Kinney (Birim Bazlı)'!$AC$8:$AC$100,'Analiz (Birim Bazlı)'!I$6)</f>
        <v>0</v>
      </c>
      <c r="J24" s="105">
        <f>COUNTIFS('RD Fine Kinney (Birim Bazlı)'!$D$8:$D$100,'Analiz (Birim Bazlı)'!$B24,'RD Fine Kinney (Birim Bazlı)'!$AC$8:$AC$100,'Analiz (Birim Bazlı)'!J$6)</f>
        <v>0</v>
      </c>
      <c r="K24" s="105">
        <f>COUNTIFS('RD Fine Kinney (Birim Bazlı)'!$D$8:$D$100,'Analiz (Birim Bazlı)'!$B24,'RD Fine Kinney (Birim Bazlı)'!$AC$8:$AC$100,'Analiz (Birim Bazlı)'!K$6)</f>
        <v>0</v>
      </c>
      <c r="L24" s="105">
        <f>COUNTIFS('RD Fine Kinney (Birim Bazlı)'!$D$8:$D$100,'Analiz (Birim Bazlı)'!$B24,'RD Fine Kinney (Birim Bazlı)'!$AC$8:$AC$100,'Analiz (Birim Bazlı)'!L$6)</f>
        <v>0</v>
      </c>
      <c r="M24" s="105">
        <f>COUNTIFS('RD Fine Kinney (Birim Bazlı)'!$D$8:$D$100,'Analiz (Birim Bazlı)'!$B24,'RD Fine Kinney (Birim Bazlı)'!$AC$8:$AC$100,'Analiz (Birim Bazlı)'!M$6)</f>
        <v>0</v>
      </c>
      <c r="N24" s="107">
        <f t="shared" si="1"/>
        <v>0</v>
      </c>
    </row>
    <row r="25" spans="1:14" ht="18" customHeight="1" outlineLevel="1" thickTop="1" thickBot="1" x14ac:dyDescent="0.5">
      <c r="A25" s="16"/>
      <c r="B25" s="122" t="s">
        <v>165</v>
      </c>
      <c r="C25" s="105">
        <f>COUNTIFS('RD Fine Kinney (Birim Bazlı)'!$D$8:$D$100,'Analiz (Birim Bazlı)'!$B25,'RD Fine Kinney (Birim Bazlı)'!$R$8:$R$100,'Analiz (Birim Bazlı)'!C$6)</f>
        <v>0</v>
      </c>
      <c r="D25" s="105">
        <f>COUNTIFS('RD Fine Kinney (Birim Bazlı)'!$D$8:$D$100,'Analiz (Birim Bazlı)'!$B25,'RD Fine Kinney (Birim Bazlı)'!$R$8:$R$100,'Analiz (Birim Bazlı)'!D$6)</f>
        <v>0</v>
      </c>
      <c r="E25" s="105">
        <f>COUNTIFS('RD Fine Kinney (Birim Bazlı)'!$D$8:$D$100,'Analiz (Birim Bazlı)'!$B25,'RD Fine Kinney (Birim Bazlı)'!$R$8:$R$100,'Analiz (Birim Bazlı)'!E$6)</f>
        <v>0</v>
      </c>
      <c r="F25" s="105">
        <f>COUNTIFS('RD Fine Kinney (Birim Bazlı)'!$D$8:$D$100,'Analiz (Birim Bazlı)'!$B25,'RD Fine Kinney (Birim Bazlı)'!$R$8:$R$100,'Analiz (Birim Bazlı)'!F$6)</f>
        <v>0</v>
      </c>
      <c r="G25" s="105">
        <f>COUNTIFS('RD Fine Kinney (Birim Bazlı)'!$D$8:$D$100,'Analiz (Birim Bazlı)'!$B25,'RD Fine Kinney (Birim Bazlı)'!$R$8:$R$100,'Analiz (Birim Bazlı)'!G$6)</f>
        <v>0</v>
      </c>
      <c r="H25" s="106">
        <f t="shared" si="0"/>
        <v>0</v>
      </c>
      <c r="I25" s="105">
        <f>COUNTIFS('RD Fine Kinney (Birim Bazlı)'!$D$8:$D$100,'Analiz (Birim Bazlı)'!$B25,'RD Fine Kinney (Birim Bazlı)'!$AC$8:$AC$100,'Analiz (Birim Bazlı)'!I$6)</f>
        <v>0</v>
      </c>
      <c r="J25" s="105">
        <f>COUNTIFS('RD Fine Kinney (Birim Bazlı)'!$D$8:$D$100,'Analiz (Birim Bazlı)'!$B25,'RD Fine Kinney (Birim Bazlı)'!$AC$8:$AC$100,'Analiz (Birim Bazlı)'!J$6)</f>
        <v>0</v>
      </c>
      <c r="K25" s="105">
        <f>COUNTIFS('RD Fine Kinney (Birim Bazlı)'!$D$8:$D$100,'Analiz (Birim Bazlı)'!$B25,'RD Fine Kinney (Birim Bazlı)'!$AC$8:$AC$100,'Analiz (Birim Bazlı)'!K$6)</f>
        <v>0</v>
      </c>
      <c r="L25" s="105">
        <f>COUNTIFS('RD Fine Kinney (Birim Bazlı)'!$D$8:$D$100,'Analiz (Birim Bazlı)'!$B25,'RD Fine Kinney (Birim Bazlı)'!$AC$8:$AC$100,'Analiz (Birim Bazlı)'!L$6)</f>
        <v>0</v>
      </c>
      <c r="M25" s="105">
        <f>COUNTIFS('RD Fine Kinney (Birim Bazlı)'!$D$8:$D$100,'Analiz (Birim Bazlı)'!$B25,'RD Fine Kinney (Birim Bazlı)'!$AC$8:$AC$100,'Analiz (Birim Bazlı)'!M$6)</f>
        <v>0</v>
      </c>
      <c r="N25" s="107">
        <f t="shared" si="1"/>
        <v>0</v>
      </c>
    </row>
    <row r="26" spans="1:14" ht="18" customHeight="1" outlineLevel="1" thickTop="1" thickBot="1" x14ac:dyDescent="0.5">
      <c r="A26" s="16"/>
      <c r="B26" s="122" t="s">
        <v>166</v>
      </c>
      <c r="C26" s="105">
        <f>COUNTIFS('RD Fine Kinney (Birim Bazlı)'!$D$8:$D$100,'Analiz (Birim Bazlı)'!$B26,'RD Fine Kinney (Birim Bazlı)'!$R$8:$R$100,'Analiz (Birim Bazlı)'!C$6)</f>
        <v>0</v>
      </c>
      <c r="D26" s="105">
        <f>COUNTIFS('RD Fine Kinney (Birim Bazlı)'!$D$8:$D$100,'Analiz (Birim Bazlı)'!$B26,'RD Fine Kinney (Birim Bazlı)'!$R$8:$R$100,'Analiz (Birim Bazlı)'!D$6)</f>
        <v>0</v>
      </c>
      <c r="E26" s="105">
        <f>COUNTIFS('RD Fine Kinney (Birim Bazlı)'!$D$8:$D$100,'Analiz (Birim Bazlı)'!$B26,'RD Fine Kinney (Birim Bazlı)'!$R$8:$R$100,'Analiz (Birim Bazlı)'!E$6)</f>
        <v>0</v>
      </c>
      <c r="F26" s="105">
        <f>COUNTIFS('RD Fine Kinney (Birim Bazlı)'!$D$8:$D$100,'Analiz (Birim Bazlı)'!$B26,'RD Fine Kinney (Birim Bazlı)'!$R$8:$R$100,'Analiz (Birim Bazlı)'!F$6)</f>
        <v>0</v>
      </c>
      <c r="G26" s="105">
        <f>COUNTIFS('RD Fine Kinney (Birim Bazlı)'!$D$8:$D$100,'Analiz (Birim Bazlı)'!$B26,'RD Fine Kinney (Birim Bazlı)'!$R$8:$R$100,'Analiz (Birim Bazlı)'!G$6)</f>
        <v>0</v>
      </c>
      <c r="H26" s="106">
        <f t="shared" si="0"/>
        <v>0</v>
      </c>
      <c r="I26" s="123">
        <f>COUNTIFS('RD Fine Kinney (Birim Bazlı)'!$D$8:$D$100,'Analiz (Birim Bazlı)'!$B26,'RD Fine Kinney (Birim Bazlı)'!$AC$8:$AC$100,'Analiz (Birim Bazlı)'!I$6)</f>
        <v>0</v>
      </c>
      <c r="J26" s="123">
        <f>COUNTIFS('RD Fine Kinney (Birim Bazlı)'!$D$8:$D$100,'Analiz (Birim Bazlı)'!$B26,'RD Fine Kinney (Birim Bazlı)'!$AC$8:$AC$100,'Analiz (Birim Bazlı)'!J$6)</f>
        <v>0</v>
      </c>
      <c r="K26" s="105">
        <f>COUNTIFS('RD Fine Kinney (Birim Bazlı)'!$D$8:$D$100,'Analiz (Birim Bazlı)'!$B26,'RD Fine Kinney (Birim Bazlı)'!$AC$8:$AC$100,'Analiz (Birim Bazlı)'!K$6)</f>
        <v>0</v>
      </c>
      <c r="L26" s="123">
        <f>COUNTIFS('RD Fine Kinney (Birim Bazlı)'!$D$8:$D$100,'Analiz (Birim Bazlı)'!$B26,'RD Fine Kinney (Birim Bazlı)'!$AC$8:$AC$100,'Analiz (Birim Bazlı)'!L$6)</f>
        <v>0</v>
      </c>
      <c r="M26" s="123">
        <f>COUNTIFS('RD Fine Kinney (Birim Bazlı)'!$D$8:$D$100,'Analiz (Birim Bazlı)'!$B26,'RD Fine Kinney (Birim Bazlı)'!$AC$8:$AC$100,'Analiz (Birim Bazlı)'!M$6)</f>
        <v>0</v>
      </c>
      <c r="N26" s="107">
        <f t="shared" si="1"/>
        <v>0</v>
      </c>
    </row>
    <row r="27" spans="1:14" ht="18" customHeight="1" thickTop="1" thickBot="1" x14ac:dyDescent="0.5">
      <c r="A27" s="16"/>
      <c r="B27" s="124" t="s">
        <v>60</v>
      </c>
      <c r="C27" s="125">
        <f>COUNTIFS('RD Fine Kinney (Birim Bazlı)'!$C$8:$C$100,'Analiz (Birim Bazlı)'!$B27,'RD Fine Kinney (Birim Bazlı)'!$R$8:$R$100,'Analiz (Birim Bazlı)'!C$6)</f>
        <v>0</v>
      </c>
      <c r="D27" s="125">
        <f>COUNTIFS('RD Fine Kinney (Birim Bazlı)'!$C$8:$C$100,'Analiz (Birim Bazlı)'!$B27,'RD Fine Kinney (Birim Bazlı)'!$R$8:$R$100,'Analiz (Birim Bazlı)'!D$6)</f>
        <v>0</v>
      </c>
      <c r="E27" s="125">
        <f>COUNTIFS('RD Fine Kinney (Birim Bazlı)'!$C$8:$C$100,'Analiz (Birim Bazlı)'!$B27,'RD Fine Kinney (Birim Bazlı)'!$R$8:$R$100,'Analiz (Birim Bazlı)'!E$6)</f>
        <v>0</v>
      </c>
      <c r="F27" s="125">
        <f>COUNTIFS('RD Fine Kinney (Birim Bazlı)'!$C$8:$C$100,'Analiz (Birim Bazlı)'!$B27,'RD Fine Kinney (Birim Bazlı)'!$R$8:$R$100,'Analiz (Birim Bazlı)'!F$6)</f>
        <v>0</v>
      </c>
      <c r="G27" s="125">
        <f>COUNTIFS('RD Fine Kinney (Birim Bazlı)'!$C$8:$C$100,'Analiz (Birim Bazlı)'!$B27,'RD Fine Kinney (Birim Bazlı)'!$R$8:$R$100,'Analiz (Birim Bazlı)'!G$6)</f>
        <v>0</v>
      </c>
      <c r="H27" s="126">
        <f t="shared" si="0"/>
        <v>0</v>
      </c>
      <c r="I27" s="127">
        <f>COUNTIFS('RD Fine Kinney (Birim Bazlı)'!$C$8:$C$100,'Analiz (Birim Bazlı)'!$B27,'RD Fine Kinney (Birim Bazlı)'!$AC$8:$AC$100,'Analiz (Birim Bazlı)'!I$6)</f>
        <v>0</v>
      </c>
      <c r="J27" s="118">
        <f>COUNTIFS('RD Fine Kinney (Birim Bazlı)'!$C$8:$C$100,'Analiz (Birim Bazlı)'!$B27,'RD Fine Kinney (Birim Bazlı)'!$AC$8:$AC$100,'Analiz (Birim Bazlı)'!J$6)</f>
        <v>0</v>
      </c>
      <c r="K27" s="125">
        <f>COUNTIFS('RD Fine Kinney (Birim Bazlı)'!$C$8:$C$100,'Analiz (Birim Bazlı)'!$B27,'RD Fine Kinney (Birim Bazlı)'!$AC$8:$AC$100,'Analiz (Birim Bazlı)'!K$6)</f>
        <v>0</v>
      </c>
      <c r="L27" s="118">
        <f>COUNTIFS('RD Fine Kinney (Birim Bazlı)'!$C$8:$C$100,'Analiz (Birim Bazlı)'!$B27,'RD Fine Kinney (Birim Bazlı)'!$AC$8:$AC$100,'Analiz (Birim Bazlı)'!L$6)</f>
        <v>0</v>
      </c>
      <c r="M27" s="118">
        <f>COUNTIFS('RD Fine Kinney (Birim Bazlı)'!$C$8:$C$100,'Analiz (Birim Bazlı)'!$B27,'RD Fine Kinney (Birim Bazlı)'!$AC$8:$AC$100,'Analiz (Birim Bazlı)'!M$6)</f>
        <v>0</v>
      </c>
      <c r="N27" s="125">
        <f t="shared" si="1"/>
        <v>0</v>
      </c>
    </row>
    <row r="28" spans="1:14" ht="18" hidden="1" customHeight="1" outlineLevel="1" thickTop="1" thickBot="1" x14ac:dyDescent="0.5">
      <c r="A28" s="16"/>
      <c r="B28" s="128" t="s">
        <v>167</v>
      </c>
      <c r="C28" s="105">
        <f>COUNTIFS('RD Fine Kinney (Birim Bazlı)'!$D$8:$D$100,'Analiz (Birim Bazlı)'!$B28,'RD Fine Kinney (Birim Bazlı)'!$R$8:$R$100,'Analiz (Birim Bazlı)'!C$6)</f>
        <v>0</v>
      </c>
      <c r="D28" s="105">
        <f>COUNTIFS('RD Fine Kinney (Birim Bazlı)'!$D$8:$D$100,'Analiz (Birim Bazlı)'!$B28,'RD Fine Kinney (Birim Bazlı)'!$R$8:$R$100,'Analiz (Birim Bazlı)'!D$6)</f>
        <v>0</v>
      </c>
      <c r="E28" s="105">
        <f>COUNTIFS('RD Fine Kinney (Birim Bazlı)'!$D$8:$D$100,'Analiz (Birim Bazlı)'!$B28,'RD Fine Kinney (Birim Bazlı)'!$R$8:$R$100,'Analiz (Birim Bazlı)'!E$6)</f>
        <v>0</v>
      </c>
      <c r="F28" s="105">
        <f>COUNTIFS('RD Fine Kinney (Birim Bazlı)'!$D$8:$D$100,'Analiz (Birim Bazlı)'!$B28,'RD Fine Kinney (Birim Bazlı)'!$R$8:$R$100,'Analiz (Birim Bazlı)'!F$6)</f>
        <v>0</v>
      </c>
      <c r="G28" s="105">
        <f>COUNTIFS('RD Fine Kinney (Birim Bazlı)'!$D$8:$D$100,'Analiz (Birim Bazlı)'!$B28,'RD Fine Kinney (Birim Bazlı)'!$R$8:$R$100,'Analiz (Birim Bazlı)'!G$6)</f>
        <v>0</v>
      </c>
      <c r="H28" s="106">
        <f t="shared" si="0"/>
        <v>0</v>
      </c>
      <c r="I28" s="105">
        <f>COUNTIFS('RD Fine Kinney (Birim Bazlı)'!$D$8:$D$100,'Analiz (Birim Bazlı)'!$B28,'RD Fine Kinney (Birim Bazlı)'!$AC$8:$AC$100,'Analiz (Birim Bazlı)'!I$6)</f>
        <v>0</v>
      </c>
      <c r="J28" s="105">
        <f>COUNTIFS('RD Fine Kinney (Birim Bazlı)'!$D$8:$D$100,'Analiz (Birim Bazlı)'!$B28,'RD Fine Kinney (Birim Bazlı)'!$AC$8:$AC$100,'Analiz (Birim Bazlı)'!J$6)</f>
        <v>0</v>
      </c>
      <c r="K28" s="105">
        <f>COUNTIFS('RD Fine Kinney (Birim Bazlı)'!$D$8:$D$100,'Analiz (Birim Bazlı)'!$B28,'RD Fine Kinney (Birim Bazlı)'!$AC$8:$AC$100,'Analiz (Birim Bazlı)'!K$6)</f>
        <v>0</v>
      </c>
      <c r="L28" s="105">
        <f>COUNTIFS('RD Fine Kinney (Birim Bazlı)'!$D$8:$D$100,'Analiz (Birim Bazlı)'!$B28,'RD Fine Kinney (Birim Bazlı)'!$AC$8:$AC$100,'Analiz (Birim Bazlı)'!L$6)</f>
        <v>0</v>
      </c>
      <c r="M28" s="105">
        <f>COUNTIFS('RD Fine Kinney (Birim Bazlı)'!$D$8:$D$100,'Analiz (Birim Bazlı)'!$B28,'RD Fine Kinney (Birim Bazlı)'!$AC$8:$AC$100,'Analiz (Birim Bazlı)'!M$6)</f>
        <v>0</v>
      </c>
      <c r="N28" s="107">
        <f t="shared" si="1"/>
        <v>0</v>
      </c>
    </row>
    <row r="29" spans="1:14" ht="18" hidden="1" customHeight="1" outlineLevel="1" thickTop="1" thickBot="1" x14ac:dyDescent="0.5">
      <c r="A29" s="16"/>
      <c r="B29" s="128" t="s">
        <v>168</v>
      </c>
      <c r="C29" s="105">
        <f>COUNTIFS('RD Fine Kinney (Birim Bazlı)'!$D$8:$D$100,'Analiz (Birim Bazlı)'!$B29,'RD Fine Kinney (Birim Bazlı)'!$R$8:$R$100,'Analiz (Birim Bazlı)'!C$6)</f>
        <v>0</v>
      </c>
      <c r="D29" s="105">
        <f>COUNTIFS('RD Fine Kinney (Birim Bazlı)'!$D$8:$D$100,'Analiz (Birim Bazlı)'!$B29,'RD Fine Kinney (Birim Bazlı)'!$R$8:$R$100,'Analiz (Birim Bazlı)'!D$6)</f>
        <v>0</v>
      </c>
      <c r="E29" s="105">
        <f>COUNTIFS('RD Fine Kinney (Birim Bazlı)'!$D$8:$D$100,'Analiz (Birim Bazlı)'!$B29,'RD Fine Kinney (Birim Bazlı)'!$R$8:$R$100,'Analiz (Birim Bazlı)'!E$6)</f>
        <v>0</v>
      </c>
      <c r="F29" s="105">
        <f>COUNTIFS('RD Fine Kinney (Birim Bazlı)'!$D$8:$D$100,'Analiz (Birim Bazlı)'!$B29,'RD Fine Kinney (Birim Bazlı)'!$R$8:$R$100,'Analiz (Birim Bazlı)'!F$6)</f>
        <v>0</v>
      </c>
      <c r="G29" s="105">
        <f>COUNTIFS('RD Fine Kinney (Birim Bazlı)'!$D$8:$D$100,'Analiz (Birim Bazlı)'!$B29,'RD Fine Kinney (Birim Bazlı)'!$R$8:$R$100,'Analiz (Birim Bazlı)'!G$6)</f>
        <v>0</v>
      </c>
      <c r="H29" s="106">
        <f t="shared" si="0"/>
        <v>0</v>
      </c>
      <c r="I29" s="105">
        <f>COUNTIFS('RD Fine Kinney (Birim Bazlı)'!$D$8:$D$100,'Analiz (Birim Bazlı)'!$B29,'RD Fine Kinney (Birim Bazlı)'!$AC$8:$AC$100,'Analiz (Birim Bazlı)'!I$6)</f>
        <v>0</v>
      </c>
      <c r="J29" s="105">
        <f>COUNTIFS('RD Fine Kinney (Birim Bazlı)'!$D$8:$D$100,'Analiz (Birim Bazlı)'!$B29,'RD Fine Kinney (Birim Bazlı)'!$AC$8:$AC$100,'Analiz (Birim Bazlı)'!J$6)</f>
        <v>0</v>
      </c>
      <c r="K29" s="105">
        <f>COUNTIFS('RD Fine Kinney (Birim Bazlı)'!$D$8:$D$100,'Analiz (Birim Bazlı)'!$B29,'RD Fine Kinney (Birim Bazlı)'!$AC$8:$AC$100,'Analiz (Birim Bazlı)'!K$6)</f>
        <v>0</v>
      </c>
      <c r="L29" s="105">
        <f>COUNTIFS('RD Fine Kinney (Birim Bazlı)'!$D$8:$D$100,'Analiz (Birim Bazlı)'!$B29,'RD Fine Kinney (Birim Bazlı)'!$AC$8:$AC$100,'Analiz (Birim Bazlı)'!L$6)</f>
        <v>0</v>
      </c>
      <c r="M29" s="105">
        <f>COUNTIFS('RD Fine Kinney (Birim Bazlı)'!$D$8:$D$100,'Analiz (Birim Bazlı)'!$B29,'RD Fine Kinney (Birim Bazlı)'!$AC$8:$AC$100,'Analiz (Birim Bazlı)'!M$6)</f>
        <v>0</v>
      </c>
      <c r="N29" s="107">
        <f t="shared" si="1"/>
        <v>0</v>
      </c>
    </row>
    <row r="30" spans="1:14" ht="18" hidden="1" customHeight="1" outlineLevel="1" thickTop="1" thickBot="1" x14ac:dyDescent="0.5">
      <c r="A30" s="16"/>
      <c r="B30" s="128" t="s">
        <v>169</v>
      </c>
      <c r="C30" s="105">
        <f>COUNTIFS('RD Fine Kinney (Birim Bazlı)'!$D$8:$D$100,'Analiz (Birim Bazlı)'!$B30,'RD Fine Kinney (Birim Bazlı)'!$R$8:$R$100,'Analiz (Birim Bazlı)'!C$6)</f>
        <v>0</v>
      </c>
      <c r="D30" s="105">
        <f>COUNTIFS('RD Fine Kinney (Birim Bazlı)'!$D$8:$D$100,'Analiz (Birim Bazlı)'!$B30,'RD Fine Kinney (Birim Bazlı)'!$R$8:$R$100,'Analiz (Birim Bazlı)'!D$6)</f>
        <v>0</v>
      </c>
      <c r="E30" s="105">
        <f>COUNTIFS('RD Fine Kinney (Birim Bazlı)'!$D$8:$D$100,'Analiz (Birim Bazlı)'!$B30,'RD Fine Kinney (Birim Bazlı)'!$R$8:$R$100,'Analiz (Birim Bazlı)'!E$6)</f>
        <v>0</v>
      </c>
      <c r="F30" s="105">
        <f>COUNTIFS('RD Fine Kinney (Birim Bazlı)'!$D$8:$D$100,'Analiz (Birim Bazlı)'!$B30,'RD Fine Kinney (Birim Bazlı)'!$R$8:$R$100,'Analiz (Birim Bazlı)'!F$6)</f>
        <v>0</v>
      </c>
      <c r="G30" s="105">
        <f>COUNTIFS('RD Fine Kinney (Birim Bazlı)'!$D$8:$D$100,'Analiz (Birim Bazlı)'!$B30,'RD Fine Kinney (Birim Bazlı)'!$R$8:$R$100,'Analiz (Birim Bazlı)'!G$6)</f>
        <v>0</v>
      </c>
      <c r="H30" s="106">
        <f t="shared" si="0"/>
        <v>0</v>
      </c>
      <c r="I30" s="105">
        <f>COUNTIFS('RD Fine Kinney (Birim Bazlı)'!$D$8:$D$100,'Analiz (Birim Bazlı)'!$B30,'RD Fine Kinney (Birim Bazlı)'!$AC$8:$AC$100,'Analiz (Birim Bazlı)'!I$6)</f>
        <v>0</v>
      </c>
      <c r="J30" s="105">
        <f>COUNTIFS('RD Fine Kinney (Birim Bazlı)'!$D$8:$D$100,'Analiz (Birim Bazlı)'!$B30,'RD Fine Kinney (Birim Bazlı)'!$AC$8:$AC$100,'Analiz (Birim Bazlı)'!J$6)</f>
        <v>0</v>
      </c>
      <c r="K30" s="105">
        <f>COUNTIFS('RD Fine Kinney (Birim Bazlı)'!$D$8:$D$100,'Analiz (Birim Bazlı)'!$B30,'RD Fine Kinney (Birim Bazlı)'!$AC$8:$AC$100,'Analiz (Birim Bazlı)'!K$6)</f>
        <v>0</v>
      </c>
      <c r="L30" s="105">
        <f>COUNTIFS('RD Fine Kinney (Birim Bazlı)'!$D$8:$D$100,'Analiz (Birim Bazlı)'!$B30,'RD Fine Kinney (Birim Bazlı)'!$AC$8:$AC$100,'Analiz (Birim Bazlı)'!L$6)</f>
        <v>0</v>
      </c>
      <c r="M30" s="105">
        <f>COUNTIFS('RD Fine Kinney (Birim Bazlı)'!$D$8:$D$100,'Analiz (Birim Bazlı)'!$B30,'RD Fine Kinney (Birim Bazlı)'!$AC$8:$AC$100,'Analiz (Birim Bazlı)'!M$6)</f>
        <v>0</v>
      </c>
      <c r="N30" s="107">
        <f t="shared" si="1"/>
        <v>0</v>
      </c>
    </row>
    <row r="31" spans="1:14" ht="18" hidden="1" customHeight="1" outlineLevel="1" thickTop="1" thickBot="1" x14ac:dyDescent="0.5">
      <c r="A31" s="16"/>
      <c r="B31" s="128" t="s">
        <v>170</v>
      </c>
      <c r="C31" s="105">
        <f>COUNTIFS('RD Fine Kinney (Birim Bazlı)'!$D$8:$D$100,'Analiz (Birim Bazlı)'!$B31,'RD Fine Kinney (Birim Bazlı)'!$R$8:$R$100,'Analiz (Birim Bazlı)'!C$6)</f>
        <v>0</v>
      </c>
      <c r="D31" s="105">
        <f>COUNTIFS('RD Fine Kinney (Birim Bazlı)'!$D$8:$D$100,'Analiz (Birim Bazlı)'!$B31,'RD Fine Kinney (Birim Bazlı)'!$R$8:$R$100,'Analiz (Birim Bazlı)'!D$6)</f>
        <v>0</v>
      </c>
      <c r="E31" s="105">
        <f>COUNTIFS('RD Fine Kinney (Birim Bazlı)'!$D$8:$D$100,'Analiz (Birim Bazlı)'!$B31,'RD Fine Kinney (Birim Bazlı)'!$R$8:$R$100,'Analiz (Birim Bazlı)'!E$6)</f>
        <v>0</v>
      </c>
      <c r="F31" s="105">
        <f>COUNTIFS('RD Fine Kinney (Birim Bazlı)'!$D$8:$D$100,'Analiz (Birim Bazlı)'!$B31,'RD Fine Kinney (Birim Bazlı)'!$R$8:$R$100,'Analiz (Birim Bazlı)'!F$6)</f>
        <v>0</v>
      </c>
      <c r="G31" s="105">
        <f>COUNTIFS('RD Fine Kinney (Birim Bazlı)'!$D$8:$D$100,'Analiz (Birim Bazlı)'!$B31,'RD Fine Kinney (Birim Bazlı)'!$R$8:$R$100,'Analiz (Birim Bazlı)'!G$6)</f>
        <v>0</v>
      </c>
      <c r="H31" s="106">
        <f t="shared" si="0"/>
        <v>0</v>
      </c>
      <c r="I31" s="105">
        <f>COUNTIFS('RD Fine Kinney (Birim Bazlı)'!$D$8:$D$100,'Analiz (Birim Bazlı)'!$B31,'RD Fine Kinney (Birim Bazlı)'!$AC$8:$AC$100,'Analiz (Birim Bazlı)'!I$6)</f>
        <v>0</v>
      </c>
      <c r="J31" s="105">
        <f>COUNTIFS('RD Fine Kinney (Birim Bazlı)'!$D$8:$D$100,'Analiz (Birim Bazlı)'!$B31,'RD Fine Kinney (Birim Bazlı)'!$AC$8:$AC$100,'Analiz (Birim Bazlı)'!J$6)</f>
        <v>0</v>
      </c>
      <c r="K31" s="105">
        <f>COUNTIFS('RD Fine Kinney (Birim Bazlı)'!$D$8:$D$100,'Analiz (Birim Bazlı)'!$B31,'RD Fine Kinney (Birim Bazlı)'!$AC$8:$AC$100,'Analiz (Birim Bazlı)'!K$6)</f>
        <v>0</v>
      </c>
      <c r="L31" s="105">
        <f>COUNTIFS('RD Fine Kinney (Birim Bazlı)'!$D$8:$D$100,'Analiz (Birim Bazlı)'!$B31,'RD Fine Kinney (Birim Bazlı)'!$AC$8:$AC$100,'Analiz (Birim Bazlı)'!L$6)</f>
        <v>0</v>
      </c>
      <c r="M31" s="105">
        <f>COUNTIFS('RD Fine Kinney (Birim Bazlı)'!$D$8:$D$100,'Analiz (Birim Bazlı)'!$B31,'RD Fine Kinney (Birim Bazlı)'!$AC$8:$AC$100,'Analiz (Birim Bazlı)'!M$6)</f>
        <v>0</v>
      </c>
      <c r="N31" s="107">
        <f t="shared" si="1"/>
        <v>0</v>
      </c>
    </row>
    <row r="32" spans="1:14" ht="18" hidden="1" customHeight="1" outlineLevel="1" thickTop="1" thickBot="1" x14ac:dyDescent="0.5">
      <c r="A32" s="16"/>
      <c r="B32" s="128" t="s">
        <v>171</v>
      </c>
      <c r="C32" s="105">
        <f>COUNTIFS('RD Fine Kinney (Birim Bazlı)'!$D$8:$D$100,'Analiz (Birim Bazlı)'!$B32,'RD Fine Kinney (Birim Bazlı)'!$R$8:$R$100,'Analiz (Birim Bazlı)'!C$6)</f>
        <v>0</v>
      </c>
      <c r="D32" s="105">
        <f>COUNTIFS('RD Fine Kinney (Birim Bazlı)'!$D$8:$D$100,'Analiz (Birim Bazlı)'!$B32,'RD Fine Kinney (Birim Bazlı)'!$R$8:$R$100,'Analiz (Birim Bazlı)'!D$6)</f>
        <v>0</v>
      </c>
      <c r="E32" s="105">
        <f>COUNTIFS('RD Fine Kinney (Birim Bazlı)'!$D$8:$D$100,'Analiz (Birim Bazlı)'!$B32,'RD Fine Kinney (Birim Bazlı)'!$R$8:$R$100,'Analiz (Birim Bazlı)'!E$6)</f>
        <v>0</v>
      </c>
      <c r="F32" s="105">
        <f>COUNTIFS('RD Fine Kinney (Birim Bazlı)'!$D$8:$D$100,'Analiz (Birim Bazlı)'!$B32,'RD Fine Kinney (Birim Bazlı)'!$R$8:$R$100,'Analiz (Birim Bazlı)'!F$6)</f>
        <v>0</v>
      </c>
      <c r="G32" s="105">
        <f>COUNTIFS('RD Fine Kinney (Birim Bazlı)'!$D$8:$D$100,'Analiz (Birim Bazlı)'!$B32,'RD Fine Kinney (Birim Bazlı)'!$R$8:$R$100,'Analiz (Birim Bazlı)'!G$6)</f>
        <v>0</v>
      </c>
      <c r="H32" s="106">
        <f t="shared" si="0"/>
        <v>0</v>
      </c>
      <c r="I32" s="105">
        <f>COUNTIFS('RD Fine Kinney (Birim Bazlı)'!$D$8:$D$100,'Analiz (Birim Bazlı)'!$B32,'RD Fine Kinney (Birim Bazlı)'!$AC$8:$AC$100,'Analiz (Birim Bazlı)'!I$6)</f>
        <v>0</v>
      </c>
      <c r="J32" s="105">
        <f>COUNTIFS('RD Fine Kinney (Birim Bazlı)'!$D$8:$D$100,'Analiz (Birim Bazlı)'!$B32,'RD Fine Kinney (Birim Bazlı)'!$AC$8:$AC$100,'Analiz (Birim Bazlı)'!J$6)</f>
        <v>0</v>
      </c>
      <c r="K32" s="105">
        <f>COUNTIFS('RD Fine Kinney (Birim Bazlı)'!$D$8:$D$100,'Analiz (Birim Bazlı)'!$B32,'RD Fine Kinney (Birim Bazlı)'!$AC$8:$AC$100,'Analiz (Birim Bazlı)'!K$6)</f>
        <v>0</v>
      </c>
      <c r="L32" s="105">
        <f>COUNTIFS('RD Fine Kinney (Birim Bazlı)'!$D$8:$D$100,'Analiz (Birim Bazlı)'!$B32,'RD Fine Kinney (Birim Bazlı)'!$AC$8:$AC$100,'Analiz (Birim Bazlı)'!L$6)</f>
        <v>0</v>
      </c>
      <c r="M32" s="105">
        <f>COUNTIFS('RD Fine Kinney (Birim Bazlı)'!$D$8:$D$100,'Analiz (Birim Bazlı)'!$B32,'RD Fine Kinney (Birim Bazlı)'!$AC$8:$AC$100,'Analiz (Birim Bazlı)'!M$6)</f>
        <v>0</v>
      </c>
      <c r="N32" s="107">
        <f t="shared" si="1"/>
        <v>0</v>
      </c>
    </row>
    <row r="33" spans="1:14" ht="18" hidden="1" customHeight="1" outlineLevel="1" thickTop="1" thickBot="1" x14ac:dyDescent="0.5">
      <c r="A33" s="16"/>
      <c r="B33" s="128" t="s">
        <v>172</v>
      </c>
      <c r="C33" s="129">
        <f>COUNTIFS('RD Fine Kinney (Birim Bazlı)'!$D$8:$D$100,'Analiz (Birim Bazlı)'!$B33,'RD Fine Kinney (Birim Bazlı)'!$R$8:$R$100,'Analiz (Birim Bazlı)'!C$6)</f>
        <v>0</v>
      </c>
      <c r="D33" s="130">
        <f>COUNTIFS('RD Fine Kinney (Birim Bazlı)'!$D$8:$D$100,'Analiz (Birim Bazlı)'!$B33,'RD Fine Kinney (Birim Bazlı)'!$R$8:$R$100,'Analiz (Birim Bazlı)'!D$6)</f>
        <v>0</v>
      </c>
      <c r="E33" s="130">
        <f>COUNTIFS('RD Fine Kinney (Birim Bazlı)'!$D$8:$D$100,'Analiz (Birim Bazlı)'!$B33,'RD Fine Kinney (Birim Bazlı)'!$R$8:$R$100,'Analiz (Birim Bazlı)'!E$6)</f>
        <v>0</v>
      </c>
      <c r="F33" s="130">
        <f>COUNTIFS('RD Fine Kinney (Birim Bazlı)'!$D$8:$D$100,'Analiz (Birim Bazlı)'!$B33,'RD Fine Kinney (Birim Bazlı)'!$R$8:$R$100,'Analiz (Birim Bazlı)'!F$6)</f>
        <v>0</v>
      </c>
      <c r="G33" s="105">
        <f>COUNTIFS('RD Fine Kinney (Birim Bazlı)'!$D$8:$D$100,'Analiz (Birim Bazlı)'!$B33,'RD Fine Kinney (Birim Bazlı)'!$R$8:$R$100,'Analiz (Birim Bazlı)'!G$6)</f>
        <v>0</v>
      </c>
      <c r="H33" s="106">
        <f t="shared" si="0"/>
        <v>0</v>
      </c>
      <c r="I33" s="130">
        <f>COUNTIFS('RD Fine Kinney (Birim Bazlı)'!$D$8:$D$100,'Analiz (Birim Bazlı)'!$B33,'RD Fine Kinney (Birim Bazlı)'!$AC$8:$AC$100,'Analiz (Birim Bazlı)'!I$6)</f>
        <v>0</v>
      </c>
      <c r="J33" s="130">
        <f>COUNTIFS('RD Fine Kinney (Birim Bazlı)'!$D$8:$D$100,'Analiz (Birim Bazlı)'!$B33,'RD Fine Kinney (Birim Bazlı)'!$AC$8:$AC$100,'Analiz (Birim Bazlı)'!J$6)</f>
        <v>0</v>
      </c>
      <c r="K33" s="130">
        <f>COUNTIFS('RD Fine Kinney (Birim Bazlı)'!$D$8:$D$100,'Analiz (Birim Bazlı)'!$B33,'RD Fine Kinney (Birim Bazlı)'!$AC$8:$AC$100,'Analiz (Birim Bazlı)'!K$6)</f>
        <v>0</v>
      </c>
      <c r="L33" s="130">
        <f>COUNTIFS('RD Fine Kinney (Birim Bazlı)'!$D$8:$D$100,'Analiz (Birim Bazlı)'!$B33,'RD Fine Kinney (Birim Bazlı)'!$AC$8:$AC$100,'Analiz (Birim Bazlı)'!L$6)</f>
        <v>0</v>
      </c>
      <c r="M33" s="130">
        <f>COUNTIFS('RD Fine Kinney (Birim Bazlı)'!$D$8:$D$100,'Analiz (Birim Bazlı)'!$B33,'RD Fine Kinney (Birim Bazlı)'!$AC$8:$AC$100,'Analiz (Birim Bazlı)'!M$6)</f>
        <v>0</v>
      </c>
      <c r="N33" s="107">
        <f t="shared" si="1"/>
        <v>0</v>
      </c>
    </row>
    <row r="34" spans="1:14" ht="18" customHeight="1" collapsed="1" thickTop="1" thickBot="1" x14ac:dyDescent="0.5">
      <c r="A34" s="16"/>
      <c r="B34" s="131" t="s">
        <v>63</v>
      </c>
      <c r="C34" s="132">
        <f>COUNTIFS('RD Fine Kinney (Birim Bazlı)'!$C$8:$C$100,'Analiz (Birim Bazlı)'!$B34,'RD Fine Kinney (Birim Bazlı)'!$R$8:$R$100,'Analiz (Birim Bazlı)'!C$6)</f>
        <v>0</v>
      </c>
      <c r="D34" s="132">
        <f>COUNTIFS('RD Fine Kinney (Birim Bazlı)'!$C$8:$C$100,'Analiz (Birim Bazlı)'!$B34,'RD Fine Kinney (Birim Bazlı)'!$R$8:$R$100,'Analiz (Birim Bazlı)'!D$6)</f>
        <v>0</v>
      </c>
      <c r="E34" s="132">
        <f>COUNTIFS('RD Fine Kinney (Birim Bazlı)'!$C$8:$C$100,'Analiz (Birim Bazlı)'!$B34,'RD Fine Kinney (Birim Bazlı)'!$R$8:$R$100,'Analiz (Birim Bazlı)'!E$6)</f>
        <v>0</v>
      </c>
      <c r="F34" s="132">
        <f>COUNTIFS('RD Fine Kinney (Birim Bazlı)'!$C$8:$C$100,'Analiz (Birim Bazlı)'!$B34,'RD Fine Kinney (Birim Bazlı)'!$R$8:$R$100,'Analiz (Birim Bazlı)'!F$6)</f>
        <v>0</v>
      </c>
      <c r="G34" s="132">
        <f>COUNTIFS('RD Fine Kinney (Birim Bazlı)'!$C$8:$C$100,'Analiz (Birim Bazlı)'!$B34,'RD Fine Kinney (Birim Bazlı)'!$R$8:$R$100,'Analiz (Birim Bazlı)'!G$6)</f>
        <v>0</v>
      </c>
      <c r="H34" s="133">
        <f t="shared" si="0"/>
        <v>0</v>
      </c>
      <c r="I34" s="134">
        <f>COUNTIFS('RD Fine Kinney (Birim Bazlı)'!$C$8:$C$100,'Analiz (Birim Bazlı)'!$B34,'RD Fine Kinney (Birim Bazlı)'!$AC$8:$AC$100,'Analiz (Birim Bazlı)'!I$6)</f>
        <v>0</v>
      </c>
      <c r="J34" s="132">
        <f>COUNTIFS('RD Fine Kinney (Birim Bazlı)'!$C$8:$C$100,'Analiz (Birim Bazlı)'!$B34,'RD Fine Kinney (Birim Bazlı)'!$AC$8:$AC$100,'Analiz (Birim Bazlı)'!J$6)</f>
        <v>0</v>
      </c>
      <c r="K34" s="132">
        <f>COUNTIFS('RD Fine Kinney (Birim Bazlı)'!$C$8:$C$100,'Analiz (Birim Bazlı)'!$B34,'RD Fine Kinney (Birim Bazlı)'!$AC$8:$AC$100,'Analiz (Birim Bazlı)'!K$6)</f>
        <v>0</v>
      </c>
      <c r="L34" s="132">
        <f>COUNTIFS('RD Fine Kinney (Birim Bazlı)'!$C$8:$C$100,'Analiz (Birim Bazlı)'!$B34,'RD Fine Kinney (Birim Bazlı)'!$AC$8:$AC$100,'Analiz (Birim Bazlı)'!L$6)</f>
        <v>0</v>
      </c>
      <c r="M34" s="132">
        <f>COUNTIFS('RD Fine Kinney (Birim Bazlı)'!$C$8:$C$100,'Analiz (Birim Bazlı)'!$B34,'RD Fine Kinney (Birim Bazlı)'!$AC$8:$AC$100,'Analiz (Birim Bazlı)'!M$6)</f>
        <v>0</v>
      </c>
      <c r="N34" s="132">
        <f t="shared" si="1"/>
        <v>0</v>
      </c>
    </row>
    <row r="35" spans="1:14" ht="18" hidden="1" customHeight="1" outlineLevel="1" thickTop="1" thickBot="1" x14ac:dyDescent="0.5">
      <c r="A35" s="16"/>
      <c r="B35" s="135" t="s">
        <v>173</v>
      </c>
      <c r="C35" s="105">
        <f>COUNTIFS('RD Fine Kinney (Birim Bazlı)'!$D$8:$D$100,'Analiz (Birim Bazlı)'!$B35,'RD Fine Kinney (Birim Bazlı)'!$R$8:$R$100,'Analiz (Birim Bazlı)'!C$6)</f>
        <v>0</v>
      </c>
      <c r="D35" s="105">
        <f>COUNTIFS('RD Fine Kinney (Birim Bazlı)'!$D$8:$D$100,'Analiz (Birim Bazlı)'!$B35,'RD Fine Kinney (Birim Bazlı)'!$R$8:$R$100,'Analiz (Birim Bazlı)'!D$6)</f>
        <v>0</v>
      </c>
      <c r="E35" s="105">
        <f>COUNTIFS('RD Fine Kinney (Birim Bazlı)'!$D$8:$D$100,'Analiz (Birim Bazlı)'!$B35,'RD Fine Kinney (Birim Bazlı)'!$R$8:$R$100,'Analiz (Birim Bazlı)'!E$6)</f>
        <v>0</v>
      </c>
      <c r="F35" s="105">
        <f>COUNTIFS('RD Fine Kinney (Birim Bazlı)'!$D$8:$D$100,'Analiz (Birim Bazlı)'!$B35,'RD Fine Kinney (Birim Bazlı)'!$R$8:$R$100,'Analiz (Birim Bazlı)'!F$6)</f>
        <v>0</v>
      </c>
      <c r="G35" s="105">
        <f>COUNTIFS('RD Fine Kinney (Birim Bazlı)'!$D$8:$D$100,'Analiz (Birim Bazlı)'!$B35,'RD Fine Kinney (Birim Bazlı)'!$R$8:$R$100,'Analiz (Birim Bazlı)'!G$6)</f>
        <v>0</v>
      </c>
      <c r="H35" s="106">
        <f t="shared" si="0"/>
        <v>0</v>
      </c>
      <c r="I35" s="105">
        <f>COUNTIFS('RD Fine Kinney (Birim Bazlı)'!$D$8:$D$100,'Analiz (Birim Bazlı)'!$B35,'RD Fine Kinney (Birim Bazlı)'!$AC$8:$AC$100,'Analiz (Birim Bazlı)'!I$6)</f>
        <v>0</v>
      </c>
      <c r="J35" s="105">
        <f>COUNTIFS('RD Fine Kinney (Birim Bazlı)'!$D$8:$D$100,'Analiz (Birim Bazlı)'!$B35,'RD Fine Kinney (Birim Bazlı)'!$AC$8:$AC$100,'Analiz (Birim Bazlı)'!J$6)</f>
        <v>0</v>
      </c>
      <c r="K35" s="105">
        <f>COUNTIFS('RD Fine Kinney (Birim Bazlı)'!$D$8:$D$100,'Analiz (Birim Bazlı)'!$B35,'RD Fine Kinney (Birim Bazlı)'!$AC$8:$AC$100,'Analiz (Birim Bazlı)'!K$6)</f>
        <v>0</v>
      </c>
      <c r="L35" s="105">
        <f>COUNTIFS('RD Fine Kinney (Birim Bazlı)'!$D$8:$D$100,'Analiz (Birim Bazlı)'!$B35,'RD Fine Kinney (Birim Bazlı)'!$AC$8:$AC$100,'Analiz (Birim Bazlı)'!L$6)</f>
        <v>0</v>
      </c>
      <c r="M35" s="105">
        <f>COUNTIFS('RD Fine Kinney (Birim Bazlı)'!$D$8:$D$100,'Analiz (Birim Bazlı)'!$B35,'RD Fine Kinney (Birim Bazlı)'!$AC$8:$AC$100,'Analiz (Birim Bazlı)'!M$6)</f>
        <v>0</v>
      </c>
      <c r="N35" s="107">
        <f t="shared" si="1"/>
        <v>0</v>
      </c>
    </row>
    <row r="36" spans="1:14" ht="18" hidden="1" customHeight="1" outlineLevel="1" thickTop="1" thickBot="1" x14ac:dyDescent="0.5">
      <c r="A36" s="16"/>
      <c r="B36" s="135" t="s">
        <v>174</v>
      </c>
      <c r="C36" s="105">
        <f>COUNTIFS('RD Fine Kinney (Birim Bazlı)'!$D$8:$D$100,'Analiz (Birim Bazlı)'!$B36,'RD Fine Kinney (Birim Bazlı)'!$R$8:$R$100,'Analiz (Birim Bazlı)'!C$6)</f>
        <v>0</v>
      </c>
      <c r="D36" s="105">
        <f>COUNTIFS('RD Fine Kinney (Birim Bazlı)'!$D$8:$D$100,'Analiz (Birim Bazlı)'!$B36,'RD Fine Kinney (Birim Bazlı)'!$R$8:$R$100,'Analiz (Birim Bazlı)'!D$6)</f>
        <v>0</v>
      </c>
      <c r="E36" s="105">
        <f>COUNTIFS('RD Fine Kinney (Birim Bazlı)'!$D$8:$D$100,'Analiz (Birim Bazlı)'!$B36,'RD Fine Kinney (Birim Bazlı)'!$R$8:$R$100,'Analiz (Birim Bazlı)'!E$6)</f>
        <v>0</v>
      </c>
      <c r="F36" s="105">
        <f>COUNTIFS('RD Fine Kinney (Birim Bazlı)'!$D$8:$D$100,'Analiz (Birim Bazlı)'!$B36,'RD Fine Kinney (Birim Bazlı)'!$R$8:$R$100,'Analiz (Birim Bazlı)'!F$6)</f>
        <v>0</v>
      </c>
      <c r="G36" s="105">
        <f>COUNTIFS('RD Fine Kinney (Birim Bazlı)'!$D$8:$D$100,'Analiz (Birim Bazlı)'!$B36,'RD Fine Kinney (Birim Bazlı)'!$R$8:$R$100,'Analiz (Birim Bazlı)'!G$6)</f>
        <v>0</v>
      </c>
      <c r="H36" s="106">
        <f t="shared" si="0"/>
        <v>0</v>
      </c>
      <c r="I36" s="105">
        <f>COUNTIFS('RD Fine Kinney (Birim Bazlı)'!$D$8:$D$100,'Analiz (Birim Bazlı)'!$B36,'RD Fine Kinney (Birim Bazlı)'!$AC$8:$AC$100,'Analiz (Birim Bazlı)'!I$6)</f>
        <v>0</v>
      </c>
      <c r="J36" s="105">
        <f>COUNTIFS('RD Fine Kinney (Birim Bazlı)'!$D$8:$D$100,'Analiz (Birim Bazlı)'!$B36,'RD Fine Kinney (Birim Bazlı)'!$AC$8:$AC$100,'Analiz (Birim Bazlı)'!J$6)</f>
        <v>0</v>
      </c>
      <c r="K36" s="105">
        <f>COUNTIFS('RD Fine Kinney (Birim Bazlı)'!$D$8:$D$100,'Analiz (Birim Bazlı)'!$B36,'RD Fine Kinney (Birim Bazlı)'!$AC$8:$AC$100,'Analiz (Birim Bazlı)'!K$6)</f>
        <v>0</v>
      </c>
      <c r="L36" s="105">
        <f>COUNTIFS('RD Fine Kinney (Birim Bazlı)'!$D$8:$D$100,'Analiz (Birim Bazlı)'!$B36,'RD Fine Kinney (Birim Bazlı)'!$AC$8:$AC$100,'Analiz (Birim Bazlı)'!L$6)</f>
        <v>0</v>
      </c>
      <c r="M36" s="105">
        <f>COUNTIFS('RD Fine Kinney (Birim Bazlı)'!$D$8:$D$100,'Analiz (Birim Bazlı)'!$B36,'RD Fine Kinney (Birim Bazlı)'!$AC$8:$AC$100,'Analiz (Birim Bazlı)'!M$6)</f>
        <v>0</v>
      </c>
      <c r="N36" s="107">
        <f t="shared" si="1"/>
        <v>0</v>
      </c>
    </row>
    <row r="37" spans="1:14" ht="18" hidden="1" customHeight="1" outlineLevel="1" thickTop="1" thickBot="1" x14ac:dyDescent="0.5">
      <c r="A37" s="16"/>
      <c r="B37" s="135" t="s">
        <v>175</v>
      </c>
      <c r="C37" s="105">
        <f>COUNTIFS('RD Fine Kinney (Birim Bazlı)'!$D$8:$D$100,'Analiz (Birim Bazlı)'!$B37,'RD Fine Kinney (Birim Bazlı)'!$R$8:$R$100,'Analiz (Birim Bazlı)'!C$6)</f>
        <v>0</v>
      </c>
      <c r="D37" s="105">
        <f>COUNTIFS('RD Fine Kinney (Birim Bazlı)'!$D$8:$D$100,'Analiz (Birim Bazlı)'!$B37,'RD Fine Kinney (Birim Bazlı)'!$R$8:$R$100,'Analiz (Birim Bazlı)'!D$6)</f>
        <v>0</v>
      </c>
      <c r="E37" s="105">
        <f>COUNTIFS('RD Fine Kinney (Birim Bazlı)'!$D$8:$D$100,'Analiz (Birim Bazlı)'!$B37,'RD Fine Kinney (Birim Bazlı)'!$R$8:$R$100,'Analiz (Birim Bazlı)'!E$6)</f>
        <v>0</v>
      </c>
      <c r="F37" s="105">
        <f>COUNTIFS('RD Fine Kinney (Birim Bazlı)'!$D$8:$D$100,'Analiz (Birim Bazlı)'!$B37,'RD Fine Kinney (Birim Bazlı)'!$R$8:$R$100,'Analiz (Birim Bazlı)'!F$6)</f>
        <v>0</v>
      </c>
      <c r="G37" s="105">
        <f>COUNTIFS('RD Fine Kinney (Birim Bazlı)'!$D$8:$D$100,'Analiz (Birim Bazlı)'!$B37,'RD Fine Kinney (Birim Bazlı)'!$R$8:$R$100,'Analiz (Birim Bazlı)'!G$6)</f>
        <v>0</v>
      </c>
      <c r="H37" s="106">
        <f t="shared" si="0"/>
        <v>0</v>
      </c>
      <c r="I37" s="105">
        <f>COUNTIFS('RD Fine Kinney (Birim Bazlı)'!$D$8:$D$100,'Analiz (Birim Bazlı)'!$B37,'RD Fine Kinney (Birim Bazlı)'!$AC$8:$AC$100,'Analiz (Birim Bazlı)'!I$6)</f>
        <v>0</v>
      </c>
      <c r="J37" s="105">
        <f>COUNTIFS('RD Fine Kinney (Birim Bazlı)'!$D$8:$D$100,'Analiz (Birim Bazlı)'!$B37,'RD Fine Kinney (Birim Bazlı)'!$AC$8:$AC$100,'Analiz (Birim Bazlı)'!J$6)</f>
        <v>0</v>
      </c>
      <c r="K37" s="105">
        <f>COUNTIFS('RD Fine Kinney (Birim Bazlı)'!$D$8:$D$100,'Analiz (Birim Bazlı)'!$B37,'RD Fine Kinney (Birim Bazlı)'!$AC$8:$AC$100,'Analiz (Birim Bazlı)'!K$6)</f>
        <v>0</v>
      </c>
      <c r="L37" s="105">
        <f>COUNTIFS('RD Fine Kinney (Birim Bazlı)'!$D$8:$D$100,'Analiz (Birim Bazlı)'!$B37,'RD Fine Kinney (Birim Bazlı)'!$AC$8:$AC$100,'Analiz (Birim Bazlı)'!L$6)</f>
        <v>0</v>
      </c>
      <c r="M37" s="105">
        <f>COUNTIFS('RD Fine Kinney (Birim Bazlı)'!$D$8:$D$100,'Analiz (Birim Bazlı)'!$B37,'RD Fine Kinney (Birim Bazlı)'!$AC$8:$AC$100,'Analiz (Birim Bazlı)'!M$6)</f>
        <v>0</v>
      </c>
      <c r="N37" s="107">
        <f t="shared" si="1"/>
        <v>0</v>
      </c>
    </row>
    <row r="38" spans="1:14" ht="18" hidden="1" customHeight="1" outlineLevel="1" thickTop="1" thickBot="1" x14ac:dyDescent="0.5">
      <c r="A38" s="16"/>
      <c r="B38" s="135" t="s">
        <v>176</v>
      </c>
      <c r="C38" s="105">
        <f>COUNTIFS('RD Fine Kinney (Birim Bazlı)'!$D$8:$D$100,'Analiz (Birim Bazlı)'!$B38,'RD Fine Kinney (Birim Bazlı)'!$R$8:$R$100,'Analiz (Birim Bazlı)'!C$6)</f>
        <v>0</v>
      </c>
      <c r="D38" s="105">
        <f>COUNTIFS('RD Fine Kinney (Birim Bazlı)'!$D$8:$D$100,'Analiz (Birim Bazlı)'!$B38,'RD Fine Kinney (Birim Bazlı)'!$R$8:$R$100,'Analiz (Birim Bazlı)'!D$6)</f>
        <v>0</v>
      </c>
      <c r="E38" s="105">
        <f>COUNTIFS('RD Fine Kinney (Birim Bazlı)'!$D$8:$D$100,'Analiz (Birim Bazlı)'!$B38,'RD Fine Kinney (Birim Bazlı)'!$R$8:$R$100,'Analiz (Birim Bazlı)'!E$6)</f>
        <v>0</v>
      </c>
      <c r="F38" s="105">
        <f>COUNTIFS('RD Fine Kinney (Birim Bazlı)'!$D$8:$D$100,'Analiz (Birim Bazlı)'!$B38,'RD Fine Kinney (Birim Bazlı)'!$R$8:$R$100,'Analiz (Birim Bazlı)'!F$6)</f>
        <v>0</v>
      </c>
      <c r="G38" s="105">
        <f>COUNTIFS('RD Fine Kinney (Birim Bazlı)'!$D$8:$D$100,'Analiz (Birim Bazlı)'!$B38,'RD Fine Kinney (Birim Bazlı)'!$R$8:$R$100,'Analiz (Birim Bazlı)'!G$6)</f>
        <v>0</v>
      </c>
      <c r="H38" s="106">
        <f t="shared" si="0"/>
        <v>0</v>
      </c>
      <c r="I38" s="105">
        <f>COUNTIFS('RD Fine Kinney (Birim Bazlı)'!$D$8:$D$100,'Analiz (Birim Bazlı)'!$B38,'RD Fine Kinney (Birim Bazlı)'!$AC$8:$AC$100,'Analiz (Birim Bazlı)'!I$6)</f>
        <v>0</v>
      </c>
      <c r="J38" s="105">
        <f>COUNTIFS('RD Fine Kinney (Birim Bazlı)'!$D$8:$D$100,'Analiz (Birim Bazlı)'!$B38,'RD Fine Kinney (Birim Bazlı)'!$AC$8:$AC$100,'Analiz (Birim Bazlı)'!J$6)</f>
        <v>0</v>
      </c>
      <c r="K38" s="105">
        <f>COUNTIFS('RD Fine Kinney (Birim Bazlı)'!$D$8:$D$100,'Analiz (Birim Bazlı)'!$B38,'RD Fine Kinney (Birim Bazlı)'!$AC$8:$AC$100,'Analiz (Birim Bazlı)'!K$6)</f>
        <v>0</v>
      </c>
      <c r="L38" s="105">
        <f>COUNTIFS('RD Fine Kinney (Birim Bazlı)'!$D$8:$D$100,'Analiz (Birim Bazlı)'!$B38,'RD Fine Kinney (Birim Bazlı)'!$AC$8:$AC$100,'Analiz (Birim Bazlı)'!L$6)</f>
        <v>0</v>
      </c>
      <c r="M38" s="105">
        <f>COUNTIFS('RD Fine Kinney (Birim Bazlı)'!$D$8:$D$100,'Analiz (Birim Bazlı)'!$B38,'RD Fine Kinney (Birim Bazlı)'!$AC$8:$AC$100,'Analiz (Birim Bazlı)'!M$6)</f>
        <v>0</v>
      </c>
      <c r="N38" s="107">
        <f t="shared" si="1"/>
        <v>0</v>
      </c>
    </row>
    <row r="39" spans="1:14" ht="18" hidden="1" customHeight="1" outlineLevel="1" thickTop="1" thickBot="1" x14ac:dyDescent="0.5">
      <c r="A39" s="16"/>
      <c r="B39" s="135" t="s">
        <v>177</v>
      </c>
      <c r="C39" s="105">
        <f>COUNTIFS('RD Fine Kinney (Birim Bazlı)'!$D$8:$D$100,'Analiz (Birim Bazlı)'!$B39,'RD Fine Kinney (Birim Bazlı)'!$R$8:$R$100,'Analiz (Birim Bazlı)'!C$6)</f>
        <v>0</v>
      </c>
      <c r="D39" s="105">
        <f>COUNTIFS('RD Fine Kinney (Birim Bazlı)'!$D$8:$D$100,'Analiz (Birim Bazlı)'!$B39,'RD Fine Kinney (Birim Bazlı)'!$R$8:$R$100,'Analiz (Birim Bazlı)'!D$6)</f>
        <v>0</v>
      </c>
      <c r="E39" s="105">
        <f>COUNTIFS('RD Fine Kinney (Birim Bazlı)'!$D$8:$D$100,'Analiz (Birim Bazlı)'!$B39,'RD Fine Kinney (Birim Bazlı)'!$R$8:$R$100,'Analiz (Birim Bazlı)'!E$6)</f>
        <v>0</v>
      </c>
      <c r="F39" s="105">
        <f>COUNTIFS('RD Fine Kinney (Birim Bazlı)'!$D$8:$D$100,'Analiz (Birim Bazlı)'!$B39,'RD Fine Kinney (Birim Bazlı)'!$R$8:$R$100,'Analiz (Birim Bazlı)'!F$6)</f>
        <v>0</v>
      </c>
      <c r="G39" s="105">
        <f>COUNTIFS('RD Fine Kinney (Birim Bazlı)'!$D$8:$D$100,'Analiz (Birim Bazlı)'!$B39,'RD Fine Kinney (Birim Bazlı)'!$R$8:$R$100,'Analiz (Birim Bazlı)'!G$6)</f>
        <v>0</v>
      </c>
      <c r="H39" s="106">
        <f t="shared" si="0"/>
        <v>0</v>
      </c>
      <c r="I39" s="105">
        <f>COUNTIFS('RD Fine Kinney (Birim Bazlı)'!$D$8:$D$100,'Analiz (Birim Bazlı)'!$B39,'RD Fine Kinney (Birim Bazlı)'!$AC$8:$AC$100,'Analiz (Birim Bazlı)'!I$6)</f>
        <v>0</v>
      </c>
      <c r="J39" s="105">
        <f>COUNTIFS('RD Fine Kinney (Birim Bazlı)'!$D$8:$D$100,'Analiz (Birim Bazlı)'!$B39,'RD Fine Kinney (Birim Bazlı)'!$AC$8:$AC$100,'Analiz (Birim Bazlı)'!J$6)</f>
        <v>0</v>
      </c>
      <c r="K39" s="105">
        <f>COUNTIFS('RD Fine Kinney (Birim Bazlı)'!$D$8:$D$100,'Analiz (Birim Bazlı)'!$B39,'RD Fine Kinney (Birim Bazlı)'!$AC$8:$AC$100,'Analiz (Birim Bazlı)'!K$6)</f>
        <v>0</v>
      </c>
      <c r="L39" s="105">
        <f>COUNTIFS('RD Fine Kinney (Birim Bazlı)'!$D$8:$D$100,'Analiz (Birim Bazlı)'!$B39,'RD Fine Kinney (Birim Bazlı)'!$AC$8:$AC$100,'Analiz (Birim Bazlı)'!L$6)</f>
        <v>0</v>
      </c>
      <c r="M39" s="105">
        <f>COUNTIFS('RD Fine Kinney (Birim Bazlı)'!$D$8:$D$100,'Analiz (Birim Bazlı)'!$B39,'RD Fine Kinney (Birim Bazlı)'!$AC$8:$AC$100,'Analiz (Birim Bazlı)'!M$6)</f>
        <v>0</v>
      </c>
      <c r="N39" s="107">
        <f t="shared" si="1"/>
        <v>0</v>
      </c>
    </row>
    <row r="40" spans="1:14" ht="18" customHeight="1" collapsed="1" thickTop="1" x14ac:dyDescent="0.45">
      <c r="A40" s="16"/>
      <c r="B40" s="136" t="s">
        <v>150</v>
      </c>
      <c r="C40" s="137">
        <f>SUM(C7,C12,C18,C27,C34)</f>
        <v>0</v>
      </c>
      <c r="D40" s="137">
        <f>SUM(D7,D12,D18,D27,D34)</f>
        <v>0</v>
      </c>
      <c r="E40" s="137">
        <f>SUM(E7,E12,E18,E27,E34)</f>
        <v>0</v>
      </c>
      <c r="F40" s="137">
        <f>SUM(F7,F12,F18,F27,F34)</f>
        <v>0</v>
      </c>
      <c r="G40" s="138">
        <f>SUM(G7,G12,G18,G27,G34)</f>
        <v>0</v>
      </c>
      <c r="H40" s="139">
        <f t="shared" si="0"/>
        <v>0</v>
      </c>
      <c r="I40" s="140">
        <f>SUM(I7,I12,I18,I27,I34)</f>
        <v>0</v>
      </c>
      <c r="J40" s="137">
        <f>SUM(J7,J12,J18,J27,J34)</f>
        <v>0</v>
      </c>
      <c r="K40" s="137">
        <f>SUM(K7,K12,K18,K27,K34)</f>
        <v>0</v>
      </c>
      <c r="L40" s="137">
        <f>SUM(L7,L12,L18,L27,L34)</f>
        <v>0</v>
      </c>
      <c r="M40" s="138">
        <f>SUM(M7,M12,M18,M27,M34)</f>
        <v>0</v>
      </c>
      <c r="N40" s="138">
        <f t="shared" si="1"/>
        <v>0</v>
      </c>
    </row>
    <row r="41" spans="1:14" ht="18.5" x14ac:dyDescent="0.45">
      <c r="A41" s="16"/>
      <c r="B41" s="141"/>
      <c r="C41" s="16"/>
      <c r="D41" s="16"/>
      <c r="E41" s="16"/>
      <c r="F41" s="16"/>
      <c r="G41" s="16"/>
      <c r="H41" s="16"/>
      <c r="I41" s="16"/>
      <c r="J41" s="16"/>
      <c r="K41" s="16"/>
      <c r="L41" s="16"/>
      <c r="M41" s="16"/>
      <c r="N41" s="16"/>
    </row>
    <row r="42" spans="1:14" ht="18.5" x14ac:dyDescent="0.45">
      <c r="A42" s="16"/>
      <c r="B42" s="16"/>
      <c r="C42" s="16"/>
      <c r="D42" s="16"/>
      <c r="E42" s="16"/>
      <c r="F42" s="16"/>
      <c r="G42" s="16"/>
      <c r="H42" s="16"/>
      <c r="I42" s="16"/>
      <c r="J42" s="16"/>
      <c r="K42" s="16"/>
      <c r="L42" s="16"/>
      <c r="M42" s="16"/>
      <c r="N42" s="16"/>
    </row>
    <row r="43" spans="1:14" ht="18.5" x14ac:dyDescent="0.45">
      <c r="A43" s="16"/>
      <c r="B43" s="16"/>
      <c r="C43" s="16"/>
      <c r="D43" s="16"/>
      <c r="E43" s="16"/>
      <c r="F43" s="16"/>
      <c r="G43" s="16"/>
      <c r="H43" s="16"/>
      <c r="I43" s="16"/>
      <c r="J43" s="16"/>
      <c r="K43" s="16"/>
      <c r="L43" s="16"/>
      <c r="M43" s="16"/>
      <c r="N43" s="16"/>
    </row>
    <row r="44" spans="1:14" ht="18.5" x14ac:dyDescent="0.45">
      <c r="A44" s="16"/>
      <c r="B44" s="16"/>
      <c r="C44" s="16"/>
      <c r="D44" s="16"/>
      <c r="E44" s="16"/>
      <c r="F44" s="16"/>
      <c r="G44" s="16"/>
      <c r="H44" s="16"/>
      <c r="I44" s="16"/>
      <c r="J44" s="16"/>
      <c r="K44" s="16"/>
      <c r="L44" s="16"/>
      <c r="M44" s="16"/>
      <c r="N44" s="16"/>
    </row>
    <row r="45" spans="1:14" ht="18.5" x14ac:dyDescent="0.45">
      <c r="A45" s="16"/>
      <c r="B45" s="16"/>
      <c r="C45" s="16"/>
      <c r="D45" s="16"/>
      <c r="E45" s="16"/>
      <c r="F45" s="16"/>
      <c r="G45" s="16"/>
      <c r="H45" s="16"/>
      <c r="I45" s="16"/>
      <c r="J45" s="16"/>
      <c r="K45" s="16"/>
      <c r="L45" s="16"/>
      <c r="M45" s="16"/>
      <c r="N45" s="16"/>
    </row>
    <row r="46" spans="1:14" ht="18.5" x14ac:dyDescent="0.45">
      <c r="A46" s="16"/>
      <c r="B46" s="16"/>
      <c r="C46" s="16"/>
      <c r="D46" s="16"/>
      <c r="E46" s="16"/>
      <c r="F46" s="16"/>
      <c r="G46" s="16"/>
      <c r="H46" s="16"/>
      <c r="I46" s="16"/>
      <c r="J46" s="16"/>
      <c r="K46" s="16"/>
      <c r="L46" s="16"/>
      <c r="M46" s="16"/>
      <c r="N46" s="16"/>
    </row>
    <row r="47" spans="1:14" ht="18.5" x14ac:dyDescent="0.45">
      <c r="A47" s="16"/>
      <c r="B47" s="16"/>
      <c r="C47" s="16"/>
      <c r="D47" s="16"/>
      <c r="E47" s="16"/>
      <c r="F47" s="16"/>
      <c r="G47" s="16"/>
      <c r="H47" s="16"/>
      <c r="I47" s="16"/>
      <c r="J47" s="16"/>
      <c r="K47" s="16"/>
      <c r="L47" s="16"/>
      <c r="M47" s="16"/>
      <c r="N47" s="16"/>
    </row>
    <row r="48" spans="1:14" ht="18.5" x14ac:dyDescent="0.45">
      <c r="A48" s="16"/>
      <c r="B48" s="16"/>
      <c r="C48" s="16"/>
      <c r="D48" s="16"/>
      <c r="E48" s="16"/>
      <c r="F48" s="16"/>
      <c r="G48" s="16"/>
      <c r="H48" s="16"/>
      <c r="I48" s="16"/>
      <c r="J48" s="16"/>
      <c r="K48" s="16"/>
      <c r="L48" s="16"/>
      <c r="M48" s="16"/>
      <c r="N48" s="16"/>
    </row>
    <row r="49" spans="1:14" ht="18.5" x14ac:dyDescent="0.45">
      <c r="A49" s="16"/>
      <c r="B49" s="16"/>
      <c r="C49" s="16"/>
      <c r="D49" s="16"/>
      <c r="E49" s="16"/>
      <c r="F49" s="16"/>
      <c r="G49" s="16"/>
      <c r="H49" s="16"/>
      <c r="I49" s="16"/>
      <c r="J49" s="16"/>
      <c r="K49" s="16"/>
      <c r="L49" s="16"/>
      <c r="M49" s="16"/>
      <c r="N49" s="16"/>
    </row>
    <row r="50" spans="1:14" ht="18.5" x14ac:dyDescent="0.45">
      <c r="A50" s="16"/>
      <c r="B50" s="16"/>
      <c r="C50" s="16"/>
      <c r="D50" s="16"/>
      <c r="E50" s="16"/>
      <c r="F50" s="16"/>
      <c r="G50" s="16"/>
      <c r="H50" s="16"/>
      <c r="I50" s="16"/>
      <c r="J50" s="16"/>
      <c r="K50" s="16"/>
      <c r="L50" s="16"/>
      <c r="M50" s="16"/>
      <c r="N50" s="16"/>
    </row>
    <row r="51" spans="1:14" ht="18.5" x14ac:dyDescent="0.45">
      <c r="A51" s="16"/>
      <c r="B51" s="16"/>
      <c r="C51" s="16"/>
      <c r="D51" s="16"/>
      <c r="E51" s="16"/>
      <c r="F51" s="16"/>
      <c r="G51" s="16"/>
      <c r="H51" s="16"/>
      <c r="I51" s="16"/>
      <c r="J51" s="16"/>
      <c r="K51" s="16"/>
      <c r="L51" s="16"/>
      <c r="M51" s="16"/>
      <c r="N51" s="16"/>
    </row>
    <row r="52" spans="1:14" ht="18.5" x14ac:dyDescent="0.45">
      <c r="A52" s="16"/>
      <c r="B52" s="16"/>
      <c r="C52" s="16"/>
      <c r="D52" s="16"/>
      <c r="E52" s="16"/>
      <c r="F52" s="16"/>
      <c r="G52" s="16"/>
      <c r="H52" s="16"/>
      <c r="I52" s="16"/>
      <c r="J52" s="16"/>
      <c r="K52" s="16"/>
      <c r="L52" s="16"/>
      <c r="M52" s="16"/>
      <c r="N52" s="16"/>
    </row>
    <row r="53" spans="1:14" ht="18.5" x14ac:dyDescent="0.45">
      <c r="A53" s="16"/>
      <c r="B53" s="16"/>
      <c r="C53" s="16"/>
      <c r="D53" s="16"/>
      <c r="E53" s="16"/>
      <c r="F53" s="16"/>
      <c r="G53" s="16"/>
      <c r="H53" s="16"/>
      <c r="I53" s="16"/>
      <c r="J53" s="16"/>
      <c r="K53" s="16"/>
      <c r="L53" s="16"/>
      <c r="M53" s="16"/>
      <c r="N53" s="16"/>
    </row>
    <row r="54" spans="1:14" ht="18.5" x14ac:dyDescent="0.45">
      <c r="A54" s="16"/>
      <c r="B54" s="16"/>
      <c r="C54" s="16"/>
      <c r="D54" s="16"/>
      <c r="E54" s="16"/>
      <c r="F54" s="16"/>
      <c r="G54" s="16"/>
      <c r="H54" s="16"/>
      <c r="I54" s="16"/>
      <c r="J54" s="16"/>
      <c r="K54" s="16"/>
      <c r="L54" s="16"/>
      <c r="M54" s="16"/>
      <c r="N54" s="16"/>
    </row>
    <row r="55" spans="1:14" ht="18.5" x14ac:dyDescent="0.45">
      <c r="A55" s="16"/>
      <c r="B55" s="16"/>
      <c r="C55" s="16"/>
      <c r="D55" s="16"/>
      <c r="E55" s="16"/>
      <c r="F55" s="16"/>
      <c r="G55" s="16"/>
      <c r="H55" s="16"/>
      <c r="I55" s="16"/>
      <c r="J55" s="16"/>
      <c r="K55" s="16"/>
      <c r="L55" s="16"/>
      <c r="M55" s="16"/>
      <c r="N55" s="16"/>
    </row>
    <row r="56" spans="1:14" ht="18.5" x14ac:dyDescent="0.45">
      <c r="A56" s="16"/>
      <c r="B56" s="16"/>
      <c r="C56" s="16"/>
      <c r="D56" s="16"/>
      <c r="E56" s="16"/>
      <c r="F56" s="16"/>
      <c r="G56" s="16"/>
      <c r="H56" s="16"/>
      <c r="I56" s="16"/>
      <c r="J56" s="16"/>
      <c r="K56" s="16"/>
      <c r="L56" s="16"/>
      <c r="M56" s="16"/>
      <c r="N56" s="16"/>
    </row>
    <row r="57" spans="1:14" ht="18.5" x14ac:dyDescent="0.45">
      <c r="A57" s="16"/>
      <c r="B57" s="16"/>
      <c r="C57" s="16"/>
      <c r="D57" s="16"/>
      <c r="E57" s="16"/>
      <c r="F57" s="16"/>
      <c r="G57" s="16"/>
      <c r="H57" s="16"/>
      <c r="I57" s="16"/>
      <c r="J57" s="16"/>
      <c r="K57" s="16"/>
      <c r="L57" s="16"/>
      <c r="M57" s="16"/>
      <c r="N57" s="16"/>
    </row>
    <row r="58" spans="1:14" ht="18.5" x14ac:dyDescent="0.45">
      <c r="A58" s="16"/>
      <c r="B58" s="16"/>
      <c r="C58" s="16"/>
      <c r="D58" s="16"/>
      <c r="E58" s="16"/>
      <c r="F58" s="16"/>
      <c r="G58" s="16"/>
      <c r="H58" s="16"/>
      <c r="I58" s="16"/>
      <c r="J58" s="16"/>
      <c r="K58" s="16"/>
      <c r="L58" s="16"/>
      <c r="M58" s="16"/>
      <c r="N58" s="16"/>
    </row>
    <row r="59" spans="1:14" ht="18.5" x14ac:dyDescent="0.45">
      <c r="A59" s="16"/>
      <c r="B59" s="16"/>
      <c r="C59" s="16"/>
      <c r="D59" s="16"/>
      <c r="E59" s="16"/>
      <c r="F59" s="16"/>
      <c r="G59" s="16"/>
      <c r="H59" s="16"/>
      <c r="I59" s="16"/>
      <c r="J59" s="16"/>
      <c r="K59" s="16"/>
      <c r="L59" s="16"/>
      <c r="M59" s="16"/>
      <c r="N59" s="16"/>
    </row>
    <row r="60" spans="1:14" ht="18.5" x14ac:dyDescent="0.45">
      <c r="A60" s="16"/>
      <c r="B60" s="16"/>
      <c r="C60" s="16"/>
      <c r="D60" s="16"/>
      <c r="E60" s="16"/>
      <c r="F60" s="16"/>
      <c r="G60" s="16"/>
      <c r="H60" s="16"/>
      <c r="I60" s="16"/>
      <c r="J60" s="16"/>
      <c r="K60" s="16"/>
      <c r="L60" s="16"/>
      <c r="M60" s="16"/>
      <c r="N60" s="16"/>
    </row>
    <row r="61" spans="1:14" ht="18.5" x14ac:dyDescent="0.45">
      <c r="A61" s="16"/>
      <c r="B61" s="16"/>
      <c r="C61" s="16"/>
      <c r="D61" s="16"/>
      <c r="E61" s="16"/>
      <c r="F61" s="16"/>
      <c r="G61" s="16"/>
      <c r="H61" s="16"/>
      <c r="I61" s="16"/>
      <c r="J61" s="16"/>
      <c r="K61" s="16"/>
      <c r="L61" s="16"/>
      <c r="M61" s="16"/>
      <c r="N61" s="16"/>
    </row>
    <row r="62" spans="1:14" ht="18.5" x14ac:dyDescent="0.45">
      <c r="A62" s="16"/>
      <c r="B62" s="16"/>
      <c r="C62" s="16"/>
      <c r="D62" s="16"/>
      <c r="E62" s="16"/>
      <c r="F62" s="16"/>
      <c r="G62" s="16"/>
      <c r="H62" s="16"/>
      <c r="I62" s="16"/>
      <c r="J62" s="16"/>
      <c r="K62" s="16"/>
      <c r="L62" s="16"/>
      <c r="M62" s="16"/>
      <c r="N62" s="16"/>
    </row>
    <row r="63" spans="1:14" ht="18.5" x14ac:dyDescent="0.45">
      <c r="A63" s="16"/>
      <c r="B63" s="16"/>
      <c r="C63" s="16"/>
      <c r="D63" s="16"/>
      <c r="E63" s="16"/>
      <c r="F63" s="16"/>
      <c r="G63" s="16"/>
      <c r="H63" s="16"/>
      <c r="I63" s="16"/>
      <c r="J63" s="16"/>
      <c r="K63" s="16"/>
      <c r="L63" s="16"/>
      <c r="M63" s="16"/>
      <c r="N63" s="16"/>
    </row>
    <row r="64" spans="1:14" ht="18.5" x14ac:dyDescent="0.45">
      <c r="A64" s="16"/>
      <c r="B64" s="16"/>
      <c r="C64" s="16"/>
      <c r="D64" s="16"/>
      <c r="E64" s="16"/>
      <c r="F64" s="16"/>
      <c r="G64" s="16"/>
      <c r="H64" s="16"/>
      <c r="I64" s="16"/>
      <c r="J64" s="16"/>
      <c r="K64" s="16"/>
      <c r="L64" s="16"/>
      <c r="M64" s="16"/>
      <c r="N64" s="16"/>
    </row>
    <row r="65" spans="1:14" ht="18.5" x14ac:dyDescent="0.45">
      <c r="A65" s="16"/>
      <c r="B65" s="16"/>
      <c r="C65" s="16"/>
      <c r="D65" s="16"/>
      <c r="E65" s="16"/>
      <c r="F65" s="16"/>
      <c r="G65" s="16"/>
      <c r="H65" s="16"/>
      <c r="I65" s="16"/>
      <c r="J65" s="16"/>
      <c r="K65" s="16"/>
      <c r="L65" s="16"/>
      <c r="M65" s="16"/>
      <c r="N65" s="16"/>
    </row>
    <row r="66" spans="1:14" ht="18.5" x14ac:dyDescent="0.45">
      <c r="A66" s="16"/>
      <c r="B66" s="16"/>
      <c r="C66" s="16"/>
      <c r="D66" s="16"/>
      <c r="E66" s="16"/>
      <c r="F66" s="16"/>
      <c r="G66" s="16"/>
      <c r="H66" s="16"/>
      <c r="I66" s="16"/>
      <c r="J66" s="16"/>
      <c r="K66" s="16"/>
      <c r="L66" s="16"/>
      <c r="M66" s="16"/>
      <c r="N66" s="16"/>
    </row>
    <row r="67" spans="1:14" ht="18.5" x14ac:dyDescent="0.45">
      <c r="A67" s="16"/>
      <c r="B67" s="16"/>
      <c r="C67" s="16"/>
      <c r="D67" s="16"/>
      <c r="E67" s="16"/>
      <c r="F67" s="16"/>
      <c r="G67" s="16"/>
      <c r="H67" s="16"/>
      <c r="I67" s="16"/>
      <c r="J67" s="16"/>
      <c r="K67" s="16"/>
      <c r="L67" s="16"/>
      <c r="M67" s="16"/>
      <c r="N67" s="16"/>
    </row>
    <row r="68" spans="1:14" ht="18.5" x14ac:dyDescent="0.45">
      <c r="A68" s="16"/>
      <c r="B68" s="16"/>
      <c r="C68" s="16"/>
      <c r="D68" s="16"/>
      <c r="E68" s="16"/>
      <c r="F68" s="16"/>
      <c r="G68" s="16"/>
      <c r="H68" s="16"/>
      <c r="I68" s="16"/>
      <c r="J68" s="16"/>
      <c r="K68" s="16"/>
      <c r="L68" s="16"/>
      <c r="M68" s="16"/>
      <c r="N68" s="16"/>
    </row>
    <row r="69" spans="1:14" ht="18.5" x14ac:dyDescent="0.45">
      <c r="A69" s="16"/>
      <c r="B69" s="16"/>
      <c r="C69" s="16"/>
      <c r="D69" s="16"/>
      <c r="E69" s="16"/>
      <c r="F69" s="16"/>
      <c r="G69" s="16"/>
      <c r="H69" s="16"/>
      <c r="I69" s="16"/>
      <c r="J69" s="16"/>
      <c r="K69" s="16"/>
      <c r="L69" s="16"/>
      <c r="M69" s="16"/>
      <c r="N69" s="16"/>
    </row>
    <row r="70" spans="1:14" ht="18.5" x14ac:dyDescent="0.45">
      <c r="A70" s="16"/>
      <c r="B70" s="16"/>
      <c r="C70" s="16"/>
      <c r="D70" s="16"/>
      <c r="E70" s="16"/>
      <c r="F70" s="16"/>
      <c r="G70" s="16"/>
      <c r="H70" s="16"/>
      <c r="I70" s="16"/>
      <c r="J70" s="16"/>
      <c r="K70" s="16"/>
      <c r="L70" s="16"/>
      <c r="M70" s="16"/>
      <c r="N70" s="16"/>
    </row>
    <row r="71" spans="1:14" ht="18.5" x14ac:dyDescent="0.45">
      <c r="A71" s="16"/>
      <c r="B71" s="16"/>
      <c r="C71" s="16"/>
      <c r="D71" s="16"/>
      <c r="E71" s="16"/>
      <c r="F71" s="16"/>
      <c r="G71" s="16"/>
      <c r="H71" s="16"/>
      <c r="I71" s="16"/>
      <c r="J71" s="16"/>
      <c r="K71" s="16"/>
      <c r="L71" s="16"/>
      <c r="M71" s="16"/>
      <c r="N71" s="16"/>
    </row>
    <row r="72" spans="1:14" ht="18.5" x14ac:dyDescent="0.45">
      <c r="A72" s="16"/>
      <c r="B72" s="16"/>
      <c r="C72" s="16"/>
      <c r="D72" s="16"/>
      <c r="E72" s="16"/>
      <c r="F72" s="16"/>
      <c r="G72" s="16"/>
      <c r="H72" s="16"/>
      <c r="I72" s="16"/>
      <c r="J72" s="16"/>
      <c r="K72" s="16"/>
      <c r="L72" s="16"/>
      <c r="M72" s="16"/>
      <c r="N72" s="16"/>
    </row>
    <row r="73" spans="1:14" ht="18.5" x14ac:dyDescent="0.45">
      <c r="A73" s="16"/>
      <c r="B73" s="16"/>
      <c r="C73" s="16"/>
      <c r="D73" s="16"/>
      <c r="E73" s="16"/>
      <c r="F73" s="16"/>
      <c r="G73" s="16"/>
      <c r="H73" s="16"/>
      <c r="I73" s="16"/>
      <c r="J73" s="16"/>
      <c r="K73" s="16"/>
      <c r="L73" s="16"/>
      <c r="M73" s="16"/>
      <c r="N73" s="16"/>
    </row>
    <row r="74" spans="1:14" ht="18.5" x14ac:dyDescent="0.45">
      <c r="A74" s="16"/>
      <c r="B74" s="16"/>
      <c r="C74" s="16"/>
      <c r="D74" s="16"/>
      <c r="E74" s="16"/>
      <c r="F74" s="16"/>
      <c r="G74" s="16"/>
      <c r="H74" s="16"/>
      <c r="I74" s="16"/>
      <c r="J74" s="16"/>
      <c r="K74" s="16"/>
      <c r="L74" s="16"/>
      <c r="M74" s="16"/>
      <c r="N74" s="16"/>
    </row>
    <row r="75" spans="1:14" ht="18.5" x14ac:dyDescent="0.45">
      <c r="A75" s="16"/>
      <c r="B75" s="16"/>
      <c r="C75" s="16"/>
      <c r="D75" s="16"/>
      <c r="E75" s="16"/>
      <c r="F75" s="16"/>
      <c r="G75" s="16"/>
      <c r="H75" s="16"/>
      <c r="I75" s="16"/>
      <c r="J75" s="16"/>
      <c r="K75" s="16"/>
      <c r="L75" s="16"/>
      <c r="M75" s="16"/>
      <c r="N75" s="16"/>
    </row>
    <row r="76" spans="1:14" ht="18.5" x14ac:dyDescent="0.45">
      <c r="A76" s="16"/>
      <c r="B76" s="16"/>
      <c r="C76" s="16"/>
      <c r="D76" s="16"/>
      <c r="E76" s="16"/>
      <c r="F76" s="16"/>
      <c r="G76" s="16"/>
      <c r="H76" s="16"/>
      <c r="I76" s="16"/>
      <c r="J76" s="16"/>
      <c r="K76" s="16"/>
      <c r="L76" s="16"/>
      <c r="M76" s="16"/>
      <c r="N76" s="16"/>
    </row>
    <row r="77" spans="1:14" ht="18.5" x14ac:dyDescent="0.45">
      <c r="A77" s="16"/>
      <c r="B77" s="16"/>
      <c r="C77" s="16"/>
      <c r="D77" s="16"/>
      <c r="E77" s="16"/>
      <c r="F77" s="16"/>
      <c r="G77" s="16"/>
      <c r="H77" s="16"/>
      <c r="I77" s="16"/>
      <c r="J77" s="16"/>
      <c r="K77" s="16"/>
      <c r="L77" s="16"/>
      <c r="M77" s="16"/>
      <c r="N77" s="16"/>
    </row>
    <row r="78" spans="1:14" ht="18.5" x14ac:dyDescent="0.45">
      <c r="A78" s="16"/>
      <c r="B78" s="16"/>
      <c r="C78" s="16"/>
      <c r="D78" s="16"/>
      <c r="E78" s="16"/>
      <c r="F78" s="16"/>
      <c r="G78" s="16"/>
      <c r="H78" s="16"/>
      <c r="I78" s="16"/>
      <c r="J78" s="16"/>
      <c r="K78" s="16"/>
      <c r="L78" s="16"/>
      <c r="M78" s="16"/>
      <c r="N78" s="16"/>
    </row>
    <row r="79" spans="1:14" ht="18.5" x14ac:dyDescent="0.45">
      <c r="A79" s="16"/>
      <c r="B79" s="16"/>
      <c r="C79" s="16"/>
      <c r="D79" s="16"/>
      <c r="E79" s="16"/>
      <c r="F79" s="16"/>
      <c r="G79" s="16"/>
      <c r="H79" s="16"/>
      <c r="I79" s="16"/>
      <c r="J79" s="16"/>
      <c r="K79" s="16"/>
      <c r="L79" s="16"/>
      <c r="M79" s="16"/>
      <c r="N79" s="16"/>
    </row>
    <row r="80" spans="1:14" ht="18.5" x14ac:dyDescent="0.45">
      <c r="A80" s="16"/>
      <c r="B80" s="342" t="s">
        <v>178</v>
      </c>
      <c r="C80" s="343"/>
      <c r="D80" s="343"/>
      <c r="E80" s="343"/>
      <c r="F80" s="343"/>
      <c r="G80" s="343"/>
      <c r="H80" s="343"/>
      <c r="I80" s="343"/>
      <c r="J80" s="343"/>
      <c r="K80" s="343"/>
      <c r="L80" s="343"/>
      <c r="M80" s="343"/>
      <c r="N80" s="343"/>
    </row>
    <row r="81" spans="1:14" ht="18.5" x14ac:dyDescent="0.45">
      <c r="A81" s="16"/>
      <c r="B81" s="344"/>
      <c r="C81" s="343"/>
      <c r="D81" s="343"/>
      <c r="E81" s="343"/>
      <c r="F81" s="343"/>
      <c r="G81" s="343"/>
      <c r="H81" s="343"/>
      <c r="I81" s="343"/>
      <c r="J81" s="343"/>
      <c r="K81" s="343"/>
      <c r="L81" s="343"/>
      <c r="M81" s="343"/>
      <c r="N81" s="343"/>
    </row>
    <row r="82" spans="1:14" ht="18.5" x14ac:dyDescent="0.45">
      <c r="A82" s="16"/>
      <c r="B82" s="142"/>
      <c r="C82" s="142"/>
      <c r="D82" s="142"/>
      <c r="E82" s="142"/>
      <c r="F82" s="142"/>
      <c r="G82" s="142"/>
      <c r="H82" s="142"/>
      <c r="I82" s="142"/>
      <c r="J82" s="142"/>
      <c r="K82" s="142"/>
      <c r="L82" s="142"/>
      <c r="M82" s="142"/>
      <c r="N82" s="16"/>
    </row>
    <row r="83" spans="1:14" ht="29.5" customHeight="1" thickBot="1" x14ac:dyDescent="0.5">
      <c r="A83" s="16"/>
      <c r="B83" s="143"/>
      <c r="C83" s="144" t="s">
        <v>145</v>
      </c>
      <c r="D83" s="144" t="s">
        <v>146</v>
      </c>
      <c r="E83" s="144" t="s">
        <v>147</v>
      </c>
      <c r="F83" s="144" t="s">
        <v>148</v>
      </c>
      <c r="G83" s="144" t="s">
        <v>149</v>
      </c>
      <c r="H83" s="144" t="s">
        <v>150</v>
      </c>
      <c r="I83" s="16"/>
      <c r="J83" s="16"/>
      <c r="K83" s="16"/>
      <c r="L83" s="16"/>
      <c r="M83" s="16"/>
      <c r="N83" s="16"/>
    </row>
    <row r="84" spans="1:14" ht="18" customHeight="1" thickTop="1" thickBot="1" x14ac:dyDescent="0.5">
      <c r="A84" s="16"/>
      <c r="B84" s="145" t="s">
        <v>179</v>
      </c>
      <c r="C84" s="146">
        <f>COUNTIFS('RD Fine Kinney (Birim Bazlı)'!$R$8:$R$100,'Analiz (Birim Bazlı)'!C$83,'RD Fine Kinney (Birim Bazlı)'!$U$8:$U$100,"&gt;1.1.2000")</f>
        <v>0</v>
      </c>
      <c r="D84" s="146">
        <f>COUNTIFS('RD Fine Kinney (Birim Bazlı)'!$R$8:$R$100,'Analiz (Birim Bazlı)'!D$83,'RD Fine Kinney (Birim Bazlı)'!$U$8:$U$100,"&gt;1.1.2000")</f>
        <v>0</v>
      </c>
      <c r="E84" s="146">
        <f>COUNTIFS('RD Fine Kinney (Birim Bazlı)'!$R$8:$R$100,'Analiz (Birim Bazlı)'!E$83,'RD Fine Kinney (Birim Bazlı)'!$U$8:$U$100,"&gt;1.1.2000")</f>
        <v>0</v>
      </c>
      <c r="F84" s="146">
        <f>COUNTIFS('RD Fine Kinney (Birim Bazlı)'!$R$8:$R$100,'Analiz (Birim Bazlı)'!F$83,'RD Fine Kinney (Birim Bazlı)'!$U$8:$U$100,"&gt;1.1.2000")</f>
        <v>0</v>
      </c>
      <c r="G84" s="146">
        <f>COUNTIFS('RD Fine Kinney (Birim Bazlı)'!$R$8:$R$100,'Analiz (Birim Bazlı)'!G$83,'RD Fine Kinney (Birim Bazlı)'!$U$8:$U$100,"&gt;1.1.2000")</f>
        <v>0</v>
      </c>
      <c r="H84" s="144">
        <f>SUM(C84:G84)</f>
        <v>0</v>
      </c>
      <c r="I84" s="16"/>
      <c r="J84" s="16"/>
      <c r="K84" s="16"/>
      <c r="L84" s="16"/>
      <c r="M84" s="16"/>
      <c r="N84" s="16"/>
    </row>
    <row r="85" spans="1:14" ht="18" customHeight="1" thickTop="1" thickBot="1" x14ac:dyDescent="0.5">
      <c r="A85" s="16"/>
      <c r="B85" s="147" t="s">
        <v>180</v>
      </c>
      <c r="C85" s="146">
        <f>COUNTIFS('RD Fine Kinney (Birim Bazlı)'!$R$8:$R$100,'Analiz (Birim Bazlı)'!C$83,'RD Fine Kinney (Birim Bazlı)'!$U$8:$U$100,"&gt;1.1.2000",'RD Fine Kinney (Birim Bazlı)'!$W$8:$W$100,"&lt;&gt;")</f>
        <v>0</v>
      </c>
      <c r="D85" s="146">
        <f>COUNTIFS('RD Fine Kinney (Birim Bazlı)'!$R$8:$R$100,'Analiz (Birim Bazlı)'!D$83,'RD Fine Kinney (Birim Bazlı)'!$U$8:$U$100,"&gt;1.1.2000",'RD Fine Kinney (Birim Bazlı)'!$W$8:$W$100,"&lt;&gt;")</f>
        <v>0</v>
      </c>
      <c r="E85" s="146">
        <f>COUNTIFS('RD Fine Kinney (Birim Bazlı)'!$R$8:$R$100,'Analiz (Birim Bazlı)'!E$83,'RD Fine Kinney (Birim Bazlı)'!$U$8:$U$100,"&gt;1.1.2000",'RD Fine Kinney (Birim Bazlı)'!$W$8:$W$100,"&lt;&gt;")</f>
        <v>0</v>
      </c>
      <c r="F85" s="146">
        <f>COUNTIFS('RD Fine Kinney (Birim Bazlı)'!$R$8:$R$100,'Analiz (Birim Bazlı)'!F$83,'RD Fine Kinney (Birim Bazlı)'!$U$8:$U$100,"&gt;1.1.2000",'RD Fine Kinney (Birim Bazlı)'!$W$8:$W$100,"&lt;&gt;")</f>
        <v>0</v>
      </c>
      <c r="G85" s="146">
        <f>COUNTIFS('RD Fine Kinney (Birim Bazlı)'!$R$8:$R$100,'Analiz (Birim Bazlı)'!G$83,'RD Fine Kinney (Birim Bazlı)'!$U$8:$U$100,"&gt;1.1.2000",'RD Fine Kinney (Birim Bazlı)'!$W$8:$W$100,"&lt;&gt;")</f>
        <v>0</v>
      </c>
      <c r="H85" s="144">
        <f>SUM(C85:G85)</f>
        <v>0</v>
      </c>
      <c r="I85" s="16"/>
      <c r="J85" s="16"/>
      <c r="K85" s="16"/>
      <c r="L85" s="16"/>
      <c r="M85" s="16"/>
      <c r="N85" s="16"/>
    </row>
    <row r="86" spans="1:14" ht="18" customHeight="1" thickTop="1" thickBot="1" x14ac:dyDescent="0.5">
      <c r="A86" s="16"/>
      <c r="B86" s="148" t="s">
        <v>181</v>
      </c>
      <c r="C86" s="146">
        <f>COUNTIFS('RD Fine Kinney (Birim Bazlı)'!$R$8:$R$100,'Analiz (Birim Bazlı)'!C$83,'RD Fine Kinney (Birim Bazlı)'!$U$8:$U$100,"&gt;1.1.2000",'RD Fine Kinney (Birim Bazlı)'!$W$8:$W$100,"")</f>
        <v>0</v>
      </c>
      <c r="D86" s="146">
        <f>COUNTIFS('RD Fine Kinney (Birim Bazlı)'!$R$8:$R$100,'Analiz (Birim Bazlı)'!D$83,'RD Fine Kinney (Birim Bazlı)'!$U$8:$U$100,"&gt;1.1.2000",'RD Fine Kinney (Birim Bazlı)'!$W$8:$W$100,"")</f>
        <v>0</v>
      </c>
      <c r="E86" s="146">
        <f>COUNTIFS('RD Fine Kinney (Birim Bazlı)'!$R$8:$R$100,'Analiz (Birim Bazlı)'!E$83,'RD Fine Kinney (Birim Bazlı)'!$U$8:$U$100,"&gt;1.1.2000",'RD Fine Kinney (Birim Bazlı)'!$W$8:$W$100,"")</f>
        <v>0</v>
      </c>
      <c r="F86" s="146">
        <f>COUNTIFS('RD Fine Kinney (Birim Bazlı)'!$R$8:$R$100,'Analiz (Birim Bazlı)'!F$83,'RD Fine Kinney (Birim Bazlı)'!$U$8:$U$100,"&gt;1.1.2000",'RD Fine Kinney (Birim Bazlı)'!$W$8:$W$100,"")</f>
        <v>0</v>
      </c>
      <c r="G86" s="146">
        <f>COUNTIFS('RD Fine Kinney (Birim Bazlı)'!$R$8:$R$100,'Analiz (Birim Bazlı)'!G$83,'RD Fine Kinney (Birim Bazlı)'!$U$8:$U$100,"&gt;1.1.2000",'RD Fine Kinney (Birim Bazlı)'!$W$8:$W$100,"")</f>
        <v>0</v>
      </c>
      <c r="H86" s="144">
        <f>SUM(C86:G86)</f>
        <v>0</v>
      </c>
      <c r="I86" s="16"/>
      <c r="J86" s="16"/>
      <c r="K86" s="16"/>
      <c r="L86" s="16"/>
      <c r="M86" s="16"/>
      <c r="N86" s="16"/>
    </row>
    <row r="87" spans="1:14" ht="18" customHeight="1" thickTop="1" x14ac:dyDescent="0.45">
      <c r="A87" s="16"/>
      <c r="B87" s="16"/>
      <c r="C87" s="16"/>
      <c r="D87" s="16"/>
      <c r="E87" s="16"/>
      <c r="F87" s="16"/>
      <c r="G87" s="16"/>
      <c r="H87" s="16"/>
      <c r="I87" s="16"/>
      <c r="J87" s="16"/>
      <c r="K87" s="16"/>
      <c r="L87" s="16"/>
      <c r="M87" s="16"/>
      <c r="N87" s="16"/>
    </row>
    <row r="88" spans="1:14" ht="18" customHeight="1" x14ac:dyDescent="0.45">
      <c r="A88" s="16"/>
      <c r="B88" s="16"/>
      <c r="C88" s="16"/>
      <c r="D88" s="16"/>
      <c r="E88" s="16"/>
      <c r="F88" s="16"/>
      <c r="G88" s="16"/>
      <c r="H88" s="16"/>
      <c r="I88" s="16"/>
      <c r="J88" s="16"/>
      <c r="K88" s="16"/>
      <c r="L88" s="16"/>
      <c r="M88" s="16"/>
      <c r="N88" s="16"/>
    </row>
    <row r="89" spans="1:14" ht="18" customHeight="1" x14ac:dyDescent="0.45">
      <c r="A89" s="16"/>
      <c r="B89" s="16"/>
      <c r="C89" s="16"/>
      <c r="D89" s="16"/>
      <c r="E89" s="16"/>
      <c r="F89" s="16"/>
      <c r="G89" s="16"/>
      <c r="H89" s="16"/>
      <c r="I89" s="16"/>
      <c r="J89" s="16"/>
      <c r="K89" s="16"/>
      <c r="L89" s="16"/>
      <c r="M89" s="16"/>
      <c r="N89" s="16"/>
    </row>
    <row r="90" spans="1:14" ht="18" customHeight="1" x14ac:dyDescent="0.45">
      <c r="A90" s="16"/>
      <c r="B90" s="16"/>
      <c r="C90" s="16"/>
      <c r="D90" s="16"/>
      <c r="E90" s="16"/>
      <c r="F90" s="16"/>
      <c r="G90" s="16"/>
      <c r="H90" s="16"/>
      <c r="I90" s="16"/>
      <c r="J90" s="16"/>
      <c r="K90" s="16"/>
      <c r="L90" s="16"/>
      <c r="M90" s="16"/>
      <c r="N90" s="16"/>
    </row>
    <row r="91" spans="1:14" ht="18" customHeight="1" x14ac:dyDescent="0.45">
      <c r="A91" s="16"/>
      <c r="B91" s="16"/>
      <c r="C91" s="16"/>
      <c r="D91" s="16"/>
      <c r="E91" s="16"/>
      <c r="F91" s="16"/>
      <c r="G91" s="16"/>
      <c r="H91" s="16"/>
      <c r="I91" s="16"/>
      <c r="J91" s="16"/>
      <c r="K91" s="16"/>
      <c r="L91" s="16"/>
      <c r="M91" s="16"/>
      <c r="N91" s="16"/>
    </row>
    <row r="92" spans="1:14" ht="18.5" x14ac:dyDescent="0.45">
      <c r="A92" s="16"/>
      <c r="B92" s="16"/>
      <c r="C92" s="16"/>
      <c r="D92" s="16"/>
      <c r="E92" s="16"/>
      <c r="F92" s="16"/>
      <c r="G92" s="16"/>
      <c r="H92" s="16"/>
      <c r="I92" s="16"/>
      <c r="J92" s="16"/>
      <c r="K92" s="16"/>
      <c r="L92" s="16"/>
      <c r="M92" s="16"/>
      <c r="N92" s="16"/>
    </row>
    <row r="93" spans="1:14" ht="18.5" x14ac:dyDescent="0.45">
      <c r="A93" s="16"/>
      <c r="B93" s="16"/>
      <c r="C93" s="16"/>
      <c r="D93" s="16"/>
      <c r="E93" s="16"/>
      <c r="F93" s="16"/>
      <c r="G93" s="16"/>
      <c r="H93" s="16"/>
      <c r="I93" s="16"/>
      <c r="J93" s="16"/>
      <c r="K93" s="16"/>
      <c r="L93" s="16"/>
      <c r="M93" s="16"/>
      <c r="N93" s="16"/>
    </row>
    <row r="94" spans="1:14" ht="18.5" x14ac:dyDescent="0.45">
      <c r="A94" s="16"/>
      <c r="B94" s="16"/>
      <c r="C94" s="16"/>
      <c r="D94" s="16"/>
      <c r="E94" s="16"/>
      <c r="F94" s="16"/>
      <c r="G94" s="16"/>
      <c r="H94" s="16"/>
      <c r="I94" s="16"/>
      <c r="J94" s="16"/>
      <c r="K94" s="16"/>
      <c r="L94" s="16"/>
      <c r="M94" s="16"/>
      <c r="N94" s="16"/>
    </row>
    <row r="95" spans="1:14" ht="18.5" x14ac:dyDescent="0.45">
      <c r="A95" s="16"/>
      <c r="B95" s="16"/>
      <c r="C95" s="16"/>
      <c r="D95" s="16"/>
      <c r="E95" s="16"/>
      <c r="F95" s="16"/>
      <c r="G95" s="16"/>
      <c r="H95" s="16"/>
      <c r="I95" s="16"/>
      <c r="J95" s="16"/>
      <c r="K95" s="16"/>
      <c r="L95" s="16"/>
      <c r="M95" s="16"/>
      <c r="N95" s="16"/>
    </row>
    <row r="96" spans="1:14" ht="18.5" x14ac:dyDescent="0.45">
      <c r="A96" s="16"/>
      <c r="B96" s="16"/>
      <c r="C96" s="16"/>
      <c r="D96" s="16"/>
      <c r="E96" s="16"/>
      <c r="F96" s="16"/>
      <c r="G96" s="16"/>
      <c r="H96" s="16"/>
      <c r="I96" s="16"/>
      <c r="J96" s="16"/>
      <c r="K96" s="16"/>
      <c r="L96" s="16"/>
      <c r="M96" s="16"/>
      <c r="N96" s="16"/>
    </row>
    <row r="97" spans="1:14" ht="18.5" x14ac:dyDescent="0.45">
      <c r="A97" s="16"/>
      <c r="B97" s="16"/>
      <c r="C97" s="16"/>
      <c r="D97" s="16"/>
      <c r="E97" s="16"/>
      <c r="F97" s="16"/>
      <c r="G97" s="16"/>
      <c r="H97" s="16"/>
      <c r="I97" s="16"/>
      <c r="J97" s="16"/>
      <c r="K97" s="16"/>
      <c r="L97" s="16"/>
      <c r="M97" s="16"/>
      <c r="N97" s="16"/>
    </row>
    <row r="98" spans="1:14" ht="18.5" x14ac:dyDescent="0.45">
      <c r="A98" s="16"/>
      <c r="B98" s="16"/>
      <c r="C98" s="16"/>
      <c r="D98" s="16"/>
      <c r="E98" s="16"/>
      <c r="F98" s="16"/>
      <c r="G98" s="16"/>
      <c r="H98" s="16"/>
      <c r="I98" s="16"/>
      <c r="J98" s="16"/>
      <c r="K98" s="16"/>
      <c r="L98" s="16"/>
      <c r="M98" s="16"/>
      <c r="N98" s="16"/>
    </row>
    <row r="99" spans="1:14" ht="18.5" x14ac:dyDescent="0.45">
      <c r="A99" s="16"/>
      <c r="B99" s="16"/>
      <c r="C99" s="16"/>
      <c r="D99" s="16"/>
      <c r="E99" s="16"/>
      <c r="F99" s="16"/>
      <c r="G99" s="16"/>
      <c r="H99" s="16"/>
      <c r="I99" s="16"/>
      <c r="J99" s="16"/>
      <c r="K99" s="16"/>
      <c r="L99" s="16"/>
      <c r="M99" s="16"/>
      <c r="N99" s="16"/>
    </row>
    <row r="100" spans="1:14" ht="18.5" x14ac:dyDescent="0.45">
      <c r="A100" s="16"/>
      <c r="B100" s="16"/>
      <c r="C100" s="16"/>
      <c r="D100" s="16"/>
      <c r="E100" s="16"/>
      <c r="F100" s="16"/>
      <c r="G100" s="16"/>
      <c r="H100" s="16"/>
      <c r="I100" s="16"/>
      <c r="J100" s="16"/>
      <c r="K100" s="16"/>
      <c r="L100" s="16"/>
      <c r="M100" s="16"/>
      <c r="N100" s="16"/>
    </row>
    <row r="101" spans="1:14" ht="18.5" x14ac:dyDescent="0.45">
      <c r="A101" s="16"/>
      <c r="B101" s="16"/>
      <c r="C101" s="16"/>
      <c r="D101" s="16"/>
      <c r="E101" s="16"/>
      <c r="F101" s="16"/>
      <c r="G101" s="16"/>
      <c r="H101" s="16"/>
      <c r="I101" s="16"/>
      <c r="J101" s="16"/>
      <c r="K101" s="16"/>
      <c r="L101" s="16"/>
      <c r="M101" s="16"/>
      <c r="N101" s="16"/>
    </row>
    <row r="102" spans="1:14" ht="18.5" x14ac:dyDescent="0.45">
      <c r="A102" s="16"/>
      <c r="B102" s="16"/>
      <c r="C102" s="16"/>
      <c r="D102" s="16"/>
      <c r="E102" s="16"/>
      <c r="F102" s="16"/>
      <c r="G102" s="16"/>
      <c r="H102" s="16"/>
      <c r="I102" s="16"/>
      <c r="J102" s="16"/>
      <c r="K102" s="16"/>
      <c r="L102" s="16"/>
      <c r="M102" s="16"/>
      <c r="N102" s="16"/>
    </row>
    <row r="103" spans="1:14" ht="19.5" customHeight="1" thickBot="1" x14ac:dyDescent="0.5">
      <c r="A103" s="16"/>
      <c r="B103" s="16"/>
      <c r="C103" s="345" t="s">
        <v>182</v>
      </c>
      <c r="D103" s="346"/>
      <c r="E103" s="346"/>
      <c r="F103" s="346"/>
      <c r="G103" s="346"/>
      <c r="H103" s="347"/>
      <c r="I103" s="348" t="s">
        <v>183</v>
      </c>
      <c r="J103" s="346"/>
      <c r="K103" s="346"/>
      <c r="L103" s="346"/>
      <c r="M103" s="346"/>
      <c r="N103" s="347"/>
    </row>
    <row r="104" spans="1:14" ht="29.5" customHeight="1" thickTop="1" thickBot="1" x14ac:dyDescent="0.5">
      <c r="A104" s="16"/>
      <c r="B104" s="149" t="s">
        <v>30</v>
      </c>
      <c r="C104" s="144" t="s">
        <v>145</v>
      </c>
      <c r="D104" s="144" t="s">
        <v>146</v>
      </c>
      <c r="E104" s="144" t="s">
        <v>147</v>
      </c>
      <c r="F104" s="144" t="s">
        <v>148</v>
      </c>
      <c r="G104" s="144" t="s">
        <v>149</v>
      </c>
      <c r="H104" s="144" t="s">
        <v>150</v>
      </c>
      <c r="I104" s="144" t="s">
        <v>145</v>
      </c>
      <c r="J104" s="144" t="s">
        <v>146</v>
      </c>
      <c r="K104" s="144" t="s">
        <v>147</v>
      </c>
      <c r="L104" s="144" t="s">
        <v>148</v>
      </c>
      <c r="M104" s="144" t="s">
        <v>149</v>
      </c>
      <c r="N104" s="144" t="s">
        <v>150</v>
      </c>
    </row>
    <row r="105" spans="1:14" ht="18" customHeight="1" thickTop="1" thickBot="1" x14ac:dyDescent="0.5">
      <c r="A105" s="16"/>
      <c r="B105" s="145" t="s">
        <v>184</v>
      </c>
      <c r="C105" s="146">
        <f>COUNTIFS('RD Fine Kinney (Birim Bazlı)'!$R$8:$R$100,'Analiz (Birim Bazlı)'!C$104,'RD Fine Kinney (Birim Bazlı)'!$T$8:$T$100,'Analiz (Birim Bazlı)'!$B105,'RD Fine Kinney (Birim Bazlı)'!$U$8:$U$100,"&gt;1.1.2000",'RD Fine Kinney (Birim Bazlı)'!$W$8:$W$100,"&lt;&gt;")</f>
        <v>0</v>
      </c>
      <c r="D105" s="146">
        <f>COUNTIFS('RD Fine Kinney (Birim Bazlı)'!$R$8:$R$100,'Analiz (Birim Bazlı)'!D$104,'RD Fine Kinney (Birim Bazlı)'!$T$8:$T$100,'Analiz (Birim Bazlı)'!$B105,'RD Fine Kinney (Birim Bazlı)'!$U$8:$U$100,"&gt;1.1.2000",'RD Fine Kinney (Birim Bazlı)'!$W$8:$W$100,"&lt;&gt;")</f>
        <v>0</v>
      </c>
      <c r="E105" s="146">
        <f>COUNTIFS('RD Fine Kinney (Birim Bazlı)'!$R$8:$R$100,'Analiz (Birim Bazlı)'!E$104,'RD Fine Kinney (Birim Bazlı)'!$T$8:$T$100,'Analiz (Birim Bazlı)'!$B105,'RD Fine Kinney (Birim Bazlı)'!$U$8:$U$100,"&gt;1.1.2000",'RD Fine Kinney (Birim Bazlı)'!$W$8:$W$100,"&lt;&gt;")</f>
        <v>0</v>
      </c>
      <c r="F105" s="146">
        <f>COUNTIFS('RD Fine Kinney (Birim Bazlı)'!$R$8:$R$100,'Analiz (Birim Bazlı)'!F$104,'RD Fine Kinney (Birim Bazlı)'!$T$8:$T$100,'Analiz (Birim Bazlı)'!$B105,'RD Fine Kinney (Birim Bazlı)'!$U$8:$U$100,"&gt;1.1.2000",'RD Fine Kinney (Birim Bazlı)'!$W$8:$W$100,"&lt;&gt;")</f>
        <v>0</v>
      </c>
      <c r="G105" s="146">
        <f>COUNTIFS('RD Fine Kinney (Birim Bazlı)'!$R$8:$R$100,'Analiz (Birim Bazlı)'!G$104,'RD Fine Kinney (Birim Bazlı)'!$T$8:$T$100,'Analiz (Birim Bazlı)'!$B105,'RD Fine Kinney (Birim Bazlı)'!$U$8:$U$100,"&gt;1.1.2000",'RD Fine Kinney (Birim Bazlı)'!$W$8:$W$100,"&lt;&gt;")</f>
        <v>0</v>
      </c>
      <c r="H105" s="144">
        <f t="shared" ref="H105:H117" si="2">SUM(C105:G105)</f>
        <v>0</v>
      </c>
      <c r="I105" s="146">
        <f>COUNTIFS('RD Fine Kinney (Birim Bazlı)'!$R$8:$R$100,'Analiz (Birim Bazlı)'!I$104,'RD Fine Kinney (Birim Bazlı)'!$T$8:$T$100,'Analiz (Birim Bazlı)'!$B105,'RD Fine Kinney (Birim Bazlı)'!$U$8:$U$100,"&gt;1.1.2000",'RD Fine Kinney (Birim Bazlı)'!$W$8:$W$100,"")</f>
        <v>0</v>
      </c>
      <c r="J105" s="146">
        <f>COUNTIFS('RD Fine Kinney (Birim Bazlı)'!$R$8:$R$100,'Analiz (Birim Bazlı)'!J$104,'RD Fine Kinney (Birim Bazlı)'!$T$8:$T$100,'Analiz (Birim Bazlı)'!$B105,'RD Fine Kinney (Birim Bazlı)'!$U$8:$U$100,"&gt;1.1.2000",'RD Fine Kinney (Birim Bazlı)'!$W$8:$W$100,"")</f>
        <v>0</v>
      </c>
      <c r="K105" s="146">
        <f>COUNTIFS('RD Fine Kinney (Birim Bazlı)'!$R$8:$R$100,'Analiz (Birim Bazlı)'!K$104,'RD Fine Kinney (Birim Bazlı)'!$T$8:$T$100,'Analiz (Birim Bazlı)'!$B105,'RD Fine Kinney (Birim Bazlı)'!$U$8:$U$100,"&gt;1.1.2000",'RD Fine Kinney (Birim Bazlı)'!$W$8:$W$100,"")</f>
        <v>0</v>
      </c>
      <c r="L105" s="146">
        <f>COUNTIFS('RD Fine Kinney (Birim Bazlı)'!$R$8:$R$100,'Analiz (Birim Bazlı)'!L$104,'RD Fine Kinney (Birim Bazlı)'!$T$8:$T$100,'Analiz (Birim Bazlı)'!$B105,'RD Fine Kinney (Birim Bazlı)'!$U$8:$U$100,"&gt;1.1.2000",'RD Fine Kinney (Birim Bazlı)'!$W$8:$W$100,"")</f>
        <v>0</v>
      </c>
      <c r="M105" s="146">
        <f>COUNTIFS('RD Fine Kinney (Birim Bazlı)'!$R$8:$R$100,'Analiz (Birim Bazlı)'!M$104,'RD Fine Kinney (Birim Bazlı)'!$T$8:$T$100,'Analiz (Birim Bazlı)'!$B105,'RD Fine Kinney (Birim Bazlı)'!$U$8:$U$100,"&gt;1.1.2000",'RD Fine Kinney (Birim Bazlı)'!$W$8:$W$100,"")</f>
        <v>0</v>
      </c>
      <c r="N105" s="144">
        <f t="shared" ref="N105:N117" si="3">SUM(I105:M105)</f>
        <v>0</v>
      </c>
    </row>
    <row r="106" spans="1:14" ht="18" customHeight="1" thickTop="1" thickBot="1" x14ac:dyDescent="0.5">
      <c r="A106" s="16"/>
      <c r="B106" s="145" t="s">
        <v>185</v>
      </c>
      <c r="C106" s="146">
        <f>COUNTIFS('RD Fine Kinney (Birim Bazlı)'!$R$8:$R$100,'Analiz (Birim Bazlı)'!C$104,'RD Fine Kinney (Birim Bazlı)'!$T$8:$T$100,'Analiz (Birim Bazlı)'!$B106,'RD Fine Kinney (Birim Bazlı)'!$U$8:$U$100,"&gt;1.1.2000",'RD Fine Kinney (Birim Bazlı)'!$W$8:$W$100,"&lt;&gt;")</f>
        <v>0</v>
      </c>
      <c r="D106" s="146">
        <f>COUNTIFS('RD Fine Kinney (Birim Bazlı)'!$R$8:$R$100,'Analiz (Birim Bazlı)'!D$104,'RD Fine Kinney (Birim Bazlı)'!$T$8:$T$100,'Analiz (Birim Bazlı)'!$B106,'RD Fine Kinney (Birim Bazlı)'!$U$8:$U$100,"&gt;1.1.2000",'RD Fine Kinney (Birim Bazlı)'!$W$8:$W$100,"&lt;&gt;")</f>
        <v>0</v>
      </c>
      <c r="E106" s="146">
        <f>COUNTIFS('RD Fine Kinney (Birim Bazlı)'!$R$8:$R$100,'Analiz (Birim Bazlı)'!E$104,'RD Fine Kinney (Birim Bazlı)'!$T$8:$T$100,'Analiz (Birim Bazlı)'!$B106,'RD Fine Kinney (Birim Bazlı)'!$U$8:$U$100,"&gt;1.1.2000",'RD Fine Kinney (Birim Bazlı)'!$W$8:$W$100,"&lt;&gt;")</f>
        <v>0</v>
      </c>
      <c r="F106" s="146">
        <f>COUNTIFS('RD Fine Kinney (Birim Bazlı)'!$R$8:$R$100,'Analiz (Birim Bazlı)'!F$104,'RD Fine Kinney (Birim Bazlı)'!$T$8:$T$100,'Analiz (Birim Bazlı)'!$B106,'RD Fine Kinney (Birim Bazlı)'!$U$8:$U$100,"&gt;1.1.2000",'RD Fine Kinney (Birim Bazlı)'!$W$8:$W$100,"&lt;&gt;")</f>
        <v>0</v>
      </c>
      <c r="G106" s="146">
        <f>COUNTIFS('RD Fine Kinney (Birim Bazlı)'!$R$8:$R$100,'Analiz (Birim Bazlı)'!G$104,'RD Fine Kinney (Birim Bazlı)'!$T$8:$T$100,'Analiz (Birim Bazlı)'!$B106,'RD Fine Kinney (Birim Bazlı)'!$U$8:$U$100,"&gt;1.1.2000",'RD Fine Kinney (Birim Bazlı)'!$W$8:$W$100,"&lt;&gt;")</f>
        <v>0</v>
      </c>
      <c r="H106" s="144">
        <f t="shared" si="2"/>
        <v>0</v>
      </c>
      <c r="I106" s="146">
        <f>COUNTIFS('RD Fine Kinney (Birim Bazlı)'!$R$8:$R$100,'Analiz (Birim Bazlı)'!I$104,'RD Fine Kinney (Birim Bazlı)'!$T$8:$T$100,'Analiz (Birim Bazlı)'!$B106,'RD Fine Kinney (Birim Bazlı)'!$U$8:$U$100,"&gt;1.1.2000",'RD Fine Kinney (Birim Bazlı)'!$W$8:$W$100,"")</f>
        <v>0</v>
      </c>
      <c r="J106" s="146">
        <f>COUNTIFS('RD Fine Kinney (Birim Bazlı)'!$R$8:$R$100,'Analiz (Birim Bazlı)'!J$104,'RD Fine Kinney (Birim Bazlı)'!$T$8:$T$100,'Analiz (Birim Bazlı)'!$B106,'RD Fine Kinney (Birim Bazlı)'!$U$8:$U$100,"&gt;1.1.2000",'RD Fine Kinney (Birim Bazlı)'!$W$8:$W$100,"")</f>
        <v>0</v>
      </c>
      <c r="K106" s="146">
        <f>COUNTIFS('RD Fine Kinney (Birim Bazlı)'!$R$8:$R$100,'Analiz (Birim Bazlı)'!K$104,'RD Fine Kinney (Birim Bazlı)'!$T$8:$T$100,'Analiz (Birim Bazlı)'!$B106,'RD Fine Kinney (Birim Bazlı)'!$U$8:$U$100,"&gt;1.1.2000",'RD Fine Kinney (Birim Bazlı)'!$W$8:$W$100,"")</f>
        <v>0</v>
      </c>
      <c r="L106" s="146">
        <f>COUNTIFS('RD Fine Kinney (Birim Bazlı)'!$R$8:$R$100,'Analiz (Birim Bazlı)'!L$104,'RD Fine Kinney (Birim Bazlı)'!$T$8:$T$100,'Analiz (Birim Bazlı)'!$B106,'RD Fine Kinney (Birim Bazlı)'!$U$8:$U$100,"&gt;1.1.2000",'RD Fine Kinney (Birim Bazlı)'!$W$8:$W$100,"")</f>
        <v>0</v>
      </c>
      <c r="M106" s="146">
        <f>COUNTIFS('RD Fine Kinney (Birim Bazlı)'!$R$8:$R$100,'Analiz (Birim Bazlı)'!M$104,'RD Fine Kinney (Birim Bazlı)'!$T$8:$T$100,'Analiz (Birim Bazlı)'!$B106,'RD Fine Kinney (Birim Bazlı)'!$U$8:$U$100,"&gt;1.1.2000",'RD Fine Kinney (Birim Bazlı)'!$W$8:$W$100,"")</f>
        <v>0</v>
      </c>
      <c r="N106" s="144">
        <f t="shared" si="3"/>
        <v>0</v>
      </c>
    </row>
    <row r="107" spans="1:14" ht="18" customHeight="1" thickTop="1" thickBot="1" x14ac:dyDescent="0.5">
      <c r="A107" s="16"/>
      <c r="B107" s="145" t="s">
        <v>131</v>
      </c>
      <c r="C107" s="146">
        <f>COUNTIFS('RD Fine Kinney (Birim Bazlı)'!$R$8:$R$100,'Analiz (Birim Bazlı)'!C$104,'RD Fine Kinney (Birim Bazlı)'!$T$8:$T$100,'Analiz (Birim Bazlı)'!$B107,'RD Fine Kinney (Birim Bazlı)'!$U$8:$U$100,"&gt;1.1.2000",'RD Fine Kinney (Birim Bazlı)'!$W$8:$W$100,"&lt;&gt;")</f>
        <v>0</v>
      </c>
      <c r="D107" s="146">
        <f>COUNTIFS('RD Fine Kinney (Birim Bazlı)'!$R$8:$R$100,'Analiz (Birim Bazlı)'!D$104,'RD Fine Kinney (Birim Bazlı)'!$T$8:$T$100,'Analiz (Birim Bazlı)'!$B107,'RD Fine Kinney (Birim Bazlı)'!$U$8:$U$100,"&gt;1.1.2000",'RD Fine Kinney (Birim Bazlı)'!$W$8:$W$100,"&lt;&gt;")</f>
        <v>0</v>
      </c>
      <c r="E107" s="146">
        <f>COUNTIFS('RD Fine Kinney (Birim Bazlı)'!$R$8:$R$100,'Analiz (Birim Bazlı)'!E$104,'RD Fine Kinney (Birim Bazlı)'!$T$8:$T$100,'Analiz (Birim Bazlı)'!$B107,'RD Fine Kinney (Birim Bazlı)'!$U$8:$U$100,"&gt;1.1.2000",'RD Fine Kinney (Birim Bazlı)'!$W$8:$W$100,"&lt;&gt;")</f>
        <v>0</v>
      </c>
      <c r="F107" s="146">
        <f>COUNTIFS('RD Fine Kinney (Birim Bazlı)'!$R$8:$R$100,'Analiz (Birim Bazlı)'!F$104,'RD Fine Kinney (Birim Bazlı)'!$T$8:$T$100,'Analiz (Birim Bazlı)'!$B107,'RD Fine Kinney (Birim Bazlı)'!$U$8:$U$100,"&gt;1.1.2000",'RD Fine Kinney (Birim Bazlı)'!$W$8:$W$100,"&lt;&gt;")</f>
        <v>0</v>
      </c>
      <c r="G107" s="146">
        <f>COUNTIFS('RD Fine Kinney (Birim Bazlı)'!$R$8:$R$100,'Analiz (Birim Bazlı)'!G$104,'RD Fine Kinney (Birim Bazlı)'!$T$8:$T$100,'Analiz (Birim Bazlı)'!$B107,'RD Fine Kinney (Birim Bazlı)'!$U$8:$U$100,"&gt;1.1.2000",'RD Fine Kinney (Birim Bazlı)'!$W$8:$W$100,"&lt;&gt;")</f>
        <v>0</v>
      </c>
      <c r="H107" s="144">
        <f t="shared" si="2"/>
        <v>0</v>
      </c>
      <c r="I107" s="146">
        <f>COUNTIFS('RD Fine Kinney (Birim Bazlı)'!$R$8:$R$100,'Analiz (Birim Bazlı)'!I$104,'RD Fine Kinney (Birim Bazlı)'!$T$8:$T$100,'Analiz (Birim Bazlı)'!$B107,'RD Fine Kinney (Birim Bazlı)'!$U$8:$U$100,"&gt;1.1.2000",'RD Fine Kinney (Birim Bazlı)'!$W$8:$W$100,"")</f>
        <v>0</v>
      </c>
      <c r="J107" s="146">
        <f>COUNTIFS('RD Fine Kinney (Birim Bazlı)'!$R$8:$R$100,'Analiz (Birim Bazlı)'!J$104,'RD Fine Kinney (Birim Bazlı)'!$T$8:$T$100,'Analiz (Birim Bazlı)'!$B107,'RD Fine Kinney (Birim Bazlı)'!$U$8:$U$100,"&gt;1.1.2000",'RD Fine Kinney (Birim Bazlı)'!$W$8:$W$100,"")</f>
        <v>0</v>
      </c>
      <c r="K107" s="146">
        <f>COUNTIFS('RD Fine Kinney (Birim Bazlı)'!$R$8:$R$100,'Analiz (Birim Bazlı)'!K$104,'RD Fine Kinney (Birim Bazlı)'!$T$8:$T$100,'Analiz (Birim Bazlı)'!$B107,'RD Fine Kinney (Birim Bazlı)'!$U$8:$U$100,"&gt;1.1.2000",'RD Fine Kinney (Birim Bazlı)'!$W$8:$W$100,"")</f>
        <v>0</v>
      </c>
      <c r="L107" s="146">
        <f>COUNTIFS('RD Fine Kinney (Birim Bazlı)'!$R$8:$R$100,'Analiz (Birim Bazlı)'!L$104,'RD Fine Kinney (Birim Bazlı)'!$T$8:$T$100,'Analiz (Birim Bazlı)'!$B107,'RD Fine Kinney (Birim Bazlı)'!$U$8:$U$100,"&gt;1.1.2000",'RD Fine Kinney (Birim Bazlı)'!$W$8:$W$100,"")</f>
        <v>0</v>
      </c>
      <c r="M107" s="146">
        <f>COUNTIFS('RD Fine Kinney (Birim Bazlı)'!$R$8:$R$100,'Analiz (Birim Bazlı)'!M$104,'RD Fine Kinney (Birim Bazlı)'!$T$8:$T$100,'Analiz (Birim Bazlı)'!$B107,'RD Fine Kinney (Birim Bazlı)'!$U$8:$U$100,"&gt;1.1.2000",'RD Fine Kinney (Birim Bazlı)'!$W$8:$W$100,"")</f>
        <v>0</v>
      </c>
      <c r="N107" s="144">
        <f t="shared" si="3"/>
        <v>0</v>
      </c>
    </row>
    <row r="108" spans="1:14" ht="18" customHeight="1" thickTop="1" thickBot="1" x14ac:dyDescent="0.5">
      <c r="A108" s="16"/>
      <c r="B108" s="145" t="s">
        <v>186</v>
      </c>
      <c r="C108" s="146">
        <f>COUNTIFS('RD Fine Kinney (Birim Bazlı)'!$R$8:$R$100,'Analiz (Birim Bazlı)'!C$104,'RD Fine Kinney (Birim Bazlı)'!$T$8:$T$100,'Analiz (Birim Bazlı)'!$B108,'RD Fine Kinney (Birim Bazlı)'!$U$8:$U$100,"&gt;1.1.2000",'RD Fine Kinney (Birim Bazlı)'!$W$8:$W$100,"&lt;&gt;")</f>
        <v>0</v>
      </c>
      <c r="D108" s="146">
        <f>COUNTIFS('RD Fine Kinney (Birim Bazlı)'!$R$8:$R$100,'Analiz (Birim Bazlı)'!D$104,'RD Fine Kinney (Birim Bazlı)'!$T$8:$T$100,'Analiz (Birim Bazlı)'!$B108,'RD Fine Kinney (Birim Bazlı)'!$U$8:$U$100,"&gt;1.1.2000",'RD Fine Kinney (Birim Bazlı)'!$W$8:$W$100,"&lt;&gt;")</f>
        <v>0</v>
      </c>
      <c r="E108" s="146">
        <f>COUNTIFS('RD Fine Kinney (Birim Bazlı)'!$R$8:$R$100,'Analiz (Birim Bazlı)'!E$104,'RD Fine Kinney (Birim Bazlı)'!$T$8:$T$100,'Analiz (Birim Bazlı)'!$B108,'RD Fine Kinney (Birim Bazlı)'!$U$8:$U$100,"&gt;1.1.2000",'RD Fine Kinney (Birim Bazlı)'!$W$8:$W$100,"&lt;&gt;")</f>
        <v>0</v>
      </c>
      <c r="F108" s="146">
        <f>COUNTIFS('RD Fine Kinney (Birim Bazlı)'!$R$8:$R$100,'Analiz (Birim Bazlı)'!F$104,'RD Fine Kinney (Birim Bazlı)'!$T$8:$T$100,'Analiz (Birim Bazlı)'!$B108,'RD Fine Kinney (Birim Bazlı)'!$U$8:$U$100,"&gt;1.1.2000",'RD Fine Kinney (Birim Bazlı)'!$W$8:$W$100,"&lt;&gt;")</f>
        <v>0</v>
      </c>
      <c r="G108" s="146">
        <f>COUNTIFS('RD Fine Kinney (Birim Bazlı)'!$R$8:$R$100,'Analiz (Birim Bazlı)'!G$104,'RD Fine Kinney (Birim Bazlı)'!$T$8:$T$100,'Analiz (Birim Bazlı)'!$B108,'RD Fine Kinney (Birim Bazlı)'!$U$8:$U$100,"&gt;1.1.2000",'RD Fine Kinney (Birim Bazlı)'!$W$8:$W$100,"&lt;&gt;")</f>
        <v>0</v>
      </c>
      <c r="H108" s="144">
        <f t="shared" si="2"/>
        <v>0</v>
      </c>
      <c r="I108" s="146">
        <f>COUNTIFS('RD Fine Kinney (Birim Bazlı)'!$R$8:$R$100,'Analiz (Birim Bazlı)'!I$104,'RD Fine Kinney (Birim Bazlı)'!$T$8:$T$100,'Analiz (Birim Bazlı)'!$B108,'RD Fine Kinney (Birim Bazlı)'!$U$8:$U$100,"&gt;1.1.2000",'RD Fine Kinney (Birim Bazlı)'!$W$8:$W$100,"")</f>
        <v>0</v>
      </c>
      <c r="J108" s="146">
        <f>COUNTIFS('RD Fine Kinney (Birim Bazlı)'!$R$8:$R$100,'Analiz (Birim Bazlı)'!J$104,'RD Fine Kinney (Birim Bazlı)'!$T$8:$T$100,'Analiz (Birim Bazlı)'!$B108,'RD Fine Kinney (Birim Bazlı)'!$U$8:$U$100,"&gt;1.1.2000",'RD Fine Kinney (Birim Bazlı)'!$W$8:$W$100,"")</f>
        <v>0</v>
      </c>
      <c r="K108" s="146">
        <f>COUNTIFS('RD Fine Kinney (Birim Bazlı)'!$R$8:$R$100,'Analiz (Birim Bazlı)'!K$104,'RD Fine Kinney (Birim Bazlı)'!$T$8:$T$100,'Analiz (Birim Bazlı)'!$B108,'RD Fine Kinney (Birim Bazlı)'!$U$8:$U$100,"&gt;1.1.2000",'RD Fine Kinney (Birim Bazlı)'!$W$8:$W$100,"")</f>
        <v>0</v>
      </c>
      <c r="L108" s="146">
        <f>COUNTIFS('RD Fine Kinney (Birim Bazlı)'!$R$8:$R$100,'Analiz (Birim Bazlı)'!L$104,'RD Fine Kinney (Birim Bazlı)'!$T$8:$T$100,'Analiz (Birim Bazlı)'!$B108,'RD Fine Kinney (Birim Bazlı)'!$U$8:$U$100,"&gt;1.1.2000",'RD Fine Kinney (Birim Bazlı)'!$W$8:$W$100,"")</f>
        <v>0</v>
      </c>
      <c r="M108" s="146">
        <f>COUNTIFS('RD Fine Kinney (Birim Bazlı)'!$R$8:$R$100,'Analiz (Birim Bazlı)'!M$104,'RD Fine Kinney (Birim Bazlı)'!$T$8:$T$100,'Analiz (Birim Bazlı)'!$B108,'RD Fine Kinney (Birim Bazlı)'!$U$8:$U$100,"&gt;1.1.2000",'RD Fine Kinney (Birim Bazlı)'!$W$8:$W$100,"")</f>
        <v>0</v>
      </c>
      <c r="N108" s="144">
        <f t="shared" si="3"/>
        <v>0</v>
      </c>
    </row>
    <row r="109" spans="1:14" ht="18" customHeight="1" thickTop="1" thickBot="1" x14ac:dyDescent="0.5">
      <c r="A109" s="16"/>
      <c r="B109" s="145" t="s">
        <v>187</v>
      </c>
      <c r="C109" s="146">
        <f>COUNTIFS('RD Fine Kinney (Birim Bazlı)'!$R$8:$R$100,'Analiz (Birim Bazlı)'!C$104,'RD Fine Kinney (Birim Bazlı)'!$T$8:$T$100,'Analiz (Birim Bazlı)'!$B109,'RD Fine Kinney (Birim Bazlı)'!$U$8:$U$100,"&gt;1.1.2000",'RD Fine Kinney (Birim Bazlı)'!$W$8:$W$100,"&lt;&gt;")</f>
        <v>0</v>
      </c>
      <c r="D109" s="146">
        <f>COUNTIFS('RD Fine Kinney (Birim Bazlı)'!$R$8:$R$100,'Analiz (Birim Bazlı)'!D$104,'RD Fine Kinney (Birim Bazlı)'!$T$8:$T$100,'Analiz (Birim Bazlı)'!$B109,'RD Fine Kinney (Birim Bazlı)'!$U$8:$U$100,"&gt;1.1.2000",'RD Fine Kinney (Birim Bazlı)'!$W$8:$W$100,"&lt;&gt;")</f>
        <v>0</v>
      </c>
      <c r="E109" s="146">
        <f>COUNTIFS('RD Fine Kinney (Birim Bazlı)'!$R$8:$R$100,'Analiz (Birim Bazlı)'!E$104,'RD Fine Kinney (Birim Bazlı)'!$T$8:$T$100,'Analiz (Birim Bazlı)'!$B109,'RD Fine Kinney (Birim Bazlı)'!$U$8:$U$100,"&gt;1.1.2000",'RD Fine Kinney (Birim Bazlı)'!$W$8:$W$100,"&lt;&gt;")</f>
        <v>0</v>
      </c>
      <c r="F109" s="146">
        <f>COUNTIFS('RD Fine Kinney (Birim Bazlı)'!$R$8:$R$100,'Analiz (Birim Bazlı)'!F$104,'RD Fine Kinney (Birim Bazlı)'!$T$8:$T$100,'Analiz (Birim Bazlı)'!$B109,'RD Fine Kinney (Birim Bazlı)'!$U$8:$U$100,"&gt;1.1.2000",'RD Fine Kinney (Birim Bazlı)'!$W$8:$W$100,"&lt;&gt;")</f>
        <v>0</v>
      </c>
      <c r="G109" s="146">
        <f>COUNTIFS('RD Fine Kinney (Birim Bazlı)'!$R$8:$R$100,'Analiz (Birim Bazlı)'!G$104,'RD Fine Kinney (Birim Bazlı)'!$T$8:$T$100,'Analiz (Birim Bazlı)'!$B109,'RD Fine Kinney (Birim Bazlı)'!$U$8:$U$100,"&gt;1.1.2000",'RD Fine Kinney (Birim Bazlı)'!$W$8:$W$100,"&lt;&gt;")</f>
        <v>0</v>
      </c>
      <c r="H109" s="144">
        <f t="shared" si="2"/>
        <v>0</v>
      </c>
      <c r="I109" s="146">
        <f>COUNTIFS('RD Fine Kinney (Birim Bazlı)'!$R$8:$R$100,'Analiz (Birim Bazlı)'!I$104,'RD Fine Kinney (Birim Bazlı)'!$T$8:$T$100,'Analiz (Birim Bazlı)'!$B109,'RD Fine Kinney (Birim Bazlı)'!$U$8:$U$100,"&gt;1.1.2000",'RD Fine Kinney (Birim Bazlı)'!$W$8:$W$100,"")</f>
        <v>0</v>
      </c>
      <c r="J109" s="146">
        <f>COUNTIFS('RD Fine Kinney (Birim Bazlı)'!$R$8:$R$100,'Analiz (Birim Bazlı)'!J$104,'RD Fine Kinney (Birim Bazlı)'!$T$8:$T$100,'Analiz (Birim Bazlı)'!$B109,'RD Fine Kinney (Birim Bazlı)'!$U$8:$U$100,"&gt;1.1.2000",'RD Fine Kinney (Birim Bazlı)'!$W$8:$W$100,"")</f>
        <v>0</v>
      </c>
      <c r="K109" s="146">
        <f>COUNTIFS('RD Fine Kinney (Birim Bazlı)'!$R$8:$R$100,'Analiz (Birim Bazlı)'!K$104,'RD Fine Kinney (Birim Bazlı)'!$T$8:$T$100,'Analiz (Birim Bazlı)'!$B109,'RD Fine Kinney (Birim Bazlı)'!$U$8:$U$100,"&gt;1.1.2000",'RD Fine Kinney (Birim Bazlı)'!$W$8:$W$100,"")</f>
        <v>0</v>
      </c>
      <c r="L109" s="146">
        <f>COUNTIFS('RD Fine Kinney (Birim Bazlı)'!$R$8:$R$100,'Analiz (Birim Bazlı)'!L$104,'RD Fine Kinney (Birim Bazlı)'!$T$8:$T$100,'Analiz (Birim Bazlı)'!$B109,'RD Fine Kinney (Birim Bazlı)'!$U$8:$U$100,"&gt;1.1.2000",'RD Fine Kinney (Birim Bazlı)'!$W$8:$W$100,"")</f>
        <v>0</v>
      </c>
      <c r="M109" s="146">
        <f>COUNTIFS('RD Fine Kinney (Birim Bazlı)'!$R$8:$R$100,'Analiz (Birim Bazlı)'!M$104,'RD Fine Kinney (Birim Bazlı)'!$T$8:$T$100,'Analiz (Birim Bazlı)'!$B109,'RD Fine Kinney (Birim Bazlı)'!$U$8:$U$100,"&gt;1.1.2000",'RD Fine Kinney (Birim Bazlı)'!$W$8:$W$100,"")</f>
        <v>0</v>
      </c>
      <c r="N109" s="144">
        <f t="shared" si="3"/>
        <v>0</v>
      </c>
    </row>
    <row r="110" spans="1:14" ht="18" customHeight="1" thickTop="1" thickBot="1" x14ac:dyDescent="0.5">
      <c r="A110" s="16"/>
      <c r="B110" s="145" t="s">
        <v>72</v>
      </c>
      <c r="C110" s="146">
        <f>COUNTIFS('RD Fine Kinney (Birim Bazlı)'!$R$8:$R$100,'Analiz (Birim Bazlı)'!C$104,'RD Fine Kinney (Birim Bazlı)'!$T$8:$T$100,'Analiz (Birim Bazlı)'!$B110,'RD Fine Kinney (Birim Bazlı)'!$U$8:$U$100,"&gt;1.1.2000",'RD Fine Kinney (Birim Bazlı)'!$W$8:$W$100,"&lt;&gt;")</f>
        <v>0</v>
      </c>
      <c r="D110" s="146">
        <f>COUNTIFS('RD Fine Kinney (Birim Bazlı)'!$R$8:$R$100,'Analiz (Birim Bazlı)'!D$104,'RD Fine Kinney (Birim Bazlı)'!$T$8:$T$100,'Analiz (Birim Bazlı)'!$B110,'RD Fine Kinney (Birim Bazlı)'!$U$8:$U$100,"&gt;1.1.2000",'RD Fine Kinney (Birim Bazlı)'!$W$8:$W$100,"&lt;&gt;")</f>
        <v>0</v>
      </c>
      <c r="E110" s="146">
        <f>COUNTIFS('RD Fine Kinney (Birim Bazlı)'!$R$8:$R$100,'Analiz (Birim Bazlı)'!E$104,'RD Fine Kinney (Birim Bazlı)'!$T$8:$T$100,'Analiz (Birim Bazlı)'!$B110,'RD Fine Kinney (Birim Bazlı)'!$U$8:$U$100,"&gt;1.1.2000",'RD Fine Kinney (Birim Bazlı)'!$W$8:$W$100,"&lt;&gt;")</f>
        <v>0</v>
      </c>
      <c r="F110" s="146">
        <f>COUNTIFS('RD Fine Kinney (Birim Bazlı)'!$R$8:$R$100,'Analiz (Birim Bazlı)'!F$104,'RD Fine Kinney (Birim Bazlı)'!$T$8:$T$100,'Analiz (Birim Bazlı)'!$B110,'RD Fine Kinney (Birim Bazlı)'!$U$8:$U$100,"&gt;1.1.2000",'RD Fine Kinney (Birim Bazlı)'!$W$8:$W$100,"&lt;&gt;")</f>
        <v>0</v>
      </c>
      <c r="G110" s="146">
        <f>COUNTIFS('RD Fine Kinney (Birim Bazlı)'!$R$8:$R$100,'Analiz (Birim Bazlı)'!G$104,'RD Fine Kinney (Birim Bazlı)'!$T$8:$T$100,'Analiz (Birim Bazlı)'!$B110,'RD Fine Kinney (Birim Bazlı)'!$U$8:$U$100,"&gt;1.1.2000",'RD Fine Kinney (Birim Bazlı)'!$W$8:$W$100,"&lt;&gt;")</f>
        <v>0</v>
      </c>
      <c r="H110" s="144">
        <f t="shared" si="2"/>
        <v>0</v>
      </c>
      <c r="I110" s="146">
        <f>COUNTIFS('RD Fine Kinney (Birim Bazlı)'!$R$8:$R$100,'Analiz (Birim Bazlı)'!I$104,'RD Fine Kinney (Birim Bazlı)'!$T$8:$T$100,'Analiz (Birim Bazlı)'!$B110,'RD Fine Kinney (Birim Bazlı)'!$U$8:$U$100,"&gt;1.1.2000",'RD Fine Kinney (Birim Bazlı)'!$W$8:$W$100,"")</f>
        <v>0</v>
      </c>
      <c r="J110" s="146">
        <f>COUNTIFS('RD Fine Kinney (Birim Bazlı)'!$R$8:$R$100,'Analiz (Birim Bazlı)'!J$104,'RD Fine Kinney (Birim Bazlı)'!$T$8:$T$100,'Analiz (Birim Bazlı)'!$B110,'RD Fine Kinney (Birim Bazlı)'!$U$8:$U$100,"&gt;1.1.2000",'RD Fine Kinney (Birim Bazlı)'!$W$8:$W$100,"")</f>
        <v>0</v>
      </c>
      <c r="K110" s="146">
        <f>COUNTIFS('RD Fine Kinney (Birim Bazlı)'!$R$8:$R$100,'Analiz (Birim Bazlı)'!K$104,'RD Fine Kinney (Birim Bazlı)'!$T$8:$T$100,'Analiz (Birim Bazlı)'!$B110,'RD Fine Kinney (Birim Bazlı)'!$U$8:$U$100,"&gt;1.1.2000",'RD Fine Kinney (Birim Bazlı)'!$W$8:$W$100,"")</f>
        <v>0</v>
      </c>
      <c r="L110" s="146">
        <f>COUNTIFS('RD Fine Kinney (Birim Bazlı)'!$R$8:$R$100,'Analiz (Birim Bazlı)'!L$104,'RD Fine Kinney (Birim Bazlı)'!$T$8:$T$100,'Analiz (Birim Bazlı)'!$B110,'RD Fine Kinney (Birim Bazlı)'!$U$8:$U$100,"&gt;1.1.2000",'RD Fine Kinney (Birim Bazlı)'!$W$8:$W$100,"")</f>
        <v>0</v>
      </c>
      <c r="M110" s="146">
        <f>COUNTIFS('RD Fine Kinney (Birim Bazlı)'!$R$8:$R$100,'Analiz (Birim Bazlı)'!M$104,'RD Fine Kinney (Birim Bazlı)'!$T$8:$T$100,'Analiz (Birim Bazlı)'!$B110,'RD Fine Kinney (Birim Bazlı)'!$U$8:$U$100,"&gt;1.1.2000",'RD Fine Kinney (Birim Bazlı)'!$W$8:$W$100,"")</f>
        <v>0</v>
      </c>
      <c r="N110" s="144">
        <f t="shared" si="3"/>
        <v>0</v>
      </c>
    </row>
    <row r="111" spans="1:14" ht="18" customHeight="1" thickTop="1" thickBot="1" x14ac:dyDescent="0.5">
      <c r="A111" s="16"/>
      <c r="B111" s="145" t="s">
        <v>188</v>
      </c>
      <c r="C111" s="146">
        <f>COUNTIFS('RD Fine Kinney (Birim Bazlı)'!$R$8:$R$100,'Analiz (Birim Bazlı)'!C$104,'RD Fine Kinney (Birim Bazlı)'!$T$8:$T$100,'Analiz (Birim Bazlı)'!$B111,'RD Fine Kinney (Birim Bazlı)'!$U$8:$U$100,"&gt;1.1.2000",'RD Fine Kinney (Birim Bazlı)'!$W$8:$W$100,"&lt;&gt;")</f>
        <v>0</v>
      </c>
      <c r="D111" s="146">
        <f>COUNTIFS('RD Fine Kinney (Birim Bazlı)'!$R$8:$R$100,'Analiz (Birim Bazlı)'!D$104,'RD Fine Kinney (Birim Bazlı)'!$T$8:$T$100,'Analiz (Birim Bazlı)'!$B111,'RD Fine Kinney (Birim Bazlı)'!$U$8:$U$100,"&gt;1.1.2000",'RD Fine Kinney (Birim Bazlı)'!$W$8:$W$100,"&lt;&gt;")</f>
        <v>0</v>
      </c>
      <c r="E111" s="146">
        <f>COUNTIFS('RD Fine Kinney (Birim Bazlı)'!$R$8:$R$100,'Analiz (Birim Bazlı)'!E$104,'RD Fine Kinney (Birim Bazlı)'!$T$8:$T$100,'Analiz (Birim Bazlı)'!$B111,'RD Fine Kinney (Birim Bazlı)'!$U$8:$U$100,"&gt;1.1.2000",'RD Fine Kinney (Birim Bazlı)'!$W$8:$W$100,"&lt;&gt;")</f>
        <v>0</v>
      </c>
      <c r="F111" s="146">
        <f>COUNTIFS('RD Fine Kinney (Birim Bazlı)'!$R$8:$R$100,'Analiz (Birim Bazlı)'!F$104,'RD Fine Kinney (Birim Bazlı)'!$T$8:$T$100,'Analiz (Birim Bazlı)'!$B111,'RD Fine Kinney (Birim Bazlı)'!$U$8:$U$100,"&gt;1.1.2000",'RD Fine Kinney (Birim Bazlı)'!$W$8:$W$100,"&lt;&gt;")</f>
        <v>0</v>
      </c>
      <c r="G111" s="146">
        <f>COUNTIFS('RD Fine Kinney (Birim Bazlı)'!$R$8:$R$100,'Analiz (Birim Bazlı)'!G$104,'RD Fine Kinney (Birim Bazlı)'!$T$8:$T$100,'Analiz (Birim Bazlı)'!$B111,'RD Fine Kinney (Birim Bazlı)'!$U$8:$U$100,"&gt;1.1.2000",'RD Fine Kinney (Birim Bazlı)'!$W$8:$W$100,"&lt;&gt;")</f>
        <v>0</v>
      </c>
      <c r="H111" s="144">
        <f t="shared" si="2"/>
        <v>0</v>
      </c>
      <c r="I111" s="146">
        <f>COUNTIFS('RD Fine Kinney (Birim Bazlı)'!$R$8:$R$100,'Analiz (Birim Bazlı)'!I$104,'RD Fine Kinney (Birim Bazlı)'!$T$8:$T$100,'Analiz (Birim Bazlı)'!$B111,'RD Fine Kinney (Birim Bazlı)'!$U$8:$U$100,"&gt;1.1.2000",'RD Fine Kinney (Birim Bazlı)'!$W$8:$W$100,"")</f>
        <v>0</v>
      </c>
      <c r="J111" s="146">
        <f>COUNTIFS('RD Fine Kinney (Birim Bazlı)'!$R$8:$R$100,'Analiz (Birim Bazlı)'!J$104,'RD Fine Kinney (Birim Bazlı)'!$T$8:$T$100,'Analiz (Birim Bazlı)'!$B111,'RD Fine Kinney (Birim Bazlı)'!$U$8:$U$100,"&gt;1.1.2000",'RD Fine Kinney (Birim Bazlı)'!$W$8:$W$100,"")</f>
        <v>0</v>
      </c>
      <c r="K111" s="146">
        <f>COUNTIFS('RD Fine Kinney (Birim Bazlı)'!$R$8:$R$100,'Analiz (Birim Bazlı)'!K$104,'RD Fine Kinney (Birim Bazlı)'!$T$8:$T$100,'Analiz (Birim Bazlı)'!$B111,'RD Fine Kinney (Birim Bazlı)'!$U$8:$U$100,"&gt;1.1.2000",'RD Fine Kinney (Birim Bazlı)'!$W$8:$W$100,"")</f>
        <v>0</v>
      </c>
      <c r="L111" s="146">
        <f>COUNTIFS('RD Fine Kinney (Birim Bazlı)'!$R$8:$R$100,'Analiz (Birim Bazlı)'!L$104,'RD Fine Kinney (Birim Bazlı)'!$T$8:$T$100,'Analiz (Birim Bazlı)'!$B111,'RD Fine Kinney (Birim Bazlı)'!$U$8:$U$100,"&gt;1.1.2000",'RD Fine Kinney (Birim Bazlı)'!$W$8:$W$100,"")</f>
        <v>0</v>
      </c>
      <c r="M111" s="146">
        <f>COUNTIFS('RD Fine Kinney (Birim Bazlı)'!$R$8:$R$100,'Analiz (Birim Bazlı)'!M$104,'RD Fine Kinney (Birim Bazlı)'!$T$8:$T$100,'Analiz (Birim Bazlı)'!$B111,'RD Fine Kinney (Birim Bazlı)'!$U$8:$U$100,"&gt;1.1.2000",'RD Fine Kinney (Birim Bazlı)'!$W$8:$W$100,"")</f>
        <v>0</v>
      </c>
      <c r="N111" s="144">
        <f t="shared" si="3"/>
        <v>0</v>
      </c>
    </row>
    <row r="112" spans="1:14" ht="18" customHeight="1" thickTop="1" thickBot="1" x14ac:dyDescent="0.5">
      <c r="A112" s="16"/>
      <c r="B112" s="145" t="s">
        <v>189</v>
      </c>
      <c r="C112" s="146">
        <f>COUNTIFS('RD Fine Kinney (Birim Bazlı)'!$R$8:$R$100,'Analiz (Birim Bazlı)'!C$104,'RD Fine Kinney (Birim Bazlı)'!$T$8:$T$100,'Analiz (Birim Bazlı)'!$B112,'RD Fine Kinney (Birim Bazlı)'!$U$8:$U$100,"&gt;1.1.2000",'RD Fine Kinney (Birim Bazlı)'!$W$8:$W$100,"&lt;&gt;")</f>
        <v>0</v>
      </c>
      <c r="D112" s="146">
        <f>COUNTIFS('RD Fine Kinney (Birim Bazlı)'!$R$8:$R$100,'Analiz (Birim Bazlı)'!D$104,'RD Fine Kinney (Birim Bazlı)'!$T$8:$T$100,'Analiz (Birim Bazlı)'!$B112,'RD Fine Kinney (Birim Bazlı)'!$U$8:$U$100,"&gt;1.1.2000",'RD Fine Kinney (Birim Bazlı)'!$W$8:$W$100,"&lt;&gt;")</f>
        <v>0</v>
      </c>
      <c r="E112" s="146">
        <f>COUNTIFS('RD Fine Kinney (Birim Bazlı)'!$R$8:$R$100,'Analiz (Birim Bazlı)'!E$104,'RD Fine Kinney (Birim Bazlı)'!$T$8:$T$100,'Analiz (Birim Bazlı)'!$B112,'RD Fine Kinney (Birim Bazlı)'!$U$8:$U$100,"&gt;1.1.2000",'RD Fine Kinney (Birim Bazlı)'!$W$8:$W$100,"&lt;&gt;")</f>
        <v>0</v>
      </c>
      <c r="F112" s="146">
        <f>COUNTIFS('RD Fine Kinney (Birim Bazlı)'!$R$8:$R$100,'Analiz (Birim Bazlı)'!F$104,'RD Fine Kinney (Birim Bazlı)'!$T$8:$T$100,'Analiz (Birim Bazlı)'!$B112,'RD Fine Kinney (Birim Bazlı)'!$U$8:$U$100,"&gt;1.1.2000",'RD Fine Kinney (Birim Bazlı)'!$W$8:$W$100,"&lt;&gt;")</f>
        <v>0</v>
      </c>
      <c r="G112" s="146">
        <f>COUNTIFS('RD Fine Kinney (Birim Bazlı)'!$R$8:$R$100,'Analiz (Birim Bazlı)'!G$104,'RD Fine Kinney (Birim Bazlı)'!$T$8:$T$100,'Analiz (Birim Bazlı)'!$B112,'RD Fine Kinney (Birim Bazlı)'!$U$8:$U$100,"&gt;1.1.2000",'RD Fine Kinney (Birim Bazlı)'!$W$8:$W$100,"&lt;&gt;")</f>
        <v>0</v>
      </c>
      <c r="H112" s="144">
        <f t="shared" si="2"/>
        <v>0</v>
      </c>
      <c r="I112" s="146">
        <f>COUNTIFS('RD Fine Kinney (Birim Bazlı)'!$R$8:$R$100,'Analiz (Birim Bazlı)'!I$104,'RD Fine Kinney (Birim Bazlı)'!$T$8:$T$100,'Analiz (Birim Bazlı)'!$B112,'RD Fine Kinney (Birim Bazlı)'!$U$8:$U$100,"&gt;1.1.2000",'RD Fine Kinney (Birim Bazlı)'!$W$8:$W$100,"")</f>
        <v>0</v>
      </c>
      <c r="J112" s="146">
        <f>COUNTIFS('RD Fine Kinney (Birim Bazlı)'!$R$8:$R$100,'Analiz (Birim Bazlı)'!J$104,'RD Fine Kinney (Birim Bazlı)'!$T$8:$T$100,'Analiz (Birim Bazlı)'!$B112,'RD Fine Kinney (Birim Bazlı)'!$U$8:$U$100,"&gt;1.1.2000",'RD Fine Kinney (Birim Bazlı)'!$W$8:$W$100,"")</f>
        <v>0</v>
      </c>
      <c r="K112" s="146">
        <f>COUNTIFS('RD Fine Kinney (Birim Bazlı)'!$R$8:$R$100,'Analiz (Birim Bazlı)'!K$104,'RD Fine Kinney (Birim Bazlı)'!$T$8:$T$100,'Analiz (Birim Bazlı)'!$B112,'RD Fine Kinney (Birim Bazlı)'!$U$8:$U$100,"&gt;1.1.2000",'RD Fine Kinney (Birim Bazlı)'!$W$8:$W$100,"")</f>
        <v>0</v>
      </c>
      <c r="L112" s="146">
        <f>COUNTIFS('RD Fine Kinney (Birim Bazlı)'!$R$8:$R$100,'Analiz (Birim Bazlı)'!L$104,'RD Fine Kinney (Birim Bazlı)'!$T$8:$T$100,'Analiz (Birim Bazlı)'!$B112,'RD Fine Kinney (Birim Bazlı)'!$U$8:$U$100,"&gt;1.1.2000",'RD Fine Kinney (Birim Bazlı)'!$W$8:$W$100,"")</f>
        <v>0</v>
      </c>
      <c r="M112" s="146">
        <f>COUNTIFS('RD Fine Kinney (Birim Bazlı)'!$R$8:$R$100,'Analiz (Birim Bazlı)'!M$104,'RD Fine Kinney (Birim Bazlı)'!$T$8:$T$100,'Analiz (Birim Bazlı)'!$B112,'RD Fine Kinney (Birim Bazlı)'!$U$8:$U$100,"&gt;1.1.2000",'RD Fine Kinney (Birim Bazlı)'!$W$8:$W$100,"")</f>
        <v>0</v>
      </c>
      <c r="N112" s="144">
        <f t="shared" si="3"/>
        <v>0</v>
      </c>
    </row>
    <row r="113" spans="1:14" ht="18" customHeight="1" thickTop="1" thickBot="1" x14ac:dyDescent="0.5">
      <c r="A113" s="16"/>
      <c r="B113" s="145" t="s">
        <v>190</v>
      </c>
      <c r="C113" s="146">
        <f>COUNTIFS('RD Fine Kinney (Birim Bazlı)'!$R$8:$R$100,'Analiz (Birim Bazlı)'!C$104,'RD Fine Kinney (Birim Bazlı)'!$T$8:$T$100,'Analiz (Birim Bazlı)'!$B113,'RD Fine Kinney (Birim Bazlı)'!$U$8:$U$100,"&gt;1.1.2000",'RD Fine Kinney (Birim Bazlı)'!$W$8:$W$100,"&lt;&gt;")</f>
        <v>0</v>
      </c>
      <c r="D113" s="146">
        <f>COUNTIFS('RD Fine Kinney (Birim Bazlı)'!$R$8:$R$100,'Analiz (Birim Bazlı)'!D$104,'RD Fine Kinney (Birim Bazlı)'!$T$8:$T$100,'Analiz (Birim Bazlı)'!$B113,'RD Fine Kinney (Birim Bazlı)'!$U$8:$U$100,"&gt;1.1.2000",'RD Fine Kinney (Birim Bazlı)'!$W$8:$W$100,"&lt;&gt;")</f>
        <v>0</v>
      </c>
      <c r="E113" s="146">
        <f>COUNTIFS('RD Fine Kinney (Birim Bazlı)'!$R$8:$R$100,'Analiz (Birim Bazlı)'!E$104,'RD Fine Kinney (Birim Bazlı)'!$T$8:$T$100,'Analiz (Birim Bazlı)'!$B113,'RD Fine Kinney (Birim Bazlı)'!$U$8:$U$100,"&gt;1.1.2000",'RD Fine Kinney (Birim Bazlı)'!$W$8:$W$100,"&lt;&gt;")</f>
        <v>0</v>
      </c>
      <c r="F113" s="146">
        <f>COUNTIFS('RD Fine Kinney (Birim Bazlı)'!$R$8:$R$100,'Analiz (Birim Bazlı)'!F$104,'RD Fine Kinney (Birim Bazlı)'!$T$8:$T$100,'Analiz (Birim Bazlı)'!$B113,'RD Fine Kinney (Birim Bazlı)'!$U$8:$U$100,"&gt;1.1.2000",'RD Fine Kinney (Birim Bazlı)'!$W$8:$W$100,"&lt;&gt;")</f>
        <v>0</v>
      </c>
      <c r="G113" s="146">
        <f>COUNTIFS('RD Fine Kinney (Birim Bazlı)'!$R$8:$R$100,'Analiz (Birim Bazlı)'!G$104,'RD Fine Kinney (Birim Bazlı)'!$T$8:$T$100,'Analiz (Birim Bazlı)'!$B113,'RD Fine Kinney (Birim Bazlı)'!$U$8:$U$100,"&gt;1.1.2000",'RD Fine Kinney (Birim Bazlı)'!$W$8:$W$100,"&lt;&gt;")</f>
        <v>0</v>
      </c>
      <c r="H113" s="144">
        <f t="shared" si="2"/>
        <v>0</v>
      </c>
      <c r="I113" s="146">
        <f>COUNTIFS('RD Fine Kinney (Birim Bazlı)'!$R$8:$R$100,'Analiz (Birim Bazlı)'!I$104,'RD Fine Kinney (Birim Bazlı)'!$T$8:$T$100,'Analiz (Birim Bazlı)'!$B113,'RD Fine Kinney (Birim Bazlı)'!$U$8:$U$100,"&gt;1.1.2000",'RD Fine Kinney (Birim Bazlı)'!$W$8:$W$100,"")</f>
        <v>0</v>
      </c>
      <c r="J113" s="146">
        <f>COUNTIFS('RD Fine Kinney (Birim Bazlı)'!$R$8:$R$100,'Analiz (Birim Bazlı)'!J$104,'RD Fine Kinney (Birim Bazlı)'!$T$8:$T$100,'Analiz (Birim Bazlı)'!$B113,'RD Fine Kinney (Birim Bazlı)'!$U$8:$U$100,"&gt;1.1.2000",'RD Fine Kinney (Birim Bazlı)'!$W$8:$W$100,"")</f>
        <v>0</v>
      </c>
      <c r="K113" s="146">
        <f>COUNTIFS('RD Fine Kinney (Birim Bazlı)'!$R$8:$R$100,'Analiz (Birim Bazlı)'!K$104,'RD Fine Kinney (Birim Bazlı)'!$T$8:$T$100,'Analiz (Birim Bazlı)'!$B113,'RD Fine Kinney (Birim Bazlı)'!$U$8:$U$100,"&gt;1.1.2000",'RD Fine Kinney (Birim Bazlı)'!$W$8:$W$100,"")</f>
        <v>0</v>
      </c>
      <c r="L113" s="146">
        <f>COUNTIFS('RD Fine Kinney (Birim Bazlı)'!$R$8:$R$100,'Analiz (Birim Bazlı)'!L$104,'RD Fine Kinney (Birim Bazlı)'!$T$8:$T$100,'Analiz (Birim Bazlı)'!$B113,'RD Fine Kinney (Birim Bazlı)'!$U$8:$U$100,"&gt;1.1.2000",'RD Fine Kinney (Birim Bazlı)'!$W$8:$W$100,"")</f>
        <v>0</v>
      </c>
      <c r="M113" s="146">
        <f>COUNTIFS('RD Fine Kinney (Birim Bazlı)'!$R$8:$R$100,'Analiz (Birim Bazlı)'!M$104,'RD Fine Kinney (Birim Bazlı)'!$T$8:$T$100,'Analiz (Birim Bazlı)'!$B113,'RD Fine Kinney (Birim Bazlı)'!$U$8:$U$100,"&gt;1.1.2000",'RD Fine Kinney (Birim Bazlı)'!$W$8:$W$100,"")</f>
        <v>0</v>
      </c>
      <c r="N113" s="144">
        <f t="shared" si="3"/>
        <v>0</v>
      </c>
    </row>
    <row r="114" spans="1:14" ht="18" customHeight="1" thickTop="1" thickBot="1" x14ac:dyDescent="0.5">
      <c r="A114" s="16"/>
      <c r="B114" s="145" t="s">
        <v>191</v>
      </c>
      <c r="C114" s="146">
        <f>COUNTIFS('RD Fine Kinney (Birim Bazlı)'!$R$8:$R$100,'Analiz (Birim Bazlı)'!C$104,'RD Fine Kinney (Birim Bazlı)'!$T$8:$T$100,'Analiz (Birim Bazlı)'!$B114,'RD Fine Kinney (Birim Bazlı)'!$U$8:$U$100,"&gt;1.1.2000",'RD Fine Kinney (Birim Bazlı)'!$W$8:$W$100,"&lt;&gt;")</f>
        <v>0</v>
      </c>
      <c r="D114" s="146">
        <f>COUNTIFS('RD Fine Kinney (Birim Bazlı)'!$R$8:$R$100,'Analiz (Birim Bazlı)'!D$104,'RD Fine Kinney (Birim Bazlı)'!$T$8:$T$100,'Analiz (Birim Bazlı)'!$B114,'RD Fine Kinney (Birim Bazlı)'!$U$8:$U$100,"&gt;1.1.2000",'RD Fine Kinney (Birim Bazlı)'!$W$8:$W$100,"&lt;&gt;")</f>
        <v>0</v>
      </c>
      <c r="E114" s="146">
        <f>COUNTIFS('RD Fine Kinney (Birim Bazlı)'!$R$8:$R$100,'Analiz (Birim Bazlı)'!E$104,'RD Fine Kinney (Birim Bazlı)'!$T$8:$T$100,'Analiz (Birim Bazlı)'!$B114,'RD Fine Kinney (Birim Bazlı)'!$U$8:$U$100,"&gt;1.1.2000",'RD Fine Kinney (Birim Bazlı)'!$W$8:$W$100,"&lt;&gt;")</f>
        <v>0</v>
      </c>
      <c r="F114" s="146">
        <f>COUNTIFS('RD Fine Kinney (Birim Bazlı)'!$R$8:$R$100,'Analiz (Birim Bazlı)'!F$104,'RD Fine Kinney (Birim Bazlı)'!$T$8:$T$100,'Analiz (Birim Bazlı)'!$B114,'RD Fine Kinney (Birim Bazlı)'!$U$8:$U$100,"&gt;1.1.2000",'RD Fine Kinney (Birim Bazlı)'!$W$8:$W$100,"&lt;&gt;")</f>
        <v>0</v>
      </c>
      <c r="G114" s="146">
        <f>COUNTIFS('RD Fine Kinney (Birim Bazlı)'!$R$8:$R$100,'Analiz (Birim Bazlı)'!G$104,'RD Fine Kinney (Birim Bazlı)'!$T$8:$T$100,'Analiz (Birim Bazlı)'!$B114,'RD Fine Kinney (Birim Bazlı)'!$U$8:$U$100,"&gt;1.1.2000",'RD Fine Kinney (Birim Bazlı)'!$W$8:$W$100,"&lt;&gt;")</f>
        <v>0</v>
      </c>
      <c r="H114" s="144">
        <f t="shared" si="2"/>
        <v>0</v>
      </c>
      <c r="I114" s="146">
        <f>COUNTIFS('RD Fine Kinney (Birim Bazlı)'!$R$8:$R$100,'Analiz (Birim Bazlı)'!I$104,'RD Fine Kinney (Birim Bazlı)'!$T$8:$T$100,'Analiz (Birim Bazlı)'!$B114,'RD Fine Kinney (Birim Bazlı)'!$U$8:$U$100,"&gt;1.1.2000",'RD Fine Kinney (Birim Bazlı)'!$W$8:$W$100,"")</f>
        <v>0</v>
      </c>
      <c r="J114" s="146">
        <f>COUNTIFS('RD Fine Kinney (Birim Bazlı)'!$R$8:$R$100,'Analiz (Birim Bazlı)'!J$104,'RD Fine Kinney (Birim Bazlı)'!$T$8:$T$100,'Analiz (Birim Bazlı)'!$B114,'RD Fine Kinney (Birim Bazlı)'!$U$8:$U$100,"&gt;1.1.2000",'RD Fine Kinney (Birim Bazlı)'!$W$8:$W$100,"")</f>
        <v>0</v>
      </c>
      <c r="K114" s="146">
        <f>COUNTIFS('RD Fine Kinney (Birim Bazlı)'!$R$8:$R$100,'Analiz (Birim Bazlı)'!K$104,'RD Fine Kinney (Birim Bazlı)'!$T$8:$T$100,'Analiz (Birim Bazlı)'!$B114,'RD Fine Kinney (Birim Bazlı)'!$U$8:$U$100,"&gt;1.1.2000",'RD Fine Kinney (Birim Bazlı)'!$W$8:$W$100,"")</f>
        <v>0</v>
      </c>
      <c r="L114" s="146">
        <f>COUNTIFS('RD Fine Kinney (Birim Bazlı)'!$R$8:$R$100,'Analiz (Birim Bazlı)'!L$104,'RD Fine Kinney (Birim Bazlı)'!$T$8:$T$100,'Analiz (Birim Bazlı)'!$B114,'RD Fine Kinney (Birim Bazlı)'!$U$8:$U$100,"&gt;1.1.2000",'RD Fine Kinney (Birim Bazlı)'!$W$8:$W$100,"")</f>
        <v>0</v>
      </c>
      <c r="M114" s="146">
        <f>COUNTIFS('RD Fine Kinney (Birim Bazlı)'!$R$8:$R$100,'Analiz (Birim Bazlı)'!M$104,'RD Fine Kinney (Birim Bazlı)'!$T$8:$T$100,'Analiz (Birim Bazlı)'!$B114,'RD Fine Kinney (Birim Bazlı)'!$U$8:$U$100,"&gt;1.1.2000",'RD Fine Kinney (Birim Bazlı)'!$W$8:$W$100,"")</f>
        <v>0</v>
      </c>
      <c r="N114" s="144">
        <f t="shared" si="3"/>
        <v>0</v>
      </c>
    </row>
    <row r="115" spans="1:14" ht="18" customHeight="1" thickTop="1" thickBot="1" x14ac:dyDescent="0.5">
      <c r="A115" s="16"/>
      <c r="B115" s="145" t="s">
        <v>192</v>
      </c>
      <c r="C115" s="146">
        <f>COUNTIFS('RD Fine Kinney (Birim Bazlı)'!$R$8:$R$100,'Analiz (Birim Bazlı)'!C$104,'RD Fine Kinney (Birim Bazlı)'!$T$8:$T$100,'Analiz (Birim Bazlı)'!$B115,'RD Fine Kinney (Birim Bazlı)'!$U$8:$U$100,"&gt;1.1.2000",'RD Fine Kinney (Birim Bazlı)'!$W$8:$W$100,"&lt;&gt;")</f>
        <v>0</v>
      </c>
      <c r="D115" s="146">
        <f>COUNTIFS('RD Fine Kinney (Birim Bazlı)'!$R$8:$R$100,'Analiz (Birim Bazlı)'!D$104,'RD Fine Kinney (Birim Bazlı)'!$T$8:$T$100,'Analiz (Birim Bazlı)'!$B115,'RD Fine Kinney (Birim Bazlı)'!$U$8:$U$100,"&gt;1.1.2000",'RD Fine Kinney (Birim Bazlı)'!$W$8:$W$100,"&lt;&gt;")</f>
        <v>0</v>
      </c>
      <c r="E115" s="146">
        <f>COUNTIFS('RD Fine Kinney (Birim Bazlı)'!$R$8:$R$100,'Analiz (Birim Bazlı)'!E$104,'RD Fine Kinney (Birim Bazlı)'!$T$8:$T$100,'Analiz (Birim Bazlı)'!$B115,'RD Fine Kinney (Birim Bazlı)'!$U$8:$U$100,"&gt;1.1.2000",'RD Fine Kinney (Birim Bazlı)'!$W$8:$W$100,"&lt;&gt;")</f>
        <v>0</v>
      </c>
      <c r="F115" s="146">
        <f>COUNTIFS('RD Fine Kinney (Birim Bazlı)'!$R$8:$R$100,'Analiz (Birim Bazlı)'!F$104,'RD Fine Kinney (Birim Bazlı)'!$T$8:$T$100,'Analiz (Birim Bazlı)'!$B115,'RD Fine Kinney (Birim Bazlı)'!$U$8:$U$100,"&gt;1.1.2000",'RD Fine Kinney (Birim Bazlı)'!$W$8:$W$100,"&lt;&gt;")</f>
        <v>0</v>
      </c>
      <c r="G115" s="146">
        <f>COUNTIFS('RD Fine Kinney (Birim Bazlı)'!$R$8:$R$100,'Analiz (Birim Bazlı)'!G$104,'RD Fine Kinney (Birim Bazlı)'!$T$8:$T$100,'Analiz (Birim Bazlı)'!$B115,'RD Fine Kinney (Birim Bazlı)'!$U$8:$U$100,"&gt;1.1.2000",'RD Fine Kinney (Birim Bazlı)'!$W$8:$W$100,"&lt;&gt;")</f>
        <v>0</v>
      </c>
      <c r="H115" s="144">
        <f t="shared" si="2"/>
        <v>0</v>
      </c>
      <c r="I115" s="146">
        <f>COUNTIFS('RD Fine Kinney (Birim Bazlı)'!$R$8:$R$100,'Analiz (Birim Bazlı)'!I$104,'RD Fine Kinney (Birim Bazlı)'!$T$8:$T$100,'Analiz (Birim Bazlı)'!$B115,'RD Fine Kinney (Birim Bazlı)'!$U$8:$U$100,"&gt;1.1.2000",'RD Fine Kinney (Birim Bazlı)'!$W$8:$W$100,"")</f>
        <v>0</v>
      </c>
      <c r="J115" s="146">
        <f>COUNTIFS('RD Fine Kinney (Birim Bazlı)'!$R$8:$R$100,'Analiz (Birim Bazlı)'!J$104,'RD Fine Kinney (Birim Bazlı)'!$T$8:$T$100,'Analiz (Birim Bazlı)'!$B115,'RD Fine Kinney (Birim Bazlı)'!$U$8:$U$100,"&gt;1.1.2000",'RD Fine Kinney (Birim Bazlı)'!$W$8:$W$100,"")</f>
        <v>0</v>
      </c>
      <c r="K115" s="146">
        <f>COUNTIFS('RD Fine Kinney (Birim Bazlı)'!$R$8:$R$100,'Analiz (Birim Bazlı)'!K$104,'RD Fine Kinney (Birim Bazlı)'!$T$8:$T$100,'Analiz (Birim Bazlı)'!$B115,'RD Fine Kinney (Birim Bazlı)'!$U$8:$U$100,"&gt;1.1.2000",'RD Fine Kinney (Birim Bazlı)'!$W$8:$W$100,"")</f>
        <v>0</v>
      </c>
      <c r="L115" s="146">
        <f>COUNTIFS('RD Fine Kinney (Birim Bazlı)'!$R$8:$R$100,'Analiz (Birim Bazlı)'!L$104,'RD Fine Kinney (Birim Bazlı)'!$T$8:$T$100,'Analiz (Birim Bazlı)'!$B115,'RD Fine Kinney (Birim Bazlı)'!$U$8:$U$100,"&gt;1.1.2000",'RD Fine Kinney (Birim Bazlı)'!$W$8:$W$100,"")</f>
        <v>0</v>
      </c>
      <c r="M115" s="146">
        <f>COUNTIFS('RD Fine Kinney (Birim Bazlı)'!$R$8:$R$100,'Analiz (Birim Bazlı)'!M$104,'RD Fine Kinney (Birim Bazlı)'!$T$8:$T$100,'Analiz (Birim Bazlı)'!$B115,'RD Fine Kinney (Birim Bazlı)'!$U$8:$U$100,"&gt;1.1.2000",'RD Fine Kinney (Birim Bazlı)'!$W$8:$W$100,"")</f>
        <v>0</v>
      </c>
      <c r="N115" s="144">
        <f t="shared" si="3"/>
        <v>0</v>
      </c>
    </row>
    <row r="116" spans="1:14" ht="18" customHeight="1" thickTop="1" thickBot="1" x14ac:dyDescent="0.5">
      <c r="A116" s="16"/>
      <c r="B116" s="145" t="s">
        <v>193</v>
      </c>
      <c r="C116" s="146">
        <f>COUNTIFS('RD Fine Kinney (Birim Bazlı)'!$R$8:$R$100,'Analiz (Birim Bazlı)'!C$104,'RD Fine Kinney (Birim Bazlı)'!$T$8:$T$100,'Analiz (Birim Bazlı)'!$B116,'RD Fine Kinney (Birim Bazlı)'!$U$8:$U$100,"&gt;1.1.2000",'RD Fine Kinney (Birim Bazlı)'!$W$8:$W$100,"&lt;&gt;")</f>
        <v>0</v>
      </c>
      <c r="D116" s="146">
        <f>COUNTIFS('RD Fine Kinney (Birim Bazlı)'!$R$8:$R$100,'Analiz (Birim Bazlı)'!D$104,'RD Fine Kinney (Birim Bazlı)'!$T$8:$T$100,'Analiz (Birim Bazlı)'!$B116,'RD Fine Kinney (Birim Bazlı)'!$U$8:$U$100,"&gt;1.1.2000",'RD Fine Kinney (Birim Bazlı)'!$W$8:$W$100,"&lt;&gt;")</f>
        <v>0</v>
      </c>
      <c r="E116" s="146">
        <f>COUNTIFS('RD Fine Kinney (Birim Bazlı)'!$R$8:$R$100,'Analiz (Birim Bazlı)'!E$104,'RD Fine Kinney (Birim Bazlı)'!$T$8:$T$100,'Analiz (Birim Bazlı)'!$B116,'RD Fine Kinney (Birim Bazlı)'!$U$8:$U$100,"&gt;1.1.2000",'RD Fine Kinney (Birim Bazlı)'!$W$8:$W$100,"&lt;&gt;")</f>
        <v>0</v>
      </c>
      <c r="F116" s="146">
        <f>COUNTIFS('RD Fine Kinney (Birim Bazlı)'!$R$8:$R$100,'Analiz (Birim Bazlı)'!F$104,'RD Fine Kinney (Birim Bazlı)'!$T$8:$T$100,'Analiz (Birim Bazlı)'!$B116,'RD Fine Kinney (Birim Bazlı)'!$U$8:$U$100,"&gt;1.1.2000",'RD Fine Kinney (Birim Bazlı)'!$W$8:$W$100,"&lt;&gt;")</f>
        <v>0</v>
      </c>
      <c r="G116" s="146">
        <f>COUNTIFS('RD Fine Kinney (Birim Bazlı)'!$R$8:$R$100,'Analiz (Birim Bazlı)'!G$104,'RD Fine Kinney (Birim Bazlı)'!$T$8:$T$100,'Analiz (Birim Bazlı)'!$B116,'RD Fine Kinney (Birim Bazlı)'!$U$8:$U$100,"&gt;1.1.2000",'RD Fine Kinney (Birim Bazlı)'!$W$8:$W$100,"&lt;&gt;")</f>
        <v>0</v>
      </c>
      <c r="H116" s="144">
        <f t="shared" si="2"/>
        <v>0</v>
      </c>
      <c r="I116" s="146">
        <f>COUNTIFS('RD Fine Kinney (Birim Bazlı)'!$R$8:$R$100,'Analiz (Birim Bazlı)'!I$104,'RD Fine Kinney (Birim Bazlı)'!$T$8:$T$100,'Analiz (Birim Bazlı)'!$B116,'RD Fine Kinney (Birim Bazlı)'!$U$8:$U$100,"&gt;1.1.2000",'RD Fine Kinney (Birim Bazlı)'!$W$8:$W$100,"")</f>
        <v>0</v>
      </c>
      <c r="J116" s="146">
        <f>COUNTIFS('RD Fine Kinney (Birim Bazlı)'!$R$8:$R$100,'Analiz (Birim Bazlı)'!J$104,'RD Fine Kinney (Birim Bazlı)'!$T$8:$T$100,'Analiz (Birim Bazlı)'!$B116,'RD Fine Kinney (Birim Bazlı)'!$U$8:$U$100,"&gt;1.1.2000",'RD Fine Kinney (Birim Bazlı)'!$W$8:$W$100,"")</f>
        <v>0</v>
      </c>
      <c r="K116" s="146">
        <f>COUNTIFS('RD Fine Kinney (Birim Bazlı)'!$R$8:$R$100,'Analiz (Birim Bazlı)'!K$104,'RD Fine Kinney (Birim Bazlı)'!$T$8:$T$100,'Analiz (Birim Bazlı)'!$B116,'RD Fine Kinney (Birim Bazlı)'!$U$8:$U$100,"&gt;1.1.2000",'RD Fine Kinney (Birim Bazlı)'!$W$8:$W$100,"")</f>
        <v>0</v>
      </c>
      <c r="L116" s="146">
        <f>COUNTIFS('RD Fine Kinney (Birim Bazlı)'!$R$8:$R$100,'Analiz (Birim Bazlı)'!L$104,'RD Fine Kinney (Birim Bazlı)'!$T$8:$T$100,'Analiz (Birim Bazlı)'!$B116,'RD Fine Kinney (Birim Bazlı)'!$U$8:$U$100,"&gt;1.1.2000",'RD Fine Kinney (Birim Bazlı)'!$W$8:$W$100,"")</f>
        <v>0</v>
      </c>
      <c r="M116" s="146">
        <f>COUNTIFS('RD Fine Kinney (Birim Bazlı)'!$R$8:$R$100,'Analiz (Birim Bazlı)'!M$104,'RD Fine Kinney (Birim Bazlı)'!$T$8:$T$100,'Analiz (Birim Bazlı)'!$B116,'RD Fine Kinney (Birim Bazlı)'!$U$8:$U$100,"&gt;1.1.2000",'RD Fine Kinney (Birim Bazlı)'!$W$8:$W$100,"")</f>
        <v>0</v>
      </c>
      <c r="N116" s="144">
        <f t="shared" si="3"/>
        <v>0</v>
      </c>
    </row>
    <row r="117" spans="1:14" ht="18" customHeight="1" thickTop="1" thickBot="1" x14ac:dyDescent="0.5">
      <c r="A117" s="16"/>
      <c r="B117" s="145" t="s">
        <v>132</v>
      </c>
      <c r="C117" s="146">
        <f>COUNTIFS('RD Fine Kinney (Birim Bazlı)'!$R$8:$R$100,'Analiz (Birim Bazlı)'!C$104,'RD Fine Kinney (Birim Bazlı)'!$T$8:$T$100,'Analiz (Birim Bazlı)'!$B117,'RD Fine Kinney (Birim Bazlı)'!$U$8:$U$100,"&gt;1.1.2000",'RD Fine Kinney (Birim Bazlı)'!$W$8:$W$100,"&lt;&gt;")</f>
        <v>0</v>
      </c>
      <c r="D117" s="146">
        <f>COUNTIFS('RD Fine Kinney (Birim Bazlı)'!$R$8:$R$100,'Analiz (Birim Bazlı)'!D$104,'RD Fine Kinney (Birim Bazlı)'!$T$8:$T$100,'Analiz (Birim Bazlı)'!$B117,'RD Fine Kinney (Birim Bazlı)'!$U$8:$U$100,"&gt;1.1.2000",'RD Fine Kinney (Birim Bazlı)'!$W$8:$W$100,"&lt;&gt;")</f>
        <v>0</v>
      </c>
      <c r="E117" s="146">
        <f>COUNTIFS('RD Fine Kinney (Birim Bazlı)'!$R$8:$R$100,'Analiz (Birim Bazlı)'!E$104,'RD Fine Kinney (Birim Bazlı)'!$T$8:$T$100,'Analiz (Birim Bazlı)'!$B117,'RD Fine Kinney (Birim Bazlı)'!$U$8:$U$100,"&gt;1.1.2000",'RD Fine Kinney (Birim Bazlı)'!$W$8:$W$100,"&lt;&gt;")</f>
        <v>0</v>
      </c>
      <c r="F117" s="146">
        <f>COUNTIFS('RD Fine Kinney (Birim Bazlı)'!$R$8:$R$100,'Analiz (Birim Bazlı)'!F$104,'RD Fine Kinney (Birim Bazlı)'!$T$8:$T$100,'Analiz (Birim Bazlı)'!$B117,'RD Fine Kinney (Birim Bazlı)'!$U$8:$U$100,"&gt;1.1.2000",'RD Fine Kinney (Birim Bazlı)'!$W$8:$W$100,"&lt;&gt;")</f>
        <v>0</v>
      </c>
      <c r="G117" s="146">
        <f>COUNTIFS('RD Fine Kinney (Birim Bazlı)'!$R$8:$R$100,'Analiz (Birim Bazlı)'!G$104,'RD Fine Kinney (Birim Bazlı)'!$T$8:$T$100,'Analiz (Birim Bazlı)'!$B117,'RD Fine Kinney (Birim Bazlı)'!$U$8:$U$100,"&gt;1.1.2000",'RD Fine Kinney (Birim Bazlı)'!$W$8:$W$100,"&lt;&gt;")</f>
        <v>0</v>
      </c>
      <c r="H117" s="144">
        <f t="shared" si="2"/>
        <v>0</v>
      </c>
      <c r="I117" s="146">
        <f>COUNTIFS('RD Fine Kinney (Birim Bazlı)'!$R$8:$R$100,'Analiz (Birim Bazlı)'!I$104,'RD Fine Kinney (Birim Bazlı)'!$T$8:$T$100,'Analiz (Birim Bazlı)'!$B117,'RD Fine Kinney (Birim Bazlı)'!$U$8:$U$100,"&gt;1.1.2000",'RD Fine Kinney (Birim Bazlı)'!$W$8:$W$100,"")</f>
        <v>0</v>
      </c>
      <c r="J117" s="146">
        <f>COUNTIFS('RD Fine Kinney (Birim Bazlı)'!$R$8:$R$100,'Analiz (Birim Bazlı)'!J$104,'RD Fine Kinney (Birim Bazlı)'!$T$8:$T$100,'Analiz (Birim Bazlı)'!$B117,'RD Fine Kinney (Birim Bazlı)'!$U$8:$U$100,"&gt;1.1.2000",'RD Fine Kinney (Birim Bazlı)'!$W$8:$W$100,"")</f>
        <v>0</v>
      </c>
      <c r="K117" s="146">
        <f>COUNTIFS('RD Fine Kinney (Birim Bazlı)'!$R$8:$R$100,'Analiz (Birim Bazlı)'!K$104,'RD Fine Kinney (Birim Bazlı)'!$T$8:$T$100,'Analiz (Birim Bazlı)'!$B117,'RD Fine Kinney (Birim Bazlı)'!$U$8:$U$100,"&gt;1.1.2000",'RD Fine Kinney (Birim Bazlı)'!$W$8:$W$100,"")</f>
        <v>0</v>
      </c>
      <c r="L117" s="146">
        <f>COUNTIFS('RD Fine Kinney (Birim Bazlı)'!$R$8:$R$100,'Analiz (Birim Bazlı)'!L$104,'RD Fine Kinney (Birim Bazlı)'!$T$8:$T$100,'Analiz (Birim Bazlı)'!$B117,'RD Fine Kinney (Birim Bazlı)'!$U$8:$U$100,"&gt;1.1.2000",'RD Fine Kinney (Birim Bazlı)'!$W$8:$W$100,"")</f>
        <v>0</v>
      </c>
      <c r="M117" s="146">
        <f>COUNTIFS('RD Fine Kinney (Birim Bazlı)'!$R$8:$R$100,'Analiz (Birim Bazlı)'!M$104,'RD Fine Kinney (Birim Bazlı)'!$T$8:$T$100,'Analiz (Birim Bazlı)'!$B117,'RD Fine Kinney (Birim Bazlı)'!$U$8:$U$100,"&gt;1.1.2000",'RD Fine Kinney (Birim Bazlı)'!$W$8:$W$100,"")</f>
        <v>0</v>
      </c>
      <c r="N117" s="144">
        <f t="shared" si="3"/>
        <v>0</v>
      </c>
    </row>
    <row r="118" spans="1:14" ht="15" customHeight="1" thickTop="1" x14ac:dyDescent="0.35"/>
  </sheetData>
  <sheetProtection algorithmName="SHA-512" hashValue="LiMRd8tcWSDn5ugeNfvJsTV8wZttyxcNTPATIvCvduHKcClD4ywoiEk61dgxJEcSZdO9spqb34BhKAo4kZm5XA==" saltValue="GK929W6RMcVdWwTHkFTd+A==" spinCount="100000" sheet="1" scenarios="1"/>
  <mergeCells count="6">
    <mergeCell ref="B2:N3"/>
    <mergeCell ref="C103:H103"/>
    <mergeCell ref="I103:N103"/>
    <mergeCell ref="I5:N5"/>
    <mergeCell ref="C5:H5"/>
    <mergeCell ref="B80:N81"/>
  </mergeCells>
  <pageMargins left="0.7" right="0.7" top="0.75" bottom="0.75" header="0.3" footer="0.3"/>
  <pageSetup paperSize="8"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AG4983"/>
  <sheetViews>
    <sheetView showGridLines="0" tabSelected="1" view="pageBreakPreview" zoomScale="40" zoomScaleNormal="80" zoomScaleSheetLayoutView="40" workbookViewId="0">
      <pane ySplit="7" topLeftCell="A2609" activePane="bottomLeft" state="frozen"/>
      <selection pane="bottomLeft" activeCell="L2603" sqref="L2603"/>
    </sheetView>
  </sheetViews>
  <sheetFormatPr defaultColWidth="8.7265625" defaultRowHeight="18.5" x14ac:dyDescent="0.45"/>
  <cols>
    <col min="1" max="1" width="8.7265625" style="246" customWidth="1"/>
    <col min="2" max="2" width="15.54296875" style="246" customWidth="1"/>
    <col min="3" max="4" width="18.7265625" style="246" customWidth="1"/>
    <col min="5" max="5" width="20.54296875" style="261" customWidth="1"/>
    <col min="6" max="6" width="20.08984375" style="261" customWidth="1"/>
    <col min="7" max="7" width="20.81640625" style="246" customWidth="1"/>
    <col min="8" max="9" width="18.7265625" style="246" customWidth="1"/>
    <col min="10" max="10" width="15.7265625" style="246" customWidth="1"/>
    <col min="11" max="11" width="16.453125" style="246" customWidth="1"/>
    <col min="12" max="12" width="40.54296875" style="246" customWidth="1"/>
    <col min="13" max="13" width="30.54296875" style="246" customWidth="1"/>
    <col min="14" max="17" width="7.54296875" style="246" customWidth="1"/>
    <col min="18" max="18" width="10.54296875" style="246" customWidth="1"/>
    <col min="19" max="19" width="40.54296875" style="246" customWidth="1"/>
    <col min="20" max="20" width="18.54296875" style="246" customWidth="1"/>
    <col min="21" max="21" width="15.54296875" style="246" customWidth="1"/>
    <col min="22" max="22" width="81" style="246" customWidth="1"/>
    <col min="23" max="23" width="15.54296875" style="246" customWidth="1"/>
    <col min="24" max="24" width="30.54296875" style="246" customWidth="1"/>
    <col min="25" max="28" width="7.54296875" style="246" customWidth="1"/>
    <col min="29" max="29" width="10.54296875" style="246" customWidth="1"/>
    <col min="30" max="30" width="20.54296875" style="246" customWidth="1"/>
    <col min="31" max="31" width="18.54296875" style="246" customWidth="1"/>
    <col min="32" max="33" width="25.54296875" style="246" customWidth="1"/>
    <col min="34" max="37" width="8.7265625" style="246" customWidth="1"/>
    <col min="38" max="16384" width="8.7265625" style="246"/>
  </cols>
  <sheetData>
    <row r="1" spans="1:33" x14ac:dyDescent="0.45">
      <c r="A1" s="321" t="s">
        <v>7</v>
      </c>
      <c r="B1" s="356"/>
      <c r="C1" s="356"/>
      <c r="D1" s="356"/>
      <c r="E1" s="356"/>
      <c r="F1" s="356"/>
      <c r="G1" s="356"/>
      <c r="H1" s="356"/>
      <c r="I1" s="356"/>
      <c r="J1" s="356"/>
      <c r="K1" s="356"/>
      <c r="L1" s="356"/>
      <c r="M1" s="356"/>
      <c r="N1" s="356"/>
      <c r="O1" s="356"/>
      <c r="P1" s="356"/>
      <c r="Q1" s="356"/>
      <c r="R1" s="356"/>
      <c r="S1" s="356"/>
      <c r="T1" s="356"/>
      <c r="U1" s="358"/>
      <c r="V1" s="356"/>
      <c r="W1" s="356"/>
      <c r="X1" s="356"/>
      <c r="Y1" s="356"/>
      <c r="Z1" s="356"/>
      <c r="AA1" s="356"/>
      <c r="AB1" s="356"/>
      <c r="AC1" s="356"/>
      <c r="AD1" s="356"/>
      <c r="AE1" s="356"/>
      <c r="AF1" s="356"/>
      <c r="AG1" s="357"/>
    </row>
    <row r="2" spans="1:33" x14ac:dyDescent="0.45">
      <c r="A2" s="321"/>
      <c r="B2" s="356"/>
      <c r="C2" s="356"/>
      <c r="D2" s="356"/>
      <c r="E2" s="356"/>
      <c r="F2" s="356"/>
      <c r="G2" s="356"/>
      <c r="H2" s="356"/>
      <c r="I2" s="356"/>
      <c r="J2" s="356"/>
      <c r="K2" s="356"/>
      <c r="L2" s="356"/>
      <c r="M2" s="356"/>
      <c r="N2" s="356"/>
      <c r="O2" s="356"/>
      <c r="P2" s="356"/>
      <c r="Q2" s="356"/>
      <c r="R2" s="356"/>
      <c r="S2" s="356"/>
      <c r="T2" s="356"/>
      <c r="U2" s="358"/>
      <c r="V2" s="356"/>
      <c r="W2" s="356"/>
      <c r="X2" s="356"/>
      <c r="Y2" s="356"/>
      <c r="Z2" s="356"/>
      <c r="AA2" s="356"/>
      <c r="AB2" s="356"/>
      <c r="AC2" s="356"/>
      <c r="AD2" s="356"/>
      <c r="AE2" s="356"/>
      <c r="AF2" s="356"/>
      <c r="AG2" s="357"/>
    </row>
    <row r="3" spans="1:33" ht="35" x14ac:dyDescent="0.45">
      <c r="A3" s="328" t="s">
        <v>111</v>
      </c>
      <c r="B3" s="356"/>
      <c r="C3" s="356"/>
      <c r="D3" s="362" t="s">
        <v>194</v>
      </c>
      <c r="E3" s="356"/>
      <c r="F3" s="356"/>
      <c r="G3" s="356"/>
      <c r="H3" s="339"/>
      <c r="I3" s="356"/>
      <c r="J3" s="361"/>
      <c r="K3" s="356"/>
      <c r="L3" s="356"/>
      <c r="M3" s="238"/>
      <c r="N3" s="238"/>
      <c r="O3" s="238"/>
      <c r="P3" s="238"/>
      <c r="Q3" s="238"/>
      <c r="R3" s="238"/>
      <c r="S3" s="238"/>
      <c r="T3" s="238"/>
      <c r="U3" s="232"/>
      <c r="V3" s="238"/>
      <c r="W3" s="70"/>
      <c r="X3" s="150" t="s">
        <v>112</v>
      </c>
      <c r="Y3" s="341">
        <v>46027</v>
      </c>
      <c r="Z3" s="359"/>
      <c r="AA3" s="359"/>
      <c r="AB3" s="360"/>
      <c r="AC3" s="327" t="s">
        <v>14</v>
      </c>
      <c r="AD3" s="357"/>
      <c r="AE3" s="340">
        <v>46392</v>
      </c>
      <c r="AF3" s="359"/>
      <c r="AG3" s="360"/>
    </row>
    <row r="4" spans="1:33" x14ac:dyDescent="0.45">
      <c r="A4" s="336" t="s">
        <v>16</v>
      </c>
      <c r="B4" s="356"/>
      <c r="C4" s="357"/>
      <c r="D4" s="72" t="s">
        <v>195</v>
      </c>
      <c r="E4" s="255"/>
      <c r="F4" s="255"/>
      <c r="G4" s="237"/>
      <c r="H4" s="237"/>
      <c r="I4" s="237"/>
      <c r="J4" s="237"/>
      <c r="K4" s="237"/>
      <c r="L4" s="237"/>
      <c r="M4" s="237"/>
      <c r="N4" s="237"/>
      <c r="O4" s="237"/>
      <c r="P4" s="237"/>
      <c r="Q4" s="237"/>
      <c r="R4" s="237"/>
      <c r="S4" s="237"/>
      <c r="T4" s="237"/>
      <c r="U4" s="233"/>
      <c r="V4" s="237"/>
      <c r="W4" s="237"/>
      <c r="X4" s="237"/>
      <c r="Y4" s="237"/>
      <c r="Z4" s="237"/>
      <c r="AA4" s="237"/>
      <c r="AB4" s="151"/>
      <c r="AC4" s="327" t="s">
        <v>17</v>
      </c>
      <c r="AD4" s="357"/>
      <c r="AE4" s="338" t="s">
        <v>18</v>
      </c>
      <c r="AF4" s="359"/>
      <c r="AG4" s="360"/>
    </row>
    <row r="5" spans="1:33" x14ac:dyDescent="0.45">
      <c r="A5" s="321"/>
      <c r="B5" s="356"/>
      <c r="C5" s="356"/>
      <c r="D5" s="356"/>
      <c r="E5" s="356"/>
      <c r="F5" s="356"/>
      <c r="G5" s="356"/>
      <c r="H5" s="356"/>
      <c r="I5" s="356"/>
      <c r="J5" s="356"/>
      <c r="K5" s="356"/>
      <c r="L5" s="356"/>
      <c r="M5" s="356"/>
      <c r="N5" s="356"/>
      <c r="O5" s="356"/>
      <c r="P5" s="356"/>
      <c r="Q5" s="356"/>
      <c r="R5" s="356"/>
      <c r="S5" s="356"/>
      <c r="T5" s="356"/>
      <c r="U5" s="358"/>
      <c r="V5" s="356"/>
      <c r="W5" s="356"/>
      <c r="X5" s="356"/>
      <c r="Y5" s="356"/>
      <c r="Z5" s="356"/>
      <c r="AA5" s="356"/>
      <c r="AB5" s="356"/>
      <c r="AC5" s="356"/>
      <c r="AD5" s="356"/>
      <c r="AE5" s="356"/>
      <c r="AF5" s="356"/>
      <c r="AG5" s="357"/>
    </row>
    <row r="6" spans="1:33" x14ac:dyDescent="0.45">
      <c r="A6" s="327" t="s">
        <v>20</v>
      </c>
      <c r="B6" s="326" t="s">
        <v>113</v>
      </c>
      <c r="C6" s="332" t="s">
        <v>114</v>
      </c>
      <c r="D6" s="332" t="s">
        <v>57</v>
      </c>
      <c r="E6" s="332" t="s">
        <v>196</v>
      </c>
      <c r="F6" s="326" t="s">
        <v>115</v>
      </c>
      <c r="G6" s="326" t="s">
        <v>116</v>
      </c>
      <c r="H6" s="327" t="s">
        <v>23</v>
      </c>
      <c r="I6" s="327" t="s">
        <v>25</v>
      </c>
      <c r="J6" s="326" t="s">
        <v>6075</v>
      </c>
      <c r="K6" s="326" t="s">
        <v>27</v>
      </c>
      <c r="L6" s="326" t="s">
        <v>117</v>
      </c>
      <c r="M6" s="326" t="s">
        <v>118</v>
      </c>
      <c r="N6" s="332" t="s">
        <v>119</v>
      </c>
      <c r="O6" s="356"/>
      <c r="P6" s="356"/>
      <c r="Q6" s="356"/>
      <c r="R6" s="357"/>
      <c r="S6" s="326" t="s">
        <v>120</v>
      </c>
      <c r="T6" s="356"/>
      <c r="U6" s="363"/>
      <c r="V6" s="326" t="s">
        <v>121</v>
      </c>
      <c r="W6" s="326" t="s">
        <v>122</v>
      </c>
      <c r="X6" s="326" t="s">
        <v>123</v>
      </c>
      <c r="Y6" s="327" t="s">
        <v>124</v>
      </c>
      <c r="Z6" s="356"/>
      <c r="AA6" s="356"/>
      <c r="AB6" s="356"/>
      <c r="AC6" s="357"/>
      <c r="AD6" s="326" t="s">
        <v>125</v>
      </c>
      <c r="AE6" s="356"/>
      <c r="AF6" s="357"/>
      <c r="AG6" s="333" t="s">
        <v>126</v>
      </c>
    </row>
    <row r="7" spans="1:33" ht="63.5" x14ac:dyDescent="0.45">
      <c r="A7" s="353"/>
      <c r="B7" s="353"/>
      <c r="C7" s="353"/>
      <c r="D7" s="353"/>
      <c r="E7" s="355"/>
      <c r="F7" s="355"/>
      <c r="G7" s="353"/>
      <c r="H7" s="353"/>
      <c r="I7" s="353"/>
      <c r="J7" s="353"/>
      <c r="K7" s="353"/>
      <c r="L7" s="353"/>
      <c r="M7" s="353"/>
      <c r="N7" s="76" t="s">
        <v>37</v>
      </c>
      <c r="O7" s="76" t="s">
        <v>38</v>
      </c>
      <c r="P7" s="76" t="s">
        <v>39</v>
      </c>
      <c r="Q7" s="77" t="s">
        <v>40</v>
      </c>
      <c r="R7" s="236" t="s">
        <v>41</v>
      </c>
      <c r="S7" s="236" t="s">
        <v>127</v>
      </c>
      <c r="T7" s="236" t="s">
        <v>30</v>
      </c>
      <c r="U7" s="236" t="s">
        <v>31</v>
      </c>
      <c r="V7" s="353"/>
      <c r="W7" s="353"/>
      <c r="X7" s="353"/>
      <c r="Y7" s="78" t="s">
        <v>37</v>
      </c>
      <c r="Z7" s="78" t="s">
        <v>38</v>
      </c>
      <c r="AA7" s="78" t="s">
        <v>39</v>
      </c>
      <c r="AB7" s="77" t="s">
        <v>40</v>
      </c>
      <c r="AC7" s="236" t="s">
        <v>41</v>
      </c>
      <c r="AD7" s="236" t="s">
        <v>128</v>
      </c>
      <c r="AE7" s="236" t="s">
        <v>129</v>
      </c>
      <c r="AF7" s="236" t="s">
        <v>34</v>
      </c>
      <c r="AG7" s="354"/>
    </row>
    <row r="8" spans="1:33" ht="210" x14ac:dyDescent="0.45">
      <c r="A8" s="152">
        <v>1</v>
      </c>
      <c r="B8" s="153">
        <v>45896</v>
      </c>
      <c r="C8" s="83" t="s">
        <v>72</v>
      </c>
      <c r="D8" s="81" t="s">
        <v>155</v>
      </c>
      <c r="E8" s="154" t="s">
        <v>12</v>
      </c>
      <c r="F8" s="154" t="s">
        <v>12</v>
      </c>
      <c r="G8" s="83" t="s">
        <v>197</v>
      </c>
      <c r="H8" s="83" t="s">
        <v>198</v>
      </c>
      <c r="I8" s="83" t="s">
        <v>199</v>
      </c>
      <c r="J8" s="83" t="s">
        <v>200</v>
      </c>
      <c r="K8" s="83" t="s">
        <v>201</v>
      </c>
      <c r="L8" s="84" t="s">
        <v>202</v>
      </c>
      <c r="M8" s="84" t="s">
        <v>203</v>
      </c>
      <c r="N8" s="83">
        <v>3</v>
      </c>
      <c r="O8" s="83">
        <v>1</v>
      </c>
      <c r="P8" s="83">
        <v>15</v>
      </c>
      <c r="Q8" s="241">
        <f t="shared" ref="Q8:Q71" si="0">IF(OR(ISBLANK(N8)=TRUE,ISBLANK(O8)=TRUE,ISBLANK(P8)=TRUE),"",PRODUCT(N8,O8,P8))</f>
        <v>45</v>
      </c>
      <c r="R8" s="240" t="str">
        <f t="shared" ref="R8:R71" si="1">IF(Q8="","",IF(AND(Q8&gt;=0,Q8&lt;20),"DÜŞÜK RİSK",IF(AND(Q8&gt;=20,Q8&lt;70),"OLASI RİSK",IF(AND(Q8&gt;=70,Q8&lt;200),"ÖNEMLİ RİSK",IF(AND(Q8&gt;=200,Q8&lt;400),"YÜKSEK RİSK",IF(Q8&gt;=400,"KABUL EDİLEMEZ RİSK",""))))))</f>
        <v>OLASI RİSK</v>
      </c>
      <c r="S8" s="84" t="s">
        <v>204</v>
      </c>
      <c r="T8" s="83" t="s">
        <v>205</v>
      </c>
      <c r="U8" s="155" t="s">
        <v>206</v>
      </c>
      <c r="V8" s="85" t="s">
        <v>207</v>
      </c>
      <c r="W8" s="156" t="s">
        <v>207</v>
      </c>
      <c r="X8" s="156" t="s">
        <v>208</v>
      </c>
      <c r="Y8" s="83">
        <v>0.5</v>
      </c>
      <c r="Z8" s="83">
        <v>1</v>
      </c>
      <c r="AA8" s="83">
        <v>15</v>
      </c>
      <c r="AB8" s="241">
        <f t="shared" ref="AB8:AB71" si="2">IF(OR(ISBLANK(Y8)=TRUE,ISBLANK(Z8)=TRUE,ISBLANK(AA8)=TRUE),"",PRODUCT(Y8,Z8,AA8))</f>
        <v>7.5</v>
      </c>
      <c r="AC8" s="240" t="str">
        <f t="shared" ref="AC8:AC71" si="3">IF(AB8="","",IF(AND(AB8&gt;=0,AB8&lt;20),"DÜŞÜK RİSK",IF(AND(AB8&gt;=20,AB8&lt;70),"OLASI RİSK",IF(AND(AB8&gt;=70,AB8&lt;200),"ÖNEMLİ RİSK",IF(AND(AB8&gt;=200,AB8&lt;400),"YÜKSEK RİSK",IF(AB8&gt;=400,"KABUL EDİLEMEZ RİSK",""))))))</f>
        <v>DÜŞÜK RİSK</v>
      </c>
      <c r="AD8" s="81" t="s">
        <v>209</v>
      </c>
      <c r="AE8" s="81" t="s">
        <v>210</v>
      </c>
      <c r="AF8" s="240" t="s">
        <v>207</v>
      </c>
      <c r="AG8" s="83" t="s">
        <v>211</v>
      </c>
    </row>
    <row r="9" spans="1:33" ht="210" x14ac:dyDescent="0.45">
      <c r="A9" s="152">
        <v>2</v>
      </c>
      <c r="B9" s="153">
        <v>45896</v>
      </c>
      <c r="C9" s="83" t="s">
        <v>72</v>
      </c>
      <c r="D9" s="81" t="s">
        <v>155</v>
      </c>
      <c r="E9" s="154" t="s">
        <v>12</v>
      </c>
      <c r="F9" s="154" t="s">
        <v>12</v>
      </c>
      <c r="G9" s="83" t="s">
        <v>197</v>
      </c>
      <c r="H9" s="83" t="s">
        <v>198</v>
      </c>
      <c r="I9" s="83" t="s">
        <v>199</v>
      </c>
      <c r="J9" s="83" t="s">
        <v>200</v>
      </c>
      <c r="K9" s="241" t="s">
        <v>212</v>
      </c>
      <c r="L9" s="241" t="s">
        <v>202</v>
      </c>
      <c r="M9" s="84" t="s">
        <v>203</v>
      </c>
      <c r="N9" s="157">
        <v>1</v>
      </c>
      <c r="O9" s="157">
        <v>1</v>
      </c>
      <c r="P9" s="157">
        <v>15</v>
      </c>
      <c r="Q9" s="241">
        <f t="shared" si="0"/>
        <v>15</v>
      </c>
      <c r="R9" s="240" t="str">
        <f t="shared" si="1"/>
        <v>DÜŞÜK RİSK</v>
      </c>
      <c r="S9" s="241" t="s">
        <v>204</v>
      </c>
      <c r="T9" s="83" t="s">
        <v>205</v>
      </c>
      <c r="U9" s="155" t="s">
        <v>206</v>
      </c>
      <c r="V9" s="85" t="s">
        <v>207</v>
      </c>
      <c r="W9" s="156" t="s">
        <v>207</v>
      </c>
      <c r="X9" s="156" t="s">
        <v>208</v>
      </c>
      <c r="Y9" s="157">
        <v>0.5</v>
      </c>
      <c r="Z9" s="157">
        <v>1</v>
      </c>
      <c r="AA9" s="157">
        <v>15</v>
      </c>
      <c r="AB9" s="241">
        <f t="shared" si="2"/>
        <v>7.5</v>
      </c>
      <c r="AC9" s="240" t="str">
        <f t="shared" si="3"/>
        <v>DÜŞÜK RİSK</v>
      </c>
      <c r="AD9" s="81" t="s">
        <v>209</v>
      </c>
      <c r="AE9" s="81" t="s">
        <v>210</v>
      </c>
      <c r="AF9" s="81" t="s">
        <v>207</v>
      </c>
      <c r="AG9" s="83" t="s">
        <v>211</v>
      </c>
    </row>
    <row r="10" spans="1:33" ht="315" x14ac:dyDescent="0.45">
      <c r="A10" s="152">
        <v>3</v>
      </c>
      <c r="B10" s="153">
        <v>45896</v>
      </c>
      <c r="C10" s="83" t="s">
        <v>72</v>
      </c>
      <c r="D10" s="81" t="s">
        <v>155</v>
      </c>
      <c r="E10" s="154" t="s">
        <v>12</v>
      </c>
      <c r="F10" s="154" t="s">
        <v>12</v>
      </c>
      <c r="G10" s="83" t="s">
        <v>197</v>
      </c>
      <c r="H10" s="158" t="s">
        <v>213</v>
      </c>
      <c r="I10" s="158" t="s">
        <v>214</v>
      </c>
      <c r="J10" s="83" t="s">
        <v>200</v>
      </c>
      <c r="K10" s="241" t="s">
        <v>201</v>
      </c>
      <c r="L10" s="241" t="s">
        <v>215</v>
      </c>
      <c r="M10" s="84" t="s">
        <v>203</v>
      </c>
      <c r="N10" s="83">
        <v>3</v>
      </c>
      <c r="O10" s="83">
        <v>1</v>
      </c>
      <c r="P10" s="83">
        <v>15</v>
      </c>
      <c r="Q10" s="241">
        <f t="shared" si="0"/>
        <v>45</v>
      </c>
      <c r="R10" s="240" t="str">
        <f t="shared" si="1"/>
        <v>OLASI RİSK</v>
      </c>
      <c r="S10" s="241" t="s">
        <v>216</v>
      </c>
      <c r="T10" s="83" t="s">
        <v>205</v>
      </c>
      <c r="U10" s="155" t="s">
        <v>206</v>
      </c>
      <c r="V10" s="159" t="s">
        <v>207</v>
      </c>
      <c r="W10" s="156" t="s">
        <v>207</v>
      </c>
      <c r="X10" s="156" t="s">
        <v>208</v>
      </c>
      <c r="Y10" s="83">
        <v>0.5</v>
      </c>
      <c r="Z10" s="83">
        <v>1</v>
      </c>
      <c r="AA10" s="83">
        <v>15</v>
      </c>
      <c r="AB10" s="241">
        <f t="shared" si="2"/>
        <v>7.5</v>
      </c>
      <c r="AC10" s="240" t="str">
        <f t="shared" si="3"/>
        <v>DÜŞÜK RİSK</v>
      </c>
      <c r="AD10" s="81" t="s">
        <v>209</v>
      </c>
      <c r="AE10" s="81" t="s">
        <v>210</v>
      </c>
      <c r="AF10" s="81" t="s">
        <v>207</v>
      </c>
      <c r="AG10" s="83" t="s">
        <v>211</v>
      </c>
    </row>
    <row r="11" spans="1:33" ht="315" x14ac:dyDescent="0.45">
      <c r="A11" s="152">
        <v>4</v>
      </c>
      <c r="B11" s="153">
        <v>45896</v>
      </c>
      <c r="C11" s="83" t="s">
        <v>72</v>
      </c>
      <c r="D11" s="81" t="s">
        <v>155</v>
      </c>
      <c r="E11" s="154" t="s">
        <v>12</v>
      </c>
      <c r="F11" s="154" t="s">
        <v>12</v>
      </c>
      <c r="G11" s="83" t="s">
        <v>197</v>
      </c>
      <c r="H11" s="45" t="s">
        <v>213</v>
      </c>
      <c r="I11" s="45" t="s">
        <v>214</v>
      </c>
      <c r="J11" s="241" t="s">
        <v>200</v>
      </c>
      <c r="K11" s="241" t="s">
        <v>212</v>
      </c>
      <c r="L11" s="241" t="s">
        <v>215</v>
      </c>
      <c r="M11" s="84" t="s">
        <v>203</v>
      </c>
      <c r="N11" s="157">
        <v>1</v>
      </c>
      <c r="O11" s="157">
        <v>1</v>
      </c>
      <c r="P11" s="157">
        <v>15</v>
      </c>
      <c r="Q11" s="241">
        <f t="shared" si="0"/>
        <v>15</v>
      </c>
      <c r="R11" s="240" t="str">
        <f t="shared" si="1"/>
        <v>DÜŞÜK RİSK</v>
      </c>
      <c r="S11" s="241" t="s">
        <v>216</v>
      </c>
      <c r="T11" s="83" t="s">
        <v>205</v>
      </c>
      <c r="U11" s="155" t="s">
        <v>206</v>
      </c>
      <c r="V11" s="38" t="s">
        <v>207</v>
      </c>
      <c r="W11" s="156" t="s">
        <v>207</v>
      </c>
      <c r="X11" s="156" t="s">
        <v>208</v>
      </c>
      <c r="Y11" s="157">
        <v>0.5</v>
      </c>
      <c r="Z11" s="157">
        <v>1</v>
      </c>
      <c r="AA11" s="157">
        <v>15</v>
      </c>
      <c r="AB11" s="241">
        <f t="shared" si="2"/>
        <v>7.5</v>
      </c>
      <c r="AC11" s="240" t="str">
        <f t="shared" si="3"/>
        <v>DÜŞÜK RİSK</v>
      </c>
      <c r="AD11" s="81" t="s">
        <v>209</v>
      </c>
      <c r="AE11" s="81" t="s">
        <v>210</v>
      </c>
      <c r="AF11" s="240" t="s">
        <v>207</v>
      </c>
      <c r="AG11" s="240" t="s">
        <v>211</v>
      </c>
    </row>
    <row r="12" spans="1:33" ht="315" x14ac:dyDescent="0.45">
      <c r="A12" s="152">
        <v>5</v>
      </c>
      <c r="B12" s="153">
        <v>45896</v>
      </c>
      <c r="C12" s="83" t="s">
        <v>72</v>
      </c>
      <c r="D12" s="81" t="s">
        <v>155</v>
      </c>
      <c r="E12" s="154" t="s">
        <v>12</v>
      </c>
      <c r="F12" s="154" t="s">
        <v>12</v>
      </c>
      <c r="G12" s="83" t="s">
        <v>197</v>
      </c>
      <c r="H12" s="45" t="s">
        <v>217</v>
      </c>
      <c r="I12" s="45" t="s">
        <v>218</v>
      </c>
      <c r="J12" s="241" t="s">
        <v>200</v>
      </c>
      <c r="K12" s="241" t="s">
        <v>201</v>
      </c>
      <c r="L12" s="241" t="s">
        <v>215</v>
      </c>
      <c r="M12" s="84" t="s">
        <v>203</v>
      </c>
      <c r="N12" s="157">
        <v>3</v>
      </c>
      <c r="O12" s="157">
        <v>0.5</v>
      </c>
      <c r="P12" s="157">
        <v>40</v>
      </c>
      <c r="Q12" s="241">
        <f t="shared" si="0"/>
        <v>60</v>
      </c>
      <c r="R12" s="240" t="str">
        <f t="shared" si="1"/>
        <v>OLASI RİSK</v>
      </c>
      <c r="S12" s="241" t="s">
        <v>216</v>
      </c>
      <c r="T12" s="83" t="s">
        <v>205</v>
      </c>
      <c r="U12" s="155" t="s">
        <v>206</v>
      </c>
      <c r="V12" s="240" t="s">
        <v>207</v>
      </c>
      <c r="W12" s="156" t="s">
        <v>207</v>
      </c>
      <c r="X12" s="156" t="s">
        <v>208</v>
      </c>
      <c r="Y12" s="157">
        <v>1</v>
      </c>
      <c r="Z12" s="157">
        <v>0.5</v>
      </c>
      <c r="AA12" s="157">
        <v>15</v>
      </c>
      <c r="AB12" s="241">
        <f t="shared" si="2"/>
        <v>7.5</v>
      </c>
      <c r="AC12" s="240" t="str">
        <f t="shared" si="3"/>
        <v>DÜŞÜK RİSK</v>
      </c>
      <c r="AD12" s="81" t="s">
        <v>209</v>
      </c>
      <c r="AE12" s="81" t="s">
        <v>210</v>
      </c>
      <c r="AF12" s="240" t="s">
        <v>207</v>
      </c>
      <c r="AG12" s="240" t="s">
        <v>211</v>
      </c>
    </row>
    <row r="13" spans="1:33" ht="315" x14ac:dyDescent="0.45">
      <c r="A13" s="152">
        <v>6</v>
      </c>
      <c r="B13" s="153">
        <v>45896</v>
      </c>
      <c r="C13" s="83" t="s">
        <v>72</v>
      </c>
      <c r="D13" s="81" t="s">
        <v>155</v>
      </c>
      <c r="E13" s="154" t="s">
        <v>12</v>
      </c>
      <c r="F13" s="154" t="s">
        <v>12</v>
      </c>
      <c r="G13" s="83" t="s">
        <v>197</v>
      </c>
      <c r="H13" s="45" t="s">
        <v>217</v>
      </c>
      <c r="I13" s="45" t="s">
        <v>218</v>
      </c>
      <c r="J13" s="241" t="s">
        <v>200</v>
      </c>
      <c r="K13" s="241" t="s">
        <v>212</v>
      </c>
      <c r="L13" s="241" t="s">
        <v>215</v>
      </c>
      <c r="M13" s="84" t="s">
        <v>203</v>
      </c>
      <c r="N13" s="157">
        <v>1</v>
      </c>
      <c r="O13" s="157">
        <v>0.5</v>
      </c>
      <c r="P13" s="157">
        <v>40</v>
      </c>
      <c r="Q13" s="241">
        <f t="shared" si="0"/>
        <v>20</v>
      </c>
      <c r="R13" s="240" t="str">
        <f t="shared" si="1"/>
        <v>OLASI RİSK</v>
      </c>
      <c r="S13" s="241" t="s">
        <v>216</v>
      </c>
      <c r="T13" s="83" t="s">
        <v>205</v>
      </c>
      <c r="U13" s="155" t="s">
        <v>206</v>
      </c>
      <c r="V13" s="38" t="s">
        <v>207</v>
      </c>
      <c r="W13" s="156" t="s">
        <v>207</v>
      </c>
      <c r="X13" s="156" t="s">
        <v>208</v>
      </c>
      <c r="Y13" s="157">
        <v>1</v>
      </c>
      <c r="Z13" s="157">
        <v>0.5</v>
      </c>
      <c r="AA13" s="157">
        <v>15</v>
      </c>
      <c r="AB13" s="241">
        <f t="shared" si="2"/>
        <v>7.5</v>
      </c>
      <c r="AC13" s="240" t="str">
        <f t="shared" si="3"/>
        <v>DÜŞÜK RİSK</v>
      </c>
      <c r="AD13" s="81" t="s">
        <v>209</v>
      </c>
      <c r="AE13" s="81" t="s">
        <v>210</v>
      </c>
      <c r="AF13" s="240" t="s">
        <v>207</v>
      </c>
      <c r="AG13" s="240" t="s">
        <v>211</v>
      </c>
    </row>
    <row r="14" spans="1:33" ht="227.5" x14ac:dyDescent="0.45">
      <c r="A14" s="152">
        <v>7</v>
      </c>
      <c r="B14" s="153">
        <v>45896</v>
      </c>
      <c r="C14" s="83" t="s">
        <v>72</v>
      </c>
      <c r="D14" s="81" t="s">
        <v>155</v>
      </c>
      <c r="E14" s="154" t="s">
        <v>12</v>
      </c>
      <c r="F14" s="154" t="s">
        <v>12</v>
      </c>
      <c r="G14" s="83" t="s">
        <v>219</v>
      </c>
      <c r="H14" s="45" t="s">
        <v>220</v>
      </c>
      <c r="I14" s="45" t="s">
        <v>199</v>
      </c>
      <c r="J14" s="241" t="s">
        <v>200</v>
      </c>
      <c r="K14" s="241" t="s">
        <v>201</v>
      </c>
      <c r="L14" s="241" t="s">
        <v>221</v>
      </c>
      <c r="M14" s="84" t="s">
        <v>203</v>
      </c>
      <c r="N14" s="157">
        <v>3</v>
      </c>
      <c r="O14" s="157">
        <v>1</v>
      </c>
      <c r="P14" s="157">
        <v>15</v>
      </c>
      <c r="Q14" s="241">
        <f t="shared" si="0"/>
        <v>45</v>
      </c>
      <c r="R14" s="240" t="str">
        <f t="shared" si="1"/>
        <v>OLASI RİSK</v>
      </c>
      <c r="S14" s="241" t="s">
        <v>216</v>
      </c>
      <c r="T14" s="83" t="s">
        <v>205</v>
      </c>
      <c r="U14" s="155" t="s">
        <v>206</v>
      </c>
      <c r="V14" s="38" t="s">
        <v>207</v>
      </c>
      <c r="W14" s="156" t="s">
        <v>207</v>
      </c>
      <c r="X14" s="156" t="s">
        <v>208</v>
      </c>
      <c r="Y14" s="157">
        <v>1</v>
      </c>
      <c r="Z14" s="157">
        <v>1</v>
      </c>
      <c r="AA14" s="157">
        <v>15</v>
      </c>
      <c r="AB14" s="241">
        <f t="shared" si="2"/>
        <v>15</v>
      </c>
      <c r="AC14" s="240" t="str">
        <f t="shared" si="3"/>
        <v>DÜŞÜK RİSK</v>
      </c>
      <c r="AD14" s="81" t="s">
        <v>209</v>
      </c>
      <c r="AE14" s="81" t="s">
        <v>210</v>
      </c>
      <c r="AF14" s="240" t="s">
        <v>207</v>
      </c>
      <c r="AG14" s="240" t="s">
        <v>211</v>
      </c>
    </row>
    <row r="15" spans="1:33" ht="227.5" x14ac:dyDescent="0.45">
      <c r="A15" s="152">
        <v>8</v>
      </c>
      <c r="B15" s="153">
        <v>45896</v>
      </c>
      <c r="C15" s="83" t="s">
        <v>72</v>
      </c>
      <c r="D15" s="81" t="s">
        <v>155</v>
      </c>
      <c r="E15" s="154" t="s">
        <v>12</v>
      </c>
      <c r="F15" s="154" t="s">
        <v>12</v>
      </c>
      <c r="G15" s="83" t="s">
        <v>219</v>
      </c>
      <c r="H15" s="45" t="s">
        <v>220</v>
      </c>
      <c r="I15" s="45" t="s">
        <v>199</v>
      </c>
      <c r="J15" s="241" t="s">
        <v>200</v>
      </c>
      <c r="K15" s="241" t="s">
        <v>212</v>
      </c>
      <c r="L15" s="241" t="s">
        <v>221</v>
      </c>
      <c r="M15" s="84" t="s">
        <v>203</v>
      </c>
      <c r="N15" s="157">
        <v>1</v>
      </c>
      <c r="O15" s="157">
        <v>1</v>
      </c>
      <c r="P15" s="157">
        <v>15</v>
      </c>
      <c r="Q15" s="241">
        <f t="shared" si="0"/>
        <v>15</v>
      </c>
      <c r="R15" s="240" t="str">
        <f t="shared" si="1"/>
        <v>DÜŞÜK RİSK</v>
      </c>
      <c r="S15" s="241" t="s">
        <v>216</v>
      </c>
      <c r="T15" s="83" t="s">
        <v>205</v>
      </c>
      <c r="U15" s="155" t="s">
        <v>206</v>
      </c>
      <c r="V15" s="38" t="s">
        <v>207</v>
      </c>
      <c r="W15" s="156" t="s">
        <v>207</v>
      </c>
      <c r="X15" s="156" t="s">
        <v>208</v>
      </c>
      <c r="Y15" s="157">
        <v>1</v>
      </c>
      <c r="Z15" s="157">
        <v>1</v>
      </c>
      <c r="AA15" s="157">
        <v>15</v>
      </c>
      <c r="AB15" s="241">
        <f t="shared" si="2"/>
        <v>15</v>
      </c>
      <c r="AC15" s="240" t="str">
        <f t="shared" si="3"/>
        <v>DÜŞÜK RİSK</v>
      </c>
      <c r="AD15" s="81" t="s">
        <v>209</v>
      </c>
      <c r="AE15" s="81" t="s">
        <v>210</v>
      </c>
      <c r="AF15" s="240" t="s">
        <v>207</v>
      </c>
      <c r="AG15" s="240" t="s">
        <v>211</v>
      </c>
    </row>
    <row r="16" spans="1:33" ht="140" x14ac:dyDescent="0.45">
      <c r="A16" s="152">
        <v>9</v>
      </c>
      <c r="B16" s="153">
        <v>45896</v>
      </c>
      <c r="C16" s="83" t="s">
        <v>72</v>
      </c>
      <c r="D16" s="81" t="s">
        <v>155</v>
      </c>
      <c r="E16" s="154" t="s">
        <v>12</v>
      </c>
      <c r="F16" s="154" t="s">
        <v>12</v>
      </c>
      <c r="G16" s="83" t="s">
        <v>219</v>
      </c>
      <c r="H16" s="45" t="s">
        <v>222</v>
      </c>
      <c r="I16" s="45" t="s">
        <v>214</v>
      </c>
      <c r="J16" s="241" t="s">
        <v>200</v>
      </c>
      <c r="K16" s="241" t="s">
        <v>201</v>
      </c>
      <c r="L16" s="241" t="s">
        <v>223</v>
      </c>
      <c r="M16" s="84" t="s">
        <v>203</v>
      </c>
      <c r="N16" s="157">
        <v>3</v>
      </c>
      <c r="O16" s="157">
        <v>1</v>
      </c>
      <c r="P16" s="157">
        <v>15</v>
      </c>
      <c r="Q16" s="241">
        <f t="shared" si="0"/>
        <v>45</v>
      </c>
      <c r="R16" s="240" t="str">
        <f t="shared" si="1"/>
        <v>OLASI RİSK</v>
      </c>
      <c r="S16" s="241" t="s">
        <v>216</v>
      </c>
      <c r="T16" s="83" t="s">
        <v>205</v>
      </c>
      <c r="U16" s="155" t="s">
        <v>206</v>
      </c>
      <c r="V16" s="38" t="s">
        <v>207</v>
      </c>
      <c r="W16" s="156" t="s">
        <v>207</v>
      </c>
      <c r="X16" s="156" t="s">
        <v>208</v>
      </c>
      <c r="Y16" s="157">
        <v>0.5</v>
      </c>
      <c r="Z16" s="157">
        <v>1</v>
      </c>
      <c r="AA16" s="157">
        <v>15</v>
      </c>
      <c r="AB16" s="241">
        <f t="shared" si="2"/>
        <v>7.5</v>
      </c>
      <c r="AC16" s="240" t="str">
        <f t="shared" si="3"/>
        <v>DÜŞÜK RİSK</v>
      </c>
      <c r="AD16" s="81" t="s">
        <v>209</v>
      </c>
      <c r="AE16" s="81" t="s">
        <v>210</v>
      </c>
      <c r="AF16" s="240" t="s">
        <v>207</v>
      </c>
      <c r="AG16" s="240" t="s">
        <v>211</v>
      </c>
    </row>
    <row r="17" spans="1:33" ht="140" x14ac:dyDescent="0.45">
      <c r="A17" s="152">
        <v>10</v>
      </c>
      <c r="B17" s="153">
        <v>45896</v>
      </c>
      <c r="C17" s="83" t="s">
        <v>72</v>
      </c>
      <c r="D17" s="81" t="s">
        <v>155</v>
      </c>
      <c r="E17" s="154" t="s">
        <v>12</v>
      </c>
      <c r="F17" s="154" t="s">
        <v>12</v>
      </c>
      <c r="G17" s="83" t="s">
        <v>219</v>
      </c>
      <c r="H17" s="45" t="s">
        <v>222</v>
      </c>
      <c r="I17" s="45" t="s">
        <v>214</v>
      </c>
      <c r="J17" s="241" t="s">
        <v>200</v>
      </c>
      <c r="K17" s="241" t="s">
        <v>212</v>
      </c>
      <c r="L17" s="241" t="s">
        <v>223</v>
      </c>
      <c r="M17" s="84" t="s">
        <v>203</v>
      </c>
      <c r="N17" s="157">
        <v>1</v>
      </c>
      <c r="O17" s="157">
        <v>1</v>
      </c>
      <c r="P17" s="157">
        <v>15</v>
      </c>
      <c r="Q17" s="241">
        <f t="shared" si="0"/>
        <v>15</v>
      </c>
      <c r="R17" s="240" t="str">
        <f t="shared" si="1"/>
        <v>DÜŞÜK RİSK</v>
      </c>
      <c r="S17" s="241" t="s">
        <v>216</v>
      </c>
      <c r="T17" s="83" t="s">
        <v>205</v>
      </c>
      <c r="U17" s="155" t="s">
        <v>206</v>
      </c>
      <c r="V17" s="38" t="s">
        <v>207</v>
      </c>
      <c r="W17" s="156" t="s">
        <v>207</v>
      </c>
      <c r="X17" s="156" t="s">
        <v>208</v>
      </c>
      <c r="Y17" s="157">
        <v>0.5</v>
      </c>
      <c r="Z17" s="157">
        <v>1</v>
      </c>
      <c r="AA17" s="157">
        <v>15</v>
      </c>
      <c r="AB17" s="241">
        <f t="shared" si="2"/>
        <v>7.5</v>
      </c>
      <c r="AC17" s="240" t="str">
        <f t="shared" si="3"/>
        <v>DÜŞÜK RİSK</v>
      </c>
      <c r="AD17" s="81" t="s">
        <v>209</v>
      </c>
      <c r="AE17" s="81" t="s">
        <v>210</v>
      </c>
      <c r="AF17" s="240" t="s">
        <v>207</v>
      </c>
      <c r="AG17" s="240" t="s">
        <v>211</v>
      </c>
    </row>
    <row r="18" spans="1:33" ht="315" x14ac:dyDescent="0.45">
      <c r="A18" s="152">
        <v>11</v>
      </c>
      <c r="B18" s="153">
        <v>45896</v>
      </c>
      <c r="C18" s="83" t="s">
        <v>72</v>
      </c>
      <c r="D18" s="81" t="s">
        <v>155</v>
      </c>
      <c r="E18" s="254" t="s">
        <v>12</v>
      </c>
      <c r="F18" s="154" t="s">
        <v>12</v>
      </c>
      <c r="G18" s="83" t="s">
        <v>219</v>
      </c>
      <c r="H18" s="45" t="s">
        <v>217</v>
      </c>
      <c r="I18" s="45" t="s">
        <v>218</v>
      </c>
      <c r="J18" s="45" t="s">
        <v>200</v>
      </c>
      <c r="K18" s="241" t="s">
        <v>201</v>
      </c>
      <c r="L18" s="241" t="s">
        <v>215</v>
      </c>
      <c r="M18" s="84" t="s">
        <v>203</v>
      </c>
      <c r="N18" s="157">
        <v>3</v>
      </c>
      <c r="O18" s="157">
        <v>0.5</v>
      </c>
      <c r="P18" s="157">
        <v>40</v>
      </c>
      <c r="Q18" s="241">
        <f t="shared" si="0"/>
        <v>60</v>
      </c>
      <c r="R18" s="240" t="str">
        <f t="shared" si="1"/>
        <v>OLASI RİSK</v>
      </c>
      <c r="S18" s="240" t="s">
        <v>216</v>
      </c>
      <c r="T18" s="81" t="s">
        <v>205</v>
      </c>
      <c r="U18" s="38" t="s">
        <v>206</v>
      </c>
      <c r="V18" s="38" t="s">
        <v>207</v>
      </c>
      <c r="W18" s="38" t="s">
        <v>207</v>
      </c>
      <c r="X18" s="85" t="s">
        <v>208</v>
      </c>
      <c r="Y18" s="161">
        <v>1</v>
      </c>
      <c r="Z18" s="161">
        <v>0.5</v>
      </c>
      <c r="AA18" s="161">
        <v>15</v>
      </c>
      <c r="AB18" s="240">
        <f t="shared" si="2"/>
        <v>7.5</v>
      </c>
      <c r="AC18" s="240" t="str">
        <f t="shared" si="3"/>
        <v>DÜŞÜK RİSK</v>
      </c>
      <c r="AD18" s="81" t="s">
        <v>209</v>
      </c>
      <c r="AE18" s="81" t="s">
        <v>210</v>
      </c>
      <c r="AF18" s="240" t="s">
        <v>207</v>
      </c>
      <c r="AG18" s="240" t="s">
        <v>211</v>
      </c>
    </row>
    <row r="19" spans="1:33" ht="315" x14ac:dyDescent="0.45">
      <c r="A19" s="152">
        <v>12</v>
      </c>
      <c r="B19" s="153">
        <v>45896</v>
      </c>
      <c r="C19" s="83" t="s">
        <v>72</v>
      </c>
      <c r="D19" s="81" t="s">
        <v>155</v>
      </c>
      <c r="E19" s="254" t="s">
        <v>12</v>
      </c>
      <c r="F19" s="154" t="s">
        <v>12</v>
      </c>
      <c r="G19" s="83" t="s">
        <v>219</v>
      </c>
      <c r="H19" s="45" t="s">
        <v>217</v>
      </c>
      <c r="I19" s="45" t="s">
        <v>218</v>
      </c>
      <c r="J19" s="45" t="s">
        <v>200</v>
      </c>
      <c r="K19" s="241" t="s">
        <v>212</v>
      </c>
      <c r="L19" s="241" t="s">
        <v>215</v>
      </c>
      <c r="M19" s="84" t="s">
        <v>203</v>
      </c>
      <c r="N19" s="157">
        <v>1</v>
      </c>
      <c r="O19" s="157">
        <v>0.5</v>
      </c>
      <c r="P19" s="157">
        <v>40</v>
      </c>
      <c r="Q19" s="241">
        <f t="shared" si="0"/>
        <v>20</v>
      </c>
      <c r="R19" s="240" t="str">
        <f t="shared" si="1"/>
        <v>OLASI RİSK</v>
      </c>
      <c r="S19" s="240" t="s">
        <v>216</v>
      </c>
      <c r="T19" s="81" t="s">
        <v>205</v>
      </c>
      <c r="U19" s="38" t="s">
        <v>206</v>
      </c>
      <c r="V19" s="38" t="s">
        <v>207</v>
      </c>
      <c r="W19" s="38" t="s">
        <v>207</v>
      </c>
      <c r="X19" s="85" t="s">
        <v>208</v>
      </c>
      <c r="Y19" s="83">
        <v>1</v>
      </c>
      <c r="Z19" s="83">
        <v>0.5</v>
      </c>
      <c r="AA19" s="83">
        <v>15</v>
      </c>
      <c r="AB19" s="240">
        <f t="shared" si="2"/>
        <v>7.5</v>
      </c>
      <c r="AC19" s="240" t="str">
        <f t="shared" si="3"/>
        <v>DÜŞÜK RİSK</v>
      </c>
      <c r="AD19" s="81" t="s">
        <v>209</v>
      </c>
      <c r="AE19" s="81" t="s">
        <v>210</v>
      </c>
      <c r="AF19" s="240" t="s">
        <v>207</v>
      </c>
      <c r="AG19" s="240" t="s">
        <v>211</v>
      </c>
    </row>
    <row r="20" spans="1:33" ht="227.5" x14ac:dyDescent="0.45">
      <c r="A20" s="152">
        <v>13</v>
      </c>
      <c r="B20" s="153">
        <v>45896</v>
      </c>
      <c r="C20" s="83" t="s">
        <v>72</v>
      </c>
      <c r="D20" s="81" t="s">
        <v>155</v>
      </c>
      <c r="E20" s="254" t="s">
        <v>12</v>
      </c>
      <c r="F20" s="254" t="s">
        <v>12</v>
      </c>
      <c r="G20" s="81" t="s">
        <v>224</v>
      </c>
      <c r="H20" s="36" t="s">
        <v>220</v>
      </c>
      <c r="I20" s="36" t="s">
        <v>199</v>
      </c>
      <c r="J20" s="240" t="s">
        <v>200</v>
      </c>
      <c r="K20" s="240" t="s">
        <v>201</v>
      </c>
      <c r="L20" s="240" t="s">
        <v>221</v>
      </c>
      <c r="M20" s="82" t="s">
        <v>203</v>
      </c>
      <c r="N20" s="161">
        <v>3</v>
      </c>
      <c r="O20" s="161">
        <v>1</v>
      </c>
      <c r="P20" s="161">
        <v>15</v>
      </c>
      <c r="Q20" s="240">
        <f t="shared" si="0"/>
        <v>45</v>
      </c>
      <c r="R20" s="240" t="str">
        <f t="shared" si="1"/>
        <v>OLASI RİSK</v>
      </c>
      <c r="S20" s="240" t="s">
        <v>216</v>
      </c>
      <c r="T20" s="81" t="s">
        <v>205</v>
      </c>
      <c r="U20" s="38" t="s">
        <v>206</v>
      </c>
      <c r="V20" s="38" t="s">
        <v>207</v>
      </c>
      <c r="W20" s="38" t="s">
        <v>207</v>
      </c>
      <c r="X20" s="85" t="s">
        <v>208</v>
      </c>
      <c r="Y20" s="83">
        <v>0.5</v>
      </c>
      <c r="Z20" s="83">
        <v>1</v>
      </c>
      <c r="AA20" s="83">
        <v>15</v>
      </c>
      <c r="AB20" s="240">
        <f t="shared" si="2"/>
        <v>7.5</v>
      </c>
      <c r="AC20" s="240" t="str">
        <f t="shared" si="3"/>
        <v>DÜŞÜK RİSK</v>
      </c>
      <c r="AD20" s="81" t="s">
        <v>209</v>
      </c>
      <c r="AE20" s="81" t="s">
        <v>210</v>
      </c>
      <c r="AF20" s="240" t="s">
        <v>207</v>
      </c>
      <c r="AG20" s="240" t="s">
        <v>211</v>
      </c>
    </row>
    <row r="21" spans="1:33" ht="227.5" x14ac:dyDescent="0.45">
      <c r="A21" s="152">
        <v>14</v>
      </c>
      <c r="B21" s="153">
        <v>45896</v>
      </c>
      <c r="C21" s="83" t="s">
        <v>72</v>
      </c>
      <c r="D21" s="81" t="s">
        <v>155</v>
      </c>
      <c r="E21" s="254" t="s">
        <v>12</v>
      </c>
      <c r="F21" s="254" t="s">
        <v>12</v>
      </c>
      <c r="G21" s="81" t="s">
        <v>224</v>
      </c>
      <c r="H21" s="36" t="s">
        <v>220</v>
      </c>
      <c r="I21" s="36" t="s">
        <v>199</v>
      </c>
      <c r="J21" s="240" t="s">
        <v>200</v>
      </c>
      <c r="K21" s="240" t="s">
        <v>212</v>
      </c>
      <c r="L21" s="240" t="s">
        <v>221</v>
      </c>
      <c r="M21" s="82" t="s">
        <v>203</v>
      </c>
      <c r="N21" s="161">
        <v>1</v>
      </c>
      <c r="O21" s="161">
        <v>1</v>
      </c>
      <c r="P21" s="161">
        <v>15</v>
      </c>
      <c r="Q21" s="240">
        <f t="shared" si="0"/>
        <v>15</v>
      </c>
      <c r="R21" s="240" t="str">
        <f t="shared" si="1"/>
        <v>DÜŞÜK RİSK</v>
      </c>
      <c r="S21" s="240" t="s">
        <v>216</v>
      </c>
      <c r="T21" s="81" t="s">
        <v>205</v>
      </c>
      <c r="U21" s="38" t="s">
        <v>206</v>
      </c>
      <c r="V21" s="38" t="s">
        <v>207</v>
      </c>
      <c r="W21" s="38" t="s">
        <v>207</v>
      </c>
      <c r="X21" s="85" t="s">
        <v>208</v>
      </c>
      <c r="Y21" s="83">
        <v>0.5</v>
      </c>
      <c r="Z21" s="83">
        <v>1</v>
      </c>
      <c r="AA21" s="161">
        <v>15</v>
      </c>
      <c r="AB21" s="240">
        <f t="shared" si="2"/>
        <v>7.5</v>
      </c>
      <c r="AC21" s="240" t="str">
        <f t="shared" si="3"/>
        <v>DÜŞÜK RİSK</v>
      </c>
      <c r="AD21" s="81" t="s">
        <v>209</v>
      </c>
      <c r="AE21" s="81" t="s">
        <v>210</v>
      </c>
      <c r="AF21" s="240" t="s">
        <v>207</v>
      </c>
      <c r="AG21" s="240" t="s">
        <v>211</v>
      </c>
    </row>
    <row r="22" spans="1:33" ht="315" x14ac:dyDescent="0.45">
      <c r="A22" s="152">
        <v>15</v>
      </c>
      <c r="B22" s="153">
        <v>45896</v>
      </c>
      <c r="C22" s="83" t="s">
        <v>72</v>
      </c>
      <c r="D22" s="81" t="s">
        <v>155</v>
      </c>
      <c r="E22" s="254" t="s">
        <v>12</v>
      </c>
      <c r="F22" s="254" t="s">
        <v>12</v>
      </c>
      <c r="G22" s="81" t="s">
        <v>224</v>
      </c>
      <c r="H22" s="36" t="s">
        <v>222</v>
      </c>
      <c r="I22" s="36" t="s">
        <v>225</v>
      </c>
      <c r="J22" s="240" t="s">
        <v>200</v>
      </c>
      <c r="K22" s="240" t="s">
        <v>201</v>
      </c>
      <c r="L22" s="240" t="s">
        <v>215</v>
      </c>
      <c r="M22" s="82" t="s">
        <v>203</v>
      </c>
      <c r="N22" s="161">
        <v>3</v>
      </c>
      <c r="O22" s="161">
        <v>1</v>
      </c>
      <c r="P22" s="161">
        <v>15</v>
      </c>
      <c r="Q22" s="240">
        <f t="shared" si="0"/>
        <v>45</v>
      </c>
      <c r="R22" s="240" t="str">
        <f t="shared" si="1"/>
        <v>OLASI RİSK</v>
      </c>
      <c r="S22" s="240" t="s">
        <v>216</v>
      </c>
      <c r="T22" s="81" t="s">
        <v>205</v>
      </c>
      <c r="U22" s="38" t="s">
        <v>206</v>
      </c>
      <c r="V22" s="38" t="s">
        <v>207</v>
      </c>
      <c r="W22" s="38" t="s">
        <v>207</v>
      </c>
      <c r="X22" s="85" t="s">
        <v>208</v>
      </c>
      <c r="Y22" s="83">
        <v>0.5</v>
      </c>
      <c r="Z22" s="83">
        <v>1</v>
      </c>
      <c r="AA22" s="83">
        <v>15</v>
      </c>
      <c r="AB22" s="240">
        <f t="shared" si="2"/>
        <v>7.5</v>
      </c>
      <c r="AC22" s="240" t="str">
        <f t="shared" si="3"/>
        <v>DÜŞÜK RİSK</v>
      </c>
      <c r="AD22" s="81" t="s">
        <v>209</v>
      </c>
      <c r="AE22" s="81" t="s">
        <v>210</v>
      </c>
      <c r="AF22" s="240" t="s">
        <v>207</v>
      </c>
      <c r="AG22" s="240" t="s">
        <v>211</v>
      </c>
    </row>
    <row r="23" spans="1:33" ht="315" x14ac:dyDescent="0.45">
      <c r="A23" s="152">
        <v>16</v>
      </c>
      <c r="B23" s="153">
        <v>45896</v>
      </c>
      <c r="C23" s="83" t="s">
        <v>72</v>
      </c>
      <c r="D23" s="81" t="s">
        <v>155</v>
      </c>
      <c r="E23" s="254" t="s">
        <v>12</v>
      </c>
      <c r="F23" s="254" t="s">
        <v>12</v>
      </c>
      <c r="G23" s="81" t="s">
        <v>224</v>
      </c>
      <c r="H23" s="36" t="s">
        <v>222</v>
      </c>
      <c r="I23" s="36" t="s">
        <v>225</v>
      </c>
      <c r="J23" s="240" t="s">
        <v>200</v>
      </c>
      <c r="K23" s="240" t="s">
        <v>212</v>
      </c>
      <c r="L23" s="240" t="s">
        <v>215</v>
      </c>
      <c r="M23" s="82" t="s">
        <v>203</v>
      </c>
      <c r="N23" s="161">
        <v>1</v>
      </c>
      <c r="O23" s="161">
        <v>1</v>
      </c>
      <c r="P23" s="161">
        <v>15</v>
      </c>
      <c r="Q23" s="240">
        <f t="shared" si="0"/>
        <v>15</v>
      </c>
      <c r="R23" s="240" t="str">
        <f t="shared" si="1"/>
        <v>DÜŞÜK RİSK</v>
      </c>
      <c r="S23" s="240" t="s">
        <v>216</v>
      </c>
      <c r="T23" s="81" t="s">
        <v>205</v>
      </c>
      <c r="U23" s="38" t="s">
        <v>206</v>
      </c>
      <c r="V23" s="38" t="s">
        <v>207</v>
      </c>
      <c r="W23" s="38" t="s">
        <v>207</v>
      </c>
      <c r="X23" s="85" t="s">
        <v>208</v>
      </c>
      <c r="Y23" s="161">
        <v>0.5</v>
      </c>
      <c r="Z23" s="161">
        <v>1</v>
      </c>
      <c r="AA23" s="161">
        <v>15</v>
      </c>
      <c r="AB23" s="240">
        <f t="shared" si="2"/>
        <v>7.5</v>
      </c>
      <c r="AC23" s="240" t="str">
        <f t="shared" si="3"/>
        <v>DÜŞÜK RİSK</v>
      </c>
      <c r="AD23" s="81" t="s">
        <v>209</v>
      </c>
      <c r="AE23" s="81" t="s">
        <v>210</v>
      </c>
      <c r="AF23" s="240" t="s">
        <v>207</v>
      </c>
      <c r="AG23" s="240" t="s">
        <v>211</v>
      </c>
    </row>
    <row r="24" spans="1:33" ht="402.5" x14ac:dyDescent="0.45">
      <c r="A24" s="152">
        <v>17</v>
      </c>
      <c r="B24" s="153">
        <v>45896</v>
      </c>
      <c r="C24" s="83" t="s">
        <v>72</v>
      </c>
      <c r="D24" s="81" t="s">
        <v>155</v>
      </c>
      <c r="E24" s="254" t="s">
        <v>12</v>
      </c>
      <c r="F24" s="254" t="s">
        <v>12</v>
      </c>
      <c r="G24" s="81" t="s">
        <v>224</v>
      </c>
      <c r="H24" s="36" t="s">
        <v>217</v>
      </c>
      <c r="I24" s="36" t="s">
        <v>218</v>
      </c>
      <c r="J24" s="240" t="s">
        <v>200</v>
      </c>
      <c r="K24" s="240" t="s">
        <v>201</v>
      </c>
      <c r="L24" s="240" t="s">
        <v>226</v>
      </c>
      <c r="M24" s="82" t="s">
        <v>203</v>
      </c>
      <c r="N24" s="161">
        <v>3</v>
      </c>
      <c r="O24" s="161">
        <v>0.5</v>
      </c>
      <c r="P24" s="161">
        <v>40</v>
      </c>
      <c r="Q24" s="240">
        <f t="shared" si="0"/>
        <v>60</v>
      </c>
      <c r="R24" s="240" t="str">
        <f t="shared" si="1"/>
        <v>OLASI RİSK</v>
      </c>
      <c r="S24" s="240" t="s">
        <v>216</v>
      </c>
      <c r="T24" s="81" t="s">
        <v>205</v>
      </c>
      <c r="U24" s="38" t="s">
        <v>206</v>
      </c>
      <c r="V24" s="38" t="s">
        <v>207</v>
      </c>
      <c r="W24" s="38" t="s">
        <v>207</v>
      </c>
      <c r="X24" s="85" t="s">
        <v>208</v>
      </c>
      <c r="Y24" s="83">
        <v>1</v>
      </c>
      <c r="Z24" s="83">
        <v>0.5</v>
      </c>
      <c r="AA24" s="83">
        <v>15</v>
      </c>
      <c r="AB24" s="240">
        <f t="shared" si="2"/>
        <v>7.5</v>
      </c>
      <c r="AC24" s="240" t="str">
        <f t="shared" si="3"/>
        <v>DÜŞÜK RİSK</v>
      </c>
      <c r="AD24" s="81" t="s">
        <v>209</v>
      </c>
      <c r="AE24" s="81" t="s">
        <v>210</v>
      </c>
      <c r="AF24" s="240" t="s">
        <v>207</v>
      </c>
      <c r="AG24" s="240" t="s">
        <v>211</v>
      </c>
    </row>
    <row r="25" spans="1:33" ht="402.5" x14ac:dyDescent="0.45">
      <c r="A25" s="152">
        <v>18</v>
      </c>
      <c r="B25" s="153">
        <v>45896</v>
      </c>
      <c r="C25" s="83" t="s">
        <v>72</v>
      </c>
      <c r="D25" s="81" t="s">
        <v>155</v>
      </c>
      <c r="E25" s="254" t="s">
        <v>12</v>
      </c>
      <c r="F25" s="254" t="s">
        <v>12</v>
      </c>
      <c r="G25" s="81" t="s">
        <v>224</v>
      </c>
      <c r="H25" s="36" t="s">
        <v>217</v>
      </c>
      <c r="I25" s="36" t="s">
        <v>218</v>
      </c>
      <c r="J25" s="240" t="s">
        <v>200</v>
      </c>
      <c r="K25" s="240" t="s">
        <v>212</v>
      </c>
      <c r="L25" s="240" t="s">
        <v>226</v>
      </c>
      <c r="M25" s="82" t="s">
        <v>203</v>
      </c>
      <c r="N25" s="83">
        <v>1</v>
      </c>
      <c r="O25" s="83">
        <v>0.5</v>
      </c>
      <c r="P25" s="83">
        <v>40</v>
      </c>
      <c r="Q25" s="240">
        <f t="shared" si="0"/>
        <v>20</v>
      </c>
      <c r="R25" s="240" t="str">
        <f t="shared" si="1"/>
        <v>OLASI RİSK</v>
      </c>
      <c r="S25" s="240" t="s">
        <v>216</v>
      </c>
      <c r="T25" s="81" t="s">
        <v>205</v>
      </c>
      <c r="U25" s="162" t="s">
        <v>206</v>
      </c>
      <c r="V25" s="38" t="s">
        <v>207</v>
      </c>
      <c r="W25" s="38" t="s">
        <v>207</v>
      </c>
      <c r="X25" s="85" t="s">
        <v>208</v>
      </c>
      <c r="Y25" s="83">
        <v>1</v>
      </c>
      <c r="Z25" s="83">
        <v>0.5</v>
      </c>
      <c r="AA25" s="83">
        <v>15</v>
      </c>
      <c r="AB25" s="240">
        <f t="shared" si="2"/>
        <v>7.5</v>
      </c>
      <c r="AC25" s="240" t="str">
        <f t="shared" si="3"/>
        <v>DÜŞÜK RİSK</v>
      </c>
      <c r="AD25" s="81" t="s">
        <v>209</v>
      </c>
      <c r="AE25" s="81" t="s">
        <v>210</v>
      </c>
      <c r="AF25" s="240" t="s">
        <v>207</v>
      </c>
      <c r="AG25" s="240" t="s">
        <v>211</v>
      </c>
    </row>
    <row r="26" spans="1:33" ht="409.5" x14ac:dyDescent="0.45">
      <c r="A26" s="152">
        <v>19</v>
      </c>
      <c r="B26" s="153">
        <v>45896</v>
      </c>
      <c r="C26" s="83" t="s">
        <v>72</v>
      </c>
      <c r="D26" s="81" t="s">
        <v>155</v>
      </c>
      <c r="E26" s="254" t="s">
        <v>12</v>
      </c>
      <c r="F26" s="254" t="s">
        <v>12</v>
      </c>
      <c r="G26" s="81" t="s">
        <v>227</v>
      </c>
      <c r="H26" s="81" t="s">
        <v>228</v>
      </c>
      <c r="I26" s="81" t="s">
        <v>229</v>
      </c>
      <c r="J26" s="81" t="s">
        <v>230</v>
      </c>
      <c r="K26" s="240" t="s">
        <v>201</v>
      </c>
      <c r="L26" s="83" t="s">
        <v>5433</v>
      </c>
      <c r="M26" s="82" t="s">
        <v>203</v>
      </c>
      <c r="N26" s="83">
        <v>3</v>
      </c>
      <c r="O26" s="83">
        <v>0.5</v>
      </c>
      <c r="P26" s="83">
        <v>40</v>
      </c>
      <c r="Q26" s="240">
        <f t="shared" si="0"/>
        <v>60</v>
      </c>
      <c r="R26" s="240" t="str">
        <f t="shared" si="1"/>
        <v>OLASI RİSK</v>
      </c>
      <c r="S26" s="240" t="s">
        <v>216</v>
      </c>
      <c r="T26" s="81" t="s">
        <v>205</v>
      </c>
      <c r="U26" s="162" t="s">
        <v>206</v>
      </c>
      <c r="V26" s="43" t="s">
        <v>207</v>
      </c>
      <c r="W26" s="43" t="s">
        <v>207</v>
      </c>
      <c r="X26" s="85" t="s">
        <v>208</v>
      </c>
      <c r="Y26" s="83">
        <v>1</v>
      </c>
      <c r="Z26" s="83">
        <v>0.5</v>
      </c>
      <c r="AA26" s="83">
        <v>15</v>
      </c>
      <c r="AB26" s="240">
        <f t="shared" si="2"/>
        <v>7.5</v>
      </c>
      <c r="AC26" s="240" t="str">
        <f t="shared" si="3"/>
        <v>DÜŞÜK RİSK</v>
      </c>
      <c r="AD26" s="81" t="s">
        <v>209</v>
      </c>
      <c r="AE26" s="81" t="s">
        <v>210</v>
      </c>
      <c r="AF26" s="240" t="s">
        <v>207</v>
      </c>
      <c r="AG26" s="240" t="s">
        <v>211</v>
      </c>
    </row>
    <row r="27" spans="1:33" ht="409.5" x14ac:dyDescent="0.45">
      <c r="A27" s="152">
        <v>20</v>
      </c>
      <c r="B27" s="153">
        <v>45896</v>
      </c>
      <c r="C27" s="83" t="s">
        <v>72</v>
      </c>
      <c r="D27" s="81" t="s">
        <v>155</v>
      </c>
      <c r="E27" s="254" t="s">
        <v>12</v>
      </c>
      <c r="F27" s="254" t="s">
        <v>12</v>
      </c>
      <c r="G27" s="81" t="s">
        <v>227</v>
      </c>
      <c r="H27" s="36" t="s">
        <v>228</v>
      </c>
      <c r="I27" s="36" t="s">
        <v>229</v>
      </c>
      <c r="J27" s="240" t="s">
        <v>230</v>
      </c>
      <c r="K27" s="240" t="s">
        <v>212</v>
      </c>
      <c r="L27" s="241" t="s">
        <v>5433</v>
      </c>
      <c r="M27" s="82" t="s">
        <v>203</v>
      </c>
      <c r="N27" s="161">
        <v>1</v>
      </c>
      <c r="O27" s="161">
        <v>0.5</v>
      </c>
      <c r="P27" s="161">
        <v>40</v>
      </c>
      <c r="Q27" s="240">
        <f t="shared" si="0"/>
        <v>20</v>
      </c>
      <c r="R27" s="240" t="str">
        <f t="shared" si="1"/>
        <v>OLASI RİSK</v>
      </c>
      <c r="S27" s="240" t="s">
        <v>216</v>
      </c>
      <c r="T27" s="81" t="s">
        <v>205</v>
      </c>
      <c r="U27" s="38" t="s">
        <v>206</v>
      </c>
      <c r="V27" s="43" t="s">
        <v>207</v>
      </c>
      <c r="W27" s="43" t="s">
        <v>207</v>
      </c>
      <c r="X27" s="85" t="s">
        <v>208</v>
      </c>
      <c r="Y27" s="161">
        <v>1</v>
      </c>
      <c r="Z27" s="161">
        <v>0.5</v>
      </c>
      <c r="AA27" s="161">
        <v>15</v>
      </c>
      <c r="AB27" s="240">
        <f t="shared" si="2"/>
        <v>7.5</v>
      </c>
      <c r="AC27" s="240" t="str">
        <f t="shared" si="3"/>
        <v>DÜŞÜK RİSK</v>
      </c>
      <c r="AD27" s="81" t="s">
        <v>209</v>
      </c>
      <c r="AE27" s="81" t="s">
        <v>210</v>
      </c>
      <c r="AF27" s="240" t="s">
        <v>207</v>
      </c>
      <c r="AG27" s="240" t="s">
        <v>211</v>
      </c>
    </row>
    <row r="28" spans="1:33" ht="210" x14ac:dyDescent="0.45">
      <c r="A28" s="152">
        <v>21</v>
      </c>
      <c r="B28" s="153">
        <v>45896</v>
      </c>
      <c r="C28" s="83" t="s">
        <v>72</v>
      </c>
      <c r="D28" s="81" t="s">
        <v>155</v>
      </c>
      <c r="E28" s="254" t="s">
        <v>12</v>
      </c>
      <c r="F28" s="254" t="s">
        <v>12</v>
      </c>
      <c r="G28" s="81" t="s">
        <v>227</v>
      </c>
      <c r="H28" s="163" t="s">
        <v>231</v>
      </c>
      <c r="I28" s="163" t="s">
        <v>232</v>
      </c>
      <c r="J28" s="81" t="s">
        <v>233</v>
      </c>
      <c r="K28" s="81" t="s">
        <v>234</v>
      </c>
      <c r="L28" s="84" t="s">
        <v>5434</v>
      </c>
      <c r="M28" s="82" t="s">
        <v>203</v>
      </c>
      <c r="N28" s="83">
        <v>1</v>
      </c>
      <c r="O28" s="83">
        <v>0.5</v>
      </c>
      <c r="P28" s="83">
        <v>40</v>
      </c>
      <c r="Q28" s="240">
        <f t="shared" si="0"/>
        <v>20</v>
      </c>
      <c r="R28" s="240" t="str">
        <f t="shared" si="1"/>
        <v>OLASI RİSK</v>
      </c>
      <c r="S28" s="240" t="s">
        <v>216</v>
      </c>
      <c r="T28" s="81" t="s">
        <v>235</v>
      </c>
      <c r="U28" s="38" t="s">
        <v>206</v>
      </c>
      <c r="V28" s="85" t="s">
        <v>207</v>
      </c>
      <c r="W28" s="80" t="s">
        <v>207</v>
      </c>
      <c r="X28" s="82" t="s">
        <v>208</v>
      </c>
      <c r="Y28" s="83">
        <v>1</v>
      </c>
      <c r="Z28" s="83">
        <v>0.5</v>
      </c>
      <c r="AA28" s="83">
        <v>15</v>
      </c>
      <c r="AB28" s="240">
        <f t="shared" si="2"/>
        <v>7.5</v>
      </c>
      <c r="AC28" s="240" t="str">
        <f t="shared" si="3"/>
        <v>DÜŞÜK RİSK</v>
      </c>
      <c r="AD28" s="81" t="s">
        <v>209</v>
      </c>
      <c r="AE28" s="81" t="s">
        <v>210</v>
      </c>
      <c r="AF28" s="81" t="s">
        <v>207</v>
      </c>
      <c r="AG28" s="240" t="s">
        <v>211</v>
      </c>
    </row>
    <row r="29" spans="1:33" ht="140" x14ac:dyDescent="0.45">
      <c r="A29" s="152">
        <v>22</v>
      </c>
      <c r="B29" s="153">
        <v>45896</v>
      </c>
      <c r="C29" s="83" t="s">
        <v>72</v>
      </c>
      <c r="D29" s="81" t="s">
        <v>155</v>
      </c>
      <c r="E29" s="254" t="s">
        <v>12</v>
      </c>
      <c r="F29" s="254" t="s">
        <v>12</v>
      </c>
      <c r="G29" s="81" t="s">
        <v>227</v>
      </c>
      <c r="H29" s="163" t="s">
        <v>236</v>
      </c>
      <c r="I29" s="163" t="s">
        <v>237</v>
      </c>
      <c r="J29" s="81" t="s">
        <v>200</v>
      </c>
      <c r="K29" s="81" t="s">
        <v>234</v>
      </c>
      <c r="L29" s="84" t="s">
        <v>4835</v>
      </c>
      <c r="M29" s="82" t="s">
        <v>203</v>
      </c>
      <c r="N29" s="83">
        <v>3</v>
      </c>
      <c r="O29" s="83">
        <v>1</v>
      </c>
      <c r="P29" s="83">
        <v>15</v>
      </c>
      <c r="Q29" s="240">
        <f t="shared" si="0"/>
        <v>45</v>
      </c>
      <c r="R29" s="240" t="str">
        <f t="shared" si="1"/>
        <v>OLASI RİSK</v>
      </c>
      <c r="S29" s="240" t="s">
        <v>216</v>
      </c>
      <c r="T29" s="81" t="s">
        <v>205</v>
      </c>
      <c r="U29" s="38" t="s">
        <v>206</v>
      </c>
      <c r="V29" s="85" t="s">
        <v>207</v>
      </c>
      <c r="W29" s="80" t="s">
        <v>207</v>
      </c>
      <c r="X29" s="82" t="s">
        <v>208</v>
      </c>
      <c r="Y29" s="83">
        <v>1</v>
      </c>
      <c r="Z29" s="83">
        <v>1</v>
      </c>
      <c r="AA29" s="83">
        <v>15</v>
      </c>
      <c r="AB29" s="240">
        <f t="shared" si="2"/>
        <v>15</v>
      </c>
      <c r="AC29" s="240" t="str">
        <f t="shared" si="3"/>
        <v>DÜŞÜK RİSK</v>
      </c>
      <c r="AD29" s="81" t="s">
        <v>209</v>
      </c>
      <c r="AE29" s="81" t="s">
        <v>210</v>
      </c>
      <c r="AF29" s="81" t="s">
        <v>207</v>
      </c>
      <c r="AG29" s="240" t="s">
        <v>211</v>
      </c>
    </row>
    <row r="30" spans="1:33" ht="140" x14ac:dyDescent="0.45">
      <c r="A30" s="152">
        <v>23</v>
      </c>
      <c r="B30" s="153">
        <v>45896</v>
      </c>
      <c r="C30" s="83" t="s">
        <v>72</v>
      </c>
      <c r="D30" s="81" t="s">
        <v>155</v>
      </c>
      <c r="E30" s="254" t="s">
        <v>12</v>
      </c>
      <c r="F30" s="254" t="s">
        <v>12</v>
      </c>
      <c r="G30" s="81" t="s">
        <v>227</v>
      </c>
      <c r="H30" s="163" t="s">
        <v>236</v>
      </c>
      <c r="I30" s="163" t="s">
        <v>237</v>
      </c>
      <c r="J30" s="81" t="s">
        <v>200</v>
      </c>
      <c r="K30" s="81" t="s">
        <v>238</v>
      </c>
      <c r="L30" s="84" t="s">
        <v>4835</v>
      </c>
      <c r="M30" s="82" t="s">
        <v>203</v>
      </c>
      <c r="N30" s="83">
        <v>1</v>
      </c>
      <c r="O30" s="83">
        <v>1</v>
      </c>
      <c r="P30" s="83">
        <v>15</v>
      </c>
      <c r="Q30" s="240">
        <f t="shared" si="0"/>
        <v>15</v>
      </c>
      <c r="R30" s="240" t="str">
        <f t="shared" si="1"/>
        <v>DÜŞÜK RİSK</v>
      </c>
      <c r="S30" s="240" t="s">
        <v>216</v>
      </c>
      <c r="T30" s="81" t="s">
        <v>205</v>
      </c>
      <c r="U30" s="38" t="s">
        <v>206</v>
      </c>
      <c r="V30" s="85" t="s">
        <v>207</v>
      </c>
      <c r="W30" s="80" t="s">
        <v>207</v>
      </c>
      <c r="X30" s="82" t="s">
        <v>208</v>
      </c>
      <c r="Y30" s="83">
        <v>1</v>
      </c>
      <c r="Z30" s="83">
        <v>1</v>
      </c>
      <c r="AA30" s="83">
        <v>15</v>
      </c>
      <c r="AB30" s="240">
        <f t="shared" si="2"/>
        <v>15</v>
      </c>
      <c r="AC30" s="240" t="str">
        <f t="shared" si="3"/>
        <v>DÜŞÜK RİSK</v>
      </c>
      <c r="AD30" s="81" t="s">
        <v>209</v>
      </c>
      <c r="AE30" s="81" t="s">
        <v>210</v>
      </c>
      <c r="AF30" s="81" t="s">
        <v>207</v>
      </c>
      <c r="AG30" s="240" t="s">
        <v>211</v>
      </c>
    </row>
    <row r="31" spans="1:33" ht="175" x14ac:dyDescent="0.45">
      <c r="A31" s="152">
        <v>24</v>
      </c>
      <c r="B31" s="153">
        <v>45896</v>
      </c>
      <c r="C31" s="83" t="s">
        <v>72</v>
      </c>
      <c r="D31" s="81" t="s">
        <v>155</v>
      </c>
      <c r="E31" s="254" t="s">
        <v>12</v>
      </c>
      <c r="F31" s="254" t="s">
        <v>12</v>
      </c>
      <c r="G31" s="81" t="s">
        <v>227</v>
      </c>
      <c r="H31" s="163" t="s">
        <v>239</v>
      </c>
      <c r="I31" s="163" t="s">
        <v>240</v>
      </c>
      <c r="J31" s="81" t="s">
        <v>200</v>
      </c>
      <c r="K31" s="81" t="s">
        <v>234</v>
      </c>
      <c r="L31" s="84" t="s">
        <v>4834</v>
      </c>
      <c r="M31" s="82" t="s">
        <v>203</v>
      </c>
      <c r="N31" s="83">
        <v>3</v>
      </c>
      <c r="O31" s="83">
        <v>1</v>
      </c>
      <c r="P31" s="83">
        <v>15</v>
      </c>
      <c r="Q31" s="240">
        <f t="shared" si="0"/>
        <v>45</v>
      </c>
      <c r="R31" s="240" t="str">
        <f t="shared" si="1"/>
        <v>OLASI RİSK</v>
      </c>
      <c r="S31" s="240" t="s">
        <v>216</v>
      </c>
      <c r="T31" s="81" t="s">
        <v>241</v>
      </c>
      <c r="U31" s="38" t="s">
        <v>206</v>
      </c>
      <c r="V31" s="85" t="s">
        <v>207</v>
      </c>
      <c r="W31" s="80" t="s">
        <v>207</v>
      </c>
      <c r="X31" s="82" t="s">
        <v>208</v>
      </c>
      <c r="Y31" s="83">
        <v>1</v>
      </c>
      <c r="Z31" s="83">
        <v>1</v>
      </c>
      <c r="AA31" s="83">
        <v>15</v>
      </c>
      <c r="AB31" s="240">
        <f t="shared" si="2"/>
        <v>15</v>
      </c>
      <c r="AC31" s="240" t="str">
        <f t="shared" si="3"/>
        <v>DÜŞÜK RİSK</v>
      </c>
      <c r="AD31" s="81" t="s">
        <v>209</v>
      </c>
      <c r="AE31" s="81" t="s">
        <v>210</v>
      </c>
      <c r="AF31" s="81" t="s">
        <v>207</v>
      </c>
      <c r="AG31" s="240" t="s">
        <v>211</v>
      </c>
    </row>
    <row r="32" spans="1:33" ht="192.5" x14ac:dyDescent="0.45">
      <c r="A32" s="152">
        <v>25</v>
      </c>
      <c r="B32" s="153">
        <v>45896</v>
      </c>
      <c r="C32" s="83" t="s">
        <v>72</v>
      </c>
      <c r="D32" s="81" t="s">
        <v>155</v>
      </c>
      <c r="E32" s="254" t="s">
        <v>12</v>
      </c>
      <c r="F32" s="254" t="s">
        <v>12</v>
      </c>
      <c r="G32" s="81" t="s">
        <v>227</v>
      </c>
      <c r="H32" s="163" t="s">
        <v>242</v>
      </c>
      <c r="I32" s="163" t="s">
        <v>240</v>
      </c>
      <c r="J32" s="81" t="s">
        <v>200</v>
      </c>
      <c r="K32" s="81" t="s">
        <v>234</v>
      </c>
      <c r="L32" s="84" t="s">
        <v>4833</v>
      </c>
      <c r="M32" s="82" t="s">
        <v>203</v>
      </c>
      <c r="N32" s="83">
        <v>3</v>
      </c>
      <c r="O32" s="83">
        <v>1</v>
      </c>
      <c r="P32" s="83">
        <v>15</v>
      </c>
      <c r="Q32" s="240">
        <f t="shared" si="0"/>
        <v>45</v>
      </c>
      <c r="R32" s="240" t="str">
        <f t="shared" si="1"/>
        <v>OLASI RİSK</v>
      </c>
      <c r="S32" s="240" t="s">
        <v>216</v>
      </c>
      <c r="T32" s="81" t="s">
        <v>241</v>
      </c>
      <c r="U32" s="38" t="s">
        <v>206</v>
      </c>
      <c r="V32" s="85" t="s">
        <v>207</v>
      </c>
      <c r="W32" s="80" t="s">
        <v>207</v>
      </c>
      <c r="X32" s="82" t="s">
        <v>208</v>
      </c>
      <c r="Y32" s="83">
        <v>1</v>
      </c>
      <c r="Z32" s="83">
        <v>1</v>
      </c>
      <c r="AA32" s="83">
        <v>15</v>
      </c>
      <c r="AB32" s="240">
        <f t="shared" si="2"/>
        <v>15</v>
      </c>
      <c r="AC32" s="240" t="str">
        <f t="shared" si="3"/>
        <v>DÜŞÜK RİSK</v>
      </c>
      <c r="AD32" s="81" t="s">
        <v>209</v>
      </c>
      <c r="AE32" s="81" t="s">
        <v>210</v>
      </c>
      <c r="AF32" s="81" t="s">
        <v>207</v>
      </c>
      <c r="AG32" s="240" t="s">
        <v>211</v>
      </c>
    </row>
    <row r="33" spans="1:33" ht="175" x14ac:dyDescent="0.45">
      <c r="A33" s="152">
        <v>26</v>
      </c>
      <c r="B33" s="153">
        <v>45896</v>
      </c>
      <c r="C33" s="83" t="s">
        <v>72</v>
      </c>
      <c r="D33" s="81" t="s">
        <v>155</v>
      </c>
      <c r="E33" s="254" t="s">
        <v>12</v>
      </c>
      <c r="F33" s="254" t="s">
        <v>12</v>
      </c>
      <c r="G33" s="81" t="s">
        <v>227</v>
      </c>
      <c r="H33" s="163" t="s">
        <v>243</v>
      </c>
      <c r="I33" s="163" t="s">
        <v>240</v>
      </c>
      <c r="J33" s="81" t="s">
        <v>233</v>
      </c>
      <c r="K33" s="81" t="s">
        <v>234</v>
      </c>
      <c r="L33" s="84" t="s">
        <v>4834</v>
      </c>
      <c r="M33" s="82" t="s">
        <v>203</v>
      </c>
      <c r="N33" s="83">
        <v>3</v>
      </c>
      <c r="O33" s="83">
        <v>1</v>
      </c>
      <c r="P33" s="83">
        <v>15</v>
      </c>
      <c r="Q33" s="240">
        <f t="shared" si="0"/>
        <v>45</v>
      </c>
      <c r="R33" s="240" t="str">
        <f t="shared" si="1"/>
        <v>OLASI RİSK</v>
      </c>
      <c r="S33" s="240" t="s">
        <v>216</v>
      </c>
      <c r="T33" s="81" t="s">
        <v>235</v>
      </c>
      <c r="U33" s="38" t="s">
        <v>206</v>
      </c>
      <c r="V33" s="85" t="s">
        <v>207</v>
      </c>
      <c r="W33" s="80" t="s">
        <v>207</v>
      </c>
      <c r="X33" s="82" t="s">
        <v>208</v>
      </c>
      <c r="Y33" s="83">
        <v>1</v>
      </c>
      <c r="Z33" s="83">
        <v>1</v>
      </c>
      <c r="AA33" s="83">
        <v>15</v>
      </c>
      <c r="AB33" s="240">
        <f t="shared" si="2"/>
        <v>15</v>
      </c>
      <c r="AC33" s="240" t="str">
        <f t="shared" si="3"/>
        <v>DÜŞÜK RİSK</v>
      </c>
      <c r="AD33" s="81" t="s">
        <v>209</v>
      </c>
      <c r="AE33" s="81" t="s">
        <v>210</v>
      </c>
      <c r="AF33" s="81" t="s">
        <v>207</v>
      </c>
      <c r="AG33" s="240" t="s">
        <v>211</v>
      </c>
    </row>
    <row r="34" spans="1:33" ht="140" x14ac:dyDescent="0.45">
      <c r="A34" s="152">
        <v>27</v>
      </c>
      <c r="B34" s="153">
        <v>45896</v>
      </c>
      <c r="C34" s="83" t="s">
        <v>72</v>
      </c>
      <c r="D34" s="81" t="s">
        <v>155</v>
      </c>
      <c r="E34" s="254" t="s">
        <v>12</v>
      </c>
      <c r="F34" s="254" t="s">
        <v>12</v>
      </c>
      <c r="G34" s="81" t="s">
        <v>227</v>
      </c>
      <c r="H34" s="163" t="s">
        <v>244</v>
      </c>
      <c r="I34" s="163" t="s">
        <v>240</v>
      </c>
      <c r="J34" s="81" t="s">
        <v>200</v>
      </c>
      <c r="K34" s="81" t="s">
        <v>234</v>
      </c>
      <c r="L34" s="82" t="s">
        <v>245</v>
      </c>
      <c r="M34" s="82" t="s">
        <v>203</v>
      </c>
      <c r="N34" s="83">
        <v>3</v>
      </c>
      <c r="O34" s="83">
        <v>2</v>
      </c>
      <c r="P34" s="83">
        <v>7</v>
      </c>
      <c r="Q34" s="240">
        <f t="shared" si="0"/>
        <v>42</v>
      </c>
      <c r="R34" s="240" t="str">
        <f t="shared" si="1"/>
        <v>OLASI RİSK</v>
      </c>
      <c r="S34" s="240" t="s">
        <v>246</v>
      </c>
      <c r="T34" s="81" t="s">
        <v>205</v>
      </c>
      <c r="U34" s="38" t="s">
        <v>206</v>
      </c>
      <c r="V34" s="85" t="s">
        <v>207</v>
      </c>
      <c r="W34" s="80" t="s">
        <v>207</v>
      </c>
      <c r="X34" s="82" t="s">
        <v>208</v>
      </c>
      <c r="Y34" s="83">
        <v>1</v>
      </c>
      <c r="Z34" s="83">
        <v>2</v>
      </c>
      <c r="AA34" s="83">
        <v>7</v>
      </c>
      <c r="AB34" s="240">
        <f t="shared" si="2"/>
        <v>14</v>
      </c>
      <c r="AC34" s="240" t="str">
        <f t="shared" si="3"/>
        <v>DÜŞÜK RİSK</v>
      </c>
      <c r="AD34" s="81" t="s">
        <v>209</v>
      </c>
      <c r="AE34" s="81" t="s">
        <v>210</v>
      </c>
      <c r="AF34" s="81" t="s">
        <v>207</v>
      </c>
      <c r="AG34" s="240" t="s">
        <v>211</v>
      </c>
    </row>
    <row r="35" spans="1:33" ht="175" x14ac:dyDescent="0.45">
      <c r="A35" s="152">
        <v>28</v>
      </c>
      <c r="B35" s="153">
        <v>45896</v>
      </c>
      <c r="C35" s="83" t="s">
        <v>72</v>
      </c>
      <c r="D35" s="81" t="s">
        <v>155</v>
      </c>
      <c r="E35" s="254" t="s">
        <v>12</v>
      </c>
      <c r="F35" s="254" t="s">
        <v>12</v>
      </c>
      <c r="G35" s="81" t="s">
        <v>227</v>
      </c>
      <c r="H35" s="163" t="s">
        <v>247</v>
      </c>
      <c r="I35" s="163" t="s">
        <v>248</v>
      </c>
      <c r="J35" s="81" t="s">
        <v>200</v>
      </c>
      <c r="K35" s="81" t="s">
        <v>234</v>
      </c>
      <c r="L35" s="166" t="s">
        <v>4841</v>
      </c>
      <c r="M35" s="82" t="s">
        <v>203</v>
      </c>
      <c r="N35" s="83">
        <v>3</v>
      </c>
      <c r="O35" s="83">
        <v>2</v>
      </c>
      <c r="P35" s="83">
        <v>7</v>
      </c>
      <c r="Q35" s="240">
        <f t="shared" si="0"/>
        <v>42</v>
      </c>
      <c r="R35" s="240" t="str">
        <f t="shared" si="1"/>
        <v>OLASI RİSK</v>
      </c>
      <c r="S35" s="240" t="s">
        <v>216</v>
      </c>
      <c r="T35" s="81" t="s">
        <v>205</v>
      </c>
      <c r="U35" s="38" t="s">
        <v>206</v>
      </c>
      <c r="V35" s="159" t="s">
        <v>207</v>
      </c>
      <c r="W35" s="162" t="s">
        <v>207</v>
      </c>
      <c r="X35" s="82" t="s">
        <v>208</v>
      </c>
      <c r="Y35" s="83">
        <v>1</v>
      </c>
      <c r="Z35" s="83">
        <v>2</v>
      </c>
      <c r="AA35" s="83">
        <v>7</v>
      </c>
      <c r="AB35" s="240">
        <f t="shared" si="2"/>
        <v>14</v>
      </c>
      <c r="AC35" s="240" t="str">
        <f t="shared" si="3"/>
        <v>DÜŞÜK RİSK</v>
      </c>
      <c r="AD35" s="81" t="s">
        <v>209</v>
      </c>
      <c r="AE35" s="81" t="s">
        <v>210</v>
      </c>
      <c r="AF35" s="81" t="s">
        <v>207</v>
      </c>
      <c r="AG35" s="240" t="s">
        <v>211</v>
      </c>
    </row>
    <row r="36" spans="1:33" ht="210" x14ac:dyDescent="0.45">
      <c r="A36" s="152">
        <v>29</v>
      </c>
      <c r="B36" s="153">
        <v>45896</v>
      </c>
      <c r="C36" s="83" t="s">
        <v>72</v>
      </c>
      <c r="D36" s="81" t="s">
        <v>155</v>
      </c>
      <c r="E36" s="254" t="s">
        <v>12</v>
      </c>
      <c r="F36" s="254" t="s">
        <v>12</v>
      </c>
      <c r="G36" s="81" t="s">
        <v>227</v>
      </c>
      <c r="H36" s="36" t="s">
        <v>249</v>
      </c>
      <c r="I36" s="36" t="s">
        <v>250</v>
      </c>
      <c r="J36" s="240" t="s">
        <v>200</v>
      </c>
      <c r="K36" s="240" t="s">
        <v>234</v>
      </c>
      <c r="L36" s="241" t="s">
        <v>4842</v>
      </c>
      <c r="M36" s="82" t="s">
        <v>203</v>
      </c>
      <c r="N36" s="83">
        <v>3</v>
      </c>
      <c r="O36" s="83">
        <v>2</v>
      </c>
      <c r="P36" s="83">
        <v>7</v>
      </c>
      <c r="Q36" s="240">
        <f t="shared" si="0"/>
        <v>42</v>
      </c>
      <c r="R36" s="240" t="str">
        <f t="shared" si="1"/>
        <v>OLASI RİSK</v>
      </c>
      <c r="S36" s="240" t="s">
        <v>216</v>
      </c>
      <c r="T36" s="81" t="s">
        <v>205</v>
      </c>
      <c r="U36" s="80" t="s">
        <v>206</v>
      </c>
      <c r="V36" s="38" t="s">
        <v>207</v>
      </c>
      <c r="W36" s="38" t="s">
        <v>207</v>
      </c>
      <c r="X36" s="85" t="s">
        <v>208</v>
      </c>
      <c r="Y36" s="83">
        <v>1</v>
      </c>
      <c r="Z36" s="83">
        <v>2</v>
      </c>
      <c r="AA36" s="83">
        <v>7</v>
      </c>
      <c r="AB36" s="240">
        <f t="shared" si="2"/>
        <v>14</v>
      </c>
      <c r="AC36" s="240" t="str">
        <f t="shared" si="3"/>
        <v>DÜŞÜK RİSK</v>
      </c>
      <c r="AD36" s="81" t="s">
        <v>209</v>
      </c>
      <c r="AE36" s="81" t="s">
        <v>210</v>
      </c>
      <c r="AF36" s="240" t="s">
        <v>207</v>
      </c>
      <c r="AG36" s="240" t="s">
        <v>211</v>
      </c>
    </row>
    <row r="37" spans="1:33" ht="140" x14ac:dyDescent="0.45">
      <c r="A37" s="152">
        <v>30</v>
      </c>
      <c r="B37" s="153">
        <v>45896</v>
      </c>
      <c r="C37" s="83" t="s">
        <v>72</v>
      </c>
      <c r="D37" s="81" t="s">
        <v>155</v>
      </c>
      <c r="E37" s="254" t="s">
        <v>12</v>
      </c>
      <c r="F37" s="254" t="s">
        <v>12</v>
      </c>
      <c r="G37" s="81" t="s">
        <v>227</v>
      </c>
      <c r="H37" s="163" t="s">
        <v>251</v>
      </c>
      <c r="I37" s="81" t="s">
        <v>237</v>
      </c>
      <c r="J37" s="81" t="s">
        <v>200</v>
      </c>
      <c r="K37" s="81" t="s">
        <v>234</v>
      </c>
      <c r="L37" s="84" t="s">
        <v>4843</v>
      </c>
      <c r="M37" s="82" t="s">
        <v>203</v>
      </c>
      <c r="N37" s="83">
        <v>3</v>
      </c>
      <c r="O37" s="83">
        <v>2</v>
      </c>
      <c r="P37" s="83">
        <v>7</v>
      </c>
      <c r="Q37" s="240">
        <f t="shared" si="0"/>
        <v>42</v>
      </c>
      <c r="R37" s="240" t="str">
        <f t="shared" si="1"/>
        <v>OLASI RİSK</v>
      </c>
      <c r="S37" s="84" t="s">
        <v>216</v>
      </c>
      <c r="T37" s="81" t="s">
        <v>252</v>
      </c>
      <c r="U37" s="162" t="s">
        <v>206</v>
      </c>
      <c r="V37" s="85" t="s">
        <v>207</v>
      </c>
      <c r="W37" s="80" t="s">
        <v>207</v>
      </c>
      <c r="X37" s="82" t="s">
        <v>208</v>
      </c>
      <c r="Y37" s="83">
        <v>1</v>
      </c>
      <c r="Z37" s="83">
        <v>2</v>
      </c>
      <c r="AA37" s="83">
        <v>7</v>
      </c>
      <c r="AB37" s="240">
        <f t="shared" si="2"/>
        <v>14</v>
      </c>
      <c r="AC37" s="240" t="str">
        <f t="shared" si="3"/>
        <v>DÜŞÜK RİSK</v>
      </c>
      <c r="AD37" s="81" t="s">
        <v>209</v>
      </c>
      <c r="AE37" s="81" t="s">
        <v>210</v>
      </c>
      <c r="AF37" s="81" t="s">
        <v>207</v>
      </c>
      <c r="AG37" s="240" t="s">
        <v>211</v>
      </c>
    </row>
    <row r="38" spans="1:33" ht="140" x14ac:dyDescent="0.45">
      <c r="A38" s="152">
        <v>31</v>
      </c>
      <c r="B38" s="153">
        <v>45896</v>
      </c>
      <c r="C38" s="83" t="s">
        <v>72</v>
      </c>
      <c r="D38" s="81" t="s">
        <v>155</v>
      </c>
      <c r="E38" s="254" t="s">
        <v>12</v>
      </c>
      <c r="F38" s="254" t="s">
        <v>12</v>
      </c>
      <c r="G38" s="81" t="s">
        <v>227</v>
      </c>
      <c r="H38" s="36" t="s">
        <v>251</v>
      </c>
      <c r="I38" s="81" t="s">
        <v>237</v>
      </c>
      <c r="J38" s="240" t="s">
        <v>200</v>
      </c>
      <c r="K38" s="240" t="s">
        <v>238</v>
      </c>
      <c r="L38" s="84" t="s">
        <v>4843</v>
      </c>
      <c r="M38" s="82" t="s">
        <v>203</v>
      </c>
      <c r="N38" s="83">
        <v>1</v>
      </c>
      <c r="O38" s="83">
        <v>2</v>
      </c>
      <c r="P38" s="83">
        <v>7</v>
      </c>
      <c r="Q38" s="240">
        <f t="shared" si="0"/>
        <v>14</v>
      </c>
      <c r="R38" s="240" t="str">
        <f t="shared" si="1"/>
        <v>DÜŞÜK RİSK</v>
      </c>
      <c r="S38" s="84" t="s">
        <v>216</v>
      </c>
      <c r="T38" s="81" t="s">
        <v>252</v>
      </c>
      <c r="U38" s="162" t="s">
        <v>206</v>
      </c>
      <c r="V38" s="85" t="s">
        <v>207</v>
      </c>
      <c r="W38" s="80" t="s">
        <v>207</v>
      </c>
      <c r="X38" s="82" t="s">
        <v>208</v>
      </c>
      <c r="Y38" s="83">
        <v>1</v>
      </c>
      <c r="Z38" s="83">
        <v>2</v>
      </c>
      <c r="AA38" s="83">
        <v>7</v>
      </c>
      <c r="AB38" s="240">
        <f t="shared" si="2"/>
        <v>14</v>
      </c>
      <c r="AC38" s="240" t="str">
        <f t="shared" si="3"/>
        <v>DÜŞÜK RİSK</v>
      </c>
      <c r="AD38" s="81" t="s">
        <v>209</v>
      </c>
      <c r="AE38" s="81" t="s">
        <v>210</v>
      </c>
      <c r="AF38" s="81" t="s">
        <v>207</v>
      </c>
      <c r="AG38" s="240" t="s">
        <v>211</v>
      </c>
    </row>
    <row r="39" spans="1:33" ht="210" x14ac:dyDescent="0.45">
      <c r="A39" s="152">
        <v>32</v>
      </c>
      <c r="B39" s="153">
        <v>45896</v>
      </c>
      <c r="C39" s="83" t="s">
        <v>72</v>
      </c>
      <c r="D39" s="81" t="s">
        <v>155</v>
      </c>
      <c r="E39" s="254" t="s">
        <v>12</v>
      </c>
      <c r="F39" s="254" t="s">
        <v>12</v>
      </c>
      <c r="G39" s="81" t="s">
        <v>227</v>
      </c>
      <c r="H39" s="36" t="s">
        <v>253</v>
      </c>
      <c r="I39" s="81" t="s">
        <v>250</v>
      </c>
      <c r="J39" s="240" t="s">
        <v>200</v>
      </c>
      <c r="K39" s="240" t="s">
        <v>201</v>
      </c>
      <c r="L39" s="84" t="s">
        <v>4844</v>
      </c>
      <c r="M39" s="82" t="s">
        <v>203</v>
      </c>
      <c r="N39" s="83">
        <v>3</v>
      </c>
      <c r="O39" s="83">
        <v>2</v>
      </c>
      <c r="P39" s="83">
        <v>7</v>
      </c>
      <c r="Q39" s="240">
        <f t="shared" si="0"/>
        <v>42</v>
      </c>
      <c r="R39" s="240" t="str">
        <f t="shared" si="1"/>
        <v>OLASI RİSK</v>
      </c>
      <c r="S39" s="84" t="s">
        <v>216</v>
      </c>
      <c r="T39" s="81" t="s">
        <v>205</v>
      </c>
      <c r="U39" s="162" t="s">
        <v>206</v>
      </c>
      <c r="V39" s="85" t="s">
        <v>207</v>
      </c>
      <c r="W39" s="80" t="s">
        <v>207</v>
      </c>
      <c r="X39" s="82" t="s">
        <v>208</v>
      </c>
      <c r="Y39" s="83">
        <v>1</v>
      </c>
      <c r="Z39" s="83">
        <v>2</v>
      </c>
      <c r="AA39" s="83">
        <v>7</v>
      </c>
      <c r="AB39" s="240">
        <f t="shared" si="2"/>
        <v>14</v>
      </c>
      <c r="AC39" s="240" t="str">
        <f t="shared" si="3"/>
        <v>DÜŞÜK RİSK</v>
      </c>
      <c r="AD39" s="81" t="s">
        <v>209</v>
      </c>
      <c r="AE39" s="81" t="s">
        <v>210</v>
      </c>
      <c r="AF39" s="81" t="s">
        <v>207</v>
      </c>
      <c r="AG39" s="240" t="s">
        <v>211</v>
      </c>
    </row>
    <row r="40" spans="1:33" ht="210" x14ac:dyDescent="0.45">
      <c r="A40" s="152">
        <v>33</v>
      </c>
      <c r="B40" s="153">
        <v>45896</v>
      </c>
      <c r="C40" s="83" t="s">
        <v>72</v>
      </c>
      <c r="D40" s="81" t="s">
        <v>155</v>
      </c>
      <c r="E40" s="254" t="s">
        <v>12</v>
      </c>
      <c r="F40" s="254" t="s">
        <v>12</v>
      </c>
      <c r="G40" s="81" t="s">
        <v>227</v>
      </c>
      <c r="H40" s="36" t="s">
        <v>253</v>
      </c>
      <c r="I40" s="81" t="s">
        <v>250</v>
      </c>
      <c r="J40" s="240" t="s">
        <v>200</v>
      </c>
      <c r="K40" s="240" t="s">
        <v>212</v>
      </c>
      <c r="L40" s="84" t="s">
        <v>4844</v>
      </c>
      <c r="M40" s="82" t="s">
        <v>203</v>
      </c>
      <c r="N40" s="83">
        <v>1</v>
      </c>
      <c r="O40" s="83">
        <v>2</v>
      </c>
      <c r="P40" s="83">
        <v>7</v>
      </c>
      <c r="Q40" s="240">
        <f t="shared" si="0"/>
        <v>14</v>
      </c>
      <c r="R40" s="240" t="str">
        <f t="shared" si="1"/>
        <v>DÜŞÜK RİSK</v>
      </c>
      <c r="S40" s="84" t="s">
        <v>216</v>
      </c>
      <c r="T40" s="81" t="s">
        <v>205</v>
      </c>
      <c r="U40" s="162" t="s">
        <v>206</v>
      </c>
      <c r="V40" s="85" t="s">
        <v>207</v>
      </c>
      <c r="W40" s="80" t="s">
        <v>207</v>
      </c>
      <c r="X40" s="82" t="s">
        <v>208</v>
      </c>
      <c r="Y40" s="83">
        <v>1</v>
      </c>
      <c r="Z40" s="83">
        <v>2</v>
      </c>
      <c r="AA40" s="83">
        <v>7</v>
      </c>
      <c r="AB40" s="240">
        <f t="shared" si="2"/>
        <v>14</v>
      </c>
      <c r="AC40" s="240" t="str">
        <f t="shared" si="3"/>
        <v>DÜŞÜK RİSK</v>
      </c>
      <c r="AD40" s="81" t="s">
        <v>209</v>
      </c>
      <c r="AE40" s="81" t="s">
        <v>210</v>
      </c>
      <c r="AF40" s="240" t="s">
        <v>207</v>
      </c>
      <c r="AG40" s="240" t="s">
        <v>211</v>
      </c>
    </row>
    <row r="41" spans="1:33" ht="140" x14ac:dyDescent="0.45">
      <c r="A41" s="152">
        <v>34</v>
      </c>
      <c r="B41" s="153">
        <v>45896</v>
      </c>
      <c r="C41" s="83" t="s">
        <v>72</v>
      </c>
      <c r="D41" s="81" t="s">
        <v>155</v>
      </c>
      <c r="E41" s="254" t="s">
        <v>12</v>
      </c>
      <c r="F41" s="254" t="s">
        <v>12</v>
      </c>
      <c r="G41" s="81" t="s">
        <v>227</v>
      </c>
      <c r="H41" s="36" t="s">
        <v>254</v>
      </c>
      <c r="I41" s="36" t="s">
        <v>255</v>
      </c>
      <c r="J41" s="240" t="s">
        <v>200</v>
      </c>
      <c r="K41" s="240" t="s">
        <v>201</v>
      </c>
      <c r="L41" s="241" t="s">
        <v>4835</v>
      </c>
      <c r="M41" s="82" t="s">
        <v>203</v>
      </c>
      <c r="N41" s="83">
        <v>3</v>
      </c>
      <c r="O41" s="83">
        <v>2</v>
      </c>
      <c r="P41" s="83">
        <v>7</v>
      </c>
      <c r="Q41" s="240">
        <f t="shared" si="0"/>
        <v>42</v>
      </c>
      <c r="R41" s="240" t="str">
        <f t="shared" si="1"/>
        <v>OLASI RİSK</v>
      </c>
      <c r="S41" s="240" t="s">
        <v>216</v>
      </c>
      <c r="T41" s="81" t="s">
        <v>205</v>
      </c>
      <c r="U41" s="162" t="s">
        <v>206</v>
      </c>
      <c r="V41" s="38" t="s">
        <v>207</v>
      </c>
      <c r="W41" s="38" t="s">
        <v>207</v>
      </c>
      <c r="X41" s="85" t="s">
        <v>208</v>
      </c>
      <c r="Y41" s="83">
        <v>1</v>
      </c>
      <c r="Z41" s="83">
        <v>2</v>
      </c>
      <c r="AA41" s="83">
        <v>7</v>
      </c>
      <c r="AB41" s="240">
        <f t="shared" si="2"/>
        <v>14</v>
      </c>
      <c r="AC41" s="240" t="str">
        <f t="shared" si="3"/>
        <v>DÜŞÜK RİSK</v>
      </c>
      <c r="AD41" s="81" t="s">
        <v>209</v>
      </c>
      <c r="AE41" s="81" t="s">
        <v>210</v>
      </c>
      <c r="AF41" s="240" t="s">
        <v>207</v>
      </c>
      <c r="AG41" s="240" t="s">
        <v>211</v>
      </c>
    </row>
    <row r="42" spans="1:33" ht="140" x14ac:dyDescent="0.45">
      <c r="A42" s="152">
        <v>35</v>
      </c>
      <c r="B42" s="153">
        <v>45896</v>
      </c>
      <c r="C42" s="83" t="s">
        <v>72</v>
      </c>
      <c r="D42" s="81" t="s">
        <v>155</v>
      </c>
      <c r="E42" s="254" t="s">
        <v>12</v>
      </c>
      <c r="F42" s="254" t="s">
        <v>12</v>
      </c>
      <c r="G42" s="81" t="s">
        <v>227</v>
      </c>
      <c r="H42" s="36" t="s">
        <v>254</v>
      </c>
      <c r="I42" s="163" t="s">
        <v>255</v>
      </c>
      <c r="J42" s="240" t="s">
        <v>200</v>
      </c>
      <c r="K42" s="240" t="s">
        <v>212</v>
      </c>
      <c r="L42" s="84" t="s">
        <v>4835</v>
      </c>
      <c r="M42" s="82" t="s">
        <v>203</v>
      </c>
      <c r="N42" s="83">
        <v>1</v>
      </c>
      <c r="O42" s="83">
        <v>2</v>
      </c>
      <c r="P42" s="83">
        <v>7</v>
      </c>
      <c r="Q42" s="240">
        <f t="shared" si="0"/>
        <v>14</v>
      </c>
      <c r="R42" s="240" t="str">
        <f t="shared" si="1"/>
        <v>DÜŞÜK RİSK</v>
      </c>
      <c r="S42" s="84" t="s">
        <v>216</v>
      </c>
      <c r="T42" s="81" t="s">
        <v>205</v>
      </c>
      <c r="U42" s="80" t="s">
        <v>206</v>
      </c>
      <c r="V42" s="159" t="s">
        <v>207</v>
      </c>
      <c r="W42" s="162" t="s">
        <v>207</v>
      </c>
      <c r="X42" s="165" t="s">
        <v>208</v>
      </c>
      <c r="Y42" s="83">
        <v>1</v>
      </c>
      <c r="Z42" s="83">
        <v>2</v>
      </c>
      <c r="AA42" s="83">
        <v>7</v>
      </c>
      <c r="AB42" s="240">
        <f t="shared" si="2"/>
        <v>14</v>
      </c>
      <c r="AC42" s="240" t="str">
        <f t="shared" si="3"/>
        <v>DÜŞÜK RİSK</v>
      </c>
      <c r="AD42" s="81" t="s">
        <v>209</v>
      </c>
      <c r="AE42" s="81" t="s">
        <v>210</v>
      </c>
      <c r="AF42" s="81" t="s">
        <v>207</v>
      </c>
      <c r="AG42" s="240" t="s">
        <v>211</v>
      </c>
    </row>
    <row r="43" spans="1:33" ht="140" x14ac:dyDescent="0.45">
      <c r="A43" s="152">
        <v>36</v>
      </c>
      <c r="B43" s="153">
        <v>45896</v>
      </c>
      <c r="C43" s="83" t="s">
        <v>72</v>
      </c>
      <c r="D43" s="81" t="s">
        <v>155</v>
      </c>
      <c r="E43" s="254" t="s">
        <v>12</v>
      </c>
      <c r="F43" s="254" t="s">
        <v>12</v>
      </c>
      <c r="G43" s="81" t="s">
        <v>227</v>
      </c>
      <c r="H43" s="36" t="s">
        <v>256</v>
      </c>
      <c r="I43" s="163" t="s">
        <v>250</v>
      </c>
      <c r="J43" s="240" t="s">
        <v>200</v>
      </c>
      <c r="K43" s="240" t="s">
        <v>234</v>
      </c>
      <c r="L43" s="84" t="s">
        <v>4836</v>
      </c>
      <c r="M43" s="82" t="s">
        <v>203</v>
      </c>
      <c r="N43" s="83">
        <v>3</v>
      </c>
      <c r="O43" s="83">
        <v>2</v>
      </c>
      <c r="P43" s="83">
        <v>7</v>
      </c>
      <c r="Q43" s="240">
        <f t="shared" si="0"/>
        <v>42</v>
      </c>
      <c r="R43" s="240" t="str">
        <f t="shared" si="1"/>
        <v>OLASI RİSK</v>
      </c>
      <c r="S43" s="84" t="s">
        <v>216</v>
      </c>
      <c r="T43" s="81" t="s">
        <v>205</v>
      </c>
      <c r="U43" s="80" t="s">
        <v>206</v>
      </c>
      <c r="V43" s="159" t="s">
        <v>207</v>
      </c>
      <c r="W43" s="162" t="s">
        <v>207</v>
      </c>
      <c r="X43" s="165" t="s">
        <v>208</v>
      </c>
      <c r="Y43" s="83">
        <v>1</v>
      </c>
      <c r="Z43" s="83">
        <v>2</v>
      </c>
      <c r="AA43" s="83">
        <v>7</v>
      </c>
      <c r="AB43" s="240">
        <f t="shared" si="2"/>
        <v>14</v>
      </c>
      <c r="AC43" s="240" t="str">
        <f t="shared" si="3"/>
        <v>DÜŞÜK RİSK</v>
      </c>
      <c r="AD43" s="81" t="s">
        <v>209</v>
      </c>
      <c r="AE43" s="81" t="s">
        <v>210</v>
      </c>
      <c r="AF43" s="81" t="s">
        <v>207</v>
      </c>
      <c r="AG43" s="240" t="s">
        <v>211</v>
      </c>
    </row>
    <row r="44" spans="1:33" ht="210" x14ac:dyDescent="0.45">
      <c r="A44" s="152">
        <v>37</v>
      </c>
      <c r="B44" s="153">
        <v>45896</v>
      </c>
      <c r="C44" s="83" t="s">
        <v>72</v>
      </c>
      <c r="D44" s="81" t="s">
        <v>155</v>
      </c>
      <c r="E44" s="254" t="s">
        <v>12</v>
      </c>
      <c r="F44" s="254" t="s">
        <v>12</v>
      </c>
      <c r="G44" s="81" t="s">
        <v>227</v>
      </c>
      <c r="H44" s="36" t="s">
        <v>257</v>
      </c>
      <c r="I44" s="36" t="s">
        <v>250</v>
      </c>
      <c r="J44" s="240" t="s">
        <v>200</v>
      </c>
      <c r="K44" s="240" t="s">
        <v>234</v>
      </c>
      <c r="L44" s="241" t="s">
        <v>4844</v>
      </c>
      <c r="M44" s="82" t="s">
        <v>203</v>
      </c>
      <c r="N44" s="83">
        <v>3</v>
      </c>
      <c r="O44" s="83">
        <v>2</v>
      </c>
      <c r="P44" s="83">
        <v>7</v>
      </c>
      <c r="Q44" s="240">
        <f t="shared" si="0"/>
        <v>42</v>
      </c>
      <c r="R44" s="240" t="str">
        <f t="shared" si="1"/>
        <v>OLASI RİSK</v>
      </c>
      <c r="S44" s="240" t="s">
        <v>216</v>
      </c>
      <c r="T44" s="81" t="s">
        <v>205</v>
      </c>
      <c r="U44" s="80" t="s">
        <v>206</v>
      </c>
      <c r="V44" s="38" t="s">
        <v>207</v>
      </c>
      <c r="W44" s="38" t="s">
        <v>207</v>
      </c>
      <c r="X44" s="159" t="s">
        <v>208</v>
      </c>
      <c r="Y44" s="83">
        <v>1</v>
      </c>
      <c r="Z44" s="83">
        <v>2</v>
      </c>
      <c r="AA44" s="83">
        <v>7</v>
      </c>
      <c r="AB44" s="240">
        <f t="shared" si="2"/>
        <v>14</v>
      </c>
      <c r="AC44" s="240" t="str">
        <f t="shared" si="3"/>
        <v>DÜŞÜK RİSK</v>
      </c>
      <c r="AD44" s="81" t="s">
        <v>209</v>
      </c>
      <c r="AE44" s="81" t="s">
        <v>210</v>
      </c>
      <c r="AF44" s="240" t="s">
        <v>207</v>
      </c>
      <c r="AG44" s="240" t="s">
        <v>211</v>
      </c>
    </row>
    <row r="45" spans="1:33" ht="105" x14ac:dyDescent="0.45">
      <c r="A45" s="152">
        <v>38</v>
      </c>
      <c r="B45" s="153">
        <v>45896</v>
      </c>
      <c r="C45" s="81" t="s">
        <v>66</v>
      </c>
      <c r="D45" s="81" t="s">
        <v>6757</v>
      </c>
      <c r="E45" s="254" t="s">
        <v>12</v>
      </c>
      <c r="F45" s="254" t="s">
        <v>12</v>
      </c>
      <c r="G45" s="81" t="s">
        <v>258</v>
      </c>
      <c r="H45" s="36" t="s">
        <v>259</v>
      </c>
      <c r="I45" s="36" t="s">
        <v>260</v>
      </c>
      <c r="J45" s="240" t="s">
        <v>261</v>
      </c>
      <c r="K45" s="240" t="s">
        <v>234</v>
      </c>
      <c r="L45" s="240" t="s">
        <v>262</v>
      </c>
      <c r="M45" s="82" t="s">
        <v>203</v>
      </c>
      <c r="N45" s="83">
        <v>3</v>
      </c>
      <c r="O45" s="83">
        <v>3</v>
      </c>
      <c r="P45" s="83">
        <v>7</v>
      </c>
      <c r="Q45" s="240">
        <f t="shared" si="0"/>
        <v>63</v>
      </c>
      <c r="R45" s="240" t="str">
        <f t="shared" si="1"/>
        <v>OLASI RİSK</v>
      </c>
      <c r="S45" s="240" t="s">
        <v>204</v>
      </c>
      <c r="T45" s="81" t="s">
        <v>263</v>
      </c>
      <c r="U45" s="80" t="s">
        <v>206</v>
      </c>
      <c r="V45" s="38" t="s">
        <v>207</v>
      </c>
      <c r="W45" s="38" t="s">
        <v>207</v>
      </c>
      <c r="X45" s="159" t="s">
        <v>208</v>
      </c>
      <c r="Y45" s="83">
        <v>0.5</v>
      </c>
      <c r="Z45" s="83">
        <v>3</v>
      </c>
      <c r="AA45" s="83">
        <v>7</v>
      </c>
      <c r="AB45" s="240">
        <f t="shared" si="2"/>
        <v>10.5</v>
      </c>
      <c r="AC45" s="240" t="str">
        <f t="shared" si="3"/>
        <v>DÜŞÜK RİSK</v>
      </c>
      <c r="AD45" s="81" t="s">
        <v>264</v>
      </c>
      <c r="AE45" s="81" t="s">
        <v>265</v>
      </c>
      <c r="AF45" s="240" t="s">
        <v>207</v>
      </c>
      <c r="AG45" s="240" t="s">
        <v>266</v>
      </c>
    </row>
    <row r="46" spans="1:33" ht="122.5" x14ac:dyDescent="0.45">
      <c r="A46" s="152">
        <v>39</v>
      </c>
      <c r="B46" s="153">
        <v>45896</v>
      </c>
      <c r="C46" s="81" t="s">
        <v>72</v>
      </c>
      <c r="D46" s="81" t="s">
        <v>158</v>
      </c>
      <c r="E46" s="254" t="s">
        <v>12</v>
      </c>
      <c r="F46" s="254" t="s">
        <v>12</v>
      </c>
      <c r="G46" s="81" t="s">
        <v>267</v>
      </c>
      <c r="H46" s="163" t="s">
        <v>268</v>
      </c>
      <c r="I46" s="163" t="s">
        <v>269</v>
      </c>
      <c r="J46" s="81" t="s">
        <v>270</v>
      </c>
      <c r="K46" s="240" t="s">
        <v>234</v>
      </c>
      <c r="L46" s="164" t="s">
        <v>271</v>
      </c>
      <c r="M46" s="82" t="s">
        <v>203</v>
      </c>
      <c r="N46" s="83">
        <v>3</v>
      </c>
      <c r="O46" s="83">
        <v>6</v>
      </c>
      <c r="P46" s="83">
        <v>3</v>
      </c>
      <c r="Q46" s="240">
        <f t="shared" si="0"/>
        <v>54</v>
      </c>
      <c r="R46" s="240" t="str">
        <f t="shared" si="1"/>
        <v>OLASI RİSK</v>
      </c>
      <c r="S46" s="84" t="s">
        <v>204</v>
      </c>
      <c r="T46" s="81" t="s">
        <v>263</v>
      </c>
      <c r="U46" s="80" t="s">
        <v>206</v>
      </c>
      <c r="V46" s="159" t="s">
        <v>207</v>
      </c>
      <c r="W46" s="162" t="s">
        <v>207</v>
      </c>
      <c r="X46" s="159" t="s">
        <v>208</v>
      </c>
      <c r="Y46" s="83">
        <v>0.5</v>
      </c>
      <c r="Z46" s="83">
        <v>6</v>
      </c>
      <c r="AA46" s="83">
        <v>3</v>
      </c>
      <c r="AB46" s="240">
        <f t="shared" si="2"/>
        <v>9</v>
      </c>
      <c r="AC46" s="240" t="str">
        <f t="shared" si="3"/>
        <v>DÜŞÜK RİSK</v>
      </c>
      <c r="AD46" s="81" t="s">
        <v>272</v>
      </c>
      <c r="AE46" s="81" t="s">
        <v>265</v>
      </c>
      <c r="AF46" s="81" t="s">
        <v>207</v>
      </c>
      <c r="AG46" s="83" t="s">
        <v>266</v>
      </c>
    </row>
    <row r="47" spans="1:33" ht="157.5" x14ac:dyDescent="0.45">
      <c r="A47" s="152">
        <v>40</v>
      </c>
      <c r="B47" s="153">
        <v>45896</v>
      </c>
      <c r="C47" s="81" t="s">
        <v>72</v>
      </c>
      <c r="D47" s="81" t="s">
        <v>130</v>
      </c>
      <c r="E47" s="254" t="s">
        <v>12</v>
      </c>
      <c r="F47" s="254" t="s">
        <v>12</v>
      </c>
      <c r="G47" s="81" t="s">
        <v>273</v>
      </c>
      <c r="H47" s="163" t="s">
        <v>274</v>
      </c>
      <c r="I47" s="163" t="s">
        <v>275</v>
      </c>
      <c r="J47" s="81" t="s">
        <v>276</v>
      </c>
      <c r="K47" s="240" t="s">
        <v>277</v>
      </c>
      <c r="L47" s="164" t="s">
        <v>278</v>
      </c>
      <c r="M47" s="82" t="s">
        <v>203</v>
      </c>
      <c r="N47" s="83">
        <v>3</v>
      </c>
      <c r="O47" s="83">
        <v>2</v>
      </c>
      <c r="P47" s="83">
        <v>7</v>
      </c>
      <c r="Q47" s="240">
        <f t="shared" si="0"/>
        <v>42</v>
      </c>
      <c r="R47" s="240" t="str">
        <f t="shared" si="1"/>
        <v>OLASI RİSK</v>
      </c>
      <c r="S47" s="84" t="s">
        <v>204</v>
      </c>
      <c r="T47" s="81" t="s">
        <v>263</v>
      </c>
      <c r="U47" s="80" t="s">
        <v>206</v>
      </c>
      <c r="V47" s="159" t="s">
        <v>207</v>
      </c>
      <c r="W47" s="162" t="s">
        <v>207</v>
      </c>
      <c r="X47" s="159" t="s">
        <v>208</v>
      </c>
      <c r="Y47" s="83">
        <v>1</v>
      </c>
      <c r="Z47" s="83">
        <v>2</v>
      </c>
      <c r="AA47" s="83">
        <v>7</v>
      </c>
      <c r="AB47" s="240">
        <f t="shared" si="2"/>
        <v>14</v>
      </c>
      <c r="AC47" s="240" t="str">
        <f t="shared" si="3"/>
        <v>DÜŞÜK RİSK</v>
      </c>
      <c r="AD47" s="81" t="s">
        <v>279</v>
      </c>
      <c r="AE47" s="81" t="s">
        <v>265</v>
      </c>
      <c r="AF47" s="240" t="s">
        <v>207</v>
      </c>
      <c r="AG47" s="83" t="s">
        <v>266</v>
      </c>
    </row>
    <row r="48" spans="1:33" ht="122.5" x14ac:dyDescent="0.45">
      <c r="A48" s="152">
        <v>41</v>
      </c>
      <c r="B48" s="153">
        <v>45896</v>
      </c>
      <c r="C48" s="81" t="s">
        <v>6759</v>
      </c>
      <c r="D48" s="81" t="s">
        <v>157</v>
      </c>
      <c r="E48" s="254" t="s">
        <v>12</v>
      </c>
      <c r="F48" s="254" t="s">
        <v>12</v>
      </c>
      <c r="G48" s="81" t="s">
        <v>280</v>
      </c>
      <c r="H48" s="36" t="s">
        <v>281</v>
      </c>
      <c r="I48" s="36" t="s">
        <v>282</v>
      </c>
      <c r="J48" s="240" t="s">
        <v>283</v>
      </c>
      <c r="K48" s="240" t="s">
        <v>284</v>
      </c>
      <c r="L48" s="36" t="s">
        <v>285</v>
      </c>
      <c r="M48" s="82" t="s">
        <v>203</v>
      </c>
      <c r="N48" s="83">
        <v>3</v>
      </c>
      <c r="O48" s="83">
        <v>6</v>
      </c>
      <c r="P48" s="83">
        <v>3</v>
      </c>
      <c r="Q48" s="240">
        <f t="shared" si="0"/>
        <v>54</v>
      </c>
      <c r="R48" s="240" t="str">
        <f t="shared" si="1"/>
        <v>OLASI RİSK</v>
      </c>
      <c r="S48" s="82" t="s">
        <v>204</v>
      </c>
      <c r="T48" s="81" t="s">
        <v>286</v>
      </c>
      <c r="U48" s="80" t="s">
        <v>206</v>
      </c>
      <c r="V48" s="38" t="s">
        <v>207</v>
      </c>
      <c r="W48" s="38" t="s">
        <v>207</v>
      </c>
      <c r="X48" s="159" t="s">
        <v>208</v>
      </c>
      <c r="Y48" s="83">
        <v>0.5</v>
      </c>
      <c r="Z48" s="83">
        <v>6</v>
      </c>
      <c r="AA48" s="83">
        <v>3</v>
      </c>
      <c r="AB48" s="240">
        <f t="shared" si="2"/>
        <v>9</v>
      </c>
      <c r="AC48" s="240" t="str">
        <f t="shared" si="3"/>
        <v>DÜŞÜK RİSK</v>
      </c>
      <c r="AD48" s="81" t="s">
        <v>287</v>
      </c>
      <c r="AE48" s="81" t="s">
        <v>265</v>
      </c>
      <c r="AF48" s="240" t="s">
        <v>207</v>
      </c>
      <c r="AG48" s="240" t="s">
        <v>288</v>
      </c>
    </row>
    <row r="49" spans="1:33" ht="122.5" x14ac:dyDescent="0.45">
      <c r="A49" s="152">
        <v>42</v>
      </c>
      <c r="B49" s="153">
        <v>45896</v>
      </c>
      <c r="C49" s="81" t="s">
        <v>6759</v>
      </c>
      <c r="D49" s="81" t="s">
        <v>157</v>
      </c>
      <c r="E49" s="254" t="s">
        <v>12</v>
      </c>
      <c r="F49" s="254" t="s">
        <v>12</v>
      </c>
      <c r="G49" s="81" t="s">
        <v>280</v>
      </c>
      <c r="H49" s="36" t="s">
        <v>281</v>
      </c>
      <c r="I49" s="36" t="s">
        <v>282</v>
      </c>
      <c r="J49" s="240" t="s">
        <v>283</v>
      </c>
      <c r="K49" s="240" t="s">
        <v>212</v>
      </c>
      <c r="L49" s="36" t="s">
        <v>285</v>
      </c>
      <c r="M49" s="82" t="s">
        <v>203</v>
      </c>
      <c r="N49" s="83">
        <v>1</v>
      </c>
      <c r="O49" s="83">
        <v>6</v>
      </c>
      <c r="P49" s="83">
        <v>3</v>
      </c>
      <c r="Q49" s="240">
        <f t="shared" si="0"/>
        <v>18</v>
      </c>
      <c r="R49" s="240" t="str">
        <f t="shared" si="1"/>
        <v>DÜŞÜK RİSK</v>
      </c>
      <c r="S49" s="240" t="s">
        <v>204</v>
      </c>
      <c r="T49" s="81" t="s">
        <v>286</v>
      </c>
      <c r="U49" s="80" t="s">
        <v>206</v>
      </c>
      <c r="V49" s="38" t="s">
        <v>207</v>
      </c>
      <c r="W49" s="38" t="s">
        <v>207</v>
      </c>
      <c r="X49" s="159" t="s">
        <v>208</v>
      </c>
      <c r="Y49" s="83">
        <v>0.5</v>
      </c>
      <c r="Z49" s="83">
        <v>6</v>
      </c>
      <c r="AA49" s="83">
        <v>3</v>
      </c>
      <c r="AB49" s="240">
        <f t="shared" si="2"/>
        <v>9</v>
      </c>
      <c r="AC49" s="240" t="str">
        <f t="shared" si="3"/>
        <v>DÜŞÜK RİSK</v>
      </c>
      <c r="AD49" s="81" t="s">
        <v>287</v>
      </c>
      <c r="AE49" s="81" t="s">
        <v>265</v>
      </c>
      <c r="AF49" s="240" t="s">
        <v>207</v>
      </c>
      <c r="AG49" s="240" t="s">
        <v>288</v>
      </c>
    </row>
    <row r="50" spans="1:33" ht="122.5" x14ac:dyDescent="0.45">
      <c r="A50" s="152">
        <v>43</v>
      </c>
      <c r="B50" s="153">
        <v>45896</v>
      </c>
      <c r="C50" s="81" t="s">
        <v>72</v>
      </c>
      <c r="D50" s="81" t="s">
        <v>158</v>
      </c>
      <c r="E50" s="254" t="s">
        <v>12</v>
      </c>
      <c r="F50" s="254" t="s">
        <v>12</v>
      </c>
      <c r="G50" s="81" t="s">
        <v>289</v>
      </c>
      <c r="H50" s="36" t="s">
        <v>290</v>
      </c>
      <c r="I50" s="36" t="s">
        <v>291</v>
      </c>
      <c r="J50" s="240" t="s">
        <v>292</v>
      </c>
      <c r="K50" s="240" t="s">
        <v>293</v>
      </c>
      <c r="L50" s="36" t="s">
        <v>294</v>
      </c>
      <c r="M50" s="82" t="s">
        <v>203</v>
      </c>
      <c r="N50" s="83">
        <v>3</v>
      </c>
      <c r="O50" s="83">
        <v>2</v>
      </c>
      <c r="P50" s="83">
        <v>3</v>
      </c>
      <c r="Q50" s="240">
        <f t="shared" si="0"/>
        <v>18</v>
      </c>
      <c r="R50" s="240" t="str">
        <f t="shared" si="1"/>
        <v>DÜŞÜK RİSK</v>
      </c>
      <c r="S50" s="82" t="s">
        <v>204</v>
      </c>
      <c r="T50" s="81" t="s">
        <v>263</v>
      </c>
      <c r="U50" s="80" t="s">
        <v>206</v>
      </c>
      <c r="V50" s="38" t="s">
        <v>207</v>
      </c>
      <c r="W50" s="38" t="s">
        <v>207</v>
      </c>
      <c r="X50" s="159" t="s">
        <v>208</v>
      </c>
      <c r="Y50" s="83">
        <v>0.5</v>
      </c>
      <c r="Z50" s="83">
        <v>2</v>
      </c>
      <c r="AA50" s="83">
        <v>3</v>
      </c>
      <c r="AB50" s="240">
        <f t="shared" si="2"/>
        <v>3</v>
      </c>
      <c r="AC50" s="240" t="str">
        <f t="shared" si="3"/>
        <v>DÜŞÜK RİSK</v>
      </c>
      <c r="AD50" s="81" t="s">
        <v>272</v>
      </c>
      <c r="AE50" s="81" t="s">
        <v>265</v>
      </c>
      <c r="AF50" s="240" t="s">
        <v>207</v>
      </c>
      <c r="AG50" s="240" t="s">
        <v>295</v>
      </c>
    </row>
    <row r="51" spans="1:33" ht="157.5" x14ac:dyDescent="0.45">
      <c r="A51" s="152">
        <v>44</v>
      </c>
      <c r="B51" s="160">
        <v>45896</v>
      </c>
      <c r="C51" s="81" t="s">
        <v>66</v>
      </c>
      <c r="D51" s="81" t="s">
        <v>6755</v>
      </c>
      <c r="E51" s="254" t="s">
        <v>12</v>
      </c>
      <c r="F51" s="254" t="s">
        <v>12</v>
      </c>
      <c r="G51" s="81" t="s">
        <v>296</v>
      </c>
      <c r="H51" s="36" t="s">
        <v>297</v>
      </c>
      <c r="I51" s="36" t="s">
        <v>298</v>
      </c>
      <c r="J51" s="240" t="s">
        <v>299</v>
      </c>
      <c r="K51" s="240" t="s">
        <v>277</v>
      </c>
      <c r="L51" s="36" t="s">
        <v>300</v>
      </c>
      <c r="M51" s="82" t="s">
        <v>203</v>
      </c>
      <c r="N51" s="83">
        <v>1</v>
      </c>
      <c r="O51" s="83">
        <v>3</v>
      </c>
      <c r="P51" s="83">
        <v>15</v>
      </c>
      <c r="Q51" s="240">
        <f t="shared" si="0"/>
        <v>45</v>
      </c>
      <c r="R51" s="240" t="str">
        <f t="shared" si="1"/>
        <v>OLASI RİSK</v>
      </c>
      <c r="S51" s="82" t="s">
        <v>204</v>
      </c>
      <c r="T51" s="81" t="s">
        <v>301</v>
      </c>
      <c r="U51" s="80" t="s">
        <v>206</v>
      </c>
      <c r="V51" s="38" t="s">
        <v>207</v>
      </c>
      <c r="W51" s="38" t="s">
        <v>207</v>
      </c>
      <c r="X51" s="159" t="s">
        <v>208</v>
      </c>
      <c r="Y51" s="83">
        <v>1</v>
      </c>
      <c r="Z51" s="83">
        <v>3</v>
      </c>
      <c r="AA51" s="83">
        <v>15</v>
      </c>
      <c r="AB51" s="240">
        <f t="shared" si="2"/>
        <v>45</v>
      </c>
      <c r="AC51" s="240" t="str">
        <f t="shared" si="3"/>
        <v>OLASI RİSK</v>
      </c>
      <c r="AD51" s="81" t="s">
        <v>302</v>
      </c>
      <c r="AE51" s="81" t="s">
        <v>265</v>
      </c>
      <c r="AF51" s="240" t="s">
        <v>207</v>
      </c>
      <c r="AG51" s="240" t="s">
        <v>303</v>
      </c>
    </row>
    <row r="52" spans="1:33" ht="157.5" x14ac:dyDescent="0.45">
      <c r="A52" s="152">
        <v>45</v>
      </c>
      <c r="B52" s="160">
        <v>45896</v>
      </c>
      <c r="C52" s="81" t="s">
        <v>66</v>
      </c>
      <c r="D52" s="81" t="s">
        <v>6755</v>
      </c>
      <c r="E52" s="254" t="s">
        <v>12</v>
      </c>
      <c r="F52" s="254" t="s">
        <v>12</v>
      </c>
      <c r="G52" s="81" t="s">
        <v>296</v>
      </c>
      <c r="H52" s="163" t="s">
        <v>304</v>
      </c>
      <c r="I52" s="36" t="s">
        <v>305</v>
      </c>
      <c r="J52" s="240" t="s">
        <v>306</v>
      </c>
      <c r="K52" s="240" t="s">
        <v>277</v>
      </c>
      <c r="L52" s="36" t="s">
        <v>307</v>
      </c>
      <c r="M52" s="82" t="s">
        <v>203</v>
      </c>
      <c r="N52" s="83">
        <v>0.5</v>
      </c>
      <c r="O52" s="83">
        <v>3</v>
      </c>
      <c r="P52" s="83">
        <v>40</v>
      </c>
      <c r="Q52" s="240">
        <f t="shared" si="0"/>
        <v>60</v>
      </c>
      <c r="R52" s="240" t="str">
        <f t="shared" si="1"/>
        <v>OLASI RİSK</v>
      </c>
      <c r="S52" s="82" t="s">
        <v>204</v>
      </c>
      <c r="T52" s="81" t="s">
        <v>301</v>
      </c>
      <c r="U52" s="43" t="s">
        <v>206</v>
      </c>
      <c r="V52" s="38" t="s">
        <v>207</v>
      </c>
      <c r="W52" s="38" t="s">
        <v>207</v>
      </c>
      <c r="X52" s="159" t="s">
        <v>208</v>
      </c>
      <c r="Y52" s="83">
        <v>0.5</v>
      </c>
      <c r="Z52" s="83">
        <v>3</v>
      </c>
      <c r="AA52" s="83">
        <v>40</v>
      </c>
      <c r="AB52" s="240">
        <f t="shared" si="2"/>
        <v>60</v>
      </c>
      <c r="AC52" s="240" t="str">
        <f t="shared" si="3"/>
        <v>OLASI RİSK</v>
      </c>
      <c r="AD52" s="81" t="s">
        <v>302</v>
      </c>
      <c r="AE52" s="81" t="s">
        <v>265</v>
      </c>
      <c r="AF52" s="240" t="s">
        <v>207</v>
      </c>
      <c r="AG52" s="240" t="s">
        <v>303</v>
      </c>
    </row>
    <row r="53" spans="1:33" ht="157.5" x14ac:dyDescent="0.45">
      <c r="A53" s="152">
        <v>46</v>
      </c>
      <c r="B53" s="160">
        <v>45896</v>
      </c>
      <c r="C53" s="81" t="s">
        <v>66</v>
      </c>
      <c r="D53" s="81" t="s">
        <v>6755</v>
      </c>
      <c r="E53" s="254" t="s">
        <v>12</v>
      </c>
      <c r="F53" s="254" t="s">
        <v>12</v>
      </c>
      <c r="G53" s="81" t="s">
        <v>308</v>
      </c>
      <c r="H53" s="36" t="s">
        <v>309</v>
      </c>
      <c r="I53" s="36" t="s">
        <v>310</v>
      </c>
      <c r="J53" s="240" t="s">
        <v>311</v>
      </c>
      <c r="K53" s="240" t="s">
        <v>277</v>
      </c>
      <c r="L53" s="36" t="s">
        <v>312</v>
      </c>
      <c r="M53" s="82" t="s">
        <v>203</v>
      </c>
      <c r="N53" s="83">
        <v>0.5</v>
      </c>
      <c r="O53" s="83">
        <v>3</v>
      </c>
      <c r="P53" s="83">
        <v>100</v>
      </c>
      <c r="Q53" s="240">
        <v>50</v>
      </c>
      <c r="R53" s="240" t="str">
        <f t="shared" si="1"/>
        <v>OLASI RİSK</v>
      </c>
      <c r="S53" s="82" t="s">
        <v>204</v>
      </c>
      <c r="T53" s="81" t="s">
        <v>313</v>
      </c>
      <c r="U53" s="80" t="s">
        <v>206</v>
      </c>
      <c r="V53" s="38" t="s">
        <v>207</v>
      </c>
      <c r="W53" s="38" t="s">
        <v>207</v>
      </c>
      <c r="X53" s="85" t="s">
        <v>208</v>
      </c>
      <c r="Y53" s="83">
        <v>0.5</v>
      </c>
      <c r="Z53" s="83">
        <v>1</v>
      </c>
      <c r="AA53" s="83">
        <v>15</v>
      </c>
      <c r="AB53" s="240">
        <f t="shared" si="2"/>
        <v>7.5</v>
      </c>
      <c r="AC53" s="240" t="str">
        <f t="shared" si="3"/>
        <v>DÜŞÜK RİSK</v>
      </c>
      <c r="AD53" s="81" t="s">
        <v>302</v>
      </c>
      <c r="AE53" s="81" t="s">
        <v>265</v>
      </c>
      <c r="AF53" s="240" t="s">
        <v>207</v>
      </c>
      <c r="AG53" s="240" t="s">
        <v>314</v>
      </c>
    </row>
    <row r="54" spans="1:33" ht="157.5" x14ac:dyDescent="0.45">
      <c r="A54" s="152">
        <v>47</v>
      </c>
      <c r="B54" s="160">
        <v>45896</v>
      </c>
      <c r="C54" s="81" t="s">
        <v>66</v>
      </c>
      <c r="D54" s="81" t="s">
        <v>6755</v>
      </c>
      <c r="E54" s="254" t="s">
        <v>12</v>
      </c>
      <c r="F54" s="254" t="s">
        <v>12</v>
      </c>
      <c r="G54" s="81" t="s">
        <v>308</v>
      </c>
      <c r="H54" s="36" t="s">
        <v>315</v>
      </c>
      <c r="I54" s="36" t="s">
        <v>316</v>
      </c>
      <c r="J54" s="240" t="s">
        <v>317</v>
      </c>
      <c r="K54" s="240" t="s">
        <v>201</v>
      </c>
      <c r="L54" s="36" t="s">
        <v>318</v>
      </c>
      <c r="M54" s="82" t="s">
        <v>203</v>
      </c>
      <c r="N54" s="83">
        <v>6</v>
      </c>
      <c r="O54" s="83">
        <v>6</v>
      </c>
      <c r="P54" s="83">
        <v>7</v>
      </c>
      <c r="Q54" s="240">
        <v>50</v>
      </c>
      <c r="R54" s="240" t="str">
        <f t="shared" si="1"/>
        <v>OLASI RİSK</v>
      </c>
      <c r="S54" s="82" t="s">
        <v>319</v>
      </c>
      <c r="T54" s="81" t="s">
        <v>263</v>
      </c>
      <c r="U54" s="80" t="s">
        <v>206</v>
      </c>
      <c r="V54" s="38" t="s">
        <v>207</v>
      </c>
      <c r="W54" s="43" t="s">
        <v>207</v>
      </c>
      <c r="X54" s="159" t="s">
        <v>208</v>
      </c>
      <c r="Y54" s="83">
        <v>0.5</v>
      </c>
      <c r="Z54" s="83">
        <v>6</v>
      </c>
      <c r="AA54" s="83">
        <v>4</v>
      </c>
      <c r="AB54" s="240">
        <f t="shared" si="2"/>
        <v>12</v>
      </c>
      <c r="AC54" s="240" t="str">
        <f t="shared" si="3"/>
        <v>DÜŞÜK RİSK</v>
      </c>
      <c r="AD54" s="81" t="s">
        <v>302</v>
      </c>
      <c r="AE54" s="81" t="s">
        <v>265</v>
      </c>
      <c r="AF54" s="240" t="s">
        <v>207</v>
      </c>
      <c r="AG54" s="240" t="s">
        <v>314</v>
      </c>
    </row>
    <row r="55" spans="1:33" ht="157.5" x14ac:dyDescent="0.45">
      <c r="A55" s="152">
        <v>48</v>
      </c>
      <c r="B55" s="160">
        <v>45896</v>
      </c>
      <c r="C55" s="81" t="s">
        <v>66</v>
      </c>
      <c r="D55" s="81" t="s">
        <v>6755</v>
      </c>
      <c r="E55" s="254" t="s">
        <v>12</v>
      </c>
      <c r="F55" s="254" t="s">
        <v>12</v>
      </c>
      <c r="G55" s="81" t="s">
        <v>308</v>
      </c>
      <c r="H55" s="36" t="s">
        <v>315</v>
      </c>
      <c r="I55" s="36" t="s">
        <v>316</v>
      </c>
      <c r="J55" s="240" t="s">
        <v>317</v>
      </c>
      <c r="K55" s="240" t="s">
        <v>212</v>
      </c>
      <c r="L55" s="36" t="s">
        <v>320</v>
      </c>
      <c r="M55" s="82" t="s">
        <v>203</v>
      </c>
      <c r="N55" s="83">
        <v>6</v>
      </c>
      <c r="O55" s="83">
        <v>6</v>
      </c>
      <c r="P55" s="83">
        <v>7</v>
      </c>
      <c r="Q55" s="240">
        <v>50</v>
      </c>
      <c r="R55" s="240" t="str">
        <f t="shared" si="1"/>
        <v>OLASI RİSK</v>
      </c>
      <c r="S55" s="82" t="s">
        <v>321</v>
      </c>
      <c r="T55" s="81" t="s">
        <v>263</v>
      </c>
      <c r="U55" s="80" t="s">
        <v>206</v>
      </c>
      <c r="V55" s="38" t="s">
        <v>207</v>
      </c>
      <c r="W55" s="38" t="s">
        <v>207</v>
      </c>
      <c r="X55" s="159" t="s">
        <v>208</v>
      </c>
      <c r="Y55" s="83">
        <v>0.5</v>
      </c>
      <c r="Z55" s="83">
        <v>6</v>
      </c>
      <c r="AA55" s="83">
        <v>4</v>
      </c>
      <c r="AB55" s="240">
        <f t="shared" si="2"/>
        <v>12</v>
      </c>
      <c r="AC55" s="240" t="str">
        <f t="shared" si="3"/>
        <v>DÜŞÜK RİSK</v>
      </c>
      <c r="AD55" s="81" t="s">
        <v>302</v>
      </c>
      <c r="AE55" s="81" t="s">
        <v>265</v>
      </c>
      <c r="AF55" s="240" t="s">
        <v>207</v>
      </c>
      <c r="AG55" s="240" t="s">
        <v>314</v>
      </c>
    </row>
    <row r="56" spans="1:33" ht="157.5" x14ac:dyDescent="0.45">
      <c r="A56" s="152">
        <v>49</v>
      </c>
      <c r="B56" s="160">
        <v>45896</v>
      </c>
      <c r="C56" s="81" t="s">
        <v>66</v>
      </c>
      <c r="D56" s="81" t="s">
        <v>6755</v>
      </c>
      <c r="E56" s="254" t="s">
        <v>12</v>
      </c>
      <c r="F56" s="254" t="s">
        <v>12</v>
      </c>
      <c r="G56" s="81" t="s">
        <v>308</v>
      </c>
      <c r="H56" s="36" t="s">
        <v>315</v>
      </c>
      <c r="I56" s="36" t="s">
        <v>316</v>
      </c>
      <c r="J56" s="240" t="s">
        <v>317</v>
      </c>
      <c r="K56" s="240" t="s">
        <v>322</v>
      </c>
      <c r="L56" s="36" t="s">
        <v>318</v>
      </c>
      <c r="M56" s="82" t="s">
        <v>203</v>
      </c>
      <c r="N56" s="83">
        <v>6</v>
      </c>
      <c r="O56" s="83">
        <v>6</v>
      </c>
      <c r="P56" s="83">
        <v>7</v>
      </c>
      <c r="Q56" s="240">
        <v>50</v>
      </c>
      <c r="R56" s="240" t="str">
        <f t="shared" si="1"/>
        <v>OLASI RİSK</v>
      </c>
      <c r="S56" s="164" t="s">
        <v>321</v>
      </c>
      <c r="T56" s="81" t="s">
        <v>263</v>
      </c>
      <c r="U56" s="80" t="s">
        <v>206</v>
      </c>
      <c r="V56" s="38" t="s">
        <v>207</v>
      </c>
      <c r="W56" s="38" t="s">
        <v>207</v>
      </c>
      <c r="X56" s="159" t="s">
        <v>208</v>
      </c>
      <c r="Y56" s="83">
        <v>0.5</v>
      </c>
      <c r="Z56" s="83">
        <v>6</v>
      </c>
      <c r="AA56" s="83">
        <v>4</v>
      </c>
      <c r="AB56" s="240">
        <f t="shared" si="2"/>
        <v>12</v>
      </c>
      <c r="AC56" s="240" t="str">
        <f t="shared" si="3"/>
        <v>DÜŞÜK RİSK</v>
      </c>
      <c r="AD56" s="81" t="s">
        <v>302</v>
      </c>
      <c r="AE56" s="81" t="s">
        <v>265</v>
      </c>
      <c r="AF56" s="240" t="s">
        <v>207</v>
      </c>
      <c r="AG56" s="240" t="s">
        <v>314</v>
      </c>
    </row>
    <row r="57" spans="1:33" ht="262.5" x14ac:dyDescent="0.45">
      <c r="A57" s="152">
        <v>50</v>
      </c>
      <c r="B57" s="160">
        <v>45896</v>
      </c>
      <c r="C57" s="81" t="s">
        <v>72</v>
      </c>
      <c r="D57" s="81" t="s">
        <v>130</v>
      </c>
      <c r="E57" s="254" t="s">
        <v>12</v>
      </c>
      <c r="F57" s="254" t="s">
        <v>12</v>
      </c>
      <c r="G57" s="81" t="s">
        <v>323</v>
      </c>
      <c r="H57" s="36" t="s">
        <v>324</v>
      </c>
      <c r="I57" s="36" t="s">
        <v>310</v>
      </c>
      <c r="J57" s="240" t="s">
        <v>306</v>
      </c>
      <c r="K57" s="240" t="s">
        <v>325</v>
      </c>
      <c r="L57" s="36" t="s">
        <v>326</v>
      </c>
      <c r="M57" s="82" t="s">
        <v>203</v>
      </c>
      <c r="N57" s="83">
        <v>0.5</v>
      </c>
      <c r="O57" s="83">
        <v>3</v>
      </c>
      <c r="P57" s="83">
        <v>7</v>
      </c>
      <c r="Q57" s="240">
        <f t="shared" si="0"/>
        <v>10.5</v>
      </c>
      <c r="R57" s="240" t="str">
        <f t="shared" si="1"/>
        <v>DÜŞÜK RİSK</v>
      </c>
      <c r="S57" s="82" t="s">
        <v>327</v>
      </c>
      <c r="T57" s="81" t="s">
        <v>301</v>
      </c>
      <c r="U57" s="80" t="s">
        <v>206</v>
      </c>
      <c r="V57" s="38" t="s">
        <v>207</v>
      </c>
      <c r="W57" s="162" t="s">
        <v>207</v>
      </c>
      <c r="X57" s="159" t="s">
        <v>208</v>
      </c>
      <c r="Y57" s="83">
        <v>0.5</v>
      </c>
      <c r="Z57" s="83">
        <v>3</v>
      </c>
      <c r="AA57" s="83">
        <v>7</v>
      </c>
      <c r="AB57" s="240">
        <f t="shared" si="2"/>
        <v>10.5</v>
      </c>
      <c r="AC57" s="240" t="str">
        <f t="shared" si="3"/>
        <v>DÜŞÜK RİSK</v>
      </c>
      <c r="AD57" s="81" t="s">
        <v>328</v>
      </c>
      <c r="AE57" s="81" t="s">
        <v>329</v>
      </c>
      <c r="AF57" s="240" t="s">
        <v>207</v>
      </c>
      <c r="AG57" s="240" t="s">
        <v>330</v>
      </c>
    </row>
    <row r="58" spans="1:33" ht="105" x14ac:dyDescent="0.45">
      <c r="A58" s="152">
        <v>51</v>
      </c>
      <c r="B58" s="160">
        <v>45896</v>
      </c>
      <c r="C58" s="81" t="s">
        <v>72</v>
      </c>
      <c r="D58" s="81" t="s">
        <v>130</v>
      </c>
      <c r="E58" s="254" t="s">
        <v>12</v>
      </c>
      <c r="F58" s="254" t="s">
        <v>12</v>
      </c>
      <c r="G58" s="81" t="s">
        <v>331</v>
      </c>
      <c r="H58" s="36" t="s">
        <v>332</v>
      </c>
      <c r="I58" s="36" t="s">
        <v>4724</v>
      </c>
      <c r="J58" s="240" t="s">
        <v>299</v>
      </c>
      <c r="K58" s="240" t="s">
        <v>325</v>
      </c>
      <c r="L58" s="36" t="s">
        <v>333</v>
      </c>
      <c r="M58" s="82" t="s">
        <v>203</v>
      </c>
      <c r="N58" s="83">
        <v>0.5</v>
      </c>
      <c r="O58" s="83">
        <v>3</v>
      </c>
      <c r="P58" s="83">
        <v>7</v>
      </c>
      <c r="Q58" s="240">
        <f t="shared" si="0"/>
        <v>10.5</v>
      </c>
      <c r="R58" s="240" t="str">
        <f t="shared" si="1"/>
        <v>DÜŞÜK RİSK</v>
      </c>
      <c r="S58" s="82" t="s">
        <v>327</v>
      </c>
      <c r="T58" s="81" t="s">
        <v>313</v>
      </c>
      <c r="U58" s="80" t="s">
        <v>206</v>
      </c>
      <c r="V58" s="38" t="s">
        <v>207</v>
      </c>
      <c r="W58" s="38" t="s">
        <v>207</v>
      </c>
      <c r="X58" s="159" t="s">
        <v>208</v>
      </c>
      <c r="Y58" s="83">
        <v>0.5</v>
      </c>
      <c r="Z58" s="83">
        <v>3</v>
      </c>
      <c r="AA58" s="83">
        <v>7</v>
      </c>
      <c r="AB58" s="240">
        <f t="shared" si="2"/>
        <v>10.5</v>
      </c>
      <c r="AC58" s="240" t="str">
        <f t="shared" si="3"/>
        <v>DÜŞÜK RİSK</v>
      </c>
      <c r="AD58" s="81" t="s">
        <v>279</v>
      </c>
      <c r="AE58" s="81" t="s">
        <v>265</v>
      </c>
      <c r="AF58" s="240" t="s">
        <v>207</v>
      </c>
      <c r="AG58" s="240" t="s">
        <v>334</v>
      </c>
    </row>
    <row r="59" spans="1:33" ht="140" x14ac:dyDescent="0.45">
      <c r="A59" s="152">
        <v>52</v>
      </c>
      <c r="B59" s="160">
        <v>45896</v>
      </c>
      <c r="C59" s="81" t="s">
        <v>72</v>
      </c>
      <c r="D59" s="81" t="s">
        <v>155</v>
      </c>
      <c r="E59" s="254" t="s">
        <v>12</v>
      </c>
      <c r="F59" s="254" t="s">
        <v>12</v>
      </c>
      <c r="G59" s="81" t="s">
        <v>335</v>
      </c>
      <c r="H59" s="36" t="s">
        <v>222</v>
      </c>
      <c r="I59" s="36" t="s">
        <v>336</v>
      </c>
      <c r="J59" s="240" t="s">
        <v>200</v>
      </c>
      <c r="K59" s="240" t="s">
        <v>234</v>
      </c>
      <c r="L59" s="36" t="s">
        <v>337</v>
      </c>
      <c r="M59" s="82" t="s">
        <v>203</v>
      </c>
      <c r="N59" s="83">
        <v>1</v>
      </c>
      <c r="O59" s="83">
        <v>1</v>
      </c>
      <c r="P59" s="83">
        <v>15</v>
      </c>
      <c r="Q59" s="240">
        <f t="shared" si="0"/>
        <v>15</v>
      </c>
      <c r="R59" s="240" t="str">
        <f t="shared" si="1"/>
        <v>DÜŞÜK RİSK</v>
      </c>
      <c r="S59" s="82" t="s">
        <v>327</v>
      </c>
      <c r="T59" s="81" t="s">
        <v>338</v>
      </c>
      <c r="U59" s="80" t="s">
        <v>206</v>
      </c>
      <c r="V59" s="38" t="s">
        <v>207</v>
      </c>
      <c r="W59" s="38" t="s">
        <v>207</v>
      </c>
      <c r="X59" s="159" t="s">
        <v>208</v>
      </c>
      <c r="Y59" s="83">
        <v>0.5</v>
      </c>
      <c r="Z59" s="83">
        <v>1</v>
      </c>
      <c r="AA59" s="83">
        <v>15</v>
      </c>
      <c r="AB59" s="240">
        <f t="shared" si="2"/>
        <v>7.5</v>
      </c>
      <c r="AC59" s="240" t="str">
        <f t="shared" si="3"/>
        <v>DÜŞÜK RİSK</v>
      </c>
      <c r="AD59" s="81" t="s">
        <v>209</v>
      </c>
      <c r="AE59" s="81" t="s">
        <v>210</v>
      </c>
      <c r="AF59" s="240" t="s">
        <v>207</v>
      </c>
      <c r="AG59" s="240" t="s">
        <v>339</v>
      </c>
    </row>
    <row r="60" spans="1:33" ht="140" x14ac:dyDescent="0.45">
      <c r="A60" s="152">
        <v>53</v>
      </c>
      <c r="B60" s="160">
        <v>45896</v>
      </c>
      <c r="C60" s="81" t="s">
        <v>72</v>
      </c>
      <c r="D60" s="81" t="s">
        <v>155</v>
      </c>
      <c r="E60" s="254" t="s">
        <v>12</v>
      </c>
      <c r="F60" s="254" t="s">
        <v>12</v>
      </c>
      <c r="G60" s="81" t="s">
        <v>335</v>
      </c>
      <c r="H60" s="36" t="s">
        <v>222</v>
      </c>
      <c r="I60" s="36" t="s">
        <v>336</v>
      </c>
      <c r="J60" s="240" t="s">
        <v>200</v>
      </c>
      <c r="K60" s="240" t="s">
        <v>340</v>
      </c>
      <c r="L60" s="36" t="s">
        <v>337</v>
      </c>
      <c r="M60" s="82" t="s">
        <v>203</v>
      </c>
      <c r="N60" s="83">
        <v>3</v>
      </c>
      <c r="O60" s="83">
        <v>1</v>
      </c>
      <c r="P60" s="83">
        <v>15</v>
      </c>
      <c r="Q60" s="240">
        <f t="shared" si="0"/>
        <v>45</v>
      </c>
      <c r="R60" s="240" t="str">
        <f t="shared" si="1"/>
        <v>OLASI RİSK</v>
      </c>
      <c r="S60" s="82" t="s">
        <v>327</v>
      </c>
      <c r="T60" s="81" t="s">
        <v>338</v>
      </c>
      <c r="U60" s="80" t="s">
        <v>206</v>
      </c>
      <c r="V60" s="38" t="s">
        <v>207</v>
      </c>
      <c r="W60" s="38" t="s">
        <v>207</v>
      </c>
      <c r="X60" s="159" t="s">
        <v>208</v>
      </c>
      <c r="Y60" s="83">
        <v>0.5</v>
      </c>
      <c r="Z60" s="83">
        <v>1</v>
      </c>
      <c r="AA60" s="83">
        <v>15</v>
      </c>
      <c r="AB60" s="240">
        <f t="shared" si="2"/>
        <v>7.5</v>
      </c>
      <c r="AC60" s="240" t="str">
        <f t="shared" si="3"/>
        <v>DÜŞÜK RİSK</v>
      </c>
      <c r="AD60" s="81" t="s">
        <v>209</v>
      </c>
      <c r="AE60" s="81" t="s">
        <v>210</v>
      </c>
      <c r="AF60" s="240" t="s">
        <v>207</v>
      </c>
      <c r="AG60" s="240" t="s">
        <v>339</v>
      </c>
    </row>
    <row r="61" spans="1:33" ht="140" x14ac:dyDescent="0.45">
      <c r="A61" s="152">
        <v>54</v>
      </c>
      <c r="B61" s="160">
        <v>45896</v>
      </c>
      <c r="C61" s="81" t="s">
        <v>72</v>
      </c>
      <c r="D61" s="81" t="s">
        <v>155</v>
      </c>
      <c r="E61" s="254" t="s">
        <v>12</v>
      </c>
      <c r="F61" s="254" t="s">
        <v>12</v>
      </c>
      <c r="G61" s="81" t="s">
        <v>335</v>
      </c>
      <c r="H61" s="36" t="s">
        <v>217</v>
      </c>
      <c r="I61" s="36" t="s">
        <v>336</v>
      </c>
      <c r="J61" s="240" t="s">
        <v>200</v>
      </c>
      <c r="K61" s="240" t="s">
        <v>341</v>
      </c>
      <c r="L61" s="36" t="s">
        <v>337</v>
      </c>
      <c r="M61" s="82" t="s">
        <v>203</v>
      </c>
      <c r="N61" s="83">
        <v>1</v>
      </c>
      <c r="O61" s="83">
        <v>0.5</v>
      </c>
      <c r="P61" s="83">
        <v>40</v>
      </c>
      <c r="Q61" s="240">
        <f t="shared" si="0"/>
        <v>20</v>
      </c>
      <c r="R61" s="240" t="str">
        <f t="shared" si="1"/>
        <v>OLASI RİSK</v>
      </c>
      <c r="S61" s="82" t="s">
        <v>327</v>
      </c>
      <c r="T61" s="81" t="s">
        <v>263</v>
      </c>
      <c r="U61" s="80" t="s">
        <v>206</v>
      </c>
      <c r="V61" s="38" t="s">
        <v>207</v>
      </c>
      <c r="W61" s="38" t="s">
        <v>207</v>
      </c>
      <c r="X61" s="159" t="s">
        <v>208</v>
      </c>
      <c r="Y61" s="83">
        <v>1</v>
      </c>
      <c r="Z61" s="83">
        <v>0.5</v>
      </c>
      <c r="AA61" s="83">
        <v>15</v>
      </c>
      <c r="AB61" s="240">
        <f t="shared" si="2"/>
        <v>7.5</v>
      </c>
      <c r="AC61" s="240" t="str">
        <f t="shared" si="3"/>
        <v>DÜŞÜK RİSK</v>
      </c>
      <c r="AD61" s="81" t="s">
        <v>209</v>
      </c>
      <c r="AE61" s="81" t="s">
        <v>210</v>
      </c>
      <c r="AF61" s="240" t="s">
        <v>207</v>
      </c>
      <c r="AG61" s="240" t="s">
        <v>339</v>
      </c>
    </row>
    <row r="62" spans="1:33" ht="87.5" x14ac:dyDescent="0.45">
      <c r="A62" s="152">
        <v>55</v>
      </c>
      <c r="B62" s="160">
        <v>45896</v>
      </c>
      <c r="C62" s="81" t="s">
        <v>72</v>
      </c>
      <c r="D62" s="81" t="s">
        <v>157</v>
      </c>
      <c r="E62" s="254" t="s">
        <v>12</v>
      </c>
      <c r="F62" s="254" t="s">
        <v>12</v>
      </c>
      <c r="G62" s="81" t="s">
        <v>342</v>
      </c>
      <c r="H62" s="36" t="s">
        <v>343</v>
      </c>
      <c r="I62" s="36" t="s">
        <v>344</v>
      </c>
      <c r="J62" s="240" t="s">
        <v>283</v>
      </c>
      <c r="K62" s="240" t="s">
        <v>345</v>
      </c>
      <c r="L62" s="36" t="s">
        <v>346</v>
      </c>
      <c r="M62" s="82" t="s">
        <v>203</v>
      </c>
      <c r="N62" s="83">
        <v>1</v>
      </c>
      <c r="O62" s="83">
        <v>6</v>
      </c>
      <c r="P62" s="83">
        <v>3</v>
      </c>
      <c r="Q62" s="240">
        <f t="shared" si="0"/>
        <v>18</v>
      </c>
      <c r="R62" s="240" t="str">
        <f t="shared" si="1"/>
        <v>DÜŞÜK RİSK</v>
      </c>
      <c r="S62" s="82" t="s">
        <v>327</v>
      </c>
      <c r="T62" s="81" t="s">
        <v>286</v>
      </c>
      <c r="U62" s="162" t="s">
        <v>206</v>
      </c>
      <c r="V62" s="38" t="s">
        <v>207</v>
      </c>
      <c r="W62" s="38" t="s">
        <v>207</v>
      </c>
      <c r="X62" s="159" t="s">
        <v>208</v>
      </c>
      <c r="Y62" s="83">
        <v>1</v>
      </c>
      <c r="Z62" s="83">
        <v>3</v>
      </c>
      <c r="AA62" s="83">
        <v>3</v>
      </c>
      <c r="AB62" s="240">
        <f t="shared" si="2"/>
        <v>9</v>
      </c>
      <c r="AC62" s="240" t="str">
        <f t="shared" si="3"/>
        <v>DÜŞÜK RİSK</v>
      </c>
      <c r="AD62" s="81" t="s">
        <v>287</v>
      </c>
      <c r="AE62" s="81" t="s">
        <v>265</v>
      </c>
      <c r="AF62" s="240" t="s">
        <v>207</v>
      </c>
      <c r="AG62" s="240" t="s">
        <v>288</v>
      </c>
    </row>
    <row r="63" spans="1:33" ht="315" x14ac:dyDescent="0.45">
      <c r="A63" s="152">
        <v>56</v>
      </c>
      <c r="B63" s="160">
        <v>45896</v>
      </c>
      <c r="C63" s="81" t="s">
        <v>72</v>
      </c>
      <c r="D63" s="81" t="s">
        <v>155</v>
      </c>
      <c r="E63" s="254" t="s">
        <v>12</v>
      </c>
      <c r="F63" s="254" t="s">
        <v>12</v>
      </c>
      <c r="G63" s="81" t="s">
        <v>342</v>
      </c>
      <c r="H63" s="240" t="s">
        <v>222</v>
      </c>
      <c r="I63" s="36" t="s">
        <v>225</v>
      </c>
      <c r="J63" s="240" t="s">
        <v>200</v>
      </c>
      <c r="K63" s="240" t="s">
        <v>345</v>
      </c>
      <c r="L63" s="36" t="s">
        <v>347</v>
      </c>
      <c r="M63" s="82" t="s">
        <v>203</v>
      </c>
      <c r="N63" s="83">
        <v>1</v>
      </c>
      <c r="O63" s="83">
        <v>1</v>
      </c>
      <c r="P63" s="83">
        <v>15</v>
      </c>
      <c r="Q63" s="240">
        <f t="shared" si="0"/>
        <v>15</v>
      </c>
      <c r="R63" s="240" t="str">
        <f t="shared" si="1"/>
        <v>DÜŞÜK RİSK</v>
      </c>
      <c r="S63" s="82" t="s">
        <v>327</v>
      </c>
      <c r="T63" s="81" t="s">
        <v>348</v>
      </c>
      <c r="U63" s="80" t="s">
        <v>206</v>
      </c>
      <c r="V63" s="38" t="s">
        <v>207</v>
      </c>
      <c r="W63" s="38" t="s">
        <v>207</v>
      </c>
      <c r="X63" s="159" t="s">
        <v>208</v>
      </c>
      <c r="Y63" s="83">
        <v>0.5</v>
      </c>
      <c r="Z63" s="83">
        <v>1</v>
      </c>
      <c r="AA63" s="83">
        <v>15</v>
      </c>
      <c r="AB63" s="240">
        <f t="shared" si="2"/>
        <v>7.5</v>
      </c>
      <c r="AC63" s="240" t="str">
        <f t="shared" si="3"/>
        <v>DÜŞÜK RİSK</v>
      </c>
      <c r="AD63" s="81" t="s">
        <v>209</v>
      </c>
      <c r="AE63" s="81" t="s">
        <v>210</v>
      </c>
      <c r="AF63" s="240" t="s">
        <v>207</v>
      </c>
      <c r="AG63" s="240" t="s">
        <v>349</v>
      </c>
    </row>
    <row r="64" spans="1:33" ht="315" x14ac:dyDescent="0.45">
      <c r="A64" s="152">
        <v>57</v>
      </c>
      <c r="B64" s="160">
        <v>45896</v>
      </c>
      <c r="C64" s="81" t="s">
        <v>72</v>
      </c>
      <c r="D64" s="81" t="s">
        <v>155</v>
      </c>
      <c r="E64" s="254" t="s">
        <v>12</v>
      </c>
      <c r="F64" s="254" t="s">
        <v>12</v>
      </c>
      <c r="G64" s="81" t="s">
        <v>342</v>
      </c>
      <c r="H64" s="36" t="s">
        <v>217</v>
      </c>
      <c r="I64" s="36" t="s">
        <v>225</v>
      </c>
      <c r="J64" s="240" t="s">
        <v>200</v>
      </c>
      <c r="K64" s="240" t="s">
        <v>345</v>
      </c>
      <c r="L64" s="36" t="s">
        <v>347</v>
      </c>
      <c r="M64" s="82" t="s">
        <v>203</v>
      </c>
      <c r="N64" s="83">
        <v>1</v>
      </c>
      <c r="O64" s="83">
        <v>0.5</v>
      </c>
      <c r="P64" s="83">
        <v>40</v>
      </c>
      <c r="Q64" s="240">
        <f t="shared" si="0"/>
        <v>20</v>
      </c>
      <c r="R64" s="240" t="str">
        <f t="shared" si="1"/>
        <v>OLASI RİSK</v>
      </c>
      <c r="S64" s="82" t="s">
        <v>327</v>
      </c>
      <c r="T64" s="81" t="s">
        <v>348</v>
      </c>
      <c r="U64" s="80" t="s">
        <v>206</v>
      </c>
      <c r="V64" s="38" t="s">
        <v>207</v>
      </c>
      <c r="W64" s="38" t="s">
        <v>207</v>
      </c>
      <c r="X64" s="159" t="s">
        <v>208</v>
      </c>
      <c r="Y64" s="83">
        <v>1</v>
      </c>
      <c r="Z64" s="83">
        <v>0.5</v>
      </c>
      <c r="AA64" s="83">
        <v>15</v>
      </c>
      <c r="AB64" s="240">
        <f t="shared" si="2"/>
        <v>7.5</v>
      </c>
      <c r="AC64" s="240" t="str">
        <f t="shared" si="3"/>
        <v>DÜŞÜK RİSK</v>
      </c>
      <c r="AD64" s="81" t="s">
        <v>209</v>
      </c>
      <c r="AE64" s="81" t="s">
        <v>210</v>
      </c>
      <c r="AF64" s="240" t="s">
        <v>207</v>
      </c>
      <c r="AG64" s="240" t="s">
        <v>349</v>
      </c>
    </row>
    <row r="65" spans="1:33" ht="157.5" x14ac:dyDescent="0.45">
      <c r="A65" s="152">
        <v>58</v>
      </c>
      <c r="B65" s="160">
        <v>45896</v>
      </c>
      <c r="C65" s="83" t="s">
        <v>66</v>
      </c>
      <c r="D65" s="81" t="s">
        <v>6758</v>
      </c>
      <c r="E65" s="254" t="s">
        <v>12</v>
      </c>
      <c r="F65" s="254" t="s">
        <v>12</v>
      </c>
      <c r="G65" s="81" t="s">
        <v>350</v>
      </c>
      <c r="H65" s="36" t="s">
        <v>351</v>
      </c>
      <c r="I65" s="36" t="s">
        <v>352</v>
      </c>
      <c r="J65" s="240" t="s">
        <v>353</v>
      </c>
      <c r="K65" s="240" t="s">
        <v>345</v>
      </c>
      <c r="L65" s="36" t="s">
        <v>354</v>
      </c>
      <c r="M65" s="82" t="s">
        <v>203</v>
      </c>
      <c r="N65" s="83">
        <v>0.5</v>
      </c>
      <c r="O65" s="83">
        <v>6</v>
      </c>
      <c r="P65" s="83">
        <v>3</v>
      </c>
      <c r="Q65" s="240">
        <f t="shared" si="0"/>
        <v>9</v>
      </c>
      <c r="R65" s="240" t="str">
        <f t="shared" si="1"/>
        <v>DÜŞÜK RİSK</v>
      </c>
      <c r="S65" s="240" t="s">
        <v>327</v>
      </c>
      <c r="T65" s="81" t="s">
        <v>286</v>
      </c>
      <c r="U65" s="43" t="s">
        <v>206</v>
      </c>
      <c r="V65" s="38" t="s">
        <v>207</v>
      </c>
      <c r="W65" s="38" t="s">
        <v>207</v>
      </c>
      <c r="X65" s="159" t="s">
        <v>208</v>
      </c>
      <c r="Y65" s="83">
        <v>0.5</v>
      </c>
      <c r="Z65" s="83">
        <v>3</v>
      </c>
      <c r="AA65" s="83">
        <v>7</v>
      </c>
      <c r="AB65" s="240">
        <f t="shared" si="2"/>
        <v>10.5</v>
      </c>
      <c r="AC65" s="240" t="str">
        <f t="shared" si="3"/>
        <v>DÜŞÜK RİSK</v>
      </c>
      <c r="AD65" s="81" t="s">
        <v>272</v>
      </c>
      <c r="AE65" s="81" t="s">
        <v>265</v>
      </c>
      <c r="AF65" s="240" t="s">
        <v>207</v>
      </c>
      <c r="AG65" s="240" t="s">
        <v>355</v>
      </c>
    </row>
    <row r="66" spans="1:33" ht="157.5" x14ac:dyDescent="0.45">
      <c r="A66" s="152">
        <v>59</v>
      </c>
      <c r="B66" s="160">
        <v>45896</v>
      </c>
      <c r="C66" s="81" t="s">
        <v>72</v>
      </c>
      <c r="D66" s="81" t="s">
        <v>158</v>
      </c>
      <c r="E66" s="254" t="s">
        <v>12</v>
      </c>
      <c r="F66" s="254" t="s">
        <v>12</v>
      </c>
      <c r="G66" s="81" t="s">
        <v>356</v>
      </c>
      <c r="H66" s="163" t="s">
        <v>357</v>
      </c>
      <c r="I66" s="163" t="s">
        <v>358</v>
      </c>
      <c r="J66" s="81" t="s">
        <v>359</v>
      </c>
      <c r="K66" s="240" t="s">
        <v>234</v>
      </c>
      <c r="L66" s="164" t="s">
        <v>360</v>
      </c>
      <c r="M66" s="82" t="s">
        <v>203</v>
      </c>
      <c r="N66" s="83">
        <v>1</v>
      </c>
      <c r="O66" s="83">
        <v>3</v>
      </c>
      <c r="P66" s="83">
        <v>7</v>
      </c>
      <c r="Q66" s="240">
        <f t="shared" si="0"/>
        <v>21</v>
      </c>
      <c r="R66" s="240" t="str">
        <f t="shared" si="1"/>
        <v>OLASI RİSK</v>
      </c>
      <c r="S66" s="84" t="s">
        <v>327</v>
      </c>
      <c r="T66" s="81" t="s">
        <v>361</v>
      </c>
      <c r="U66" s="80" t="s">
        <v>206</v>
      </c>
      <c r="V66" s="159" t="s">
        <v>207</v>
      </c>
      <c r="W66" s="162" t="s">
        <v>207</v>
      </c>
      <c r="X66" s="159" t="s">
        <v>208</v>
      </c>
      <c r="Y66" s="83">
        <v>0.5</v>
      </c>
      <c r="Z66" s="83">
        <v>3</v>
      </c>
      <c r="AA66" s="83">
        <v>7</v>
      </c>
      <c r="AB66" s="240">
        <f t="shared" si="2"/>
        <v>10.5</v>
      </c>
      <c r="AC66" s="240" t="str">
        <f t="shared" si="3"/>
        <v>DÜŞÜK RİSK</v>
      </c>
      <c r="AD66" s="81" t="s">
        <v>272</v>
      </c>
      <c r="AE66" s="81" t="s">
        <v>265</v>
      </c>
      <c r="AF66" s="240" t="s">
        <v>207</v>
      </c>
      <c r="AG66" s="240" t="s">
        <v>362</v>
      </c>
    </row>
    <row r="67" spans="1:33" ht="157.5" x14ac:dyDescent="0.45">
      <c r="A67" s="152">
        <v>60</v>
      </c>
      <c r="B67" s="160">
        <v>45896</v>
      </c>
      <c r="C67" s="81" t="s">
        <v>72</v>
      </c>
      <c r="D67" s="81" t="s">
        <v>158</v>
      </c>
      <c r="E67" s="254" t="s">
        <v>12</v>
      </c>
      <c r="F67" s="254" t="s">
        <v>12</v>
      </c>
      <c r="G67" s="81" t="s">
        <v>363</v>
      </c>
      <c r="H67" s="36" t="s">
        <v>364</v>
      </c>
      <c r="I67" s="36" t="s">
        <v>365</v>
      </c>
      <c r="J67" s="240" t="s">
        <v>366</v>
      </c>
      <c r="K67" s="240" t="s">
        <v>367</v>
      </c>
      <c r="L67" s="36" t="s">
        <v>368</v>
      </c>
      <c r="M67" s="82" t="s">
        <v>203</v>
      </c>
      <c r="N67" s="83">
        <v>0.5</v>
      </c>
      <c r="O67" s="83">
        <v>6</v>
      </c>
      <c r="P67" s="83">
        <v>7</v>
      </c>
      <c r="Q67" s="240">
        <f t="shared" si="0"/>
        <v>21</v>
      </c>
      <c r="R67" s="240" t="str">
        <f t="shared" si="1"/>
        <v>OLASI RİSK</v>
      </c>
      <c r="S67" s="82" t="s">
        <v>327</v>
      </c>
      <c r="T67" s="81" t="s">
        <v>286</v>
      </c>
      <c r="U67" s="80" t="s">
        <v>206</v>
      </c>
      <c r="V67" s="38" t="s">
        <v>207</v>
      </c>
      <c r="W67" s="43" t="s">
        <v>207</v>
      </c>
      <c r="X67" s="159" t="s">
        <v>208</v>
      </c>
      <c r="Y67" s="83">
        <v>0.2</v>
      </c>
      <c r="Z67" s="83">
        <v>6</v>
      </c>
      <c r="AA67" s="83">
        <v>7</v>
      </c>
      <c r="AB67" s="240">
        <f t="shared" si="2"/>
        <v>8.4000000000000021</v>
      </c>
      <c r="AC67" s="240" t="str">
        <f t="shared" si="3"/>
        <v>DÜŞÜK RİSK</v>
      </c>
      <c r="AD67" s="81" t="s">
        <v>272</v>
      </c>
      <c r="AE67" s="81" t="s">
        <v>265</v>
      </c>
      <c r="AF67" s="240" t="s">
        <v>207</v>
      </c>
      <c r="AG67" s="240" t="s">
        <v>362</v>
      </c>
    </row>
    <row r="68" spans="1:33" ht="122.5" x14ac:dyDescent="0.45">
      <c r="A68" s="152">
        <v>61</v>
      </c>
      <c r="B68" s="160">
        <v>45896</v>
      </c>
      <c r="C68" s="81" t="s">
        <v>66</v>
      </c>
      <c r="D68" s="81" t="s">
        <v>6755</v>
      </c>
      <c r="E68" s="254" t="s">
        <v>12</v>
      </c>
      <c r="F68" s="254" t="s">
        <v>12</v>
      </c>
      <c r="G68" s="81" t="s">
        <v>369</v>
      </c>
      <c r="H68" s="36" t="s">
        <v>370</v>
      </c>
      <c r="I68" s="36" t="s">
        <v>371</v>
      </c>
      <c r="J68" s="240" t="s">
        <v>306</v>
      </c>
      <c r="K68" s="240" t="s">
        <v>234</v>
      </c>
      <c r="L68" s="36" t="s">
        <v>372</v>
      </c>
      <c r="M68" s="82" t="s">
        <v>203</v>
      </c>
      <c r="N68" s="83">
        <v>0.5</v>
      </c>
      <c r="O68" s="83">
        <v>6</v>
      </c>
      <c r="P68" s="83">
        <v>15</v>
      </c>
      <c r="Q68" s="240">
        <f t="shared" si="0"/>
        <v>45</v>
      </c>
      <c r="R68" s="240" t="str">
        <f t="shared" si="1"/>
        <v>OLASI RİSK</v>
      </c>
      <c r="S68" s="82" t="s">
        <v>327</v>
      </c>
      <c r="T68" s="81" t="s">
        <v>361</v>
      </c>
      <c r="U68" s="80" t="s">
        <v>206</v>
      </c>
      <c r="V68" s="38" t="s">
        <v>207</v>
      </c>
      <c r="W68" s="162" t="s">
        <v>207</v>
      </c>
      <c r="X68" s="159" t="s">
        <v>208</v>
      </c>
      <c r="Y68" s="83">
        <v>0.2</v>
      </c>
      <c r="Z68" s="83">
        <v>6</v>
      </c>
      <c r="AA68" s="83">
        <v>15</v>
      </c>
      <c r="AB68" s="240">
        <f t="shared" si="2"/>
        <v>18.000000000000004</v>
      </c>
      <c r="AC68" s="240" t="str">
        <f t="shared" si="3"/>
        <v>DÜŞÜK RİSK</v>
      </c>
      <c r="AD68" s="81" t="s">
        <v>302</v>
      </c>
      <c r="AE68" s="81" t="s">
        <v>265</v>
      </c>
      <c r="AF68" s="240" t="s">
        <v>207</v>
      </c>
      <c r="AG68" s="240" t="s">
        <v>373</v>
      </c>
    </row>
    <row r="69" spans="1:33" ht="140" x14ac:dyDescent="0.45">
      <c r="A69" s="152">
        <v>62</v>
      </c>
      <c r="B69" s="160">
        <v>45896</v>
      </c>
      <c r="C69" s="83" t="s">
        <v>72</v>
      </c>
      <c r="D69" s="81" t="s">
        <v>155</v>
      </c>
      <c r="E69" s="254" t="s">
        <v>12</v>
      </c>
      <c r="F69" s="254" t="s">
        <v>12</v>
      </c>
      <c r="G69" s="81" t="s">
        <v>374</v>
      </c>
      <c r="H69" s="36" t="s">
        <v>375</v>
      </c>
      <c r="I69" s="36" t="s">
        <v>376</v>
      </c>
      <c r="J69" s="240" t="s">
        <v>377</v>
      </c>
      <c r="K69" s="240" t="s">
        <v>234</v>
      </c>
      <c r="L69" s="36" t="s">
        <v>378</v>
      </c>
      <c r="M69" s="82" t="s">
        <v>203</v>
      </c>
      <c r="N69" s="83">
        <v>0.5</v>
      </c>
      <c r="O69" s="83">
        <v>6</v>
      </c>
      <c r="P69" s="83">
        <v>3</v>
      </c>
      <c r="Q69" s="240">
        <f t="shared" si="0"/>
        <v>9</v>
      </c>
      <c r="R69" s="240" t="str">
        <f t="shared" si="1"/>
        <v>DÜŞÜK RİSK</v>
      </c>
      <c r="S69" s="82" t="s">
        <v>204</v>
      </c>
      <c r="T69" s="81" t="s">
        <v>379</v>
      </c>
      <c r="U69" s="80" t="s">
        <v>206</v>
      </c>
      <c r="V69" s="38" t="s">
        <v>207</v>
      </c>
      <c r="W69" s="38" t="s">
        <v>207</v>
      </c>
      <c r="X69" s="159" t="s">
        <v>208</v>
      </c>
      <c r="Y69" s="83">
        <v>0.5</v>
      </c>
      <c r="Z69" s="83">
        <v>6</v>
      </c>
      <c r="AA69" s="83">
        <v>3</v>
      </c>
      <c r="AB69" s="240">
        <f t="shared" si="2"/>
        <v>9</v>
      </c>
      <c r="AC69" s="240" t="str">
        <f t="shared" si="3"/>
        <v>DÜŞÜK RİSK</v>
      </c>
      <c r="AD69" s="81" t="s">
        <v>209</v>
      </c>
      <c r="AE69" s="81" t="s">
        <v>210</v>
      </c>
      <c r="AF69" s="240" t="s">
        <v>207</v>
      </c>
      <c r="AG69" s="240" t="s">
        <v>373</v>
      </c>
    </row>
    <row r="70" spans="1:33" ht="105" x14ac:dyDescent="0.45">
      <c r="A70" s="152">
        <v>63</v>
      </c>
      <c r="B70" s="160">
        <v>45896</v>
      </c>
      <c r="C70" s="81" t="s">
        <v>66</v>
      </c>
      <c r="D70" s="81" t="s">
        <v>6757</v>
      </c>
      <c r="E70" s="254" t="s">
        <v>12</v>
      </c>
      <c r="F70" s="254" t="s">
        <v>12</v>
      </c>
      <c r="G70" s="81" t="s">
        <v>380</v>
      </c>
      <c r="H70" s="36" t="s">
        <v>381</v>
      </c>
      <c r="I70" s="36" t="s">
        <v>382</v>
      </c>
      <c r="J70" s="240" t="s">
        <v>299</v>
      </c>
      <c r="K70" s="240" t="s">
        <v>234</v>
      </c>
      <c r="L70" s="240" t="s">
        <v>383</v>
      </c>
      <c r="M70" s="82" t="s">
        <v>203</v>
      </c>
      <c r="N70" s="83">
        <v>1</v>
      </c>
      <c r="O70" s="83">
        <v>3</v>
      </c>
      <c r="P70" s="83">
        <v>7</v>
      </c>
      <c r="Q70" s="240">
        <f t="shared" si="0"/>
        <v>21</v>
      </c>
      <c r="R70" s="240" t="str">
        <f t="shared" si="1"/>
        <v>OLASI RİSK</v>
      </c>
      <c r="S70" s="82" t="s">
        <v>204</v>
      </c>
      <c r="T70" s="81" t="s">
        <v>384</v>
      </c>
      <c r="U70" s="80" t="s">
        <v>206</v>
      </c>
      <c r="V70" s="38" t="s">
        <v>207</v>
      </c>
      <c r="W70" s="38" t="s">
        <v>207</v>
      </c>
      <c r="X70" s="159" t="s">
        <v>208</v>
      </c>
      <c r="Y70" s="83">
        <v>0.5</v>
      </c>
      <c r="Z70" s="83">
        <v>3</v>
      </c>
      <c r="AA70" s="83">
        <v>7</v>
      </c>
      <c r="AB70" s="240">
        <f t="shared" si="2"/>
        <v>10.5</v>
      </c>
      <c r="AC70" s="240" t="str">
        <f t="shared" si="3"/>
        <v>DÜŞÜK RİSK</v>
      </c>
      <c r="AD70" s="81" t="s">
        <v>385</v>
      </c>
      <c r="AE70" s="81" t="s">
        <v>265</v>
      </c>
      <c r="AF70" s="240" t="s">
        <v>207</v>
      </c>
      <c r="AG70" s="240" t="s">
        <v>386</v>
      </c>
    </row>
    <row r="71" spans="1:33" ht="157.5" x14ac:dyDescent="0.45">
      <c r="A71" s="152">
        <v>64</v>
      </c>
      <c r="B71" s="160">
        <v>45896</v>
      </c>
      <c r="C71" s="81" t="s">
        <v>66</v>
      </c>
      <c r="D71" s="81" t="s">
        <v>6757</v>
      </c>
      <c r="E71" s="254" t="s">
        <v>12</v>
      </c>
      <c r="F71" s="254" t="s">
        <v>12</v>
      </c>
      <c r="G71" s="81" t="s">
        <v>387</v>
      </c>
      <c r="H71" s="36" t="s">
        <v>388</v>
      </c>
      <c r="I71" s="36" t="s">
        <v>382</v>
      </c>
      <c r="J71" s="240" t="s">
        <v>389</v>
      </c>
      <c r="K71" s="240" t="s">
        <v>277</v>
      </c>
      <c r="L71" s="240" t="s">
        <v>390</v>
      </c>
      <c r="M71" s="82" t="s">
        <v>203</v>
      </c>
      <c r="N71" s="83">
        <v>0.5</v>
      </c>
      <c r="O71" s="83">
        <v>10</v>
      </c>
      <c r="P71" s="83">
        <v>15</v>
      </c>
      <c r="Q71" s="240">
        <f t="shared" si="0"/>
        <v>75</v>
      </c>
      <c r="R71" s="240" t="str">
        <f t="shared" si="1"/>
        <v>ÖNEMLİ RİSK</v>
      </c>
      <c r="S71" s="82" t="s">
        <v>204</v>
      </c>
      <c r="T71" s="81" t="s">
        <v>313</v>
      </c>
      <c r="U71" s="162" t="s">
        <v>206</v>
      </c>
      <c r="V71" s="38" t="s">
        <v>207</v>
      </c>
      <c r="W71" s="38" t="s">
        <v>207</v>
      </c>
      <c r="X71" s="85" t="s">
        <v>208</v>
      </c>
      <c r="Y71" s="83">
        <v>0.5</v>
      </c>
      <c r="Z71" s="83">
        <v>1</v>
      </c>
      <c r="AA71" s="83">
        <v>15</v>
      </c>
      <c r="AB71" s="240">
        <f t="shared" si="2"/>
        <v>7.5</v>
      </c>
      <c r="AC71" s="240" t="str">
        <f t="shared" si="3"/>
        <v>DÜŞÜK RİSK</v>
      </c>
      <c r="AD71" s="81" t="s">
        <v>385</v>
      </c>
      <c r="AE71" s="81" t="s">
        <v>265</v>
      </c>
      <c r="AF71" s="240" t="s">
        <v>207</v>
      </c>
      <c r="AG71" s="240" t="s">
        <v>391</v>
      </c>
    </row>
    <row r="72" spans="1:33" ht="210" x14ac:dyDescent="0.45">
      <c r="A72" s="152">
        <v>65</v>
      </c>
      <c r="B72" s="160">
        <v>45896</v>
      </c>
      <c r="C72" s="81" t="s">
        <v>66</v>
      </c>
      <c r="D72" s="81" t="s">
        <v>6757</v>
      </c>
      <c r="E72" s="254" t="s">
        <v>12</v>
      </c>
      <c r="F72" s="254" t="s">
        <v>12</v>
      </c>
      <c r="G72" s="81" t="s">
        <v>392</v>
      </c>
      <c r="H72" s="36" t="s">
        <v>388</v>
      </c>
      <c r="I72" s="36" t="s">
        <v>393</v>
      </c>
      <c r="J72" s="240" t="s">
        <v>389</v>
      </c>
      <c r="K72" s="240" t="s">
        <v>201</v>
      </c>
      <c r="L72" s="240" t="s">
        <v>394</v>
      </c>
      <c r="M72" s="82" t="s">
        <v>203</v>
      </c>
      <c r="N72" s="161">
        <v>1</v>
      </c>
      <c r="O72" s="161">
        <v>3</v>
      </c>
      <c r="P72" s="161">
        <v>7</v>
      </c>
      <c r="Q72" s="240">
        <f t="shared" ref="Q72:Q120" si="4">IF(OR(ISBLANK(N72)=TRUE,ISBLANK(O72)=TRUE,ISBLANK(P72)=TRUE),"",PRODUCT(N72,O72,P72))</f>
        <v>21</v>
      </c>
      <c r="R72" s="240" t="str">
        <f t="shared" ref="R72:R123" si="5">IF(Q72="","",IF(AND(Q72&gt;=0,Q72&lt;20),"DÜŞÜK RİSK",IF(AND(Q72&gt;=20,Q72&lt;70),"OLASI RİSK",IF(AND(Q72&gt;=70,Q72&lt;200),"ÖNEMLİ RİSK",IF(AND(Q72&gt;=200,Q72&lt;400),"YÜKSEK RİSK",IF(Q72&gt;=400,"KABUL EDİLEMEZ RİSK",""))))))</f>
        <v>OLASI RİSK</v>
      </c>
      <c r="S72" s="240" t="s">
        <v>395</v>
      </c>
      <c r="T72" s="81" t="s">
        <v>396</v>
      </c>
      <c r="U72" s="38" t="s">
        <v>206</v>
      </c>
      <c r="V72" s="38" t="s">
        <v>207</v>
      </c>
      <c r="W72" s="38" t="s">
        <v>207</v>
      </c>
      <c r="X72" s="85" t="s">
        <v>208</v>
      </c>
      <c r="Y72" s="161">
        <v>0.5</v>
      </c>
      <c r="Z72" s="161">
        <v>1</v>
      </c>
      <c r="AA72" s="161">
        <v>15</v>
      </c>
      <c r="AB72" s="240">
        <f t="shared" ref="AB72:AB123" si="6">IF(OR(ISBLANK(Y72)=TRUE,ISBLANK(Z72)=TRUE,ISBLANK(AA72)=TRUE),"",PRODUCT(Y72,Z72,AA72))</f>
        <v>7.5</v>
      </c>
      <c r="AC72" s="240" t="str">
        <f t="shared" ref="AC72:AC123" si="7">IF(AB72="","",IF(AND(AB72&gt;=0,AB72&lt;20),"DÜŞÜK RİSK",IF(AND(AB72&gt;=20,AB72&lt;70),"OLASI RİSK",IF(AND(AB72&gt;=70,AB72&lt;200),"ÖNEMLİ RİSK",IF(AND(AB72&gt;=200,AB72&lt;400),"YÜKSEK RİSK",IF(AB72&gt;=400,"KABUL EDİLEMEZ RİSK",""))))))</f>
        <v>DÜŞÜK RİSK</v>
      </c>
      <c r="AD72" s="81" t="s">
        <v>385</v>
      </c>
      <c r="AE72" s="81" t="s">
        <v>265</v>
      </c>
      <c r="AF72" s="240" t="s">
        <v>207</v>
      </c>
      <c r="AG72" s="240" t="s">
        <v>397</v>
      </c>
    </row>
    <row r="73" spans="1:33" ht="210" x14ac:dyDescent="0.45">
      <c r="A73" s="152">
        <v>66</v>
      </c>
      <c r="B73" s="160">
        <v>45896</v>
      </c>
      <c r="C73" s="81" t="s">
        <v>66</v>
      </c>
      <c r="D73" s="81" t="s">
        <v>6757</v>
      </c>
      <c r="E73" s="254" t="s">
        <v>12</v>
      </c>
      <c r="F73" s="254" t="s">
        <v>12</v>
      </c>
      <c r="G73" s="81" t="s">
        <v>392</v>
      </c>
      <c r="H73" s="36" t="s">
        <v>388</v>
      </c>
      <c r="I73" s="36" t="s">
        <v>393</v>
      </c>
      <c r="J73" s="240" t="s">
        <v>389</v>
      </c>
      <c r="K73" s="240" t="s">
        <v>398</v>
      </c>
      <c r="L73" s="240" t="s">
        <v>394</v>
      </c>
      <c r="M73" s="82" t="s">
        <v>203</v>
      </c>
      <c r="N73" s="161">
        <v>0.5</v>
      </c>
      <c r="O73" s="161">
        <v>10</v>
      </c>
      <c r="P73" s="161">
        <v>15</v>
      </c>
      <c r="Q73" s="240">
        <f t="shared" si="4"/>
        <v>75</v>
      </c>
      <c r="R73" s="240" t="str">
        <f t="shared" si="5"/>
        <v>ÖNEMLİ RİSK</v>
      </c>
      <c r="S73" s="240" t="s">
        <v>395</v>
      </c>
      <c r="T73" s="81" t="s">
        <v>399</v>
      </c>
      <c r="U73" s="38" t="s">
        <v>206</v>
      </c>
      <c r="V73" s="38" t="s">
        <v>207</v>
      </c>
      <c r="W73" s="38" t="s">
        <v>207</v>
      </c>
      <c r="X73" s="85" t="s">
        <v>208</v>
      </c>
      <c r="Y73" s="161">
        <v>0.5</v>
      </c>
      <c r="Z73" s="161">
        <v>1</v>
      </c>
      <c r="AA73" s="161">
        <v>15</v>
      </c>
      <c r="AB73" s="240">
        <f t="shared" si="6"/>
        <v>7.5</v>
      </c>
      <c r="AC73" s="240" t="str">
        <f t="shared" si="7"/>
        <v>DÜŞÜK RİSK</v>
      </c>
      <c r="AD73" s="81" t="s">
        <v>385</v>
      </c>
      <c r="AE73" s="81" t="s">
        <v>265</v>
      </c>
      <c r="AF73" s="240" t="s">
        <v>207</v>
      </c>
      <c r="AG73" s="240" t="s">
        <v>391</v>
      </c>
    </row>
    <row r="74" spans="1:33" ht="210" x14ac:dyDescent="0.45">
      <c r="A74" s="152">
        <v>67</v>
      </c>
      <c r="B74" s="160">
        <v>45896</v>
      </c>
      <c r="C74" s="81" t="s">
        <v>66</v>
      </c>
      <c r="D74" s="81" t="s">
        <v>6757</v>
      </c>
      <c r="E74" s="254" t="s">
        <v>12</v>
      </c>
      <c r="F74" s="254" t="s">
        <v>12</v>
      </c>
      <c r="G74" s="81" t="s">
        <v>392</v>
      </c>
      <c r="H74" s="36" t="s">
        <v>388</v>
      </c>
      <c r="I74" s="36" t="s">
        <v>393</v>
      </c>
      <c r="J74" s="240" t="s">
        <v>389</v>
      </c>
      <c r="K74" s="240" t="s">
        <v>400</v>
      </c>
      <c r="L74" s="240" t="s">
        <v>401</v>
      </c>
      <c r="M74" s="82" t="s">
        <v>203</v>
      </c>
      <c r="N74" s="161">
        <v>0.5</v>
      </c>
      <c r="O74" s="161">
        <v>10</v>
      </c>
      <c r="P74" s="161">
        <v>15</v>
      </c>
      <c r="Q74" s="240">
        <f t="shared" si="4"/>
        <v>75</v>
      </c>
      <c r="R74" s="240" t="str">
        <f t="shared" si="5"/>
        <v>ÖNEMLİ RİSK</v>
      </c>
      <c r="S74" s="240" t="s">
        <v>395</v>
      </c>
      <c r="T74" s="81" t="s">
        <v>399</v>
      </c>
      <c r="U74" s="38" t="s">
        <v>206</v>
      </c>
      <c r="V74" s="38" t="s">
        <v>207</v>
      </c>
      <c r="W74" s="38" t="s">
        <v>207</v>
      </c>
      <c r="X74" s="85" t="s">
        <v>208</v>
      </c>
      <c r="Y74" s="161">
        <v>0.5</v>
      </c>
      <c r="Z74" s="161">
        <v>1</v>
      </c>
      <c r="AA74" s="161">
        <v>15</v>
      </c>
      <c r="AB74" s="240">
        <f t="shared" si="6"/>
        <v>7.5</v>
      </c>
      <c r="AC74" s="240" t="str">
        <f t="shared" si="7"/>
        <v>DÜŞÜK RİSK</v>
      </c>
      <c r="AD74" s="81" t="s">
        <v>385</v>
      </c>
      <c r="AE74" s="81" t="s">
        <v>265</v>
      </c>
      <c r="AF74" s="240" t="s">
        <v>207</v>
      </c>
      <c r="AG74" s="240" t="s">
        <v>391</v>
      </c>
    </row>
    <row r="75" spans="1:33" ht="105" x14ac:dyDescent="0.45">
      <c r="A75" s="152">
        <v>68</v>
      </c>
      <c r="B75" s="160">
        <v>45896</v>
      </c>
      <c r="C75" s="81" t="s">
        <v>66</v>
      </c>
      <c r="D75" s="81" t="s">
        <v>6757</v>
      </c>
      <c r="E75" s="254" t="s">
        <v>12</v>
      </c>
      <c r="F75" s="254" t="s">
        <v>12</v>
      </c>
      <c r="G75" s="81" t="s">
        <v>402</v>
      </c>
      <c r="H75" s="36" t="s">
        <v>403</v>
      </c>
      <c r="I75" s="36" t="s">
        <v>404</v>
      </c>
      <c r="J75" s="240" t="s">
        <v>299</v>
      </c>
      <c r="K75" s="240" t="s">
        <v>405</v>
      </c>
      <c r="L75" s="239" t="s">
        <v>406</v>
      </c>
      <c r="M75" s="82" t="s">
        <v>203</v>
      </c>
      <c r="N75" s="161">
        <v>1</v>
      </c>
      <c r="O75" s="161">
        <v>6</v>
      </c>
      <c r="P75" s="161">
        <v>3</v>
      </c>
      <c r="Q75" s="240">
        <f t="shared" si="4"/>
        <v>18</v>
      </c>
      <c r="R75" s="240" t="str">
        <f t="shared" si="5"/>
        <v>DÜŞÜK RİSK</v>
      </c>
      <c r="S75" s="240" t="s">
        <v>204</v>
      </c>
      <c r="T75" s="81" t="s">
        <v>399</v>
      </c>
      <c r="U75" s="38" t="s">
        <v>206</v>
      </c>
      <c r="V75" s="38" t="s">
        <v>207</v>
      </c>
      <c r="W75" s="38" t="s">
        <v>207</v>
      </c>
      <c r="X75" s="85" t="s">
        <v>208</v>
      </c>
      <c r="Y75" s="161">
        <v>1</v>
      </c>
      <c r="Z75" s="161">
        <v>6</v>
      </c>
      <c r="AA75" s="161">
        <v>3</v>
      </c>
      <c r="AB75" s="240">
        <f t="shared" si="6"/>
        <v>18</v>
      </c>
      <c r="AC75" s="240" t="str">
        <f t="shared" si="7"/>
        <v>DÜŞÜK RİSK</v>
      </c>
      <c r="AD75" s="81" t="s">
        <v>264</v>
      </c>
      <c r="AE75" s="81" t="s">
        <v>265</v>
      </c>
      <c r="AF75" s="240" t="s">
        <v>207</v>
      </c>
      <c r="AG75" s="240" t="s">
        <v>334</v>
      </c>
    </row>
    <row r="76" spans="1:33" ht="157.5" x14ac:dyDescent="0.45">
      <c r="A76" s="152">
        <v>69</v>
      </c>
      <c r="B76" s="160">
        <v>45896</v>
      </c>
      <c r="C76" s="81" t="s">
        <v>72</v>
      </c>
      <c r="D76" s="81" t="s">
        <v>130</v>
      </c>
      <c r="E76" s="254" t="s">
        <v>12</v>
      </c>
      <c r="F76" s="254" t="s">
        <v>12</v>
      </c>
      <c r="G76" s="81" t="s">
        <v>402</v>
      </c>
      <c r="H76" s="36" t="s">
        <v>407</v>
      </c>
      <c r="I76" s="36" t="s">
        <v>408</v>
      </c>
      <c r="J76" s="240" t="s">
        <v>317</v>
      </c>
      <c r="K76" s="240" t="s">
        <v>277</v>
      </c>
      <c r="L76" s="240" t="s">
        <v>409</v>
      </c>
      <c r="M76" s="82" t="s">
        <v>203</v>
      </c>
      <c r="N76" s="161">
        <v>1</v>
      </c>
      <c r="O76" s="161">
        <v>6</v>
      </c>
      <c r="P76" s="161">
        <v>3</v>
      </c>
      <c r="Q76" s="240">
        <f t="shared" si="4"/>
        <v>18</v>
      </c>
      <c r="R76" s="240" t="str">
        <f t="shared" si="5"/>
        <v>DÜŞÜK RİSK</v>
      </c>
      <c r="S76" s="240" t="s">
        <v>204</v>
      </c>
      <c r="T76" s="81" t="s">
        <v>410</v>
      </c>
      <c r="U76" s="38" t="s">
        <v>206</v>
      </c>
      <c r="V76" s="38" t="s">
        <v>207</v>
      </c>
      <c r="W76" s="38" t="s">
        <v>207</v>
      </c>
      <c r="X76" s="85" t="s">
        <v>208</v>
      </c>
      <c r="Y76" s="161">
        <v>0.5</v>
      </c>
      <c r="Z76" s="161">
        <v>6</v>
      </c>
      <c r="AA76" s="161">
        <v>3</v>
      </c>
      <c r="AB76" s="240">
        <f t="shared" si="6"/>
        <v>9</v>
      </c>
      <c r="AC76" s="240" t="str">
        <f t="shared" si="7"/>
        <v>DÜŞÜK RİSK</v>
      </c>
      <c r="AD76" s="81" t="s">
        <v>279</v>
      </c>
      <c r="AE76" s="81" t="s">
        <v>265</v>
      </c>
      <c r="AF76" s="240" t="s">
        <v>207</v>
      </c>
      <c r="AG76" s="240" t="s">
        <v>334</v>
      </c>
    </row>
    <row r="77" spans="1:33" ht="157.5" x14ac:dyDescent="0.45">
      <c r="A77" s="152">
        <v>70</v>
      </c>
      <c r="B77" s="160">
        <v>45896</v>
      </c>
      <c r="C77" s="81" t="s">
        <v>72</v>
      </c>
      <c r="D77" s="81" t="s">
        <v>130</v>
      </c>
      <c r="E77" s="254" t="s">
        <v>12</v>
      </c>
      <c r="F77" s="254" t="s">
        <v>12</v>
      </c>
      <c r="G77" s="81" t="s">
        <v>402</v>
      </c>
      <c r="H77" s="240" t="s">
        <v>411</v>
      </c>
      <c r="I77" s="240" t="s">
        <v>412</v>
      </c>
      <c r="J77" s="240" t="s">
        <v>317</v>
      </c>
      <c r="K77" s="240" t="s">
        <v>277</v>
      </c>
      <c r="L77" s="240" t="s">
        <v>413</v>
      </c>
      <c r="M77" s="82" t="s">
        <v>203</v>
      </c>
      <c r="N77" s="161">
        <v>1</v>
      </c>
      <c r="O77" s="161">
        <v>6</v>
      </c>
      <c r="P77" s="161">
        <v>3</v>
      </c>
      <c r="Q77" s="240">
        <f t="shared" si="4"/>
        <v>18</v>
      </c>
      <c r="R77" s="240" t="str">
        <f t="shared" si="5"/>
        <v>DÜŞÜK RİSK</v>
      </c>
      <c r="S77" s="240" t="s">
        <v>204</v>
      </c>
      <c r="T77" s="81" t="s">
        <v>414</v>
      </c>
      <c r="U77" s="43" t="s">
        <v>206</v>
      </c>
      <c r="V77" s="43" t="s">
        <v>207</v>
      </c>
      <c r="W77" s="43" t="s">
        <v>207</v>
      </c>
      <c r="X77" s="85" t="s">
        <v>208</v>
      </c>
      <c r="Y77" s="161">
        <v>1</v>
      </c>
      <c r="Z77" s="161">
        <v>6</v>
      </c>
      <c r="AA77" s="161">
        <v>3</v>
      </c>
      <c r="AB77" s="240">
        <f t="shared" si="6"/>
        <v>18</v>
      </c>
      <c r="AC77" s="240" t="str">
        <f t="shared" si="7"/>
        <v>DÜŞÜK RİSK</v>
      </c>
      <c r="AD77" s="81" t="s">
        <v>279</v>
      </c>
      <c r="AE77" s="81" t="s">
        <v>265</v>
      </c>
      <c r="AF77" s="240" t="s">
        <v>207</v>
      </c>
      <c r="AG77" s="240" t="s">
        <v>334</v>
      </c>
    </row>
    <row r="78" spans="1:33" ht="157.5" x14ac:dyDescent="0.45">
      <c r="A78" s="152">
        <v>71</v>
      </c>
      <c r="B78" s="160">
        <v>45896</v>
      </c>
      <c r="C78" s="81" t="s">
        <v>72</v>
      </c>
      <c r="D78" s="81" t="s">
        <v>130</v>
      </c>
      <c r="E78" s="254" t="s">
        <v>12</v>
      </c>
      <c r="F78" s="254" t="s">
        <v>12</v>
      </c>
      <c r="G78" s="81" t="s">
        <v>402</v>
      </c>
      <c r="H78" s="240" t="s">
        <v>415</v>
      </c>
      <c r="I78" s="240" t="s">
        <v>416</v>
      </c>
      <c r="J78" s="240" t="s">
        <v>417</v>
      </c>
      <c r="K78" s="240" t="s">
        <v>277</v>
      </c>
      <c r="L78" s="240" t="s">
        <v>418</v>
      </c>
      <c r="M78" s="82" t="s">
        <v>203</v>
      </c>
      <c r="N78" s="83">
        <v>0.2</v>
      </c>
      <c r="O78" s="83">
        <v>10</v>
      </c>
      <c r="P78" s="83">
        <v>3</v>
      </c>
      <c r="Q78" s="240">
        <f t="shared" si="4"/>
        <v>6</v>
      </c>
      <c r="R78" s="240" t="str">
        <f t="shared" si="5"/>
        <v>DÜŞÜK RİSK</v>
      </c>
      <c r="S78" s="82" t="s">
        <v>204</v>
      </c>
      <c r="T78" s="81" t="s">
        <v>419</v>
      </c>
      <c r="U78" s="80" t="s">
        <v>206</v>
      </c>
      <c r="V78" s="43" t="s">
        <v>207</v>
      </c>
      <c r="W78" s="43" t="s">
        <v>207</v>
      </c>
      <c r="X78" s="85" t="s">
        <v>208</v>
      </c>
      <c r="Y78" s="83">
        <v>0.2</v>
      </c>
      <c r="Z78" s="83">
        <v>10</v>
      </c>
      <c r="AA78" s="83">
        <v>3</v>
      </c>
      <c r="AB78" s="240">
        <f t="shared" si="6"/>
        <v>6</v>
      </c>
      <c r="AC78" s="240" t="str">
        <f t="shared" si="7"/>
        <v>DÜŞÜK RİSK</v>
      </c>
      <c r="AD78" s="81" t="s">
        <v>279</v>
      </c>
      <c r="AE78" s="81" t="s">
        <v>265</v>
      </c>
      <c r="AF78" s="240" t="s">
        <v>207</v>
      </c>
      <c r="AG78" s="240" t="s">
        <v>334</v>
      </c>
    </row>
    <row r="79" spans="1:33" ht="157.5" x14ac:dyDescent="0.45">
      <c r="A79" s="152">
        <v>72</v>
      </c>
      <c r="B79" s="160">
        <v>45896</v>
      </c>
      <c r="C79" s="81" t="s">
        <v>72</v>
      </c>
      <c r="D79" s="81" t="s">
        <v>130</v>
      </c>
      <c r="E79" s="254" t="s">
        <v>12</v>
      </c>
      <c r="F79" s="254" t="s">
        <v>12</v>
      </c>
      <c r="G79" s="81" t="s">
        <v>402</v>
      </c>
      <c r="H79" s="81" t="s">
        <v>420</v>
      </c>
      <c r="I79" s="81" t="s">
        <v>421</v>
      </c>
      <c r="J79" s="81" t="s">
        <v>422</v>
      </c>
      <c r="K79" s="81" t="s">
        <v>277</v>
      </c>
      <c r="L79" s="82" t="s">
        <v>423</v>
      </c>
      <c r="M79" s="82" t="s">
        <v>203</v>
      </c>
      <c r="N79" s="83">
        <v>1</v>
      </c>
      <c r="O79" s="83">
        <v>10</v>
      </c>
      <c r="P79" s="83">
        <v>3</v>
      </c>
      <c r="Q79" s="240">
        <f t="shared" si="4"/>
        <v>30</v>
      </c>
      <c r="R79" s="240" t="str">
        <f t="shared" si="5"/>
        <v>OLASI RİSK</v>
      </c>
      <c r="S79" s="84" t="s">
        <v>424</v>
      </c>
      <c r="T79" s="81" t="s">
        <v>313</v>
      </c>
      <c r="U79" s="80" t="s">
        <v>206</v>
      </c>
      <c r="V79" s="85" t="s">
        <v>207</v>
      </c>
      <c r="W79" s="80" t="s">
        <v>207</v>
      </c>
      <c r="X79" s="82" t="s">
        <v>208</v>
      </c>
      <c r="Y79" s="83">
        <v>1</v>
      </c>
      <c r="Z79" s="83">
        <v>6</v>
      </c>
      <c r="AA79" s="83">
        <v>3</v>
      </c>
      <c r="AB79" s="240">
        <f t="shared" si="6"/>
        <v>18</v>
      </c>
      <c r="AC79" s="240" t="str">
        <f t="shared" si="7"/>
        <v>DÜŞÜK RİSK</v>
      </c>
      <c r="AD79" s="81" t="s">
        <v>279</v>
      </c>
      <c r="AE79" s="82" t="s">
        <v>265</v>
      </c>
      <c r="AF79" s="81" t="s">
        <v>207</v>
      </c>
      <c r="AG79" s="83" t="s">
        <v>425</v>
      </c>
    </row>
    <row r="80" spans="1:33" ht="140" x14ac:dyDescent="0.45">
      <c r="A80" s="152">
        <v>73</v>
      </c>
      <c r="B80" s="160">
        <v>45896</v>
      </c>
      <c r="C80" s="83" t="s">
        <v>72</v>
      </c>
      <c r="D80" s="81" t="s">
        <v>155</v>
      </c>
      <c r="E80" s="254" t="s">
        <v>12</v>
      </c>
      <c r="F80" s="254" t="s">
        <v>12</v>
      </c>
      <c r="G80" s="81" t="s">
        <v>402</v>
      </c>
      <c r="H80" s="81" t="s">
        <v>426</v>
      </c>
      <c r="I80" s="81" t="s">
        <v>427</v>
      </c>
      <c r="J80" s="81" t="s">
        <v>428</v>
      </c>
      <c r="K80" s="240" t="s">
        <v>429</v>
      </c>
      <c r="L80" s="81" t="s">
        <v>430</v>
      </c>
      <c r="M80" s="82" t="s">
        <v>203</v>
      </c>
      <c r="N80" s="83">
        <v>1</v>
      </c>
      <c r="O80" s="83">
        <v>6</v>
      </c>
      <c r="P80" s="83">
        <v>3</v>
      </c>
      <c r="Q80" s="240">
        <f t="shared" si="4"/>
        <v>18</v>
      </c>
      <c r="R80" s="240" t="str">
        <f t="shared" si="5"/>
        <v>DÜŞÜK RİSK</v>
      </c>
      <c r="S80" s="166" t="s">
        <v>204</v>
      </c>
      <c r="T80" s="81" t="s">
        <v>286</v>
      </c>
      <c r="U80" s="80" t="s">
        <v>206</v>
      </c>
      <c r="V80" s="159" t="s">
        <v>207</v>
      </c>
      <c r="W80" s="162" t="s">
        <v>207</v>
      </c>
      <c r="X80" s="85" t="s">
        <v>208</v>
      </c>
      <c r="Y80" s="83">
        <v>1</v>
      </c>
      <c r="Z80" s="83">
        <v>6</v>
      </c>
      <c r="AA80" s="83">
        <v>3</v>
      </c>
      <c r="AB80" s="240">
        <f t="shared" si="6"/>
        <v>18</v>
      </c>
      <c r="AC80" s="240" t="str">
        <f t="shared" si="7"/>
        <v>DÜŞÜK RİSK</v>
      </c>
      <c r="AD80" s="81" t="s">
        <v>209</v>
      </c>
      <c r="AE80" s="81" t="s">
        <v>210</v>
      </c>
      <c r="AF80" s="240" t="s">
        <v>207</v>
      </c>
      <c r="AG80" s="83" t="s">
        <v>425</v>
      </c>
    </row>
    <row r="81" spans="1:33" ht="157.5" x14ac:dyDescent="0.45">
      <c r="A81" s="152">
        <v>74</v>
      </c>
      <c r="B81" s="160">
        <v>45896</v>
      </c>
      <c r="C81" s="81" t="s">
        <v>72</v>
      </c>
      <c r="D81" s="81" t="s">
        <v>130</v>
      </c>
      <c r="E81" s="254" t="s">
        <v>12</v>
      </c>
      <c r="F81" s="254" t="s">
        <v>12</v>
      </c>
      <c r="G81" s="81" t="s">
        <v>431</v>
      </c>
      <c r="H81" s="81" t="s">
        <v>432</v>
      </c>
      <c r="I81" s="81" t="s">
        <v>433</v>
      </c>
      <c r="J81" s="81" t="s">
        <v>434</v>
      </c>
      <c r="K81" s="240" t="s">
        <v>277</v>
      </c>
      <c r="L81" s="81" t="s">
        <v>435</v>
      </c>
      <c r="M81" s="82" t="s">
        <v>203</v>
      </c>
      <c r="N81" s="83">
        <v>0.5</v>
      </c>
      <c r="O81" s="83">
        <v>6</v>
      </c>
      <c r="P81" s="83">
        <v>3</v>
      </c>
      <c r="Q81" s="240">
        <f t="shared" si="4"/>
        <v>9</v>
      </c>
      <c r="R81" s="240" t="str">
        <f t="shared" si="5"/>
        <v>DÜŞÜK RİSK</v>
      </c>
      <c r="S81" s="84" t="s">
        <v>204</v>
      </c>
      <c r="T81" s="81" t="s">
        <v>436</v>
      </c>
      <c r="U81" s="80" t="s">
        <v>206</v>
      </c>
      <c r="V81" s="85" t="s">
        <v>207</v>
      </c>
      <c r="W81" s="80" t="s">
        <v>207</v>
      </c>
      <c r="X81" s="85" t="s">
        <v>208</v>
      </c>
      <c r="Y81" s="83">
        <v>0.5</v>
      </c>
      <c r="Z81" s="83">
        <v>6</v>
      </c>
      <c r="AA81" s="83">
        <v>3</v>
      </c>
      <c r="AB81" s="240">
        <f t="shared" si="6"/>
        <v>9</v>
      </c>
      <c r="AC81" s="240" t="str">
        <f t="shared" si="7"/>
        <v>DÜŞÜK RİSK</v>
      </c>
      <c r="AD81" s="81" t="s">
        <v>279</v>
      </c>
      <c r="AE81" s="81" t="s">
        <v>265</v>
      </c>
      <c r="AF81" s="240" t="s">
        <v>207</v>
      </c>
      <c r="AG81" s="240" t="s">
        <v>334</v>
      </c>
    </row>
    <row r="82" spans="1:33" ht="87.5" x14ac:dyDescent="0.45">
      <c r="A82" s="152">
        <v>75</v>
      </c>
      <c r="B82" s="160">
        <v>45896</v>
      </c>
      <c r="C82" s="81" t="s">
        <v>6759</v>
      </c>
      <c r="D82" s="81" t="s">
        <v>157</v>
      </c>
      <c r="E82" s="254" t="s">
        <v>12</v>
      </c>
      <c r="F82" s="254" t="s">
        <v>12</v>
      </c>
      <c r="G82" s="81" t="s">
        <v>431</v>
      </c>
      <c r="H82" s="81" t="s">
        <v>437</v>
      </c>
      <c r="I82" s="81" t="s">
        <v>438</v>
      </c>
      <c r="J82" s="81" t="s">
        <v>439</v>
      </c>
      <c r="K82" s="240" t="s">
        <v>440</v>
      </c>
      <c r="L82" s="81" t="s">
        <v>441</v>
      </c>
      <c r="M82" s="82" t="s">
        <v>203</v>
      </c>
      <c r="N82" s="83">
        <v>1</v>
      </c>
      <c r="O82" s="83">
        <v>10</v>
      </c>
      <c r="P82" s="83">
        <v>1</v>
      </c>
      <c r="Q82" s="240">
        <f t="shared" si="4"/>
        <v>10</v>
      </c>
      <c r="R82" s="240" t="str">
        <f t="shared" si="5"/>
        <v>DÜŞÜK RİSK</v>
      </c>
      <c r="S82" s="240" t="s">
        <v>204</v>
      </c>
      <c r="T82" s="81" t="s">
        <v>442</v>
      </c>
      <c r="U82" s="80" t="s">
        <v>206</v>
      </c>
      <c r="V82" s="43" t="s">
        <v>207</v>
      </c>
      <c r="W82" s="43" t="s">
        <v>207</v>
      </c>
      <c r="X82" s="85" t="s">
        <v>208</v>
      </c>
      <c r="Y82" s="83">
        <v>1</v>
      </c>
      <c r="Z82" s="83">
        <v>10</v>
      </c>
      <c r="AA82" s="83">
        <v>1</v>
      </c>
      <c r="AB82" s="240">
        <f t="shared" si="6"/>
        <v>10</v>
      </c>
      <c r="AC82" s="240" t="str">
        <f t="shared" si="7"/>
        <v>DÜŞÜK RİSK</v>
      </c>
      <c r="AD82" s="81" t="s">
        <v>287</v>
      </c>
      <c r="AE82" s="81" t="s">
        <v>265</v>
      </c>
      <c r="AF82" s="240" t="s">
        <v>207</v>
      </c>
      <c r="AG82" s="240" t="s">
        <v>443</v>
      </c>
    </row>
    <row r="83" spans="1:33" ht="105" x14ac:dyDescent="0.45">
      <c r="A83" s="152">
        <v>76</v>
      </c>
      <c r="B83" s="160">
        <v>45896</v>
      </c>
      <c r="C83" s="81" t="s">
        <v>72</v>
      </c>
      <c r="D83" s="81" t="s">
        <v>156</v>
      </c>
      <c r="E83" s="254" t="s">
        <v>12</v>
      </c>
      <c r="F83" s="254" t="s">
        <v>12</v>
      </c>
      <c r="G83" s="81" t="s">
        <v>444</v>
      </c>
      <c r="H83" s="81" t="s">
        <v>445</v>
      </c>
      <c r="I83" s="81" t="s">
        <v>446</v>
      </c>
      <c r="J83" s="81" t="s">
        <v>434</v>
      </c>
      <c r="K83" s="240" t="s">
        <v>325</v>
      </c>
      <c r="L83" s="81" t="s">
        <v>447</v>
      </c>
      <c r="M83" s="82" t="s">
        <v>203</v>
      </c>
      <c r="N83" s="83">
        <v>0.5</v>
      </c>
      <c r="O83" s="83">
        <v>1</v>
      </c>
      <c r="P83" s="83">
        <v>15</v>
      </c>
      <c r="Q83" s="240">
        <f t="shared" si="4"/>
        <v>7.5</v>
      </c>
      <c r="R83" s="240" t="str">
        <f t="shared" si="5"/>
        <v>DÜŞÜK RİSK</v>
      </c>
      <c r="S83" s="240" t="s">
        <v>448</v>
      </c>
      <c r="T83" s="81" t="s">
        <v>449</v>
      </c>
      <c r="U83" s="80" t="s">
        <v>206</v>
      </c>
      <c r="V83" s="43" t="s">
        <v>207</v>
      </c>
      <c r="W83" s="43" t="s">
        <v>207</v>
      </c>
      <c r="X83" s="85" t="s">
        <v>208</v>
      </c>
      <c r="Y83" s="83">
        <v>0.5</v>
      </c>
      <c r="Z83" s="83">
        <v>1</v>
      </c>
      <c r="AA83" s="83">
        <v>15</v>
      </c>
      <c r="AB83" s="240">
        <f t="shared" si="6"/>
        <v>7.5</v>
      </c>
      <c r="AC83" s="240" t="str">
        <f t="shared" si="7"/>
        <v>DÜŞÜK RİSK</v>
      </c>
      <c r="AD83" s="81" t="s">
        <v>450</v>
      </c>
      <c r="AE83" s="81" t="s">
        <v>451</v>
      </c>
      <c r="AF83" s="240" t="s">
        <v>207</v>
      </c>
      <c r="AG83" s="240" t="s">
        <v>266</v>
      </c>
    </row>
    <row r="84" spans="1:33" ht="140" x14ac:dyDescent="0.45">
      <c r="A84" s="152">
        <v>77</v>
      </c>
      <c r="B84" s="160">
        <v>45896</v>
      </c>
      <c r="C84" s="81" t="s">
        <v>72</v>
      </c>
      <c r="D84" s="81" t="s">
        <v>156</v>
      </c>
      <c r="E84" s="254" t="s">
        <v>12</v>
      </c>
      <c r="F84" s="254" t="s">
        <v>12</v>
      </c>
      <c r="G84" s="81" t="s">
        <v>431</v>
      </c>
      <c r="H84" s="81" t="s">
        <v>452</v>
      </c>
      <c r="I84" s="81" t="s">
        <v>438</v>
      </c>
      <c r="J84" s="81" t="s">
        <v>453</v>
      </c>
      <c r="K84" s="81" t="s">
        <v>325</v>
      </c>
      <c r="L84" s="82" t="s">
        <v>454</v>
      </c>
      <c r="M84" s="82" t="s">
        <v>203</v>
      </c>
      <c r="N84" s="83">
        <v>0.5</v>
      </c>
      <c r="O84" s="83">
        <v>1</v>
      </c>
      <c r="P84" s="83">
        <v>15</v>
      </c>
      <c r="Q84" s="240">
        <f t="shared" si="4"/>
        <v>7.5</v>
      </c>
      <c r="R84" s="240" t="str">
        <f t="shared" si="5"/>
        <v>DÜŞÜK RİSK</v>
      </c>
      <c r="S84" s="84" t="s">
        <v>204</v>
      </c>
      <c r="T84" s="81" t="s">
        <v>455</v>
      </c>
      <c r="U84" s="80" t="s">
        <v>206</v>
      </c>
      <c r="V84" s="85" t="s">
        <v>207</v>
      </c>
      <c r="W84" s="80" t="s">
        <v>207</v>
      </c>
      <c r="X84" s="82" t="s">
        <v>208</v>
      </c>
      <c r="Y84" s="83">
        <v>0.5</v>
      </c>
      <c r="Z84" s="83">
        <v>1</v>
      </c>
      <c r="AA84" s="83">
        <v>15</v>
      </c>
      <c r="AB84" s="240">
        <f t="shared" si="6"/>
        <v>7.5</v>
      </c>
      <c r="AC84" s="240" t="str">
        <f t="shared" si="7"/>
        <v>DÜŞÜK RİSK</v>
      </c>
      <c r="AD84" s="81" t="s">
        <v>450</v>
      </c>
      <c r="AE84" s="81" t="s">
        <v>451</v>
      </c>
      <c r="AF84" s="81" t="s">
        <v>207</v>
      </c>
      <c r="AG84" s="83" t="s">
        <v>266</v>
      </c>
    </row>
    <row r="85" spans="1:33" ht="140" x14ac:dyDescent="0.45">
      <c r="A85" s="152">
        <v>78</v>
      </c>
      <c r="B85" s="160">
        <v>45896</v>
      </c>
      <c r="C85" s="81" t="s">
        <v>6759</v>
      </c>
      <c r="D85" s="81" t="s">
        <v>157</v>
      </c>
      <c r="E85" s="254" t="s">
        <v>12</v>
      </c>
      <c r="F85" s="254" t="s">
        <v>12</v>
      </c>
      <c r="G85" s="81" t="s">
        <v>431</v>
      </c>
      <c r="H85" s="81" t="s">
        <v>456</v>
      </c>
      <c r="I85" s="81" t="s">
        <v>457</v>
      </c>
      <c r="J85" s="81" t="s">
        <v>439</v>
      </c>
      <c r="K85" s="81" t="s">
        <v>458</v>
      </c>
      <c r="L85" s="82" t="s">
        <v>4725</v>
      </c>
      <c r="M85" s="82" t="s">
        <v>203</v>
      </c>
      <c r="N85" s="83">
        <v>0.5</v>
      </c>
      <c r="O85" s="83">
        <v>1</v>
      </c>
      <c r="P85" s="83">
        <v>15</v>
      </c>
      <c r="Q85" s="240">
        <f t="shared" si="4"/>
        <v>7.5</v>
      </c>
      <c r="R85" s="240" t="str">
        <f t="shared" si="5"/>
        <v>DÜŞÜK RİSK</v>
      </c>
      <c r="S85" s="84" t="s">
        <v>459</v>
      </c>
      <c r="T85" s="81" t="s">
        <v>135</v>
      </c>
      <c r="U85" s="80" t="s">
        <v>206</v>
      </c>
      <c r="V85" s="85" t="s">
        <v>207</v>
      </c>
      <c r="W85" s="80" t="s">
        <v>207</v>
      </c>
      <c r="X85" s="82" t="s">
        <v>208</v>
      </c>
      <c r="Y85" s="83">
        <v>0.5</v>
      </c>
      <c r="Z85" s="83">
        <v>1</v>
      </c>
      <c r="AA85" s="83">
        <v>15</v>
      </c>
      <c r="AB85" s="240">
        <f t="shared" si="6"/>
        <v>7.5</v>
      </c>
      <c r="AC85" s="240" t="str">
        <f t="shared" si="7"/>
        <v>DÜŞÜK RİSK</v>
      </c>
      <c r="AD85" s="81" t="s">
        <v>287</v>
      </c>
      <c r="AE85" s="81" t="s">
        <v>265</v>
      </c>
      <c r="AF85" s="81" t="s">
        <v>207</v>
      </c>
      <c r="AG85" s="83" t="s">
        <v>460</v>
      </c>
    </row>
    <row r="86" spans="1:33" ht="122.5" x14ac:dyDescent="0.45">
      <c r="A86" s="152">
        <v>79</v>
      </c>
      <c r="B86" s="160">
        <v>45896</v>
      </c>
      <c r="C86" s="81" t="s">
        <v>6759</v>
      </c>
      <c r="D86" s="81" t="s">
        <v>157</v>
      </c>
      <c r="E86" s="254" t="s">
        <v>12</v>
      </c>
      <c r="F86" s="254" t="s">
        <v>12</v>
      </c>
      <c r="G86" s="81" t="s">
        <v>431</v>
      </c>
      <c r="H86" s="81" t="s">
        <v>461</v>
      </c>
      <c r="I86" s="81" t="s">
        <v>462</v>
      </c>
      <c r="J86" s="81" t="s">
        <v>463</v>
      </c>
      <c r="K86" s="81" t="s">
        <v>464</v>
      </c>
      <c r="L86" s="82" t="s">
        <v>465</v>
      </c>
      <c r="M86" s="82" t="s">
        <v>203</v>
      </c>
      <c r="N86" s="83">
        <v>3</v>
      </c>
      <c r="O86" s="83">
        <v>6</v>
      </c>
      <c r="P86" s="83">
        <v>3</v>
      </c>
      <c r="Q86" s="240">
        <f t="shared" si="4"/>
        <v>54</v>
      </c>
      <c r="R86" s="240" t="str">
        <f t="shared" si="5"/>
        <v>OLASI RİSK</v>
      </c>
      <c r="S86" s="84" t="s">
        <v>466</v>
      </c>
      <c r="T86" s="81" t="s">
        <v>135</v>
      </c>
      <c r="U86" s="80" t="s">
        <v>206</v>
      </c>
      <c r="V86" s="85" t="s">
        <v>207</v>
      </c>
      <c r="W86" s="80" t="s">
        <v>207</v>
      </c>
      <c r="X86" s="82" t="s">
        <v>208</v>
      </c>
      <c r="Y86" s="83">
        <v>1</v>
      </c>
      <c r="Z86" s="83">
        <v>10</v>
      </c>
      <c r="AA86" s="83">
        <v>1</v>
      </c>
      <c r="AB86" s="240">
        <f t="shared" si="6"/>
        <v>10</v>
      </c>
      <c r="AC86" s="240" t="str">
        <f t="shared" si="7"/>
        <v>DÜŞÜK RİSK</v>
      </c>
      <c r="AD86" s="81" t="s">
        <v>287</v>
      </c>
      <c r="AE86" s="81" t="s">
        <v>265</v>
      </c>
      <c r="AF86" s="81" t="s">
        <v>207</v>
      </c>
      <c r="AG86" s="83" t="s">
        <v>467</v>
      </c>
    </row>
    <row r="87" spans="1:33" ht="140" x14ac:dyDescent="0.45">
      <c r="A87" s="152">
        <v>80</v>
      </c>
      <c r="B87" s="160">
        <v>45896</v>
      </c>
      <c r="C87" s="81" t="s">
        <v>6759</v>
      </c>
      <c r="D87" s="81" t="s">
        <v>157</v>
      </c>
      <c r="E87" s="254" t="s">
        <v>12</v>
      </c>
      <c r="F87" s="254" t="s">
        <v>12</v>
      </c>
      <c r="G87" s="81" t="s">
        <v>431</v>
      </c>
      <c r="H87" s="81" t="s">
        <v>468</v>
      </c>
      <c r="I87" s="81" t="s">
        <v>469</v>
      </c>
      <c r="J87" s="81" t="s">
        <v>463</v>
      </c>
      <c r="K87" s="81" t="s">
        <v>458</v>
      </c>
      <c r="L87" s="82" t="s">
        <v>465</v>
      </c>
      <c r="M87" s="82" t="s">
        <v>203</v>
      </c>
      <c r="N87" s="83">
        <v>3</v>
      </c>
      <c r="O87" s="83">
        <v>6</v>
      </c>
      <c r="P87" s="83">
        <v>3</v>
      </c>
      <c r="Q87" s="240">
        <f t="shared" si="4"/>
        <v>54</v>
      </c>
      <c r="R87" s="240" t="str">
        <f t="shared" si="5"/>
        <v>OLASI RİSK</v>
      </c>
      <c r="S87" s="84" t="s">
        <v>466</v>
      </c>
      <c r="T87" s="81" t="s">
        <v>135</v>
      </c>
      <c r="U87" s="80" t="s">
        <v>206</v>
      </c>
      <c r="V87" s="85" t="s">
        <v>207</v>
      </c>
      <c r="W87" s="80" t="s">
        <v>207</v>
      </c>
      <c r="X87" s="82" t="s">
        <v>208</v>
      </c>
      <c r="Y87" s="83">
        <v>1</v>
      </c>
      <c r="Z87" s="83">
        <v>10</v>
      </c>
      <c r="AA87" s="83">
        <v>1</v>
      </c>
      <c r="AB87" s="240">
        <f t="shared" si="6"/>
        <v>10</v>
      </c>
      <c r="AC87" s="240" t="str">
        <f t="shared" si="7"/>
        <v>DÜŞÜK RİSK</v>
      </c>
      <c r="AD87" s="81" t="s">
        <v>287</v>
      </c>
      <c r="AE87" s="81" t="s">
        <v>265</v>
      </c>
      <c r="AF87" s="81" t="s">
        <v>207</v>
      </c>
      <c r="AG87" s="83" t="s">
        <v>266</v>
      </c>
    </row>
    <row r="88" spans="1:33" ht="280" x14ac:dyDescent="0.45">
      <c r="A88" s="152">
        <v>81</v>
      </c>
      <c r="B88" s="160">
        <v>45896</v>
      </c>
      <c r="C88" s="81" t="s">
        <v>6759</v>
      </c>
      <c r="D88" s="81" t="s">
        <v>157</v>
      </c>
      <c r="E88" s="254" t="s">
        <v>12</v>
      </c>
      <c r="F88" s="254" t="s">
        <v>12</v>
      </c>
      <c r="G88" s="81" t="s">
        <v>431</v>
      </c>
      <c r="H88" s="81" t="s">
        <v>470</v>
      </c>
      <c r="I88" s="81" t="s">
        <v>471</v>
      </c>
      <c r="J88" s="81" t="s">
        <v>472</v>
      </c>
      <c r="K88" s="81" t="s">
        <v>473</v>
      </c>
      <c r="L88" s="82" t="s">
        <v>465</v>
      </c>
      <c r="M88" s="82" t="s">
        <v>203</v>
      </c>
      <c r="N88" s="83">
        <v>1</v>
      </c>
      <c r="O88" s="83">
        <v>10</v>
      </c>
      <c r="P88" s="83">
        <v>3</v>
      </c>
      <c r="Q88" s="240">
        <f t="shared" si="4"/>
        <v>30</v>
      </c>
      <c r="R88" s="240" t="str">
        <f t="shared" si="5"/>
        <v>OLASI RİSK</v>
      </c>
      <c r="S88" s="84" t="s">
        <v>466</v>
      </c>
      <c r="T88" s="81" t="s">
        <v>135</v>
      </c>
      <c r="U88" s="80" t="s">
        <v>206</v>
      </c>
      <c r="V88" s="85" t="s">
        <v>207</v>
      </c>
      <c r="W88" s="80" t="s">
        <v>207</v>
      </c>
      <c r="X88" s="82" t="s">
        <v>208</v>
      </c>
      <c r="Y88" s="83">
        <v>1</v>
      </c>
      <c r="Z88" s="83">
        <v>10</v>
      </c>
      <c r="AA88" s="83">
        <v>1</v>
      </c>
      <c r="AB88" s="240">
        <f t="shared" si="6"/>
        <v>10</v>
      </c>
      <c r="AC88" s="240" t="str">
        <f t="shared" si="7"/>
        <v>DÜŞÜK RİSK</v>
      </c>
      <c r="AD88" s="81" t="s">
        <v>287</v>
      </c>
      <c r="AE88" s="81" t="s">
        <v>265</v>
      </c>
      <c r="AF88" s="81" t="s">
        <v>207</v>
      </c>
      <c r="AG88" s="83" t="s">
        <v>467</v>
      </c>
    </row>
    <row r="89" spans="1:33" ht="122.5" x14ac:dyDescent="0.45">
      <c r="A89" s="152">
        <v>82</v>
      </c>
      <c r="B89" s="160">
        <v>45896</v>
      </c>
      <c r="C89" s="81" t="s">
        <v>6759</v>
      </c>
      <c r="D89" s="81" t="s">
        <v>157</v>
      </c>
      <c r="E89" s="254" t="s">
        <v>12</v>
      </c>
      <c r="F89" s="254" t="s">
        <v>12</v>
      </c>
      <c r="G89" s="81" t="s">
        <v>431</v>
      </c>
      <c r="H89" s="81" t="s">
        <v>474</v>
      </c>
      <c r="I89" s="81" t="s">
        <v>475</v>
      </c>
      <c r="J89" s="81" t="s">
        <v>476</v>
      </c>
      <c r="K89" s="81" t="s">
        <v>477</v>
      </c>
      <c r="L89" s="82" t="s">
        <v>478</v>
      </c>
      <c r="M89" s="82" t="s">
        <v>203</v>
      </c>
      <c r="N89" s="83">
        <v>1</v>
      </c>
      <c r="O89" s="83">
        <v>3</v>
      </c>
      <c r="P89" s="83">
        <v>7</v>
      </c>
      <c r="Q89" s="240">
        <f t="shared" si="4"/>
        <v>21</v>
      </c>
      <c r="R89" s="240" t="str">
        <f t="shared" si="5"/>
        <v>OLASI RİSK</v>
      </c>
      <c r="S89" s="84" t="s">
        <v>466</v>
      </c>
      <c r="T89" s="81" t="s">
        <v>135</v>
      </c>
      <c r="U89" s="80" t="s">
        <v>206</v>
      </c>
      <c r="V89" s="85" t="s">
        <v>207</v>
      </c>
      <c r="W89" s="80" t="s">
        <v>207</v>
      </c>
      <c r="X89" s="82" t="s">
        <v>208</v>
      </c>
      <c r="Y89" s="83">
        <v>1</v>
      </c>
      <c r="Z89" s="83">
        <v>3</v>
      </c>
      <c r="AA89" s="83">
        <v>3</v>
      </c>
      <c r="AB89" s="240">
        <f t="shared" si="6"/>
        <v>9</v>
      </c>
      <c r="AC89" s="240" t="str">
        <f t="shared" si="7"/>
        <v>DÜŞÜK RİSK</v>
      </c>
      <c r="AD89" s="81" t="s">
        <v>287</v>
      </c>
      <c r="AE89" s="81" t="s">
        <v>265</v>
      </c>
      <c r="AF89" s="81" t="s">
        <v>207</v>
      </c>
      <c r="AG89" s="83" t="s">
        <v>479</v>
      </c>
    </row>
    <row r="90" spans="1:33" ht="105" x14ac:dyDescent="0.45">
      <c r="A90" s="152">
        <v>83</v>
      </c>
      <c r="B90" s="160">
        <v>45896</v>
      </c>
      <c r="C90" s="81" t="s">
        <v>66</v>
      </c>
      <c r="D90" s="81" t="s">
        <v>6757</v>
      </c>
      <c r="E90" s="254" t="s">
        <v>12</v>
      </c>
      <c r="F90" s="254" t="s">
        <v>12</v>
      </c>
      <c r="G90" s="81" t="s">
        <v>480</v>
      </c>
      <c r="H90" s="81" t="s">
        <v>481</v>
      </c>
      <c r="I90" s="81" t="s">
        <v>482</v>
      </c>
      <c r="J90" s="81" t="s">
        <v>483</v>
      </c>
      <c r="K90" s="81" t="s">
        <v>325</v>
      </c>
      <c r="L90" s="82" t="s">
        <v>484</v>
      </c>
      <c r="M90" s="82" t="s">
        <v>203</v>
      </c>
      <c r="N90" s="83">
        <v>0.5</v>
      </c>
      <c r="O90" s="83">
        <v>1</v>
      </c>
      <c r="P90" s="83">
        <v>15</v>
      </c>
      <c r="Q90" s="240">
        <f t="shared" si="4"/>
        <v>7.5</v>
      </c>
      <c r="R90" s="240" t="str">
        <f t="shared" si="5"/>
        <v>DÜŞÜK RİSK</v>
      </c>
      <c r="S90" s="82" t="s">
        <v>204</v>
      </c>
      <c r="T90" s="81" t="s">
        <v>135</v>
      </c>
      <c r="U90" s="80" t="s">
        <v>206</v>
      </c>
      <c r="V90" s="85" t="s">
        <v>207</v>
      </c>
      <c r="W90" s="80" t="s">
        <v>207</v>
      </c>
      <c r="X90" s="82" t="s">
        <v>208</v>
      </c>
      <c r="Y90" s="83">
        <v>0.5</v>
      </c>
      <c r="Z90" s="83">
        <v>1</v>
      </c>
      <c r="AA90" s="83">
        <v>15</v>
      </c>
      <c r="AB90" s="240">
        <f t="shared" si="6"/>
        <v>7.5</v>
      </c>
      <c r="AC90" s="240" t="str">
        <f t="shared" si="7"/>
        <v>DÜŞÜK RİSK</v>
      </c>
      <c r="AD90" s="81" t="s">
        <v>485</v>
      </c>
      <c r="AE90" s="81" t="s">
        <v>265</v>
      </c>
      <c r="AF90" s="81" t="s">
        <v>207</v>
      </c>
      <c r="AG90" s="83" t="s">
        <v>479</v>
      </c>
    </row>
    <row r="91" spans="1:33" ht="105" x14ac:dyDescent="0.45">
      <c r="A91" s="152">
        <v>84</v>
      </c>
      <c r="B91" s="160">
        <v>45896</v>
      </c>
      <c r="C91" s="81" t="s">
        <v>66</v>
      </c>
      <c r="D91" s="81" t="s">
        <v>6757</v>
      </c>
      <c r="E91" s="254" t="s">
        <v>12</v>
      </c>
      <c r="F91" s="254" t="s">
        <v>12</v>
      </c>
      <c r="G91" s="81" t="s">
        <v>486</v>
      </c>
      <c r="H91" s="81" t="s">
        <v>487</v>
      </c>
      <c r="I91" s="81" t="s">
        <v>488</v>
      </c>
      <c r="J91" s="81" t="s">
        <v>299</v>
      </c>
      <c r="K91" s="81" t="s">
        <v>325</v>
      </c>
      <c r="L91" s="82" t="s">
        <v>489</v>
      </c>
      <c r="M91" s="82" t="s">
        <v>203</v>
      </c>
      <c r="N91" s="83">
        <v>0.5</v>
      </c>
      <c r="O91" s="83">
        <v>1</v>
      </c>
      <c r="P91" s="83">
        <v>7</v>
      </c>
      <c r="Q91" s="240">
        <f t="shared" si="4"/>
        <v>3.5</v>
      </c>
      <c r="R91" s="240" t="str">
        <f t="shared" si="5"/>
        <v>DÜŞÜK RİSK</v>
      </c>
      <c r="S91" s="84" t="s">
        <v>204</v>
      </c>
      <c r="T91" s="81" t="s">
        <v>490</v>
      </c>
      <c r="U91" s="80" t="s">
        <v>206</v>
      </c>
      <c r="V91" s="85" t="s">
        <v>207</v>
      </c>
      <c r="W91" s="80" t="s">
        <v>207</v>
      </c>
      <c r="X91" s="82" t="s">
        <v>208</v>
      </c>
      <c r="Y91" s="83">
        <v>0.5</v>
      </c>
      <c r="Z91" s="83">
        <v>1</v>
      </c>
      <c r="AA91" s="83">
        <v>7</v>
      </c>
      <c r="AB91" s="240">
        <f t="shared" si="6"/>
        <v>3.5</v>
      </c>
      <c r="AC91" s="240" t="str">
        <f t="shared" si="7"/>
        <v>DÜŞÜK RİSK</v>
      </c>
      <c r="AD91" s="81" t="s">
        <v>485</v>
      </c>
      <c r="AE91" s="81" t="s">
        <v>265</v>
      </c>
      <c r="AF91" s="81" t="s">
        <v>207</v>
      </c>
      <c r="AG91" s="83" t="s">
        <v>491</v>
      </c>
    </row>
    <row r="92" spans="1:33" ht="297.5" x14ac:dyDescent="0.45">
      <c r="A92" s="152">
        <v>85</v>
      </c>
      <c r="B92" s="153">
        <v>45698</v>
      </c>
      <c r="C92" s="83" t="s">
        <v>66</v>
      </c>
      <c r="D92" s="81" t="s">
        <v>6763</v>
      </c>
      <c r="E92" s="154" t="s">
        <v>4726</v>
      </c>
      <c r="F92" s="154" t="s">
        <v>4726</v>
      </c>
      <c r="G92" s="83" t="s">
        <v>495</v>
      </c>
      <c r="H92" s="83" t="s">
        <v>496</v>
      </c>
      <c r="I92" s="83" t="s">
        <v>497</v>
      </c>
      <c r="J92" s="83" t="s">
        <v>200</v>
      </c>
      <c r="K92" s="83" t="s">
        <v>498</v>
      </c>
      <c r="L92" s="84" t="s">
        <v>499</v>
      </c>
      <c r="M92" s="84" t="s">
        <v>208</v>
      </c>
      <c r="N92" s="83">
        <v>1</v>
      </c>
      <c r="O92" s="83">
        <v>2</v>
      </c>
      <c r="P92" s="83">
        <v>15</v>
      </c>
      <c r="Q92" s="241">
        <f t="shared" si="4"/>
        <v>30</v>
      </c>
      <c r="R92" s="240" t="str">
        <f t="shared" si="5"/>
        <v>OLASI RİSK</v>
      </c>
      <c r="S92" s="84" t="s">
        <v>500</v>
      </c>
      <c r="T92" s="83" t="s">
        <v>191</v>
      </c>
      <c r="U92" s="155" t="s">
        <v>206</v>
      </c>
      <c r="V92" s="85" t="s">
        <v>501</v>
      </c>
      <c r="W92" s="156"/>
      <c r="X92" s="156" t="s">
        <v>208</v>
      </c>
      <c r="Y92" s="83">
        <v>1</v>
      </c>
      <c r="Z92" s="83">
        <v>2</v>
      </c>
      <c r="AA92" s="83">
        <v>15</v>
      </c>
      <c r="AB92" s="241">
        <f t="shared" si="6"/>
        <v>30</v>
      </c>
      <c r="AC92" s="240" t="str">
        <f t="shared" si="7"/>
        <v>OLASI RİSK</v>
      </c>
      <c r="AD92" s="81" t="s">
        <v>132</v>
      </c>
      <c r="AE92" s="81" t="s">
        <v>502</v>
      </c>
      <c r="AF92" s="240" t="s">
        <v>503</v>
      </c>
      <c r="AG92" s="83" t="s">
        <v>5500</v>
      </c>
    </row>
    <row r="93" spans="1:33" ht="122.5" x14ac:dyDescent="0.45">
      <c r="A93" s="152">
        <v>86</v>
      </c>
      <c r="B93" s="153">
        <v>45698</v>
      </c>
      <c r="C93" s="83" t="s">
        <v>66</v>
      </c>
      <c r="D93" s="81" t="s">
        <v>6763</v>
      </c>
      <c r="E93" s="154" t="s">
        <v>4726</v>
      </c>
      <c r="F93" s="154" t="s">
        <v>4726</v>
      </c>
      <c r="G93" s="83" t="s">
        <v>495</v>
      </c>
      <c r="H93" s="83" t="s">
        <v>504</v>
      </c>
      <c r="I93" s="83" t="s">
        <v>505</v>
      </c>
      <c r="J93" s="83" t="s">
        <v>200</v>
      </c>
      <c r="K93" s="83" t="s">
        <v>498</v>
      </c>
      <c r="L93" s="84" t="s">
        <v>506</v>
      </c>
      <c r="M93" s="84" t="s">
        <v>208</v>
      </c>
      <c r="N93" s="83">
        <v>3</v>
      </c>
      <c r="O93" s="83">
        <v>1</v>
      </c>
      <c r="P93" s="83">
        <v>100</v>
      </c>
      <c r="Q93" s="241">
        <f t="shared" si="4"/>
        <v>300</v>
      </c>
      <c r="R93" s="240" t="str">
        <f t="shared" si="5"/>
        <v>YÜKSEK RİSK</v>
      </c>
      <c r="S93" s="84" t="s">
        <v>507</v>
      </c>
      <c r="T93" s="83" t="s">
        <v>191</v>
      </c>
      <c r="U93" s="155" t="s">
        <v>206</v>
      </c>
      <c r="V93" s="85" t="s">
        <v>501</v>
      </c>
      <c r="W93" s="156"/>
      <c r="X93" s="156" t="s">
        <v>208</v>
      </c>
      <c r="Y93" s="83">
        <v>0.5</v>
      </c>
      <c r="Z93" s="83">
        <v>1</v>
      </c>
      <c r="AA93" s="83">
        <v>100</v>
      </c>
      <c r="AB93" s="241">
        <f t="shared" si="6"/>
        <v>50</v>
      </c>
      <c r="AC93" s="240" t="str">
        <f t="shared" si="7"/>
        <v>OLASI RİSK</v>
      </c>
      <c r="AD93" s="81" t="s">
        <v>132</v>
      </c>
      <c r="AE93" s="81" t="s">
        <v>502</v>
      </c>
      <c r="AF93" s="240" t="s">
        <v>503</v>
      </c>
      <c r="AG93" s="83" t="s">
        <v>5500</v>
      </c>
    </row>
    <row r="94" spans="1:33" ht="140" x14ac:dyDescent="0.45">
      <c r="A94" s="152">
        <v>87</v>
      </c>
      <c r="B94" s="153">
        <v>45698</v>
      </c>
      <c r="C94" s="83" t="s">
        <v>66</v>
      </c>
      <c r="D94" s="81" t="s">
        <v>6763</v>
      </c>
      <c r="E94" s="154" t="s">
        <v>4726</v>
      </c>
      <c r="F94" s="154" t="s">
        <v>4726</v>
      </c>
      <c r="G94" s="83" t="s">
        <v>495</v>
      </c>
      <c r="H94" s="83" t="s">
        <v>508</v>
      </c>
      <c r="I94" s="83" t="s">
        <v>509</v>
      </c>
      <c r="J94" s="83" t="s">
        <v>200</v>
      </c>
      <c r="K94" s="83" t="s">
        <v>498</v>
      </c>
      <c r="L94" s="84" t="s">
        <v>510</v>
      </c>
      <c r="M94" s="84" t="s">
        <v>208</v>
      </c>
      <c r="N94" s="83">
        <v>3</v>
      </c>
      <c r="O94" s="83">
        <v>1</v>
      </c>
      <c r="P94" s="83">
        <v>100</v>
      </c>
      <c r="Q94" s="241">
        <f t="shared" si="4"/>
        <v>300</v>
      </c>
      <c r="R94" s="240" t="str">
        <f t="shared" si="5"/>
        <v>YÜKSEK RİSK</v>
      </c>
      <c r="S94" s="84" t="s">
        <v>511</v>
      </c>
      <c r="T94" s="83" t="s">
        <v>191</v>
      </c>
      <c r="U94" s="155" t="s">
        <v>206</v>
      </c>
      <c r="V94" s="85" t="s">
        <v>512</v>
      </c>
      <c r="W94" s="156"/>
      <c r="X94" s="156" t="s">
        <v>208</v>
      </c>
      <c r="Y94" s="83">
        <v>0.5</v>
      </c>
      <c r="Z94" s="83">
        <v>1</v>
      </c>
      <c r="AA94" s="83">
        <v>100</v>
      </c>
      <c r="AB94" s="241">
        <f t="shared" si="6"/>
        <v>50</v>
      </c>
      <c r="AC94" s="240" t="str">
        <f t="shared" si="7"/>
        <v>OLASI RİSK</v>
      </c>
      <c r="AD94" s="81" t="s">
        <v>132</v>
      </c>
      <c r="AE94" s="81" t="s">
        <v>502</v>
      </c>
      <c r="AF94" s="240" t="s">
        <v>503</v>
      </c>
      <c r="AG94" s="83" t="s">
        <v>5501</v>
      </c>
    </row>
    <row r="95" spans="1:33" ht="122.5" x14ac:dyDescent="0.45">
      <c r="A95" s="152">
        <v>88</v>
      </c>
      <c r="B95" s="153">
        <v>45698</v>
      </c>
      <c r="C95" s="83" t="s">
        <v>66</v>
      </c>
      <c r="D95" s="81" t="s">
        <v>6763</v>
      </c>
      <c r="E95" s="154" t="s">
        <v>4726</v>
      </c>
      <c r="F95" s="154" t="s">
        <v>4726</v>
      </c>
      <c r="G95" s="83" t="s">
        <v>495</v>
      </c>
      <c r="H95" s="83" t="s">
        <v>508</v>
      </c>
      <c r="I95" s="83" t="s">
        <v>513</v>
      </c>
      <c r="J95" s="83" t="s">
        <v>514</v>
      </c>
      <c r="K95" s="83" t="s">
        <v>515</v>
      </c>
      <c r="L95" s="84" t="s">
        <v>516</v>
      </c>
      <c r="M95" s="84" t="s">
        <v>208</v>
      </c>
      <c r="N95" s="83">
        <v>1</v>
      </c>
      <c r="O95" s="83">
        <v>2</v>
      </c>
      <c r="P95" s="83">
        <v>15</v>
      </c>
      <c r="Q95" s="241">
        <f t="shared" si="4"/>
        <v>30</v>
      </c>
      <c r="R95" s="240" t="str">
        <f t="shared" si="5"/>
        <v>OLASI RİSK</v>
      </c>
      <c r="S95" s="84" t="s">
        <v>517</v>
      </c>
      <c r="T95" s="83" t="s">
        <v>191</v>
      </c>
      <c r="U95" s="155" t="s">
        <v>206</v>
      </c>
      <c r="V95" s="85" t="s">
        <v>518</v>
      </c>
      <c r="W95" s="156"/>
      <c r="X95" s="156" t="s">
        <v>208</v>
      </c>
      <c r="Y95" s="83">
        <v>0.2</v>
      </c>
      <c r="Z95" s="83">
        <v>1</v>
      </c>
      <c r="AA95" s="83">
        <v>15</v>
      </c>
      <c r="AB95" s="241">
        <f t="shared" si="6"/>
        <v>3</v>
      </c>
      <c r="AC95" s="240" t="str">
        <f t="shared" si="7"/>
        <v>DÜŞÜK RİSK</v>
      </c>
      <c r="AD95" s="81" t="s">
        <v>132</v>
      </c>
      <c r="AE95" s="81" t="s">
        <v>502</v>
      </c>
      <c r="AF95" s="240" t="s">
        <v>503</v>
      </c>
      <c r="AG95" s="83" t="s">
        <v>5501</v>
      </c>
    </row>
    <row r="96" spans="1:33" ht="140" x14ac:dyDescent="0.45">
      <c r="A96" s="152">
        <v>89</v>
      </c>
      <c r="B96" s="153">
        <v>45698</v>
      </c>
      <c r="C96" s="83" t="s">
        <v>66</v>
      </c>
      <c r="D96" s="81" t="s">
        <v>6763</v>
      </c>
      <c r="E96" s="154" t="s">
        <v>4726</v>
      </c>
      <c r="F96" s="154" t="s">
        <v>4726</v>
      </c>
      <c r="G96" s="83" t="s">
        <v>495</v>
      </c>
      <c r="H96" s="83" t="s">
        <v>519</v>
      </c>
      <c r="I96" s="83" t="s">
        <v>509</v>
      </c>
      <c r="J96" s="83" t="s">
        <v>492</v>
      </c>
      <c r="K96" s="83" t="s">
        <v>498</v>
      </c>
      <c r="L96" s="84" t="s">
        <v>520</v>
      </c>
      <c r="M96" s="84" t="s">
        <v>208</v>
      </c>
      <c r="N96" s="83">
        <v>3</v>
      </c>
      <c r="O96" s="83">
        <v>1</v>
      </c>
      <c r="P96" s="83">
        <v>100</v>
      </c>
      <c r="Q96" s="241">
        <f t="shared" si="4"/>
        <v>300</v>
      </c>
      <c r="R96" s="240" t="str">
        <f t="shared" si="5"/>
        <v>YÜKSEK RİSK</v>
      </c>
      <c r="S96" s="84" t="s">
        <v>511</v>
      </c>
      <c r="T96" s="83" t="s">
        <v>191</v>
      </c>
      <c r="U96" s="155" t="s">
        <v>206</v>
      </c>
      <c r="V96" s="85" t="s">
        <v>512</v>
      </c>
      <c r="W96" s="156"/>
      <c r="X96" s="156" t="s">
        <v>208</v>
      </c>
      <c r="Y96" s="83">
        <v>0.5</v>
      </c>
      <c r="Z96" s="83">
        <v>1</v>
      </c>
      <c r="AA96" s="83">
        <v>100</v>
      </c>
      <c r="AB96" s="241">
        <f t="shared" si="6"/>
        <v>50</v>
      </c>
      <c r="AC96" s="240" t="str">
        <f t="shared" si="7"/>
        <v>OLASI RİSK</v>
      </c>
      <c r="AD96" s="81" t="s">
        <v>132</v>
      </c>
      <c r="AE96" s="81" t="s">
        <v>502</v>
      </c>
      <c r="AF96" s="240" t="s">
        <v>503</v>
      </c>
      <c r="AG96" s="83" t="s">
        <v>5501</v>
      </c>
    </row>
    <row r="97" spans="1:33" ht="157.5" x14ac:dyDescent="0.45">
      <c r="A97" s="152">
        <v>90</v>
      </c>
      <c r="B97" s="153">
        <v>45698</v>
      </c>
      <c r="C97" s="83" t="s">
        <v>66</v>
      </c>
      <c r="D97" s="81" t="s">
        <v>6763</v>
      </c>
      <c r="E97" s="154" t="s">
        <v>4726</v>
      </c>
      <c r="F97" s="154" t="s">
        <v>4726</v>
      </c>
      <c r="G97" s="83" t="s">
        <v>495</v>
      </c>
      <c r="H97" s="83" t="s">
        <v>521</v>
      </c>
      <c r="I97" s="83" t="s">
        <v>522</v>
      </c>
      <c r="J97" s="83" t="s">
        <v>492</v>
      </c>
      <c r="K97" s="83" t="s">
        <v>498</v>
      </c>
      <c r="L97" s="84" t="s">
        <v>523</v>
      </c>
      <c r="M97" s="84" t="s">
        <v>208</v>
      </c>
      <c r="N97" s="83">
        <v>1</v>
      </c>
      <c r="O97" s="83">
        <v>2</v>
      </c>
      <c r="P97" s="83">
        <v>100</v>
      </c>
      <c r="Q97" s="241">
        <f t="shared" si="4"/>
        <v>200</v>
      </c>
      <c r="R97" s="240" t="str">
        <f t="shared" si="5"/>
        <v>YÜKSEK RİSK</v>
      </c>
      <c r="S97" s="84" t="s">
        <v>524</v>
      </c>
      <c r="T97" s="83" t="s">
        <v>191</v>
      </c>
      <c r="U97" s="155" t="s">
        <v>206</v>
      </c>
      <c r="V97" s="85" t="s">
        <v>525</v>
      </c>
      <c r="W97" s="156"/>
      <c r="X97" s="156" t="s">
        <v>208</v>
      </c>
      <c r="Y97" s="83">
        <v>0.5</v>
      </c>
      <c r="Z97" s="83">
        <v>1</v>
      </c>
      <c r="AA97" s="83">
        <v>100</v>
      </c>
      <c r="AB97" s="241">
        <f t="shared" si="6"/>
        <v>50</v>
      </c>
      <c r="AC97" s="240" t="str">
        <f t="shared" si="7"/>
        <v>OLASI RİSK</v>
      </c>
      <c r="AD97" s="81" t="s">
        <v>132</v>
      </c>
      <c r="AE97" s="81" t="s">
        <v>494</v>
      </c>
      <c r="AF97" s="240" t="s">
        <v>503</v>
      </c>
      <c r="AG97" s="83" t="s">
        <v>5501</v>
      </c>
    </row>
    <row r="98" spans="1:33" ht="140" x14ac:dyDescent="0.45">
      <c r="A98" s="152">
        <v>91</v>
      </c>
      <c r="B98" s="153">
        <v>45698</v>
      </c>
      <c r="C98" s="83" t="s">
        <v>66</v>
      </c>
      <c r="D98" s="81" t="s">
        <v>6763</v>
      </c>
      <c r="E98" s="154" t="s">
        <v>4726</v>
      </c>
      <c r="F98" s="154" t="s">
        <v>4726</v>
      </c>
      <c r="G98" s="83" t="s">
        <v>495</v>
      </c>
      <c r="H98" s="83" t="s">
        <v>526</v>
      </c>
      <c r="I98" s="83" t="s">
        <v>527</v>
      </c>
      <c r="J98" s="83" t="s">
        <v>528</v>
      </c>
      <c r="K98" s="83" t="s">
        <v>498</v>
      </c>
      <c r="L98" s="84" t="s">
        <v>529</v>
      </c>
      <c r="M98" s="84" t="s">
        <v>208</v>
      </c>
      <c r="N98" s="83">
        <v>3</v>
      </c>
      <c r="O98" s="83">
        <v>0.5</v>
      </c>
      <c r="P98" s="83">
        <v>100</v>
      </c>
      <c r="Q98" s="241">
        <f t="shared" si="4"/>
        <v>150</v>
      </c>
      <c r="R98" s="240" t="str">
        <f t="shared" si="5"/>
        <v>ÖNEMLİ RİSK</v>
      </c>
      <c r="S98" s="84" t="s">
        <v>530</v>
      </c>
      <c r="T98" s="83" t="s">
        <v>191</v>
      </c>
      <c r="U98" s="155" t="s">
        <v>206</v>
      </c>
      <c r="V98" s="85" t="s">
        <v>531</v>
      </c>
      <c r="W98" s="156"/>
      <c r="X98" s="156" t="s">
        <v>208</v>
      </c>
      <c r="Y98" s="83">
        <v>1</v>
      </c>
      <c r="Z98" s="83">
        <v>0.5</v>
      </c>
      <c r="AA98" s="83">
        <v>100</v>
      </c>
      <c r="AB98" s="241">
        <f t="shared" si="6"/>
        <v>50</v>
      </c>
      <c r="AC98" s="240" t="str">
        <f t="shared" si="7"/>
        <v>OLASI RİSK</v>
      </c>
      <c r="AD98" s="81" t="s">
        <v>132</v>
      </c>
      <c r="AE98" s="81" t="s">
        <v>494</v>
      </c>
      <c r="AF98" s="240" t="s">
        <v>503</v>
      </c>
      <c r="AG98" s="83" t="s">
        <v>5501</v>
      </c>
    </row>
    <row r="99" spans="1:33" ht="175" x14ac:dyDescent="0.45">
      <c r="A99" s="152">
        <v>92</v>
      </c>
      <c r="B99" s="153">
        <v>45896</v>
      </c>
      <c r="C99" s="81" t="s">
        <v>66</v>
      </c>
      <c r="D99" s="81" t="s">
        <v>6757</v>
      </c>
      <c r="E99" s="154" t="s">
        <v>12</v>
      </c>
      <c r="F99" s="154" t="s">
        <v>12</v>
      </c>
      <c r="G99" s="83" t="s">
        <v>532</v>
      </c>
      <c r="H99" s="83" t="s">
        <v>533</v>
      </c>
      <c r="I99" s="83" t="s">
        <v>534</v>
      </c>
      <c r="J99" s="83" t="s">
        <v>535</v>
      </c>
      <c r="K99" s="83" t="s">
        <v>498</v>
      </c>
      <c r="L99" s="84" t="s">
        <v>5376</v>
      </c>
      <c r="M99" s="84" t="s">
        <v>208</v>
      </c>
      <c r="N99" s="83">
        <v>3</v>
      </c>
      <c r="O99" s="83">
        <v>1</v>
      </c>
      <c r="P99" s="83">
        <v>40</v>
      </c>
      <c r="Q99" s="241">
        <v>40</v>
      </c>
      <c r="R99" s="240" t="str">
        <f t="shared" si="5"/>
        <v>OLASI RİSK</v>
      </c>
      <c r="S99" s="84" t="s">
        <v>4948</v>
      </c>
      <c r="T99" s="83" t="s">
        <v>191</v>
      </c>
      <c r="U99" s="155" t="s">
        <v>206</v>
      </c>
      <c r="V99" s="85" t="s">
        <v>4948</v>
      </c>
      <c r="W99" s="156"/>
      <c r="X99" s="156" t="s">
        <v>208</v>
      </c>
      <c r="Y99" s="83">
        <v>1</v>
      </c>
      <c r="Z99" s="83">
        <v>1</v>
      </c>
      <c r="AA99" s="83">
        <v>40</v>
      </c>
      <c r="AB99" s="241">
        <f t="shared" si="6"/>
        <v>40</v>
      </c>
      <c r="AC99" s="240" t="str">
        <f t="shared" si="7"/>
        <v>OLASI RİSK</v>
      </c>
      <c r="AD99" s="81" t="s">
        <v>132</v>
      </c>
      <c r="AE99" s="81" t="s">
        <v>494</v>
      </c>
      <c r="AF99" s="240" t="s">
        <v>536</v>
      </c>
      <c r="AG99" s="83" t="s">
        <v>537</v>
      </c>
    </row>
    <row r="100" spans="1:33" ht="157.5" x14ac:dyDescent="0.45">
      <c r="A100" s="152">
        <v>93</v>
      </c>
      <c r="B100" s="153">
        <v>45896</v>
      </c>
      <c r="C100" s="81" t="s">
        <v>66</v>
      </c>
      <c r="D100" s="81" t="s">
        <v>6757</v>
      </c>
      <c r="E100" s="154" t="s">
        <v>12</v>
      </c>
      <c r="F100" s="154" t="s">
        <v>12</v>
      </c>
      <c r="G100" s="83" t="s">
        <v>538</v>
      </c>
      <c r="H100" s="83" t="s">
        <v>539</v>
      </c>
      <c r="I100" s="83" t="s">
        <v>540</v>
      </c>
      <c r="J100" s="83" t="s">
        <v>541</v>
      </c>
      <c r="K100" s="83" t="s">
        <v>498</v>
      </c>
      <c r="L100" s="84" t="s">
        <v>542</v>
      </c>
      <c r="M100" s="84" t="s">
        <v>208</v>
      </c>
      <c r="N100" s="83">
        <v>6</v>
      </c>
      <c r="O100" s="83">
        <v>3</v>
      </c>
      <c r="P100" s="83">
        <v>15</v>
      </c>
      <c r="Q100" s="241">
        <v>120</v>
      </c>
      <c r="R100" s="240" t="str">
        <f t="shared" si="5"/>
        <v>ÖNEMLİ RİSK</v>
      </c>
      <c r="S100" s="84" t="s">
        <v>543</v>
      </c>
      <c r="T100" s="83" t="s">
        <v>190</v>
      </c>
      <c r="U100" s="155" t="s">
        <v>206</v>
      </c>
      <c r="V100" s="85" t="s">
        <v>5375</v>
      </c>
      <c r="W100" s="156"/>
      <c r="X100" s="156" t="s">
        <v>208</v>
      </c>
      <c r="Y100" s="83">
        <v>6</v>
      </c>
      <c r="Z100" s="83">
        <v>1</v>
      </c>
      <c r="AA100" s="83">
        <v>15</v>
      </c>
      <c r="AB100" s="241">
        <f t="shared" si="6"/>
        <v>90</v>
      </c>
      <c r="AC100" s="240" t="str">
        <f t="shared" si="7"/>
        <v>ÖNEMLİ RİSK</v>
      </c>
      <c r="AD100" s="81" t="s">
        <v>132</v>
      </c>
      <c r="AE100" s="81" t="s">
        <v>494</v>
      </c>
      <c r="AF100" s="240" t="s">
        <v>544</v>
      </c>
      <c r="AG100" s="83" t="s">
        <v>537</v>
      </c>
    </row>
    <row r="101" spans="1:33" ht="157.5" x14ac:dyDescent="0.45">
      <c r="A101" s="152">
        <v>94</v>
      </c>
      <c r="B101" s="153">
        <v>45896</v>
      </c>
      <c r="C101" s="81" t="s">
        <v>66</v>
      </c>
      <c r="D101" s="81" t="s">
        <v>6757</v>
      </c>
      <c r="E101" s="154" t="s">
        <v>12</v>
      </c>
      <c r="F101" s="154" t="s">
        <v>12</v>
      </c>
      <c r="G101" s="83" t="s">
        <v>545</v>
      </c>
      <c r="H101" s="83" t="s">
        <v>546</v>
      </c>
      <c r="I101" s="83" t="s">
        <v>547</v>
      </c>
      <c r="J101" s="83" t="s">
        <v>548</v>
      </c>
      <c r="K101" s="83" t="s">
        <v>515</v>
      </c>
      <c r="L101" s="84" t="s">
        <v>549</v>
      </c>
      <c r="M101" s="84" t="s">
        <v>208</v>
      </c>
      <c r="N101" s="83">
        <v>1</v>
      </c>
      <c r="O101" s="83">
        <v>1</v>
      </c>
      <c r="P101" s="83">
        <v>40</v>
      </c>
      <c r="Q101" s="241">
        <f t="shared" si="4"/>
        <v>40</v>
      </c>
      <c r="R101" s="240" t="str">
        <f t="shared" si="5"/>
        <v>OLASI RİSK</v>
      </c>
      <c r="S101" s="84" t="s">
        <v>550</v>
      </c>
      <c r="T101" s="83" t="s">
        <v>190</v>
      </c>
      <c r="U101" s="155" t="s">
        <v>206</v>
      </c>
      <c r="V101" s="85" t="s">
        <v>551</v>
      </c>
      <c r="W101" s="156"/>
      <c r="X101" s="156" t="s">
        <v>208</v>
      </c>
      <c r="Y101" s="83">
        <v>1</v>
      </c>
      <c r="Z101" s="83">
        <v>1</v>
      </c>
      <c r="AA101" s="83">
        <v>40</v>
      </c>
      <c r="AB101" s="241">
        <f t="shared" si="6"/>
        <v>40</v>
      </c>
      <c r="AC101" s="240" t="str">
        <f t="shared" si="7"/>
        <v>OLASI RİSK</v>
      </c>
      <c r="AD101" s="81" t="s">
        <v>493</v>
      </c>
      <c r="AE101" s="81" t="s">
        <v>494</v>
      </c>
      <c r="AF101" s="240" t="s">
        <v>552</v>
      </c>
      <c r="AG101" s="83" t="s">
        <v>537</v>
      </c>
    </row>
    <row r="102" spans="1:33" ht="122.5" x14ac:dyDescent="0.45">
      <c r="A102" s="152">
        <v>95</v>
      </c>
      <c r="B102" s="153">
        <v>45896</v>
      </c>
      <c r="C102" s="81" t="s">
        <v>66</v>
      </c>
      <c r="D102" s="81" t="s">
        <v>6755</v>
      </c>
      <c r="E102" s="154" t="s">
        <v>12</v>
      </c>
      <c r="F102" s="154" t="s">
        <v>12</v>
      </c>
      <c r="G102" s="83" t="s">
        <v>553</v>
      </c>
      <c r="H102" s="83" t="s">
        <v>553</v>
      </c>
      <c r="I102" s="83" t="s">
        <v>554</v>
      </c>
      <c r="J102" s="83" t="s">
        <v>555</v>
      </c>
      <c r="K102" s="83" t="s">
        <v>556</v>
      </c>
      <c r="L102" s="84" t="s">
        <v>557</v>
      </c>
      <c r="M102" s="84" t="s">
        <v>208</v>
      </c>
      <c r="N102" s="83">
        <v>1</v>
      </c>
      <c r="O102" s="83">
        <v>0.5</v>
      </c>
      <c r="P102" s="83">
        <v>100</v>
      </c>
      <c r="Q102" s="241">
        <f t="shared" si="4"/>
        <v>50</v>
      </c>
      <c r="R102" s="240" t="str">
        <f t="shared" si="5"/>
        <v>OLASI RİSK</v>
      </c>
      <c r="S102" s="84" t="s">
        <v>500</v>
      </c>
      <c r="T102" s="83" t="s">
        <v>191</v>
      </c>
      <c r="U102" s="155" t="s">
        <v>206</v>
      </c>
      <c r="V102" s="85" t="s">
        <v>558</v>
      </c>
      <c r="W102" s="156"/>
      <c r="X102" s="156" t="s">
        <v>208</v>
      </c>
      <c r="Y102" s="83">
        <v>1</v>
      </c>
      <c r="Z102" s="83">
        <v>0.5</v>
      </c>
      <c r="AA102" s="83">
        <v>100</v>
      </c>
      <c r="AB102" s="241">
        <f t="shared" si="6"/>
        <v>50</v>
      </c>
      <c r="AC102" s="240" t="str">
        <f t="shared" si="7"/>
        <v>OLASI RİSK</v>
      </c>
      <c r="AD102" s="81" t="s">
        <v>493</v>
      </c>
      <c r="AE102" s="81" t="s">
        <v>494</v>
      </c>
      <c r="AF102" s="240" t="s">
        <v>559</v>
      </c>
      <c r="AG102" s="83" t="s">
        <v>560</v>
      </c>
    </row>
    <row r="103" spans="1:33" ht="87.5" x14ac:dyDescent="0.45">
      <c r="A103" s="152">
        <v>96</v>
      </c>
      <c r="B103" s="153">
        <v>45896</v>
      </c>
      <c r="C103" s="81" t="s">
        <v>66</v>
      </c>
      <c r="D103" s="81" t="s">
        <v>6755</v>
      </c>
      <c r="E103" s="154" t="s">
        <v>12</v>
      </c>
      <c r="F103" s="154" t="s">
        <v>12</v>
      </c>
      <c r="G103" s="83" t="s">
        <v>561</v>
      </c>
      <c r="H103" s="83" t="s">
        <v>562</v>
      </c>
      <c r="I103" s="83" t="s">
        <v>554</v>
      </c>
      <c r="J103" s="83" t="s">
        <v>555</v>
      </c>
      <c r="K103" s="83" t="s">
        <v>556</v>
      </c>
      <c r="L103" s="84" t="s">
        <v>563</v>
      </c>
      <c r="M103" s="84" t="s">
        <v>208</v>
      </c>
      <c r="N103" s="83">
        <v>0.5</v>
      </c>
      <c r="O103" s="83">
        <v>0.5</v>
      </c>
      <c r="P103" s="83">
        <v>100</v>
      </c>
      <c r="Q103" s="241">
        <f t="shared" si="4"/>
        <v>25</v>
      </c>
      <c r="R103" s="240" t="str">
        <f t="shared" si="5"/>
        <v>OLASI RİSK</v>
      </c>
      <c r="S103" s="84" t="s">
        <v>500</v>
      </c>
      <c r="T103" s="83" t="s">
        <v>191</v>
      </c>
      <c r="U103" s="155" t="s">
        <v>206</v>
      </c>
      <c r="V103" s="85" t="s">
        <v>558</v>
      </c>
      <c r="W103" s="156"/>
      <c r="X103" s="156" t="s">
        <v>208</v>
      </c>
      <c r="Y103" s="83">
        <v>0.5</v>
      </c>
      <c r="Z103" s="83">
        <v>0.5</v>
      </c>
      <c r="AA103" s="83">
        <v>100</v>
      </c>
      <c r="AB103" s="241">
        <f t="shared" si="6"/>
        <v>25</v>
      </c>
      <c r="AC103" s="240" t="str">
        <f t="shared" si="7"/>
        <v>OLASI RİSK</v>
      </c>
      <c r="AD103" s="81" t="s">
        <v>132</v>
      </c>
      <c r="AE103" s="81" t="s">
        <v>494</v>
      </c>
      <c r="AF103" s="240" t="s">
        <v>564</v>
      </c>
      <c r="AG103" s="83" t="s">
        <v>560</v>
      </c>
    </row>
    <row r="104" spans="1:33" ht="105" x14ac:dyDescent="0.45">
      <c r="A104" s="152">
        <v>97</v>
      </c>
      <c r="B104" s="153">
        <v>45896</v>
      </c>
      <c r="C104" s="81" t="s">
        <v>66</v>
      </c>
      <c r="D104" s="81" t="s">
        <v>6755</v>
      </c>
      <c r="E104" s="154" t="s">
        <v>12</v>
      </c>
      <c r="F104" s="154" t="s">
        <v>12</v>
      </c>
      <c r="G104" s="83" t="s">
        <v>565</v>
      </c>
      <c r="H104" s="83" t="s">
        <v>566</v>
      </c>
      <c r="I104" s="83" t="s">
        <v>492</v>
      </c>
      <c r="J104" s="83" t="s">
        <v>567</v>
      </c>
      <c r="K104" s="83" t="s">
        <v>556</v>
      </c>
      <c r="L104" s="230" t="s">
        <v>5421</v>
      </c>
      <c r="M104" s="84" t="s">
        <v>208</v>
      </c>
      <c r="N104" s="83">
        <v>0.5</v>
      </c>
      <c r="O104" s="83">
        <v>0.5</v>
      </c>
      <c r="P104" s="83">
        <v>100</v>
      </c>
      <c r="Q104" s="241">
        <f t="shared" si="4"/>
        <v>25</v>
      </c>
      <c r="R104" s="240" t="str">
        <f t="shared" si="5"/>
        <v>OLASI RİSK</v>
      </c>
      <c r="S104" s="84" t="s">
        <v>500</v>
      </c>
      <c r="T104" s="83" t="s">
        <v>191</v>
      </c>
      <c r="U104" s="155" t="s">
        <v>206</v>
      </c>
      <c r="V104" s="85" t="s">
        <v>558</v>
      </c>
      <c r="W104" s="156"/>
      <c r="X104" s="156" t="s">
        <v>208</v>
      </c>
      <c r="Y104" s="83">
        <v>0.5</v>
      </c>
      <c r="Z104" s="83">
        <v>0.5</v>
      </c>
      <c r="AA104" s="83">
        <v>100</v>
      </c>
      <c r="AB104" s="241">
        <f t="shared" si="6"/>
        <v>25</v>
      </c>
      <c r="AC104" s="240" t="str">
        <f t="shared" si="7"/>
        <v>OLASI RİSK</v>
      </c>
      <c r="AD104" s="81" t="s">
        <v>132</v>
      </c>
      <c r="AE104" s="81" t="s">
        <v>494</v>
      </c>
      <c r="AF104" s="240" t="s">
        <v>564</v>
      </c>
      <c r="AG104" s="83" t="s">
        <v>560</v>
      </c>
    </row>
    <row r="105" spans="1:33" ht="157.5" x14ac:dyDescent="0.45">
      <c r="A105" s="152">
        <v>98</v>
      </c>
      <c r="B105" s="153">
        <v>45896</v>
      </c>
      <c r="C105" s="83" t="s">
        <v>66</v>
      </c>
      <c r="D105" s="81" t="s">
        <v>6758</v>
      </c>
      <c r="E105" s="154" t="s">
        <v>12</v>
      </c>
      <c r="F105" s="154" t="s">
        <v>12</v>
      </c>
      <c r="G105" s="83" t="s">
        <v>568</v>
      </c>
      <c r="H105" s="83" t="s">
        <v>569</v>
      </c>
      <c r="I105" s="83" t="s">
        <v>570</v>
      </c>
      <c r="J105" s="83" t="s">
        <v>571</v>
      </c>
      <c r="K105" s="83" t="s">
        <v>556</v>
      </c>
      <c r="L105" s="229" t="s">
        <v>6800</v>
      </c>
      <c r="M105" s="84" t="s">
        <v>208</v>
      </c>
      <c r="N105" s="83">
        <v>3</v>
      </c>
      <c r="O105" s="83">
        <v>1</v>
      </c>
      <c r="P105" s="83">
        <v>40</v>
      </c>
      <c r="Q105" s="241">
        <f t="shared" si="4"/>
        <v>120</v>
      </c>
      <c r="R105" s="240" t="str">
        <f t="shared" si="5"/>
        <v>ÖNEMLİ RİSK</v>
      </c>
      <c r="S105" s="84" t="s">
        <v>500</v>
      </c>
      <c r="T105" s="83" t="s">
        <v>191</v>
      </c>
      <c r="U105" s="155" t="s">
        <v>206</v>
      </c>
      <c r="V105" s="85" t="s">
        <v>558</v>
      </c>
      <c r="W105" s="156"/>
      <c r="X105" s="156" t="s">
        <v>208</v>
      </c>
      <c r="Y105" s="83">
        <v>3</v>
      </c>
      <c r="Z105" s="83">
        <v>1</v>
      </c>
      <c r="AA105" s="83">
        <v>15</v>
      </c>
      <c r="AB105" s="241">
        <f t="shared" si="6"/>
        <v>45</v>
      </c>
      <c r="AC105" s="240" t="str">
        <f t="shared" si="7"/>
        <v>OLASI RİSK</v>
      </c>
      <c r="AD105" s="81" t="s">
        <v>493</v>
      </c>
      <c r="AE105" s="81" t="s">
        <v>494</v>
      </c>
      <c r="AF105" s="240" t="s">
        <v>572</v>
      </c>
      <c r="AG105" s="83" t="s">
        <v>573</v>
      </c>
    </row>
    <row r="106" spans="1:33" ht="87.5" x14ac:dyDescent="0.45">
      <c r="A106" s="152">
        <v>99</v>
      </c>
      <c r="B106" s="153">
        <v>45896</v>
      </c>
      <c r="C106" s="83" t="s">
        <v>66</v>
      </c>
      <c r="D106" s="81" t="s">
        <v>6758</v>
      </c>
      <c r="E106" s="154" t="s">
        <v>12</v>
      </c>
      <c r="F106" s="154" t="s">
        <v>12</v>
      </c>
      <c r="G106" s="83" t="s">
        <v>568</v>
      </c>
      <c r="H106" s="83" t="s">
        <v>574</v>
      </c>
      <c r="I106" s="83" t="s">
        <v>575</v>
      </c>
      <c r="J106" s="83" t="s">
        <v>571</v>
      </c>
      <c r="K106" s="83" t="s">
        <v>556</v>
      </c>
      <c r="L106" s="84" t="s">
        <v>576</v>
      </c>
      <c r="M106" s="84" t="s">
        <v>208</v>
      </c>
      <c r="N106" s="83">
        <v>1</v>
      </c>
      <c r="O106" s="83">
        <v>0.5</v>
      </c>
      <c r="P106" s="83">
        <v>40</v>
      </c>
      <c r="Q106" s="241">
        <f t="shared" si="4"/>
        <v>20</v>
      </c>
      <c r="R106" s="240" t="str">
        <f t="shared" si="5"/>
        <v>OLASI RİSK</v>
      </c>
      <c r="S106" s="84" t="s">
        <v>500</v>
      </c>
      <c r="T106" s="83" t="s">
        <v>191</v>
      </c>
      <c r="U106" s="155" t="s">
        <v>206</v>
      </c>
      <c r="V106" s="85" t="s">
        <v>558</v>
      </c>
      <c r="W106" s="156"/>
      <c r="X106" s="156" t="s">
        <v>208</v>
      </c>
      <c r="Y106" s="83">
        <v>1</v>
      </c>
      <c r="Z106" s="83">
        <v>0.5</v>
      </c>
      <c r="AA106" s="83">
        <v>40</v>
      </c>
      <c r="AB106" s="241">
        <f t="shared" si="6"/>
        <v>20</v>
      </c>
      <c r="AC106" s="240" t="str">
        <f t="shared" si="7"/>
        <v>OLASI RİSK</v>
      </c>
      <c r="AD106" s="81" t="s">
        <v>493</v>
      </c>
      <c r="AE106" s="81" t="s">
        <v>494</v>
      </c>
      <c r="AF106" s="240" t="s">
        <v>577</v>
      </c>
      <c r="AG106" s="83" t="s">
        <v>578</v>
      </c>
    </row>
    <row r="107" spans="1:33" s="247" customFormat="1" ht="70" x14ac:dyDescent="0.45">
      <c r="A107" s="269">
        <v>100</v>
      </c>
      <c r="B107" s="228">
        <v>45896</v>
      </c>
      <c r="C107" s="229" t="s">
        <v>66</v>
      </c>
      <c r="D107" s="229" t="s">
        <v>6758</v>
      </c>
      <c r="E107" s="270" t="s">
        <v>12</v>
      </c>
      <c r="F107" s="270" t="s">
        <v>12</v>
      </c>
      <c r="G107" s="229" t="s">
        <v>579</v>
      </c>
      <c r="H107" s="229" t="s">
        <v>580</v>
      </c>
      <c r="I107" s="229" t="s">
        <v>581</v>
      </c>
      <c r="J107" s="229" t="s">
        <v>582</v>
      </c>
      <c r="K107" s="229" t="s">
        <v>583</v>
      </c>
      <c r="L107" s="230" t="s">
        <v>584</v>
      </c>
      <c r="M107" s="230" t="s">
        <v>208</v>
      </c>
      <c r="N107" s="229">
        <v>1</v>
      </c>
      <c r="O107" s="229">
        <v>2</v>
      </c>
      <c r="P107" s="229">
        <v>15</v>
      </c>
      <c r="Q107" s="242">
        <f t="shared" si="4"/>
        <v>30</v>
      </c>
      <c r="R107" s="242" t="str">
        <f t="shared" si="5"/>
        <v>OLASI RİSK</v>
      </c>
      <c r="S107" s="230" t="s">
        <v>500</v>
      </c>
      <c r="T107" s="229" t="s">
        <v>191</v>
      </c>
      <c r="U107" s="243" t="s">
        <v>206</v>
      </c>
      <c r="V107" s="231" t="s">
        <v>558</v>
      </c>
      <c r="W107" s="231"/>
      <c r="X107" s="231" t="s">
        <v>208</v>
      </c>
      <c r="Y107" s="229">
        <v>3</v>
      </c>
      <c r="Z107" s="229">
        <v>1</v>
      </c>
      <c r="AA107" s="229">
        <v>15</v>
      </c>
      <c r="AB107" s="242">
        <f t="shared" si="6"/>
        <v>45</v>
      </c>
      <c r="AC107" s="242" t="str">
        <f t="shared" si="7"/>
        <v>OLASI RİSK</v>
      </c>
      <c r="AD107" s="229" t="s">
        <v>493</v>
      </c>
      <c r="AE107" s="229" t="s">
        <v>494</v>
      </c>
      <c r="AF107" s="242" t="s">
        <v>572</v>
      </c>
      <c r="AG107" s="229" t="s">
        <v>573</v>
      </c>
    </row>
    <row r="108" spans="1:33" ht="105" x14ac:dyDescent="0.45">
      <c r="A108" s="152">
        <v>101</v>
      </c>
      <c r="B108" s="153">
        <v>45896</v>
      </c>
      <c r="C108" s="83" t="s">
        <v>66</v>
      </c>
      <c r="D108" s="81" t="s">
        <v>6758</v>
      </c>
      <c r="E108" s="154" t="s">
        <v>12</v>
      </c>
      <c r="F108" s="154" t="s">
        <v>12</v>
      </c>
      <c r="G108" s="83" t="s">
        <v>585</v>
      </c>
      <c r="H108" s="83" t="s">
        <v>586</v>
      </c>
      <c r="I108" s="83" t="s">
        <v>587</v>
      </c>
      <c r="J108" s="83" t="s">
        <v>588</v>
      </c>
      <c r="K108" s="83" t="s">
        <v>556</v>
      </c>
      <c r="L108" s="84" t="s">
        <v>4727</v>
      </c>
      <c r="M108" s="84" t="s">
        <v>208</v>
      </c>
      <c r="N108" s="83">
        <v>1</v>
      </c>
      <c r="O108" s="83">
        <v>0.5</v>
      </c>
      <c r="P108" s="83">
        <v>100</v>
      </c>
      <c r="Q108" s="241">
        <f t="shared" si="4"/>
        <v>50</v>
      </c>
      <c r="R108" s="240" t="str">
        <f t="shared" si="5"/>
        <v>OLASI RİSK</v>
      </c>
      <c r="S108" s="84" t="s">
        <v>500</v>
      </c>
      <c r="T108" s="83" t="s">
        <v>191</v>
      </c>
      <c r="U108" s="155" t="s">
        <v>206</v>
      </c>
      <c r="V108" s="85" t="s">
        <v>558</v>
      </c>
      <c r="W108" s="156"/>
      <c r="X108" s="156" t="s">
        <v>208</v>
      </c>
      <c r="Y108" s="83">
        <v>1</v>
      </c>
      <c r="Z108" s="83">
        <v>0.5</v>
      </c>
      <c r="AA108" s="83">
        <v>100</v>
      </c>
      <c r="AB108" s="241">
        <f t="shared" si="6"/>
        <v>50</v>
      </c>
      <c r="AC108" s="240" t="str">
        <f t="shared" si="7"/>
        <v>OLASI RİSK</v>
      </c>
      <c r="AD108" s="81" t="s">
        <v>493</v>
      </c>
      <c r="AE108" s="81" t="s">
        <v>494</v>
      </c>
      <c r="AF108" s="240" t="s">
        <v>589</v>
      </c>
      <c r="AG108" s="83" t="s">
        <v>573</v>
      </c>
    </row>
    <row r="109" spans="1:33" ht="175" x14ac:dyDescent="0.45">
      <c r="A109" s="152">
        <v>102</v>
      </c>
      <c r="B109" s="153">
        <v>45896</v>
      </c>
      <c r="C109" s="83" t="s">
        <v>66</v>
      </c>
      <c r="D109" s="81" t="s">
        <v>6758</v>
      </c>
      <c r="E109" s="154" t="s">
        <v>12</v>
      </c>
      <c r="F109" s="154" t="s">
        <v>12</v>
      </c>
      <c r="G109" s="83" t="s">
        <v>585</v>
      </c>
      <c r="H109" s="83" t="s">
        <v>590</v>
      </c>
      <c r="I109" s="83" t="s">
        <v>587</v>
      </c>
      <c r="J109" s="83" t="s">
        <v>588</v>
      </c>
      <c r="K109" s="83" t="s">
        <v>556</v>
      </c>
      <c r="L109" s="84" t="s">
        <v>591</v>
      </c>
      <c r="M109" s="84" t="s">
        <v>208</v>
      </c>
      <c r="N109" s="83">
        <v>1</v>
      </c>
      <c r="O109" s="83">
        <v>0.5</v>
      </c>
      <c r="P109" s="83">
        <v>100</v>
      </c>
      <c r="Q109" s="241">
        <f t="shared" si="4"/>
        <v>50</v>
      </c>
      <c r="R109" s="240" t="str">
        <f t="shared" si="5"/>
        <v>OLASI RİSK</v>
      </c>
      <c r="S109" s="84" t="s">
        <v>500</v>
      </c>
      <c r="T109" s="83" t="s">
        <v>191</v>
      </c>
      <c r="U109" s="155" t="s">
        <v>206</v>
      </c>
      <c r="V109" s="85" t="s">
        <v>558</v>
      </c>
      <c r="W109" s="156"/>
      <c r="X109" s="156" t="s">
        <v>208</v>
      </c>
      <c r="Y109" s="83">
        <v>1</v>
      </c>
      <c r="Z109" s="83">
        <v>0.5</v>
      </c>
      <c r="AA109" s="83">
        <v>100</v>
      </c>
      <c r="AB109" s="241">
        <f t="shared" si="6"/>
        <v>50</v>
      </c>
      <c r="AC109" s="240" t="str">
        <f t="shared" si="7"/>
        <v>OLASI RİSK</v>
      </c>
      <c r="AD109" s="81" t="s">
        <v>493</v>
      </c>
      <c r="AE109" s="81" t="s">
        <v>494</v>
      </c>
      <c r="AF109" s="240" t="s">
        <v>589</v>
      </c>
      <c r="AG109" s="83"/>
    </row>
    <row r="110" spans="1:33" ht="280" x14ac:dyDescent="0.45">
      <c r="A110" s="152">
        <v>103</v>
      </c>
      <c r="B110" s="153">
        <v>45896</v>
      </c>
      <c r="C110" s="83" t="s">
        <v>66</v>
      </c>
      <c r="D110" s="81" t="s">
        <v>6758</v>
      </c>
      <c r="E110" s="154" t="s">
        <v>12</v>
      </c>
      <c r="F110" s="154" t="s">
        <v>12</v>
      </c>
      <c r="G110" s="83" t="s">
        <v>592</v>
      </c>
      <c r="H110" s="83" t="s">
        <v>593</v>
      </c>
      <c r="I110" s="83" t="s">
        <v>570</v>
      </c>
      <c r="J110" s="83" t="s">
        <v>567</v>
      </c>
      <c r="K110" s="83" t="s">
        <v>556</v>
      </c>
      <c r="L110" s="230" t="s">
        <v>5423</v>
      </c>
      <c r="M110" s="84" t="s">
        <v>208</v>
      </c>
      <c r="N110" s="83">
        <v>3</v>
      </c>
      <c r="O110" s="83">
        <v>1</v>
      </c>
      <c r="P110" s="83">
        <v>15</v>
      </c>
      <c r="Q110" s="241">
        <f t="shared" si="4"/>
        <v>45</v>
      </c>
      <c r="R110" s="240" t="str">
        <f t="shared" si="5"/>
        <v>OLASI RİSK</v>
      </c>
      <c r="S110" s="84" t="s">
        <v>500</v>
      </c>
      <c r="T110" s="83" t="s">
        <v>191</v>
      </c>
      <c r="U110" s="155" t="s">
        <v>206</v>
      </c>
      <c r="V110" s="85" t="s">
        <v>558</v>
      </c>
      <c r="W110" s="156"/>
      <c r="X110" s="156" t="s">
        <v>208</v>
      </c>
      <c r="Y110" s="83">
        <v>3</v>
      </c>
      <c r="Z110" s="83">
        <v>1</v>
      </c>
      <c r="AA110" s="83">
        <v>15</v>
      </c>
      <c r="AB110" s="241">
        <f t="shared" si="6"/>
        <v>45</v>
      </c>
      <c r="AC110" s="240" t="str">
        <f t="shared" si="7"/>
        <v>OLASI RİSK</v>
      </c>
      <c r="AD110" s="81" t="s">
        <v>493</v>
      </c>
      <c r="AE110" s="81" t="s">
        <v>494</v>
      </c>
      <c r="AF110" s="240" t="s">
        <v>594</v>
      </c>
      <c r="AG110" s="83" t="s">
        <v>573</v>
      </c>
    </row>
    <row r="111" spans="1:33" ht="175" x14ac:dyDescent="0.45">
      <c r="A111" s="152">
        <v>104</v>
      </c>
      <c r="B111" s="153">
        <v>45896</v>
      </c>
      <c r="C111" s="83" t="s">
        <v>66</v>
      </c>
      <c r="D111" s="81" t="s">
        <v>6758</v>
      </c>
      <c r="E111" s="154" t="s">
        <v>12</v>
      </c>
      <c r="F111" s="154" t="s">
        <v>12</v>
      </c>
      <c r="G111" s="83" t="s">
        <v>592</v>
      </c>
      <c r="H111" s="83" t="s">
        <v>595</v>
      </c>
      <c r="I111" s="83" t="s">
        <v>570</v>
      </c>
      <c r="J111" s="83" t="s">
        <v>567</v>
      </c>
      <c r="K111" s="83" t="s">
        <v>556</v>
      </c>
      <c r="L111" s="84" t="s">
        <v>4728</v>
      </c>
      <c r="M111" s="84" t="s">
        <v>208</v>
      </c>
      <c r="N111" s="83">
        <v>3</v>
      </c>
      <c r="O111" s="83">
        <v>1</v>
      </c>
      <c r="P111" s="83">
        <v>15</v>
      </c>
      <c r="Q111" s="241">
        <f t="shared" si="4"/>
        <v>45</v>
      </c>
      <c r="R111" s="240" t="str">
        <f t="shared" si="5"/>
        <v>OLASI RİSK</v>
      </c>
      <c r="S111" s="84" t="s">
        <v>500</v>
      </c>
      <c r="T111" s="83" t="s">
        <v>191</v>
      </c>
      <c r="U111" s="155" t="s">
        <v>206</v>
      </c>
      <c r="V111" s="85" t="s">
        <v>558</v>
      </c>
      <c r="W111" s="156"/>
      <c r="X111" s="156" t="s">
        <v>208</v>
      </c>
      <c r="Y111" s="83">
        <v>3</v>
      </c>
      <c r="Z111" s="83">
        <v>1</v>
      </c>
      <c r="AA111" s="83">
        <v>15</v>
      </c>
      <c r="AB111" s="241">
        <f t="shared" si="6"/>
        <v>45</v>
      </c>
      <c r="AC111" s="240" t="str">
        <f t="shared" si="7"/>
        <v>OLASI RİSK</v>
      </c>
      <c r="AD111" s="81" t="s">
        <v>493</v>
      </c>
      <c r="AE111" s="81" t="s">
        <v>494</v>
      </c>
      <c r="AF111" s="240" t="s">
        <v>596</v>
      </c>
      <c r="AG111" s="83"/>
    </row>
    <row r="112" spans="1:33" ht="280" x14ac:dyDescent="0.45">
      <c r="A112" s="152">
        <v>105</v>
      </c>
      <c r="B112" s="153">
        <v>45896</v>
      </c>
      <c r="C112" s="83" t="s">
        <v>66</v>
      </c>
      <c r="D112" s="81" t="s">
        <v>6758</v>
      </c>
      <c r="E112" s="154" t="s">
        <v>12</v>
      </c>
      <c r="F112" s="154" t="s">
        <v>12</v>
      </c>
      <c r="G112" s="83" t="s">
        <v>597</v>
      </c>
      <c r="H112" s="83" t="s">
        <v>598</v>
      </c>
      <c r="I112" s="83" t="s">
        <v>599</v>
      </c>
      <c r="J112" s="83" t="s">
        <v>567</v>
      </c>
      <c r="K112" s="83" t="s">
        <v>556</v>
      </c>
      <c r="L112" s="230" t="s">
        <v>5423</v>
      </c>
      <c r="M112" s="84" t="s">
        <v>208</v>
      </c>
      <c r="N112" s="83">
        <v>1</v>
      </c>
      <c r="O112" s="83">
        <v>0.5</v>
      </c>
      <c r="P112" s="83">
        <v>100</v>
      </c>
      <c r="Q112" s="241">
        <f t="shared" si="4"/>
        <v>50</v>
      </c>
      <c r="R112" s="240" t="str">
        <f t="shared" si="5"/>
        <v>OLASI RİSK</v>
      </c>
      <c r="S112" s="84" t="s">
        <v>500</v>
      </c>
      <c r="T112" s="83" t="s">
        <v>191</v>
      </c>
      <c r="U112" s="155" t="s">
        <v>206</v>
      </c>
      <c r="V112" s="85" t="s">
        <v>558</v>
      </c>
      <c r="W112" s="156"/>
      <c r="X112" s="156" t="s">
        <v>208</v>
      </c>
      <c r="Y112" s="83">
        <v>1</v>
      </c>
      <c r="Z112" s="83">
        <v>0.5</v>
      </c>
      <c r="AA112" s="83">
        <v>100</v>
      </c>
      <c r="AB112" s="241">
        <f t="shared" si="6"/>
        <v>50</v>
      </c>
      <c r="AC112" s="240" t="str">
        <f t="shared" si="7"/>
        <v>OLASI RİSK</v>
      </c>
      <c r="AD112" s="81" t="s">
        <v>493</v>
      </c>
      <c r="AE112" s="81" t="s">
        <v>494</v>
      </c>
      <c r="AF112" s="240" t="s">
        <v>594</v>
      </c>
      <c r="AG112" s="83" t="s">
        <v>560</v>
      </c>
    </row>
    <row r="113" spans="1:33" ht="105" x14ac:dyDescent="0.45">
      <c r="A113" s="152">
        <v>106</v>
      </c>
      <c r="B113" s="153">
        <v>45896</v>
      </c>
      <c r="C113" s="81" t="s">
        <v>66</v>
      </c>
      <c r="D113" s="81" t="s">
        <v>6755</v>
      </c>
      <c r="E113" s="154" t="s">
        <v>12</v>
      </c>
      <c r="F113" s="154" t="s">
        <v>12</v>
      </c>
      <c r="G113" s="83" t="s">
        <v>597</v>
      </c>
      <c r="H113" s="83" t="s">
        <v>600</v>
      </c>
      <c r="I113" s="83" t="s">
        <v>601</v>
      </c>
      <c r="J113" s="83" t="s">
        <v>602</v>
      </c>
      <c r="K113" s="83" t="s">
        <v>556</v>
      </c>
      <c r="L113" s="84" t="s">
        <v>603</v>
      </c>
      <c r="M113" s="84" t="s">
        <v>208</v>
      </c>
      <c r="N113" s="83">
        <v>1</v>
      </c>
      <c r="O113" s="83">
        <v>0.5</v>
      </c>
      <c r="P113" s="83">
        <v>100</v>
      </c>
      <c r="Q113" s="241">
        <f t="shared" si="4"/>
        <v>50</v>
      </c>
      <c r="R113" s="240" t="str">
        <f t="shared" si="5"/>
        <v>OLASI RİSK</v>
      </c>
      <c r="S113" s="84" t="s">
        <v>500</v>
      </c>
      <c r="T113" s="83" t="s">
        <v>191</v>
      </c>
      <c r="U113" s="155" t="s">
        <v>206</v>
      </c>
      <c r="V113" s="85" t="s">
        <v>558</v>
      </c>
      <c r="W113" s="156"/>
      <c r="X113" s="156" t="s">
        <v>208</v>
      </c>
      <c r="Y113" s="83">
        <v>1</v>
      </c>
      <c r="Z113" s="83">
        <v>0.5</v>
      </c>
      <c r="AA113" s="83">
        <v>100</v>
      </c>
      <c r="AB113" s="241">
        <f t="shared" si="6"/>
        <v>50</v>
      </c>
      <c r="AC113" s="240" t="str">
        <f t="shared" si="7"/>
        <v>OLASI RİSK</v>
      </c>
      <c r="AD113" s="81" t="s">
        <v>493</v>
      </c>
      <c r="AE113" s="81" t="s">
        <v>494</v>
      </c>
      <c r="AF113" s="240" t="s">
        <v>604</v>
      </c>
      <c r="AG113" s="83" t="s">
        <v>560</v>
      </c>
    </row>
    <row r="114" spans="1:33" ht="70" x14ac:dyDescent="0.45">
      <c r="A114" s="152">
        <v>107</v>
      </c>
      <c r="B114" s="153">
        <v>45896</v>
      </c>
      <c r="C114" s="83" t="s">
        <v>66</v>
      </c>
      <c r="D114" s="81" t="s">
        <v>6758</v>
      </c>
      <c r="E114" s="154" t="s">
        <v>12</v>
      </c>
      <c r="F114" s="154" t="s">
        <v>12</v>
      </c>
      <c r="G114" s="83" t="s">
        <v>597</v>
      </c>
      <c r="H114" s="83" t="s">
        <v>605</v>
      </c>
      <c r="I114" s="83" t="s">
        <v>606</v>
      </c>
      <c r="J114" s="83" t="s">
        <v>599</v>
      </c>
      <c r="K114" s="83" t="s">
        <v>556</v>
      </c>
      <c r="L114" s="230" t="s">
        <v>607</v>
      </c>
      <c r="M114" s="84" t="s">
        <v>208</v>
      </c>
      <c r="N114" s="83">
        <v>1</v>
      </c>
      <c r="O114" s="83">
        <v>0.5</v>
      </c>
      <c r="P114" s="83">
        <v>100</v>
      </c>
      <c r="Q114" s="241">
        <f t="shared" si="4"/>
        <v>50</v>
      </c>
      <c r="R114" s="240" t="str">
        <f t="shared" si="5"/>
        <v>OLASI RİSK</v>
      </c>
      <c r="S114" s="84" t="s">
        <v>500</v>
      </c>
      <c r="T114" s="83" t="s">
        <v>191</v>
      </c>
      <c r="U114" s="155" t="s">
        <v>206</v>
      </c>
      <c r="V114" s="85" t="s">
        <v>558</v>
      </c>
      <c r="W114" s="156"/>
      <c r="X114" s="156" t="s">
        <v>208</v>
      </c>
      <c r="Y114" s="83">
        <v>1</v>
      </c>
      <c r="Z114" s="83">
        <v>0.5</v>
      </c>
      <c r="AA114" s="83">
        <v>100</v>
      </c>
      <c r="AB114" s="241">
        <f t="shared" si="6"/>
        <v>50</v>
      </c>
      <c r="AC114" s="240" t="str">
        <f t="shared" si="7"/>
        <v>OLASI RİSK</v>
      </c>
      <c r="AD114" s="81" t="s">
        <v>493</v>
      </c>
      <c r="AE114" s="81" t="s">
        <v>494</v>
      </c>
      <c r="AF114" s="240" t="s">
        <v>608</v>
      </c>
      <c r="AG114" s="83" t="s">
        <v>573</v>
      </c>
    </row>
    <row r="115" spans="1:33" ht="315" x14ac:dyDescent="0.45">
      <c r="A115" s="152">
        <v>108</v>
      </c>
      <c r="B115" s="153">
        <v>45896</v>
      </c>
      <c r="C115" s="81" t="s">
        <v>66</v>
      </c>
      <c r="D115" s="81" t="s">
        <v>6755</v>
      </c>
      <c r="E115" s="154" t="s">
        <v>12</v>
      </c>
      <c r="F115" s="154" t="s">
        <v>12</v>
      </c>
      <c r="G115" s="83" t="s">
        <v>609</v>
      </c>
      <c r="H115" s="229" t="s">
        <v>610</v>
      </c>
      <c r="I115" s="83" t="s">
        <v>611</v>
      </c>
      <c r="J115" s="83" t="s">
        <v>555</v>
      </c>
      <c r="K115" s="83" t="s">
        <v>498</v>
      </c>
      <c r="L115" s="230" t="s">
        <v>612</v>
      </c>
      <c r="M115" s="84" t="s">
        <v>208</v>
      </c>
      <c r="N115" s="83">
        <v>0.5</v>
      </c>
      <c r="O115" s="83">
        <v>0.5</v>
      </c>
      <c r="P115" s="83">
        <v>100</v>
      </c>
      <c r="Q115" s="241">
        <f t="shared" si="4"/>
        <v>25</v>
      </c>
      <c r="R115" s="240" t="str">
        <f t="shared" si="5"/>
        <v>OLASI RİSK</v>
      </c>
      <c r="S115" s="84" t="s">
        <v>500</v>
      </c>
      <c r="T115" s="83" t="s">
        <v>191</v>
      </c>
      <c r="U115" s="155" t="s">
        <v>206</v>
      </c>
      <c r="V115" s="85" t="s">
        <v>558</v>
      </c>
      <c r="W115" s="156"/>
      <c r="X115" s="156" t="s">
        <v>208</v>
      </c>
      <c r="Y115" s="83">
        <v>0.5</v>
      </c>
      <c r="Z115" s="83">
        <v>0.5</v>
      </c>
      <c r="AA115" s="83">
        <v>100</v>
      </c>
      <c r="AB115" s="241">
        <f t="shared" si="6"/>
        <v>25</v>
      </c>
      <c r="AC115" s="240" t="str">
        <f t="shared" si="7"/>
        <v>OLASI RİSK</v>
      </c>
      <c r="AD115" s="81" t="s">
        <v>493</v>
      </c>
      <c r="AE115" s="81" t="s">
        <v>494</v>
      </c>
      <c r="AF115" s="240" t="s">
        <v>613</v>
      </c>
      <c r="AG115" s="83" t="s">
        <v>560</v>
      </c>
    </row>
    <row r="116" spans="1:33" ht="262.5" x14ac:dyDescent="0.45">
      <c r="A116" s="152">
        <v>109</v>
      </c>
      <c r="B116" s="153">
        <v>46136</v>
      </c>
      <c r="C116" s="81" t="s">
        <v>66</v>
      </c>
      <c r="D116" s="81" t="s">
        <v>6755</v>
      </c>
      <c r="E116" s="154" t="s">
        <v>3786</v>
      </c>
      <c r="F116" s="154" t="s">
        <v>3786</v>
      </c>
      <c r="G116" s="83" t="s">
        <v>614</v>
      </c>
      <c r="H116" s="83" t="s">
        <v>615</v>
      </c>
      <c r="I116" s="83" t="s">
        <v>616</v>
      </c>
      <c r="J116" s="83" t="s">
        <v>617</v>
      </c>
      <c r="K116" s="83" t="s">
        <v>498</v>
      </c>
      <c r="L116" s="230" t="s">
        <v>4729</v>
      </c>
      <c r="M116" s="84" t="s">
        <v>208</v>
      </c>
      <c r="N116" s="83">
        <v>6</v>
      </c>
      <c r="O116" s="83">
        <v>0.5</v>
      </c>
      <c r="P116" s="83">
        <v>100</v>
      </c>
      <c r="Q116" s="241">
        <f t="shared" si="4"/>
        <v>300</v>
      </c>
      <c r="R116" s="240" t="str">
        <f t="shared" si="5"/>
        <v>YÜKSEK RİSK</v>
      </c>
      <c r="S116" s="84" t="s">
        <v>618</v>
      </c>
      <c r="T116" s="83" t="s">
        <v>191</v>
      </c>
      <c r="U116" s="155">
        <v>46183</v>
      </c>
      <c r="V116" s="85" t="s">
        <v>558</v>
      </c>
      <c r="W116" s="156"/>
      <c r="X116" s="156" t="s">
        <v>208</v>
      </c>
      <c r="Y116" s="83">
        <v>0.5</v>
      </c>
      <c r="Z116" s="83">
        <v>0.5</v>
      </c>
      <c r="AA116" s="83">
        <v>100</v>
      </c>
      <c r="AB116" s="245">
        <f t="shared" ref="AB116" si="8">IF(OR(ISBLANK(Y116)=TRUE,ISBLANK(Z116)=TRUE,ISBLANK(AA116)=TRUE),"",PRODUCT(Y116,Z116,AA116))</f>
        <v>25</v>
      </c>
      <c r="AC116" s="244" t="str">
        <f t="shared" ref="AC116" si="9">IF(AB116="","",IF(AND(AB116&gt;=0,AB116&lt;20),"DÜŞÜK RİSK",IF(AND(AB116&gt;=20,AB116&lt;70),"OLASI RİSK",IF(AND(AB116&gt;=70,AB116&lt;200),"ÖNEMLİ RİSK",IF(AND(AB116&gt;=200,AB116&lt;400),"YÜKSEK RİSK",IF(AB116&gt;=400,"KABUL EDİLEMEZ RİSK",""))))))</f>
        <v>OLASI RİSK</v>
      </c>
      <c r="AD116" s="81" t="s">
        <v>493</v>
      </c>
      <c r="AE116" s="81" t="s">
        <v>191</v>
      </c>
      <c r="AF116" s="244" t="s">
        <v>596</v>
      </c>
      <c r="AG116" s="83" t="s">
        <v>560</v>
      </c>
    </row>
    <row r="117" spans="1:33" ht="157.5" x14ac:dyDescent="0.45">
      <c r="A117" s="152">
        <v>110</v>
      </c>
      <c r="B117" s="153">
        <v>45896</v>
      </c>
      <c r="C117" s="81" t="s">
        <v>66</v>
      </c>
      <c r="D117" s="81" t="s">
        <v>6755</v>
      </c>
      <c r="E117" s="154" t="s">
        <v>12</v>
      </c>
      <c r="F117" s="154" t="s">
        <v>12</v>
      </c>
      <c r="G117" s="83" t="s">
        <v>622</v>
      </c>
      <c r="H117" s="83" t="s">
        <v>623</v>
      </c>
      <c r="I117" s="83" t="s">
        <v>624</v>
      </c>
      <c r="J117" s="83" t="s">
        <v>567</v>
      </c>
      <c r="K117" s="83" t="s">
        <v>625</v>
      </c>
      <c r="L117" s="84" t="s">
        <v>626</v>
      </c>
      <c r="M117" s="84" t="s">
        <v>208</v>
      </c>
      <c r="N117" s="83">
        <v>0.5</v>
      </c>
      <c r="O117" s="83">
        <v>0.5</v>
      </c>
      <c r="P117" s="83">
        <v>100</v>
      </c>
      <c r="Q117" s="241">
        <f t="shared" si="4"/>
        <v>25</v>
      </c>
      <c r="R117" s="240" t="str">
        <f t="shared" si="5"/>
        <v>OLASI RİSK</v>
      </c>
      <c r="S117" s="84" t="s">
        <v>627</v>
      </c>
      <c r="T117" s="83" t="s">
        <v>191</v>
      </c>
      <c r="U117" s="155" t="s">
        <v>206</v>
      </c>
      <c r="V117" s="85" t="s">
        <v>558</v>
      </c>
      <c r="W117" s="156"/>
      <c r="X117" s="156" t="s">
        <v>208</v>
      </c>
      <c r="Y117" s="83">
        <v>0.5</v>
      </c>
      <c r="Z117" s="83">
        <v>0.5</v>
      </c>
      <c r="AA117" s="83">
        <v>100</v>
      </c>
      <c r="AB117" s="241">
        <f t="shared" si="6"/>
        <v>25</v>
      </c>
      <c r="AC117" s="240" t="str">
        <f t="shared" si="7"/>
        <v>OLASI RİSK</v>
      </c>
      <c r="AD117" s="81" t="s">
        <v>493</v>
      </c>
      <c r="AE117" s="81" t="s">
        <v>494</v>
      </c>
      <c r="AF117" s="240" t="s">
        <v>596</v>
      </c>
      <c r="AG117" s="83" t="s">
        <v>560</v>
      </c>
    </row>
    <row r="118" spans="1:33" ht="122.5" x14ac:dyDescent="0.45">
      <c r="A118" s="152">
        <v>111</v>
      </c>
      <c r="B118" s="153">
        <v>45896</v>
      </c>
      <c r="C118" s="81" t="s">
        <v>66</v>
      </c>
      <c r="D118" s="81" t="s">
        <v>6755</v>
      </c>
      <c r="E118" s="154" t="s">
        <v>3710</v>
      </c>
      <c r="F118" s="154" t="s">
        <v>3710</v>
      </c>
      <c r="G118" s="83" t="s">
        <v>628</v>
      </c>
      <c r="H118" s="83" t="s">
        <v>629</v>
      </c>
      <c r="I118" s="83" t="s">
        <v>630</v>
      </c>
      <c r="J118" s="83" t="s">
        <v>567</v>
      </c>
      <c r="K118" s="83" t="s">
        <v>498</v>
      </c>
      <c r="L118" s="84" t="s">
        <v>4732</v>
      </c>
      <c r="M118" s="84" t="s">
        <v>208</v>
      </c>
      <c r="N118" s="83">
        <v>1</v>
      </c>
      <c r="O118" s="83">
        <v>0.5</v>
      </c>
      <c r="P118" s="83">
        <v>100</v>
      </c>
      <c r="Q118" s="241">
        <v>300</v>
      </c>
      <c r="R118" s="240" t="str">
        <f>IF(Q118="","",IF(AND(Q118&gt;=0,Q118&lt;20),"DÜŞÜK RİSK",IF(AND(Q118&gt;=20,Q118&lt;70),"OLASI RİSK",IF(AND(Q118&gt;=70,Q118&lt;200),"ÖNEMLİ RİSK",IF(AND(Q118&gt;=200,Q118&lt;400),"YÜKSEK RİSK",IF(Q118&gt;=400,"KABUL EDİLEMEZ RİSK",""))))))</f>
        <v>YÜKSEK RİSK</v>
      </c>
      <c r="S118" s="84" t="s">
        <v>4731</v>
      </c>
      <c r="T118" s="83" t="s">
        <v>191</v>
      </c>
      <c r="U118" s="155" t="s">
        <v>206</v>
      </c>
      <c r="V118" s="85" t="s">
        <v>4730</v>
      </c>
      <c r="W118" s="156"/>
      <c r="X118" s="156" t="s">
        <v>208</v>
      </c>
      <c r="Y118" s="83">
        <v>1</v>
      </c>
      <c r="Z118" s="83">
        <v>0.5</v>
      </c>
      <c r="AA118" s="83">
        <v>100</v>
      </c>
      <c r="AB118" s="241">
        <f t="shared" si="6"/>
        <v>50</v>
      </c>
      <c r="AC118" s="240" t="str">
        <f>IF(AB118="","",IF(AND(AB118&gt;=0,AB118&lt;20),"DÜŞÜK RİSK",IF(AND(AB118&gt;=20,AB118&lt;70),"OLASI RİSK",IF(AND(AB118&gt;=70,AB118&lt;200),"ÖNEMLİ RİSK",IF(AND(AB118&gt;=200,AB118&lt;400),"YÜKSEK RİSK",IF(AB118&gt;=400,"KABUL EDİLEMEZ RİSK",""))))))</f>
        <v>OLASI RİSK</v>
      </c>
      <c r="AD118" s="81" t="s">
        <v>493</v>
      </c>
      <c r="AE118" s="81" t="s">
        <v>494</v>
      </c>
      <c r="AF118" s="240" t="s">
        <v>596</v>
      </c>
      <c r="AG118" s="83" t="s">
        <v>560</v>
      </c>
    </row>
    <row r="119" spans="1:33" ht="122.5" x14ac:dyDescent="0.45">
      <c r="A119" s="152">
        <v>112</v>
      </c>
      <c r="B119" s="153">
        <v>45896</v>
      </c>
      <c r="C119" s="81" t="s">
        <v>66</v>
      </c>
      <c r="D119" s="81" t="s">
        <v>6755</v>
      </c>
      <c r="E119" s="154" t="s">
        <v>3710</v>
      </c>
      <c r="F119" s="154" t="s">
        <v>3710</v>
      </c>
      <c r="G119" s="83" t="s">
        <v>628</v>
      </c>
      <c r="H119" s="83" t="s">
        <v>631</v>
      </c>
      <c r="I119" s="83" t="s">
        <v>632</v>
      </c>
      <c r="J119" s="83" t="s">
        <v>567</v>
      </c>
      <c r="K119" s="83" t="s">
        <v>498</v>
      </c>
      <c r="L119" s="84" t="s">
        <v>5422</v>
      </c>
      <c r="M119" s="84" t="s">
        <v>208</v>
      </c>
      <c r="N119" s="83">
        <v>1</v>
      </c>
      <c r="O119" s="83">
        <v>0.5</v>
      </c>
      <c r="P119" s="83">
        <v>100</v>
      </c>
      <c r="Q119" s="241">
        <v>300</v>
      </c>
      <c r="R119" s="240" t="str">
        <f>IF(Q119="","",IF(AND(Q119&gt;=0,Q119&lt;20),"DÜŞÜK RİSK",IF(AND(Q119&gt;=20,Q119&lt;70),"OLASI RİSK",IF(AND(Q119&gt;=70,Q119&lt;200),"ÖNEMLİ RİSK",IF(AND(Q119&gt;=200,Q119&lt;400),"YÜKSEK RİSK",IF(Q119&gt;=400,"KABUL EDİLEMEZ RİSK",""))))))</f>
        <v>YÜKSEK RİSK</v>
      </c>
      <c r="S119" s="84" t="s">
        <v>4733</v>
      </c>
      <c r="T119" s="83" t="s">
        <v>191</v>
      </c>
      <c r="U119" s="155" t="s">
        <v>206</v>
      </c>
      <c r="V119" s="85" t="s">
        <v>4734</v>
      </c>
      <c r="W119" s="156"/>
      <c r="X119" s="156" t="s">
        <v>208</v>
      </c>
      <c r="Y119" s="83">
        <v>1</v>
      </c>
      <c r="Z119" s="83">
        <v>0.5</v>
      </c>
      <c r="AA119" s="83">
        <v>100</v>
      </c>
      <c r="AB119" s="241">
        <f t="shared" si="6"/>
        <v>50</v>
      </c>
      <c r="AC119" s="240" t="str">
        <f>IF(AB119="","",IF(AND(AB119&gt;=0,AB119&lt;20),"DÜŞÜK RİSK",IF(AND(AB119&gt;=20,AB119&lt;70),"OLASI RİSK",IF(AND(AB119&gt;=70,AB119&lt;200),"ÖNEMLİ RİSK",IF(AND(AB119&gt;=200,AB119&lt;400),"YÜKSEK RİSK",IF(AB119&gt;=400,"KABUL EDİLEMEZ RİSK",""))))))</f>
        <v>OLASI RİSK</v>
      </c>
      <c r="AD119" s="81" t="s">
        <v>493</v>
      </c>
      <c r="AE119" s="81" t="s">
        <v>494</v>
      </c>
      <c r="AF119" s="240" t="s">
        <v>596</v>
      </c>
      <c r="AG119" s="83" t="s">
        <v>560</v>
      </c>
    </row>
    <row r="120" spans="1:33" ht="122.5" x14ac:dyDescent="0.45">
      <c r="A120" s="152">
        <v>113</v>
      </c>
      <c r="B120" s="153">
        <v>45896</v>
      </c>
      <c r="C120" s="81" t="s">
        <v>66</v>
      </c>
      <c r="D120" s="81" t="s">
        <v>6755</v>
      </c>
      <c r="E120" s="154" t="s">
        <v>12</v>
      </c>
      <c r="F120" s="154" t="s">
        <v>12</v>
      </c>
      <c r="G120" s="83" t="s">
        <v>633</v>
      </c>
      <c r="H120" s="83" t="s">
        <v>634</v>
      </c>
      <c r="I120" s="83" t="s">
        <v>371</v>
      </c>
      <c r="J120" s="83" t="s">
        <v>567</v>
      </c>
      <c r="K120" s="83" t="s">
        <v>498</v>
      </c>
      <c r="L120" s="84" t="s">
        <v>635</v>
      </c>
      <c r="M120" s="84" t="s">
        <v>208</v>
      </c>
      <c r="N120" s="83">
        <v>1</v>
      </c>
      <c r="O120" s="83">
        <v>0.5</v>
      </c>
      <c r="P120" s="83">
        <v>100</v>
      </c>
      <c r="Q120" s="241">
        <f t="shared" si="4"/>
        <v>50</v>
      </c>
      <c r="R120" s="240" t="str">
        <f t="shared" si="5"/>
        <v>OLASI RİSK</v>
      </c>
      <c r="S120" s="84" t="s">
        <v>627</v>
      </c>
      <c r="T120" s="83" t="s">
        <v>190</v>
      </c>
      <c r="U120" s="155" t="s">
        <v>206</v>
      </c>
      <c r="V120" s="85" t="s">
        <v>558</v>
      </c>
      <c r="W120" s="156"/>
      <c r="X120" s="156" t="s">
        <v>208</v>
      </c>
      <c r="Y120" s="83">
        <v>1</v>
      </c>
      <c r="Z120" s="83">
        <v>0.5</v>
      </c>
      <c r="AA120" s="83">
        <v>100</v>
      </c>
      <c r="AB120" s="241">
        <f t="shared" si="6"/>
        <v>50</v>
      </c>
      <c r="AC120" s="240" t="str">
        <f t="shared" si="7"/>
        <v>OLASI RİSK</v>
      </c>
      <c r="AD120" s="81" t="s">
        <v>132</v>
      </c>
      <c r="AE120" s="81" t="s">
        <v>494</v>
      </c>
      <c r="AF120" s="240" t="s">
        <v>503</v>
      </c>
      <c r="AG120" s="83" t="s">
        <v>560</v>
      </c>
    </row>
    <row r="121" spans="1:33" ht="70" x14ac:dyDescent="0.45">
      <c r="A121" s="152">
        <v>114</v>
      </c>
      <c r="B121" s="153">
        <v>45896</v>
      </c>
      <c r="C121" s="83" t="s">
        <v>66</v>
      </c>
      <c r="D121" s="81" t="s">
        <v>6758</v>
      </c>
      <c r="E121" s="154" t="s">
        <v>3786</v>
      </c>
      <c r="F121" s="154" t="s">
        <v>3786</v>
      </c>
      <c r="G121" s="83" t="s">
        <v>644</v>
      </c>
      <c r="H121" s="229" t="s">
        <v>645</v>
      </c>
      <c r="I121" s="83" t="s">
        <v>646</v>
      </c>
      <c r="J121" s="83" t="s">
        <v>647</v>
      </c>
      <c r="K121" s="83" t="s">
        <v>498</v>
      </c>
      <c r="L121" s="230" t="s">
        <v>4735</v>
      </c>
      <c r="M121" s="84" t="s">
        <v>208</v>
      </c>
      <c r="N121" s="83">
        <v>6</v>
      </c>
      <c r="O121" s="83">
        <v>0.5</v>
      </c>
      <c r="P121" s="83">
        <v>100</v>
      </c>
      <c r="Q121" s="241">
        <v>50</v>
      </c>
      <c r="R121" s="240" t="str">
        <f t="shared" si="5"/>
        <v>OLASI RİSK</v>
      </c>
      <c r="S121" s="84" t="s">
        <v>4736</v>
      </c>
      <c r="T121" s="83" t="s">
        <v>185</v>
      </c>
      <c r="U121" s="155"/>
      <c r="V121" s="85" t="s">
        <v>207</v>
      </c>
      <c r="W121" s="156"/>
      <c r="X121" s="156" t="s">
        <v>208</v>
      </c>
      <c r="Y121" s="83">
        <v>1</v>
      </c>
      <c r="Z121" s="83">
        <v>0.5</v>
      </c>
      <c r="AA121" s="83">
        <v>100</v>
      </c>
      <c r="AB121" s="241">
        <v>10</v>
      </c>
      <c r="AC121" s="240" t="str">
        <f t="shared" si="7"/>
        <v>DÜŞÜK RİSK</v>
      </c>
      <c r="AD121" s="81" t="s">
        <v>493</v>
      </c>
      <c r="AE121" s="81" t="s">
        <v>494</v>
      </c>
      <c r="AF121" s="240" t="s">
        <v>648</v>
      </c>
      <c r="AG121" s="83"/>
    </row>
    <row r="122" spans="1:33" ht="105" x14ac:dyDescent="0.45">
      <c r="A122" s="152">
        <v>115</v>
      </c>
      <c r="B122" s="228">
        <v>45896</v>
      </c>
      <c r="C122" s="83" t="s">
        <v>72</v>
      </c>
      <c r="D122" s="81" t="s">
        <v>130</v>
      </c>
      <c r="E122" s="154" t="s">
        <v>3786</v>
      </c>
      <c r="F122" s="154" t="s">
        <v>3786</v>
      </c>
      <c r="G122" s="83" t="s">
        <v>649</v>
      </c>
      <c r="H122" s="83" t="s">
        <v>4737</v>
      </c>
      <c r="I122" s="83" t="s">
        <v>620</v>
      </c>
      <c r="J122" s="83" t="s">
        <v>650</v>
      </c>
      <c r="K122" s="83" t="s">
        <v>515</v>
      </c>
      <c r="L122" s="84" t="s">
        <v>4738</v>
      </c>
      <c r="M122" s="84" t="s">
        <v>208</v>
      </c>
      <c r="N122" s="83">
        <v>3</v>
      </c>
      <c r="O122" s="83">
        <v>3</v>
      </c>
      <c r="P122" s="83">
        <v>40</v>
      </c>
      <c r="Q122" s="241">
        <v>50</v>
      </c>
      <c r="R122" s="240" t="str">
        <f t="shared" si="5"/>
        <v>OLASI RİSK</v>
      </c>
      <c r="S122" s="84" t="s">
        <v>4739</v>
      </c>
      <c r="T122" s="83" t="s">
        <v>187</v>
      </c>
      <c r="U122" s="155">
        <v>45950</v>
      </c>
      <c r="V122" s="85" t="s">
        <v>4740</v>
      </c>
      <c r="W122" s="231"/>
      <c r="X122" s="156" t="s">
        <v>208</v>
      </c>
      <c r="Y122" s="83">
        <v>0.5</v>
      </c>
      <c r="Z122" s="83">
        <v>2</v>
      </c>
      <c r="AA122" s="83">
        <v>40</v>
      </c>
      <c r="AB122" s="241">
        <f t="shared" si="6"/>
        <v>40</v>
      </c>
      <c r="AC122" s="240" t="str">
        <f t="shared" si="7"/>
        <v>OLASI RİSK</v>
      </c>
      <c r="AD122" s="81" t="s">
        <v>132</v>
      </c>
      <c r="AE122" s="81" t="s">
        <v>494</v>
      </c>
      <c r="AF122" s="240" t="s">
        <v>503</v>
      </c>
      <c r="AG122" s="225" t="s">
        <v>5501</v>
      </c>
    </row>
    <row r="123" spans="1:33" ht="297.5" x14ac:dyDescent="0.45">
      <c r="A123" s="152">
        <v>116</v>
      </c>
      <c r="B123" s="153">
        <v>45896</v>
      </c>
      <c r="C123" s="81" t="s">
        <v>66</v>
      </c>
      <c r="D123" s="81" t="s">
        <v>6755</v>
      </c>
      <c r="E123" s="154" t="s">
        <v>3786</v>
      </c>
      <c r="F123" s="154" t="s">
        <v>3786</v>
      </c>
      <c r="G123" s="83" t="s">
        <v>653</v>
      </c>
      <c r="H123" s="83" t="s">
        <v>654</v>
      </c>
      <c r="I123" s="83" t="s">
        <v>655</v>
      </c>
      <c r="J123" s="83" t="s">
        <v>656</v>
      </c>
      <c r="K123" s="83" t="s">
        <v>498</v>
      </c>
      <c r="L123" s="230" t="s">
        <v>5391</v>
      </c>
      <c r="M123" s="84" t="s">
        <v>208</v>
      </c>
      <c r="N123" s="83">
        <v>3</v>
      </c>
      <c r="O123" s="83">
        <v>0.5</v>
      </c>
      <c r="P123" s="83">
        <v>100</v>
      </c>
      <c r="Q123" s="241">
        <v>50</v>
      </c>
      <c r="R123" s="240" t="str">
        <f t="shared" si="5"/>
        <v>OLASI RİSK</v>
      </c>
      <c r="S123" s="84" t="s">
        <v>500</v>
      </c>
      <c r="T123" s="83" t="s">
        <v>191</v>
      </c>
      <c r="U123" s="155"/>
      <c r="V123" s="85" t="s">
        <v>558</v>
      </c>
      <c r="W123" s="156"/>
      <c r="X123" s="156" t="s">
        <v>208</v>
      </c>
      <c r="Y123" s="83">
        <v>0.5</v>
      </c>
      <c r="Z123" s="83">
        <v>0.5</v>
      </c>
      <c r="AA123" s="83">
        <v>100</v>
      </c>
      <c r="AB123" s="241">
        <f t="shared" si="6"/>
        <v>25</v>
      </c>
      <c r="AC123" s="240" t="str">
        <f t="shared" si="7"/>
        <v>OLASI RİSK</v>
      </c>
      <c r="AD123" s="81" t="s">
        <v>493</v>
      </c>
      <c r="AE123" s="81" t="s">
        <v>494</v>
      </c>
      <c r="AF123" s="240" t="s">
        <v>4741</v>
      </c>
      <c r="AG123" s="83" t="s">
        <v>537</v>
      </c>
    </row>
    <row r="124" spans="1:33" ht="227.5" x14ac:dyDescent="0.45">
      <c r="A124" s="152">
        <v>117</v>
      </c>
      <c r="B124" s="153">
        <v>45896</v>
      </c>
      <c r="C124" s="83" t="s">
        <v>66</v>
      </c>
      <c r="D124" s="81" t="s">
        <v>6758</v>
      </c>
      <c r="E124" s="154" t="s">
        <v>3786</v>
      </c>
      <c r="F124" s="154" t="s">
        <v>3786</v>
      </c>
      <c r="G124" s="83" t="s">
        <v>657</v>
      </c>
      <c r="H124" s="83" t="s">
        <v>5389</v>
      </c>
      <c r="I124" s="83" t="s">
        <v>658</v>
      </c>
      <c r="J124" s="83" t="s">
        <v>659</v>
      </c>
      <c r="K124" s="83" t="s">
        <v>498</v>
      </c>
      <c r="L124" s="84" t="s">
        <v>5393</v>
      </c>
      <c r="M124" s="84" t="s">
        <v>208</v>
      </c>
      <c r="N124" s="83">
        <v>3</v>
      </c>
      <c r="O124" s="83">
        <v>1</v>
      </c>
      <c r="P124" s="83">
        <v>100</v>
      </c>
      <c r="Q124" s="241">
        <v>50</v>
      </c>
      <c r="R124" s="240" t="str">
        <f t="shared" ref="R124:R169" si="10">IF(Q124="","",IF(AND(Q124&gt;=0,Q124&lt;20),"DÜŞÜK RİSK",IF(AND(Q124&gt;=20,Q124&lt;70),"OLASI RİSK",IF(AND(Q124&gt;=70,Q124&lt;200),"ÖNEMLİ RİSK",IF(AND(Q124&gt;=200,Q124&lt;400),"YÜKSEK RİSK",IF(Q124&gt;=400,"KABUL EDİLEMEZ RİSK",""))))))</f>
        <v>OLASI RİSK</v>
      </c>
      <c r="S124" s="84" t="s">
        <v>500</v>
      </c>
      <c r="T124" s="83" t="s">
        <v>191</v>
      </c>
      <c r="U124" s="155"/>
      <c r="V124" s="85" t="s">
        <v>558</v>
      </c>
      <c r="W124" s="156"/>
      <c r="X124" s="156" t="s">
        <v>208</v>
      </c>
      <c r="Y124" s="83">
        <v>1</v>
      </c>
      <c r="Z124" s="83">
        <v>1</v>
      </c>
      <c r="AA124" s="83">
        <v>100</v>
      </c>
      <c r="AB124" s="241">
        <v>40</v>
      </c>
      <c r="AC124" s="240" t="str">
        <f t="shared" ref="AC124:AC169" si="11">IF(AB124="","",IF(AND(AB124&gt;=0,AB124&lt;20),"DÜŞÜK RİSK",IF(AND(AB124&gt;=20,AB124&lt;70),"OLASI RİSK",IF(AND(AB124&gt;=70,AB124&lt;200),"ÖNEMLİ RİSK",IF(AND(AB124&gt;=200,AB124&lt;400),"YÜKSEK RİSK",IF(AB124&gt;=400,"KABUL EDİLEMEZ RİSK",""))))))</f>
        <v>OLASI RİSK</v>
      </c>
      <c r="AD124" s="81" t="s">
        <v>493</v>
      </c>
      <c r="AE124" s="81" t="s">
        <v>494</v>
      </c>
      <c r="AF124" s="240" t="s">
        <v>5390</v>
      </c>
      <c r="AG124" s="83" t="s">
        <v>537</v>
      </c>
    </row>
    <row r="125" spans="1:33" ht="140" x14ac:dyDescent="0.45">
      <c r="A125" s="152">
        <v>118</v>
      </c>
      <c r="B125" s="153">
        <v>45896</v>
      </c>
      <c r="C125" s="81" t="s">
        <v>66</v>
      </c>
      <c r="D125" s="81" t="s">
        <v>6755</v>
      </c>
      <c r="E125" s="154" t="s">
        <v>3786</v>
      </c>
      <c r="F125" s="154" t="s">
        <v>3786</v>
      </c>
      <c r="G125" s="83" t="s">
        <v>660</v>
      </c>
      <c r="H125" s="83" t="s">
        <v>661</v>
      </c>
      <c r="I125" s="83" t="s">
        <v>662</v>
      </c>
      <c r="J125" s="83" t="s">
        <v>659</v>
      </c>
      <c r="K125" s="83" t="s">
        <v>498</v>
      </c>
      <c r="L125" s="84" t="s">
        <v>5394</v>
      </c>
      <c r="M125" s="84" t="s">
        <v>208</v>
      </c>
      <c r="N125" s="83">
        <v>3</v>
      </c>
      <c r="O125" s="83">
        <v>1</v>
      </c>
      <c r="P125" s="83">
        <v>100</v>
      </c>
      <c r="Q125" s="241">
        <v>40</v>
      </c>
      <c r="R125" s="240" t="str">
        <f t="shared" si="10"/>
        <v>OLASI RİSK</v>
      </c>
      <c r="S125" s="84" t="s">
        <v>5395</v>
      </c>
      <c r="T125" s="83" t="s">
        <v>191</v>
      </c>
      <c r="U125" s="155"/>
      <c r="V125" s="85" t="s">
        <v>558</v>
      </c>
      <c r="W125" s="156"/>
      <c r="X125" s="156" t="s">
        <v>208</v>
      </c>
      <c r="Y125" s="83">
        <v>1</v>
      </c>
      <c r="Z125" s="83">
        <v>1</v>
      </c>
      <c r="AA125" s="83">
        <v>100</v>
      </c>
      <c r="AB125" s="245">
        <v>40</v>
      </c>
      <c r="AC125" s="244" t="str">
        <f t="shared" ref="AC125" si="12">IF(AB125="","",IF(AND(AB125&gt;=0,AB125&lt;20),"DÜŞÜK RİSK",IF(AND(AB125&gt;=20,AB125&lt;70),"OLASI RİSK",IF(AND(AB125&gt;=70,AB125&lt;200),"ÖNEMLİ RİSK",IF(AND(AB125&gt;=200,AB125&lt;400),"YÜKSEK RİSK",IF(AB125&gt;=400,"KABUL EDİLEMEZ RİSK",""))))))</f>
        <v>OLASI RİSK</v>
      </c>
      <c r="AD125" s="81" t="s">
        <v>493</v>
      </c>
      <c r="AE125" s="81" t="s">
        <v>494</v>
      </c>
      <c r="AF125" s="240" t="s">
        <v>663</v>
      </c>
      <c r="AG125" s="83" t="s">
        <v>537</v>
      </c>
    </row>
    <row r="126" spans="1:33" ht="105" x14ac:dyDescent="0.45">
      <c r="A126" s="152">
        <v>119</v>
      </c>
      <c r="B126" s="153">
        <v>45896</v>
      </c>
      <c r="C126" s="81" t="s">
        <v>66</v>
      </c>
      <c r="D126" s="81" t="s">
        <v>6755</v>
      </c>
      <c r="E126" s="154" t="s">
        <v>3786</v>
      </c>
      <c r="F126" s="154" t="s">
        <v>3786</v>
      </c>
      <c r="G126" s="83" t="s">
        <v>660</v>
      </c>
      <c r="H126" s="83" t="s">
        <v>664</v>
      </c>
      <c r="I126" s="83" t="s">
        <v>665</v>
      </c>
      <c r="J126" s="83" t="s">
        <v>492</v>
      </c>
      <c r="K126" s="83" t="s">
        <v>498</v>
      </c>
      <c r="L126" s="230" t="s">
        <v>5392</v>
      </c>
      <c r="M126" s="84" t="s">
        <v>208</v>
      </c>
      <c r="N126" s="83">
        <v>3</v>
      </c>
      <c r="O126" s="83">
        <v>1</v>
      </c>
      <c r="P126" s="83">
        <v>100</v>
      </c>
      <c r="Q126" s="241">
        <v>40</v>
      </c>
      <c r="R126" s="240" t="str">
        <f t="shared" si="10"/>
        <v>OLASI RİSK</v>
      </c>
      <c r="S126" s="84"/>
      <c r="T126" s="83" t="s">
        <v>191</v>
      </c>
      <c r="U126" s="155"/>
      <c r="V126" s="85"/>
      <c r="W126" s="156"/>
      <c r="X126" s="156" t="s">
        <v>208</v>
      </c>
      <c r="Y126" s="83">
        <v>0.5</v>
      </c>
      <c r="Z126" s="83">
        <v>0.5</v>
      </c>
      <c r="AA126" s="83">
        <v>100</v>
      </c>
      <c r="AB126" s="241">
        <f t="shared" ref="AB126:AB169" si="13">IF(OR(ISBLANK(Y126)=TRUE,ISBLANK(Z126)=TRUE,ISBLANK(AA126)=TRUE),"",PRODUCT(Y126,Z126,AA126))</f>
        <v>25</v>
      </c>
      <c r="AC126" s="240" t="str">
        <f t="shared" si="11"/>
        <v>OLASI RİSK</v>
      </c>
      <c r="AD126" s="81" t="s">
        <v>651</v>
      </c>
      <c r="AE126" s="81" t="s">
        <v>494</v>
      </c>
      <c r="AF126" s="240" t="s">
        <v>663</v>
      </c>
      <c r="AG126" s="83" t="s">
        <v>537</v>
      </c>
    </row>
    <row r="127" spans="1:33" ht="122.5" x14ac:dyDescent="0.45">
      <c r="A127" s="152">
        <v>120</v>
      </c>
      <c r="B127" s="153">
        <v>45896</v>
      </c>
      <c r="C127" s="81" t="s">
        <v>72</v>
      </c>
      <c r="D127" s="81" t="s">
        <v>158</v>
      </c>
      <c r="E127" s="154" t="s">
        <v>3786</v>
      </c>
      <c r="F127" s="154" t="s">
        <v>3786</v>
      </c>
      <c r="G127" s="83" t="s">
        <v>660</v>
      </c>
      <c r="H127" s="83" t="s">
        <v>4742</v>
      </c>
      <c r="I127" s="83" t="s">
        <v>666</v>
      </c>
      <c r="J127" s="83" t="s">
        <v>667</v>
      </c>
      <c r="K127" s="83" t="s">
        <v>498</v>
      </c>
      <c r="L127" s="230" t="s">
        <v>5396</v>
      </c>
      <c r="M127" s="84"/>
      <c r="N127" s="83">
        <v>1</v>
      </c>
      <c r="O127" s="83">
        <v>1</v>
      </c>
      <c r="P127" s="83">
        <v>100</v>
      </c>
      <c r="Q127" s="241">
        <v>40</v>
      </c>
      <c r="R127" s="240" t="str">
        <f t="shared" si="10"/>
        <v>OLASI RİSK</v>
      </c>
      <c r="S127" s="84" t="s">
        <v>4948</v>
      </c>
      <c r="T127" s="83" t="s">
        <v>191</v>
      </c>
      <c r="U127" s="155"/>
      <c r="V127" s="85" t="s">
        <v>4948</v>
      </c>
      <c r="W127" s="156"/>
      <c r="X127" s="156" t="s">
        <v>208</v>
      </c>
      <c r="Y127" s="83">
        <v>0.5</v>
      </c>
      <c r="Z127" s="83">
        <v>0.5</v>
      </c>
      <c r="AA127" s="83">
        <v>100</v>
      </c>
      <c r="AB127" s="241">
        <f t="shared" si="13"/>
        <v>25</v>
      </c>
      <c r="AC127" s="240" t="str">
        <f t="shared" si="11"/>
        <v>OLASI RİSK</v>
      </c>
      <c r="AD127" s="81" t="s">
        <v>493</v>
      </c>
      <c r="AE127" s="81" t="s">
        <v>494</v>
      </c>
      <c r="AF127" s="240" t="s">
        <v>596</v>
      </c>
      <c r="AG127" s="83" t="s">
        <v>537</v>
      </c>
    </row>
    <row r="128" spans="1:33" ht="122.5" x14ac:dyDescent="0.45">
      <c r="A128" s="152">
        <v>121</v>
      </c>
      <c r="B128" s="153">
        <v>45896</v>
      </c>
      <c r="C128" s="83" t="s">
        <v>66</v>
      </c>
      <c r="D128" s="81" t="s">
        <v>6758</v>
      </c>
      <c r="E128" s="154" t="s">
        <v>3786</v>
      </c>
      <c r="F128" s="154" t="s">
        <v>3786</v>
      </c>
      <c r="G128" s="83" t="s">
        <v>668</v>
      </c>
      <c r="H128" s="83" t="s">
        <v>669</v>
      </c>
      <c r="I128" s="83" t="s">
        <v>670</v>
      </c>
      <c r="J128" s="83" t="s">
        <v>671</v>
      </c>
      <c r="K128" s="83" t="s">
        <v>498</v>
      </c>
      <c r="L128" s="230" t="s">
        <v>5397</v>
      </c>
      <c r="M128" s="84"/>
      <c r="N128" s="83">
        <v>3</v>
      </c>
      <c r="O128" s="83">
        <v>0.5</v>
      </c>
      <c r="P128" s="83">
        <v>40</v>
      </c>
      <c r="Q128" s="241">
        <v>40</v>
      </c>
      <c r="R128" s="240" t="str">
        <f t="shared" si="10"/>
        <v>OLASI RİSK</v>
      </c>
      <c r="S128" s="84" t="s">
        <v>4948</v>
      </c>
      <c r="T128" s="83" t="s">
        <v>191</v>
      </c>
      <c r="U128" s="155"/>
      <c r="V128" s="85" t="s">
        <v>4948</v>
      </c>
      <c r="W128" s="156"/>
      <c r="X128" s="156"/>
      <c r="Y128" s="83">
        <v>1</v>
      </c>
      <c r="Z128" s="83">
        <v>0.5</v>
      </c>
      <c r="AA128" s="83">
        <v>40</v>
      </c>
      <c r="AB128" s="241">
        <v>25</v>
      </c>
      <c r="AC128" s="240" t="str">
        <f t="shared" si="11"/>
        <v>OLASI RİSK</v>
      </c>
      <c r="AD128" s="81" t="s">
        <v>493</v>
      </c>
      <c r="AE128" s="81" t="s">
        <v>494</v>
      </c>
      <c r="AF128" s="240" t="s">
        <v>596</v>
      </c>
      <c r="AG128" s="83" t="s">
        <v>537</v>
      </c>
    </row>
    <row r="129" spans="1:33" ht="105" x14ac:dyDescent="0.45">
      <c r="A129" s="152">
        <v>122</v>
      </c>
      <c r="B129" s="153">
        <v>45896</v>
      </c>
      <c r="C129" s="83" t="s">
        <v>72</v>
      </c>
      <c r="D129" s="81" t="s">
        <v>130</v>
      </c>
      <c r="E129" s="154" t="s">
        <v>3786</v>
      </c>
      <c r="F129" s="154" t="s">
        <v>3786</v>
      </c>
      <c r="G129" s="83" t="s">
        <v>672</v>
      </c>
      <c r="H129" s="83" t="s">
        <v>673</v>
      </c>
      <c r="I129" s="83" t="s">
        <v>674</v>
      </c>
      <c r="J129" s="83" t="s">
        <v>567</v>
      </c>
      <c r="K129" s="83" t="s">
        <v>641</v>
      </c>
      <c r="L129" s="84" t="s">
        <v>5398</v>
      </c>
      <c r="M129" s="84"/>
      <c r="N129" s="83">
        <v>3</v>
      </c>
      <c r="O129" s="83">
        <v>0.5</v>
      </c>
      <c r="P129" s="83">
        <v>40</v>
      </c>
      <c r="Q129" s="241">
        <f t="shared" ref="Q129:Q169" si="14">IF(OR(ISBLANK(N129)=TRUE,ISBLANK(O129)=TRUE,ISBLANK(P129)=TRUE),"",PRODUCT(N129,O129,P129))</f>
        <v>60</v>
      </c>
      <c r="R129" s="240" t="str">
        <f t="shared" si="10"/>
        <v>OLASI RİSK</v>
      </c>
      <c r="S129" s="84" t="s">
        <v>675</v>
      </c>
      <c r="T129" s="83" t="s">
        <v>191</v>
      </c>
      <c r="U129" s="155"/>
      <c r="V129" s="85" t="s">
        <v>5420</v>
      </c>
      <c r="W129" s="156"/>
      <c r="X129" s="156" t="s">
        <v>208</v>
      </c>
      <c r="Y129" s="83">
        <v>0.5</v>
      </c>
      <c r="Z129" s="83">
        <v>0.5</v>
      </c>
      <c r="AA129" s="83">
        <v>40</v>
      </c>
      <c r="AB129" s="241">
        <f t="shared" si="13"/>
        <v>10</v>
      </c>
      <c r="AC129" s="240" t="str">
        <f t="shared" si="11"/>
        <v>DÜŞÜK RİSK</v>
      </c>
      <c r="AD129" s="81" t="s">
        <v>132</v>
      </c>
      <c r="AE129" s="81" t="s">
        <v>494</v>
      </c>
      <c r="AF129" s="240" t="s">
        <v>503</v>
      </c>
      <c r="AG129" s="83" t="s">
        <v>537</v>
      </c>
    </row>
    <row r="130" spans="1:33" ht="245" x14ac:dyDescent="0.45">
      <c r="A130" s="152">
        <v>123</v>
      </c>
      <c r="B130" s="153">
        <v>45896</v>
      </c>
      <c r="C130" s="81" t="s">
        <v>66</v>
      </c>
      <c r="D130" s="81" t="s">
        <v>6755</v>
      </c>
      <c r="E130" s="154" t="s">
        <v>3786</v>
      </c>
      <c r="F130" s="154" t="s">
        <v>3786</v>
      </c>
      <c r="G130" s="83" t="s">
        <v>636</v>
      </c>
      <c r="H130" s="83" t="s">
        <v>676</v>
      </c>
      <c r="I130" s="83" t="s">
        <v>677</v>
      </c>
      <c r="J130" s="83" t="s">
        <v>678</v>
      </c>
      <c r="K130" s="83" t="s">
        <v>498</v>
      </c>
      <c r="L130" s="84" t="s">
        <v>4743</v>
      </c>
      <c r="M130" s="84"/>
      <c r="N130" s="83">
        <v>3</v>
      </c>
      <c r="O130" s="83">
        <v>0.5</v>
      </c>
      <c r="P130" s="83">
        <v>100</v>
      </c>
      <c r="Q130" s="241">
        <v>50</v>
      </c>
      <c r="R130" s="240" t="str">
        <f t="shared" si="10"/>
        <v>OLASI RİSK</v>
      </c>
      <c r="S130" s="84" t="s">
        <v>679</v>
      </c>
      <c r="T130" s="83" t="s">
        <v>191</v>
      </c>
      <c r="U130" s="155" t="s">
        <v>206</v>
      </c>
      <c r="V130" s="85" t="s">
        <v>4744</v>
      </c>
      <c r="W130" s="156"/>
      <c r="X130" s="156" t="s">
        <v>208</v>
      </c>
      <c r="Y130" s="83">
        <v>0.5</v>
      </c>
      <c r="Z130" s="83">
        <v>0.5</v>
      </c>
      <c r="AA130" s="83">
        <v>100</v>
      </c>
      <c r="AB130" s="241">
        <f t="shared" si="13"/>
        <v>25</v>
      </c>
      <c r="AC130" s="240" t="str">
        <f t="shared" si="11"/>
        <v>OLASI RİSK</v>
      </c>
      <c r="AD130" s="81" t="s">
        <v>132</v>
      </c>
      <c r="AE130" s="81" t="s">
        <v>494</v>
      </c>
      <c r="AF130" s="240" t="s">
        <v>503</v>
      </c>
      <c r="AG130" s="83" t="s">
        <v>537</v>
      </c>
    </row>
    <row r="131" spans="1:33" ht="262.5" x14ac:dyDescent="0.45">
      <c r="A131" s="152">
        <v>124</v>
      </c>
      <c r="B131" s="153">
        <v>45896</v>
      </c>
      <c r="C131" s="81" t="s">
        <v>66</v>
      </c>
      <c r="D131" s="81" t="s">
        <v>6755</v>
      </c>
      <c r="E131" s="154" t="s">
        <v>3786</v>
      </c>
      <c r="F131" s="154" t="s">
        <v>3786</v>
      </c>
      <c r="G131" s="83" t="s">
        <v>680</v>
      </c>
      <c r="H131" s="83" t="s">
        <v>681</v>
      </c>
      <c r="I131" s="83" t="s">
        <v>682</v>
      </c>
      <c r="J131" s="83" t="s">
        <v>683</v>
      </c>
      <c r="K131" s="83" t="s">
        <v>498</v>
      </c>
      <c r="L131" s="84" t="s">
        <v>5399</v>
      </c>
      <c r="M131" s="84"/>
      <c r="N131" s="83">
        <v>3</v>
      </c>
      <c r="O131" s="83">
        <v>0.5</v>
      </c>
      <c r="P131" s="83">
        <v>100</v>
      </c>
      <c r="Q131" s="241">
        <v>300</v>
      </c>
      <c r="R131" s="240" t="str">
        <f t="shared" si="10"/>
        <v>YÜKSEK RİSK</v>
      </c>
      <c r="S131" s="84" t="s">
        <v>5400</v>
      </c>
      <c r="T131" s="83" t="s">
        <v>191</v>
      </c>
      <c r="U131" s="155"/>
      <c r="V131" s="85" t="s">
        <v>4744</v>
      </c>
      <c r="W131" s="156"/>
      <c r="X131" s="156" t="s">
        <v>208</v>
      </c>
      <c r="Y131" s="83">
        <v>0.5</v>
      </c>
      <c r="Z131" s="83">
        <v>0.5</v>
      </c>
      <c r="AA131" s="83">
        <v>100</v>
      </c>
      <c r="AB131" s="245">
        <f t="shared" ref="AB131:AB132" si="15">IF(OR(ISBLANK(Y131)=TRUE,ISBLANK(Z131)=TRUE,ISBLANK(AA131)=TRUE),"",PRODUCT(Y131,Z131,AA131))</f>
        <v>25</v>
      </c>
      <c r="AC131" s="244" t="str">
        <f t="shared" ref="AC131:AC132" si="16">IF(AB131="","",IF(AND(AB131&gt;=0,AB131&lt;20),"DÜŞÜK RİSK",IF(AND(AB131&gt;=20,AB131&lt;70),"OLASI RİSK",IF(AND(AB131&gt;=70,AB131&lt;200),"ÖNEMLİ RİSK",IF(AND(AB131&gt;=200,AB131&lt;400),"YÜKSEK RİSK",IF(AB131&gt;=400,"KABUL EDİLEMEZ RİSK",""))))))</f>
        <v>OLASI RİSK</v>
      </c>
      <c r="AD131" s="81" t="s">
        <v>132</v>
      </c>
      <c r="AE131" s="81" t="s">
        <v>494</v>
      </c>
      <c r="AF131" s="244" t="s">
        <v>503</v>
      </c>
      <c r="AG131" s="83" t="s">
        <v>537</v>
      </c>
    </row>
    <row r="132" spans="1:33" ht="192.5" x14ac:dyDescent="0.45">
      <c r="A132" s="152">
        <v>125</v>
      </c>
      <c r="B132" s="153">
        <v>45896</v>
      </c>
      <c r="C132" s="83" t="s">
        <v>66</v>
      </c>
      <c r="D132" s="81" t="s">
        <v>6758</v>
      </c>
      <c r="E132" s="154" t="s">
        <v>3786</v>
      </c>
      <c r="F132" s="154" t="s">
        <v>3786</v>
      </c>
      <c r="G132" s="83" t="s">
        <v>684</v>
      </c>
      <c r="H132" s="83" t="s">
        <v>685</v>
      </c>
      <c r="I132" s="83" t="s">
        <v>686</v>
      </c>
      <c r="J132" s="83" t="s">
        <v>687</v>
      </c>
      <c r="K132" s="83" t="s">
        <v>498</v>
      </c>
      <c r="L132" s="230" t="s">
        <v>5401</v>
      </c>
      <c r="M132" s="84"/>
      <c r="N132" s="83">
        <v>1</v>
      </c>
      <c r="O132" s="83">
        <v>0.5</v>
      </c>
      <c r="P132" s="83">
        <v>100</v>
      </c>
      <c r="Q132" s="241">
        <f t="shared" si="14"/>
        <v>50</v>
      </c>
      <c r="R132" s="240" t="str">
        <f t="shared" si="10"/>
        <v>OLASI RİSK</v>
      </c>
      <c r="S132" s="84" t="s">
        <v>4948</v>
      </c>
      <c r="T132" s="83" t="s">
        <v>191</v>
      </c>
      <c r="U132" s="155"/>
      <c r="V132" s="85" t="s">
        <v>4744</v>
      </c>
      <c r="W132" s="156"/>
      <c r="X132" s="156" t="s">
        <v>208</v>
      </c>
      <c r="Y132" s="83">
        <v>0.5</v>
      </c>
      <c r="Z132" s="83">
        <v>0.5</v>
      </c>
      <c r="AA132" s="83">
        <v>100</v>
      </c>
      <c r="AB132" s="245">
        <f t="shared" si="15"/>
        <v>25</v>
      </c>
      <c r="AC132" s="244" t="str">
        <f t="shared" si="16"/>
        <v>OLASI RİSK</v>
      </c>
      <c r="AD132" s="81" t="s">
        <v>132</v>
      </c>
      <c r="AE132" s="81" t="s">
        <v>494</v>
      </c>
      <c r="AF132" s="244" t="s">
        <v>503</v>
      </c>
      <c r="AG132" s="83" t="s">
        <v>537</v>
      </c>
    </row>
    <row r="133" spans="1:33" ht="280" x14ac:dyDescent="0.45">
      <c r="A133" s="152">
        <v>126</v>
      </c>
      <c r="B133" s="153">
        <v>45896</v>
      </c>
      <c r="C133" s="83" t="s">
        <v>66</v>
      </c>
      <c r="D133" s="81" t="s">
        <v>6758</v>
      </c>
      <c r="E133" s="154" t="s">
        <v>3786</v>
      </c>
      <c r="F133" s="154" t="s">
        <v>3786</v>
      </c>
      <c r="G133" s="229" t="s">
        <v>688</v>
      </c>
      <c r="H133" s="229" t="s">
        <v>689</v>
      </c>
      <c r="I133" s="229" t="s">
        <v>690</v>
      </c>
      <c r="J133" s="229" t="s">
        <v>691</v>
      </c>
      <c r="K133" s="229" t="s">
        <v>498</v>
      </c>
      <c r="L133" s="230" t="s">
        <v>692</v>
      </c>
      <c r="M133" s="230"/>
      <c r="N133" s="229">
        <v>3</v>
      </c>
      <c r="O133" s="229">
        <v>0.5</v>
      </c>
      <c r="P133" s="229">
        <v>100</v>
      </c>
      <c r="Q133" s="242">
        <f t="shared" si="14"/>
        <v>150</v>
      </c>
      <c r="R133" s="242" t="str">
        <f t="shared" si="10"/>
        <v>ÖNEMLİ RİSK</v>
      </c>
      <c r="S133" s="230" t="s">
        <v>693</v>
      </c>
      <c r="T133" s="229" t="s">
        <v>185</v>
      </c>
      <c r="U133" s="243"/>
      <c r="V133" s="231"/>
      <c r="W133" s="156"/>
      <c r="X133" s="156"/>
      <c r="Y133" s="83"/>
      <c r="Z133" s="83"/>
      <c r="AA133" s="83"/>
      <c r="AB133" s="245" t="str">
        <f t="shared" ref="AB133" si="17">IF(OR(ISBLANK(Y133)=TRUE,ISBLANK(Z133)=TRUE,ISBLANK(AA133)=TRUE),"",PRODUCT(Y133,Z133,AA133))</f>
        <v/>
      </c>
      <c r="AC133" s="244" t="str">
        <f t="shared" ref="AC133" si="18">IF(AB133="","",IF(AND(AB133&gt;=0,AB133&lt;20),"DÜŞÜK RİSK",IF(AND(AB133&gt;=20,AB133&lt;70),"OLASI RİSK",IF(AND(AB133&gt;=70,AB133&lt;200),"ÖNEMLİ RİSK",IF(AND(AB133&gt;=200,AB133&lt;400),"YÜKSEK RİSK",IF(AB133&gt;=400,"KABUL EDİLEMEZ RİSK",""))))))</f>
        <v/>
      </c>
      <c r="AD133" s="81"/>
      <c r="AE133" s="81" t="s">
        <v>494</v>
      </c>
      <c r="AF133" s="244"/>
      <c r="AG133" s="83" t="s">
        <v>537</v>
      </c>
    </row>
    <row r="134" spans="1:33" ht="210" x14ac:dyDescent="0.45">
      <c r="A134" s="152">
        <v>127</v>
      </c>
      <c r="B134" s="153">
        <v>45896</v>
      </c>
      <c r="C134" s="81" t="s">
        <v>72</v>
      </c>
      <c r="D134" s="81" t="s">
        <v>158</v>
      </c>
      <c r="E134" s="154" t="s">
        <v>12</v>
      </c>
      <c r="F134" s="154" t="s">
        <v>12</v>
      </c>
      <c r="G134" s="83" t="s">
        <v>695</v>
      </c>
      <c r="H134" s="83" t="s">
        <v>696</v>
      </c>
      <c r="I134" s="83" t="s">
        <v>697</v>
      </c>
      <c r="J134" s="83" t="s">
        <v>698</v>
      </c>
      <c r="K134" s="83" t="s">
        <v>641</v>
      </c>
      <c r="L134" s="84" t="s">
        <v>699</v>
      </c>
      <c r="M134" s="84" t="s">
        <v>208</v>
      </c>
      <c r="N134" s="83">
        <v>1</v>
      </c>
      <c r="O134" s="83">
        <v>1</v>
      </c>
      <c r="P134" s="83">
        <v>15</v>
      </c>
      <c r="Q134" s="241">
        <f t="shared" si="14"/>
        <v>15</v>
      </c>
      <c r="R134" s="240" t="str">
        <f t="shared" si="10"/>
        <v>DÜŞÜK RİSK</v>
      </c>
      <c r="S134" s="84" t="s">
        <v>700</v>
      </c>
      <c r="T134" s="83" t="s">
        <v>190</v>
      </c>
      <c r="U134" s="155" t="s">
        <v>206</v>
      </c>
      <c r="V134" s="85" t="s">
        <v>701</v>
      </c>
      <c r="W134" s="156"/>
      <c r="X134" s="156" t="s">
        <v>208</v>
      </c>
      <c r="Y134" s="83">
        <v>1</v>
      </c>
      <c r="Z134" s="83">
        <v>1</v>
      </c>
      <c r="AA134" s="83">
        <v>15</v>
      </c>
      <c r="AB134" s="241">
        <f t="shared" si="13"/>
        <v>15</v>
      </c>
      <c r="AC134" s="240" t="str">
        <f t="shared" si="11"/>
        <v>DÜŞÜK RİSK</v>
      </c>
      <c r="AD134" s="81" t="s">
        <v>132</v>
      </c>
      <c r="AE134" s="81" t="s">
        <v>494</v>
      </c>
      <c r="AF134" s="240" t="s">
        <v>503</v>
      </c>
      <c r="AG134" s="83" t="s">
        <v>537</v>
      </c>
    </row>
    <row r="135" spans="1:33" ht="140" x14ac:dyDescent="0.45">
      <c r="A135" s="152">
        <v>128</v>
      </c>
      <c r="B135" s="153">
        <v>45896</v>
      </c>
      <c r="C135" s="83" t="s">
        <v>66</v>
      </c>
      <c r="D135" s="81" t="s">
        <v>6758</v>
      </c>
      <c r="E135" s="154" t="s">
        <v>3193</v>
      </c>
      <c r="F135" s="154" t="s">
        <v>3193</v>
      </c>
      <c r="G135" s="83" t="s">
        <v>702</v>
      </c>
      <c r="H135" s="83" t="s">
        <v>703</v>
      </c>
      <c r="I135" s="83" t="s">
        <v>704</v>
      </c>
      <c r="J135" s="83" t="s">
        <v>299</v>
      </c>
      <c r="K135" s="83" t="s">
        <v>641</v>
      </c>
      <c r="L135" s="84" t="s">
        <v>705</v>
      </c>
      <c r="M135" s="84" t="s">
        <v>208</v>
      </c>
      <c r="N135" s="83">
        <v>3</v>
      </c>
      <c r="O135" s="83">
        <v>1</v>
      </c>
      <c r="P135" s="83">
        <v>15</v>
      </c>
      <c r="Q135" s="241">
        <f t="shared" si="14"/>
        <v>45</v>
      </c>
      <c r="R135" s="240" t="str">
        <f t="shared" si="10"/>
        <v>OLASI RİSK</v>
      </c>
      <c r="S135" s="84" t="s">
        <v>500</v>
      </c>
      <c r="T135" s="83" t="s">
        <v>191</v>
      </c>
      <c r="U135" s="155" t="s">
        <v>206</v>
      </c>
      <c r="V135" s="85" t="s">
        <v>706</v>
      </c>
      <c r="W135" s="156"/>
      <c r="X135" s="156" t="s">
        <v>208</v>
      </c>
      <c r="Y135" s="83">
        <v>3</v>
      </c>
      <c r="Z135" s="83">
        <v>1</v>
      </c>
      <c r="AA135" s="83">
        <v>15</v>
      </c>
      <c r="AB135" s="241">
        <f t="shared" si="13"/>
        <v>45</v>
      </c>
      <c r="AC135" s="240" t="str">
        <f t="shared" si="11"/>
        <v>OLASI RİSK</v>
      </c>
      <c r="AD135" s="81" t="s">
        <v>132</v>
      </c>
      <c r="AE135" s="81" t="s">
        <v>494</v>
      </c>
      <c r="AF135" s="240" t="s">
        <v>621</v>
      </c>
      <c r="AG135" s="83" t="s">
        <v>537</v>
      </c>
    </row>
    <row r="136" spans="1:33" ht="140" x14ac:dyDescent="0.45">
      <c r="A136" s="152">
        <v>129</v>
      </c>
      <c r="B136" s="153">
        <v>45896</v>
      </c>
      <c r="C136" s="81" t="s">
        <v>66</v>
      </c>
      <c r="D136" s="81" t="s">
        <v>6757</v>
      </c>
      <c r="E136" s="154" t="s">
        <v>4647</v>
      </c>
      <c r="F136" s="154" t="s">
        <v>4647</v>
      </c>
      <c r="G136" s="83" t="s">
        <v>707</v>
      </c>
      <c r="H136" s="83" t="s">
        <v>708</v>
      </c>
      <c r="I136" s="83" t="s">
        <v>709</v>
      </c>
      <c r="J136" s="83" t="s">
        <v>710</v>
      </c>
      <c r="K136" s="83" t="s">
        <v>498</v>
      </c>
      <c r="L136" s="84" t="s">
        <v>711</v>
      </c>
      <c r="M136" s="84" t="s">
        <v>208</v>
      </c>
      <c r="N136" s="83">
        <v>0.5</v>
      </c>
      <c r="O136" s="83">
        <v>1</v>
      </c>
      <c r="P136" s="83">
        <v>100</v>
      </c>
      <c r="Q136" s="241">
        <f t="shared" si="14"/>
        <v>50</v>
      </c>
      <c r="R136" s="240" t="str">
        <f t="shared" si="10"/>
        <v>OLASI RİSK</v>
      </c>
      <c r="S136" s="84" t="s">
        <v>712</v>
      </c>
      <c r="T136" s="83" t="s">
        <v>190</v>
      </c>
      <c r="U136" s="155" t="s">
        <v>206</v>
      </c>
      <c r="V136" s="85" t="s">
        <v>713</v>
      </c>
      <c r="W136" s="156"/>
      <c r="X136" s="156" t="s">
        <v>208</v>
      </c>
      <c r="Y136" s="83">
        <v>0.5</v>
      </c>
      <c r="Z136" s="83">
        <v>1</v>
      </c>
      <c r="AA136" s="83">
        <v>100</v>
      </c>
      <c r="AB136" s="241">
        <f t="shared" si="13"/>
        <v>50</v>
      </c>
      <c r="AC136" s="240" t="str">
        <f t="shared" si="11"/>
        <v>OLASI RİSK</v>
      </c>
      <c r="AD136" s="81" t="s">
        <v>132</v>
      </c>
      <c r="AE136" s="81" t="s">
        <v>494</v>
      </c>
      <c r="AF136" s="240" t="s">
        <v>621</v>
      </c>
      <c r="AG136" s="83" t="s">
        <v>714</v>
      </c>
    </row>
    <row r="137" spans="1:33" ht="105" x14ac:dyDescent="0.45">
      <c r="A137" s="152">
        <v>130</v>
      </c>
      <c r="B137" s="153">
        <v>45896</v>
      </c>
      <c r="C137" s="81" t="s">
        <v>66</v>
      </c>
      <c r="D137" s="81" t="s">
        <v>6757</v>
      </c>
      <c r="E137" s="154" t="s">
        <v>4746</v>
      </c>
      <c r="F137" s="154" t="s">
        <v>4746</v>
      </c>
      <c r="G137" s="83" t="s">
        <v>707</v>
      </c>
      <c r="H137" s="83" t="s">
        <v>716</v>
      </c>
      <c r="I137" s="83" t="s">
        <v>717</v>
      </c>
      <c r="J137" s="83" t="s">
        <v>715</v>
      </c>
      <c r="K137" s="83" t="s">
        <v>498</v>
      </c>
      <c r="L137" s="230" t="s">
        <v>4947</v>
      </c>
      <c r="M137" s="84" t="s">
        <v>208</v>
      </c>
      <c r="N137" s="83">
        <v>0.5</v>
      </c>
      <c r="O137" s="83">
        <v>3</v>
      </c>
      <c r="P137" s="83">
        <v>40</v>
      </c>
      <c r="Q137" s="241">
        <v>40</v>
      </c>
      <c r="R137" s="240" t="str">
        <f t="shared" si="10"/>
        <v>OLASI RİSK</v>
      </c>
      <c r="S137" s="84" t="s">
        <v>4948</v>
      </c>
      <c r="T137" s="83" t="s">
        <v>191</v>
      </c>
      <c r="U137" s="155"/>
      <c r="V137" s="85" t="s">
        <v>4948</v>
      </c>
      <c r="W137" s="156"/>
      <c r="X137" s="156" t="s">
        <v>208</v>
      </c>
      <c r="Y137" s="83">
        <v>0.5</v>
      </c>
      <c r="Z137" s="83">
        <v>3</v>
      </c>
      <c r="AA137" s="83">
        <v>40</v>
      </c>
      <c r="AB137" s="241">
        <v>15</v>
      </c>
      <c r="AC137" s="240" t="str">
        <f t="shared" si="11"/>
        <v>DÜŞÜK RİSK</v>
      </c>
      <c r="AD137" s="81"/>
      <c r="AE137" s="81"/>
      <c r="AF137" s="240" t="s">
        <v>132</v>
      </c>
      <c r="AG137" s="83" t="s">
        <v>860</v>
      </c>
    </row>
    <row r="138" spans="1:33" ht="122.5" x14ac:dyDescent="0.45">
      <c r="A138" s="152">
        <v>131</v>
      </c>
      <c r="B138" s="153">
        <v>45896</v>
      </c>
      <c r="C138" s="81" t="s">
        <v>66</v>
      </c>
      <c r="D138" s="81" t="s">
        <v>6755</v>
      </c>
      <c r="E138" s="154" t="s">
        <v>4750</v>
      </c>
      <c r="F138" s="154" t="s">
        <v>4750</v>
      </c>
      <c r="G138" s="83" t="s">
        <v>718</v>
      </c>
      <c r="H138" s="83" t="s">
        <v>719</v>
      </c>
      <c r="I138" s="83" t="s">
        <v>720</v>
      </c>
      <c r="J138" s="83" t="s">
        <v>567</v>
      </c>
      <c r="K138" s="83" t="s">
        <v>498</v>
      </c>
      <c r="L138" s="84" t="s">
        <v>4949</v>
      </c>
      <c r="M138" s="84" t="s">
        <v>208</v>
      </c>
      <c r="N138" s="83">
        <v>6</v>
      </c>
      <c r="O138" s="83">
        <v>0.5</v>
      </c>
      <c r="P138" s="83">
        <v>100</v>
      </c>
      <c r="Q138" s="241">
        <v>40</v>
      </c>
      <c r="R138" s="240" t="str">
        <f t="shared" si="10"/>
        <v>OLASI RİSK</v>
      </c>
      <c r="S138" s="230" t="s">
        <v>4948</v>
      </c>
      <c r="T138" s="83" t="s">
        <v>191</v>
      </c>
      <c r="U138" s="155"/>
      <c r="V138" s="85" t="s">
        <v>4948</v>
      </c>
      <c r="W138" s="156"/>
      <c r="X138" s="156" t="s">
        <v>208</v>
      </c>
      <c r="Y138" s="83">
        <v>0.5</v>
      </c>
      <c r="Z138" s="83">
        <v>0.5</v>
      </c>
      <c r="AA138" s="83">
        <v>100</v>
      </c>
      <c r="AB138" s="241">
        <f t="shared" si="13"/>
        <v>25</v>
      </c>
      <c r="AC138" s="240" t="str">
        <f t="shared" si="11"/>
        <v>OLASI RİSK</v>
      </c>
      <c r="AD138" s="81" t="s">
        <v>493</v>
      </c>
      <c r="AE138" s="81" t="s">
        <v>494</v>
      </c>
      <c r="AF138" s="240" t="s">
        <v>721</v>
      </c>
      <c r="AG138" s="83" t="s">
        <v>560</v>
      </c>
    </row>
    <row r="139" spans="1:33" ht="409.5" x14ac:dyDescent="0.45">
      <c r="A139" s="152">
        <v>132</v>
      </c>
      <c r="B139" s="153">
        <v>45896</v>
      </c>
      <c r="C139" s="83" t="s">
        <v>66</v>
      </c>
      <c r="D139" s="81" t="s">
        <v>6756</v>
      </c>
      <c r="E139" s="254" t="s">
        <v>3193</v>
      </c>
      <c r="F139" s="154" t="s">
        <v>4745</v>
      </c>
      <c r="G139" s="83" t="s">
        <v>722</v>
      </c>
      <c r="H139" s="83" t="s">
        <v>723</v>
      </c>
      <c r="I139" s="83" t="s">
        <v>724</v>
      </c>
      <c r="J139" s="83" t="s">
        <v>567</v>
      </c>
      <c r="K139" s="83" t="s">
        <v>515</v>
      </c>
      <c r="L139" s="84" t="s">
        <v>725</v>
      </c>
      <c r="M139" s="84" t="s">
        <v>5424</v>
      </c>
      <c r="N139" s="83">
        <v>6</v>
      </c>
      <c r="O139" s="83">
        <v>0.5</v>
      </c>
      <c r="P139" s="83">
        <v>100</v>
      </c>
      <c r="Q139" s="241">
        <v>50</v>
      </c>
      <c r="R139" s="240" t="str">
        <f t="shared" si="10"/>
        <v>OLASI RİSK</v>
      </c>
      <c r="S139" s="230" t="s">
        <v>726</v>
      </c>
      <c r="T139" s="83" t="s">
        <v>191</v>
      </c>
      <c r="U139" s="155"/>
      <c r="V139" s="85" t="s">
        <v>727</v>
      </c>
      <c r="W139" s="156"/>
      <c r="X139" s="156" t="s">
        <v>208</v>
      </c>
      <c r="Y139" s="83">
        <v>0.5</v>
      </c>
      <c r="Z139" s="83">
        <v>0.5</v>
      </c>
      <c r="AA139" s="83">
        <v>100</v>
      </c>
      <c r="AB139" s="241">
        <f t="shared" si="13"/>
        <v>25</v>
      </c>
      <c r="AC139" s="240" t="str">
        <f t="shared" si="11"/>
        <v>OLASI RİSK</v>
      </c>
      <c r="AD139" s="81" t="s">
        <v>493</v>
      </c>
      <c r="AE139" s="81" t="s">
        <v>728</v>
      </c>
      <c r="AF139" s="240" t="s">
        <v>729</v>
      </c>
      <c r="AG139" s="83" t="s">
        <v>560</v>
      </c>
    </row>
    <row r="140" spans="1:33" ht="157.5" x14ac:dyDescent="0.45">
      <c r="A140" s="152">
        <v>133</v>
      </c>
      <c r="B140" s="153">
        <v>46165</v>
      </c>
      <c r="C140" s="83" t="s">
        <v>66</v>
      </c>
      <c r="D140" s="81" t="s">
        <v>6756</v>
      </c>
      <c r="E140" s="154" t="s">
        <v>4750</v>
      </c>
      <c r="F140" s="154" t="s">
        <v>4750</v>
      </c>
      <c r="G140" s="83" t="s">
        <v>722</v>
      </c>
      <c r="H140" s="83" t="s">
        <v>730</v>
      </c>
      <c r="I140" s="83" t="s">
        <v>731</v>
      </c>
      <c r="J140" s="83" t="s">
        <v>567</v>
      </c>
      <c r="K140" s="83" t="s">
        <v>515</v>
      </c>
      <c r="L140" s="84" t="s">
        <v>4747</v>
      </c>
      <c r="M140" s="84"/>
      <c r="N140" s="83">
        <v>3</v>
      </c>
      <c r="O140" s="83">
        <v>0.5</v>
      </c>
      <c r="P140" s="83">
        <v>40</v>
      </c>
      <c r="Q140" s="241">
        <f t="shared" si="14"/>
        <v>60</v>
      </c>
      <c r="R140" s="240" t="str">
        <f t="shared" si="10"/>
        <v>OLASI RİSK</v>
      </c>
      <c r="S140" s="84" t="s">
        <v>732</v>
      </c>
      <c r="T140" s="83" t="s">
        <v>191</v>
      </c>
      <c r="U140" s="155"/>
      <c r="V140" s="85" t="s">
        <v>727</v>
      </c>
      <c r="W140" s="156"/>
      <c r="X140" s="156" t="s">
        <v>208</v>
      </c>
      <c r="Y140" s="83">
        <v>0.5</v>
      </c>
      <c r="Z140" s="83">
        <v>0.5</v>
      </c>
      <c r="AA140" s="83">
        <v>100</v>
      </c>
      <c r="AB140" s="245">
        <f t="shared" ref="AB140:AB141" si="19">IF(OR(ISBLANK(Y140)=TRUE,ISBLANK(Z140)=TRUE,ISBLANK(AA140)=TRUE),"",PRODUCT(Y140,Z140,AA140))</f>
        <v>25</v>
      </c>
      <c r="AC140" s="244" t="str">
        <f t="shared" ref="AC140:AC141" si="20">IF(AB140="","",IF(AND(AB140&gt;=0,AB140&lt;20),"DÜŞÜK RİSK",IF(AND(AB140&gt;=20,AB140&lt;70),"OLASI RİSK",IF(AND(AB140&gt;=70,AB140&lt;200),"ÖNEMLİ RİSK",IF(AND(AB140&gt;=200,AB140&lt;400),"YÜKSEK RİSK",IF(AB140&gt;=400,"KABUL EDİLEMEZ RİSK",""))))))</f>
        <v>OLASI RİSK</v>
      </c>
      <c r="AD140" s="81" t="s">
        <v>493</v>
      </c>
      <c r="AE140" s="81" t="s">
        <v>494</v>
      </c>
      <c r="AF140" s="244" t="s">
        <v>536</v>
      </c>
      <c r="AG140" s="83" t="s">
        <v>560</v>
      </c>
    </row>
    <row r="141" spans="1:33" ht="210" x14ac:dyDescent="0.45">
      <c r="A141" s="152">
        <v>134</v>
      </c>
      <c r="B141" s="153">
        <v>46165</v>
      </c>
      <c r="C141" s="83" t="s">
        <v>72</v>
      </c>
      <c r="D141" s="81" t="s">
        <v>130</v>
      </c>
      <c r="E141" s="154" t="s">
        <v>4750</v>
      </c>
      <c r="F141" s="154" t="s">
        <v>4750</v>
      </c>
      <c r="G141" s="83" t="s">
        <v>694</v>
      </c>
      <c r="H141" s="83" t="s">
        <v>733</v>
      </c>
      <c r="I141" s="83" t="s">
        <v>639</v>
      </c>
      <c r="J141" s="83" t="s">
        <v>299</v>
      </c>
      <c r="K141" s="83" t="s">
        <v>515</v>
      </c>
      <c r="L141" s="84" t="s">
        <v>4748</v>
      </c>
      <c r="M141" s="84"/>
      <c r="N141" s="83">
        <v>3</v>
      </c>
      <c r="O141" s="83">
        <v>1</v>
      </c>
      <c r="P141" s="83">
        <v>7</v>
      </c>
      <c r="Q141" s="241">
        <f t="shared" si="14"/>
        <v>21</v>
      </c>
      <c r="R141" s="240" t="str">
        <f t="shared" si="10"/>
        <v>OLASI RİSK</v>
      </c>
      <c r="S141" s="84" t="s">
        <v>734</v>
      </c>
      <c r="T141" s="83" t="s">
        <v>191</v>
      </c>
      <c r="U141" s="155"/>
      <c r="V141" s="85" t="s">
        <v>727</v>
      </c>
      <c r="W141" s="156"/>
      <c r="X141" s="156" t="s">
        <v>208</v>
      </c>
      <c r="Y141" s="83">
        <v>0.5</v>
      </c>
      <c r="Z141" s="83">
        <v>0.5</v>
      </c>
      <c r="AA141" s="83">
        <v>100</v>
      </c>
      <c r="AB141" s="245">
        <f t="shared" si="19"/>
        <v>25</v>
      </c>
      <c r="AC141" s="244" t="str">
        <f t="shared" si="20"/>
        <v>OLASI RİSK</v>
      </c>
      <c r="AD141" s="81" t="s">
        <v>493</v>
      </c>
      <c r="AE141" s="81" t="s">
        <v>494</v>
      </c>
      <c r="AF141" s="244" t="s">
        <v>536</v>
      </c>
      <c r="AG141" s="83" t="s">
        <v>537</v>
      </c>
    </row>
    <row r="142" spans="1:33" ht="105" x14ac:dyDescent="0.45">
      <c r="A142" s="152">
        <v>135</v>
      </c>
      <c r="B142" s="153">
        <v>45896</v>
      </c>
      <c r="C142" s="83" t="s">
        <v>66</v>
      </c>
      <c r="D142" s="81" t="s">
        <v>6756</v>
      </c>
      <c r="E142" s="154" t="s">
        <v>4750</v>
      </c>
      <c r="F142" s="154" t="s">
        <v>4750</v>
      </c>
      <c r="G142" s="83" t="s">
        <v>722</v>
      </c>
      <c r="H142" s="83" t="s">
        <v>735</v>
      </c>
      <c r="I142" s="83" t="s">
        <v>736</v>
      </c>
      <c r="J142" s="83" t="s">
        <v>715</v>
      </c>
      <c r="K142" s="83" t="s">
        <v>498</v>
      </c>
      <c r="L142" s="84" t="s">
        <v>4749</v>
      </c>
      <c r="M142" s="84" t="s">
        <v>208</v>
      </c>
      <c r="N142" s="83">
        <v>6</v>
      </c>
      <c r="O142" s="83">
        <v>0.5</v>
      </c>
      <c r="P142" s="83">
        <v>100</v>
      </c>
      <c r="Q142" s="241">
        <v>50</v>
      </c>
      <c r="R142" s="240" t="str">
        <f t="shared" si="10"/>
        <v>OLASI RİSK</v>
      </c>
      <c r="S142" s="84" t="s">
        <v>500</v>
      </c>
      <c r="T142" s="83" t="s">
        <v>191</v>
      </c>
      <c r="U142" s="155"/>
      <c r="V142" s="84" t="s">
        <v>500</v>
      </c>
      <c r="W142" s="156"/>
      <c r="X142" s="156" t="s">
        <v>208</v>
      </c>
      <c r="Y142" s="83">
        <v>0.5</v>
      </c>
      <c r="Z142" s="83">
        <v>0.5</v>
      </c>
      <c r="AA142" s="83">
        <v>100</v>
      </c>
      <c r="AB142" s="241">
        <f t="shared" si="13"/>
        <v>25</v>
      </c>
      <c r="AC142" s="240" t="str">
        <f t="shared" si="11"/>
        <v>OLASI RİSK</v>
      </c>
      <c r="AD142" s="81" t="s">
        <v>132</v>
      </c>
      <c r="AE142" s="81" t="s">
        <v>494</v>
      </c>
      <c r="AF142" s="240" t="s">
        <v>729</v>
      </c>
      <c r="AG142" s="83" t="s">
        <v>537</v>
      </c>
    </row>
    <row r="143" spans="1:33" ht="122.5" x14ac:dyDescent="0.45">
      <c r="A143" s="152">
        <v>136</v>
      </c>
      <c r="B143" s="153">
        <v>45896</v>
      </c>
      <c r="C143" s="83" t="s">
        <v>66</v>
      </c>
      <c r="D143" s="81" t="s">
        <v>6756</v>
      </c>
      <c r="E143" s="154" t="s">
        <v>4750</v>
      </c>
      <c r="F143" s="154" t="s">
        <v>4750</v>
      </c>
      <c r="G143" s="83" t="s">
        <v>722</v>
      </c>
      <c r="H143" s="83" t="s">
        <v>737</v>
      </c>
      <c r="I143" s="83" t="s">
        <v>738</v>
      </c>
      <c r="J143" s="83" t="s">
        <v>715</v>
      </c>
      <c r="K143" s="83" t="s">
        <v>498</v>
      </c>
      <c r="L143" s="84" t="s">
        <v>4751</v>
      </c>
      <c r="M143" s="84" t="s">
        <v>208</v>
      </c>
      <c r="N143" s="83">
        <v>6</v>
      </c>
      <c r="O143" s="83">
        <v>0.5</v>
      </c>
      <c r="P143" s="83">
        <v>100</v>
      </c>
      <c r="Q143" s="241">
        <v>50</v>
      </c>
      <c r="R143" s="240" t="str">
        <f t="shared" si="10"/>
        <v>OLASI RİSK</v>
      </c>
      <c r="S143" s="84" t="s">
        <v>500</v>
      </c>
      <c r="T143" s="83" t="s">
        <v>191</v>
      </c>
      <c r="U143" s="155"/>
      <c r="V143" s="84" t="s">
        <v>500</v>
      </c>
      <c r="W143" s="156"/>
      <c r="X143" s="156" t="s">
        <v>208</v>
      </c>
      <c r="Y143" s="83">
        <v>0.5</v>
      </c>
      <c r="Z143" s="83">
        <v>0.5</v>
      </c>
      <c r="AA143" s="83">
        <v>100</v>
      </c>
      <c r="AB143" s="241">
        <f t="shared" si="13"/>
        <v>25</v>
      </c>
      <c r="AC143" s="240" t="str">
        <f t="shared" si="11"/>
        <v>OLASI RİSK</v>
      </c>
      <c r="AD143" s="81" t="s">
        <v>132</v>
      </c>
      <c r="AE143" s="81" t="s">
        <v>494</v>
      </c>
      <c r="AF143" s="240" t="s">
        <v>729</v>
      </c>
      <c r="AG143" s="83" t="s">
        <v>537</v>
      </c>
    </row>
    <row r="144" spans="1:33" ht="297.5" x14ac:dyDescent="0.45">
      <c r="A144" s="152">
        <v>137</v>
      </c>
      <c r="B144" s="153">
        <v>46188</v>
      </c>
      <c r="C144" s="83" t="s">
        <v>66</v>
      </c>
      <c r="D144" s="81" t="s">
        <v>6756</v>
      </c>
      <c r="E144" s="254" t="s">
        <v>3193</v>
      </c>
      <c r="F144" s="154" t="s">
        <v>4745</v>
      </c>
      <c r="G144" s="83" t="s">
        <v>740</v>
      </c>
      <c r="H144" s="83" t="s">
        <v>741</v>
      </c>
      <c r="I144" s="83" t="s">
        <v>742</v>
      </c>
      <c r="J144" s="83" t="s">
        <v>743</v>
      </c>
      <c r="K144" s="83" t="s">
        <v>498</v>
      </c>
      <c r="L144" s="230" t="s">
        <v>744</v>
      </c>
      <c r="M144" s="84" t="s">
        <v>208</v>
      </c>
      <c r="N144" s="83">
        <v>3</v>
      </c>
      <c r="O144" s="83">
        <v>0.5</v>
      </c>
      <c r="P144" s="83">
        <v>100</v>
      </c>
      <c r="Q144" s="241">
        <f t="shared" si="14"/>
        <v>150</v>
      </c>
      <c r="R144" s="240" t="str">
        <f t="shared" si="10"/>
        <v>ÖNEMLİ RİSK</v>
      </c>
      <c r="S144" s="84" t="s">
        <v>6801</v>
      </c>
      <c r="T144" s="83" t="s">
        <v>191</v>
      </c>
      <c r="U144" s="155" t="s">
        <v>206</v>
      </c>
      <c r="V144" s="84"/>
      <c r="W144" s="156"/>
      <c r="X144" s="156"/>
      <c r="Y144" s="83"/>
      <c r="Z144" s="83"/>
      <c r="AA144" s="83"/>
      <c r="AB144" s="245" t="str">
        <f t="shared" ref="AB144" si="21">IF(OR(ISBLANK(Y144)=TRUE,ISBLANK(Z144)=TRUE,ISBLANK(AA144)=TRUE),"",PRODUCT(Y144,Z144,AA144))</f>
        <v/>
      </c>
      <c r="AC144" s="244" t="str">
        <f t="shared" ref="AC144" si="22">IF(AB144="","",IF(AND(AB144&gt;=0,AB144&lt;20),"DÜŞÜK RİSK",IF(AND(AB144&gt;=20,AB144&lt;70),"OLASI RİSK",IF(AND(AB144&gt;=70,AB144&lt;200),"ÖNEMLİ RİSK",IF(AND(AB144&gt;=200,AB144&lt;400),"YÜKSEK RİSK",IF(AB144&gt;=400,"KABUL EDİLEMEZ RİSK",""))))))</f>
        <v/>
      </c>
      <c r="AD144" s="81" t="s">
        <v>493</v>
      </c>
      <c r="AE144" s="81" t="s">
        <v>494</v>
      </c>
      <c r="AF144" s="244"/>
      <c r="AG144" s="83" t="s">
        <v>560</v>
      </c>
    </row>
    <row r="145" spans="1:33" ht="105" x14ac:dyDescent="0.45">
      <c r="A145" s="152">
        <v>138</v>
      </c>
      <c r="B145" s="153">
        <v>46188</v>
      </c>
      <c r="C145" s="83" t="s">
        <v>66</v>
      </c>
      <c r="D145" s="81" t="s">
        <v>6756</v>
      </c>
      <c r="E145" s="254" t="s">
        <v>3193</v>
      </c>
      <c r="F145" s="154" t="s">
        <v>4745</v>
      </c>
      <c r="G145" s="83" t="s">
        <v>740</v>
      </c>
      <c r="H145" s="83" t="s">
        <v>745</v>
      </c>
      <c r="I145" s="83" t="s">
        <v>742</v>
      </c>
      <c r="J145" s="83" t="s">
        <v>743</v>
      </c>
      <c r="K145" s="83" t="s">
        <v>498</v>
      </c>
      <c r="L145" s="230" t="s">
        <v>6803</v>
      </c>
      <c r="M145" s="84" t="s">
        <v>208</v>
      </c>
      <c r="N145" s="83">
        <v>3</v>
      </c>
      <c r="O145" s="83">
        <v>0.5</v>
      </c>
      <c r="P145" s="83">
        <v>100</v>
      </c>
      <c r="Q145" s="272">
        <f t="shared" ref="Q145" si="23">IF(OR(ISBLANK(N145)=TRUE,ISBLANK(O145)=TRUE,ISBLANK(P145)=TRUE),"",PRODUCT(N145,O145,P145))</f>
        <v>150</v>
      </c>
      <c r="R145" s="271" t="str">
        <f t="shared" ref="R145" si="24">IF(Q145="","",IF(AND(Q145&gt;=0,Q145&lt;20),"DÜŞÜK RİSK",IF(AND(Q145&gt;=20,Q145&lt;70),"OLASI RİSK",IF(AND(Q145&gt;=70,Q145&lt;200),"ÖNEMLİ RİSK",IF(AND(Q145&gt;=200,Q145&lt;400),"YÜKSEK RİSK",IF(Q145&gt;=400,"KABUL EDİLEMEZ RİSK",""))))))</f>
        <v>ÖNEMLİ RİSK</v>
      </c>
      <c r="S145" s="230" t="s">
        <v>6802</v>
      </c>
      <c r="T145" s="83" t="s">
        <v>191</v>
      </c>
      <c r="U145" s="155" t="s">
        <v>206</v>
      </c>
      <c r="V145" s="85"/>
      <c r="W145" s="156"/>
      <c r="X145" s="156"/>
      <c r="Y145" s="83"/>
      <c r="Z145" s="83"/>
      <c r="AA145" s="83"/>
      <c r="AB145" s="241" t="str">
        <f t="shared" si="13"/>
        <v/>
      </c>
      <c r="AC145" s="240" t="str">
        <f t="shared" si="11"/>
        <v/>
      </c>
      <c r="AD145" s="81" t="s">
        <v>493</v>
      </c>
      <c r="AE145" s="81" t="s">
        <v>494</v>
      </c>
      <c r="AF145" s="240"/>
      <c r="AG145" s="83" t="s">
        <v>560</v>
      </c>
    </row>
    <row r="146" spans="1:33" ht="245" x14ac:dyDescent="0.45">
      <c r="A146" s="152">
        <v>139</v>
      </c>
      <c r="B146" s="153">
        <v>45896</v>
      </c>
      <c r="C146" s="83" t="s">
        <v>66</v>
      </c>
      <c r="D146" s="81" t="s">
        <v>6756</v>
      </c>
      <c r="E146" s="254" t="s">
        <v>3193</v>
      </c>
      <c r="F146" s="154" t="s">
        <v>4753</v>
      </c>
      <c r="G146" s="83" t="s">
        <v>746</v>
      </c>
      <c r="H146" s="83" t="s">
        <v>747</v>
      </c>
      <c r="I146" s="83" t="s">
        <v>748</v>
      </c>
      <c r="J146" s="83" t="s">
        <v>743</v>
      </c>
      <c r="K146" s="83" t="s">
        <v>498</v>
      </c>
      <c r="L146" s="84" t="s">
        <v>4755</v>
      </c>
      <c r="M146" s="84" t="s">
        <v>208</v>
      </c>
      <c r="N146" s="83">
        <v>1</v>
      </c>
      <c r="O146" s="83">
        <v>0.5</v>
      </c>
      <c r="P146" s="83">
        <v>100</v>
      </c>
      <c r="Q146" s="241">
        <v>300</v>
      </c>
      <c r="R146" s="240" t="str">
        <f t="shared" si="10"/>
        <v>YÜKSEK RİSK</v>
      </c>
      <c r="S146" s="84" t="s">
        <v>4752</v>
      </c>
      <c r="T146" s="83" t="s">
        <v>191</v>
      </c>
      <c r="U146" s="155"/>
      <c r="V146" s="85" t="s">
        <v>208</v>
      </c>
      <c r="W146" s="156"/>
      <c r="X146" s="156" t="s">
        <v>208</v>
      </c>
      <c r="Y146" s="83">
        <v>0.5</v>
      </c>
      <c r="Z146" s="83">
        <v>0.5</v>
      </c>
      <c r="AA146" s="83">
        <v>100</v>
      </c>
      <c r="AB146" s="245">
        <f t="shared" ref="AB146:AB147" si="25">IF(OR(ISBLANK(Y146)=TRUE,ISBLANK(Z146)=TRUE,ISBLANK(AA146)=TRUE),"",PRODUCT(Y146,Z146,AA146))</f>
        <v>25</v>
      </c>
      <c r="AC146" s="244" t="str">
        <f t="shared" ref="AC146:AC147" si="26">IF(AB146="","",IF(AND(AB146&gt;=0,AB146&lt;20),"DÜŞÜK RİSK",IF(AND(AB146&gt;=20,AB146&lt;70),"OLASI RİSK",IF(AND(AB146&gt;=70,AB146&lt;200),"ÖNEMLİ RİSK",IF(AND(AB146&gt;=200,AB146&lt;400),"YÜKSEK RİSK",IF(AB146&gt;=400,"KABUL EDİLEMEZ RİSK",""))))))</f>
        <v>OLASI RİSK</v>
      </c>
      <c r="AD146" s="81" t="s">
        <v>5498</v>
      </c>
      <c r="AE146" s="81" t="s">
        <v>494</v>
      </c>
      <c r="AF146" s="244" t="s">
        <v>536</v>
      </c>
      <c r="AG146" s="83" t="s">
        <v>560</v>
      </c>
    </row>
    <row r="147" spans="1:33" ht="192.5" x14ac:dyDescent="0.45">
      <c r="A147" s="152">
        <v>140</v>
      </c>
      <c r="B147" s="153">
        <v>46165</v>
      </c>
      <c r="C147" s="81" t="s">
        <v>66</v>
      </c>
      <c r="D147" s="81" t="s">
        <v>6757</v>
      </c>
      <c r="E147" s="154" t="s">
        <v>3786</v>
      </c>
      <c r="F147" s="154" t="s">
        <v>3786</v>
      </c>
      <c r="G147" s="83" t="s">
        <v>749</v>
      </c>
      <c r="H147" s="83" t="s">
        <v>750</v>
      </c>
      <c r="I147" s="83" t="s">
        <v>751</v>
      </c>
      <c r="J147" s="83" t="s">
        <v>752</v>
      </c>
      <c r="K147" s="83" t="s">
        <v>515</v>
      </c>
      <c r="L147" s="230" t="s">
        <v>5402</v>
      </c>
      <c r="M147" s="84" t="s">
        <v>208</v>
      </c>
      <c r="N147" s="83">
        <v>3</v>
      </c>
      <c r="O147" s="83">
        <v>2</v>
      </c>
      <c r="P147" s="83">
        <v>15</v>
      </c>
      <c r="Q147" s="241">
        <f t="shared" si="14"/>
        <v>90</v>
      </c>
      <c r="R147" s="240" t="str">
        <f t="shared" si="10"/>
        <v>ÖNEMLİ RİSK</v>
      </c>
      <c r="S147" s="84" t="s">
        <v>753</v>
      </c>
      <c r="T147" s="83" t="s">
        <v>191</v>
      </c>
      <c r="U147" s="155"/>
      <c r="V147" s="85" t="s">
        <v>208</v>
      </c>
      <c r="W147" s="156"/>
      <c r="X147" s="156" t="s">
        <v>208</v>
      </c>
      <c r="Y147" s="83">
        <v>0.5</v>
      </c>
      <c r="Z147" s="83">
        <v>0.5</v>
      </c>
      <c r="AA147" s="83">
        <v>100</v>
      </c>
      <c r="AB147" s="245">
        <f t="shared" si="25"/>
        <v>25</v>
      </c>
      <c r="AC147" s="244" t="str">
        <f t="shared" si="26"/>
        <v>OLASI RİSK</v>
      </c>
      <c r="AD147" s="81" t="s">
        <v>5498</v>
      </c>
      <c r="AE147" s="81" t="s">
        <v>494</v>
      </c>
      <c r="AF147" s="244" t="s">
        <v>536</v>
      </c>
      <c r="AG147" s="83" t="s">
        <v>537</v>
      </c>
    </row>
    <row r="148" spans="1:33" ht="140" x14ac:dyDescent="0.45">
      <c r="A148" s="152">
        <v>141</v>
      </c>
      <c r="B148" s="153">
        <v>45896</v>
      </c>
      <c r="C148" s="81" t="s">
        <v>66</v>
      </c>
      <c r="D148" s="81" t="s">
        <v>6755</v>
      </c>
      <c r="E148" s="154" t="s">
        <v>4756</v>
      </c>
      <c r="F148" s="154" t="s">
        <v>4756</v>
      </c>
      <c r="G148" s="83" t="s">
        <v>755</v>
      </c>
      <c r="H148" s="83" t="s">
        <v>756</v>
      </c>
      <c r="I148" s="83" t="s">
        <v>757</v>
      </c>
      <c r="J148" s="83" t="s">
        <v>492</v>
      </c>
      <c r="K148" s="83" t="s">
        <v>498</v>
      </c>
      <c r="L148" s="84" t="s">
        <v>4757</v>
      </c>
      <c r="M148" s="84" t="s">
        <v>208</v>
      </c>
      <c r="N148" s="83">
        <v>3</v>
      </c>
      <c r="O148" s="83">
        <v>1</v>
      </c>
      <c r="P148" s="83">
        <v>100</v>
      </c>
      <c r="Q148" s="241">
        <v>50</v>
      </c>
      <c r="R148" s="240" t="str">
        <f t="shared" si="10"/>
        <v>OLASI RİSK</v>
      </c>
      <c r="S148" s="84" t="s">
        <v>500</v>
      </c>
      <c r="T148" s="83" t="s">
        <v>190</v>
      </c>
      <c r="U148" s="155"/>
      <c r="V148" s="85" t="s">
        <v>500</v>
      </c>
      <c r="W148" s="85" t="s">
        <v>558</v>
      </c>
      <c r="X148" s="156" t="s">
        <v>208</v>
      </c>
      <c r="Y148" s="83">
        <v>0.5</v>
      </c>
      <c r="Z148" s="83">
        <v>1</v>
      </c>
      <c r="AA148" s="83">
        <v>100</v>
      </c>
      <c r="AB148" s="241">
        <f t="shared" si="13"/>
        <v>50</v>
      </c>
      <c r="AC148" s="240" t="str">
        <f t="shared" si="11"/>
        <v>OLASI RİSK</v>
      </c>
      <c r="AD148" s="81" t="s">
        <v>493</v>
      </c>
      <c r="AE148" s="81" t="s">
        <v>494</v>
      </c>
      <c r="AF148" s="240" t="s">
        <v>536</v>
      </c>
      <c r="AG148" s="83" t="s">
        <v>560</v>
      </c>
    </row>
    <row r="149" spans="1:33" ht="140" x14ac:dyDescent="0.45">
      <c r="A149" s="152">
        <v>142</v>
      </c>
      <c r="B149" s="153">
        <v>45896</v>
      </c>
      <c r="C149" s="81" t="s">
        <v>72</v>
      </c>
      <c r="D149" s="81" t="s">
        <v>158</v>
      </c>
      <c r="E149" s="154" t="s">
        <v>4756</v>
      </c>
      <c r="F149" s="154" t="s">
        <v>4756</v>
      </c>
      <c r="G149" s="83" t="s">
        <v>758</v>
      </c>
      <c r="H149" s="83" t="s">
        <v>760</v>
      </c>
      <c r="I149" s="83" t="s">
        <v>761</v>
      </c>
      <c r="J149" s="83" t="s">
        <v>762</v>
      </c>
      <c r="K149" s="83" t="s">
        <v>515</v>
      </c>
      <c r="L149" s="84" t="s">
        <v>4758</v>
      </c>
      <c r="M149" s="84" t="s">
        <v>208</v>
      </c>
      <c r="N149" s="83">
        <v>3</v>
      </c>
      <c r="O149" s="83">
        <v>1</v>
      </c>
      <c r="P149" s="83">
        <v>40</v>
      </c>
      <c r="Q149" s="241">
        <v>40</v>
      </c>
      <c r="R149" s="240" t="str">
        <f t="shared" si="10"/>
        <v>OLASI RİSK</v>
      </c>
      <c r="S149" s="84" t="s">
        <v>500</v>
      </c>
      <c r="T149" s="83" t="s">
        <v>190</v>
      </c>
      <c r="U149" s="155"/>
      <c r="V149" s="85" t="s">
        <v>500</v>
      </c>
      <c r="W149" s="85" t="s">
        <v>558</v>
      </c>
      <c r="X149" s="156" t="s">
        <v>208</v>
      </c>
      <c r="Y149" s="83">
        <v>1</v>
      </c>
      <c r="Z149" s="83">
        <v>1</v>
      </c>
      <c r="AA149" s="83">
        <v>40</v>
      </c>
      <c r="AB149" s="241">
        <f t="shared" si="13"/>
        <v>40</v>
      </c>
      <c r="AC149" s="240" t="str">
        <f t="shared" si="11"/>
        <v>OLASI RİSK</v>
      </c>
      <c r="AD149" s="81" t="s">
        <v>132</v>
      </c>
      <c r="AE149" s="81" t="s">
        <v>494</v>
      </c>
      <c r="AF149" s="240" t="s">
        <v>536</v>
      </c>
      <c r="AG149" s="83" t="s">
        <v>759</v>
      </c>
    </row>
    <row r="150" spans="1:33" ht="140" x14ac:dyDescent="0.45">
      <c r="A150" s="152">
        <v>143</v>
      </c>
      <c r="B150" s="153">
        <v>45896</v>
      </c>
      <c r="C150" s="81" t="s">
        <v>66</v>
      </c>
      <c r="D150" s="81" t="s">
        <v>6757</v>
      </c>
      <c r="E150" s="154" t="s">
        <v>4756</v>
      </c>
      <c r="F150" s="154" t="s">
        <v>4756</v>
      </c>
      <c r="G150" s="83" t="s">
        <v>657</v>
      </c>
      <c r="H150" s="83" t="s">
        <v>763</v>
      </c>
      <c r="I150" s="83" t="s">
        <v>619</v>
      </c>
      <c r="J150" s="83" t="s">
        <v>535</v>
      </c>
      <c r="K150" s="83" t="s">
        <v>498</v>
      </c>
      <c r="L150" s="84" t="s">
        <v>4760</v>
      </c>
      <c r="M150" s="84" t="s">
        <v>208</v>
      </c>
      <c r="N150" s="83">
        <v>3</v>
      </c>
      <c r="O150" s="83">
        <v>1</v>
      </c>
      <c r="P150" s="83">
        <v>40</v>
      </c>
      <c r="Q150" s="241">
        <f t="shared" si="14"/>
        <v>120</v>
      </c>
      <c r="R150" s="240" t="str">
        <f t="shared" si="10"/>
        <v>ÖNEMLİ RİSK</v>
      </c>
      <c r="S150" s="84" t="s">
        <v>764</v>
      </c>
      <c r="T150" s="83" t="s">
        <v>191</v>
      </c>
      <c r="U150" s="155"/>
      <c r="V150" s="85" t="s">
        <v>765</v>
      </c>
      <c r="W150" s="85" t="s">
        <v>558</v>
      </c>
      <c r="X150" s="156" t="s">
        <v>208</v>
      </c>
      <c r="Y150" s="83">
        <v>1</v>
      </c>
      <c r="Z150" s="83">
        <v>1</v>
      </c>
      <c r="AA150" s="83">
        <v>40</v>
      </c>
      <c r="AB150" s="241">
        <f t="shared" si="13"/>
        <v>40</v>
      </c>
      <c r="AC150" s="240" t="str">
        <f t="shared" si="11"/>
        <v>OLASI RİSK</v>
      </c>
      <c r="AD150" s="81" t="s">
        <v>132</v>
      </c>
      <c r="AE150" s="81" t="s">
        <v>766</v>
      </c>
      <c r="AF150" s="240" t="s">
        <v>621</v>
      </c>
      <c r="AG150" s="83" t="s">
        <v>537</v>
      </c>
    </row>
    <row r="151" spans="1:33" ht="140" x14ac:dyDescent="0.45">
      <c r="A151" s="152">
        <v>144</v>
      </c>
      <c r="B151" s="153">
        <v>45896</v>
      </c>
      <c r="C151" s="83" t="s">
        <v>66</v>
      </c>
      <c r="D151" s="81" t="s">
        <v>6752</v>
      </c>
      <c r="E151" s="154" t="s">
        <v>4756</v>
      </c>
      <c r="F151" s="154" t="s">
        <v>4756</v>
      </c>
      <c r="G151" s="83" t="s">
        <v>767</v>
      </c>
      <c r="H151" s="83" t="s">
        <v>768</v>
      </c>
      <c r="I151" s="83" t="s">
        <v>769</v>
      </c>
      <c r="J151" s="83" t="s">
        <v>428</v>
      </c>
      <c r="K151" s="83" t="s">
        <v>498</v>
      </c>
      <c r="L151" s="84" t="s">
        <v>4759</v>
      </c>
      <c r="M151" s="84" t="s">
        <v>208</v>
      </c>
      <c r="N151" s="83">
        <v>3</v>
      </c>
      <c r="O151" s="83">
        <v>1</v>
      </c>
      <c r="P151" s="83">
        <v>40</v>
      </c>
      <c r="Q151" s="241">
        <f t="shared" si="14"/>
        <v>120</v>
      </c>
      <c r="R151" s="240" t="str">
        <f t="shared" si="10"/>
        <v>ÖNEMLİ RİSK</v>
      </c>
      <c r="S151" s="84" t="s">
        <v>770</v>
      </c>
      <c r="T151" s="83" t="s">
        <v>190</v>
      </c>
      <c r="U151" s="155"/>
      <c r="V151" s="85" t="s">
        <v>771</v>
      </c>
      <c r="W151" s="85" t="s">
        <v>558</v>
      </c>
      <c r="X151" s="156" t="s">
        <v>208</v>
      </c>
      <c r="Y151" s="83">
        <v>1</v>
      </c>
      <c r="Z151" s="83">
        <v>1</v>
      </c>
      <c r="AA151" s="83">
        <v>40</v>
      </c>
      <c r="AB151" s="241">
        <f t="shared" si="13"/>
        <v>40</v>
      </c>
      <c r="AC151" s="240" t="str">
        <f t="shared" si="11"/>
        <v>OLASI RİSK</v>
      </c>
      <c r="AD151" s="81" t="s">
        <v>132</v>
      </c>
      <c r="AE151" s="81" t="s">
        <v>766</v>
      </c>
      <c r="AF151" s="240" t="s">
        <v>621</v>
      </c>
      <c r="AG151" s="83" t="s">
        <v>772</v>
      </c>
    </row>
    <row r="152" spans="1:33" ht="140" x14ac:dyDescent="0.45">
      <c r="A152" s="152">
        <v>145</v>
      </c>
      <c r="B152" s="153">
        <v>45896</v>
      </c>
      <c r="C152" s="81" t="s">
        <v>66</v>
      </c>
      <c r="D152" s="81" t="s">
        <v>6755</v>
      </c>
      <c r="E152" s="154" t="s">
        <v>3710</v>
      </c>
      <c r="F152" s="154" t="s">
        <v>3710</v>
      </c>
      <c r="G152" s="83" t="s">
        <v>657</v>
      </c>
      <c r="H152" s="83" t="s">
        <v>4761</v>
      </c>
      <c r="I152" s="83" t="s">
        <v>773</v>
      </c>
      <c r="J152" s="83" t="s">
        <v>567</v>
      </c>
      <c r="K152" s="83" t="s">
        <v>498</v>
      </c>
      <c r="L152" s="84" t="s">
        <v>4762</v>
      </c>
      <c r="M152" s="84" t="s">
        <v>208</v>
      </c>
      <c r="N152" s="83">
        <v>1</v>
      </c>
      <c r="O152" s="83">
        <v>1</v>
      </c>
      <c r="P152" s="83">
        <v>100</v>
      </c>
      <c r="Q152" s="241">
        <f t="shared" si="14"/>
        <v>100</v>
      </c>
      <c r="R152" s="240" t="str">
        <f>IF(Q152="","",IF(AND(Q152&gt;=0,Q152&lt;20),"DÜŞÜK RİSK",IF(AND(Q152&gt;=20,Q152&lt;70),"OLASI RİSK",IF(AND(Q152&gt;=70,Q152&lt;200),"ÖNEMLİ RİSK",IF(AND(Q152&gt;=200,Q152&lt;400),"YÜKSEK RİSK",IF(Q152&gt;=400,"KABUL EDİLEMEZ RİSK",""))))))</f>
        <v>ÖNEMLİ RİSK</v>
      </c>
      <c r="S152" s="84" t="s">
        <v>4763</v>
      </c>
      <c r="T152" s="83" t="s">
        <v>191</v>
      </c>
      <c r="U152" s="155">
        <v>46178</v>
      </c>
      <c r="V152" s="85" t="s">
        <v>1702</v>
      </c>
      <c r="W152" s="85" t="s">
        <v>558</v>
      </c>
      <c r="X152" s="82" t="s">
        <v>208</v>
      </c>
      <c r="Y152" s="83">
        <v>1</v>
      </c>
      <c r="Z152" s="83">
        <v>0.5</v>
      </c>
      <c r="AA152" s="83">
        <v>100</v>
      </c>
      <c r="AB152" s="241">
        <f t="shared" si="13"/>
        <v>50</v>
      </c>
      <c r="AC152" s="240" t="str">
        <f>IF(AB152="","",IF(AND(AB152&gt;=0,AB152&lt;20),"DÜŞÜK RİSK",IF(AND(AB152&gt;=20,AB152&lt;70),"OLASI RİSK",IF(AND(AB152&gt;=70,AB152&lt;200),"ÖNEMLİ RİSK",IF(AND(AB152&gt;=200,AB152&lt;400),"YÜKSEK RİSK",IF(AB152&gt;=400,"KABUL EDİLEMEZ RİSK",""))))))</f>
        <v>OLASI RİSK</v>
      </c>
      <c r="AD152" s="81" t="s">
        <v>279</v>
      </c>
      <c r="AE152" s="81" t="s">
        <v>766</v>
      </c>
      <c r="AF152" s="81" t="s">
        <v>558</v>
      </c>
      <c r="AG152" s="83" t="s">
        <v>537</v>
      </c>
    </row>
    <row r="153" spans="1:33" ht="140" x14ac:dyDescent="0.45">
      <c r="A153" s="152">
        <v>146</v>
      </c>
      <c r="B153" s="153">
        <v>45698</v>
      </c>
      <c r="C153" s="83" t="s">
        <v>66</v>
      </c>
      <c r="D153" s="81" t="s">
        <v>6763</v>
      </c>
      <c r="E153" s="154" t="s">
        <v>4726</v>
      </c>
      <c r="F153" s="154" t="s">
        <v>4726</v>
      </c>
      <c r="G153" s="83" t="s">
        <v>495</v>
      </c>
      <c r="H153" s="83" t="s">
        <v>774</v>
      </c>
      <c r="I153" s="83" t="s">
        <v>775</v>
      </c>
      <c r="J153" s="83" t="s">
        <v>678</v>
      </c>
      <c r="K153" s="83" t="s">
        <v>498</v>
      </c>
      <c r="L153" s="84" t="s">
        <v>776</v>
      </c>
      <c r="M153" s="84" t="s">
        <v>208</v>
      </c>
      <c r="N153" s="83">
        <v>3</v>
      </c>
      <c r="O153" s="83">
        <v>2</v>
      </c>
      <c r="P153" s="83">
        <v>15</v>
      </c>
      <c r="Q153" s="241">
        <f t="shared" si="14"/>
        <v>90</v>
      </c>
      <c r="R153" s="240" t="str">
        <f t="shared" si="10"/>
        <v>ÖNEMLİ RİSK</v>
      </c>
      <c r="S153" s="84" t="s">
        <v>777</v>
      </c>
      <c r="T153" s="83" t="s">
        <v>191</v>
      </c>
      <c r="U153" s="155"/>
      <c r="V153" s="85" t="s">
        <v>518</v>
      </c>
      <c r="W153" s="156"/>
      <c r="X153" s="156" t="s">
        <v>208</v>
      </c>
      <c r="Y153" s="83">
        <v>0.2</v>
      </c>
      <c r="Z153" s="83">
        <v>1</v>
      </c>
      <c r="AA153" s="83">
        <v>15</v>
      </c>
      <c r="AB153" s="241">
        <f t="shared" si="13"/>
        <v>3</v>
      </c>
      <c r="AC153" s="240" t="str">
        <f t="shared" si="11"/>
        <v>DÜŞÜK RİSK</v>
      </c>
      <c r="AD153" s="81" t="s">
        <v>132</v>
      </c>
      <c r="AE153" s="81" t="s">
        <v>494</v>
      </c>
      <c r="AF153" s="240" t="s">
        <v>503</v>
      </c>
      <c r="AG153" s="83" t="s">
        <v>537</v>
      </c>
    </row>
    <row r="154" spans="1:33" ht="122.5" x14ac:dyDescent="0.45">
      <c r="A154" s="152">
        <v>147</v>
      </c>
      <c r="B154" s="153">
        <v>45698</v>
      </c>
      <c r="C154" s="83" t="s">
        <v>66</v>
      </c>
      <c r="D154" s="81" t="s">
        <v>6763</v>
      </c>
      <c r="E154" s="154" t="s">
        <v>4726</v>
      </c>
      <c r="F154" s="154" t="s">
        <v>4726</v>
      </c>
      <c r="G154" s="83" t="s">
        <v>495</v>
      </c>
      <c r="H154" s="83" t="s">
        <v>778</v>
      </c>
      <c r="I154" s="83" t="s">
        <v>779</v>
      </c>
      <c r="J154" s="83" t="s">
        <v>528</v>
      </c>
      <c r="K154" s="83" t="s">
        <v>515</v>
      </c>
      <c r="L154" s="84" t="s">
        <v>4754</v>
      </c>
      <c r="M154" s="84" t="s">
        <v>208</v>
      </c>
      <c r="N154" s="83">
        <v>3</v>
      </c>
      <c r="O154" s="83">
        <v>0.5</v>
      </c>
      <c r="P154" s="83">
        <v>100</v>
      </c>
      <c r="Q154" s="241">
        <v>40</v>
      </c>
      <c r="R154" s="240" t="str">
        <f t="shared" si="10"/>
        <v>OLASI RİSK</v>
      </c>
      <c r="S154" s="84" t="s">
        <v>500</v>
      </c>
      <c r="T154" s="83" t="s">
        <v>191</v>
      </c>
      <c r="U154" s="155"/>
      <c r="V154" s="85" t="s">
        <v>500</v>
      </c>
      <c r="W154" s="156"/>
      <c r="X154" s="156" t="s">
        <v>208</v>
      </c>
      <c r="Y154" s="83">
        <v>1</v>
      </c>
      <c r="Z154" s="83">
        <v>0.5</v>
      </c>
      <c r="AA154" s="83">
        <v>100</v>
      </c>
      <c r="AB154" s="241">
        <v>40</v>
      </c>
      <c r="AC154" s="240" t="str">
        <f t="shared" si="11"/>
        <v>OLASI RİSK</v>
      </c>
      <c r="AD154" s="81" t="s">
        <v>132</v>
      </c>
      <c r="AE154" s="81" t="s">
        <v>494</v>
      </c>
      <c r="AF154" s="240" t="s">
        <v>536</v>
      </c>
      <c r="AG154" s="83" t="s">
        <v>537</v>
      </c>
    </row>
    <row r="155" spans="1:33" ht="175" x14ac:dyDescent="0.45">
      <c r="A155" s="152">
        <v>148</v>
      </c>
      <c r="B155" s="153">
        <v>45698</v>
      </c>
      <c r="C155" s="83" t="s">
        <v>66</v>
      </c>
      <c r="D155" s="81" t="s">
        <v>6763</v>
      </c>
      <c r="E155" s="154" t="s">
        <v>4726</v>
      </c>
      <c r="F155" s="154" t="s">
        <v>4726</v>
      </c>
      <c r="G155" s="83" t="s">
        <v>495</v>
      </c>
      <c r="H155" s="83" t="s">
        <v>780</v>
      </c>
      <c r="I155" s="83" t="s">
        <v>781</v>
      </c>
      <c r="J155" s="83" t="s">
        <v>782</v>
      </c>
      <c r="K155" s="83" t="s">
        <v>498</v>
      </c>
      <c r="L155" s="84" t="s">
        <v>783</v>
      </c>
      <c r="M155" s="84" t="s">
        <v>208</v>
      </c>
      <c r="N155" s="83">
        <v>1</v>
      </c>
      <c r="O155" s="83">
        <v>1</v>
      </c>
      <c r="P155" s="83">
        <v>100</v>
      </c>
      <c r="Q155" s="241">
        <f t="shared" si="14"/>
        <v>100</v>
      </c>
      <c r="R155" s="240" t="str">
        <f t="shared" si="10"/>
        <v>ÖNEMLİ RİSK</v>
      </c>
      <c r="S155" s="84" t="s">
        <v>784</v>
      </c>
      <c r="T155" s="83" t="s">
        <v>191</v>
      </c>
      <c r="U155" s="155">
        <v>45703</v>
      </c>
      <c r="V155" s="85" t="s">
        <v>785</v>
      </c>
      <c r="W155" s="156"/>
      <c r="X155" s="156" t="s">
        <v>208</v>
      </c>
      <c r="Y155" s="83">
        <v>1</v>
      </c>
      <c r="Z155" s="83">
        <v>1</v>
      </c>
      <c r="AA155" s="83">
        <v>100</v>
      </c>
      <c r="AB155" s="241">
        <f t="shared" si="13"/>
        <v>100</v>
      </c>
      <c r="AC155" s="240" t="str">
        <f t="shared" si="11"/>
        <v>ÖNEMLİ RİSK</v>
      </c>
      <c r="AD155" s="81" t="s">
        <v>132</v>
      </c>
      <c r="AE155" s="81" t="s">
        <v>494</v>
      </c>
      <c r="AF155" s="240" t="s">
        <v>536</v>
      </c>
      <c r="AG155" s="83" t="s">
        <v>537</v>
      </c>
    </row>
    <row r="156" spans="1:33" ht="210" x14ac:dyDescent="0.45">
      <c r="A156" s="152">
        <v>149</v>
      </c>
      <c r="B156" s="153">
        <v>45698</v>
      </c>
      <c r="C156" s="83" t="s">
        <v>66</v>
      </c>
      <c r="D156" s="81" t="s">
        <v>6763</v>
      </c>
      <c r="E156" s="154" t="s">
        <v>4726</v>
      </c>
      <c r="F156" s="154" t="s">
        <v>4726</v>
      </c>
      <c r="G156" s="83" t="s">
        <v>495</v>
      </c>
      <c r="H156" s="83" t="s">
        <v>786</v>
      </c>
      <c r="I156" s="83" t="s">
        <v>787</v>
      </c>
      <c r="J156" s="83" t="s">
        <v>492</v>
      </c>
      <c r="K156" s="83" t="s">
        <v>498</v>
      </c>
      <c r="L156" s="84" t="s">
        <v>788</v>
      </c>
      <c r="M156" s="84" t="s">
        <v>208</v>
      </c>
      <c r="N156" s="83">
        <v>1</v>
      </c>
      <c r="O156" s="83">
        <v>1</v>
      </c>
      <c r="P156" s="83">
        <v>100</v>
      </c>
      <c r="Q156" s="241">
        <f t="shared" si="14"/>
        <v>100</v>
      </c>
      <c r="R156" s="240" t="str">
        <f t="shared" si="10"/>
        <v>ÖNEMLİ RİSK</v>
      </c>
      <c r="S156" s="84" t="s">
        <v>789</v>
      </c>
      <c r="T156" s="83" t="s">
        <v>191</v>
      </c>
      <c r="U156" s="155" t="s">
        <v>206</v>
      </c>
      <c r="V156" s="85" t="s">
        <v>790</v>
      </c>
      <c r="W156" s="156"/>
      <c r="X156" s="156" t="s">
        <v>208</v>
      </c>
      <c r="Y156" s="83">
        <v>0.5</v>
      </c>
      <c r="Z156" s="83">
        <v>1</v>
      </c>
      <c r="AA156" s="83">
        <v>100</v>
      </c>
      <c r="AB156" s="241">
        <f t="shared" si="13"/>
        <v>50</v>
      </c>
      <c r="AC156" s="240" t="str">
        <f t="shared" si="11"/>
        <v>OLASI RİSK</v>
      </c>
      <c r="AD156" s="81" t="s">
        <v>493</v>
      </c>
      <c r="AE156" s="81" t="s">
        <v>494</v>
      </c>
      <c r="AF156" s="240" t="s">
        <v>791</v>
      </c>
      <c r="AG156" s="83" t="s">
        <v>5501</v>
      </c>
    </row>
    <row r="157" spans="1:33" ht="297.5" x14ac:dyDescent="0.45">
      <c r="A157" s="152">
        <v>150</v>
      </c>
      <c r="B157" s="153">
        <v>45698</v>
      </c>
      <c r="C157" s="83" t="s">
        <v>66</v>
      </c>
      <c r="D157" s="81" t="s">
        <v>6763</v>
      </c>
      <c r="E157" s="154" t="s">
        <v>4726</v>
      </c>
      <c r="F157" s="154" t="s">
        <v>4726</v>
      </c>
      <c r="G157" s="83" t="s">
        <v>495</v>
      </c>
      <c r="H157" s="83" t="s">
        <v>792</v>
      </c>
      <c r="I157" s="83" t="s">
        <v>793</v>
      </c>
      <c r="J157" s="83" t="s">
        <v>492</v>
      </c>
      <c r="K157" s="83" t="s">
        <v>498</v>
      </c>
      <c r="L157" s="84" t="s">
        <v>794</v>
      </c>
      <c r="M157" s="84" t="s">
        <v>208</v>
      </c>
      <c r="N157" s="83">
        <v>1</v>
      </c>
      <c r="O157" s="83">
        <v>1</v>
      </c>
      <c r="P157" s="83">
        <v>100</v>
      </c>
      <c r="Q157" s="241">
        <f t="shared" si="14"/>
        <v>100</v>
      </c>
      <c r="R157" s="240" t="str">
        <f t="shared" si="10"/>
        <v>ÖNEMLİ RİSK</v>
      </c>
      <c r="S157" s="84" t="s">
        <v>789</v>
      </c>
      <c r="T157" s="83" t="s">
        <v>191</v>
      </c>
      <c r="U157" s="155" t="s">
        <v>206</v>
      </c>
      <c r="V157" s="85" t="s">
        <v>790</v>
      </c>
      <c r="W157" s="156"/>
      <c r="X157" s="156" t="s">
        <v>208</v>
      </c>
      <c r="Y157" s="83">
        <v>0.5</v>
      </c>
      <c r="Z157" s="83">
        <v>1</v>
      </c>
      <c r="AA157" s="83">
        <v>100</v>
      </c>
      <c r="AB157" s="241">
        <f t="shared" si="13"/>
        <v>50</v>
      </c>
      <c r="AC157" s="240" t="str">
        <f t="shared" si="11"/>
        <v>OLASI RİSK</v>
      </c>
      <c r="AD157" s="81" t="s">
        <v>493</v>
      </c>
      <c r="AE157" s="81" t="s">
        <v>494</v>
      </c>
      <c r="AF157" s="240" t="s">
        <v>791</v>
      </c>
      <c r="AG157" s="83" t="s">
        <v>5501</v>
      </c>
    </row>
    <row r="158" spans="1:33" ht="192.5" x14ac:dyDescent="0.45">
      <c r="A158" s="152">
        <v>151</v>
      </c>
      <c r="B158" s="153">
        <v>45698</v>
      </c>
      <c r="C158" s="83" t="s">
        <v>66</v>
      </c>
      <c r="D158" s="81" t="s">
        <v>6763</v>
      </c>
      <c r="E158" s="154" t="s">
        <v>4726</v>
      </c>
      <c r="F158" s="154" t="s">
        <v>4726</v>
      </c>
      <c r="G158" s="83" t="s">
        <v>495</v>
      </c>
      <c r="H158" s="83" t="s">
        <v>795</v>
      </c>
      <c r="I158" s="83" t="s">
        <v>796</v>
      </c>
      <c r="J158" s="83" t="s">
        <v>797</v>
      </c>
      <c r="K158" s="83" t="s">
        <v>798</v>
      </c>
      <c r="L158" s="84" t="s">
        <v>4764</v>
      </c>
      <c r="M158" s="84" t="s">
        <v>208</v>
      </c>
      <c r="N158" s="83">
        <v>1</v>
      </c>
      <c r="O158" s="83">
        <v>1</v>
      </c>
      <c r="P158" s="83">
        <v>100</v>
      </c>
      <c r="Q158" s="241">
        <v>7.5</v>
      </c>
      <c r="R158" s="240" t="str">
        <f t="shared" si="10"/>
        <v>DÜŞÜK RİSK</v>
      </c>
      <c r="S158" s="84" t="s">
        <v>500</v>
      </c>
      <c r="T158" s="83" t="s">
        <v>191</v>
      </c>
      <c r="U158" s="155" t="s">
        <v>206</v>
      </c>
      <c r="V158" s="85" t="s">
        <v>500</v>
      </c>
      <c r="W158" s="156"/>
      <c r="X158" s="156" t="s">
        <v>208</v>
      </c>
      <c r="Y158" s="83">
        <v>0.5</v>
      </c>
      <c r="Z158" s="83">
        <v>1</v>
      </c>
      <c r="AA158" s="83">
        <v>100</v>
      </c>
      <c r="AB158" s="241">
        <v>7.5</v>
      </c>
      <c r="AC158" s="240" t="str">
        <f t="shared" si="11"/>
        <v>DÜŞÜK RİSK</v>
      </c>
      <c r="AD158" s="81" t="s">
        <v>493</v>
      </c>
      <c r="AE158" s="81" t="s">
        <v>494</v>
      </c>
      <c r="AF158" s="240" t="s">
        <v>791</v>
      </c>
      <c r="AG158" s="83" t="s">
        <v>5501</v>
      </c>
    </row>
    <row r="159" spans="1:33" ht="192.5" x14ac:dyDescent="0.45">
      <c r="A159" s="152">
        <v>152</v>
      </c>
      <c r="B159" s="153">
        <v>45698</v>
      </c>
      <c r="C159" s="83" t="s">
        <v>66</v>
      </c>
      <c r="D159" s="81" t="s">
        <v>6763</v>
      </c>
      <c r="E159" s="154" t="s">
        <v>4726</v>
      </c>
      <c r="F159" s="154" t="s">
        <v>4726</v>
      </c>
      <c r="G159" s="83" t="s">
        <v>495</v>
      </c>
      <c r="H159" s="83" t="s">
        <v>799</v>
      </c>
      <c r="I159" s="83" t="s">
        <v>800</v>
      </c>
      <c r="J159" s="83" t="s">
        <v>801</v>
      </c>
      <c r="K159" s="83" t="s">
        <v>498</v>
      </c>
      <c r="L159" s="84" t="s">
        <v>802</v>
      </c>
      <c r="M159" s="84" t="s">
        <v>208</v>
      </c>
      <c r="N159" s="83">
        <v>0.5</v>
      </c>
      <c r="O159" s="83">
        <v>0.5</v>
      </c>
      <c r="P159" s="83">
        <v>100</v>
      </c>
      <c r="Q159" s="241">
        <f t="shared" si="14"/>
        <v>25</v>
      </c>
      <c r="R159" s="240" t="str">
        <f t="shared" si="10"/>
        <v>OLASI RİSK</v>
      </c>
      <c r="S159" s="84" t="s">
        <v>500</v>
      </c>
      <c r="T159" s="83" t="s">
        <v>191</v>
      </c>
      <c r="U159" s="155" t="s">
        <v>206</v>
      </c>
      <c r="V159" s="85" t="s">
        <v>500</v>
      </c>
      <c r="W159" s="156"/>
      <c r="X159" s="156" t="s">
        <v>208</v>
      </c>
      <c r="Y159" s="83">
        <v>0.5</v>
      </c>
      <c r="Z159" s="83">
        <v>0.5</v>
      </c>
      <c r="AA159" s="83">
        <v>100</v>
      </c>
      <c r="AB159" s="241">
        <f t="shared" si="13"/>
        <v>25</v>
      </c>
      <c r="AC159" s="240" t="str">
        <f t="shared" si="11"/>
        <v>OLASI RİSK</v>
      </c>
      <c r="AD159" s="81" t="s">
        <v>132</v>
      </c>
      <c r="AE159" s="81" t="s">
        <v>494</v>
      </c>
      <c r="AF159" s="240" t="s">
        <v>536</v>
      </c>
      <c r="AG159" s="83" t="s">
        <v>5501</v>
      </c>
    </row>
    <row r="160" spans="1:33" ht="227.5" x14ac:dyDescent="0.45">
      <c r="A160" s="152">
        <v>153</v>
      </c>
      <c r="B160" s="153">
        <v>45698</v>
      </c>
      <c r="C160" s="83" t="s">
        <v>66</v>
      </c>
      <c r="D160" s="81" t="s">
        <v>6763</v>
      </c>
      <c r="E160" s="154" t="s">
        <v>4726</v>
      </c>
      <c r="F160" s="154" t="s">
        <v>4726</v>
      </c>
      <c r="G160" s="83" t="s">
        <v>495</v>
      </c>
      <c r="H160" s="83" t="s">
        <v>803</v>
      </c>
      <c r="I160" s="83" t="s">
        <v>804</v>
      </c>
      <c r="J160" s="83" t="s">
        <v>582</v>
      </c>
      <c r="K160" s="83" t="s">
        <v>498</v>
      </c>
      <c r="L160" s="84" t="s">
        <v>805</v>
      </c>
      <c r="M160" s="84" t="s">
        <v>208</v>
      </c>
      <c r="N160" s="83">
        <v>0.5</v>
      </c>
      <c r="O160" s="83">
        <v>1</v>
      </c>
      <c r="P160" s="83">
        <v>15</v>
      </c>
      <c r="Q160" s="241">
        <f t="shared" si="14"/>
        <v>7.5</v>
      </c>
      <c r="R160" s="240" t="str">
        <f t="shared" si="10"/>
        <v>DÜŞÜK RİSK</v>
      </c>
      <c r="S160" s="84" t="s">
        <v>789</v>
      </c>
      <c r="T160" s="83" t="s">
        <v>191</v>
      </c>
      <c r="U160" s="155" t="s">
        <v>206</v>
      </c>
      <c r="V160" s="85" t="s">
        <v>790</v>
      </c>
      <c r="W160" s="156"/>
      <c r="X160" s="156" t="s">
        <v>208</v>
      </c>
      <c r="Y160" s="83">
        <v>0.5</v>
      </c>
      <c r="Z160" s="83">
        <v>1</v>
      </c>
      <c r="AA160" s="83">
        <v>15</v>
      </c>
      <c r="AB160" s="241">
        <f t="shared" si="13"/>
        <v>7.5</v>
      </c>
      <c r="AC160" s="240" t="str">
        <f t="shared" si="11"/>
        <v>DÜŞÜK RİSK</v>
      </c>
      <c r="AD160" s="81" t="s">
        <v>132</v>
      </c>
      <c r="AE160" s="81" t="s">
        <v>494</v>
      </c>
      <c r="AF160" s="240" t="s">
        <v>536</v>
      </c>
      <c r="AG160" s="83" t="s">
        <v>806</v>
      </c>
    </row>
    <row r="161" spans="1:33" ht="140" x14ac:dyDescent="0.45">
      <c r="A161" s="152">
        <v>154</v>
      </c>
      <c r="B161" s="153">
        <v>45698</v>
      </c>
      <c r="C161" s="83" t="s">
        <v>66</v>
      </c>
      <c r="D161" s="81" t="s">
        <v>6763</v>
      </c>
      <c r="E161" s="154" t="s">
        <v>4726</v>
      </c>
      <c r="F161" s="154" t="s">
        <v>4726</v>
      </c>
      <c r="G161" s="83" t="s">
        <v>495</v>
      </c>
      <c r="H161" s="83" t="s">
        <v>807</v>
      </c>
      <c r="I161" s="83" t="s">
        <v>808</v>
      </c>
      <c r="J161" s="83" t="s">
        <v>492</v>
      </c>
      <c r="K161" s="83" t="s">
        <v>498</v>
      </c>
      <c r="L161" s="84" t="s">
        <v>809</v>
      </c>
      <c r="M161" s="84" t="s">
        <v>208</v>
      </c>
      <c r="N161" s="83">
        <v>3</v>
      </c>
      <c r="O161" s="83">
        <v>1</v>
      </c>
      <c r="P161" s="83">
        <v>100</v>
      </c>
      <c r="Q161" s="241">
        <f t="shared" si="14"/>
        <v>300</v>
      </c>
      <c r="R161" s="240" t="str">
        <f t="shared" si="10"/>
        <v>YÜKSEK RİSK</v>
      </c>
      <c r="S161" s="84" t="s">
        <v>810</v>
      </c>
      <c r="T161" s="83" t="s">
        <v>191</v>
      </c>
      <c r="U161" s="155" t="s">
        <v>206</v>
      </c>
      <c r="V161" s="85" t="s">
        <v>4765</v>
      </c>
      <c r="W161" s="156"/>
      <c r="X161" s="156" t="s">
        <v>208</v>
      </c>
      <c r="Y161" s="83">
        <v>1</v>
      </c>
      <c r="Z161" s="83">
        <v>0.5</v>
      </c>
      <c r="AA161" s="83">
        <v>100</v>
      </c>
      <c r="AB161" s="241">
        <f t="shared" si="13"/>
        <v>50</v>
      </c>
      <c r="AC161" s="240" t="str">
        <f t="shared" si="11"/>
        <v>OLASI RİSK</v>
      </c>
      <c r="AD161" s="81" t="s">
        <v>493</v>
      </c>
      <c r="AE161" s="81" t="s">
        <v>494</v>
      </c>
      <c r="AF161" s="240" t="s">
        <v>536</v>
      </c>
      <c r="AG161" s="83" t="s">
        <v>5501</v>
      </c>
    </row>
    <row r="162" spans="1:33" ht="175" x14ac:dyDescent="0.45">
      <c r="A162" s="152">
        <v>155</v>
      </c>
      <c r="B162" s="153">
        <v>45698</v>
      </c>
      <c r="C162" s="83" t="s">
        <v>66</v>
      </c>
      <c r="D162" s="81" t="s">
        <v>6763</v>
      </c>
      <c r="E162" s="154" t="s">
        <v>4726</v>
      </c>
      <c r="F162" s="154" t="s">
        <v>4726</v>
      </c>
      <c r="G162" s="83" t="s">
        <v>495</v>
      </c>
      <c r="H162" s="83" t="s">
        <v>811</v>
      </c>
      <c r="I162" s="83" t="s">
        <v>812</v>
      </c>
      <c r="J162" s="83" t="s">
        <v>813</v>
      </c>
      <c r="K162" s="83" t="s">
        <v>498</v>
      </c>
      <c r="L162" s="84" t="s">
        <v>814</v>
      </c>
      <c r="M162" s="84" t="s">
        <v>208</v>
      </c>
      <c r="N162" s="83">
        <v>3</v>
      </c>
      <c r="O162" s="83">
        <v>2</v>
      </c>
      <c r="P162" s="83">
        <v>7</v>
      </c>
      <c r="Q162" s="241">
        <f t="shared" si="14"/>
        <v>42</v>
      </c>
      <c r="R162" s="240" t="str">
        <f t="shared" si="10"/>
        <v>OLASI RİSK</v>
      </c>
      <c r="S162" s="84" t="s">
        <v>500</v>
      </c>
      <c r="T162" s="83" t="s">
        <v>191</v>
      </c>
      <c r="U162" s="155" t="s">
        <v>206</v>
      </c>
      <c r="V162" s="85" t="s">
        <v>790</v>
      </c>
      <c r="W162" s="156"/>
      <c r="X162" s="156" t="s">
        <v>208</v>
      </c>
      <c r="Y162" s="83">
        <v>1</v>
      </c>
      <c r="Z162" s="83">
        <v>2</v>
      </c>
      <c r="AA162" s="83">
        <v>15</v>
      </c>
      <c r="AB162" s="241">
        <f t="shared" si="13"/>
        <v>30</v>
      </c>
      <c r="AC162" s="240" t="str">
        <f t="shared" si="11"/>
        <v>OLASI RİSK</v>
      </c>
      <c r="AD162" s="81" t="s">
        <v>132</v>
      </c>
      <c r="AE162" s="81" t="s">
        <v>494</v>
      </c>
      <c r="AF162" s="240" t="s">
        <v>621</v>
      </c>
      <c r="AG162" s="83" t="s">
        <v>573</v>
      </c>
    </row>
    <row r="163" spans="1:33" ht="105" x14ac:dyDescent="0.45">
      <c r="A163" s="152">
        <v>156</v>
      </c>
      <c r="B163" s="153">
        <v>45698</v>
      </c>
      <c r="C163" s="83" t="s">
        <v>66</v>
      </c>
      <c r="D163" s="81" t="s">
        <v>6763</v>
      </c>
      <c r="E163" s="154" t="s">
        <v>4726</v>
      </c>
      <c r="F163" s="154" t="s">
        <v>4726</v>
      </c>
      <c r="G163" s="83" t="s">
        <v>495</v>
      </c>
      <c r="H163" s="83" t="s">
        <v>815</v>
      </c>
      <c r="I163" s="83" t="s">
        <v>816</v>
      </c>
      <c r="J163" s="83" t="s">
        <v>817</v>
      </c>
      <c r="K163" s="83" t="s">
        <v>498</v>
      </c>
      <c r="L163" s="84" t="s">
        <v>818</v>
      </c>
      <c r="M163" s="84" t="s">
        <v>208</v>
      </c>
      <c r="N163" s="83">
        <v>0.5</v>
      </c>
      <c r="O163" s="83">
        <v>2</v>
      </c>
      <c r="P163" s="83">
        <v>100</v>
      </c>
      <c r="Q163" s="241">
        <f t="shared" si="14"/>
        <v>100</v>
      </c>
      <c r="R163" s="240" t="str">
        <f t="shared" si="10"/>
        <v>ÖNEMLİ RİSK</v>
      </c>
      <c r="S163" s="84" t="s">
        <v>819</v>
      </c>
      <c r="T163" s="83" t="s">
        <v>191</v>
      </c>
      <c r="U163" s="155" t="s">
        <v>206</v>
      </c>
      <c r="V163" s="85" t="s">
        <v>820</v>
      </c>
      <c r="W163" s="156"/>
      <c r="X163" s="156" t="s">
        <v>208</v>
      </c>
      <c r="Y163" s="83">
        <v>0.5</v>
      </c>
      <c r="Z163" s="83">
        <v>2</v>
      </c>
      <c r="AA163" s="83">
        <v>40</v>
      </c>
      <c r="AB163" s="241">
        <f t="shared" si="13"/>
        <v>40</v>
      </c>
      <c r="AC163" s="240" t="str">
        <f t="shared" si="11"/>
        <v>OLASI RİSK</v>
      </c>
      <c r="AD163" s="81" t="s">
        <v>132</v>
      </c>
      <c r="AE163" s="81" t="s">
        <v>494</v>
      </c>
      <c r="AF163" s="240" t="s">
        <v>821</v>
      </c>
      <c r="AG163" s="83" t="s">
        <v>5501</v>
      </c>
    </row>
    <row r="164" spans="1:33" ht="105" x14ac:dyDescent="0.45">
      <c r="A164" s="152">
        <v>157</v>
      </c>
      <c r="B164" s="153">
        <v>45698</v>
      </c>
      <c r="C164" s="83" t="s">
        <v>66</v>
      </c>
      <c r="D164" s="81" t="s">
        <v>6763</v>
      </c>
      <c r="E164" s="154" t="s">
        <v>4726</v>
      </c>
      <c r="F164" s="154" t="s">
        <v>4726</v>
      </c>
      <c r="G164" s="83" t="s">
        <v>495</v>
      </c>
      <c r="H164" s="83" t="s">
        <v>822</v>
      </c>
      <c r="I164" s="83" t="s">
        <v>823</v>
      </c>
      <c r="J164" s="83" t="s">
        <v>492</v>
      </c>
      <c r="K164" s="83" t="s">
        <v>498</v>
      </c>
      <c r="L164" s="84" t="s">
        <v>824</v>
      </c>
      <c r="M164" s="84" t="s">
        <v>208</v>
      </c>
      <c r="N164" s="83">
        <v>1</v>
      </c>
      <c r="O164" s="83">
        <v>0.5</v>
      </c>
      <c r="P164" s="83">
        <v>40</v>
      </c>
      <c r="Q164" s="241">
        <f t="shared" si="14"/>
        <v>20</v>
      </c>
      <c r="R164" s="240" t="str">
        <f t="shared" si="10"/>
        <v>OLASI RİSK</v>
      </c>
      <c r="S164" s="84" t="s">
        <v>500</v>
      </c>
      <c r="T164" s="83" t="s">
        <v>191</v>
      </c>
      <c r="U164" s="155" t="s">
        <v>206</v>
      </c>
      <c r="V164" s="85" t="s">
        <v>825</v>
      </c>
      <c r="W164" s="156"/>
      <c r="X164" s="156" t="s">
        <v>208</v>
      </c>
      <c r="Y164" s="83">
        <v>1</v>
      </c>
      <c r="Z164" s="83">
        <v>0.5</v>
      </c>
      <c r="AA164" s="83">
        <v>40</v>
      </c>
      <c r="AB164" s="241">
        <f t="shared" si="13"/>
        <v>20</v>
      </c>
      <c r="AC164" s="240" t="str">
        <f t="shared" si="11"/>
        <v>OLASI RİSK</v>
      </c>
      <c r="AD164" s="81" t="s">
        <v>132</v>
      </c>
      <c r="AE164" s="81" t="s">
        <v>494</v>
      </c>
      <c r="AF164" s="240" t="s">
        <v>536</v>
      </c>
      <c r="AG164" s="83" t="s">
        <v>5501</v>
      </c>
    </row>
    <row r="165" spans="1:33" ht="175" x14ac:dyDescent="0.45">
      <c r="A165" s="152">
        <v>158</v>
      </c>
      <c r="B165" s="153">
        <v>45698</v>
      </c>
      <c r="C165" s="83" t="s">
        <v>66</v>
      </c>
      <c r="D165" s="81" t="s">
        <v>6763</v>
      </c>
      <c r="E165" s="154" t="s">
        <v>4726</v>
      </c>
      <c r="F165" s="154" t="s">
        <v>4726</v>
      </c>
      <c r="G165" s="83" t="s">
        <v>495</v>
      </c>
      <c r="H165" s="83" t="s">
        <v>826</v>
      </c>
      <c r="I165" s="83" t="s">
        <v>827</v>
      </c>
      <c r="J165" s="83" t="s">
        <v>567</v>
      </c>
      <c r="K165" s="83" t="s">
        <v>515</v>
      </c>
      <c r="L165" s="84" t="s">
        <v>828</v>
      </c>
      <c r="M165" s="84" t="s">
        <v>208</v>
      </c>
      <c r="N165" s="83">
        <v>1</v>
      </c>
      <c r="O165" s="83">
        <v>1</v>
      </c>
      <c r="P165" s="83">
        <v>40</v>
      </c>
      <c r="Q165" s="241">
        <f t="shared" si="14"/>
        <v>40</v>
      </c>
      <c r="R165" s="240" t="str">
        <f t="shared" si="10"/>
        <v>OLASI RİSK</v>
      </c>
      <c r="S165" s="84" t="s">
        <v>500</v>
      </c>
      <c r="T165" s="83" t="s">
        <v>191</v>
      </c>
      <c r="U165" s="155" t="s">
        <v>206</v>
      </c>
      <c r="V165" s="85" t="s">
        <v>825</v>
      </c>
      <c r="W165" s="156"/>
      <c r="X165" s="156" t="s">
        <v>208</v>
      </c>
      <c r="Y165" s="83">
        <v>1</v>
      </c>
      <c r="Z165" s="83">
        <v>1</v>
      </c>
      <c r="AA165" s="83">
        <v>40</v>
      </c>
      <c r="AB165" s="241">
        <f t="shared" si="13"/>
        <v>40</v>
      </c>
      <c r="AC165" s="240" t="str">
        <f t="shared" si="11"/>
        <v>OLASI RİSK</v>
      </c>
      <c r="AD165" s="81" t="s">
        <v>132</v>
      </c>
      <c r="AE165" s="81" t="s">
        <v>494</v>
      </c>
      <c r="AF165" s="240" t="s">
        <v>536</v>
      </c>
      <c r="AG165" s="83" t="s">
        <v>5501</v>
      </c>
    </row>
    <row r="166" spans="1:33" ht="157.5" x14ac:dyDescent="0.45">
      <c r="A166" s="152">
        <v>159</v>
      </c>
      <c r="B166" s="153">
        <v>45698</v>
      </c>
      <c r="C166" s="83" t="s">
        <v>66</v>
      </c>
      <c r="D166" s="81" t="s">
        <v>6763</v>
      </c>
      <c r="E166" s="154" t="s">
        <v>4726</v>
      </c>
      <c r="F166" s="154" t="s">
        <v>4726</v>
      </c>
      <c r="G166" s="83" t="s">
        <v>495</v>
      </c>
      <c r="H166" s="83" t="s">
        <v>829</v>
      </c>
      <c r="I166" s="83" t="s">
        <v>830</v>
      </c>
      <c r="J166" s="83" t="s">
        <v>567</v>
      </c>
      <c r="K166" s="83" t="s">
        <v>515</v>
      </c>
      <c r="L166" s="84" t="s">
        <v>831</v>
      </c>
      <c r="M166" s="84" t="s">
        <v>208</v>
      </c>
      <c r="N166" s="83">
        <v>1</v>
      </c>
      <c r="O166" s="83">
        <v>1</v>
      </c>
      <c r="P166" s="83">
        <v>40</v>
      </c>
      <c r="Q166" s="241">
        <f t="shared" si="14"/>
        <v>40</v>
      </c>
      <c r="R166" s="240" t="str">
        <f t="shared" si="10"/>
        <v>OLASI RİSK</v>
      </c>
      <c r="S166" s="84" t="s">
        <v>832</v>
      </c>
      <c r="T166" s="83" t="s">
        <v>191</v>
      </c>
      <c r="U166" s="155" t="s">
        <v>206</v>
      </c>
      <c r="V166" s="85" t="s">
        <v>825</v>
      </c>
      <c r="W166" s="156"/>
      <c r="X166" s="156" t="s">
        <v>208</v>
      </c>
      <c r="Y166" s="83">
        <v>1</v>
      </c>
      <c r="Z166" s="83">
        <v>1</v>
      </c>
      <c r="AA166" s="83">
        <v>40</v>
      </c>
      <c r="AB166" s="241">
        <f t="shared" si="13"/>
        <v>40</v>
      </c>
      <c r="AC166" s="240" t="str">
        <f t="shared" si="11"/>
        <v>OLASI RİSK</v>
      </c>
      <c r="AD166" s="81" t="s">
        <v>132</v>
      </c>
      <c r="AE166" s="81" t="s">
        <v>494</v>
      </c>
      <c r="AF166" s="240" t="s">
        <v>536</v>
      </c>
      <c r="AG166" s="83" t="s">
        <v>5501</v>
      </c>
    </row>
    <row r="167" spans="1:33" ht="227.5" x14ac:dyDescent="0.45">
      <c r="A167" s="152">
        <v>160</v>
      </c>
      <c r="B167" s="153">
        <v>45698</v>
      </c>
      <c r="C167" s="83" t="s">
        <v>66</v>
      </c>
      <c r="D167" s="81" t="s">
        <v>6763</v>
      </c>
      <c r="E167" s="154" t="s">
        <v>4726</v>
      </c>
      <c r="F167" s="154" t="s">
        <v>4726</v>
      </c>
      <c r="G167" s="83" t="s">
        <v>495</v>
      </c>
      <c r="H167" s="83" t="s">
        <v>833</v>
      </c>
      <c r="I167" s="83" t="s">
        <v>834</v>
      </c>
      <c r="J167" s="83" t="s">
        <v>567</v>
      </c>
      <c r="K167" s="83" t="s">
        <v>498</v>
      </c>
      <c r="L167" s="84" t="s">
        <v>835</v>
      </c>
      <c r="M167" s="84" t="s">
        <v>208</v>
      </c>
      <c r="N167" s="83">
        <v>0.5</v>
      </c>
      <c r="O167" s="83">
        <v>1</v>
      </c>
      <c r="P167" s="83">
        <v>100</v>
      </c>
      <c r="Q167" s="241">
        <f t="shared" si="14"/>
        <v>50</v>
      </c>
      <c r="R167" s="240" t="str">
        <f t="shared" si="10"/>
        <v>OLASI RİSK</v>
      </c>
      <c r="S167" s="84" t="s">
        <v>500</v>
      </c>
      <c r="T167" s="83" t="s">
        <v>191</v>
      </c>
      <c r="U167" s="155" t="s">
        <v>206</v>
      </c>
      <c r="V167" s="85" t="s">
        <v>825</v>
      </c>
      <c r="W167" s="156"/>
      <c r="X167" s="156" t="s">
        <v>208</v>
      </c>
      <c r="Y167" s="83">
        <v>0.5</v>
      </c>
      <c r="Z167" s="83">
        <v>1</v>
      </c>
      <c r="AA167" s="83">
        <v>100</v>
      </c>
      <c r="AB167" s="241">
        <f t="shared" si="13"/>
        <v>50</v>
      </c>
      <c r="AC167" s="240" t="str">
        <f t="shared" si="11"/>
        <v>OLASI RİSK</v>
      </c>
      <c r="AD167" s="81" t="s">
        <v>132</v>
      </c>
      <c r="AE167" s="81" t="s">
        <v>494</v>
      </c>
      <c r="AF167" s="240" t="s">
        <v>536</v>
      </c>
      <c r="AG167" s="83" t="s">
        <v>5501</v>
      </c>
    </row>
    <row r="168" spans="1:33" ht="245" x14ac:dyDescent="0.45">
      <c r="A168" s="152">
        <v>161</v>
      </c>
      <c r="B168" s="153">
        <v>45698</v>
      </c>
      <c r="C168" s="83" t="s">
        <v>66</v>
      </c>
      <c r="D168" s="81" t="s">
        <v>6763</v>
      </c>
      <c r="E168" s="154" t="s">
        <v>4726</v>
      </c>
      <c r="F168" s="154" t="s">
        <v>4726</v>
      </c>
      <c r="G168" s="83" t="s">
        <v>495</v>
      </c>
      <c r="H168" s="83" t="s">
        <v>836</v>
      </c>
      <c r="I168" s="83" t="s">
        <v>775</v>
      </c>
      <c r="J168" s="83" t="s">
        <v>567</v>
      </c>
      <c r="K168" s="83" t="s">
        <v>498</v>
      </c>
      <c r="L168" s="84" t="s">
        <v>837</v>
      </c>
      <c r="M168" s="84" t="s">
        <v>208</v>
      </c>
      <c r="N168" s="83">
        <v>0.5</v>
      </c>
      <c r="O168" s="83">
        <v>1</v>
      </c>
      <c r="P168" s="83">
        <v>40</v>
      </c>
      <c r="Q168" s="241">
        <f t="shared" si="14"/>
        <v>20</v>
      </c>
      <c r="R168" s="240" t="str">
        <f t="shared" si="10"/>
        <v>OLASI RİSK</v>
      </c>
      <c r="S168" s="84" t="s">
        <v>500</v>
      </c>
      <c r="T168" s="83" t="s">
        <v>191</v>
      </c>
      <c r="U168" s="155" t="s">
        <v>206</v>
      </c>
      <c r="V168" s="85" t="s">
        <v>790</v>
      </c>
      <c r="W168" s="156"/>
      <c r="X168" s="156" t="s">
        <v>208</v>
      </c>
      <c r="Y168" s="83">
        <v>0.5</v>
      </c>
      <c r="Z168" s="83">
        <v>1</v>
      </c>
      <c r="AA168" s="83">
        <v>100</v>
      </c>
      <c r="AB168" s="241">
        <f t="shared" si="13"/>
        <v>50</v>
      </c>
      <c r="AC168" s="240" t="str">
        <f t="shared" si="11"/>
        <v>OLASI RİSK</v>
      </c>
      <c r="AD168" s="81" t="s">
        <v>132</v>
      </c>
      <c r="AE168" s="81" t="s">
        <v>494</v>
      </c>
      <c r="AF168" s="240" t="s">
        <v>536</v>
      </c>
      <c r="AG168" s="83" t="s">
        <v>5501</v>
      </c>
    </row>
    <row r="169" spans="1:33" ht="192.5" x14ac:dyDescent="0.45">
      <c r="A169" s="152">
        <v>162</v>
      </c>
      <c r="B169" s="153">
        <v>45698</v>
      </c>
      <c r="C169" s="83" t="s">
        <v>66</v>
      </c>
      <c r="D169" s="81" t="s">
        <v>6763</v>
      </c>
      <c r="E169" s="154" t="s">
        <v>4726</v>
      </c>
      <c r="F169" s="154" t="s">
        <v>4726</v>
      </c>
      <c r="G169" s="83" t="s">
        <v>495</v>
      </c>
      <c r="H169" s="83" t="s">
        <v>838</v>
      </c>
      <c r="I169" s="83" t="s">
        <v>839</v>
      </c>
      <c r="J169" s="83" t="s">
        <v>659</v>
      </c>
      <c r="K169" s="83" t="s">
        <v>498</v>
      </c>
      <c r="L169" s="84" t="s">
        <v>840</v>
      </c>
      <c r="M169" s="84" t="s">
        <v>208</v>
      </c>
      <c r="N169" s="83">
        <v>0.5</v>
      </c>
      <c r="O169" s="83">
        <v>1</v>
      </c>
      <c r="P169" s="83">
        <v>100</v>
      </c>
      <c r="Q169" s="241">
        <f t="shared" si="14"/>
        <v>50</v>
      </c>
      <c r="R169" s="240" t="str">
        <f t="shared" si="10"/>
        <v>OLASI RİSK</v>
      </c>
      <c r="S169" s="84" t="s">
        <v>500</v>
      </c>
      <c r="T169" s="83" t="s">
        <v>191</v>
      </c>
      <c r="U169" s="155" t="s">
        <v>206</v>
      </c>
      <c r="V169" s="85" t="s">
        <v>825</v>
      </c>
      <c r="W169" s="156"/>
      <c r="X169" s="156" t="s">
        <v>208</v>
      </c>
      <c r="Y169" s="83">
        <v>0.5</v>
      </c>
      <c r="Z169" s="83">
        <v>1</v>
      </c>
      <c r="AA169" s="83">
        <v>100</v>
      </c>
      <c r="AB169" s="241">
        <f t="shared" si="13"/>
        <v>50</v>
      </c>
      <c r="AC169" s="240" t="str">
        <f t="shared" si="11"/>
        <v>OLASI RİSK</v>
      </c>
      <c r="AD169" s="81" t="s">
        <v>132</v>
      </c>
      <c r="AE169" s="81" t="s">
        <v>494</v>
      </c>
      <c r="AF169" s="240" t="s">
        <v>536</v>
      </c>
      <c r="AG169" s="83" t="s">
        <v>5501</v>
      </c>
    </row>
    <row r="170" spans="1:33" ht="192.5" x14ac:dyDescent="0.45">
      <c r="A170" s="152">
        <v>163</v>
      </c>
      <c r="B170" s="153">
        <v>45698</v>
      </c>
      <c r="C170" s="83" t="s">
        <v>66</v>
      </c>
      <c r="D170" s="81" t="s">
        <v>6763</v>
      </c>
      <c r="E170" s="154" t="s">
        <v>4726</v>
      </c>
      <c r="F170" s="154" t="s">
        <v>4726</v>
      </c>
      <c r="G170" s="83" t="s">
        <v>495</v>
      </c>
      <c r="H170" s="83" t="s">
        <v>841</v>
      </c>
      <c r="I170" s="83" t="s">
        <v>842</v>
      </c>
      <c r="J170" s="83" t="s">
        <v>299</v>
      </c>
      <c r="K170" s="83" t="s">
        <v>641</v>
      </c>
      <c r="L170" s="84" t="s">
        <v>843</v>
      </c>
      <c r="M170" s="84" t="s">
        <v>208</v>
      </c>
      <c r="N170" s="83">
        <v>0.5</v>
      </c>
      <c r="O170" s="83">
        <v>1</v>
      </c>
      <c r="P170" s="83">
        <v>100</v>
      </c>
      <c r="Q170" s="241">
        <f t="shared" ref="Q170:Q227" si="27">IF(OR(ISBLANK(N170)=TRUE,ISBLANK(O170)=TRUE,ISBLANK(P170)=TRUE),"",PRODUCT(N170,O170,P170))</f>
        <v>50</v>
      </c>
      <c r="R170" s="240" t="str">
        <f t="shared" ref="R170:R227" si="28">IF(Q170="","",IF(AND(Q170&gt;=0,Q170&lt;20),"DÜŞÜK RİSK",IF(AND(Q170&gt;=20,Q170&lt;70),"OLASI RİSK",IF(AND(Q170&gt;=70,Q170&lt;200),"ÖNEMLİ RİSK",IF(AND(Q170&gt;=200,Q170&lt;400),"YÜKSEK RİSK",IF(Q170&gt;=400,"KABUL EDİLEMEZ RİSK",""))))))</f>
        <v>OLASI RİSK</v>
      </c>
      <c r="S170" s="84" t="s">
        <v>500</v>
      </c>
      <c r="T170" s="83" t="s">
        <v>191</v>
      </c>
      <c r="U170" s="155" t="s">
        <v>206</v>
      </c>
      <c r="V170" s="85" t="s">
        <v>825</v>
      </c>
      <c r="W170" s="156"/>
      <c r="X170" s="156" t="s">
        <v>208</v>
      </c>
      <c r="Y170" s="83">
        <v>0.5</v>
      </c>
      <c r="Z170" s="83">
        <v>1</v>
      </c>
      <c r="AA170" s="83">
        <v>100</v>
      </c>
      <c r="AB170" s="241">
        <f t="shared" ref="AB170:AB227" si="29">IF(OR(ISBLANK(Y170)=TRUE,ISBLANK(Z170)=TRUE,ISBLANK(AA170)=TRUE),"",PRODUCT(Y170,Z170,AA170))</f>
        <v>50</v>
      </c>
      <c r="AC170" s="240" t="str">
        <f t="shared" ref="AC170:AC227" si="30">IF(AB170="","",IF(AND(AB170&gt;=0,AB170&lt;20),"DÜŞÜK RİSK",IF(AND(AB170&gt;=20,AB170&lt;70),"OLASI RİSK",IF(AND(AB170&gt;=70,AB170&lt;200),"ÖNEMLİ RİSK",IF(AND(AB170&gt;=200,AB170&lt;400),"YÜKSEK RİSK",IF(AB170&gt;=400,"KABUL EDİLEMEZ RİSK",""))))))</f>
        <v>OLASI RİSK</v>
      </c>
      <c r="AD170" s="81" t="s">
        <v>132</v>
      </c>
      <c r="AE170" s="81" t="s">
        <v>494</v>
      </c>
      <c r="AF170" s="240" t="s">
        <v>536</v>
      </c>
      <c r="AG170" s="83" t="s">
        <v>5501</v>
      </c>
    </row>
    <row r="171" spans="1:33" ht="157.5" x14ac:dyDescent="0.45">
      <c r="A171" s="152">
        <v>164</v>
      </c>
      <c r="B171" s="153">
        <v>45698</v>
      </c>
      <c r="C171" s="83" t="s">
        <v>66</v>
      </c>
      <c r="D171" s="81" t="s">
        <v>6763</v>
      </c>
      <c r="E171" s="154" t="s">
        <v>4726</v>
      </c>
      <c r="F171" s="154" t="s">
        <v>4726</v>
      </c>
      <c r="G171" s="83" t="s">
        <v>495</v>
      </c>
      <c r="H171" s="83" t="s">
        <v>844</v>
      </c>
      <c r="I171" s="83" t="s">
        <v>845</v>
      </c>
      <c r="J171" s="83" t="s">
        <v>299</v>
      </c>
      <c r="K171" s="83" t="s">
        <v>498</v>
      </c>
      <c r="L171" s="84" t="s">
        <v>846</v>
      </c>
      <c r="M171" s="84" t="s">
        <v>208</v>
      </c>
      <c r="N171" s="83">
        <v>1</v>
      </c>
      <c r="O171" s="83">
        <v>2</v>
      </c>
      <c r="P171" s="83">
        <v>15</v>
      </c>
      <c r="Q171" s="241">
        <f t="shared" si="27"/>
        <v>30</v>
      </c>
      <c r="R171" s="240" t="str">
        <f t="shared" si="28"/>
        <v>OLASI RİSK</v>
      </c>
      <c r="S171" s="84" t="s">
        <v>500</v>
      </c>
      <c r="T171" s="83" t="s">
        <v>191</v>
      </c>
      <c r="U171" s="155" t="s">
        <v>206</v>
      </c>
      <c r="V171" s="85" t="s">
        <v>825</v>
      </c>
      <c r="W171" s="156"/>
      <c r="X171" s="156" t="s">
        <v>208</v>
      </c>
      <c r="Y171" s="83">
        <v>1</v>
      </c>
      <c r="Z171" s="83">
        <v>2</v>
      </c>
      <c r="AA171" s="83">
        <v>15</v>
      </c>
      <c r="AB171" s="241">
        <f t="shared" si="29"/>
        <v>30</v>
      </c>
      <c r="AC171" s="240" t="str">
        <f t="shared" si="30"/>
        <v>OLASI RİSK</v>
      </c>
      <c r="AD171" s="81" t="s">
        <v>132</v>
      </c>
      <c r="AE171" s="81" t="s">
        <v>494</v>
      </c>
      <c r="AF171" s="240" t="s">
        <v>536</v>
      </c>
      <c r="AG171" s="83" t="s">
        <v>5501</v>
      </c>
    </row>
    <row r="172" spans="1:33" ht="175" x14ac:dyDescent="0.45">
      <c r="A172" s="152">
        <v>165</v>
      </c>
      <c r="B172" s="153">
        <v>45698</v>
      </c>
      <c r="C172" s="83" t="s">
        <v>66</v>
      </c>
      <c r="D172" s="81" t="s">
        <v>6763</v>
      </c>
      <c r="E172" s="154" t="s">
        <v>4726</v>
      </c>
      <c r="F172" s="154" t="s">
        <v>4726</v>
      </c>
      <c r="G172" s="83" t="s">
        <v>495</v>
      </c>
      <c r="H172" s="83" t="s">
        <v>847</v>
      </c>
      <c r="I172" s="83" t="s">
        <v>848</v>
      </c>
      <c r="J172" s="83" t="s">
        <v>849</v>
      </c>
      <c r="K172" s="83" t="s">
        <v>498</v>
      </c>
      <c r="L172" s="84" t="s">
        <v>850</v>
      </c>
      <c r="M172" s="84" t="s">
        <v>208</v>
      </c>
      <c r="N172" s="83">
        <v>3</v>
      </c>
      <c r="O172" s="83">
        <v>2</v>
      </c>
      <c r="P172" s="83">
        <v>40</v>
      </c>
      <c r="Q172" s="241">
        <f t="shared" si="27"/>
        <v>240</v>
      </c>
      <c r="R172" s="240" t="str">
        <f t="shared" si="28"/>
        <v>YÜKSEK RİSK</v>
      </c>
      <c r="S172" s="84" t="s">
        <v>851</v>
      </c>
      <c r="T172" s="83" t="s">
        <v>193</v>
      </c>
      <c r="U172" s="155">
        <v>45731</v>
      </c>
      <c r="V172" s="85" t="s">
        <v>825</v>
      </c>
      <c r="W172" s="156"/>
      <c r="X172" s="156" t="s">
        <v>208</v>
      </c>
      <c r="Y172" s="83">
        <v>1</v>
      </c>
      <c r="Z172" s="83">
        <v>2</v>
      </c>
      <c r="AA172" s="83">
        <v>15</v>
      </c>
      <c r="AB172" s="245">
        <f t="shared" ref="AB172" si="31">IF(OR(ISBLANK(Y172)=TRUE,ISBLANK(Z172)=TRUE,ISBLANK(AA172)=TRUE),"",PRODUCT(Y172,Z172,AA172))</f>
        <v>30</v>
      </c>
      <c r="AC172" s="244" t="str">
        <f t="shared" ref="AC172" si="32">IF(AB172="","",IF(AND(AB172&gt;=0,AB172&lt;20),"DÜŞÜK RİSK",IF(AND(AB172&gt;=20,AB172&lt;70),"OLASI RİSK",IF(AND(AB172&gt;=70,AB172&lt;200),"ÖNEMLİ RİSK",IF(AND(AB172&gt;=200,AB172&lt;400),"YÜKSEK RİSK",IF(AB172&gt;=400,"KABUL EDİLEMEZ RİSK",""))))))</f>
        <v>OLASI RİSK</v>
      </c>
      <c r="AD172" s="81" t="s">
        <v>132</v>
      </c>
      <c r="AE172" s="81" t="s">
        <v>494</v>
      </c>
      <c r="AF172" s="244" t="s">
        <v>536</v>
      </c>
      <c r="AG172" s="83" t="s">
        <v>560</v>
      </c>
    </row>
    <row r="173" spans="1:33" ht="122.5" x14ac:dyDescent="0.45">
      <c r="A173" s="152">
        <v>166</v>
      </c>
      <c r="B173" s="153">
        <v>45896</v>
      </c>
      <c r="C173" s="81" t="s">
        <v>66</v>
      </c>
      <c r="D173" s="81" t="s">
        <v>6755</v>
      </c>
      <c r="E173" s="154" t="s">
        <v>4771</v>
      </c>
      <c r="F173" s="154" t="s">
        <v>4771</v>
      </c>
      <c r="G173" s="83" t="s">
        <v>4772</v>
      </c>
      <c r="H173" s="83" t="s">
        <v>4767</v>
      </c>
      <c r="I173" s="83" t="s">
        <v>665</v>
      </c>
      <c r="J173" s="83" t="s">
        <v>853</v>
      </c>
      <c r="K173" s="83" t="s">
        <v>498</v>
      </c>
      <c r="L173" s="84" t="s">
        <v>4773</v>
      </c>
      <c r="M173" s="84" t="s">
        <v>208</v>
      </c>
      <c r="N173" s="83">
        <v>6</v>
      </c>
      <c r="O173" s="83">
        <v>0.5</v>
      </c>
      <c r="P173" s="83">
        <v>100</v>
      </c>
      <c r="Q173" s="241">
        <f>IF(OR(ISBLANK(N173)=TRUE,ISBLANK(O173)=TRUE,ISBLANK(P173)=TRUE),"",PRODUCT(N173,O173,P173))</f>
        <v>300</v>
      </c>
      <c r="R173" s="240" t="str">
        <f>IF(Q173="","",IF(AND(Q173&gt;=0,Q173&lt;20),"DÜŞÜK RİSK",IF(AND(Q173&gt;=20,Q173&lt;70),"OLASI RİSK",IF(AND(Q173&gt;=70,Q173&lt;200),"ÖNEMLİ RİSK",IF(AND(Q173&gt;=200,Q173&lt;400),"YÜKSEK RİSK",IF(Q173&gt;=400,"KABUL EDİLEMEZ RİSK",""))))))</f>
        <v>YÜKSEK RİSK</v>
      </c>
      <c r="S173" s="84" t="s">
        <v>4769</v>
      </c>
      <c r="T173" s="83" t="s">
        <v>191</v>
      </c>
      <c r="U173" s="155"/>
      <c r="V173" s="85" t="s">
        <v>4770</v>
      </c>
      <c r="W173" s="156"/>
      <c r="X173" s="156" t="s">
        <v>208</v>
      </c>
      <c r="Y173" s="83">
        <v>1</v>
      </c>
      <c r="Z173" s="83">
        <v>0.5</v>
      </c>
      <c r="AA173" s="83">
        <v>100</v>
      </c>
      <c r="AB173" s="241">
        <f>IF(OR(ISBLANK(Y173)=TRUE,ISBLANK(Z173)=TRUE,ISBLANK(AA173)=TRUE),"",PRODUCT(Y173,Z173,AA173))</f>
        <v>50</v>
      </c>
      <c r="AC173" s="240" t="str">
        <f>IF(AB173="","",IF(AND(AB173&gt;=0,AB173&lt;20),"DÜŞÜK RİSK",IF(AND(AB173&gt;=20,AB173&lt;70),"OLASI RİSK",IF(AND(AB173&gt;=70,AB173&lt;200),"ÖNEMLİ RİSK",IF(AND(AB173&gt;=200,AB173&lt;400),"YÜKSEK RİSK",IF(AB173&gt;=400,"KABUL EDİLEMEZ RİSK",""))))))</f>
        <v>OLASI RİSK</v>
      </c>
      <c r="AD173" s="81" t="s">
        <v>493</v>
      </c>
      <c r="AE173" s="81" t="s">
        <v>494</v>
      </c>
      <c r="AF173" s="240" t="s">
        <v>596</v>
      </c>
      <c r="AG173" s="83" t="s">
        <v>560</v>
      </c>
    </row>
    <row r="174" spans="1:33" ht="122.5" x14ac:dyDescent="0.45">
      <c r="A174" s="152">
        <v>167</v>
      </c>
      <c r="B174" s="153">
        <v>45896</v>
      </c>
      <c r="C174" s="81" t="s">
        <v>66</v>
      </c>
      <c r="D174" s="81" t="s">
        <v>6755</v>
      </c>
      <c r="E174" s="154" t="s">
        <v>4682</v>
      </c>
      <c r="F174" s="154" t="s">
        <v>4682</v>
      </c>
      <c r="G174" s="83" t="s">
        <v>4766</v>
      </c>
      <c r="H174" s="83" t="s">
        <v>4767</v>
      </c>
      <c r="I174" s="83" t="s">
        <v>665</v>
      </c>
      <c r="J174" s="83" t="s">
        <v>853</v>
      </c>
      <c r="K174" s="83" t="s">
        <v>498</v>
      </c>
      <c r="L174" s="84" t="s">
        <v>4768</v>
      </c>
      <c r="M174" s="84" t="s">
        <v>208</v>
      </c>
      <c r="N174" s="83">
        <v>6</v>
      </c>
      <c r="O174" s="83">
        <v>0.5</v>
      </c>
      <c r="P174" s="83">
        <v>100</v>
      </c>
      <c r="Q174" s="241">
        <f t="shared" si="27"/>
        <v>300</v>
      </c>
      <c r="R174" s="240" t="str">
        <f t="shared" si="28"/>
        <v>YÜKSEK RİSK</v>
      </c>
      <c r="S174" s="84" t="s">
        <v>4769</v>
      </c>
      <c r="T174" s="83" t="s">
        <v>191</v>
      </c>
      <c r="U174" s="155"/>
      <c r="V174" s="85" t="s">
        <v>4770</v>
      </c>
      <c r="W174" s="156"/>
      <c r="X174" s="156" t="s">
        <v>208</v>
      </c>
      <c r="Y174" s="83">
        <v>1</v>
      </c>
      <c r="Z174" s="83">
        <v>0.5</v>
      </c>
      <c r="AA174" s="83">
        <v>100</v>
      </c>
      <c r="AB174" s="241">
        <f t="shared" si="29"/>
        <v>50</v>
      </c>
      <c r="AC174" s="240" t="str">
        <f t="shared" si="30"/>
        <v>OLASI RİSK</v>
      </c>
      <c r="AD174" s="81" t="s">
        <v>493</v>
      </c>
      <c r="AE174" s="81" t="s">
        <v>494</v>
      </c>
      <c r="AF174" s="240" t="s">
        <v>596</v>
      </c>
      <c r="AG174" s="83" t="s">
        <v>560</v>
      </c>
    </row>
    <row r="175" spans="1:33" ht="157.5" x14ac:dyDescent="0.45">
      <c r="A175" s="152">
        <v>168</v>
      </c>
      <c r="B175" s="153">
        <v>45896</v>
      </c>
      <c r="C175" s="83" t="s">
        <v>72</v>
      </c>
      <c r="D175" s="81" t="s">
        <v>130</v>
      </c>
      <c r="E175" s="154" t="s">
        <v>4771</v>
      </c>
      <c r="F175" s="154" t="s">
        <v>4771</v>
      </c>
      <c r="G175" s="83" t="s">
        <v>861</v>
      </c>
      <c r="H175" s="83" t="s">
        <v>862</v>
      </c>
      <c r="I175" s="83" t="s">
        <v>863</v>
      </c>
      <c r="J175" s="83" t="s">
        <v>864</v>
      </c>
      <c r="K175" s="83" t="s">
        <v>515</v>
      </c>
      <c r="L175" s="84" t="s">
        <v>865</v>
      </c>
      <c r="M175" s="84" t="s">
        <v>208</v>
      </c>
      <c r="N175" s="83">
        <v>1</v>
      </c>
      <c r="O175" s="83">
        <v>3</v>
      </c>
      <c r="P175" s="83">
        <v>15</v>
      </c>
      <c r="Q175" s="241">
        <f t="shared" si="27"/>
        <v>45</v>
      </c>
      <c r="R175" s="240" t="str">
        <f t="shared" si="28"/>
        <v>OLASI RİSK</v>
      </c>
      <c r="S175" s="84" t="s">
        <v>866</v>
      </c>
      <c r="T175" s="83" t="s">
        <v>191</v>
      </c>
      <c r="U175" s="155" t="s">
        <v>206</v>
      </c>
      <c r="V175" s="85" t="s">
        <v>875</v>
      </c>
      <c r="W175" s="156"/>
      <c r="X175" s="156" t="s">
        <v>208</v>
      </c>
      <c r="Y175" s="83">
        <v>1</v>
      </c>
      <c r="Z175" s="83">
        <v>3</v>
      </c>
      <c r="AA175" s="83">
        <v>15</v>
      </c>
      <c r="AB175" s="241">
        <f t="shared" si="29"/>
        <v>45</v>
      </c>
      <c r="AC175" s="240" t="str">
        <f t="shared" si="30"/>
        <v>OLASI RİSK</v>
      </c>
      <c r="AD175" s="81" t="s">
        <v>493</v>
      </c>
      <c r="AE175" s="81" t="s">
        <v>494</v>
      </c>
      <c r="AF175" s="240" t="s">
        <v>867</v>
      </c>
      <c r="AG175" s="83" t="s">
        <v>868</v>
      </c>
    </row>
    <row r="176" spans="1:33" ht="210" x14ac:dyDescent="0.45">
      <c r="A176" s="152">
        <v>169</v>
      </c>
      <c r="B176" s="153">
        <v>45896</v>
      </c>
      <c r="C176" s="83" t="s">
        <v>72</v>
      </c>
      <c r="D176" s="81" t="s">
        <v>130</v>
      </c>
      <c r="E176" s="154" t="s">
        <v>4677</v>
      </c>
      <c r="F176" s="154" t="s">
        <v>4774</v>
      </c>
      <c r="G176" s="83" t="s">
        <v>861</v>
      </c>
      <c r="H176" s="83" t="s">
        <v>869</v>
      </c>
      <c r="I176" s="83" t="s">
        <v>863</v>
      </c>
      <c r="J176" s="83" t="s">
        <v>864</v>
      </c>
      <c r="K176" s="83" t="s">
        <v>515</v>
      </c>
      <c r="L176" s="84" t="s">
        <v>870</v>
      </c>
      <c r="M176" s="84" t="s">
        <v>208</v>
      </c>
      <c r="N176" s="83">
        <v>1</v>
      </c>
      <c r="O176" s="83">
        <v>3</v>
      </c>
      <c r="P176" s="83">
        <v>15</v>
      </c>
      <c r="Q176" s="241">
        <f t="shared" si="27"/>
        <v>45</v>
      </c>
      <c r="R176" s="240" t="str">
        <f t="shared" si="28"/>
        <v>OLASI RİSK</v>
      </c>
      <c r="S176" s="84" t="s">
        <v>866</v>
      </c>
      <c r="T176" s="83" t="s">
        <v>191</v>
      </c>
      <c r="U176" s="155" t="s">
        <v>206</v>
      </c>
      <c r="V176" s="85" t="s">
        <v>875</v>
      </c>
      <c r="W176" s="156"/>
      <c r="X176" s="156" t="s">
        <v>208</v>
      </c>
      <c r="Y176" s="83">
        <v>1</v>
      </c>
      <c r="Z176" s="83">
        <v>3</v>
      </c>
      <c r="AA176" s="83">
        <v>15</v>
      </c>
      <c r="AB176" s="241">
        <f t="shared" si="29"/>
        <v>45</v>
      </c>
      <c r="AC176" s="240" t="str">
        <f t="shared" si="30"/>
        <v>OLASI RİSK</v>
      </c>
      <c r="AD176" s="81" t="s">
        <v>493</v>
      </c>
      <c r="AE176" s="81" t="s">
        <v>494</v>
      </c>
      <c r="AF176" s="240" t="s">
        <v>867</v>
      </c>
      <c r="AG176" s="83" t="s">
        <v>868</v>
      </c>
    </row>
    <row r="177" spans="1:33" ht="105" x14ac:dyDescent="0.45">
      <c r="A177" s="152">
        <v>170</v>
      </c>
      <c r="B177" s="153">
        <v>45896</v>
      </c>
      <c r="C177" s="83" t="s">
        <v>72</v>
      </c>
      <c r="D177" s="81" t="s">
        <v>130</v>
      </c>
      <c r="E177" s="254" t="s">
        <v>3193</v>
      </c>
      <c r="F177" s="154" t="s">
        <v>4745</v>
      </c>
      <c r="G177" s="83" t="s">
        <v>871</v>
      </c>
      <c r="H177" s="83" t="s">
        <v>872</v>
      </c>
      <c r="I177" s="83" t="s">
        <v>739</v>
      </c>
      <c r="J177" s="83" t="s">
        <v>299</v>
      </c>
      <c r="K177" s="83" t="s">
        <v>798</v>
      </c>
      <c r="L177" s="84" t="s">
        <v>873</v>
      </c>
      <c r="M177" s="84" t="s">
        <v>208</v>
      </c>
      <c r="N177" s="83">
        <v>0.2</v>
      </c>
      <c r="O177" s="83">
        <v>1</v>
      </c>
      <c r="P177" s="83">
        <v>15</v>
      </c>
      <c r="Q177" s="241">
        <f t="shared" si="27"/>
        <v>3</v>
      </c>
      <c r="R177" s="240" t="str">
        <f t="shared" si="28"/>
        <v>DÜŞÜK RİSK</v>
      </c>
      <c r="S177" s="84" t="s">
        <v>874</v>
      </c>
      <c r="T177" s="83" t="s">
        <v>131</v>
      </c>
      <c r="U177" s="155" t="s">
        <v>206</v>
      </c>
      <c r="V177" s="85" t="s">
        <v>875</v>
      </c>
      <c r="W177" s="156"/>
      <c r="X177" s="156" t="s">
        <v>208</v>
      </c>
      <c r="Y177" s="83">
        <v>0.2</v>
      </c>
      <c r="Z177" s="83">
        <v>1</v>
      </c>
      <c r="AA177" s="83">
        <v>15</v>
      </c>
      <c r="AB177" s="241">
        <f t="shared" si="29"/>
        <v>3</v>
      </c>
      <c r="AC177" s="240" t="str">
        <f t="shared" si="30"/>
        <v>DÜŞÜK RİSK</v>
      </c>
      <c r="AD177" s="81" t="s">
        <v>651</v>
      </c>
      <c r="AE177" s="81" t="s">
        <v>494</v>
      </c>
      <c r="AF177" s="240" t="s">
        <v>621</v>
      </c>
      <c r="AG177" s="83" t="s">
        <v>876</v>
      </c>
    </row>
    <row r="178" spans="1:33" ht="175" x14ac:dyDescent="0.45">
      <c r="A178" s="152">
        <v>171</v>
      </c>
      <c r="B178" s="153">
        <v>45896</v>
      </c>
      <c r="C178" s="83" t="s">
        <v>72</v>
      </c>
      <c r="D178" s="81" t="s">
        <v>130</v>
      </c>
      <c r="E178" s="254" t="s">
        <v>5358</v>
      </c>
      <c r="F178" s="254" t="s">
        <v>5358</v>
      </c>
      <c r="G178" s="83" t="s">
        <v>877</v>
      </c>
      <c r="H178" s="83" t="s">
        <v>878</v>
      </c>
      <c r="I178" s="83" t="s">
        <v>877</v>
      </c>
      <c r="J178" s="83" t="s">
        <v>299</v>
      </c>
      <c r="K178" s="83" t="s">
        <v>498</v>
      </c>
      <c r="L178" s="230" t="s">
        <v>5425</v>
      </c>
      <c r="M178" s="84" t="s">
        <v>208</v>
      </c>
      <c r="N178" s="83">
        <v>1</v>
      </c>
      <c r="O178" s="83">
        <v>0.5</v>
      </c>
      <c r="P178" s="83">
        <v>40</v>
      </c>
      <c r="Q178" s="241">
        <f t="shared" si="27"/>
        <v>20</v>
      </c>
      <c r="R178" s="240" t="str">
        <f t="shared" si="28"/>
        <v>OLASI RİSK</v>
      </c>
      <c r="S178" s="84" t="s">
        <v>879</v>
      </c>
      <c r="T178" s="83" t="s">
        <v>131</v>
      </c>
      <c r="U178" s="155" t="s">
        <v>206</v>
      </c>
      <c r="V178" s="85" t="s">
        <v>880</v>
      </c>
      <c r="W178" s="156"/>
      <c r="X178" s="156" t="s">
        <v>208</v>
      </c>
      <c r="Y178" s="83">
        <v>0.5</v>
      </c>
      <c r="Z178" s="83">
        <v>0.5</v>
      </c>
      <c r="AA178" s="83">
        <v>40</v>
      </c>
      <c r="AB178" s="241">
        <f t="shared" si="29"/>
        <v>10</v>
      </c>
      <c r="AC178" s="240" t="str">
        <f t="shared" si="30"/>
        <v>DÜŞÜK RİSK</v>
      </c>
      <c r="AD178" s="81" t="s">
        <v>132</v>
      </c>
      <c r="AE178" s="81" t="s">
        <v>494</v>
      </c>
      <c r="AF178" s="240" t="s">
        <v>621</v>
      </c>
      <c r="AG178" s="83" t="s">
        <v>537</v>
      </c>
    </row>
    <row r="179" spans="1:33" ht="122.5" x14ac:dyDescent="0.45">
      <c r="A179" s="152">
        <v>172</v>
      </c>
      <c r="B179" s="153">
        <v>45896</v>
      </c>
      <c r="C179" s="83" t="s">
        <v>72</v>
      </c>
      <c r="D179" s="81" t="s">
        <v>130</v>
      </c>
      <c r="E179" s="154" t="s">
        <v>3193</v>
      </c>
      <c r="F179" s="154" t="s">
        <v>4775</v>
      </c>
      <c r="G179" s="83" t="s">
        <v>881</v>
      </c>
      <c r="H179" s="83" t="s">
        <v>882</v>
      </c>
      <c r="I179" s="83" t="s">
        <v>883</v>
      </c>
      <c r="J179" s="83" t="s">
        <v>299</v>
      </c>
      <c r="K179" s="83" t="s">
        <v>515</v>
      </c>
      <c r="L179" s="84" t="s">
        <v>4776</v>
      </c>
      <c r="M179" s="84" t="s">
        <v>208</v>
      </c>
      <c r="N179" s="83">
        <v>3</v>
      </c>
      <c r="O179" s="83">
        <v>1</v>
      </c>
      <c r="P179" s="83">
        <v>15</v>
      </c>
      <c r="Q179" s="241">
        <f t="shared" si="27"/>
        <v>45</v>
      </c>
      <c r="R179" s="240" t="str">
        <f t="shared" si="28"/>
        <v>OLASI RİSK</v>
      </c>
      <c r="S179" s="84" t="s">
        <v>884</v>
      </c>
      <c r="T179" s="83" t="s">
        <v>187</v>
      </c>
      <c r="U179" s="155"/>
      <c r="V179" s="85" t="s">
        <v>875</v>
      </c>
      <c r="W179" s="156"/>
      <c r="X179" s="156" t="s">
        <v>208</v>
      </c>
      <c r="Y179" s="83">
        <v>1</v>
      </c>
      <c r="Z179" s="83">
        <v>1</v>
      </c>
      <c r="AA179" s="83">
        <v>15</v>
      </c>
      <c r="AB179" s="241">
        <v>30</v>
      </c>
      <c r="AC179" s="240" t="str">
        <f t="shared" si="30"/>
        <v>OLASI RİSK</v>
      </c>
      <c r="AD179" s="81" t="s">
        <v>132</v>
      </c>
      <c r="AE179" s="81" t="s">
        <v>494</v>
      </c>
      <c r="AF179" s="240" t="s">
        <v>621</v>
      </c>
      <c r="AG179" s="83" t="s">
        <v>537</v>
      </c>
    </row>
    <row r="180" spans="1:33" ht="105" x14ac:dyDescent="0.45">
      <c r="A180" s="152">
        <v>173</v>
      </c>
      <c r="B180" s="153">
        <v>45896</v>
      </c>
      <c r="C180" s="83" t="s">
        <v>72</v>
      </c>
      <c r="D180" s="81" t="s">
        <v>156</v>
      </c>
      <c r="E180" s="254" t="s">
        <v>3193</v>
      </c>
      <c r="F180" s="154" t="s">
        <v>4745</v>
      </c>
      <c r="G180" s="83" t="s">
        <v>885</v>
      </c>
      <c r="H180" s="83" t="s">
        <v>887</v>
      </c>
      <c r="I180" s="83" t="s">
        <v>886</v>
      </c>
      <c r="J180" s="83" t="s">
        <v>438</v>
      </c>
      <c r="K180" s="83" t="s">
        <v>515</v>
      </c>
      <c r="L180" s="84" t="s">
        <v>888</v>
      </c>
      <c r="M180" s="84" t="s">
        <v>208</v>
      </c>
      <c r="N180" s="83">
        <v>1</v>
      </c>
      <c r="O180" s="83">
        <v>6</v>
      </c>
      <c r="P180" s="83">
        <v>15</v>
      </c>
      <c r="Q180" s="241">
        <f t="shared" si="27"/>
        <v>90</v>
      </c>
      <c r="R180" s="240" t="str">
        <f t="shared" si="28"/>
        <v>ÖNEMLİ RİSK</v>
      </c>
      <c r="S180" s="84" t="s">
        <v>889</v>
      </c>
      <c r="T180" s="83" t="s">
        <v>193</v>
      </c>
      <c r="U180" s="155"/>
      <c r="V180" s="85" t="s">
        <v>875</v>
      </c>
      <c r="W180" s="156"/>
      <c r="X180" s="156" t="s">
        <v>208</v>
      </c>
      <c r="Y180" s="83">
        <v>1</v>
      </c>
      <c r="Z180" s="83">
        <v>1</v>
      </c>
      <c r="AA180" s="83">
        <v>15</v>
      </c>
      <c r="AB180" s="241">
        <v>30</v>
      </c>
      <c r="AC180" s="240" t="str">
        <f t="shared" ref="AC180:AC181" si="33">IF(AB180="","",IF(AND(AB180&gt;=0,AB180&lt;20),"DÜŞÜK RİSK",IF(AND(AB180&gt;=20,AB180&lt;70),"OLASI RİSK",IF(AND(AB180&gt;=70,AB180&lt;200),"ÖNEMLİ RİSK",IF(AND(AB180&gt;=200,AB180&lt;400),"YÜKSEK RİSK",IF(AB180&gt;=400,"KABUL EDİLEMEZ RİSK",""))))))</f>
        <v>OLASI RİSK</v>
      </c>
      <c r="AD180" s="81" t="s">
        <v>132</v>
      </c>
      <c r="AE180" s="81" t="s">
        <v>494</v>
      </c>
      <c r="AF180" s="240" t="s">
        <v>621</v>
      </c>
      <c r="AG180" s="83" t="s">
        <v>537</v>
      </c>
    </row>
    <row r="181" spans="1:33" ht="105" x14ac:dyDescent="0.45">
      <c r="A181" s="152">
        <v>174</v>
      </c>
      <c r="B181" s="153">
        <v>46020</v>
      </c>
      <c r="C181" s="83" t="s">
        <v>72</v>
      </c>
      <c r="D181" s="81" t="s">
        <v>130</v>
      </c>
      <c r="E181" s="254" t="s">
        <v>3193</v>
      </c>
      <c r="F181" s="154" t="s">
        <v>4745</v>
      </c>
      <c r="G181" s="83" t="s">
        <v>890</v>
      </c>
      <c r="H181" s="83" t="s">
        <v>891</v>
      </c>
      <c r="I181" s="83" t="s">
        <v>639</v>
      </c>
      <c r="J181" s="83" t="s">
        <v>299</v>
      </c>
      <c r="K181" s="83" t="s">
        <v>515</v>
      </c>
      <c r="L181" s="84" t="s">
        <v>892</v>
      </c>
      <c r="M181" s="84" t="s">
        <v>208</v>
      </c>
      <c r="N181" s="83">
        <v>3</v>
      </c>
      <c r="O181" s="83">
        <v>1</v>
      </c>
      <c r="P181" s="83">
        <v>15</v>
      </c>
      <c r="Q181" s="241">
        <f t="shared" si="27"/>
        <v>45</v>
      </c>
      <c r="R181" s="240" t="str">
        <f t="shared" si="28"/>
        <v>OLASI RİSK</v>
      </c>
      <c r="S181" s="84" t="s">
        <v>893</v>
      </c>
      <c r="T181" s="83" t="s">
        <v>192</v>
      </c>
      <c r="U181" s="155" t="s">
        <v>206</v>
      </c>
      <c r="V181" s="85" t="s">
        <v>875</v>
      </c>
      <c r="W181" s="156"/>
      <c r="X181" s="156" t="s">
        <v>208</v>
      </c>
      <c r="Y181" s="83">
        <v>1</v>
      </c>
      <c r="Z181" s="83">
        <v>1</v>
      </c>
      <c r="AA181" s="83">
        <v>15</v>
      </c>
      <c r="AB181" s="241">
        <v>30</v>
      </c>
      <c r="AC181" s="240" t="str">
        <f t="shared" si="33"/>
        <v>OLASI RİSK</v>
      </c>
      <c r="AD181" s="81" t="s">
        <v>132</v>
      </c>
      <c r="AE181" s="81" t="s">
        <v>494</v>
      </c>
      <c r="AF181" s="240" t="s">
        <v>621</v>
      </c>
      <c r="AG181" s="83" t="s">
        <v>5453</v>
      </c>
    </row>
    <row r="182" spans="1:33" ht="87.5" x14ac:dyDescent="0.45">
      <c r="A182" s="152">
        <v>175</v>
      </c>
      <c r="B182" s="153">
        <v>45896</v>
      </c>
      <c r="C182" s="81" t="s">
        <v>66</v>
      </c>
      <c r="D182" s="81" t="s">
        <v>6757</v>
      </c>
      <c r="E182" s="154" t="s">
        <v>4750</v>
      </c>
      <c r="F182" s="154" t="s">
        <v>4750</v>
      </c>
      <c r="G182" s="83" t="s">
        <v>894</v>
      </c>
      <c r="H182" s="83" t="s">
        <v>895</v>
      </c>
      <c r="I182" s="83" t="s">
        <v>619</v>
      </c>
      <c r="J182" s="83" t="s">
        <v>896</v>
      </c>
      <c r="K182" s="83" t="s">
        <v>498</v>
      </c>
      <c r="L182" s="84" t="s">
        <v>897</v>
      </c>
      <c r="M182" s="84" t="s">
        <v>208</v>
      </c>
      <c r="N182" s="83">
        <v>0.5</v>
      </c>
      <c r="O182" s="83">
        <v>1</v>
      </c>
      <c r="P182" s="83">
        <v>40</v>
      </c>
      <c r="Q182" s="241">
        <f t="shared" si="27"/>
        <v>20</v>
      </c>
      <c r="R182" s="240" t="str">
        <f t="shared" si="28"/>
        <v>OLASI RİSK</v>
      </c>
      <c r="S182" s="84" t="s">
        <v>898</v>
      </c>
      <c r="T182" s="83" t="s">
        <v>191</v>
      </c>
      <c r="U182" s="155"/>
      <c r="V182" s="85" t="s">
        <v>899</v>
      </c>
      <c r="W182" s="156"/>
      <c r="X182" s="156" t="s">
        <v>208</v>
      </c>
      <c r="Y182" s="83">
        <v>0.2</v>
      </c>
      <c r="Z182" s="83">
        <v>1</v>
      </c>
      <c r="AA182" s="83">
        <v>40</v>
      </c>
      <c r="AB182" s="241">
        <f t="shared" si="29"/>
        <v>8</v>
      </c>
      <c r="AC182" s="240" t="str">
        <f t="shared" si="30"/>
        <v>DÜŞÜK RİSK</v>
      </c>
      <c r="AD182" s="81" t="s">
        <v>132</v>
      </c>
      <c r="AE182" s="81" t="s">
        <v>494</v>
      </c>
      <c r="AF182" s="240" t="s">
        <v>536</v>
      </c>
      <c r="AG182" s="83" t="s">
        <v>537</v>
      </c>
    </row>
    <row r="183" spans="1:33" ht="87.5" x14ac:dyDescent="0.45">
      <c r="A183" s="152">
        <v>176</v>
      </c>
      <c r="B183" s="153">
        <v>45896</v>
      </c>
      <c r="C183" s="81" t="s">
        <v>66</v>
      </c>
      <c r="D183" s="81" t="s">
        <v>6757</v>
      </c>
      <c r="E183" s="254" t="s">
        <v>3193</v>
      </c>
      <c r="F183" s="154" t="s">
        <v>4745</v>
      </c>
      <c r="G183" s="83" t="s">
        <v>894</v>
      </c>
      <c r="H183" s="83" t="s">
        <v>900</v>
      </c>
      <c r="I183" s="83" t="s">
        <v>619</v>
      </c>
      <c r="J183" s="83" t="s">
        <v>901</v>
      </c>
      <c r="K183" s="83" t="s">
        <v>498</v>
      </c>
      <c r="L183" s="84" t="s">
        <v>902</v>
      </c>
      <c r="M183" s="84" t="s">
        <v>208</v>
      </c>
      <c r="N183" s="83">
        <v>3</v>
      </c>
      <c r="O183" s="83">
        <v>1</v>
      </c>
      <c r="P183" s="83">
        <v>40</v>
      </c>
      <c r="Q183" s="241">
        <f t="shared" si="27"/>
        <v>120</v>
      </c>
      <c r="R183" s="240" t="str">
        <f t="shared" si="28"/>
        <v>ÖNEMLİ RİSK</v>
      </c>
      <c r="S183" s="84" t="s">
        <v>500</v>
      </c>
      <c r="T183" s="83" t="s">
        <v>191</v>
      </c>
      <c r="U183" s="155"/>
      <c r="V183" s="85" t="s">
        <v>500</v>
      </c>
      <c r="W183" s="156"/>
      <c r="X183" s="156" t="s">
        <v>208</v>
      </c>
      <c r="Y183" s="83">
        <v>1</v>
      </c>
      <c r="Z183" s="83">
        <v>1</v>
      </c>
      <c r="AA183" s="83">
        <v>40</v>
      </c>
      <c r="AB183" s="241">
        <v>20</v>
      </c>
      <c r="AC183" s="240" t="str">
        <f t="shared" si="30"/>
        <v>OLASI RİSK</v>
      </c>
      <c r="AD183" s="81" t="s">
        <v>132</v>
      </c>
      <c r="AE183" s="81" t="s">
        <v>494</v>
      </c>
      <c r="AF183" s="240" t="s">
        <v>536</v>
      </c>
      <c r="AG183" s="83" t="s">
        <v>537</v>
      </c>
    </row>
    <row r="184" spans="1:33" ht="140" x14ac:dyDescent="0.45">
      <c r="A184" s="152">
        <v>177</v>
      </c>
      <c r="B184" s="153">
        <v>45896</v>
      </c>
      <c r="C184" s="81" t="s">
        <v>66</v>
      </c>
      <c r="D184" s="81" t="s">
        <v>6757</v>
      </c>
      <c r="E184" s="254" t="s">
        <v>3193</v>
      </c>
      <c r="F184" s="154" t="s">
        <v>4745</v>
      </c>
      <c r="G184" s="83" t="s">
        <v>903</v>
      </c>
      <c r="H184" s="83" t="s">
        <v>904</v>
      </c>
      <c r="I184" s="83" t="s">
        <v>905</v>
      </c>
      <c r="J184" s="83" t="s">
        <v>906</v>
      </c>
      <c r="K184" s="83" t="s">
        <v>498</v>
      </c>
      <c r="L184" s="230" t="s">
        <v>5426</v>
      </c>
      <c r="M184" s="84" t="s">
        <v>208</v>
      </c>
      <c r="N184" s="83">
        <v>6</v>
      </c>
      <c r="O184" s="83">
        <v>0.5</v>
      </c>
      <c r="P184" s="83">
        <v>40</v>
      </c>
      <c r="Q184" s="241">
        <f t="shared" si="27"/>
        <v>120</v>
      </c>
      <c r="R184" s="240" t="str">
        <f t="shared" si="28"/>
        <v>ÖNEMLİ RİSK</v>
      </c>
      <c r="S184" s="84" t="s">
        <v>500</v>
      </c>
      <c r="T184" s="83" t="s">
        <v>191</v>
      </c>
      <c r="U184" s="155"/>
      <c r="V184" s="85" t="s">
        <v>500</v>
      </c>
      <c r="W184" s="156"/>
      <c r="X184" s="156" t="s">
        <v>208</v>
      </c>
      <c r="Y184" s="83">
        <v>1</v>
      </c>
      <c r="Z184" s="83">
        <v>0.5</v>
      </c>
      <c r="AA184" s="83">
        <v>40</v>
      </c>
      <c r="AB184" s="241">
        <f t="shared" si="29"/>
        <v>20</v>
      </c>
      <c r="AC184" s="240" t="str">
        <f t="shared" si="30"/>
        <v>OLASI RİSK</v>
      </c>
      <c r="AD184" s="81" t="s">
        <v>493</v>
      </c>
      <c r="AE184" s="81" t="s">
        <v>494</v>
      </c>
      <c r="AF184" s="240" t="s">
        <v>907</v>
      </c>
      <c r="AG184" s="83" t="s">
        <v>652</v>
      </c>
    </row>
    <row r="185" spans="1:33" ht="87.5" x14ac:dyDescent="0.45">
      <c r="A185" s="152">
        <v>178</v>
      </c>
      <c r="B185" s="153">
        <v>45896</v>
      </c>
      <c r="C185" s="81" t="s">
        <v>66</v>
      </c>
      <c r="D185" s="81" t="s">
        <v>6757</v>
      </c>
      <c r="E185" s="154" t="s">
        <v>3193</v>
      </c>
      <c r="F185" s="154" t="s">
        <v>4777</v>
      </c>
      <c r="G185" s="83" t="s">
        <v>532</v>
      </c>
      <c r="H185" s="83" t="s">
        <v>908</v>
      </c>
      <c r="I185" s="83" t="s">
        <v>532</v>
      </c>
      <c r="J185" s="83" t="s">
        <v>909</v>
      </c>
      <c r="K185" s="83" t="s">
        <v>498</v>
      </c>
      <c r="L185" s="84" t="s">
        <v>910</v>
      </c>
      <c r="M185" s="84" t="s">
        <v>208</v>
      </c>
      <c r="N185" s="83">
        <v>6</v>
      </c>
      <c r="O185" s="83">
        <v>0.5</v>
      </c>
      <c r="P185" s="83">
        <v>40</v>
      </c>
      <c r="Q185" s="241">
        <f t="shared" si="27"/>
        <v>120</v>
      </c>
      <c r="R185" s="240" t="str">
        <f t="shared" si="28"/>
        <v>ÖNEMLİ RİSK</v>
      </c>
      <c r="S185" s="84" t="s">
        <v>911</v>
      </c>
      <c r="T185" s="83" t="s">
        <v>191</v>
      </c>
      <c r="U185" s="155"/>
      <c r="V185" s="85" t="s">
        <v>912</v>
      </c>
      <c r="W185" s="156"/>
      <c r="X185" s="156" t="s">
        <v>208</v>
      </c>
      <c r="Y185" s="83">
        <v>1</v>
      </c>
      <c r="Z185" s="83">
        <v>0.5</v>
      </c>
      <c r="AA185" s="83">
        <v>40</v>
      </c>
      <c r="AB185" s="241">
        <f t="shared" si="29"/>
        <v>20</v>
      </c>
      <c r="AC185" s="240" t="str">
        <f t="shared" si="30"/>
        <v>OLASI RİSK</v>
      </c>
      <c r="AD185" s="81" t="s">
        <v>132</v>
      </c>
      <c r="AE185" s="81" t="s">
        <v>494</v>
      </c>
      <c r="AF185" s="240" t="s">
        <v>621</v>
      </c>
      <c r="AG185" s="83" t="s">
        <v>537</v>
      </c>
    </row>
    <row r="186" spans="1:33" ht="105" x14ac:dyDescent="0.45">
      <c r="A186" s="152">
        <v>179</v>
      </c>
      <c r="B186" s="153">
        <v>45896</v>
      </c>
      <c r="C186" s="83" t="s">
        <v>72</v>
      </c>
      <c r="D186" s="81" t="s">
        <v>130</v>
      </c>
      <c r="E186" s="254" t="s">
        <v>3193</v>
      </c>
      <c r="F186" s="154" t="s">
        <v>4745</v>
      </c>
      <c r="G186" s="83" t="s">
        <v>855</v>
      </c>
      <c r="H186" s="83" t="s">
        <v>913</v>
      </c>
      <c r="I186" s="83" t="s">
        <v>914</v>
      </c>
      <c r="J186" s="83" t="s">
        <v>915</v>
      </c>
      <c r="K186" s="83" t="s">
        <v>857</v>
      </c>
      <c r="L186" s="84" t="s">
        <v>916</v>
      </c>
      <c r="M186" s="84" t="s">
        <v>917</v>
      </c>
      <c r="N186" s="83">
        <v>1</v>
      </c>
      <c r="O186" s="83">
        <v>6</v>
      </c>
      <c r="P186" s="83">
        <v>3</v>
      </c>
      <c r="Q186" s="241">
        <f t="shared" si="27"/>
        <v>18</v>
      </c>
      <c r="R186" s="240" t="str">
        <f t="shared" si="28"/>
        <v>DÜŞÜK RİSK</v>
      </c>
      <c r="S186" s="84" t="s">
        <v>918</v>
      </c>
      <c r="T186" s="83" t="s">
        <v>191</v>
      </c>
      <c r="U186" s="155" t="s">
        <v>919</v>
      </c>
      <c r="V186" s="85" t="s">
        <v>920</v>
      </c>
      <c r="W186" s="156">
        <v>45583</v>
      </c>
      <c r="X186" s="156" t="s">
        <v>858</v>
      </c>
      <c r="Y186" s="83">
        <v>1</v>
      </c>
      <c r="Z186" s="83">
        <v>1</v>
      </c>
      <c r="AA186" s="83">
        <v>3</v>
      </c>
      <c r="AB186" s="241">
        <f t="shared" si="29"/>
        <v>3</v>
      </c>
      <c r="AC186" s="240" t="str">
        <f t="shared" si="30"/>
        <v>DÜŞÜK RİSK</v>
      </c>
      <c r="AD186" s="81" t="s">
        <v>132</v>
      </c>
      <c r="AE186" s="81" t="s">
        <v>191</v>
      </c>
      <c r="AF186" s="240" t="s">
        <v>921</v>
      </c>
      <c r="AG186" s="83" t="s">
        <v>860</v>
      </c>
    </row>
    <row r="187" spans="1:33" ht="105" x14ac:dyDescent="0.45">
      <c r="A187" s="152">
        <v>180</v>
      </c>
      <c r="B187" s="153">
        <v>45896</v>
      </c>
      <c r="C187" s="83" t="s">
        <v>72</v>
      </c>
      <c r="D187" s="81" t="s">
        <v>130</v>
      </c>
      <c r="E187" s="254" t="s">
        <v>3193</v>
      </c>
      <c r="F187" s="154" t="s">
        <v>4745</v>
      </c>
      <c r="G187" s="83" t="s">
        <v>855</v>
      </c>
      <c r="H187" s="83" t="s">
        <v>922</v>
      </c>
      <c r="I187" s="83" t="s">
        <v>923</v>
      </c>
      <c r="J187" s="83" t="s">
        <v>924</v>
      </c>
      <c r="K187" s="83" t="s">
        <v>857</v>
      </c>
      <c r="L187" s="84" t="s">
        <v>925</v>
      </c>
      <c r="M187" s="84" t="s">
        <v>917</v>
      </c>
      <c r="N187" s="83">
        <v>1</v>
      </c>
      <c r="O187" s="83">
        <v>3</v>
      </c>
      <c r="P187" s="83">
        <v>3</v>
      </c>
      <c r="Q187" s="241">
        <f t="shared" si="27"/>
        <v>9</v>
      </c>
      <c r="R187" s="240" t="str">
        <f t="shared" si="28"/>
        <v>DÜŞÜK RİSK</v>
      </c>
      <c r="S187" s="84" t="s">
        <v>918</v>
      </c>
      <c r="T187" s="83" t="s">
        <v>191</v>
      </c>
      <c r="U187" s="155" t="s">
        <v>919</v>
      </c>
      <c r="V187" s="85" t="s">
        <v>558</v>
      </c>
      <c r="W187" s="156">
        <v>45583</v>
      </c>
      <c r="X187" s="156" t="s">
        <v>858</v>
      </c>
      <c r="Y187" s="83">
        <v>1</v>
      </c>
      <c r="Z187" s="83">
        <v>1</v>
      </c>
      <c r="AA187" s="83">
        <v>3</v>
      </c>
      <c r="AB187" s="241">
        <f t="shared" si="29"/>
        <v>3</v>
      </c>
      <c r="AC187" s="240" t="str">
        <f t="shared" si="30"/>
        <v>DÜŞÜK RİSK</v>
      </c>
      <c r="AD187" s="81" t="s">
        <v>132</v>
      </c>
      <c r="AE187" s="81" t="s">
        <v>191</v>
      </c>
      <c r="AF187" s="240" t="s">
        <v>921</v>
      </c>
      <c r="AG187" s="83" t="s">
        <v>860</v>
      </c>
    </row>
    <row r="188" spans="1:33" ht="105" x14ac:dyDescent="0.45">
      <c r="A188" s="152">
        <v>181</v>
      </c>
      <c r="B188" s="153">
        <v>45896</v>
      </c>
      <c r="C188" s="83" t="s">
        <v>72</v>
      </c>
      <c r="D188" s="81" t="s">
        <v>130</v>
      </c>
      <c r="E188" s="254" t="s">
        <v>3193</v>
      </c>
      <c r="F188" s="154" t="s">
        <v>4745</v>
      </c>
      <c r="G188" s="83" t="s">
        <v>855</v>
      </c>
      <c r="H188" s="83" t="s">
        <v>926</v>
      </c>
      <c r="I188" s="83" t="s">
        <v>927</v>
      </c>
      <c r="J188" s="83" t="s">
        <v>924</v>
      </c>
      <c r="K188" s="83" t="s">
        <v>857</v>
      </c>
      <c r="L188" s="84" t="s">
        <v>928</v>
      </c>
      <c r="M188" s="84" t="s">
        <v>917</v>
      </c>
      <c r="N188" s="83">
        <v>3</v>
      </c>
      <c r="O188" s="83">
        <v>3</v>
      </c>
      <c r="P188" s="83">
        <v>3</v>
      </c>
      <c r="Q188" s="241">
        <f t="shared" si="27"/>
        <v>27</v>
      </c>
      <c r="R188" s="240" t="str">
        <f t="shared" si="28"/>
        <v>OLASI RİSK</v>
      </c>
      <c r="S188" s="84" t="s">
        <v>929</v>
      </c>
      <c r="T188" s="83" t="s">
        <v>190</v>
      </c>
      <c r="U188" s="155" t="s">
        <v>919</v>
      </c>
      <c r="V188" s="85" t="s">
        <v>930</v>
      </c>
      <c r="W188" s="156">
        <v>45585</v>
      </c>
      <c r="X188" s="156" t="s">
        <v>858</v>
      </c>
      <c r="Y188" s="83">
        <v>1</v>
      </c>
      <c r="Z188" s="83">
        <v>1</v>
      </c>
      <c r="AA188" s="83">
        <v>3</v>
      </c>
      <c r="AB188" s="241">
        <f t="shared" si="29"/>
        <v>3</v>
      </c>
      <c r="AC188" s="240" t="str">
        <f t="shared" si="30"/>
        <v>DÜŞÜK RİSK</v>
      </c>
      <c r="AD188" s="81" t="s">
        <v>931</v>
      </c>
      <c r="AE188" s="81" t="s">
        <v>190</v>
      </c>
      <c r="AF188" s="240" t="s">
        <v>932</v>
      </c>
      <c r="AG188" s="83" t="s">
        <v>860</v>
      </c>
    </row>
    <row r="189" spans="1:33" ht="140" x14ac:dyDescent="0.45">
      <c r="A189" s="152">
        <v>182</v>
      </c>
      <c r="B189" s="153">
        <v>45896</v>
      </c>
      <c r="C189" s="83" t="s">
        <v>72</v>
      </c>
      <c r="D189" s="81" t="s">
        <v>130</v>
      </c>
      <c r="E189" s="254" t="s">
        <v>3193</v>
      </c>
      <c r="F189" s="154" t="s">
        <v>4745</v>
      </c>
      <c r="G189" s="83" t="s">
        <v>855</v>
      </c>
      <c r="H189" s="83" t="s">
        <v>933</v>
      </c>
      <c r="I189" s="83" t="s">
        <v>934</v>
      </c>
      <c r="J189" s="83" t="s">
        <v>935</v>
      </c>
      <c r="K189" s="83" t="s">
        <v>857</v>
      </c>
      <c r="L189" s="84" t="s">
        <v>936</v>
      </c>
      <c r="M189" s="84" t="s">
        <v>917</v>
      </c>
      <c r="N189" s="83">
        <v>1</v>
      </c>
      <c r="O189" s="83">
        <v>6</v>
      </c>
      <c r="P189" s="83">
        <v>7</v>
      </c>
      <c r="Q189" s="241">
        <f t="shared" si="27"/>
        <v>42</v>
      </c>
      <c r="R189" s="240" t="str">
        <f t="shared" si="28"/>
        <v>OLASI RİSK</v>
      </c>
      <c r="S189" s="84" t="s">
        <v>937</v>
      </c>
      <c r="T189" s="83" t="s">
        <v>191</v>
      </c>
      <c r="U189" s="155" t="s">
        <v>919</v>
      </c>
      <c r="V189" s="85" t="s">
        <v>558</v>
      </c>
      <c r="W189" s="156" t="s">
        <v>919</v>
      </c>
      <c r="X189" s="156" t="s">
        <v>858</v>
      </c>
      <c r="Y189" s="83">
        <v>1</v>
      </c>
      <c r="Z189" s="83">
        <v>3</v>
      </c>
      <c r="AA189" s="83">
        <v>3</v>
      </c>
      <c r="AB189" s="241">
        <f t="shared" si="29"/>
        <v>9</v>
      </c>
      <c r="AC189" s="240" t="str">
        <f t="shared" si="30"/>
        <v>DÜŞÜK RİSK</v>
      </c>
      <c r="AD189" s="81" t="s">
        <v>132</v>
      </c>
      <c r="AE189" s="81" t="s">
        <v>191</v>
      </c>
      <c r="AF189" s="240" t="s">
        <v>921</v>
      </c>
      <c r="AG189" s="83" t="s">
        <v>860</v>
      </c>
    </row>
    <row r="190" spans="1:33" ht="157.5" x14ac:dyDescent="0.45">
      <c r="A190" s="152">
        <v>183</v>
      </c>
      <c r="B190" s="153">
        <v>45896</v>
      </c>
      <c r="C190" s="83" t="s">
        <v>72</v>
      </c>
      <c r="D190" s="81" t="s">
        <v>130</v>
      </c>
      <c r="E190" s="254" t="s">
        <v>3193</v>
      </c>
      <c r="F190" s="154" t="s">
        <v>4745</v>
      </c>
      <c r="G190" s="83" t="s">
        <v>938</v>
      </c>
      <c r="H190" s="83" t="s">
        <v>939</v>
      </c>
      <c r="I190" s="83" t="s">
        <v>940</v>
      </c>
      <c r="J190" s="83" t="s">
        <v>941</v>
      </c>
      <c r="K190" s="83" t="s">
        <v>857</v>
      </c>
      <c r="L190" s="84" t="s">
        <v>6765</v>
      </c>
      <c r="M190" s="84" t="s">
        <v>917</v>
      </c>
      <c r="N190" s="83">
        <v>1</v>
      </c>
      <c r="O190" s="83">
        <v>3</v>
      </c>
      <c r="P190" s="83">
        <v>1</v>
      </c>
      <c r="Q190" s="241">
        <f t="shared" si="27"/>
        <v>3</v>
      </c>
      <c r="R190" s="240" t="str">
        <f t="shared" si="28"/>
        <v>DÜŞÜK RİSK</v>
      </c>
      <c r="S190" s="84" t="s">
        <v>918</v>
      </c>
      <c r="T190" s="83" t="s">
        <v>191</v>
      </c>
      <c r="U190" s="155" t="s">
        <v>919</v>
      </c>
      <c r="V190" s="85" t="s">
        <v>558</v>
      </c>
      <c r="W190" s="156" t="s">
        <v>919</v>
      </c>
      <c r="X190" s="156" t="s">
        <v>858</v>
      </c>
      <c r="Y190" s="83">
        <v>1</v>
      </c>
      <c r="Z190" s="83">
        <v>3</v>
      </c>
      <c r="AA190" s="83">
        <v>1</v>
      </c>
      <c r="AB190" s="241">
        <f t="shared" si="29"/>
        <v>3</v>
      </c>
      <c r="AC190" s="240" t="str">
        <f t="shared" si="30"/>
        <v>DÜŞÜK RİSK</v>
      </c>
      <c r="AD190" s="81" t="s">
        <v>132</v>
      </c>
      <c r="AE190" s="81" t="s">
        <v>191</v>
      </c>
      <c r="AF190" s="240" t="s">
        <v>921</v>
      </c>
      <c r="AG190" s="83" t="s">
        <v>860</v>
      </c>
    </row>
    <row r="191" spans="1:33" ht="122.5" x14ac:dyDescent="0.45">
      <c r="A191" s="152">
        <v>184</v>
      </c>
      <c r="B191" s="153">
        <v>45896</v>
      </c>
      <c r="C191" s="83" t="s">
        <v>72</v>
      </c>
      <c r="D191" s="81" t="s">
        <v>130</v>
      </c>
      <c r="E191" s="254" t="s">
        <v>3193</v>
      </c>
      <c r="F191" s="154" t="s">
        <v>4745</v>
      </c>
      <c r="G191" s="83" t="s">
        <v>943</v>
      </c>
      <c r="H191" s="83" t="s">
        <v>944</v>
      </c>
      <c r="I191" s="83" t="s">
        <v>945</v>
      </c>
      <c r="J191" s="83" t="s">
        <v>941</v>
      </c>
      <c r="K191" s="83" t="s">
        <v>857</v>
      </c>
      <c r="L191" s="84" t="s">
        <v>946</v>
      </c>
      <c r="M191" s="84" t="s">
        <v>917</v>
      </c>
      <c r="N191" s="83">
        <v>0.5</v>
      </c>
      <c r="O191" s="83">
        <v>1</v>
      </c>
      <c r="P191" s="83">
        <v>3</v>
      </c>
      <c r="Q191" s="241">
        <f t="shared" si="27"/>
        <v>1.5</v>
      </c>
      <c r="R191" s="240" t="str">
        <f t="shared" si="28"/>
        <v>DÜŞÜK RİSK</v>
      </c>
      <c r="S191" s="84" t="s">
        <v>918</v>
      </c>
      <c r="T191" s="83" t="s">
        <v>191</v>
      </c>
      <c r="U191" s="155" t="s">
        <v>919</v>
      </c>
      <c r="V191" s="85" t="s">
        <v>558</v>
      </c>
      <c r="W191" s="156" t="s">
        <v>919</v>
      </c>
      <c r="X191" s="156" t="s">
        <v>858</v>
      </c>
      <c r="Y191" s="83">
        <v>0.5</v>
      </c>
      <c r="Z191" s="83">
        <v>1</v>
      </c>
      <c r="AA191" s="83">
        <v>3</v>
      </c>
      <c r="AB191" s="241">
        <f t="shared" si="29"/>
        <v>1.5</v>
      </c>
      <c r="AC191" s="240" t="str">
        <f t="shared" si="30"/>
        <v>DÜŞÜK RİSK</v>
      </c>
      <c r="AD191" s="81" t="s">
        <v>132</v>
      </c>
      <c r="AE191" s="81" t="s">
        <v>191</v>
      </c>
      <c r="AF191" s="240" t="s">
        <v>921</v>
      </c>
      <c r="AG191" s="83" t="s">
        <v>860</v>
      </c>
    </row>
    <row r="192" spans="1:33" ht="122.5" x14ac:dyDescent="0.45">
      <c r="A192" s="152">
        <v>185</v>
      </c>
      <c r="B192" s="153">
        <v>45896</v>
      </c>
      <c r="C192" s="83" t="s">
        <v>72</v>
      </c>
      <c r="D192" s="81" t="s">
        <v>130</v>
      </c>
      <c r="E192" s="254" t="s">
        <v>3193</v>
      </c>
      <c r="F192" s="154" t="s">
        <v>4745</v>
      </c>
      <c r="G192" s="83" t="s">
        <v>947</v>
      </c>
      <c r="H192" s="83" t="s">
        <v>4778</v>
      </c>
      <c r="I192" s="83" t="s">
        <v>949</v>
      </c>
      <c r="J192" s="83" t="s">
        <v>950</v>
      </c>
      <c r="K192" s="83" t="s">
        <v>515</v>
      </c>
      <c r="L192" s="84" t="s">
        <v>951</v>
      </c>
      <c r="M192" s="84" t="s">
        <v>917</v>
      </c>
      <c r="N192" s="83">
        <v>0.5</v>
      </c>
      <c r="O192" s="83">
        <v>0.5</v>
      </c>
      <c r="P192" s="83">
        <v>7</v>
      </c>
      <c r="Q192" s="241">
        <f t="shared" si="27"/>
        <v>1.75</v>
      </c>
      <c r="R192" s="240" t="str">
        <f t="shared" si="28"/>
        <v>DÜŞÜK RİSK</v>
      </c>
      <c r="S192" s="84" t="s">
        <v>918</v>
      </c>
      <c r="T192" s="83" t="s">
        <v>72</v>
      </c>
      <c r="U192" s="155" t="s">
        <v>919</v>
      </c>
      <c r="V192" s="85" t="s">
        <v>558</v>
      </c>
      <c r="W192" s="156" t="s">
        <v>919</v>
      </c>
      <c r="X192" s="156" t="s">
        <v>858</v>
      </c>
      <c r="Y192" s="83">
        <v>0.5</v>
      </c>
      <c r="Z192" s="83">
        <v>0.5</v>
      </c>
      <c r="AA192" s="83">
        <v>7</v>
      </c>
      <c r="AB192" s="241">
        <f t="shared" si="29"/>
        <v>1.75</v>
      </c>
      <c r="AC192" s="240" t="str">
        <f t="shared" si="30"/>
        <v>DÜŞÜK RİSK</v>
      </c>
      <c r="AD192" s="81" t="s">
        <v>132</v>
      </c>
      <c r="AE192" s="81" t="s">
        <v>72</v>
      </c>
      <c r="AF192" s="240" t="s">
        <v>921</v>
      </c>
      <c r="AG192" s="83" t="s">
        <v>952</v>
      </c>
    </row>
    <row r="193" spans="1:33" ht="105" x14ac:dyDescent="0.45">
      <c r="A193" s="152">
        <v>186</v>
      </c>
      <c r="B193" s="153">
        <v>45896</v>
      </c>
      <c r="C193" s="83" t="s">
        <v>72</v>
      </c>
      <c r="D193" s="81" t="s">
        <v>130</v>
      </c>
      <c r="E193" s="254" t="s">
        <v>3193</v>
      </c>
      <c r="F193" s="154" t="s">
        <v>4745</v>
      </c>
      <c r="G193" s="83" t="s">
        <v>943</v>
      </c>
      <c r="H193" s="83" t="s">
        <v>953</v>
      </c>
      <c r="I193" s="83" t="s">
        <v>954</v>
      </c>
      <c r="J193" s="83" t="s">
        <v>935</v>
      </c>
      <c r="K193" s="83" t="s">
        <v>857</v>
      </c>
      <c r="L193" s="84" t="s">
        <v>955</v>
      </c>
      <c r="M193" s="84" t="s">
        <v>917</v>
      </c>
      <c r="N193" s="83">
        <v>0.5</v>
      </c>
      <c r="O193" s="83">
        <v>0.5</v>
      </c>
      <c r="P193" s="83">
        <v>3</v>
      </c>
      <c r="Q193" s="241">
        <f t="shared" si="27"/>
        <v>0.75</v>
      </c>
      <c r="R193" s="240" t="str">
        <f t="shared" si="28"/>
        <v>DÜŞÜK RİSK</v>
      </c>
      <c r="S193" s="84" t="s">
        <v>918</v>
      </c>
      <c r="T193" s="83" t="s">
        <v>191</v>
      </c>
      <c r="U193" s="155" t="s">
        <v>919</v>
      </c>
      <c r="V193" s="85" t="s">
        <v>558</v>
      </c>
      <c r="W193" s="156" t="s">
        <v>919</v>
      </c>
      <c r="X193" s="156" t="s">
        <v>858</v>
      </c>
      <c r="Y193" s="83">
        <v>0.5</v>
      </c>
      <c r="Z193" s="83">
        <v>0.5</v>
      </c>
      <c r="AA193" s="83">
        <v>3</v>
      </c>
      <c r="AB193" s="241">
        <f t="shared" si="29"/>
        <v>0.75</v>
      </c>
      <c r="AC193" s="240" t="str">
        <f t="shared" si="30"/>
        <v>DÜŞÜK RİSK</v>
      </c>
      <c r="AD193" s="81" t="s">
        <v>132</v>
      </c>
      <c r="AE193" s="81" t="s">
        <v>191</v>
      </c>
      <c r="AF193" s="240" t="s">
        <v>921</v>
      </c>
      <c r="AG193" s="83" t="s">
        <v>860</v>
      </c>
    </row>
    <row r="194" spans="1:33" ht="105" x14ac:dyDescent="0.45">
      <c r="A194" s="152">
        <v>187</v>
      </c>
      <c r="B194" s="153">
        <v>45896</v>
      </c>
      <c r="C194" s="83" t="s">
        <v>72</v>
      </c>
      <c r="D194" s="81" t="s">
        <v>130</v>
      </c>
      <c r="E194" s="254" t="s">
        <v>3193</v>
      </c>
      <c r="F194" s="154" t="s">
        <v>4745</v>
      </c>
      <c r="G194" s="83" t="s">
        <v>956</v>
      </c>
      <c r="H194" s="83" t="s">
        <v>957</v>
      </c>
      <c r="I194" s="83" t="s">
        <v>958</v>
      </c>
      <c r="J194" s="83" t="s">
        <v>959</v>
      </c>
      <c r="K194" s="83" t="s">
        <v>515</v>
      </c>
      <c r="L194" s="84" t="s">
        <v>960</v>
      </c>
      <c r="M194" s="84" t="s">
        <v>917</v>
      </c>
      <c r="N194" s="83">
        <v>0.5</v>
      </c>
      <c r="O194" s="83">
        <v>6</v>
      </c>
      <c r="P194" s="83">
        <v>1</v>
      </c>
      <c r="Q194" s="241">
        <f t="shared" si="27"/>
        <v>3</v>
      </c>
      <c r="R194" s="240" t="str">
        <f t="shared" si="28"/>
        <v>DÜŞÜK RİSK</v>
      </c>
      <c r="S194" s="84" t="s">
        <v>918</v>
      </c>
      <c r="T194" s="83" t="s">
        <v>186</v>
      </c>
      <c r="U194" s="155" t="s">
        <v>919</v>
      </c>
      <c r="V194" s="85" t="s">
        <v>961</v>
      </c>
      <c r="W194" s="156" t="s">
        <v>919</v>
      </c>
      <c r="X194" s="156" t="s">
        <v>858</v>
      </c>
      <c r="Y194" s="83">
        <v>0.5</v>
      </c>
      <c r="Z194" s="83">
        <v>6</v>
      </c>
      <c r="AA194" s="83">
        <v>1</v>
      </c>
      <c r="AB194" s="241">
        <f t="shared" si="29"/>
        <v>3</v>
      </c>
      <c r="AC194" s="240" t="str">
        <f t="shared" si="30"/>
        <v>DÜŞÜK RİSK</v>
      </c>
      <c r="AD194" s="81" t="s">
        <v>132</v>
      </c>
      <c r="AE194" s="81" t="s">
        <v>186</v>
      </c>
      <c r="AF194" s="240" t="s">
        <v>921</v>
      </c>
      <c r="AG194" s="83" t="s">
        <v>962</v>
      </c>
    </row>
    <row r="195" spans="1:33" ht="122.5" x14ac:dyDescent="0.45">
      <c r="A195" s="152">
        <v>188</v>
      </c>
      <c r="B195" s="153">
        <v>45896</v>
      </c>
      <c r="C195" s="83" t="s">
        <v>72</v>
      </c>
      <c r="D195" s="81" t="s">
        <v>130</v>
      </c>
      <c r="E195" s="254" t="s">
        <v>3193</v>
      </c>
      <c r="F195" s="154" t="s">
        <v>4753</v>
      </c>
      <c r="G195" s="83" t="s">
        <v>963</v>
      </c>
      <c r="H195" s="83" t="s">
        <v>964</v>
      </c>
      <c r="I195" s="83" t="s">
        <v>965</v>
      </c>
      <c r="J195" s="83" t="s">
        <v>935</v>
      </c>
      <c r="K195" s="83" t="s">
        <v>857</v>
      </c>
      <c r="L195" s="84" t="s">
        <v>966</v>
      </c>
      <c r="M195" s="84" t="s">
        <v>917</v>
      </c>
      <c r="N195" s="83">
        <v>0.5</v>
      </c>
      <c r="O195" s="83">
        <v>1</v>
      </c>
      <c r="P195" s="83">
        <v>1</v>
      </c>
      <c r="Q195" s="241">
        <f t="shared" si="27"/>
        <v>0.5</v>
      </c>
      <c r="R195" s="240" t="str">
        <f t="shared" si="28"/>
        <v>DÜŞÜK RİSK</v>
      </c>
      <c r="S195" s="84" t="s">
        <v>967</v>
      </c>
      <c r="T195" s="83" t="s">
        <v>191</v>
      </c>
      <c r="U195" s="155" t="s">
        <v>919</v>
      </c>
      <c r="V195" s="85" t="s">
        <v>968</v>
      </c>
      <c r="W195" s="156" t="s">
        <v>919</v>
      </c>
      <c r="X195" s="156" t="s">
        <v>858</v>
      </c>
      <c r="Y195" s="83">
        <v>0.5</v>
      </c>
      <c r="Z195" s="83">
        <v>0.5</v>
      </c>
      <c r="AA195" s="83">
        <v>1</v>
      </c>
      <c r="AB195" s="241">
        <f t="shared" si="29"/>
        <v>0.25</v>
      </c>
      <c r="AC195" s="240" t="str">
        <f t="shared" si="30"/>
        <v>DÜŞÜK RİSK</v>
      </c>
      <c r="AD195" s="81" t="s">
        <v>132</v>
      </c>
      <c r="AE195" s="81" t="s">
        <v>191</v>
      </c>
      <c r="AF195" s="240" t="s">
        <v>921</v>
      </c>
      <c r="AG195" s="83" t="s">
        <v>969</v>
      </c>
    </row>
    <row r="196" spans="1:33" ht="105" x14ac:dyDescent="0.45">
      <c r="A196" s="152">
        <v>189</v>
      </c>
      <c r="B196" s="153">
        <v>45896</v>
      </c>
      <c r="C196" s="83" t="s">
        <v>72</v>
      </c>
      <c r="D196" s="81" t="s">
        <v>130</v>
      </c>
      <c r="E196" s="254" t="s">
        <v>3193</v>
      </c>
      <c r="F196" s="154" t="s">
        <v>4745</v>
      </c>
      <c r="G196" s="83" t="s">
        <v>963</v>
      </c>
      <c r="H196" s="83" t="s">
        <v>964</v>
      </c>
      <c r="I196" s="83" t="s">
        <v>970</v>
      </c>
      <c r="J196" s="83" t="s">
        <v>971</v>
      </c>
      <c r="K196" s="83" t="s">
        <v>857</v>
      </c>
      <c r="L196" s="84" t="s">
        <v>972</v>
      </c>
      <c r="M196" s="84" t="s">
        <v>917</v>
      </c>
      <c r="N196" s="83">
        <v>0.5</v>
      </c>
      <c r="O196" s="83">
        <v>0.5</v>
      </c>
      <c r="P196" s="83">
        <v>1</v>
      </c>
      <c r="Q196" s="241">
        <f t="shared" si="27"/>
        <v>0.25</v>
      </c>
      <c r="R196" s="240" t="str">
        <f t="shared" si="28"/>
        <v>DÜŞÜK RİSK</v>
      </c>
      <c r="S196" s="84" t="s">
        <v>918</v>
      </c>
      <c r="T196" s="83" t="s">
        <v>190</v>
      </c>
      <c r="U196" s="155" t="s">
        <v>919</v>
      </c>
      <c r="V196" s="85" t="s">
        <v>961</v>
      </c>
      <c r="W196" s="156" t="s">
        <v>919</v>
      </c>
      <c r="X196" s="156" t="s">
        <v>858</v>
      </c>
      <c r="Y196" s="83">
        <v>0.5</v>
      </c>
      <c r="Z196" s="83">
        <v>0.5</v>
      </c>
      <c r="AA196" s="83">
        <v>1</v>
      </c>
      <c r="AB196" s="241">
        <f t="shared" si="29"/>
        <v>0.25</v>
      </c>
      <c r="AC196" s="240" t="str">
        <f t="shared" si="30"/>
        <v>DÜŞÜK RİSK</v>
      </c>
      <c r="AD196" s="81" t="s">
        <v>132</v>
      </c>
      <c r="AE196" s="81" t="s">
        <v>190</v>
      </c>
      <c r="AF196" s="240" t="s">
        <v>921</v>
      </c>
      <c r="AG196" s="83" t="s">
        <v>969</v>
      </c>
    </row>
    <row r="197" spans="1:33" ht="140" x14ac:dyDescent="0.45">
      <c r="A197" s="152">
        <v>190</v>
      </c>
      <c r="B197" s="153">
        <v>45896</v>
      </c>
      <c r="C197" s="83" t="s">
        <v>72</v>
      </c>
      <c r="D197" s="81" t="s">
        <v>130</v>
      </c>
      <c r="E197" s="154" t="s">
        <v>12</v>
      </c>
      <c r="F197" s="154" t="s">
        <v>12</v>
      </c>
      <c r="G197" s="83" t="s">
        <v>973</v>
      </c>
      <c r="H197" s="83" t="s">
        <v>974</v>
      </c>
      <c r="I197" s="83" t="s">
        <v>975</v>
      </c>
      <c r="J197" s="83" t="s">
        <v>976</v>
      </c>
      <c r="K197" s="83" t="s">
        <v>857</v>
      </c>
      <c r="L197" s="84" t="s">
        <v>977</v>
      </c>
      <c r="M197" s="84" t="s">
        <v>917</v>
      </c>
      <c r="N197" s="83">
        <v>0.5</v>
      </c>
      <c r="O197" s="83">
        <v>1</v>
      </c>
      <c r="P197" s="83">
        <v>1</v>
      </c>
      <c r="Q197" s="241">
        <f t="shared" si="27"/>
        <v>0.5</v>
      </c>
      <c r="R197" s="240" t="str">
        <f t="shared" si="28"/>
        <v>DÜŞÜK RİSK</v>
      </c>
      <c r="S197" s="84" t="s">
        <v>918</v>
      </c>
      <c r="T197" s="83" t="s">
        <v>191</v>
      </c>
      <c r="U197" s="155" t="s">
        <v>919</v>
      </c>
      <c r="V197" s="85" t="s">
        <v>558</v>
      </c>
      <c r="W197" s="156" t="s">
        <v>919</v>
      </c>
      <c r="X197" s="156" t="s">
        <v>858</v>
      </c>
      <c r="Y197" s="83">
        <v>0.5</v>
      </c>
      <c r="Z197" s="83">
        <v>1</v>
      </c>
      <c r="AA197" s="83">
        <v>1</v>
      </c>
      <c r="AB197" s="241">
        <f t="shared" si="29"/>
        <v>0.5</v>
      </c>
      <c r="AC197" s="240" t="str">
        <f t="shared" si="30"/>
        <v>DÜŞÜK RİSK</v>
      </c>
      <c r="AD197" s="81" t="s">
        <v>132</v>
      </c>
      <c r="AE197" s="81" t="s">
        <v>191</v>
      </c>
      <c r="AF197" s="240" t="s">
        <v>978</v>
      </c>
      <c r="AG197" s="83" t="s">
        <v>969</v>
      </c>
    </row>
    <row r="198" spans="1:33" ht="105" x14ac:dyDescent="0.45">
      <c r="A198" s="152">
        <v>191</v>
      </c>
      <c r="B198" s="153">
        <v>45896</v>
      </c>
      <c r="C198" s="83" t="s">
        <v>72</v>
      </c>
      <c r="D198" s="81" t="s">
        <v>130</v>
      </c>
      <c r="E198" s="154" t="s">
        <v>12</v>
      </c>
      <c r="F198" s="154" t="s">
        <v>12</v>
      </c>
      <c r="G198" s="83" t="s">
        <v>973</v>
      </c>
      <c r="H198" s="83" t="s">
        <v>979</v>
      </c>
      <c r="I198" s="83" t="s">
        <v>980</v>
      </c>
      <c r="J198" s="83" t="s">
        <v>981</v>
      </c>
      <c r="K198" s="83" t="s">
        <v>857</v>
      </c>
      <c r="L198" s="84" t="s">
        <v>982</v>
      </c>
      <c r="M198" s="84" t="s">
        <v>917</v>
      </c>
      <c r="N198" s="83">
        <v>0.5</v>
      </c>
      <c r="O198" s="83">
        <v>1</v>
      </c>
      <c r="P198" s="83">
        <v>1</v>
      </c>
      <c r="Q198" s="241">
        <f t="shared" si="27"/>
        <v>0.5</v>
      </c>
      <c r="R198" s="240" t="str">
        <f t="shared" si="28"/>
        <v>DÜŞÜK RİSK</v>
      </c>
      <c r="S198" s="84" t="s">
        <v>918</v>
      </c>
      <c r="T198" s="83" t="s">
        <v>191</v>
      </c>
      <c r="U198" s="155" t="s">
        <v>919</v>
      </c>
      <c r="V198" s="85" t="s">
        <v>558</v>
      </c>
      <c r="W198" s="156" t="s">
        <v>919</v>
      </c>
      <c r="X198" s="156" t="s">
        <v>858</v>
      </c>
      <c r="Y198" s="83">
        <v>0.5</v>
      </c>
      <c r="Z198" s="83">
        <v>1</v>
      </c>
      <c r="AA198" s="83">
        <v>1</v>
      </c>
      <c r="AB198" s="241">
        <f t="shared" si="29"/>
        <v>0.5</v>
      </c>
      <c r="AC198" s="240" t="str">
        <f t="shared" si="30"/>
        <v>DÜŞÜK RİSK</v>
      </c>
      <c r="AD198" s="81" t="s">
        <v>132</v>
      </c>
      <c r="AE198" s="81" t="s">
        <v>191</v>
      </c>
      <c r="AF198" s="240" t="s">
        <v>978</v>
      </c>
      <c r="AG198" s="83" t="s">
        <v>969</v>
      </c>
    </row>
    <row r="199" spans="1:33" ht="105" x14ac:dyDescent="0.45">
      <c r="A199" s="152">
        <v>192</v>
      </c>
      <c r="B199" s="153">
        <v>45896</v>
      </c>
      <c r="C199" s="83" t="s">
        <v>72</v>
      </c>
      <c r="D199" s="81" t="s">
        <v>130</v>
      </c>
      <c r="E199" s="154" t="s">
        <v>12</v>
      </c>
      <c r="F199" s="154" t="s">
        <v>12</v>
      </c>
      <c r="G199" s="83" t="s">
        <v>973</v>
      </c>
      <c r="H199" s="83" t="s">
        <v>983</v>
      </c>
      <c r="I199" s="83" t="s">
        <v>984</v>
      </c>
      <c r="J199" s="83" t="s">
        <v>985</v>
      </c>
      <c r="K199" s="83" t="s">
        <v>857</v>
      </c>
      <c r="L199" s="84" t="s">
        <v>986</v>
      </c>
      <c r="M199" s="84" t="s">
        <v>917</v>
      </c>
      <c r="N199" s="83">
        <v>0.5</v>
      </c>
      <c r="O199" s="83">
        <v>1</v>
      </c>
      <c r="P199" s="83">
        <v>1</v>
      </c>
      <c r="Q199" s="241">
        <f t="shared" si="27"/>
        <v>0.5</v>
      </c>
      <c r="R199" s="240" t="str">
        <f t="shared" si="28"/>
        <v>DÜŞÜK RİSK</v>
      </c>
      <c r="S199" s="84" t="s">
        <v>918</v>
      </c>
      <c r="T199" s="83" t="s">
        <v>190</v>
      </c>
      <c r="U199" s="155" t="s">
        <v>919</v>
      </c>
      <c r="V199" s="85" t="s">
        <v>558</v>
      </c>
      <c r="W199" s="156" t="s">
        <v>919</v>
      </c>
      <c r="X199" s="156" t="s">
        <v>858</v>
      </c>
      <c r="Y199" s="83">
        <v>0.5</v>
      </c>
      <c r="Z199" s="83">
        <v>1</v>
      </c>
      <c r="AA199" s="83">
        <v>1</v>
      </c>
      <c r="AB199" s="241">
        <f t="shared" si="29"/>
        <v>0.5</v>
      </c>
      <c r="AC199" s="240" t="str">
        <f t="shared" si="30"/>
        <v>DÜŞÜK RİSK</v>
      </c>
      <c r="AD199" s="81" t="s">
        <v>132</v>
      </c>
      <c r="AE199" s="81" t="s">
        <v>190</v>
      </c>
      <c r="AF199" s="240" t="s">
        <v>978</v>
      </c>
      <c r="AG199" s="83" t="s">
        <v>969</v>
      </c>
    </row>
    <row r="200" spans="1:33" ht="140" x14ac:dyDescent="0.45">
      <c r="A200" s="152">
        <v>193</v>
      </c>
      <c r="B200" s="153">
        <v>45896</v>
      </c>
      <c r="C200" s="83" t="s">
        <v>72</v>
      </c>
      <c r="D200" s="81" t="s">
        <v>130</v>
      </c>
      <c r="E200" s="154" t="s">
        <v>12</v>
      </c>
      <c r="F200" s="154" t="s">
        <v>12</v>
      </c>
      <c r="G200" s="83" t="s">
        <v>987</v>
      </c>
      <c r="H200" s="83" t="s">
        <v>4779</v>
      </c>
      <c r="I200" s="83" t="s">
        <v>988</v>
      </c>
      <c r="J200" s="83" t="s">
        <v>989</v>
      </c>
      <c r="K200" s="83" t="s">
        <v>857</v>
      </c>
      <c r="L200" s="84" t="s">
        <v>990</v>
      </c>
      <c r="M200" s="84" t="s">
        <v>917</v>
      </c>
      <c r="N200" s="83">
        <v>1</v>
      </c>
      <c r="O200" s="83">
        <v>6</v>
      </c>
      <c r="P200" s="83">
        <v>3</v>
      </c>
      <c r="Q200" s="241">
        <f t="shared" si="27"/>
        <v>18</v>
      </c>
      <c r="R200" s="240" t="str">
        <f t="shared" si="28"/>
        <v>DÜŞÜK RİSK</v>
      </c>
      <c r="S200" s="84" t="s">
        <v>918</v>
      </c>
      <c r="T200" s="83" t="s">
        <v>191</v>
      </c>
      <c r="U200" s="155" t="s">
        <v>919</v>
      </c>
      <c r="V200" s="85" t="s">
        <v>558</v>
      </c>
      <c r="W200" s="156" t="s">
        <v>919</v>
      </c>
      <c r="X200" s="156" t="s">
        <v>858</v>
      </c>
      <c r="Y200" s="83">
        <v>1</v>
      </c>
      <c r="Z200" s="83">
        <v>6</v>
      </c>
      <c r="AA200" s="83">
        <v>3</v>
      </c>
      <c r="AB200" s="241">
        <f t="shared" si="29"/>
        <v>18</v>
      </c>
      <c r="AC200" s="240" t="str">
        <f t="shared" si="30"/>
        <v>DÜŞÜK RİSK</v>
      </c>
      <c r="AD200" s="81" t="s">
        <v>132</v>
      </c>
      <c r="AE200" s="81" t="s">
        <v>191</v>
      </c>
      <c r="AF200" s="240" t="s">
        <v>978</v>
      </c>
      <c r="AG200" s="83" t="s">
        <v>969</v>
      </c>
    </row>
    <row r="201" spans="1:33" ht="122.5" x14ac:dyDescent="0.45">
      <c r="A201" s="152">
        <v>194</v>
      </c>
      <c r="B201" s="153">
        <v>45896</v>
      </c>
      <c r="C201" s="83" t="s">
        <v>72</v>
      </c>
      <c r="D201" s="81" t="s">
        <v>130</v>
      </c>
      <c r="E201" s="154" t="s">
        <v>12</v>
      </c>
      <c r="F201" s="154" t="s">
        <v>12</v>
      </c>
      <c r="G201" s="83" t="s">
        <v>987</v>
      </c>
      <c r="H201" s="83" t="s">
        <v>991</v>
      </c>
      <c r="I201" s="83" t="s">
        <v>992</v>
      </c>
      <c r="J201" s="83" t="s">
        <v>993</v>
      </c>
      <c r="K201" s="83" t="s">
        <v>857</v>
      </c>
      <c r="L201" s="84" t="s">
        <v>994</v>
      </c>
      <c r="M201" s="84" t="s">
        <v>917</v>
      </c>
      <c r="N201" s="83">
        <v>3</v>
      </c>
      <c r="O201" s="83">
        <v>6</v>
      </c>
      <c r="P201" s="83">
        <v>7</v>
      </c>
      <c r="Q201" s="241">
        <f t="shared" si="27"/>
        <v>126</v>
      </c>
      <c r="R201" s="240" t="str">
        <f t="shared" si="28"/>
        <v>ÖNEMLİ RİSK</v>
      </c>
      <c r="S201" s="84" t="s">
        <v>918</v>
      </c>
      <c r="T201" s="83" t="s">
        <v>190</v>
      </c>
      <c r="U201" s="155" t="s">
        <v>919</v>
      </c>
      <c r="V201" s="85" t="s">
        <v>558</v>
      </c>
      <c r="W201" s="156" t="s">
        <v>919</v>
      </c>
      <c r="X201" s="156" t="s">
        <v>858</v>
      </c>
      <c r="Y201" s="83">
        <v>3</v>
      </c>
      <c r="Z201" s="83">
        <v>6</v>
      </c>
      <c r="AA201" s="83">
        <v>3</v>
      </c>
      <c r="AB201" s="241">
        <f t="shared" si="29"/>
        <v>54</v>
      </c>
      <c r="AC201" s="240" t="str">
        <f t="shared" si="30"/>
        <v>OLASI RİSK</v>
      </c>
      <c r="AD201" s="81" t="s">
        <v>132</v>
      </c>
      <c r="AE201" s="81" t="s">
        <v>190</v>
      </c>
      <c r="AF201" s="240" t="s">
        <v>978</v>
      </c>
      <c r="AG201" s="83" t="s">
        <v>969</v>
      </c>
    </row>
    <row r="202" spans="1:33" ht="105" x14ac:dyDescent="0.45">
      <c r="A202" s="152">
        <v>195</v>
      </c>
      <c r="B202" s="153">
        <v>45896</v>
      </c>
      <c r="C202" s="83" t="s">
        <v>72</v>
      </c>
      <c r="D202" s="81" t="s">
        <v>130</v>
      </c>
      <c r="E202" s="154" t="s">
        <v>12</v>
      </c>
      <c r="F202" s="154" t="s">
        <v>12</v>
      </c>
      <c r="G202" s="83" t="s">
        <v>995</v>
      </c>
      <c r="H202" s="83" t="s">
        <v>996</v>
      </c>
      <c r="I202" s="83" t="s">
        <v>997</v>
      </c>
      <c r="J202" s="83" t="s">
        <v>998</v>
      </c>
      <c r="K202" s="83" t="s">
        <v>857</v>
      </c>
      <c r="L202" s="84" t="s">
        <v>999</v>
      </c>
      <c r="M202" s="84" t="s">
        <v>917</v>
      </c>
      <c r="N202" s="83">
        <v>0.5</v>
      </c>
      <c r="O202" s="83">
        <v>0.5</v>
      </c>
      <c r="P202" s="83">
        <v>3</v>
      </c>
      <c r="Q202" s="241">
        <f t="shared" si="27"/>
        <v>0.75</v>
      </c>
      <c r="R202" s="240" t="str">
        <f t="shared" si="28"/>
        <v>DÜŞÜK RİSK</v>
      </c>
      <c r="S202" s="84" t="s">
        <v>918</v>
      </c>
      <c r="T202" s="83" t="s">
        <v>191</v>
      </c>
      <c r="U202" s="155" t="s">
        <v>919</v>
      </c>
      <c r="V202" s="85" t="s">
        <v>558</v>
      </c>
      <c r="W202" s="156" t="s">
        <v>919</v>
      </c>
      <c r="X202" s="156" t="s">
        <v>858</v>
      </c>
      <c r="Y202" s="83">
        <v>0.5</v>
      </c>
      <c r="Z202" s="83">
        <v>0.5</v>
      </c>
      <c r="AA202" s="83">
        <v>3</v>
      </c>
      <c r="AB202" s="241">
        <f t="shared" si="29"/>
        <v>0.75</v>
      </c>
      <c r="AC202" s="240" t="str">
        <f t="shared" si="30"/>
        <v>DÜŞÜK RİSK</v>
      </c>
      <c r="AD202" s="81" t="s">
        <v>132</v>
      </c>
      <c r="AE202" s="81" t="s">
        <v>191</v>
      </c>
      <c r="AF202" s="240" t="s">
        <v>978</v>
      </c>
      <c r="AG202" s="83" t="s">
        <v>969</v>
      </c>
    </row>
    <row r="203" spans="1:33" ht="105" x14ac:dyDescent="0.45">
      <c r="A203" s="152">
        <v>196</v>
      </c>
      <c r="B203" s="153">
        <v>45896</v>
      </c>
      <c r="C203" s="83" t="s">
        <v>72</v>
      </c>
      <c r="D203" s="81" t="s">
        <v>130</v>
      </c>
      <c r="E203" s="154" t="s">
        <v>12</v>
      </c>
      <c r="F203" s="154" t="s">
        <v>12</v>
      </c>
      <c r="G203" s="83" t="s">
        <v>995</v>
      </c>
      <c r="H203" s="83" t="s">
        <v>1000</v>
      </c>
      <c r="I203" s="83" t="s">
        <v>1001</v>
      </c>
      <c r="J203" s="83" t="s">
        <v>1002</v>
      </c>
      <c r="K203" s="83" t="s">
        <v>857</v>
      </c>
      <c r="L203" s="84" t="s">
        <v>1003</v>
      </c>
      <c r="M203" s="84" t="s">
        <v>917</v>
      </c>
      <c r="N203" s="83">
        <v>0.5</v>
      </c>
      <c r="O203" s="83">
        <v>0.5</v>
      </c>
      <c r="P203" s="83">
        <v>7</v>
      </c>
      <c r="Q203" s="241">
        <f t="shared" si="27"/>
        <v>1.75</v>
      </c>
      <c r="R203" s="240" t="str">
        <f t="shared" si="28"/>
        <v>DÜŞÜK RİSK</v>
      </c>
      <c r="S203" s="84" t="s">
        <v>918</v>
      </c>
      <c r="T203" s="83" t="s">
        <v>186</v>
      </c>
      <c r="U203" s="155" t="s">
        <v>919</v>
      </c>
      <c r="V203" s="85" t="s">
        <v>558</v>
      </c>
      <c r="W203" s="156" t="s">
        <v>919</v>
      </c>
      <c r="X203" s="156" t="s">
        <v>858</v>
      </c>
      <c r="Y203" s="83">
        <v>0.5</v>
      </c>
      <c r="Z203" s="83">
        <v>0.5</v>
      </c>
      <c r="AA203" s="83">
        <v>3</v>
      </c>
      <c r="AB203" s="241">
        <f t="shared" si="29"/>
        <v>0.75</v>
      </c>
      <c r="AC203" s="240" t="str">
        <f t="shared" si="30"/>
        <v>DÜŞÜK RİSK</v>
      </c>
      <c r="AD203" s="81" t="s">
        <v>132</v>
      </c>
      <c r="AE203" s="81" t="s">
        <v>191</v>
      </c>
      <c r="AF203" s="240" t="s">
        <v>978</v>
      </c>
      <c r="AG203" s="83" t="s">
        <v>969</v>
      </c>
    </row>
    <row r="204" spans="1:33" ht="122.5" x14ac:dyDescent="0.45">
      <c r="A204" s="152">
        <v>197</v>
      </c>
      <c r="B204" s="153">
        <v>45896</v>
      </c>
      <c r="C204" s="83" t="s">
        <v>72</v>
      </c>
      <c r="D204" s="81" t="s">
        <v>130</v>
      </c>
      <c r="E204" s="154" t="s">
        <v>12</v>
      </c>
      <c r="F204" s="154" t="s">
        <v>12</v>
      </c>
      <c r="G204" s="83" t="s">
        <v>1004</v>
      </c>
      <c r="H204" s="83" t="s">
        <v>1005</v>
      </c>
      <c r="I204" s="83" t="s">
        <v>1006</v>
      </c>
      <c r="J204" s="83" t="s">
        <v>1007</v>
      </c>
      <c r="K204" s="83" t="s">
        <v>1008</v>
      </c>
      <c r="L204" s="84" t="s">
        <v>1009</v>
      </c>
      <c r="M204" s="84" t="s">
        <v>917</v>
      </c>
      <c r="N204" s="83">
        <v>0.5</v>
      </c>
      <c r="O204" s="83">
        <v>0.5</v>
      </c>
      <c r="P204" s="83">
        <v>3</v>
      </c>
      <c r="Q204" s="241">
        <f t="shared" si="27"/>
        <v>0.75</v>
      </c>
      <c r="R204" s="240" t="str">
        <f t="shared" si="28"/>
        <v>DÜŞÜK RİSK</v>
      </c>
      <c r="S204" s="84" t="s">
        <v>918</v>
      </c>
      <c r="T204" s="83" t="s">
        <v>186</v>
      </c>
      <c r="U204" s="155" t="s">
        <v>919</v>
      </c>
      <c r="V204" s="85" t="s">
        <v>961</v>
      </c>
      <c r="W204" s="156" t="s">
        <v>919</v>
      </c>
      <c r="X204" s="156" t="s">
        <v>858</v>
      </c>
      <c r="Y204" s="83">
        <v>0.5</v>
      </c>
      <c r="Z204" s="83">
        <v>0.5</v>
      </c>
      <c r="AA204" s="83">
        <v>3</v>
      </c>
      <c r="AB204" s="241">
        <f t="shared" si="29"/>
        <v>0.75</v>
      </c>
      <c r="AC204" s="240" t="str">
        <f t="shared" si="30"/>
        <v>DÜŞÜK RİSK</v>
      </c>
      <c r="AD204" s="81" t="s">
        <v>132</v>
      </c>
      <c r="AE204" s="81" t="s">
        <v>186</v>
      </c>
      <c r="AF204" s="240" t="s">
        <v>978</v>
      </c>
      <c r="AG204" s="83" t="s">
        <v>969</v>
      </c>
    </row>
    <row r="205" spans="1:33" ht="105" x14ac:dyDescent="0.45">
      <c r="A205" s="152">
        <v>198</v>
      </c>
      <c r="B205" s="153">
        <v>45896</v>
      </c>
      <c r="C205" s="83" t="s">
        <v>72</v>
      </c>
      <c r="D205" s="81" t="s">
        <v>130</v>
      </c>
      <c r="E205" s="154" t="s">
        <v>12</v>
      </c>
      <c r="F205" s="154" t="s">
        <v>12</v>
      </c>
      <c r="G205" s="83" t="s">
        <v>1004</v>
      </c>
      <c r="H205" s="83" t="s">
        <v>1010</v>
      </c>
      <c r="I205" s="83" t="s">
        <v>1011</v>
      </c>
      <c r="J205" s="83" t="s">
        <v>1012</v>
      </c>
      <c r="K205" s="83" t="s">
        <v>1008</v>
      </c>
      <c r="L205" s="84" t="s">
        <v>1013</v>
      </c>
      <c r="M205" s="84" t="s">
        <v>917</v>
      </c>
      <c r="N205" s="83">
        <v>0.5</v>
      </c>
      <c r="O205" s="83">
        <v>0.5</v>
      </c>
      <c r="P205" s="83">
        <v>7</v>
      </c>
      <c r="Q205" s="241">
        <f t="shared" si="27"/>
        <v>1.75</v>
      </c>
      <c r="R205" s="240" t="str">
        <f t="shared" si="28"/>
        <v>DÜŞÜK RİSK</v>
      </c>
      <c r="S205" s="84" t="s">
        <v>918</v>
      </c>
      <c r="T205" s="83" t="s">
        <v>191</v>
      </c>
      <c r="U205" s="155" t="s">
        <v>919</v>
      </c>
      <c r="V205" s="85" t="s">
        <v>961</v>
      </c>
      <c r="W205" s="156" t="s">
        <v>919</v>
      </c>
      <c r="X205" s="156" t="s">
        <v>858</v>
      </c>
      <c r="Y205" s="83">
        <v>0.5</v>
      </c>
      <c r="Z205" s="83">
        <v>0.5</v>
      </c>
      <c r="AA205" s="83">
        <v>1</v>
      </c>
      <c r="AB205" s="241">
        <f t="shared" si="29"/>
        <v>0.25</v>
      </c>
      <c r="AC205" s="240" t="str">
        <f t="shared" si="30"/>
        <v>DÜŞÜK RİSK</v>
      </c>
      <c r="AD205" s="81" t="s">
        <v>132</v>
      </c>
      <c r="AE205" s="81" t="s">
        <v>191</v>
      </c>
      <c r="AF205" s="240" t="s">
        <v>978</v>
      </c>
      <c r="AG205" s="83" t="s">
        <v>969</v>
      </c>
    </row>
    <row r="206" spans="1:33" ht="140" x14ac:dyDescent="0.45">
      <c r="A206" s="152">
        <v>199</v>
      </c>
      <c r="B206" s="153">
        <v>45896</v>
      </c>
      <c r="C206" s="83" t="s">
        <v>72</v>
      </c>
      <c r="D206" s="81" t="s">
        <v>130</v>
      </c>
      <c r="E206" s="254" t="s">
        <v>3193</v>
      </c>
      <c r="F206" s="154" t="s">
        <v>4745</v>
      </c>
      <c r="G206" s="83" t="s">
        <v>1014</v>
      </c>
      <c r="H206" s="83" t="s">
        <v>1015</v>
      </c>
      <c r="I206" s="83" t="s">
        <v>1016</v>
      </c>
      <c r="J206" s="83" t="s">
        <v>935</v>
      </c>
      <c r="K206" s="83" t="s">
        <v>1008</v>
      </c>
      <c r="L206" s="84" t="s">
        <v>1017</v>
      </c>
      <c r="M206" s="84" t="s">
        <v>917</v>
      </c>
      <c r="N206" s="83">
        <v>0.5</v>
      </c>
      <c r="O206" s="83">
        <v>2</v>
      </c>
      <c r="P206" s="83">
        <v>3</v>
      </c>
      <c r="Q206" s="241">
        <f t="shared" si="27"/>
        <v>3</v>
      </c>
      <c r="R206" s="240" t="str">
        <f t="shared" si="28"/>
        <v>DÜŞÜK RİSK</v>
      </c>
      <c r="S206" s="84" t="s">
        <v>918</v>
      </c>
      <c r="T206" s="83" t="s">
        <v>190</v>
      </c>
      <c r="U206" s="155" t="s">
        <v>919</v>
      </c>
      <c r="V206" s="85" t="s">
        <v>558</v>
      </c>
      <c r="W206" s="156" t="s">
        <v>919</v>
      </c>
      <c r="X206" s="156" t="s">
        <v>858</v>
      </c>
      <c r="Y206" s="83">
        <v>0.5</v>
      </c>
      <c r="Z206" s="83">
        <v>2</v>
      </c>
      <c r="AA206" s="83">
        <v>1</v>
      </c>
      <c r="AB206" s="241">
        <f t="shared" si="29"/>
        <v>1</v>
      </c>
      <c r="AC206" s="240" t="str">
        <f t="shared" si="30"/>
        <v>DÜŞÜK RİSK</v>
      </c>
      <c r="AD206" s="81" t="s">
        <v>132</v>
      </c>
      <c r="AE206" s="81" t="s">
        <v>190</v>
      </c>
      <c r="AF206" s="240" t="s">
        <v>978</v>
      </c>
      <c r="AG206" s="83" t="s">
        <v>1018</v>
      </c>
    </row>
    <row r="207" spans="1:33" ht="105" x14ac:dyDescent="0.45">
      <c r="A207" s="152">
        <v>200</v>
      </c>
      <c r="B207" s="153">
        <v>45896</v>
      </c>
      <c r="C207" s="83" t="s">
        <v>72</v>
      </c>
      <c r="D207" s="81" t="s">
        <v>130</v>
      </c>
      <c r="E207" s="254" t="s">
        <v>3193</v>
      </c>
      <c r="F207" s="154" t="s">
        <v>4745</v>
      </c>
      <c r="G207" s="83" t="s">
        <v>1014</v>
      </c>
      <c r="H207" s="83" t="s">
        <v>1019</v>
      </c>
      <c r="I207" s="83" t="s">
        <v>1020</v>
      </c>
      <c r="J207" s="83" t="s">
        <v>941</v>
      </c>
      <c r="K207" s="83" t="s">
        <v>857</v>
      </c>
      <c r="L207" s="84" t="s">
        <v>1021</v>
      </c>
      <c r="M207" s="84" t="s">
        <v>917</v>
      </c>
      <c r="N207" s="83">
        <v>0.5</v>
      </c>
      <c r="O207" s="83">
        <v>0.5</v>
      </c>
      <c r="P207" s="83">
        <v>7</v>
      </c>
      <c r="Q207" s="241">
        <f t="shared" si="27"/>
        <v>1.75</v>
      </c>
      <c r="R207" s="240" t="str">
        <f t="shared" si="28"/>
        <v>DÜŞÜK RİSK</v>
      </c>
      <c r="S207" s="84" t="s">
        <v>918</v>
      </c>
      <c r="T207" s="83" t="s">
        <v>190</v>
      </c>
      <c r="U207" s="155" t="s">
        <v>919</v>
      </c>
      <c r="V207" s="85" t="s">
        <v>558</v>
      </c>
      <c r="W207" s="156" t="s">
        <v>919</v>
      </c>
      <c r="X207" s="156" t="s">
        <v>858</v>
      </c>
      <c r="Y207" s="83">
        <v>0.5</v>
      </c>
      <c r="Z207" s="83">
        <v>0.5</v>
      </c>
      <c r="AA207" s="83">
        <v>1</v>
      </c>
      <c r="AB207" s="241">
        <f t="shared" si="29"/>
        <v>0.25</v>
      </c>
      <c r="AC207" s="240" t="str">
        <f t="shared" si="30"/>
        <v>DÜŞÜK RİSK</v>
      </c>
      <c r="AD207" s="81" t="s">
        <v>132</v>
      </c>
      <c r="AE207" s="81" t="s">
        <v>190</v>
      </c>
      <c r="AF207" s="240" t="s">
        <v>978</v>
      </c>
      <c r="AG207" s="83" t="s">
        <v>1018</v>
      </c>
    </row>
    <row r="208" spans="1:33" ht="105" x14ac:dyDescent="0.45">
      <c r="A208" s="152">
        <v>201</v>
      </c>
      <c r="B208" s="153">
        <v>45896</v>
      </c>
      <c r="C208" s="83" t="s">
        <v>72</v>
      </c>
      <c r="D208" s="81" t="s">
        <v>130</v>
      </c>
      <c r="E208" s="254" t="s">
        <v>3193</v>
      </c>
      <c r="F208" s="154" t="s">
        <v>4745</v>
      </c>
      <c r="G208" s="83" t="s">
        <v>1022</v>
      </c>
      <c r="H208" s="83" t="s">
        <v>1023</v>
      </c>
      <c r="I208" s="83" t="s">
        <v>1024</v>
      </c>
      <c r="J208" s="83" t="s">
        <v>935</v>
      </c>
      <c r="K208" s="83" t="s">
        <v>857</v>
      </c>
      <c r="L208" s="84" t="s">
        <v>1025</v>
      </c>
      <c r="M208" s="84" t="s">
        <v>917</v>
      </c>
      <c r="N208" s="83">
        <v>1</v>
      </c>
      <c r="O208" s="83">
        <v>2</v>
      </c>
      <c r="P208" s="83">
        <v>7</v>
      </c>
      <c r="Q208" s="241">
        <f t="shared" si="27"/>
        <v>14</v>
      </c>
      <c r="R208" s="240" t="str">
        <f t="shared" si="28"/>
        <v>DÜŞÜK RİSK</v>
      </c>
      <c r="S208" s="84" t="s">
        <v>918</v>
      </c>
      <c r="T208" s="83" t="s">
        <v>191</v>
      </c>
      <c r="U208" s="155" t="s">
        <v>919</v>
      </c>
      <c r="V208" s="85" t="s">
        <v>961</v>
      </c>
      <c r="W208" s="156" t="s">
        <v>919</v>
      </c>
      <c r="X208" s="156" t="s">
        <v>858</v>
      </c>
      <c r="Y208" s="83">
        <v>0.5</v>
      </c>
      <c r="Z208" s="83">
        <v>1</v>
      </c>
      <c r="AA208" s="83">
        <v>3</v>
      </c>
      <c r="AB208" s="241">
        <f t="shared" si="29"/>
        <v>1.5</v>
      </c>
      <c r="AC208" s="240" t="str">
        <f t="shared" si="30"/>
        <v>DÜŞÜK RİSK</v>
      </c>
      <c r="AD208" s="81" t="s">
        <v>132</v>
      </c>
      <c r="AE208" s="81" t="s">
        <v>191</v>
      </c>
      <c r="AF208" s="240" t="s">
        <v>978</v>
      </c>
      <c r="AG208" s="83" t="s">
        <v>860</v>
      </c>
    </row>
    <row r="209" spans="1:33" ht="105" x14ac:dyDescent="0.45">
      <c r="A209" s="152">
        <v>202</v>
      </c>
      <c r="B209" s="153">
        <v>45896</v>
      </c>
      <c r="C209" s="83" t="s">
        <v>72</v>
      </c>
      <c r="D209" s="81" t="s">
        <v>130</v>
      </c>
      <c r="E209" s="254" t="s">
        <v>3193</v>
      </c>
      <c r="F209" s="154" t="s">
        <v>4745</v>
      </c>
      <c r="G209" s="83" t="s">
        <v>1022</v>
      </c>
      <c r="H209" s="83" t="s">
        <v>1026</v>
      </c>
      <c r="I209" s="83" t="s">
        <v>1027</v>
      </c>
      <c r="J209" s="83" t="s">
        <v>935</v>
      </c>
      <c r="K209" s="83" t="s">
        <v>857</v>
      </c>
      <c r="L209" s="84" t="s">
        <v>1028</v>
      </c>
      <c r="M209" s="84" t="s">
        <v>917</v>
      </c>
      <c r="N209" s="83">
        <v>1</v>
      </c>
      <c r="O209" s="83">
        <v>2</v>
      </c>
      <c r="P209" s="83">
        <v>7</v>
      </c>
      <c r="Q209" s="241">
        <f t="shared" si="27"/>
        <v>14</v>
      </c>
      <c r="R209" s="240" t="str">
        <f t="shared" si="28"/>
        <v>DÜŞÜK RİSK</v>
      </c>
      <c r="S209" s="84" t="s">
        <v>918</v>
      </c>
      <c r="T209" s="83" t="s">
        <v>191</v>
      </c>
      <c r="U209" s="155" t="s">
        <v>919</v>
      </c>
      <c r="V209" s="85" t="s">
        <v>961</v>
      </c>
      <c r="W209" s="156" t="s">
        <v>919</v>
      </c>
      <c r="X209" s="156" t="s">
        <v>858</v>
      </c>
      <c r="Y209" s="83">
        <v>0.5</v>
      </c>
      <c r="Z209" s="83">
        <v>1</v>
      </c>
      <c r="AA209" s="83">
        <v>1</v>
      </c>
      <c r="AB209" s="241">
        <f t="shared" si="29"/>
        <v>0.5</v>
      </c>
      <c r="AC209" s="240" t="str">
        <f t="shared" si="30"/>
        <v>DÜŞÜK RİSK</v>
      </c>
      <c r="AD209" s="81" t="s">
        <v>132</v>
      </c>
      <c r="AE209" s="81" t="s">
        <v>191</v>
      </c>
      <c r="AF209" s="240" t="s">
        <v>978</v>
      </c>
      <c r="AG209" s="83" t="s">
        <v>860</v>
      </c>
    </row>
    <row r="210" spans="1:33" ht="105" x14ac:dyDescent="0.45">
      <c r="A210" s="152">
        <v>203</v>
      </c>
      <c r="B210" s="153">
        <v>45896</v>
      </c>
      <c r="C210" s="83" t="s">
        <v>72</v>
      </c>
      <c r="D210" s="81" t="s">
        <v>130</v>
      </c>
      <c r="E210" s="254" t="s">
        <v>3193</v>
      </c>
      <c r="F210" s="154" t="s">
        <v>4745</v>
      </c>
      <c r="G210" s="83" t="s">
        <v>1022</v>
      </c>
      <c r="H210" s="83" t="s">
        <v>1029</v>
      </c>
      <c r="I210" s="83" t="s">
        <v>1030</v>
      </c>
      <c r="J210" s="83" t="s">
        <v>1031</v>
      </c>
      <c r="K210" s="83" t="s">
        <v>857</v>
      </c>
      <c r="L210" s="84" t="s">
        <v>1032</v>
      </c>
      <c r="M210" s="84" t="s">
        <v>917</v>
      </c>
      <c r="N210" s="83">
        <v>1</v>
      </c>
      <c r="O210" s="83">
        <v>2</v>
      </c>
      <c r="P210" s="83">
        <v>7</v>
      </c>
      <c r="Q210" s="241">
        <f t="shared" si="27"/>
        <v>14</v>
      </c>
      <c r="R210" s="240" t="str">
        <f t="shared" si="28"/>
        <v>DÜŞÜK RİSK</v>
      </c>
      <c r="S210" s="84" t="s">
        <v>918</v>
      </c>
      <c r="T210" s="83" t="s">
        <v>191</v>
      </c>
      <c r="U210" s="155" t="s">
        <v>919</v>
      </c>
      <c r="V210" s="85" t="s">
        <v>961</v>
      </c>
      <c r="W210" s="156" t="s">
        <v>919</v>
      </c>
      <c r="X210" s="156" t="s">
        <v>858</v>
      </c>
      <c r="Y210" s="83">
        <v>0.5</v>
      </c>
      <c r="Z210" s="83">
        <v>1</v>
      </c>
      <c r="AA210" s="83">
        <v>1</v>
      </c>
      <c r="AB210" s="241">
        <f t="shared" si="29"/>
        <v>0.5</v>
      </c>
      <c r="AC210" s="240" t="str">
        <f t="shared" si="30"/>
        <v>DÜŞÜK RİSK</v>
      </c>
      <c r="AD210" s="81" t="s">
        <v>132</v>
      </c>
      <c r="AE210" s="81" t="s">
        <v>191</v>
      </c>
      <c r="AF210" s="240" t="s">
        <v>978</v>
      </c>
      <c r="AG210" s="83" t="s">
        <v>860</v>
      </c>
    </row>
    <row r="211" spans="1:33" ht="105" x14ac:dyDescent="0.45">
      <c r="A211" s="152">
        <v>204</v>
      </c>
      <c r="B211" s="153">
        <v>45896</v>
      </c>
      <c r="C211" s="83" t="s">
        <v>72</v>
      </c>
      <c r="D211" s="81" t="s">
        <v>130</v>
      </c>
      <c r="E211" s="254" t="s">
        <v>3193</v>
      </c>
      <c r="F211" s="154" t="s">
        <v>4745</v>
      </c>
      <c r="G211" s="83" t="s">
        <v>1022</v>
      </c>
      <c r="H211" s="83" t="s">
        <v>1033</v>
      </c>
      <c r="I211" s="83" t="s">
        <v>1034</v>
      </c>
      <c r="J211" s="83" t="s">
        <v>1035</v>
      </c>
      <c r="K211" s="83" t="s">
        <v>857</v>
      </c>
      <c r="L211" s="84" t="s">
        <v>1036</v>
      </c>
      <c r="M211" s="84" t="s">
        <v>917</v>
      </c>
      <c r="N211" s="83">
        <v>1</v>
      </c>
      <c r="O211" s="83">
        <v>2</v>
      </c>
      <c r="P211" s="83">
        <v>7</v>
      </c>
      <c r="Q211" s="241">
        <f t="shared" si="27"/>
        <v>14</v>
      </c>
      <c r="R211" s="240" t="str">
        <f t="shared" si="28"/>
        <v>DÜŞÜK RİSK</v>
      </c>
      <c r="S211" s="84" t="s">
        <v>918</v>
      </c>
      <c r="T211" s="83" t="s">
        <v>191</v>
      </c>
      <c r="U211" s="155" t="s">
        <v>919</v>
      </c>
      <c r="V211" s="85" t="s">
        <v>961</v>
      </c>
      <c r="W211" s="156" t="s">
        <v>919</v>
      </c>
      <c r="X211" s="156" t="s">
        <v>858</v>
      </c>
      <c r="Y211" s="83">
        <v>0.5</v>
      </c>
      <c r="Z211" s="83">
        <v>1</v>
      </c>
      <c r="AA211" s="83">
        <v>1</v>
      </c>
      <c r="AB211" s="241">
        <f t="shared" si="29"/>
        <v>0.5</v>
      </c>
      <c r="AC211" s="240" t="str">
        <f t="shared" si="30"/>
        <v>DÜŞÜK RİSK</v>
      </c>
      <c r="AD211" s="81" t="s">
        <v>132</v>
      </c>
      <c r="AE211" s="81" t="s">
        <v>191</v>
      </c>
      <c r="AF211" s="240" t="s">
        <v>978</v>
      </c>
      <c r="AG211" s="83" t="s">
        <v>860</v>
      </c>
    </row>
    <row r="212" spans="1:33" ht="105" x14ac:dyDescent="0.45">
      <c r="A212" s="152">
        <v>205</v>
      </c>
      <c r="B212" s="153">
        <v>45896</v>
      </c>
      <c r="C212" s="83" t="s">
        <v>72</v>
      </c>
      <c r="D212" s="81" t="s">
        <v>155</v>
      </c>
      <c r="E212" s="254" t="s">
        <v>3193</v>
      </c>
      <c r="F212" s="154" t="s">
        <v>4745</v>
      </c>
      <c r="G212" s="83" t="s">
        <v>1037</v>
      </c>
      <c r="H212" s="83" t="s">
        <v>1038</v>
      </c>
      <c r="I212" s="83" t="s">
        <v>1039</v>
      </c>
      <c r="J212" s="83" t="s">
        <v>1040</v>
      </c>
      <c r="K212" s="83" t="s">
        <v>857</v>
      </c>
      <c r="L212" s="84" t="s">
        <v>1041</v>
      </c>
      <c r="M212" s="84" t="s">
        <v>917</v>
      </c>
      <c r="N212" s="83">
        <v>0.5</v>
      </c>
      <c r="O212" s="83">
        <v>0.5</v>
      </c>
      <c r="P212" s="83">
        <v>3</v>
      </c>
      <c r="Q212" s="241">
        <f t="shared" si="27"/>
        <v>0.75</v>
      </c>
      <c r="R212" s="240" t="str">
        <f t="shared" si="28"/>
        <v>DÜŞÜK RİSK</v>
      </c>
      <c r="S212" s="84" t="s">
        <v>918</v>
      </c>
      <c r="T212" s="83" t="s">
        <v>186</v>
      </c>
      <c r="U212" s="155" t="s">
        <v>919</v>
      </c>
      <c r="V212" s="85" t="s">
        <v>558</v>
      </c>
      <c r="W212" s="156" t="s">
        <v>919</v>
      </c>
      <c r="X212" s="156" t="s">
        <v>858</v>
      </c>
      <c r="Y212" s="83">
        <v>0.5</v>
      </c>
      <c r="Z212" s="83">
        <v>0.5</v>
      </c>
      <c r="AA212" s="83">
        <v>3</v>
      </c>
      <c r="AB212" s="241">
        <f t="shared" si="29"/>
        <v>0.75</v>
      </c>
      <c r="AC212" s="240" t="str">
        <f t="shared" si="30"/>
        <v>DÜŞÜK RİSK</v>
      </c>
      <c r="AD212" s="81" t="s">
        <v>132</v>
      </c>
      <c r="AE212" s="81" t="s">
        <v>186</v>
      </c>
      <c r="AF212" s="240" t="s">
        <v>978</v>
      </c>
      <c r="AG212" s="83" t="s">
        <v>1042</v>
      </c>
    </row>
    <row r="213" spans="1:33" ht="157.5" x14ac:dyDescent="0.45">
      <c r="A213" s="152">
        <v>206</v>
      </c>
      <c r="B213" s="153">
        <v>45896</v>
      </c>
      <c r="C213" s="83" t="s">
        <v>72</v>
      </c>
      <c r="D213" s="81" t="s">
        <v>157</v>
      </c>
      <c r="E213" s="254" t="s">
        <v>3193</v>
      </c>
      <c r="F213" s="154" t="s">
        <v>4745</v>
      </c>
      <c r="G213" s="83" t="s">
        <v>1043</v>
      </c>
      <c r="H213" s="83" t="s">
        <v>1044</v>
      </c>
      <c r="I213" s="83" t="s">
        <v>1045</v>
      </c>
      <c r="J213" s="83" t="s">
        <v>1046</v>
      </c>
      <c r="K213" s="83" t="s">
        <v>1008</v>
      </c>
      <c r="L213" s="84" t="s">
        <v>1047</v>
      </c>
      <c r="M213" s="84" t="s">
        <v>917</v>
      </c>
      <c r="N213" s="83">
        <v>1</v>
      </c>
      <c r="O213" s="83">
        <v>6</v>
      </c>
      <c r="P213" s="83">
        <v>3</v>
      </c>
      <c r="Q213" s="241">
        <f t="shared" si="27"/>
        <v>18</v>
      </c>
      <c r="R213" s="240" t="str">
        <f t="shared" si="28"/>
        <v>DÜŞÜK RİSK</v>
      </c>
      <c r="S213" s="84" t="s">
        <v>918</v>
      </c>
      <c r="T213" s="83" t="s">
        <v>186</v>
      </c>
      <c r="U213" s="155" t="s">
        <v>919</v>
      </c>
      <c r="V213" s="85" t="s">
        <v>558</v>
      </c>
      <c r="W213" s="156" t="s">
        <v>919</v>
      </c>
      <c r="X213" s="156" t="s">
        <v>858</v>
      </c>
      <c r="Y213" s="83">
        <v>0.2</v>
      </c>
      <c r="Z213" s="83">
        <v>3</v>
      </c>
      <c r="AA213" s="83">
        <v>3</v>
      </c>
      <c r="AB213" s="241">
        <f t="shared" si="29"/>
        <v>1.8000000000000003</v>
      </c>
      <c r="AC213" s="240" t="str">
        <f t="shared" si="30"/>
        <v>DÜŞÜK RİSK</v>
      </c>
      <c r="AD213" s="81" t="s">
        <v>132</v>
      </c>
      <c r="AE213" s="81" t="s">
        <v>186</v>
      </c>
      <c r="AF213" s="240" t="s">
        <v>921</v>
      </c>
      <c r="AG213" s="83" t="s">
        <v>288</v>
      </c>
    </row>
    <row r="214" spans="1:33" ht="105" x14ac:dyDescent="0.45">
      <c r="A214" s="152">
        <v>207</v>
      </c>
      <c r="B214" s="153">
        <v>45896</v>
      </c>
      <c r="C214" s="83" t="s">
        <v>72</v>
      </c>
      <c r="D214" s="81" t="s">
        <v>157</v>
      </c>
      <c r="E214" s="254" t="s">
        <v>3193</v>
      </c>
      <c r="F214" s="154" t="s">
        <v>4745</v>
      </c>
      <c r="G214" s="83" t="s">
        <v>1048</v>
      </c>
      <c r="H214" s="83" t="s">
        <v>1049</v>
      </c>
      <c r="I214" s="83" t="s">
        <v>1050</v>
      </c>
      <c r="J214" s="83" t="s">
        <v>1051</v>
      </c>
      <c r="K214" s="83" t="s">
        <v>515</v>
      </c>
      <c r="L214" s="84" t="s">
        <v>1052</v>
      </c>
      <c r="M214" s="84" t="s">
        <v>917</v>
      </c>
      <c r="N214" s="83">
        <v>0.5</v>
      </c>
      <c r="O214" s="83">
        <v>3</v>
      </c>
      <c r="P214" s="83">
        <v>7</v>
      </c>
      <c r="Q214" s="241">
        <f t="shared" si="27"/>
        <v>10.5</v>
      </c>
      <c r="R214" s="240" t="str">
        <f t="shared" si="28"/>
        <v>DÜŞÜK RİSK</v>
      </c>
      <c r="S214" s="84" t="s">
        <v>918</v>
      </c>
      <c r="T214" s="83" t="s">
        <v>191</v>
      </c>
      <c r="U214" s="155" t="s">
        <v>919</v>
      </c>
      <c r="V214" s="85" t="s">
        <v>558</v>
      </c>
      <c r="W214" s="156" t="s">
        <v>919</v>
      </c>
      <c r="X214" s="156" t="s">
        <v>858</v>
      </c>
      <c r="Y214" s="83">
        <v>0.5</v>
      </c>
      <c r="Z214" s="83">
        <v>3</v>
      </c>
      <c r="AA214" s="83">
        <v>7</v>
      </c>
      <c r="AB214" s="241">
        <f t="shared" si="29"/>
        <v>10.5</v>
      </c>
      <c r="AC214" s="240" t="str">
        <f t="shared" si="30"/>
        <v>DÜŞÜK RİSK</v>
      </c>
      <c r="AD214" s="81" t="s">
        <v>132</v>
      </c>
      <c r="AE214" s="81" t="s">
        <v>191</v>
      </c>
      <c r="AF214" s="240" t="s">
        <v>921</v>
      </c>
      <c r="AG214" s="83" t="s">
        <v>1053</v>
      </c>
    </row>
    <row r="215" spans="1:33" ht="122.5" x14ac:dyDescent="0.45">
      <c r="A215" s="152">
        <v>208</v>
      </c>
      <c r="B215" s="153">
        <v>45896</v>
      </c>
      <c r="C215" s="83" t="s">
        <v>72</v>
      </c>
      <c r="D215" s="81" t="s">
        <v>157</v>
      </c>
      <c r="E215" s="254" t="s">
        <v>3193</v>
      </c>
      <c r="F215" s="154" t="s">
        <v>4745</v>
      </c>
      <c r="G215" s="83" t="s">
        <v>963</v>
      </c>
      <c r="H215" s="83" t="s">
        <v>1054</v>
      </c>
      <c r="I215" s="83" t="s">
        <v>1055</v>
      </c>
      <c r="J215" s="83" t="s">
        <v>1056</v>
      </c>
      <c r="K215" s="83" t="s">
        <v>515</v>
      </c>
      <c r="L215" s="84" t="s">
        <v>4780</v>
      </c>
      <c r="M215" s="84" t="s">
        <v>917</v>
      </c>
      <c r="N215" s="83">
        <v>3</v>
      </c>
      <c r="O215" s="83">
        <v>6</v>
      </c>
      <c r="P215" s="83">
        <v>1</v>
      </c>
      <c r="Q215" s="241">
        <f t="shared" si="27"/>
        <v>18</v>
      </c>
      <c r="R215" s="240" t="str">
        <f t="shared" si="28"/>
        <v>DÜŞÜK RİSK</v>
      </c>
      <c r="S215" s="84" t="s">
        <v>918</v>
      </c>
      <c r="T215" s="83" t="s">
        <v>191</v>
      </c>
      <c r="U215" s="155" t="s">
        <v>919</v>
      </c>
      <c r="V215" s="85" t="s">
        <v>558</v>
      </c>
      <c r="W215" s="156" t="s">
        <v>919</v>
      </c>
      <c r="X215" s="156" t="s">
        <v>858</v>
      </c>
      <c r="Y215" s="83">
        <v>3</v>
      </c>
      <c r="Z215" s="83">
        <v>3</v>
      </c>
      <c r="AA215" s="83">
        <v>1</v>
      </c>
      <c r="AB215" s="241">
        <f t="shared" si="29"/>
        <v>9</v>
      </c>
      <c r="AC215" s="240" t="str">
        <f t="shared" si="30"/>
        <v>DÜŞÜK RİSK</v>
      </c>
      <c r="AD215" s="81" t="s">
        <v>132</v>
      </c>
      <c r="AE215" s="81" t="s">
        <v>191</v>
      </c>
      <c r="AF215" s="240" t="s">
        <v>921</v>
      </c>
      <c r="AG215" s="83" t="s">
        <v>1058</v>
      </c>
    </row>
    <row r="216" spans="1:33" ht="157.5" x14ac:dyDescent="0.45">
      <c r="A216" s="152">
        <v>209</v>
      </c>
      <c r="B216" s="153">
        <v>45896</v>
      </c>
      <c r="C216" s="81" t="s">
        <v>72</v>
      </c>
      <c r="D216" s="81" t="s">
        <v>158</v>
      </c>
      <c r="E216" s="254" t="s">
        <v>3193</v>
      </c>
      <c r="F216" s="154" t="s">
        <v>4745</v>
      </c>
      <c r="G216" s="83" t="s">
        <v>1059</v>
      </c>
      <c r="H216" s="229" t="s">
        <v>1060</v>
      </c>
      <c r="I216" s="83" t="s">
        <v>1061</v>
      </c>
      <c r="J216" s="83" t="s">
        <v>1062</v>
      </c>
      <c r="K216" s="83" t="s">
        <v>515</v>
      </c>
      <c r="L216" s="84" t="s">
        <v>1063</v>
      </c>
      <c r="M216" s="84" t="s">
        <v>917</v>
      </c>
      <c r="N216" s="83">
        <v>0.5</v>
      </c>
      <c r="O216" s="83">
        <v>2</v>
      </c>
      <c r="P216" s="83">
        <v>40</v>
      </c>
      <c r="Q216" s="241">
        <f t="shared" si="27"/>
        <v>40</v>
      </c>
      <c r="R216" s="240" t="str">
        <f t="shared" si="28"/>
        <v>OLASI RİSK</v>
      </c>
      <c r="S216" s="84" t="s">
        <v>918</v>
      </c>
      <c r="T216" s="83" t="s">
        <v>190</v>
      </c>
      <c r="U216" s="155" t="s">
        <v>919</v>
      </c>
      <c r="V216" s="85" t="s">
        <v>558</v>
      </c>
      <c r="W216" s="156" t="s">
        <v>919</v>
      </c>
      <c r="X216" s="156" t="s">
        <v>858</v>
      </c>
      <c r="Y216" s="83">
        <v>0.5</v>
      </c>
      <c r="Z216" s="83">
        <v>2</v>
      </c>
      <c r="AA216" s="83">
        <v>15</v>
      </c>
      <c r="AB216" s="241">
        <f t="shared" si="29"/>
        <v>15</v>
      </c>
      <c r="AC216" s="240" t="str">
        <f t="shared" si="30"/>
        <v>DÜŞÜK RİSK</v>
      </c>
      <c r="AD216" s="81" t="s">
        <v>493</v>
      </c>
      <c r="AE216" s="81" t="s">
        <v>190</v>
      </c>
      <c r="AF216" s="240" t="s">
        <v>921</v>
      </c>
      <c r="AG216" s="83" t="s">
        <v>1064</v>
      </c>
    </row>
    <row r="217" spans="1:33" ht="140" x14ac:dyDescent="0.45">
      <c r="A217" s="152">
        <v>210</v>
      </c>
      <c r="B217" s="153">
        <v>45896</v>
      </c>
      <c r="C217" s="81" t="s">
        <v>72</v>
      </c>
      <c r="D217" s="81" t="s">
        <v>158</v>
      </c>
      <c r="E217" s="154" t="s">
        <v>12</v>
      </c>
      <c r="F217" s="154" t="s">
        <v>12</v>
      </c>
      <c r="G217" s="83" t="s">
        <v>1059</v>
      </c>
      <c r="H217" s="229" t="s">
        <v>1065</v>
      </c>
      <c r="I217" s="83" t="s">
        <v>1066</v>
      </c>
      <c r="J217" s="83" t="s">
        <v>1067</v>
      </c>
      <c r="K217" s="83" t="s">
        <v>515</v>
      </c>
      <c r="L217" s="84" t="s">
        <v>1063</v>
      </c>
      <c r="M217" s="84" t="s">
        <v>917</v>
      </c>
      <c r="N217" s="83">
        <v>0.5</v>
      </c>
      <c r="O217" s="83">
        <v>2</v>
      </c>
      <c r="P217" s="83">
        <v>15</v>
      </c>
      <c r="Q217" s="241">
        <f t="shared" si="27"/>
        <v>15</v>
      </c>
      <c r="R217" s="240" t="str">
        <f t="shared" si="28"/>
        <v>DÜŞÜK RİSK</v>
      </c>
      <c r="S217" s="84" t="s">
        <v>918</v>
      </c>
      <c r="T217" s="83" t="s">
        <v>190</v>
      </c>
      <c r="U217" s="155" t="s">
        <v>919</v>
      </c>
      <c r="V217" s="85" t="s">
        <v>558</v>
      </c>
      <c r="W217" s="156" t="s">
        <v>919</v>
      </c>
      <c r="X217" s="156" t="s">
        <v>858</v>
      </c>
      <c r="Y217" s="83">
        <v>0.5</v>
      </c>
      <c r="Z217" s="83">
        <v>2</v>
      </c>
      <c r="AA217" s="83">
        <v>15</v>
      </c>
      <c r="AB217" s="241">
        <f t="shared" si="29"/>
        <v>15</v>
      </c>
      <c r="AC217" s="240" t="str">
        <f t="shared" si="30"/>
        <v>DÜŞÜK RİSK</v>
      </c>
      <c r="AD217" s="81" t="s">
        <v>493</v>
      </c>
      <c r="AE217" s="81" t="s">
        <v>190</v>
      </c>
      <c r="AF217" s="240" t="s">
        <v>921</v>
      </c>
      <c r="AG217" s="83" t="s">
        <v>1064</v>
      </c>
    </row>
    <row r="218" spans="1:33" ht="175" x14ac:dyDescent="0.45">
      <c r="A218" s="152">
        <v>211</v>
      </c>
      <c r="B218" s="153">
        <v>45896</v>
      </c>
      <c r="C218" s="81" t="s">
        <v>72</v>
      </c>
      <c r="D218" s="81" t="s">
        <v>158</v>
      </c>
      <c r="E218" s="254" t="s">
        <v>3193</v>
      </c>
      <c r="F218" s="154" t="s">
        <v>4745</v>
      </c>
      <c r="G218" s="83" t="s">
        <v>1059</v>
      </c>
      <c r="H218" s="83" t="s">
        <v>1068</v>
      </c>
      <c r="I218" s="83" t="s">
        <v>1069</v>
      </c>
      <c r="J218" s="83" t="s">
        <v>1070</v>
      </c>
      <c r="K218" s="83" t="s">
        <v>515</v>
      </c>
      <c r="L218" s="84" t="s">
        <v>1071</v>
      </c>
      <c r="M218" s="84" t="s">
        <v>917</v>
      </c>
      <c r="N218" s="83">
        <v>0.5</v>
      </c>
      <c r="O218" s="83">
        <v>2</v>
      </c>
      <c r="P218" s="83">
        <v>15</v>
      </c>
      <c r="Q218" s="241">
        <f t="shared" si="27"/>
        <v>15</v>
      </c>
      <c r="R218" s="240" t="str">
        <f t="shared" si="28"/>
        <v>DÜŞÜK RİSK</v>
      </c>
      <c r="S218" s="84" t="s">
        <v>918</v>
      </c>
      <c r="T218" s="83" t="s">
        <v>190</v>
      </c>
      <c r="U218" s="155" t="s">
        <v>919</v>
      </c>
      <c r="V218" s="85" t="s">
        <v>558</v>
      </c>
      <c r="W218" s="156" t="s">
        <v>919</v>
      </c>
      <c r="X218" s="156" t="s">
        <v>858</v>
      </c>
      <c r="Y218" s="83">
        <v>0.5</v>
      </c>
      <c r="Z218" s="83">
        <v>2</v>
      </c>
      <c r="AA218" s="83">
        <v>15</v>
      </c>
      <c r="AB218" s="241">
        <f t="shared" si="29"/>
        <v>15</v>
      </c>
      <c r="AC218" s="240" t="str">
        <f t="shared" si="30"/>
        <v>DÜŞÜK RİSK</v>
      </c>
      <c r="AD218" s="81" t="s">
        <v>493</v>
      </c>
      <c r="AE218" s="81" t="s">
        <v>190</v>
      </c>
      <c r="AF218" s="240" t="s">
        <v>921</v>
      </c>
      <c r="AG218" s="83" t="s">
        <v>1064</v>
      </c>
    </row>
    <row r="219" spans="1:33" ht="105" x14ac:dyDescent="0.45">
      <c r="A219" s="152">
        <v>212</v>
      </c>
      <c r="B219" s="153">
        <v>45896</v>
      </c>
      <c r="C219" s="81" t="s">
        <v>72</v>
      </c>
      <c r="D219" s="81" t="s">
        <v>158</v>
      </c>
      <c r="E219" s="254" t="s">
        <v>3193</v>
      </c>
      <c r="F219" s="154" t="s">
        <v>4745</v>
      </c>
      <c r="G219" s="83" t="s">
        <v>1072</v>
      </c>
      <c r="H219" s="83" t="s">
        <v>1073</v>
      </c>
      <c r="I219" s="83" t="s">
        <v>1074</v>
      </c>
      <c r="J219" s="83" t="s">
        <v>1075</v>
      </c>
      <c r="K219" s="83" t="s">
        <v>515</v>
      </c>
      <c r="L219" s="84" t="s">
        <v>1076</v>
      </c>
      <c r="M219" s="84" t="s">
        <v>917</v>
      </c>
      <c r="N219" s="83">
        <v>1</v>
      </c>
      <c r="O219" s="83">
        <v>1</v>
      </c>
      <c r="P219" s="83">
        <v>3</v>
      </c>
      <c r="Q219" s="241">
        <f t="shared" si="27"/>
        <v>3</v>
      </c>
      <c r="R219" s="240" t="str">
        <f t="shared" si="28"/>
        <v>DÜŞÜK RİSK</v>
      </c>
      <c r="S219" s="84" t="s">
        <v>918</v>
      </c>
      <c r="T219" s="83" t="s">
        <v>72</v>
      </c>
      <c r="U219" s="155" t="s">
        <v>919</v>
      </c>
      <c r="V219" s="85" t="s">
        <v>558</v>
      </c>
      <c r="W219" s="156" t="s">
        <v>919</v>
      </c>
      <c r="X219" s="156" t="s">
        <v>858</v>
      </c>
      <c r="Y219" s="83">
        <v>1</v>
      </c>
      <c r="Z219" s="83">
        <v>1</v>
      </c>
      <c r="AA219" s="83">
        <v>3</v>
      </c>
      <c r="AB219" s="241">
        <f t="shared" si="29"/>
        <v>3</v>
      </c>
      <c r="AC219" s="240" t="str">
        <f t="shared" si="30"/>
        <v>DÜŞÜK RİSK</v>
      </c>
      <c r="AD219" s="81" t="s">
        <v>493</v>
      </c>
      <c r="AE219" s="81" t="s">
        <v>72</v>
      </c>
      <c r="AF219" s="240" t="s">
        <v>921</v>
      </c>
      <c r="AG219" s="83" t="s">
        <v>1064</v>
      </c>
    </row>
    <row r="220" spans="1:33" ht="192.5" x14ac:dyDescent="0.45">
      <c r="A220" s="152">
        <v>213</v>
      </c>
      <c r="B220" s="153">
        <v>45896</v>
      </c>
      <c r="C220" s="81" t="s">
        <v>72</v>
      </c>
      <c r="D220" s="81" t="s">
        <v>158</v>
      </c>
      <c r="E220" s="254" t="s">
        <v>3193</v>
      </c>
      <c r="F220" s="154" t="s">
        <v>4745</v>
      </c>
      <c r="G220" s="83" t="s">
        <v>1072</v>
      </c>
      <c r="H220" s="83" t="s">
        <v>1077</v>
      </c>
      <c r="I220" s="83" t="s">
        <v>1078</v>
      </c>
      <c r="J220" s="83" t="s">
        <v>1079</v>
      </c>
      <c r="K220" s="83" t="s">
        <v>515</v>
      </c>
      <c r="L220" s="84" t="s">
        <v>1080</v>
      </c>
      <c r="M220" s="84" t="s">
        <v>917</v>
      </c>
      <c r="N220" s="83">
        <v>1</v>
      </c>
      <c r="O220" s="83">
        <v>1</v>
      </c>
      <c r="P220" s="83">
        <v>3</v>
      </c>
      <c r="Q220" s="241">
        <f t="shared" si="27"/>
        <v>3</v>
      </c>
      <c r="R220" s="240" t="str">
        <f t="shared" si="28"/>
        <v>DÜŞÜK RİSK</v>
      </c>
      <c r="S220" s="84" t="s">
        <v>918</v>
      </c>
      <c r="T220" s="83" t="s">
        <v>190</v>
      </c>
      <c r="U220" s="155" t="s">
        <v>919</v>
      </c>
      <c r="V220" s="85" t="s">
        <v>558</v>
      </c>
      <c r="W220" s="156" t="s">
        <v>919</v>
      </c>
      <c r="X220" s="156" t="s">
        <v>858</v>
      </c>
      <c r="Y220" s="83">
        <v>1</v>
      </c>
      <c r="Z220" s="83">
        <v>1</v>
      </c>
      <c r="AA220" s="83">
        <v>3</v>
      </c>
      <c r="AB220" s="241">
        <f t="shared" si="29"/>
        <v>3</v>
      </c>
      <c r="AC220" s="240" t="str">
        <f t="shared" si="30"/>
        <v>DÜŞÜK RİSK</v>
      </c>
      <c r="AD220" s="81" t="s">
        <v>493</v>
      </c>
      <c r="AE220" s="81" t="s">
        <v>190</v>
      </c>
      <c r="AF220" s="240" t="s">
        <v>1081</v>
      </c>
      <c r="AG220" s="83" t="s">
        <v>1064</v>
      </c>
    </row>
    <row r="221" spans="1:33" ht="192.5" x14ac:dyDescent="0.45">
      <c r="A221" s="152">
        <v>214</v>
      </c>
      <c r="B221" s="153">
        <v>45896</v>
      </c>
      <c r="C221" s="81" t="s">
        <v>72</v>
      </c>
      <c r="D221" s="81" t="s">
        <v>158</v>
      </c>
      <c r="E221" s="254" t="s">
        <v>3193</v>
      </c>
      <c r="F221" s="154" t="s">
        <v>4745</v>
      </c>
      <c r="G221" s="83" t="s">
        <v>1072</v>
      </c>
      <c r="H221" s="83" t="s">
        <v>1082</v>
      </c>
      <c r="I221" s="83" t="s">
        <v>1083</v>
      </c>
      <c r="J221" s="83" t="s">
        <v>1084</v>
      </c>
      <c r="K221" s="83" t="s">
        <v>515</v>
      </c>
      <c r="L221" s="84" t="s">
        <v>1080</v>
      </c>
      <c r="M221" s="84" t="s">
        <v>917</v>
      </c>
      <c r="N221" s="83">
        <v>1</v>
      </c>
      <c r="O221" s="83">
        <v>1</v>
      </c>
      <c r="P221" s="83">
        <v>3</v>
      </c>
      <c r="Q221" s="241">
        <f t="shared" si="27"/>
        <v>3</v>
      </c>
      <c r="R221" s="240" t="str">
        <f t="shared" si="28"/>
        <v>DÜŞÜK RİSK</v>
      </c>
      <c r="S221" s="84" t="s">
        <v>918</v>
      </c>
      <c r="T221" s="83" t="s">
        <v>72</v>
      </c>
      <c r="U221" s="155" t="s">
        <v>919</v>
      </c>
      <c r="V221" s="85" t="s">
        <v>558</v>
      </c>
      <c r="W221" s="156" t="s">
        <v>919</v>
      </c>
      <c r="X221" s="156" t="s">
        <v>858</v>
      </c>
      <c r="Y221" s="83">
        <v>1</v>
      </c>
      <c r="Z221" s="83">
        <v>1</v>
      </c>
      <c r="AA221" s="83">
        <v>3</v>
      </c>
      <c r="AB221" s="241">
        <f t="shared" si="29"/>
        <v>3</v>
      </c>
      <c r="AC221" s="240" t="str">
        <f t="shared" si="30"/>
        <v>DÜŞÜK RİSK</v>
      </c>
      <c r="AD221" s="81" t="s">
        <v>132</v>
      </c>
      <c r="AE221" s="81" t="s">
        <v>72</v>
      </c>
      <c r="AF221" s="240" t="s">
        <v>921</v>
      </c>
      <c r="AG221" s="83" t="s">
        <v>1064</v>
      </c>
    </row>
    <row r="222" spans="1:33" ht="175" x14ac:dyDescent="0.45">
      <c r="A222" s="152">
        <v>215</v>
      </c>
      <c r="B222" s="153">
        <v>45896</v>
      </c>
      <c r="C222" s="81" t="s">
        <v>72</v>
      </c>
      <c r="D222" s="81" t="s">
        <v>158</v>
      </c>
      <c r="E222" s="254" t="s">
        <v>3193</v>
      </c>
      <c r="F222" s="154" t="s">
        <v>4745</v>
      </c>
      <c r="G222" s="83" t="s">
        <v>1085</v>
      </c>
      <c r="H222" s="83" t="s">
        <v>1086</v>
      </c>
      <c r="I222" s="83" t="s">
        <v>1087</v>
      </c>
      <c r="J222" s="83" t="s">
        <v>1088</v>
      </c>
      <c r="K222" s="83" t="s">
        <v>515</v>
      </c>
      <c r="L222" s="84" t="s">
        <v>1089</v>
      </c>
      <c r="M222" s="84" t="s">
        <v>917</v>
      </c>
      <c r="N222" s="83">
        <v>0.5</v>
      </c>
      <c r="O222" s="83">
        <v>0.5</v>
      </c>
      <c r="P222" s="83">
        <v>7</v>
      </c>
      <c r="Q222" s="241">
        <f t="shared" si="27"/>
        <v>1.75</v>
      </c>
      <c r="R222" s="240" t="str">
        <f t="shared" si="28"/>
        <v>DÜŞÜK RİSK</v>
      </c>
      <c r="S222" s="84" t="s">
        <v>918</v>
      </c>
      <c r="T222" s="83" t="s">
        <v>186</v>
      </c>
      <c r="U222" s="155" t="s">
        <v>919</v>
      </c>
      <c r="V222" s="85" t="s">
        <v>558</v>
      </c>
      <c r="W222" s="156" t="s">
        <v>919</v>
      </c>
      <c r="X222" s="156" t="s">
        <v>858</v>
      </c>
      <c r="Y222" s="83">
        <v>0.5</v>
      </c>
      <c r="Z222" s="83">
        <v>0.5</v>
      </c>
      <c r="AA222" s="83">
        <v>7</v>
      </c>
      <c r="AB222" s="241">
        <f t="shared" si="29"/>
        <v>1.75</v>
      </c>
      <c r="AC222" s="240" t="str">
        <f t="shared" si="30"/>
        <v>DÜŞÜK RİSK</v>
      </c>
      <c r="AD222" s="81" t="s">
        <v>132</v>
      </c>
      <c r="AE222" s="81" t="s">
        <v>186</v>
      </c>
      <c r="AF222" s="240" t="s">
        <v>921</v>
      </c>
      <c r="AG222" s="83" t="s">
        <v>1090</v>
      </c>
    </row>
    <row r="223" spans="1:33" ht="70" x14ac:dyDescent="0.45">
      <c r="A223" s="152">
        <v>216</v>
      </c>
      <c r="B223" s="153">
        <v>45896</v>
      </c>
      <c r="C223" s="83" t="s">
        <v>66</v>
      </c>
      <c r="D223" s="81" t="s">
        <v>6752</v>
      </c>
      <c r="E223" s="254" t="s">
        <v>3193</v>
      </c>
      <c r="F223" s="154" t="s">
        <v>4745</v>
      </c>
      <c r="G223" s="83" t="s">
        <v>1091</v>
      </c>
      <c r="H223" s="83" t="s">
        <v>1092</v>
      </c>
      <c r="I223" s="83" t="s">
        <v>1093</v>
      </c>
      <c r="J223" s="83" t="s">
        <v>1094</v>
      </c>
      <c r="K223" s="83" t="s">
        <v>515</v>
      </c>
      <c r="L223" s="84" t="s">
        <v>1095</v>
      </c>
      <c r="M223" s="84" t="s">
        <v>917</v>
      </c>
      <c r="N223" s="83">
        <v>1</v>
      </c>
      <c r="O223" s="83">
        <v>2</v>
      </c>
      <c r="P223" s="83">
        <v>3</v>
      </c>
      <c r="Q223" s="241">
        <f t="shared" si="27"/>
        <v>6</v>
      </c>
      <c r="R223" s="240" t="str">
        <f t="shared" si="28"/>
        <v>DÜŞÜK RİSK</v>
      </c>
      <c r="S223" s="84" t="s">
        <v>918</v>
      </c>
      <c r="T223" s="83" t="s">
        <v>190</v>
      </c>
      <c r="U223" s="155" t="s">
        <v>919</v>
      </c>
      <c r="V223" s="85" t="s">
        <v>558</v>
      </c>
      <c r="W223" s="156" t="s">
        <v>919</v>
      </c>
      <c r="X223" s="156" t="s">
        <v>858</v>
      </c>
      <c r="Y223" s="83">
        <v>1</v>
      </c>
      <c r="Z223" s="83">
        <v>2</v>
      </c>
      <c r="AA223" s="83">
        <v>3</v>
      </c>
      <c r="AB223" s="241">
        <f t="shared" si="29"/>
        <v>6</v>
      </c>
      <c r="AC223" s="240" t="str">
        <f t="shared" si="30"/>
        <v>DÜŞÜK RİSK</v>
      </c>
      <c r="AD223" s="81" t="s">
        <v>132</v>
      </c>
      <c r="AE223" s="81" t="s">
        <v>190</v>
      </c>
      <c r="AF223" s="240" t="s">
        <v>1096</v>
      </c>
      <c r="AG223" s="83" t="s">
        <v>1097</v>
      </c>
    </row>
    <row r="224" spans="1:33" ht="87.5" x14ac:dyDescent="0.45">
      <c r="A224" s="152">
        <v>217</v>
      </c>
      <c r="B224" s="153">
        <v>45896</v>
      </c>
      <c r="C224" s="83" t="s">
        <v>66</v>
      </c>
      <c r="D224" s="81" t="s">
        <v>6752</v>
      </c>
      <c r="E224" s="254" t="s">
        <v>3193</v>
      </c>
      <c r="F224" s="154" t="s">
        <v>4745</v>
      </c>
      <c r="G224" s="83" t="s">
        <v>1091</v>
      </c>
      <c r="H224" s="83" t="s">
        <v>1098</v>
      </c>
      <c r="I224" s="83" t="s">
        <v>1099</v>
      </c>
      <c r="J224" s="83" t="s">
        <v>1100</v>
      </c>
      <c r="K224" s="83" t="s">
        <v>515</v>
      </c>
      <c r="L224" s="84" t="s">
        <v>4781</v>
      </c>
      <c r="M224" s="84" t="s">
        <v>917</v>
      </c>
      <c r="N224" s="83">
        <v>1</v>
      </c>
      <c r="O224" s="83">
        <v>2</v>
      </c>
      <c r="P224" s="83">
        <v>15</v>
      </c>
      <c r="Q224" s="241">
        <f t="shared" si="27"/>
        <v>30</v>
      </c>
      <c r="R224" s="240" t="str">
        <f t="shared" si="28"/>
        <v>OLASI RİSK</v>
      </c>
      <c r="S224" s="84" t="s">
        <v>918</v>
      </c>
      <c r="T224" s="83" t="s">
        <v>186</v>
      </c>
      <c r="U224" s="155" t="s">
        <v>919</v>
      </c>
      <c r="V224" s="85" t="s">
        <v>558</v>
      </c>
      <c r="W224" s="156" t="s">
        <v>919</v>
      </c>
      <c r="X224" s="156" t="s">
        <v>858</v>
      </c>
      <c r="Y224" s="83">
        <v>1</v>
      </c>
      <c r="Z224" s="83">
        <v>2</v>
      </c>
      <c r="AA224" s="83">
        <v>15</v>
      </c>
      <c r="AB224" s="241">
        <f t="shared" si="29"/>
        <v>30</v>
      </c>
      <c r="AC224" s="240" t="str">
        <f t="shared" si="30"/>
        <v>OLASI RİSK</v>
      </c>
      <c r="AD224" s="81" t="s">
        <v>132</v>
      </c>
      <c r="AE224" s="81" t="s">
        <v>186</v>
      </c>
      <c r="AF224" s="240" t="s">
        <v>1102</v>
      </c>
      <c r="AG224" s="83" t="s">
        <v>1097</v>
      </c>
    </row>
    <row r="225" spans="1:33" ht="175" x14ac:dyDescent="0.45">
      <c r="A225" s="152">
        <v>218</v>
      </c>
      <c r="B225" s="153">
        <v>45896</v>
      </c>
      <c r="C225" s="83" t="s">
        <v>66</v>
      </c>
      <c r="D225" s="81" t="s">
        <v>6752</v>
      </c>
      <c r="E225" s="254" t="s">
        <v>3193</v>
      </c>
      <c r="F225" s="154" t="s">
        <v>4745</v>
      </c>
      <c r="G225" s="83" t="s">
        <v>1091</v>
      </c>
      <c r="H225" s="83" t="s">
        <v>1103</v>
      </c>
      <c r="I225" s="83" t="s">
        <v>1104</v>
      </c>
      <c r="J225" s="83" t="s">
        <v>915</v>
      </c>
      <c r="K225" s="83" t="s">
        <v>515</v>
      </c>
      <c r="L225" s="84" t="s">
        <v>1105</v>
      </c>
      <c r="M225" s="84" t="s">
        <v>917</v>
      </c>
      <c r="N225" s="83">
        <v>1</v>
      </c>
      <c r="O225" s="83">
        <v>2</v>
      </c>
      <c r="P225" s="83">
        <v>3</v>
      </c>
      <c r="Q225" s="241">
        <f t="shared" si="27"/>
        <v>6</v>
      </c>
      <c r="R225" s="240" t="str">
        <f t="shared" si="28"/>
        <v>DÜŞÜK RİSK</v>
      </c>
      <c r="S225" s="84" t="s">
        <v>918</v>
      </c>
      <c r="T225" s="83" t="s">
        <v>190</v>
      </c>
      <c r="U225" s="155" t="s">
        <v>919</v>
      </c>
      <c r="V225" s="85" t="s">
        <v>558</v>
      </c>
      <c r="W225" s="156" t="s">
        <v>919</v>
      </c>
      <c r="X225" s="156" t="s">
        <v>858</v>
      </c>
      <c r="Y225" s="83">
        <v>1</v>
      </c>
      <c r="Z225" s="83">
        <v>2</v>
      </c>
      <c r="AA225" s="83">
        <v>3</v>
      </c>
      <c r="AB225" s="241">
        <f t="shared" si="29"/>
        <v>6</v>
      </c>
      <c r="AC225" s="240" t="str">
        <f t="shared" si="30"/>
        <v>DÜŞÜK RİSK</v>
      </c>
      <c r="AD225" s="81" t="s">
        <v>132</v>
      </c>
      <c r="AE225" s="81" t="s">
        <v>190</v>
      </c>
      <c r="AF225" s="240" t="s">
        <v>1106</v>
      </c>
      <c r="AG225" s="83" t="s">
        <v>1097</v>
      </c>
    </row>
    <row r="226" spans="1:33" ht="105" x14ac:dyDescent="0.45">
      <c r="A226" s="152">
        <v>219</v>
      </c>
      <c r="B226" s="153">
        <v>45896</v>
      </c>
      <c r="C226" s="83" t="s">
        <v>66</v>
      </c>
      <c r="D226" s="81" t="s">
        <v>6752</v>
      </c>
      <c r="E226" s="254" t="s">
        <v>3193</v>
      </c>
      <c r="F226" s="154" t="s">
        <v>4745</v>
      </c>
      <c r="G226" s="83" t="s">
        <v>1091</v>
      </c>
      <c r="H226" s="83" t="s">
        <v>1107</v>
      </c>
      <c r="I226" s="83" t="s">
        <v>1108</v>
      </c>
      <c r="J226" s="83" t="s">
        <v>971</v>
      </c>
      <c r="K226" s="83" t="s">
        <v>515</v>
      </c>
      <c r="L226" s="84" t="s">
        <v>1109</v>
      </c>
      <c r="M226" s="84" t="s">
        <v>917</v>
      </c>
      <c r="N226" s="83">
        <v>1</v>
      </c>
      <c r="O226" s="83">
        <v>3</v>
      </c>
      <c r="P226" s="83">
        <v>7</v>
      </c>
      <c r="Q226" s="241">
        <f t="shared" si="27"/>
        <v>21</v>
      </c>
      <c r="R226" s="240" t="str">
        <f t="shared" si="28"/>
        <v>OLASI RİSK</v>
      </c>
      <c r="S226" s="84" t="s">
        <v>918</v>
      </c>
      <c r="T226" s="83" t="s">
        <v>190</v>
      </c>
      <c r="U226" s="155" t="s">
        <v>919</v>
      </c>
      <c r="V226" s="85" t="s">
        <v>558</v>
      </c>
      <c r="W226" s="156" t="s">
        <v>919</v>
      </c>
      <c r="X226" s="156" t="s">
        <v>858</v>
      </c>
      <c r="Y226" s="83">
        <v>1</v>
      </c>
      <c r="Z226" s="83">
        <v>3</v>
      </c>
      <c r="AA226" s="83">
        <v>7</v>
      </c>
      <c r="AB226" s="241">
        <f t="shared" si="29"/>
        <v>21</v>
      </c>
      <c r="AC226" s="240" t="str">
        <f t="shared" si="30"/>
        <v>OLASI RİSK</v>
      </c>
      <c r="AD226" s="81" t="s">
        <v>132</v>
      </c>
      <c r="AE226" s="81" t="s">
        <v>190</v>
      </c>
      <c r="AF226" s="240" t="s">
        <v>1106</v>
      </c>
      <c r="AG226" s="83" t="s">
        <v>1097</v>
      </c>
    </row>
    <row r="227" spans="1:33" ht="262.5" x14ac:dyDescent="0.45">
      <c r="A227" s="152">
        <v>220</v>
      </c>
      <c r="B227" s="153">
        <v>45896</v>
      </c>
      <c r="C227" s="83" t="s">
        <v>66</v>
      </c>
      <c r="D227" s="81" t="s">
        <v>6752</v>
      </c>
      <c r="E227" s="254" t="s">
        <v>3193</v>
      </c>
      <c r="F227" s="154" t="s">
        <v>4745</v>
      </c>
      <c r="G227" s="83" t="s">
        <v>1091</v>
      </c>
      <c r="H227" s="83" t="s">
        <v>1110</v>
      </c>
      <c r="I227" s="83" t="s">
        <v>1111</v>
      </c>
      <c r="J227" s="83" t="s">
        <v>915</v>
      </c>
      <c r="K227" s="83" t="s">
        <v>515</v>
      </c>
      <c r="L227" s="84" t="s">
        <v>4838</v>
      </c>
      <c r="M227" s="84" t="s">
        <v>917</v>
      </c>
      <c r="N227" s="83">
        <v>1</v>
      </c>
      <c r="O227" s="83">
        <v>2</v>
      </c>
      <c r="P227" s="83">
        <v>3</v>
      </c>
      <c r="Q227" s="241">
        <f t="shared" si="27"/>
        <v>6</v>
      </c>
      <c r="R227" s="240" t="str">
        <f t="shared" si="28"/>
        <v>DÜŞÜK RİSK</v>
      </c>
      <c r="S227" s="84" t="s">
        <v>918</v>
      </c>
      <c r="T227" s="83" t="s">
        <v>190</v>
      </c>
      <c r="U227" s="155" t="s">
        <v>919</v>
      </c>
      <c r="V227" s="85" t="s">
        <v>558</v>
      </c>
      <c r="W227" s="156" t="s">
        <v>919</v>
      </c>
      <c r="X227" s="156" t="s">
        <v>858</v>
      </c>
      <c r="Y227" s="83">
        <v>1</v>
      </c>
      <c r="Z227" s="83">
        <v>2</v>
      </c>
      <c r="AA227" s="83">
        <v>3</v>
      </c>
      <c r="AB227" s="241">
        <f t="shared" si="29"/>
        <v>6</v>
      </c>
      <c r="AC227" s="240" t="str">
        <f t="shared" si="30"/>
        <v>DÜŞÜK RİSK</v>
      </c>
      <c r="AD227" s="81" t="s">
        <v>132</v>
      </c>
      <c r="AE227" s="81" t="s">
        <v>190</v>
      </c>
      <c r="AF227" s="240" t="s">
        <v>1106</v>
      </c>
      <c r="AG227" s="83" t="s">
        <v>1097</v>
      </c>
    </row>
    <row r="228" spans="1:33" ht="122.5" x14ac:dyDescent="0.45">
      <c r="A228" s="152">
        <v>221</v>
      </c>
      <c r="B228" s="153">
        <v>45896</v>
      </c>
      <c r="C228" s="83" t="s">
        <v>66</v>
      </c>
      <c r="D228" s="81" t="s">
        <v>6752</v>
      </c>
      <c r="E228" s="254" t="s">
        <v>3193</v>
      </c>
      <c r="F228" s="154" t="s">
        <v>4745</v>
      </c>
      <c r="G228" s="83" t="s">
        <v>1091</v>
      </c>
      <c r="H228" s="83" t="s">
        <v>1112</v>
      </c>
      <c r="I228" s="83" t="s">
        <v>4782</v>
      </c>
      <c r="J228" s="83" t="s">
        <v>915</v>
      </c>
      <c r="K228" s="83" t="s">
        <v>1114</v>
      </c>
      <c r="L228" s="84" t="s">
        <v>1115</v>
      </c>
      <c r="M228" s="84" t="s">
        <v>917</v>
      </c>
      <c r="N228" s="83">
        <v>0.5</v>
      </c>
      <c r="O228" s="83">
        <v>2</v>
      </c>
      <c r="P228" s="83">
        <v>3</v>
      </c>
      <c r="Q228" s="241">
        <f t="shared" ref="Q228:Q291" si="34">IF(OR(ISBLANK(N228)=TRUE,ISBLANK(O228)=TRUE,ISBLANK(P228)=TRUE),"",PRODUCT(N228,O228,P228))</f>
        <v>3</v>
      </c>
      <c r="R228" s="240" t="str">
        <f t="shared" ref="R228:R291" si="35">IF(Q228="","",IF(AND(Q228&gt;=0,Q228&lt;20),"DÜŞÜK RİSK",IF(AND(Q228&gt;=20,Q228&lt;70),"OLASI RİSK",IF(AND(Q228&gt;=70,Q228&lt;200),"ÖNEMLİ RİSK",IF(AND(Q228&gt;=200,Q228&lt;400),"YÜKSEK RİSK",IF(Q228&gt;=400,"KABUL EDİLEMEZ RİSK",""))))))</f>
        <v>DÜŞÜK RİSK</v>
      </c>
      <c r="S228" s="84" t="s">
        <v>918</v>
      </c>
      <c r="T228" s="83" t="s">
        <v>190</v>
      </c>
      <c r="U228" s="155" t="s">
        <v>919</v>
      </c>
      <c r="V228" s="85" t="s">
        <v>558</v>
      </c>
      <c r="W228" s="156" t="s">
        <v>919</v>
      </c>
      <c r="X228" s="156" t="s">
        <v>858</v>
      </c>
      <c r="Y228" s="83">
        <v>0.5</v>
      </c>
      <c r="Z228" s="83">
        <v>2</v>
      </c>
      <c r="AA228" s="83">
        <v>3</v>
      </c>
      <c r="AB228" s="241">
        <f t="shared" ref="AB228:AB291" si="36">IF(OR(ISBLANK(Y228)=TRUE,ISBLANK(Z228)=TRUE,ISBLANK(AA228)=TRUE),"",PRODUCT(Y228,Z228,AA228))</f>
        <v>3</v>
      </c>
      <c r="AC228" s="240" t="str">
        <f t="shared" ref="AC228:AC291" si="37">IF(AB228="","",IF(AND(AB228&gt;=0,AB228&lt;20),"DÜŞÜK RİSK",IF(AND(AB228&gt;=20,AB228&lt;70),"OLASI RİSK",IF(AND(AB228&gt;=70,AB228&lt;200),"ÖNEMLİ RİSK",IF(AND(AB228&gt;=200,AB228&lt;400),"YÜKSEK RİSK",IF(AB228&gt;=400,"KABUL EDİLEMEZ RİSK",""))))))</f>
        <v>DÜŞÜK RİSK</v>
      </c>
      <c r="AD228" s="81" t="s">
        <v>132</v>
      </c>
      <c r="AE228" s="81" t="s">
        <v>190</v>
      </c>
      <c r="AF228" s="240" t="s">
        <v>1106</v>
      </c>
      <c r="AG228" s="83" t="s">
        <v>1097</v>
      </c>
    </row>
    <row r="229" spans="1:33" ht="175" x14ac:dyDescent="0.45">
      <c r="A229" s="152">
        <v>222</v>
      </c>
      <c r="B229" s="153">
        <v>45896</v>
      </c>
      <c r="C229" s="83" t="s">
        <v>66</v>
      </c>
      <c r="D229" s="81" t="s">
        <v>6752</v>
      </c>
      <c r="E229" s="254" t="s">
        <v>3193</v>
      </c>
      <c r="F229" s="154" t="s">
        <v>4745</v>
      </c>
      <c r="G229" s="83" t="s">
        <v>1116</v>
      </c>
      <c r="H229" s="83" t="s">
        <v>1117</v>
      </c>
      <c r="I229" s="83" t="s">
        <v>1118</v>
      </c>
      <c r="J229" s="83" t="s">
        <v>915</v>
      </c>
      <c r="K229" s="83" t="s">
        <v>515</v>
      </c>
      <c r="L229" s="84" t="s">
        <v>1119</v>
      </c>
      <c r="M229" s="84" t="s">
        <v>917</v>
      </c>
      <c r="N229" s="83">
        <v>1</v>
      </c>
      <c r="O229" s="83">
        <v>2</v>
      </c>
      <c r="P229" s="83">
        <v>3</v>
      </c>
      <c r="Q229" s="241">
        <f t="shared" si="34"/>
        <v>6</v>
      </c>
      <c r="R229" s="240" t="str">
        <f t="shared" si="35"/>
        <v>DÜŞÜK RİSK</v>
      </c>
      <c r="S229" s="84" t="s">
        <v>918</v>
      </c>
      <c r="T229" s="83" t="s">
        <v>190</v>
      </c>
      <c r="U229" s="155" t="s">
        <v>919</v>
      </c>
      <c r="V229" s="85" t="s">
        <v>558</v>
      </c>
      <c r="W229" s="156" t="s">
        <v>919</v>
      </c>
      <c r="X229" s="156" t="s">
        <v>858</v>
      </c>
      <c r="Y229" s="83">
        <v>0.5</v>
      </c>
      <c r="Z229" s="83">
        <v>2</v>
      </c>
      <c r="AA229" s="83">
        <v>3</v>
      </c>
      <c r="AB229" s="241">
        <f t="shared" si="36"/>
        <v>3</v>
      </c>
      <c r="AC229" s="240" t="str">
        <f t="shared" si="37"/>
        <v>DÜŞÜK RİSK</v>
      </c>
      <c r="AD229" s="81" t="s">
        <v>132</v>
      </c>
      <c r="AE229" s="81" t="s">
        <v>190</v>
      </c>
      <c r="AF229" s="240" t="s">
        <v>1106</v>
      </c>
      <c r="AG229" s="83" t="s">
        <v>1097</v>
      </c>
    </row>
    <row r="230" spans="1:33" ht="87.5" x14ac:dyDescent="0.45">
      <c r="A230" s="152">
        <v>223</v>
      </c>
      <c r="B230" s="153">
        <v>45896</v>
      </c>
      <c r="C230" s="83" t="s">
        <v>66</v>
      </c>
      <c r="D230" s="81" t="s">
        <v>6752</v>
      </c>
      <c r="E230" s="254" t="s">
        <v>3193</v>
      </c>
      <c r="F230" s="154" t="s">
        <v>4745</v>
      </c>
      <c r="G230" s="83" t="s">
        <v>1120</v>
      </c>
      <c r="H230" s="83" t="s">
        <v>1121</v>
      </c>
      <c r="I230" s="83" t="s">
        <v>1104</v>
      </c>
      <c r="J230" s="83" t="s">
        <v>1122</v>
      </c>
      <c r="K230" s="83" t="s">
        <v>515</v>
      </c>
      <c r="L230" s="84" t="s">
        <v>1123</v>
      </c>
      <c r="M230" s="84" t="s">
        <v>917</v>
      </c>
      <c r="N230" s="83">
        <v>1</v>
      </c>
      <c r="O230" s="83">
        <v>1</v>
      </c>
      <c r="P230" s="83">
        <v>1</v>
      </c>
      <c r="Q230" s="241">
        <f t="shared" si="34"/>
        <v>1</v>
      </c>
      <c r="R230" s="240" t="str">
        <f t="shared" si="35"/>
        <v>DÜŞÜK RİSK</v>
      </c>
      <c r="S230" s="84" t="s">
        <v>918</v>
      </c>
      <c r="T230" s="83" t="s">
        <v>186</v>
      </c>
      <c r="U230" s="155" t="s">
        <v>919</v>
      </c>
      <c r="V230" s="85" t="s">
        <v>558</v>
      </c>
      <c r="W230" s="156" t="s">
        <v>919</v>
      </c>
      <c r="X230" s="156" t="s">
        <v>858</v>
      </c>
      <c r="Y230" s="83">
        <v>0.5</v>
      </c>
      <c r="Z230" s="83">
        <v>1</v>
      </c>
      <c r="AA230" s="83">
        <v>1</v>
      </c>
      <c r="AB230" s="241">
        <f t="shared" si="36"/>
        <v>0.5</v>
      </c>
      <c r="AC230" s="240" t="str">
        <f t="shared" si="37"/>
        <v>DÜŞÜK RİSK</v>
      </c>
      <c r="AD230" s="81" t="s">
        <v>132</v>
      </c>
      <c r="AE230" s="81" t="s">
        <v>190</v>
      </c>
      <c r="AF230" s="240" t="s">
        <v>1106</v>
      </c>
      <c r="AG230" s="83" t="s">
        <v>1097</v>
      </c>
    </row>
    <row r="231" spans="1:33" ht="175" x14ac:dyDescent="0.45">
      <c r="A231" s="152">
        <v>224</v>
      </c>
      <c r="B231" s="153">
        <v>45896</v>
      </c>
      <c r="C231" s="83" t="s">
        <v>66</v>
      </c>
      <c r="D231" s="81" t="s">
        <v>6752</v>
      </c>
      <c r="E231" s="254" t="s">
        <v>3193</v>
      </c>
      <c r="F231" s="154" t="s">
        <v>4745</v>
      </c>
      <c r="G231" s="83" t="s">
        <v>1091</v>
      </c>
      <c r="H231" s="83" t="s">
        <v>1124</v>
      </c>
      <c r="I231" s="83" t="s">
        <v>1104</v>
      </c>
      <c r="J231" s="83" t="s">
        <v>915</v>
      </c>
      <c r="K231" s="83" t="s">
        <v>515</v>
      </c>
      <c r="L231" s="84" t="s">
        <v>1105</v>
      </c>
      <c r="M231" s="84" t="s">
        <v>917</v>
      </c>
      <c r="N231" s="83">
        <v>1</v>
      </c>
      <c r="O231" s="83">
        <v>2</v>
      </c>
      <c r="P231" s="83">
        <v>3</v>
      </c>
      <c r="Q231" s="241">
        <f t="shared" si="34"/>
        <v>6</v>
      </c>
      <c r="R231" s="240" t="str">
        <f t="shared" si="35"/>
        <v>DÜŞÜK RİSK</v>
      </c>
      <c r="S231" s="84" t="s">
        <v>918</v>
      </c>
      <c r="T231" s="83" t="s">
        <v>186</v>
      </c>
      <c r="U231" s="155" t="s">
        <v>919</v>
      </c>
      <c r="V231" s="85" t="s">
        <v>558</v>
      </c>
      <c r="W231" s="156" t="s">
        <v>919</v>
      </c>
      <c r="X231" s="156" t="s">
        <v>858</v>
      </c>
      <c r="Y231" s="83">
        <v>1</v>
      </c>
      <c r="Z231" s="83">
        <v>2</v>
      </c>
      <c r="AA231" s="83">
        <v>3</v>
      </c>
      <c r="AB231" s="241">
        <f t="shared" si="36"/>
        <v>6</v>
      </c>
      <c r="AC231" s="240" t="str">
        <f t="shared" si="37"/>
        <v>DÜŞÜK RİSK</v>
      </c>
      <c r="AD231" s="81" t="s">
        <v>132</v>
      </c>
      <c r="AE231" s="81" t="s">
        <v>190</v>
      </c>
      <c r="AF231" s="240" t="s">
        <v>1106</v>
      </c>
      <c r="AG231" s="83" t="s">
        <v>1097</v>
      </c>
    </row>
    <row r="232" spans="1:33" ht="175" x14ac:dyDescent="0.45">
      <c r="A232" s="152">
        <v>225</v>
      </c>
      <c r="B232" s="153">
        <v>45896</v>
      </c>
      <c r="C232" s="83" t="s">
        <v>66</v>
      </c>
      <c r="D232" s="81" t="s">
        <v>6752</v>
      </c>
      <c r="E232" s="254" t="s">
        <v>3193</v>
      </c>
      <c r="F232" s="154" t="s">
        <v>4745</v>
      </c>
      <c r="G232" s="83" t="s">
        <v>1116</v>
      </c>
      <c r="H232" s="83" t="s">
        <v>1125</v>
      </c>
      <c r="I232" s="83" t="s">
        <v>1126</v>
      </c>
      <c r="J232" s="83" t="s">
        <v>971</v>
      </c>
      <c r="K232" s="83" t="s">
        <v>515</v>
      </c>
      <c r="L232" s="84" t="s">
        <v>1127</v>
      </c>
      <c r="M232" s="84" t="s">
        <v>917</v>
      </c>
      <c r="N232" s="83">
        <v>1</v>
      </c>
      <c r="O232" s="83">
        <v>2</v>
      </c>
      <c r="P232" s="83">
        <v>7</v>
      </c>
      <c r="Q232" s="241">
        <f t="shared" si="34"/>
        <v>14</v>
      </c>
      <c r="R232" s="240" t="str">
        <f t="shared" si="35"/>
        <v>DÜŞÜK RİSK</v>
      </c>
      <c r="S232" s="84" t="s">
        <v>918</v>
      </c>
      <c r="T232" s="83" t="s">
        <v>190</v>
      </c>
      <c r="U232" s="155" t="s">
        <v>919</v>
      </c>
      <c r="V232" s="85" t="s">
        <v>558</v>
      </c>
      <c r="W232" s="156" t="s">
        <v>919</v>
      </c>
      <c r="X232" s="156" t="s">
        <v>858</v>
      </c>
      <c r="Y232" s="83">
        <v>1</v>
      </c>
      <c r="Z232" s="83">
        <v>2</v>
      </c>
      <c r="AA232" s="83">
        <v>7</v>
      </c>
      <c r="AB232" s="241">
        <f t="shared" si="36"/>
        <v>14</v>
      </c>
      <c r="AC232" s="240" t="str">
        <f t="shared" si="37"/>
        <v>DÜŞÜK RİSK</v>
      </c>
      <c r="AD232" s="81" t="s">
        <v>132</v>
      </c>
      <c r="AE232" s="81" t="s">
        <v>190</v>
      </c>
      <c r="AF232" s="240" t="s">
        <v>1106</v>
      </c>
      <c r="AG232" s="83" t="s">
        <v>1097</v>
      </c>
    </row>
    <row r="233" spans="1:33" ht="175" x14ac:dyDescent="0.45">
      <c r="A233" s="152">
        <v>226</v>
      </c>
      <c r="B233" s="153">
        <v>45896</v>
      </c>
      <c r="C233" s="83" t="s">
        <v>66</v>
      </c>
      <c r="D233" s="81" t="s">
        <v>6752</v>
      </c>
      <c r="E233" s="254" t="s">
        <v>3193</v>
      </c>
      <c r="F233" s="154" t="s">
        <v>4745</v>
      </c>
      <c r="G233" s="83" t="s">
        <v>1116</v>
      </c>
      <c r="H233" s="83" t="s">
        <v>1128</v>
      </c>
      <c r="I233" s="83" t="s">
        <v>1129</v>
      </c>
      <c r="J233" s="83" t="s">
        <v>971</v>
      </c>
      <c r="K233" s="83" t="s">
        <v>515</v>
      </c>
      <c r="L233" s="84" t="s">
        <v>1130</v>
      </c>
      <c r="M233" s="84" t="s">
        <v>917</v>
      </c>
      <c r="N233" s="83">
        <v>1</v>
      </c>
      <c r="O233" s="83">
        <v>1</v>
      </c>
      <c r="P233" s="83">
        <v>7</v>
      </c>
      <c r="Q233" s="241">
        <f t="shared" si="34"/>
        <v>7</v>
      </c>
      <c r="R233" s="240" t="str">
        <f t="shared" si="35"/>
        <v>DÜŞÜK RİSK</v>
      </c>
      <c r="S233" s="84" t="s">
        <v>918</v>
      </c>
      <c r="T233" s="83" t="s">
        <v>190</v>
      </c>
      <c r="U233" s="155" t="s">
        <v>919</v>
      </c>
      <c r="V233" s="85" t="s">
        <v>558</v>
      </c>
      <c r="W233" s="156" t="s">
        <v>919</v>
      </c>
      <c r="X233" s="156" t="s">
        <v>858</v>
      </c>
      <c r="Y233" s="83">
        <v>1</v>
      </c>
      <c r="Z233" s="83">
        <v>1</v>
      </c>
      <c r="AA233" s="83">
        <v>7</v>
      </c>
      <c r="AB233" s="241">
        <f t="shared" si="36"/>
        <v>7</v>
      </c>
      <c r="AC233" s="240" t="str">
        <f t="shared" si="37"/>
        <v>DÜŞÜK RİSK</v>
      </c>
      <c r="AD233" s="81" t="s">
        <v>132</v>
      </c>
      <c r="AE233" s="81" t="s">
        <v>190</v>
      </c>
      <c r="AF233" s="240" t="s">
        <v>1106</v>
      </c>
      <c r="AG233" s="83" t="s">
        <v>1097</v>
      </c>
    </row>
    <row r="234" spans="1:33" ht="157.5" x14ac:dyDescent="0.45">
      <c r="A234" s="152">
        <v>227</v>
      </c>
      <c r="B234" s="153">
        <v>45896</v>
      </c>
      <c r="C234" s="83" t="s">
        <v>66</v>
      </c>
      <c r="D234" s="81" t="s">
        <v>6752</v>
      </c>
      <c r="E234" s="254" t="s">
        <v>3193</v>
      </c>
      <c r="F234" s="154" t="s">
        <v>4745</v>
      </c>
      <c r="G234" s="83" t="s">
        <v>1131</v>
      </c>
      <c r="H234" s="83" t="s">
        <v>1132</v>
      </c>
      <c r="I234" s="83" t="s">
        <v>1133</v>
      </c>
      <c r="J234" s="83" t="s">
        <v>1134</v>
      </c>
      <c r="K234" s="83" t="s">
        <v>1114</v>
      </c>
      <c r="L234" s="84" t="s">
        <v>1135</v>
      </c>
      <c r="M234" s="84" t="s">
        <v>917</v>
      </c>
      <c r="N234" s="83">
        <v>1</v>
      </c>
      <c r="O234" s="83">
        <v>1</v>
      </c>
      <c r="P234" s="83">
        <v>7</v>
      </c>
      <c r="Q234" s="241">
        <f t="shared" si="34"/>
        <v>7</v>
      </c>
      <c r="R234" s="240" t="str">
        <f t="shared" si="35"/>
        <v>DÜŞÜK RİSK</v>
      </c>
      <c r="S234" s="84" t="s">
        <v>918</v>
      </c>
      <c r="T234" s="83" t="s">
        <v>190</v>
      </c>
      <c r="U234" s="155" t="s">
        <v>919</v>
      </c>
      <c r="V234" s="85" t="s">
        <v>558</v>
      </c>
      <c r="W234" s="156" t="s">
        <v>919</v>
      </c>
      <c r="X234" s="156" t="s">
        <v>858</v>
      </c>
      <c r="Y234" s="83">
        <v>1</v>
      </c>
      <c r="Z234" s="83">
        <v>1</v>
      </c>
      <c r="AA234" s="83">
        <v>7</v>
      </c>
      <c r="AB234" s="241">
        <f t="shared" si="36"/>
        <v>7</v>
      </c>
      <c r="AC234" s="240" t="str">
        <f t="shared" si="37"/>
        <v>DÜŞÜK RİSK</v>
      </c>
      <c r="AD234" s="81" t="s">
        <v>132</v>
      </c>
      <c r="AE234" s="81" t="s">
        <v>190</v>
      </c>
      <c r="AF234" s="240" t="s">
        <v>1106</v>
      </c>
      <c r="AG234" s="83" t="s">
        <v>1097</v>
      </c>
    </row>
    <row r="235" spans="1:33" ht="122.5" x14ac:dyDescent="0.45">
      <c r="A235" s="152">
        <v>228</v>
      </c>
      <c r="B235" s="153">
        <v>45896</v>
      </c>
      <c r="C235" s="83" t="s">
        <v>66</v>
      </c>
      <c r="D235" s="81" t="s">
        <v>6753</v>
      </c>
      <c r="E235" s="254" t="s">
        <v>3193</v>
      </c>
      <c r="F235" s="154" t="s">
        <v>4745</v>
      </c>
      <c r="G235" s="83" t="s">
        <v>1136</v>
      </c>
      <c r="H235" s="83" t="s">
        <v>1137</v>
      </c>
      <c r="I235" s="83" t="s">
        <v>1138</v>
      </c>
      <c r="J235" s="83" t="s">
        <v>1139</v>
      </c>
      <c r="K235" s="83" t="s">
        <v>1008</v>
      </c>
      <c r="L235" s="84" t="s">
        <v>1140</v>
      </c>
      <c r="M235" s="84" t="s">
        <v>917</v>
      </c>
      <c r="N235" s="83">
        <v>1</v>
      </c>
      <c r="O235" s="83">
        <v>2</v>
      </c>
      <c r="P235" s="83">
        <v>15</v>
      </c>
      <c r="Q235" s="241">
        <f t="shared" si="34"/>
        <v>30</v>
      </c>
      <c r="R235" s="240" t="str">
        <f t="shared" si="35"/>
        <v>OLASI RİSK</v>
      </c>
      <c r="S235" s="84" t="s">
        <v>918</v>
      </c>
      <c r="T235" s="83" t="s">
        <v>131</v>
      </c>
      <c r="U235" s="155" t="s">
        <v>919</v>
      </c>
      <c r="V235" s="85" t="s">
        <v>558</v>
      </c>
      <c r="W235" s="156" t="s">
        <v>919</v>
      </c>
      <c r="X235" s="156" t="s">
        <v>858</v>
      </c>
      <c r="Y235" s="83">
        <v>1</v>
      </c>
      <c r="Z235" s="83">
        <v>1</v>
      </c>
      <c r="AA235" s="83">
        <v>15</v>
      </c>
      <c r="AB235" s="241">
        <f t="shared" si="36"/>
        <v>15</v>
      </c>
      <c r="AC235" s="240" t="str">
        <f t="shared" si="37"/>
        <v>DÜŞÜK RİSK</v>
      </c>
      <c r="AD235" s="81" t="s">
        <v>931</v>
      </c>
      <c r="AE235" s="81" t="s">
        <v>131</v>
      </c>
      <c r="AF235" s="240" t="s">
        <v>1081</v>
      </c>
      <c r="AG235" s="83" t="s">
        <v>1141</v>
      </c>
    </row>
    <row r="236" spans="1:33" ht="140" x14ac:dyDescent="0.45">
      <c r="A236" s="152">
        <v>229</v>
      </c>
      <c r="B236" s="153">
        <v>45896</v>
      </c>
      <c r="C236" s="83" t="s">
        <v>66</v>
      </c>
      <c r="D236" s="81" t="s">
        <v>6753</v>
      </c>
      <c r="E236" s="154" t="s">
        <v>12</v>
      </c>
      <c r="F236" s="154" t="s">
        <v>12</v>
      </c>
      <c r="G236" s="83" t="s">
        <v>1136</v>
      </c>
      <c r="H236" s="83" t="s">
        <v>1142</v>
      </c>
      <c r="I236" s="83" t="s">
        <v>620</v>
      </c>
      <c r="J236" s="83" t="s">
        <v>1143</v>
      </c>
      <c r="K236" s="83" t="s">
        <v>1008</v>
      </c>
      <c r="L236" s="84" t="s">
        <v>1144</v>
      </c>
      <c r="M236" s="84" t="s">
        <v>917</v>
      </c>
      <c r="N236" s="83">
        <v>1</v>
      </c>
      <c r="O236" s="83">
        <v>0.5</v>
      </c>
      <c r="P236" s="83">
        <v>40</v>
      </c>
      <c r="Q236" s="241">
        <f t="shared" si="34"/>
        <v>20</v>
      </c>
      <c r="R236" s="240" t="str">
        <f t="shared" si="35"/>
        <v>OLASI RİSK</v>
      </c>
      <c r="S236" s="84" t="s">
        <v>918</v>
      </c>
      <c r="T236" s="83" t="s">
        <v>131</v>
      </c>
      <c r="U236" s="155" t="s">
        <v>919</v>
      </c>
      <c r="V236" s="85" t="s">
        <v>558</v>
      </c>
      <c r="W236" s="156" t="s">
        <v>919</v>
      </c>
      <c r="X236" s="156" t="s">
        <v>858</v>
      </c>
      <c r="Y236" s="83">
        <v>1</v>
      </c>
      <c r="Z236" s="83">
        <v>1</v>
      </c>
      <c r="AA236" s="83">
        <v>15</v>
      </c>
      <c r="AB236" s="241">
        <f t="shared" si="36"/>
        <v>15</v>
      </c>
      <c r="AC236" s="240" t="str">
        <f t="shared" si="37"/>
        <v>DÜŞÜK RİSK</v>
      </c>
      <c r="AD236" s="81" t="s">
        <v>493</v>
      </c>
      <c r="AE236" s="81" t="s">
        <v>131</v>
      </c>
      <c r="AF236" s="240" t="s">
        <v>1145</v>
      </c>
      <c r="AG236" s="83" t="s">
        <v>1141</v>
      </c>
    </row>
    <row r="237" spans="1:33" ht="192.5" x14ac:dyDescent="0.45">
      <c r="A237" s="152">
        <v>230</v>
      </c>
      <c r="B237" s="153">
        <v>45896</v>
      </c>
      <c r="C237" s="83" t="s">
        <v>66</v>
      </c>
      <c r="D237" s="81" t="s">
        <v>6753</v>
      </c>
      <c r="E237" s="154" t="s">
        <v>12</v>
      </c>
      <c r="F237" s="154" t="s">
        <v>12</v>
      </c>
      <c r="G237" s="83" t="s">
        <v>1146</v>
      </c>
      <c r="H237" s="83" t="s">
        <v>1147</v>
      </c>
      <c r="I237" s="83" t="s">
        <v>1148</v>
      </c>
      <c r="J237" s="83" t="s">
        <v>1149</v>
      </c>
      <c r="K237" s="83" t="s">
        <v>1008</v>
      </c>
      <c r="L237" s="84" t="s">
        <v>1150</v>
      </c>
      <c r="M237" s="84" t="s">
        <v>917</v>
      </c>
      <c r="N237" s="83">
        <v>1</v>
      </c>
      <c r="O237" s="83">
        <v>2</v>
      </c>
      <c r="P237" s="83">
        <v>7</v>
      </c>
      <c r="Q237" s="241">
        <f t="shared" si="34"/>
        <v>14</v>
      </c>
      <c r="R237" s="240" t="str">
        <f t="shared" si="35"/>
        <v>DÜŞÜK RİSK</v>
      </c>
      <c r="S237" s="84" t="s">
        <v>918</v>
      </c>
      <c r="T237" s="83" t="s">
        <v>131</v>
      </c>
      <c r="U237" s="155" t="s">
        <v>919</v>
      </c>
      <c r="V237" s="85" t="s">
        <v>558</v>
      </c>
      <c r="W237" s="156" t="s">
        <v>919</v>
      </c>
      <c r="X237" s="156" t="s">
        <v>858</v>
      </c>
      <c r="Y237" s="83">
        <v>1</v>
      </c>
      <c r="Z237" s="83">
        <v>2</v>
      </c>
      <c r="AA237" s="83">
        <v>7</v>
      </c>
      <c r="AB237" s="241">
        <f t="shared" si="36"/>
        <v>14</v>
      </c>
      <c r="AC237" s="240" t="str">
        <f t="shared" si="37"/>
        <v>DÜŞÜK RİSK</v>
      </c>
      <c r="AD237" s="81" t="s">
        <v>493</v>
      </c>
      <c r="AE237" s="81" t="s">
        <v>131</v>
      </c>
      <c r="AF237" s="240" t="s">
        <v>1145</v>
      </c>
      <c r="AG237" s="83" t="s">
        <v>1141</v>
      </c>
    </row>
    <row r="238" spans="1:33" ht="105" x14ac:dyDescent="0.45">
      <c r="A238" s="152">
        <v>231</v>
      </c>
      <c r="B238" s="153">
        <v>45896</v>
      </c>
      <c r="C238" s="83" t="s">
        <v>66</v>
      </c>
      <c r="D238" s="81" t="s">
        <v>6753</v>
      </c>
      <c r="E238" s="154" t="s">
        <v>12</v>
      </c>
      <c r="F238" s="154" t="s">
        <v>12</v>
      </c>
      <c r="G238" s="83" t="s">
        <v>1151</v>
      </c>
      <c r="H238" s="83" t="s">
        <v>1152</v>
      </c>
      <c r="I238" s="83" t="s">
        <v>1153</v>
      </c>
      <c r="J238" s="83" t="s">
        <v>1154</v>
      </c>
      <c r="K238" s="83" t="s">
        <v>1008</v>
      </c>
      <c r="L238" s="84" t="s">
        <v>1155</v>
      </c>
      <c r="M238" s="84" t="s">
        <v>917</v>
      </c>
      <c r="N238" s="83">
        <v>0.5</v>
      </c>
      <c r="O238" s="83">
        <v>0.5</v>
      </c>
      <c r="P238" s="83">
        <v>3</v>
      </c>
      <c r="Q238" s="241">
        <f t="shared" si="34"/>
        <v>0.75</v>
      </c>
      <c r="R238" s="240" t="str">
        <f t="shared" si="35"/>
        <v>DÜŞÜK RİSK</v>
      </c>
      <c r="S238" s="84" t="s">
        <v>918</v>
      </c>
      <c r="T238" s="83" t="s">
        <v>131</v>
      </c>
      <c r="U238" s="155" t="s">
        <v>919</v>
      </c>
      <c r="V238" s="85" t="s">
        <v>558</v>
      </c>
      <c r="W238" s="156" t="s">
        <v>919</v>
      </c>
      <c r="X238" s="156" t="s">
        <v>858</v>
      </c>
      <c r="Y238" s="83">
        <v>0.5</v>
      </c>
      <c r="Z238" s="83">
        <v>0.5</v>
      </c>
      <c r="AA238" s="83">
        <v>3</v>
      </c>
      <c r="AB238" s="241">
        <f t="shared" si="36"/>
        <v>0.75</v>
      </c>
      <c r="AC238" s="240" t="str">
        <f t="shared" si="37"/>
        <v>DÜŞÜK RİSK</v>
      </c>
      <c r="AD238" s="81" t="s">
        <v>132</v>
      </c>
      <c r="AE238" s="81" t="s">
        <v>131</v>
      </c>
      <c r="AF238" s="240" t="s">
        <v>921</v>
      </c>
      <c r="AG238" s="83" t="s">
        <v>1141</v>
      </c>
    </row>
    <row r="239" spans="1:33" ht="105" x14ac:dyDescent="0.45">
      <c r="A239" s="152">
        <v>232</v>
      </c>
      <c r="B239" s="153">
        <v>45896</v>
      </c>
      <c r="C239" s="83" t="s">
        <v>66</v>
      </c>
      <c r="D239" s="81" t="s">
        <v>6753</v>
      </c>
      <c r="E239" s="154" t="s">
        <v>12</v>
      </c>
      <c r="F239" s="154" t="s">
        <v>12</v>
      </c>
      <c r="G239" s="229" t="s">
        <v>1156</v>
      </c>
      <c r="H239" s="83" t="s">
        <v>1157</v>
      </c>
      <c r="I239" s="83" t="s">
        <v>1158</v>
      </c>
      <c r="J239" s="83" t="s">
        <v>1159</v>
      </c>
      <c r="K239" s="83" t="s">
        <v>515</v>
      </c>
      <c r="L239" s="230" t="s">
        <v>1160</v>
      </c>
      <c r="M239" s="84" t="s">
        <v>917</v>
      </c>
      <c r="N239" s="83">
        <v>0.5</v>
      </c>
      <c r="O239" s="83">
        <v>0.5</v>
      </c>
      <c r="P239" s="83">
        <v>7</v>
      </c>
      <c r="Q239" s="241">
        <f t="shared" si="34"/>
        <v>1.75</v>
      </c>
      <c r="R239" s="240" t="str">
        <f t="shared" si="35"/>
        <v>DÜŞÜK RİSK</v>
      </c>
      <c r="S239" s="84" t="s">
        <v>918</v>
      </c>
      <c r="T239" s="83" t="s">
        <v>191</v>
      </c>
      <c r="U239" s="155" t="s">
        <v>919</v>
      </c>
      <c r="V239" s="85" t="s">
        <v>558</v>
      </c>
      <c r="W239" s="156" t="s">
        <v>919</v>
      </c>
      <c r="X239" s="156" t="s">
        <v>858</v>
      </c>
      <c r="Y239" s="83">
        <v>0.5</v>
      </c>
      <c r="Z239" s="83">
        <v>0.5</v>
      </c>
      <c r="AA239" s="83">
        <v>7</v>
      </c>
      <c r="AB239" s="241">
        <f t="shared" si="36"/>
        <v>1.75</v>
      </c>
      <c r="AC239" s="240" t="str">
        <f t="shared" si="37"/>
        <v>DÜŞÜK RİSK</v>
      </c>
      <c r="AD239" s="81" t="s">
        <v>132</v>
      </c>
      <c r="AE239" s="81" t="s">
        <v>191</v>
      </c>
      <c r="AF239" s="240" t="s">
        <v>921</v>
      </c>
      <c r="AG239" s="83" t="s">
        <v>1141</v>
      </c>
    </row>
    <row r="240" spans="1:33" ht="87.5" x14ac:dyDescent="0.45">
      <c r="A240" s="152">
        <v>233</v>
      </c>
      <c r="B240" s="153">
        <v>45896</v>
      </c>
      <c r="C240" s="83" t="s">
        <v>66</v>
      </c>
      <c r="D240" s="81" t="s">
        <v>6753</v>
      </c>
      <c r="E240" s="154" t="s">
        <v>12</v>
      </c>
      <c r="F240" s="154" t="s">
        <v>12</v>
      </c>
      <c r="G240" s="83" t="s">
        <v>1156</v>
      </c>
      <c r="H240" s="83" t="s">
        <v>1161</v>
      </c>
      <c r="I240" s="83" t="s">
        <v>1162</v>
      </c>
      <c r="J240" s="83" t="s">
        <v>941</v>
      </c>
      <c r="K240" s="83" t="s">
        <v>515</v>
      </c>
      <c r="L240" s="84" t="s">
        <v>1163</v>
      </c>
      <c r="M240" s="84" t="s">
        <v>917</v>
      </c>
      <c r="N240" s="83">
        <v>0.5</v>
      </c>
      <c r="O240" s="83">
        <v>0.5</v>
      </c>
      <c r="P240" s="83">
        <v>7</v>
      </c>
      <c r="Q240" s="241">
        <f t="shared" si="34"/>
        <v>1.75</v>
      </c>
      <c r="R240" s="240" t="str">
        <f t="shared" si="35"/>
        <v>DÜŞÜK RİSK</v>
      </c>
      <c r="S240" s="84" t="s">
        <v>918</v>
      </c>
      <c r="T240" s="83" t="s">
        <v>191</v>
      </c>
      <c r="U240" s="155" t="s">
        <v>919</v>
      </c>
      <c r="V240" s="85" t="s">
        <v>558</v>
      </c>
      <c r="W240" s="156" t="s">
        <v>919</v>
      </c>
      <c r="X240" s="156" t="s">
        <v>858</v>
      </c>
      <c r="Y240" s="83">
        <v>0.5</v>
      </c>
      <c r="Z240" s="83">
        <v>0.5</v>
      </c>
      <c r="AA240" s="83">
        <v>7</v>
      </c>
      <c r="AB240" s="241">
        <f t="shared" si="36"/>
        <v>1.75</v>
      </c>
      <c r="AC240" s="240" t="str">
        <f t="shared" si="37"/>
        <v>DÜŞÜK RİSK</v>
      </c>
      <c r="AD240" s="81" t="s">
        <v>132</v>
      </c>
      <c r="AE240" s="81" t="s">
        <v>191</v>
      </c>
      <c r="AF240" s="240" t="s">
        <v>921</v>
      </c>
      <c r="AG240" s="83" t="s">
        <v>1141</v>
      </c>
    </row>
    <row r="241" spans="1:33" ht="105" x14ac:dyDescent="0.45">
      <c r="A241" s="152">
        <v>234</v>
      </c>
      <c r="B241" s="153">
        <v>45896</v>
      </c>
      <c r="C241" s="83" t="s">
        <v>66</v>
      </c>
      <c r="D241" s="81" t="s">
        <v>6754</v>
      </c>
      <c r="E241" s="154" t="s">
        <v>12</v>
      </c>
      <c r="F241" s="154" t="s">
        <v>12</v>
      </c>
      <c r="G241" s="83" t="s">
        <v>1164</v>
      </c>
      <c r="H241" s="83" t="s">
        <v>1165</v>
      </c>
      <c r="I241" s="83" t="s">
        <v>1166</v>
      </c>
      <c r="J241" s="83" t="s">
        <v>1167</v>
      </c>
      <c r="K241" s="83" t="s">
        <v>1008</v>
      </c>
      <c r="L241" s="84" t="s">
        <v>1168</v>
      </c>
      <c r="M241" s="84" t="s">
        <v>1169</v>
      </c>
      <c r="N241" s="83">
        <v>0.5</v>
      </c>
      <c r="O241" s="83">
        <v>1</v>
      </c>
      <c r="P241" s="83">
        <v>3</v>
      </c>
      <c r="Q241" s="241">
        <f t="shared" si="34"/>
        <v>1.5</v>
      </c>
      <c r="R241" s="240" t="str">
        <f t="shared" si="35"/>
        <v>DÜŞÜK RİSK</v>
      </c>
      <c r="S241" s="84" t="s">
        <v>918</v>
      </c>
      <c r="T241" s="83" t="s">
        <v>131</v>
      </c>
      <c r="U241" s="155" t="s">
        <v>919</v>
      </c>
      <c r="V241" s="85" t="s">
        <v>558</v>
      </c>
      <c r="W241" s="156" t="s">
        <v>919</v>
      </c>
      <c r="X241" s="156" t="s">
        <v>858</v>
      </c>
      <c r="Y241" s="83">
        <v>0.5</v>
      </c>
      <c r="Z241" s="83">
        <v>0.5</v>
      </c>
      <c r="AA241" s="83">
        <v>7</v>
      </c>
      <c r="AB241" s="241">
        <f t="shared" si="36"/>
        <v>1.75</v>
      </c>
      <c r="AC241" s="240" t="str">
        <f t="shared" si="37"/>
        <v>DÜŞÜK RİSK</v>
      </c>
      <c r="AD241" s="81" t="s">
        <v>132</v>
      </c>
      <c r="AE241" s="81" t="s">
        <v>131</v>
      </c>
      <c r="AF241" s="240" t="s">
        <v>921</v>
      </c>
      <c r="AG241" s="83" t="s">
        <v>1170</v>
      </c>
    </row>
    <row r="242" spans="1:33" ht="140" x14ac:dyDescent="0.45">
      <c r="A242" s="152">
        <v>235</v>
      </c>
      <c r="B242" s="153">
        <v>45896</v>
      </c>
      <c r="C242" s="83" t="s">
        <v>66</v>
      </c>
      <c r="D242" s="81" t="s">
        <v>6754</v>
      </c>
      <c r="E242" s="154" t="s">
        <v>12</v>
      </c>
      <c r="F242" s="154" t="s">
        <v>12</v>
      </c>
      <c r="G242" s="83" t="s">
        <v>1164</v>
      </c>
      <c r="H242" s="83" t="s">
        <v>1171</v>
      </c>
      <c r="I242" s="83" t="s">
        <v>1172</v>
      </c>
      <c r="J242" s="83" t="s">
        <v>1173</v>
      </c>
      <c r="K242" s="83" t="s">
        <v>1008</v>
      </c>
      <c r="L242" s="84" t="s">
        <v>1174</v>
      </c>
      <c r="M242" s="84" t="s">
        <v>1169</v>
      </c>
      <c r="N242" s="83">
        <v>0.5</v>
      </c>
      <c r="O242" s="83">
        <v>1</v>
      </c>
      <c r="P242" s="83">
        <v>3</v>
      </c>
      <c r="Q242" s="241">
        <f t="shared" si="34"/>
        <v>1.5</v>
      </c>
      <c r="R242" s="240" t="str">
        <f t="shared" si="35"/>
        <v>DÜŞÜK RİSK</v>
      </c>
      <c r="S242" s="84" t="s">
        <v>918</v>
      </c>
      <c r="T242" s="83" t="s">
        <v>131</v>
      </c>
      <c r="U242" s="155" t="s">
        <v>919</v>
      </c>
      <c r="V242" s="85" t="s">
        <v>558</v>
      </c>
      <c r="W242" s="156" t="s">
        <v>919</v>
      </c>
      <c r="X242" s="156" t="s">
        <v>858</v>
      </c>
      <c r="Y242" s="83">
        <v>0.5</v>
      </c>
      <c r="Z242" s="83">
        <v>1</v>
      </c>
      <c r="AA242" s="83">
        <v>3</v>
      </c>
      <c r="AB242" s="241">
        <f t="shared" si="36"/>
        <v>1.5</v>
      </c>
      <c r="AC242" s="240" t="str">
        <f t="shared" si="37"/>
        <v>DÜŞÜK RİSK</v>
      </c>
      <c r="AD242" s="81" t="s">
        <v>132</v>
      </c>
      <c r="AE242" s="81" t="s">
        <v>131</v>
      </c>
      <c r="AF242" s="240" t="s">
        <v>921</v>
      </c>
      <c r="AG242" s="83" t="s">
        <v>1170</v>
      </c>
    </row>
    <row r="243" spans="1:33" ht="87.5" x14ac:dyDescent="0.45">
      <c r="A243" s="152">
        <v>236</v>
      </c>
      <c r="B243" s="153">
        <v>45896</v>
      </c>
      <c r="C243" s="83" t="s">
        <v>66</v>
      </c>
      <c r="D243" s="81" t="s">
        <v>6754</v>
      </c>
      <c r="E243" s="154" t="s">
        <v>12</v>
      </c>
      <c r="F243" s="154" t="s">
        <v>12</v>
      </c>
      <c r="G243" s="83" t="s">
        <v>1164</v>
      </c>
      <c r="H243" s="83" t="s">
        <v>1175</v>
      </c>
      <c r="I243" s="83" t="s">
        <v>1176</v>
      </c>
      <c r="J243" s="83" t="s">
        <v>1177</v>
      </c>
      <c r="K243" s="83" t="s">
        <v>1008</v>
      </c>
      <c r="L243" s="84" t="s">
        <v>1178</v>
      </c>
      <c r="M243" s="84" t="s">
        <v>917</v>
      </c>
      <c r="N243" s="83">
        <v>1</v>
      </c>
      <c r="O243" s="83">
        <v>3</v>
      </c>
      <c r="P243" s="83">
        <v>3</v>
      </c>
      <c r="Q243" s="241">
        <f t="shared" si="34"/>
        <v>9</v>
      </c>
      <c r="R243" s="240" t="str">
        <f t="shared" si="35"/>
        <v>DÜŞÜK RİSK</v>
      </c>
      <c r="S243" s="84" t="s">
        <v>918</v>
      </c>
      <c r="T243" s="83" t="s">
        <v>186</v>
      </c>
      <c r="U243" s="155" t="s">
        <v>919</v>
      </c>
      <c r="V243" s="85" t="s">
        <v>558</v>
      </c>
      <c r="W243" s="156" t="s">
        <v>919</v>
      </c>
      <c r="X243" s="156" t="s">
        <v>858</v>
      </c>
      <c r="Y243" s="83">
        <v>1</v>
      </c>
      <c r="Z243" s="83">
        <v>3</v>
      </c>
      <c r="AA243" s="83">
        <v>3</v>
      </c>
      <c r="AB243" s="241">
        <f t="shared" si="36"/>
        <v>9</v>
      </c>
      <c r="AC243" s="240" t="str">
        <f t="shared" si="37"/>
        <v>DÜŞÜK RİSK</v>
      </c>
      <c r="AD243" s="81" t="s">
        <v>132</v>
      </c>
      <c r="AE243" s="81" t="s">
        <v>186</v>
      </c>
      <c r="AF243" s="240" t="s">
        <v>921</v>
      </c>
      <c r="AG243" s="83" t="s">
        <v>1170</v>
      </c>
    </row>
    <row r="244" spans="1:33" ht="192.5" x14ac:dyDescent="0.45">
      <c r="A244" s="152">
        <v>237</v>
      </c>
      <c r="B244" s="153">
        <v>45896</v>
      </c>
      <c r="C244" s="83" t="s">
        <v>66</v>
      </c>
      <c r="D244" s="81" t="s">
        <v>6754</v>
      </c>
      <c r="E244" s="154" t="s">
        <v>12</v>
      </c>
      <c r="F244" s="154" t="s">
        <v>12</v>
      </c>
      <c r="G244" s="83" t="s">
        <v>1164</v>
      </c>
      <c r="H244" s="83" t="s">
        <v>1179</v>
      </c>
      <c r="I244" s="83" t="s">
        <v>1180</v>
      </c>
      <c r="J244" s="83" t="s">
        <v>1181</v>
      </c>
      <c r="K244" s="83" t="s">
        <v>1008</v>
      </c>
      <c r="L244" s="84" t="s">
        <v>1182</v>
      </c>
      <c r="M244" s="84" t="s">
        <v>917</v>
      </c>
      <c r="N244" s="83">
        <v>0.5</v>
      </c>
      <c r="O244" s="83">
        <v>1</v>
      </c>
      <c r="P244" s="83">
        <v>40</v>
      </c>
      <c r="Q244" s="241">
        <f t="shared" si="34"/>
        <v>20</v>
      </c>
      <c r="R244" s="240" t="str">
        <f t="shared" si="35"/>
        <v>OLASI RİSK</v>
      </c>
      <c r="S244" s="84" t="s">
        <v>918</v>
      </c>
      <c r="T244" s="83" t="s">
        <v>131</v>
      </c>
      <c r="U244" s="155" t="s">
        <v>919</v>
      </c>
      <c r="V244" s="85" t="s">
        <v>558</v>
      </c>
      <c r="W244" s="156" t="s">
        <v>919</v>
      </c>
      <c r="X244" s="156" t="s">
        <v>858</v>
      </c>
      <c r="Y244" s="83">
        <v>0.5</v>
      </c>
      <c r="Z244" s="83">
        <v>1</v>
      </c>
      <c r="AA244" s="83">
        <v>15</v>
      </c>
      <c r="AB244" s="241">
        <f t="shared" si="36"/>
        <v>7.5</v>
      </c>
      <c r="AC244" s="240" t="str">
        <f t="shared" si="37"/>
        <v>DÜŞÜK RİSK</v>
      </c>
      <c r="AD244" s="81" t="s">
        <v>132</v>
      </c>
      <c r="AE244" s="81" t="s">
        <v>131</v>
      </c>
      <c r="AF244" s="240" t="s">
        <v>921</v>
      </c>
      <c r="AG244" s="83" t="s">
        <v>1170</v>
      </c>
    </row>
    <row r="245" spans="1:33" ht="105" x14ac:dyDescent="0.45">
      <c r="A245" s="152">
        <v>238</v>
      </c>
      <c r="B245" s="153">
        <v>45896</v>
      </c>
      <c r="C245" s="83" t="s">
        <v>66</v>
      </c>
      <c r="D245" s="81" t="s">
        <v>6754</v>
      </c>
      <c r="E245" s="154" t="s">
        <v>12</v>
      </c>
      <c r="F245" s="154" t="s">
        <v>12</v>
      </c>
      <c r="G245" s="83" t="s">
        <v>1183</v>
      </c>
      <c r="H245" s="83" t="s">
        <v>1184</v>
      </c>
      <c r="I245" s="83" t="s">
        <v>1185</v>
      </c>
      <c r="J245" s="83" t="s">
        <v>1186</v>
      </c>
      <c r="K245" s="83" t="s">
        <v>857</v>
      </c>
      <c r="L245" s="84" t="s">
        <v>1187</v>
      </c>
      <c r="M245" s="84" t="s">
        <v>917</v>
      </c>
      <c r="N245" s="83">
        <v>0.5</v>
      </c>
      <c r="O245" s="83">
        <v>1</v>
      </c>
      <c r="P245" s="83">
        <v>1</v>
      </c>
      <c r="Q245" s="241">
        <f t="shared" si="34"/>
        <v>0.5</v>
      </c>
      <c r="R245" s="240" t="str">
        <f t="shared" si="35"/>
        <v>DÜŞÜK RİSK</v>
      </c>
      <c r="S245" s="84" t="s">
        <v>918</v>
      </c>
      <c r="T245" s="83" t="s">
        <v>131</v>
      </c>
      <c r="U245" s="155" t="s">
        <v>919</v>
      </c>
      <c r="V245" s="85" t="s">
        <v>558</v>
      </c>
      <c r="W245" s="156" t="s">
        <v>919</v>
      </c>
      <c r="X245" s="156" t="s">
        <v>858</v>
      </c>
      <c r="Y245" s="83">
        <v>0.5</v>
      </c>
      <c r="Z245" s="83">
        <v>1</v>
      </c>
      <c r="AA245" s="83">
        <v>1</v>
      </c>
      <c r="AB245" s="241">
        <f t="shared" si="36"/>
        <v>0.5</v>
      </c>
      <c r="AC245" s="240" t="str">
        <f t="shared" si="37"/>
        <v>DÜŞÜK RİSK</v>
      </c>
      <c r="AD245" s="81" t="s">
        <v>132</v>
      </c>
      <c r="AE245" s="81" t="s">
        <v>131</v>
      </c>
      <c r="AF245" s="240" t="s">
        <v>921</v>
      </c>
      <c r="AG245" s="83" t="s">
        <v>1170</v>
      </c>
    </row>
    <row r="246" spans="1:33" ht="122.5" x14ac:dyDescent="0.45">
      <c r="A246" s="152">
        <v>239</v>
      </c>
      <c r="B246" s="153">
        <v>45896</v>
      </c>
      <c r="C246" s="83" t="s">
        <v>66</v>
      </c>
      <c r="D246" s="81" t="s">
        <v>6754</v>
      </c>
      <c r="E246" s="154" t="s">
        <v>12</v>
      </c>
      <c r="F246" s="154" t="s">
        <v>12</v>
      </c>
      <c r="G246" s="83" t="s">
        <v>1183</v>
      </c>
      <c r="H246" s="83" t="s">
        <v>1188</v>
      </c>
      <c r="I246" s="83" t="s">
        <v>1189</v>
      </c>
      <c r="J246" s="83" t="s">
        <v>1186</v>
      </c>
      <c r="K246" s="83" t="s">
        <v>857</v>
      </c>
      <c r="L246" s="84" t="s">
        <v>1190</v>
      </c>
      <c r="M246" s="84" t="s">
        <v>917</v>
      </c>
      <c r="N246" s="83">
        <v>0.5</v>
      </c>
      <c r="O246" s="83">
        <v>1</v>
      </c>
      <c r="P246" s="83">
        <v>1</v>
      </c>
      <c r="Q246" s="241">
        <f t="shared" si="34"/>
        <v>0.5</v>
      </c>
      <c r="R246" s="240" t="str">
        <f t="shared" si="35"/>
        <v>DÜŞÜK RİSK</v>
      </c>
      <c r="S246" s="84" t="s">
        <v>918</v>
      </c>
      <c r="T246" s="83" t="s">
        <v>131</v>
      </c>
      <c r="U246" s="155" t="s">
        <v>919</v>
      </c>
      <c r="V246" s="85" t="s">
        <v>558</v>
      </c>
      <c r="W246" s="156" t="s">
        <v>919</v>
      </c>
      <c r="X246" s="156" t="s">
        <v>858</v>
      </c>
      <c r="Y246" s="83">
        <v>0.5</v>
      </c>
      <c r="Z246" s="83">
        <v>1</v>
      </c>
      <c r="AA246" s="83">
        <v>1</v>
      </c>
      <c r="AB246" s="241">
        <f t="shared" si="36"/>
        <v>0.5</v>
      </c>
      <c r="AC246" s="240" t="str">
        <f t="shared" si="37"/>
        <v>DÜŞÜK RİSK</v>
      </c>
      <c r="AD246" s="81" t="s">
        <v>132</v>
      </c>
      <c r="AE246" s="81" t="s">
        <v>131</v>
      </c>
      <c r="AF246" s="240" t="s">
        <v>921</v>
      </c>
      <c r="AG246" s="83" t="s">
        <v>1170</v>
      </c>
    </row>
    <row r="247" spans="1:33" ht="87.5" x14ac:dyDescent="0.45">
      <c r="A247" s="152">
        <v>240</v>
      </c>
      <c r="B247" s="153">
        <v>45896</v>
      </c>
      <c r="C247" s="83" t="s">
        <v>66</v>
      </c>
      <c r="D247" s="81" t="s">
        <v>6754</v>
      </c>
      <c r="E247" s="154" t="s">
        <v>12</v>
      </c>
      <c r="F247" s="154" t="s">
        <v>12</v>
      </c>
      <c r="G247" s="83" t="s">
        <v>1191</v>
      </c>
      <c r="H247" s="83" t="s">
        <v>1192</v>
      </c>
      <c r="I247" s="83" t="s">
        <v>1193</v>
      </c>
      <c r="J247" s="83" t="s">
        <v>1194</v>
      </c>
      <c r="K247" s="83" t="s">
        <v>857</v>
      </c>
      <c r="L247" s="84" t="s">
        <v>1195</v>
      </c>
      <c r="M247" s="84" t="s">
        <v>917</v>
      </c>
      <c r="N247" s="83">
        <v>0.5</v>
      </c>
      <c r="O247" s="83">
        <v>0.5</v>
      </c>
      <c r="P247" s="83">
        <v>3</v>
      </c>
      <c r="Q247" s="241">
        <f t="shared" si="34"/>
        <v>0.75</v>
      </c>
      <c r="R247" s="240" t="str">
        <f t="shared" si="35"/>
        <v>DÜŞÜK RİSK</v>
      </c>
      <c r="S247" s="84" t="s">
        <v>918</v>
      </c>
      <c r="T247" s="83" t="s">
        <v>131</v>
      </c>
      <c r="U247" s="155" t="s">
        <v>919</v>
      </c>
      <c r="V247" s="85" t="s">
        <v>558</v>
      </c>
      <c r="W247" s="156" t="s">
        <v>919</v>
      </c>
      <c r="X247" s="156" t="s">
        <v>858</v>
      </c>
      <c r="Y247" s="83">
        <v>0.5</v>
      </c>
      <c r="Z247" s="83">
        <v>0.5</v>
      </c>
      <c r="AA247" s="83">
        <v>3</v>
      </c>
      <c r="AB247" s="241">
        <f t="shared" si="36"/>
        <v>0.75</v>
      </c>
      <c r="AC247" s="240" t="str">
        <f t="shared" si="37"/>
        <v>DÜŞÜK RİSK</v>
      </c>
      <c r="AD247" s="81" t="s">
        <v>132</v>
      </c>
      <c r="AE247" s="81" t="s">
        <v>131</v>
      </c>
      <c r="AF247" s="240" t="s">
        <v>921</v>
      </c>
      <c r="AG247" s="83" t="s">
        <v>1170</v>
      </c>
    </row>
    <row r="248" spans="1:33" ht="122.5" x14ac:dyDescent="0.45">
      <c r="A248" s="152">
        <v>241</v>
      </c>
      <c r="B248" s="153">
        <v>45896</v>
      </c>
      <c r="C248" s="83" t="s">
        <v>66</v>
      </c>
      <c r="D248" s="81" t="s">
        <v>6754</v>
      </c>
      <c r="E248" s="154" t="s">
        <v>12</v>
      </c>
      <c r="F248" s="154" t="s">
        <v>12</v>
      </c>
      <c r="G248" s="83" t="s">
        <v>1196</v>
      </c>
      <c r="H248" s="83" t="s">
        <v>1197</v>
      </c>
      <c r="I248" s="83" t="s">
        <v>1198</v>
      </c>
      <c r="J248" s="83" t="s">
        <v>1199</v>
      </c>
      <c r="K248" s="83" t="s">
        <v>857</v>
      </c>
      <c r="L248" s="84" t="s">
        <v>1200</v>
      </c>
      <c r="M248" s="84" t="s">
        <v>917</v>
      </c>
      <c r="N248" s="83">
        <v>0.5</v>
      </c>
      <c r="O248" s="83">
        <v>1</v>
      </c>
      <c r="P248" s="83">
        <v>1</v>
      </c>
      <c r="Q248" s="241">
        <f t="shared" si="34"/>
        <v>0.5</v>
      </c>
      <c r="R248" s="240" t="str">
        <f t="shared" si="35"/>
        <v>DÜŞÜK RİSK</v>
      </c>
      <c r="S248" s="84" t="s">
        <v>918</v>
      </c>
      <c r="T248" s="83" t="s">
        <v>131</v>
      </c>
      <c r="U248" s="155" t="s">
        <v>919</v>
      </c>
      <c r="V248" s="85" t="s">
        <v>558</v>
      </c>
      <c r="W248" s="156" t="s">
        <v>919</v>
      </c>
      <c r="X248" s="156" t="s">
        <v>858</v>
      </c>
      <c r="Y248" s="83">
        <v>0.5</v>
      </c>
      <c r="Z248" s="83">
        <v>1</v>
      </c>
      <c r="AA248" s="83">
        <v>1</v>
      </c>
      <c r="AB248" s="241">
        <f t="shared" si="36"/>
        <v>0.5</v>
      </c>
      <c r="AC248" s="240" t="str">
        <f t="shared" si="37"/>
        <v>DÜŞÜK RİSK</v>
      </c>
      <c r="AD248" s="81" t="s">
        <v>132</v>
      </c>
      <c r="AE248" s="81" t="s">
        <v>131</v>
      </c>
      <c r="AF248" s="240" t="s">
        <v>921</v>
      </c>
      <c r="AG248" s="83" t="s">
        <v>1201</v>
      </c>
    </row>
    <row r="249" spans="1:33" ht="105" x14ac:dyDescent="0.45">
      <c r="A249" s="152">
        <v>242</v>
      </c>
      <c r="B249" s="153">
        <v>45896</v>
      </c>
      <c r="C249" s="83" t="s">
        <v>66</v>
      </c>
      <c r="D249" s="81" t="s">
        <v>6754</v>
      </c>
      <c r="E249" s="154" t="s">
        <v>12</v>
      </c>
      <c r="F249" s="154" t="s">
        <v>12</v>
      </c>
      <c r="G249" s="83" t="s">
        <v>1196</v>
      </c>
      <c r="H249" s="83" t="s">
        <v>1202</v>
      </c>
      <c r="I249" s="83" t="s">
        <v>1203</v>
      </c>
      <c r="J249" s="83" t="s">
        <v>1199</v>
      </c>
      <c r="K249" s="83" t="s">
        <v>857</v>
      </c>
      <c r="L249" s="84" t="s">
        <v>1204</v>
      </c>
      <c r="M249" s="84" t="s">
        <v>917</v>
      </c>
      <c r="N249" s="83">
        <v>0.5</v>
      </c>
      <c r="O249" s="83">
        <v>1</v>
      </c>
      <c r="P249" s="83">
        <v>3</v>
      </c>
      <c r="Q249" s="241">
        <f t="shared" si="34"/>
        <v>1.5</v>
      </c>
      <c r="R249" s="240" t="str">
        <f t="shared" si="35"/>
        <v>DÜŞÜK RİSK</v>
      </c>
      <c r="S249" s="84" t="s">
        <v>918</v>
      </c>
      <c r="T249" s="83" t="s">
        <v>131</v>
      </c>
      <c r="U249" s="155" t="s">
        <v>919</v>
      </c>
      <c r="V249" s="85" t="s">
        <v>558</v>
      </c>
      <c r="W249" s="156" t="s">
        <v>919</v>
      </c>
      <c r="X249" s="156" t="s">
        <v>858</v>
      </c>
      <c r="Y249" s="83">
        <v>0.5</v>
      </c>
      <c r="Z249" s="83">
        <v>1</v>
      </c>
      <c r="AA249" s="83">
        <v>3</v>
      </c>
      <c r="AB249" s="241">
        <f t="shared" si="36"/>
        <v>1.5</v>
      </c>
      <c r="AC249" s="240" t="str">
        <f t="shared" si="37"/>
        <v>DÜŞÜK RİSK</v>
      </c>
      <c r="AD249" s="81" t="s">
        <v>132</v>
      </c>
      <c r="AE249" s="81" t="s">
        <v>131</v>
      </c>
      <c r="AF249" s="240" t="s">
        <v>921</v>
      </c>
      <c r="AG249" s="83" t="s">
        <v>1201</v>
      </c>
    </row>
    <row r="250" spans="1:33" ht="175" x14ac:dyDescent="0.45">
      <c r="A250" s="152">
        <v>243</v>
      </c>
      <c r="B250" s="153">
        <v>45896</v>
      </c>
      <c r="C250" s="83" t="s">
        <v>66</v>
      </c>
      <c r="D250" s="81" t="s">
        <v>6754</v>
      </c>
      <c r="E250" s="154" t="s">
        <v>12</v>
      </c>
      <c r="F250" s="154" t="s">
        <v>12</v>
      </c>
      <c r="G250" s="83" t="s">
        <v>1196</v>
      </c>
      <c r="H250" s="83" t="s">
        <v>1205</v>
      </c>
      <c r="I250" s="83" t="s">
        <v>1206</v>
      </c>
      <c r="J250" s="83" t="s">
        <v>1207</v>
      </c>
      <c r="K250" s="83" t="s">
        <v>857</v>
      </c>
      <c r="L250" s="84" t="s">
        <v>1208</v>
      </c>
      <c r="M250" s="84" t="s">
        <v>917</v>
      </c>
      <c r="N250" s="83">
        <v>0.5</v>
      </c>
      <c r="O250" s="83">
        <v>6</v>
      </c>
      <c r="P250" s="83">
        <v>3</v>
      </c>
      <c r="Q250" s="241">
        <f t="shared" si="34"/>
        <v>9</v>
      </c>
      <c r="R250" s="240" t="str">
        <f t="shared" si="35"/>
        <v>DÜŞÜK RİSK</v>
      </c>
      <c r="S250" s="84" t="s">
        <v>918</v>
      </c>
      <c r="T250" s="83" t="s">
        <v>190</v>
      </c>
      <c r="U250" s="155" t="s">
        <v>919</v>
      </c>
      <c r="V250" s="85" t="s">
        <v>558</v>
      </c>
      <c r="W250" s="156" t="s">
        <v>919</v>
      </c>
      <c r="X250" s="156" t="s">
        <v>858</v>
      </c>
      <c r="Y250" s="83">
        <v>0.5</v>
      </c>
      <c r="Z250" s="83">
        <v>6</v>
      </c>
      <c r="AA250" s="83">
        <v>3</v>
      </c>
      <c r="AB250" s="241">
        <f t="shared" si="36"/>
        <v>9</v>
      </c>
      <c r="AC250" s="240" t="str">
        <f t="shared" si="37"/>
        <v>DÜŞÜK RİSK</v>
      </c>
      <c r="AD250" s="81" t="s">
        <v>132</v>
      </c>
      <c r="AE250" s="81" t="s">
        <v>190</v>
      </c>
      <c r="AF250" s="240" t="s">
        <v>921</v>
      </c>
      <c r="AG250" s="83" t="s">
        <v>1170</v>
      </c>
    </row>
    <row r="251" spans="1:33" ht="105" x14ac:dyDescent="0.45">
      <c r="A251" s="152">
        <v>244</v>
      </c>
      <c r="B251" s="153">
        <v>45896</v>
      </c>
      <c r="C251" s="83" t="s">
        <v>66</v>
      </c>
      <c r="D251" s="81" t="s">
        <v>6754</v>
      </c>
      <c r="E251" s="154" t="s">
        <v>12</v>
      </c>
      <c r="F251" s="154" t="s">
        <v>12</v>
      </c>
      <c r="G251" s="83" t="s">
        <v>1196</v>
      </c>
      <c r="H251" s="83" t="s">
        <v>1209</v>
      </c>
      <c r="I251" s="83" t="s">
        <v>1210</v>
      </c>
      <c r="J251" s="83" t="s">
        <v>935</v>
      </c>
      <c r="K251" s="83" t="s">
        <v>857</v>
      </c>
      <c r="L251" s="84" t="s">
        <v>1211</v>
      </c>
      <c r="M251" s="84" t="s">
        <v>917</v>
      </c>
      <c r="N251" s="83">
        <v>1</v>
      </c>
      <c r="O251" s="83">
        <v>1</v>
      </c>
      <c r="P251" s="83">
        <v>3</v>
      </c>
      <c r="Q251" s="241">
        <f t="shared" si="34"/>
        <v>3</v>
      </c>
      <c r="R251" s="240" t="str">
        <f t="shared" si="35"/>
        <v>DÜŞÜK RİSK</v>
      </c>
      <c r="S251" s="84" t="s">
        <v>918</v>
      </c>
      <c r="T251" s="83" t="s">
        <v>131</v>
      </c>
      <c r="U251" s="155" t="s">
        <v>919</v>
      </c>
      <c r="V251" s="85" t="s">
        <v>558</v>
      </c>
      <c r="W251" s="156" t="s">
        <v>919</v>
      </c>
      <c r="X251" s="156" t="s">
        <v>858</v>
      </c>
      <c r="Y251" s="83">
        <v>0.5</v>
      </c>
      <c r="Z251" s="83">
        <v>1</v>
      </c>
      <c r="AA251" s="83">
        <v>3</v>
      </c>
      <c r="AB251" s="241">
        <f t="shared" si="36"/>
        <v>1.5</v>
      </c>
      <c r="AC251" s="240" t="str">
        <f t="shared" si="37"/>
        <v>DÜŞÜK RİSK</v>
      </c>
      <c r="AD251" s="81" t="s">
        <v>132</v>
      </c>
      <c r="AE251" s="81" t="s">
        <v>131</v>
      </c>
      <c r="AF251" s="240" t="s">
        <v>921</v>
      </c>
      <c r="AG251" s="83" t="s">
        <v>1201</v>
      </c>
    </row>
    <row r="252" spans="1:33" ht="140" x14ac:dyDescent="0.45">
      <c r="A252" s="152">
        <v>245</v>
      </c>
      <c r="B252" s="153">
        <v>45896</v>
      </c>
      <c r="C252" s="83" t="s">
        <v>66</v>
      </c>
      <c r="D252" s="81" t="s">
        <v>6754</v>
      </c>
      <c r="E252" s="154" t="s">
        <v>12</v>
      </c>
      <c r="F252" s="154" t="s">
        <v>12</v>
      </c>
      <c r="G252" s="83" t="s">
        <v>1196</v>
      </c>
      <c r="H252" s="83" t="s">
        <v>1212</v>
      </c>
      <c r="I252" s="83" t="s">
        <v>1213</v>
      </c>
      <c r="J252" s="83" t="s">
        <v>935</v>
      </c>
      <c r="K252" s="83" t="s">
        <v>857</v>
      </c>
      <c r="L252" s="84" t="s">
        <v>1214</v>
      </c>
      <c r="M252" s="84" t="s">
        <v>917</v>
      </c>
      <c r="N252" s="83">
        <v>1</v>
      </c>
      <c r="O252" s="83">
        <v>1</v>
      </c>
      <c r="P252" s="83">
        <v>3</v>
      </c>
      <c r="Q252" s="241">
        <f t="shared" si="34"/>
        <v>3</v>
      </c>
      <c r="R252" s="240" t="str">
        <f t="shared" si="35"/>
        <v>DÜŞÜK RİSK</v>
      </c>
      <c r="S252" s="84" t="s">
        <v>918</v>
      </c>
      <c r="T252" s="83" t="s">
        <v>131</v>
      </c>
      <c r="U252" s="155" t="s">
        <v>919</v>
      </c>
      <c r="V252" s="85" t="s">
        <v>558</v>
      </c>
      <c r="W252" s="156" t="s">
        <v>919</v>
      </c>
      <c r="X252" s="156" t="s">
        <v>858</v>
      </c>
      <c r="Y252" s="83">
        <v>0.5</v>
      </c>
      <c r="Z252" s="83">
        <v>1</v>
      </c>
      <c r="AA252" s="83">
        <v>3</v>
      </c>
      <c r="AB252" s="241">
        <f t="shared" si="36"/>
        <v>1.5</v>
      </c>
      <c r="AC252" s="240" t="str">
        <f t="shared" si="37"/>
        <v>DÜŞÜK RİSK</v>
      </c>
      <c r="AD252" s="81" t="s">
        <v>132</v>
      </c>
      <c r="AE252" s="81" t="s">
        <v>131</v>
      </c>
      <c r="AF252" s="240" t="s">
        <v>921</v>
      </c>
      <c r="AG252" s="83" t="s">
        <v>1201</v>
      </c>
    </row>
    <row r="253" spans="1:33" ht="210" x14ac:dyDescent="0.45">
      <c r="A253" s="152">
        <v>246</v>
      </c>
      <c r="B253" s="153">
        <v>45896</v>
      </c>
      <c r="C253" s="81" t="s">
        <v>66</v>
      </c>
      <c r="D253" s="81" t="s">
        <v>6755</v>
      </c>
      <c r="E253" s="154" t="s">
        <v>12</v>
      </c>
      <c r="F253" s="154" t="s">
        <v>12</v>
      </c>
      <c r="G253" s="83" t="s">
        <v>963</v>
      </c>
      <c r="H253" s="83" t="s">
        <v>1215</v>
      </c>
      <c r="I253" s="83" t="s">
        <v>1216</v>
      </c>
      <c r="J253" s="83" t="s">
        <v>1217</v>
      </c>
      <c r="K253" s="83" t="s">
        <v>857</v>
      </c>
      <c r="L253" s="84" t="s">
        <v>1218</v>
      </c>
      <c r="M253" s="84" t="s">
        <v>917</v>
      </c>
      <c r="N253" s="83">
        <v>1</v>
      </c>
      <c r="O253" s="83">
        <v>2</v>
      </c>
      <c r="P253" s="83">
        <v>15</v>
      </c>
      <c r="Q253" s="241">
        <f t="shared" si="34"/>
        <v>30</v>
      </c>
      <c r="R253" s="240" t="str">
        <f t="shared" si="35"/>
        <v>OLASI RİSK</v>
      </c>
      <c r="S253" s="84" t="s">
        <v>918</v>
      </c>
      <c r="T253" s="83" t="s">
        <v>191</v>
      </c>
      <c r="U253" s="155" t="s">
        <v>919</v>
      </c>
      <c r="V253" s="85" t="s">
        <v>558</v>
      </c>
      <c r="W253" s="156" t="s">
        <v>919</v>
      </c>
      <c r="X253" s="156" t="s">
        <v>858</v>
      </c>
      <c r="Y253" s="83">
        <v>1</v>
      </c>
      <c r="Z253" s="83">
        <v>1</v>
      </c>
      <c r="AA253" s="83">
        <v>15</v>
      </c>
      <c r="AB253" s="241">
        <f t="shared" si="36"/>
        <v>15</v>
      </c>
      <c r="AC253" s="240" t="str">
        <f t="shared" si="37"/>
        <v>DÜŞÜK RİSK</v>
      </c>
      <c r="AD253" s="81" t="s">
        <v>493</v>
      </c>
      <c r="AE253" s="81" t="s">
        <v>191</v>
      </c>
      <c r="AF253" s="240" t="s">
        <v>1219</v>
      </c>
      <c r="AG253" s="83" t="s">
        <v>1220</v>
      </c>
    </row>
    <row r="254" spans="1:33" ht="157.5" x14ac:dyDescent="0.45">
      <c r="A254" s="152">
        <v>247</v>
      </c>
      <c r="B254" s="153">
        <v>45896</v>
      </c>
      <c r="C254" s="81" t="s">
        <v>66</v>
      </c>
      <c r="D254" s="81" t="s">
        <v>6755</v>
      </c>
      <c r="E254" s="154" t="s">
        <v>12</v>
      </c>
      <c r="F254" s="154" t="s">
        <v>12</v>
      </c>
      <c r="G254" s="83" t="s">
        <v>1221</v>
      </c>
      <c r="H254" s="83" t="s">
        <v>1222</v>
      </c>
      <c r="I254" s="83" t="s">
        <v>1223</v>
      </c>
      <c r="J254" s="83" t="s">
        <v>1224</v>
      </c>
      <c r="K254" s="83" t="s">
        <v>857</v>
      </c>
      <c r="L254" s="84" t="s">
        <v>1225</v>
      </c>
      <c r="M254" s="84" t="s">
        <v>917</v>
      </c>
      <c r="N254" s="83">
        <v>1</v>
      </c>
      <c r="O254" s="83">
        <v>3</v>
      </c>
      <c r="P254" s="83">
        <v>100</v>
      </c>
      <c r="Q254" s="241">
        <f t="shared" si="34"/>
        <v>300</v>
      </c>
      <c r="R254" s="240" t="str">
        <f t="shared" si="35"/>
        <v>YÜKSEK RİSK</v>
      </c>
      <c r="S254" s="84" t="s">
        <v>918</v>
      </c>
      <c r="T254" s="83" t="s">
        <v>191</v>
      </c>
      <c r="U254" s="155" t="s">
        <v>919</v>
      </c>
      <c r="V254" s="85" t="s">
        <v>558</v>
      </c>
      <c r="W254" s="156" t="s">
        <v>919</v>
      </c>
      <c r="X254" s="156" t="s">
        <v>858</v>
      </c>
      <c r="Y254" s="83">
        <v>1</v>
      </c>
      <c r="Z254" s="83">
        <v>1</v>
      </c>
      <c r="AA254" s="83">
        <v>40</v>
      </c>
      <c r="AB254" s="241">
        <f t="shared" si="36"/>
        <v>40</v>
      </c>
      <c r="AC254" s="240" t="str">
        <f t="shared" si="37"/>
        <v>OLASI RİSK</v>
      </c>
      <c r="AD254" s="81" t="s">
        <v>132</v>
      </c>
      <c r="AE254" s="81" t="s">
        <v>191</v>
      </c>
      <c r="AF254" s="240" t="s">
        <v>921</v>
      </c>
      <c r="AG254" s="83" t="s">
        <v>1220</v>
      </c>
    </row>
    <row r="255" spans="1:33" ht="157.5" x14ac:dyDescent="0.45">
      <c r="A255" s="152">
        <v>248</v>
      </c>
      <c r="B255" s="153">
        <v>45896</v>
      </c>
      <c r="C255" s="81" t="s">
        <v>66</v>
      </c>
      <c r="D255" s="81" t="s">
        <v>6755</v>
      </c>
      <c r="E255" s="154" t="s">
        <v>12</v>
      </c>
      <c r="F255" s="154" t="s">
        <v>12</v>
      </c>
      <c r="G255" s="83" t="s">
        <v>1226</v>
      </c>
      <c r="H255" s="83" t="s">
        <v>309</v>
      </c>
      <c r="I255" s="83" t="s">
        <v>1227</v>
      </c>
      <c r="J255" s="83" t="s">
        <v>1228</v>
      </c>
      <c r="K255" s="83" t="s">
        <v>857</v>
      </c>
      <c r="L255" s="84" t="s">
        <v>1225</v>
      </c>
      <c r="M255" s="84" t="s">
        <v>1169</v>
      </c>
      <c r="N255" s="83">
        <v>1</v>
      </c>
      <c r="O255" s="83">
        <v>3</v>
      </c>
      <c r="P255" s="83">
        <v>100</v>
      </c>
      <c r="Q255" s="241">
        <f t="shared" si="34"/>
        <v>300</v>
      </c>
      <c r="R255" s="240" t="str">
        <f t="shared" si="35"/>
        <v>YÜKSEK RİSK</v>
      </c>
      <c r="S255" s="84" t="s">
        <v>918</v>
      </c>
      <c r="T255" s="83" t="s">
        <v>191</v>
      </c>
      <c r="U255" s="155" t="s">
        <v>919</v>
      </c>
      <c r="V255" s="85" t="s">
        <v>558</v>
      </c>
      <c r="W255" s="156" t="s">
        <v>919</v>
      </c>
      <c r="X255" s="156" t="s">
        <v>858</v>
      </c>
      <c r="Y255" s="83">
        <v>1</v>
      </c>
      <c r="Z255" s="83">
        <v>1</v>
      </c>
      <c r="AA255" s="83">
        <v>40</v>
      </c>
      <c r="AB255" s="241">
        <f t="shared" si="36"/>
        <v>40</v>
      </c>
      <c r="AC255" s="240" t="str">
        <f t="shared" si="37"/>
        <v>OLASI RİSK</v>
      </c>
      <c r="AD255" s="81" t="s">
        <v>132</v>
      </c>
      <c r="AE255" s="81" t="s">
        <v>191</v>
      </c>
      <c r="AF255" s="240" t="s">
        <v>921</v>
      </c>
      <c r="AG255" s="83" t="s">
        <v>1220</v>
      </c>
    </row>
    <row r="256" spans="1:33" ht="87.5" x14ac:dyDescent="0.45">
      <c r="A256" s="152">
        <v>249</v>
      </c>
      <c r="B256" s="153">
        <v>45896</v>
      </c>
      <c r="C256" s="81" t="s">
        <v>66</v>
      </c>
      <c r="D256" s="81" t="s">
        <v>6755</v>
      </c>
      <c r="E256" s="154" t="s">
        <v>12</v>
      </c>
      <c r="F256" s="154" t="s">
        <v>12</v>
      </c>
      <c r="G256" s="83" t="s">
        <v>1229</v>
      </c>
      <c r="H256" s="83" t="s">
        <v>1230</v>
      </c>
      <c r="I256" s="83" t="s">
        <v>1231</v>
      </c>
      <c r="J256" s="83" t="s">
        <v>1232</v>
      </c>
      <c r="K256" s="83" t="s">
        <v>857</v>
      </c>
      <c r="L256" s="84" t="s">
        <v>4783</v>
      </c>
      <c r="M256" s="84" t="s">
        <v>1169</v>
      </c>
      <c r="N256" s="83">
        <v>0.5</v>
      </c>
      <c r="O256" s="83">
        <v>0.5</v>
      </c>
      <c r="P256" s="83">
        <v>40</v>
      </c>
      <c r="Q256" s="241">
        <f t="shared" si="34"/>
        <v>10</v>
      </c>
      <c r="R256" s="240" t="str">
        <f t="shared" si="35"/>
        <v>DÜŞÜK RİSK</v>
      </c>
      <c r="S256" s="84" t="s">
        <v>918</v>
      </c>
      <c r="T256" s="83" t="s">
        <v>191</v>
      </c>
      <c r="U256" s="155" t="s">
        <v>919</v>
      </c>
      <c r="V256" s="85" t="s">
        <v>558</v>
      </c>
      <c r="W256" s="156" t="s">
        <v>919</v>
      </c>
      <c r="X256" s="156" t="s">
        <v>858</v>
      </c>
      <c r="Y256" s="83">
        <v>0.5</v>
      </c>
      <c r="Z256" s="83">
        <v>0.5</v>
      </c>
      <c r="AA256" s="83">
        <v>40</v>
      </c>
      <c r="AB256" s="241">
        <f t="shared" si="36"/>
        <v>10</v>
      </c>
      <c r="AC256" s="240" t="str">
        <f t="shared" si="37"/>
        <v>DÜŞÜK RİSK</v>
      </c>
      <c r="AD256" s="81" t="s">
        <v>132</v>
      </c>
      <c r="AE256" s="81" t="s">
        <v>191</v>
      </c>
      <c r="AF256" s="240" t="s">
        <v>921</v>
      </c>
      <c r="AG256" s="83" t="s">
        <v>1220</v>
      </c>
    </row>
    <row r="257" spans="1:33" ht="140" x14ac:dyDescent="0.45">
      <c r="A257" s="152">
        <v>250</v>
      </c>
      <c r="B257" s="153">
        <v>45896</v>
      </c>
      <c r="C257" s="81" t="s">
        <v>66</v>
      </c>
      <c r="D257" s="81" t="s">
        <v>6755</v>
      </c>
      <c r="E257" s="154" t="s">
        <v>12</v>
      </c>
      <c r="F257" s="154" t="s">
        <v>12</v>
      </c>
      <c r="G257" s="83" t="s">
        <v>1229</v>
      </c>
      <c r="H257" s="83" t="s">
        <v>1234</v>
      </c>
      <c r="I257" s="83" t="s">
        <v>1235</v>
      </c>
      <c r="J257" s="83" t="s">
        <v>1236</v>
      </c>
      <c r="K257" s="83" t="s">
        <v>857</v>
      </c>
      <c r="L257" s="84" t="s">
        <v>1237</v>
      </c>
      <c r="M257" s="84" t="s">
        <v>1169</v>
      </c>
      <c r="N257" s="83">
        <v>1</v>
      </c>
      <c r="O257" s="83">
        <v>3</v>
      </c>
      <c r="P257" s="83">
        <v>40</v>
      </c>
      <c r="Q257" s="241">
        <f t="shared" si="34"/>
        <v>120</v>
      </c>
      <c r="R257" s="240" t="str">
        <f t="shared" si="35"/>
        <v>ÖNEMLİ RİSK</v>
      </c>
      <c r="S257" s="84" t="s">
        <v>918</v>
      </c>
      <c r="T257" s="83" t="s">
        <v>191</v>
      </c>
      <c r="U257" s="155" t="s">
        <v>919</v>
      </c>
      <c r="V257" s="85" t="s">
        <v>558</v>
      </c>
      <c r="W257" s="156" t="s">
        <v>919</v>
      </c>
      <c r="X257" s="156" t="s">
        <v>858</v>
      </c>
      <c r="Y257" s="83">
        <v>1</v>
      </c>
      <c r="Z257" s="83">
        <v>2</v>
      </c>
      <c r="AA257" s="83">
        <v>15</v>
      </c>
      <c r="AB257" s="241">
        <f t="shared" si="36"/>
        <v>30</v>
      </c>
      <c r="AC257" s="240" t="str">
        <f t="shared" si="37"/>
        <v>OLASI RİSK</v>
      </c>
      <c r="AD257" s="81" t="s">
        <v>132</v>
      </c>
      <c r="AE257" s="81" t="s">
        <v>191</v>
      </c>
      <c r="AF257" s="240" t="s">
        <v>921</v>
      </c>
      <c r="AG257" s="83" t="s">
        <v>1220</v>
      </c>
    </row>
    <row r="258" spans="1:33" ht="105" x14ac:dyDescent="0.45">
      <c r="A258" s="152">
        <v>251</v>
      </c>
      <c r="B258" s="153">
        <v>45896</v>
      </c>
      <c r="C258" s="81" t="s">
        <v>66</v>
      </c>
      <c r="D258" s="81" t="s">
        <v>6755</v>
      </c>
      <c r="E258" s="154" t="s">
        <v>12</v>
      </c>
      <c r="F258" s="154" t="s">
        <v>12</v>
      </c>
      <c r="G258" s="83" t="s">
        <v>1238</v>
      </c>
      <c r="H258" s="83" t="s">
        <v>1239</v>
      </c>
      <c r="I258" s="83" t="s">
        <v>1240</v>
      </c>
      <c r="J258" s="83" t="s">
        <v>1241</v>
      </c>
      <c r="K258" s="83" t="s">
        <v>857</v>
      </c>
      <c r="L258" s="84" t="s">
        <v>1242</v>
      </c>
      <c r="M258" s="84" t="s">
        <v>917</v>
      </c>
      <c r="N258" s="83">
        <v>1</v>
      </c>
      <c r="O258" s="83">
        <v>2</v>
      </c>
      <c r="P258" s="83">
        <v>15</v>
      </c>
      <c r="Q258" s="241">
        <f t="shared" si="34"/>
        <v>30</v>
      </c>
      <c r="R258" s="240" t="str">
        <f t="shared" si="35"/>
        <v>OLASI RİSK</v>
      </c>
      <c r="S258" s="84" t="s">
        <v>918</v>
      </c>
      <c r="T258" s="83" t="s">
        <v>191</v>
      </c>
      <c r="U258" s="155" t="s">
        <v>919</v>
      </c>
      <c r="V258" s="85" t="s">
        <v>558</v>
      </c>
      <c r="W258" s="156" t="s">
        <v>919</v>
      </c>
      <c r="X258" s="156" t="s">
        <v>858</v>
      </c>
      <c r="Y258" s="83">
        <v>1</v>
      </c>
      <c r="Z258" s="83">
        <v>2</v>
      </c>
      <c r="AA258" s="83">
        <v>15</v>
      </c>
      <c r="AB258" s="241">
        <f t="shared" si="36"/>
        <v>30</v>
      </c>
      <c r="AC258" s="240" t="str">
        <f t="shared" si="37"/>
        <v>OLASI RİSK</v>
      </c>
      <c r="AD258" s="81" t="s">
        <v>132</v>
      </c>
      <c r="AE258" s="81" t="s">
        <v>191</v>
      </c>
      <c r="AF258" s="240" t="s">
        <v>921</v>
      </c>
      <c r="AG258" s="83" t="s">
        <v>1220</v>
      </c>
    </row>
    <row r="259" spans="1:33" ht="175" x14ac:dyDescent="0.45">
      <c r="A259" s="152">
        <v>252</v>
      </c>
      <c r="B259" s="153">
        <v>45896</v>
      </c>
      <c r="C259" s="81" t="s">
        <v>66</v>
      </c>
      <c r="D259" s="81" t="s">
        <v>6755</v>
      </c>
      <c r="E259" s="154" t="s">
        <v>12</v>
      </c>
      <c r="F259" s="154" t="s">
        <v>12</v>
      </c>
      <c r="G259" s="83" t="s">
        <v>1229</v>
      </c>
      <c r="H259" s="83" t="s">
        <v>1243</v>
      </c>
      <c r="I259" s="83" t="s">
        <v>1244</v>
      </c>
      <c r="J259" s="83" t="s">
        <v>1245</v>
      </c>
      <c r="K259" s="83" t="s">
        <v>857</v>
      </c>
      <c r="L259" s="84" t="s">
        <v>1246</v>
      </c>
      <c r="M259" s="84" t="s">
        <v>1169</v>
      </c>
      <c r="N259" s="83">
        <v>0.5</v>
      </c>
      <c r="O259" s="83">
        <v>1</v>
      </c>
      <c r="P259" s="83">
        <v>40</v>
      </c>
      <c r="Q259" s="241">
        <f t="shared" si="34"/>
        <v>20</v>
      </c>
      <c r="R259" s="240" t="str">
        <f t="shared" si="35"/>
        <v>OLASI RİSK</v>
      </c>
      <c r="S259" s="84" t="s">
        <v>918</v>
      </c>
      <c r="T259" s="83" t="s">
        <v>191</v>
      </c>
      <c r="U259" s="155" t="s">
        <v>919</v>
      </c>
      <c r="V259" s="85" t="s">
        <v>558</v>
      </c>
      <c r="W259" s="156" t="s">
        <v>919</v>
      </c>
      <c r="X259" s="156" t="s">
        <v>858</v>
      </c>
      <c r="Y259" s="83">
        <v>0.5</v>
      </c>
      <c r="Z259" s="83">
        <v>0.5</v>
      </c>
      <c r="AA259" s="83">
        <v>40</v>
      </c>
      <c r="AB259" s="241">
        <f t="shared" si="36"/>
        <v>10</v>
      </c>
      <c r="AC259" s="240" t="str">
        <f t="shared" si="37"/>
        <v>DÜŞÜK RİSK</v>
      </c>
      <c r="AD259" s="81" t="s">
        <v>132</v>
      </c>
      <c r="AE259" s="81" t="s">
        <v>191</v>
      </c>
      <c r="AF259" s="240" t="s">
        <v>921</v>
      </c>
      <c r="AG259" s="83" t="s">
        <v>1220</v>
      </c>
    </row>
    <row r="260" spans="1:33" ht="157.5" x14ac:dyDescent="0.45">
      <c r="A260" s="152">
        <v>253</v>
      </c>
      <c r="B260" s="153">
        <v>45896</v>
      </c>
      <c r="C260" s="81" t="s">
        <v>66</v>
      </c>
      <c r="D260" s="81" t="s">
        <v>6755</v>
      </c>
      <c r="E260" s="154" t="s">
        <v>12</v>
      </c>
      <c r="F260" s="154" t="s">
        <v>12</v>
      </c>
      <c r="G260" s="83" t="s">
        <v>1247</v>
      </c>
      <c r="H260" s="83" t="s">
        <v>1248</v>
      </c>
      <c r="I260" s="83" t="s">
        <v>1249</v>
      </c>
      <c r="J260" s="83" t="s">
        <v>1250</v>
      </c>
      <c r="K260" s="83" t="s">
        <v>857</v>
      </c>
      <c r="L260" s="84" t="s">
        <v>4784</v>
      </c>
      <c r="M260" s="84" t="s">
        <v>1169</v>
      </c>
      <c r="N260" s="83">
        <v>0.5</v>
      </c>
      <c r="O260" s="83">
        <v>1</v>
      </c>
      <c r="P260" s="83">
        <v>40</v>
      </c>
      <c r="Q260" s="241">
        <f t="shared" si="34"/>
        <v>20</v>
      </c>
      <c r="R260" s="240" t="str">
        <f t="shared" si="35"/>
        <v>OLASI RİSK</v>
      </c>
      <c r="S260" s="84" t="s">
        <v>918</v>
      </c>
      <c r="T260" s="83" t="s">
        <v>192</v>
      </c>
      <c r="U260" s="155" t="s">
        <v>919</v>
      </c>
      <c r="V260" s="85" t="s">
        <v>558</v>
      </c>
      <c r="W260" s="156" t="s">
        <v>919</v>
      </c>
      <c r="X260" s="156" t="s">
        <v>858</v>
      </c>
      <c r="Y260" s="83">
        <v>0.5</v>
      </c>
      <c r="Z260" s="83">
        <v>0.5</v>
      </c>
      <c r="AA260" s="83">
        <v>40</v>
      </c>
      <c r="AB260" s="241">
        <f t="shared" si="36"/>
        <v>10</v>
      </c>
      <c r="AC260" s="240" t="str">
        <f t="shared" si="37"/>
        <v>DÜŞÜK RİSK</v>
      </c>
      <c r="AD260" s="81" t="s">
        <v>132</v>
      </c>
      <c r="AE260" s="81" t="s">
        <v>191</v>
      </c>
      <c r="AF260" s="240" t="s">
        <v>921</v>
      </c>
      <c r="AG260" s="83" t="s">
        <v>1220</v>
      </c>
    </row>
    <row r="261" spans="1:33" ht="157.5" x14ac:dyDescent="0.45">
      <c r="A261" s="152">
        <v>254</v>
      </c>
      <c r="B261" s="153">
        <v>45896</v>
      </c>
      <c r="C261" s="81" t="s">
        <v>66</v>
      </c>
      <c r="D261" s="81" t="s">
        <v>6755</v>
      </c>
      <c r="E261" s="154" t="s">
        <v>12</v>
      </c>
      <c r="F261" s="154" t="s">
        <v>12</v>
      </c>
      <c r="G261" s="83" t="s">
        <v>1247</v>
      </c>
      <c r="H261" s="83" t="s">
        <v>1252</v>
      </c>
      <c r="I261" s="83" t="s">
        <v>1253</v>
      </c>
      <c r="J261" s="83" t="s">
        <v>1254</v>
      </c>
      <c r="K261" s="83" t="s">
        <v>857</v>
      </c>
      <c r="L261" s="84" t="s">
        <v>4784</v>
      </c>
      <c r="M261" s="84" t="s">
        <v>1169</v>
      </c>
      <c r="N261" s="83">
        <v>0.5</v>
      </c>
      <c r="O261" s="83">
        <v>1</v>
      </c>
      <c r="P261" s="83">
        <v>40</v>
      </c>
      <c r="Q261" s="241">
        <f t="shared" si="34"/>
        <v>20</v>
      </c>
      <c r="R261" s="240" t="str">
        <f t="shared" si="35"/>
        <v>OLASI RİSK</v>
      </c>
      <c r="S261" s="84" t="s">
        <v>918</v>
      </c>
      <c r="T261" s="83" t="s">
        <v>191</v>
      </c>
      <c r="U261" s="155" t="s">
        <v>919</v>
      </c>
      <c r="V261" s="85" t="s">
        <v>558</v>
      </c>
      <c r="W261" s="156" t="s">
        <v>919</v>
      </c>
      <c r="X261" s="156" t="s">
        <v>858</v>
      </c>
      <c r="Y261" s="83">
        <v>0.5</v>
      </c>
      <c r="Z261" s="83">
        <v>0.5</v>
      </c>
      <c r="AA261" s="83">
        <v>40</v>
      </c>
      <c r="AB261" s="241">
        <f t="shared" si="36"/>
        <v>10</v>
      </c>
      <c r="AC261" s="240" t="str">
        <f t="shared" si="37"/>
        <v>DÜŞÜK RİSK</v>
      </c>
      <c r="AD261" s="81" t="s">
        <v>132</v>
      </c>
      <c r="AE261" s="81" t="s">
        <v>191</v>
      </c>
      <c r="AF261" s="240" t="s">
        <v>921</v>
      </c>
      <c r="AG261" s="83" t="s">
        <v>1220</v>
      </c>
    </row>
    <row r="262" spans="1:33" ht="157.5" x14ac:dyDescent="0.45">
      <c r="A262" s="152">
        <v>255</v>
      </c>
      <c r="B262" s="153">
        <v>45896</v>
      </c>
      <c r="C262" s="81" t="s">
        <v>66</v>
      </c>
      <c r="D262" s="81" t="s">
        <v>6755</v>
      </c>
      <c r="E262" s="154" t="s">
        <v>12</v>
      </c>
      <c r="F262" s="154" t="s">
        <v>12</v>
      </c>
      <c r="G262" s="83" t="s">
        <v>1247</v>
      </c>
      <c r="H262" s="83" t="s">
        <v>1255</v>
      </c>
      <c r="I262" s="83" t="s">
        <v>1256</v>
      </c>
      <c r="J262" s="83" t="s">
        <v>1257</v>
      </c>
      <c r="K262" s="83" t="s">
        <v>857</v>
      </c>
      <c r="L262" s="84" t="s">
        <v>4785</v>
      </c>
      <c r="M262" s="84" t="s">
        <v>1169</v>
      </c>
      <c r="N262" s="83">
        <v>0.5</v>
      </c>
      <c r="O262" s="83">
        <v>0.5</v>
      </c>
      <c r="P262" s="83">
        <v>40</v>
      </c>
      <c r="Q262" s="241">
        <f t="shared" si="34"/>
        <v>10</v>
      </c>
      <c r="R262" s="240" t="str">
        <f t="shared" si="35"/>
        <v>DÜŞÜK RİSK</v>
      </c>
      <c r="S262" s="84" t="s">
        <v>918</v>
      </c>
      <c r="T262" s="83" t="s">
        <v>191</v>
      </c>
      <c r="U262" s="155" t="s">
        <v>919</v>
      </c>
      <c r="V262" s="85" t="s">
        <v>558</v>
      </c>
      <c r="W262" s="156" t="s">
        <v>919</v>
      </c>
      <c r="X262" s="156" t="s">
        <v>858</v>
      </c>
      <c r="Y262" s="83">
        <v>0.5</v>
      </c>
      <c r="Z262" s="83">
        <v>0.5</v>
      </c>
      <c r="AA262" s="83">
        <v>40</v>
      </c>
      <c r="AB262" s="241">
        <f t="shared" si="36"/>
        <v>10</v>
      </c>
      <c r="AC262" s="240" t="str">
        <f t="shared" si="37"/>
        <v>DÜŞÜK RİSK</v>
      </c>
      <c r="AD262" s="81" t="s">
        <v>132</v>
      </c>
      <c r="AE262" s="81" t="s">
        <v>191</v>
      </c>
      <c r="AF262" s="240" t="s">
        <v>921</v>
      </c>
      <c r="AG262" s="83" t="s">
        <v>1220</v>
      </c>
    </row>
    <row r="263" spans="1:33" ht="157.5" x14ac:dyDescent="0.45">
      <c r="A263" s="152">
        <v>256</v>
      </c>
      <c r="B263" s="153">
        <v>45896</v>
      </c>
      <c r="C263" s="81" t="s">
        <v>66</v>
      </c>
      <c r="D263" s="81" t="s">
        <v>6755</v>
      </c>
      <c r="E263" s="154" t="s">
        <v>12</v>
      </c>
      <c r="F263" s="154" t="s">
        <v>12</v>
      </c>
      <c r="G263" s="83" t="s">
        <v>1259</v>
      </c>
      <c r="H263" s="83" t="s">
        <v>1260</v>
      </c>
      <c r="I263" s="83" t="s">
        <v>1261</v>
      </c>
      <c r="J263" s="83" t="s">
        <v>1262</v>
      </c>
      <c r="K263" s="83" t="s">
        <v>857</v>
      </c>
      <c r="L263" s="84" t="s">
        <v>1263</v>
      </c>
      <c r="M263" s="84" t="s">
        <v>1169</v>
      </c>
      <c r="N263" s="83">
        <v>0.5</v>
      </c>
      <c r="O263" s="83">
        <v>1</v>
      </c>
      <c r="P263" s="83">
        <v>40</v>
      </c>
      <c r="Q263" s="241">
        <f t="shared" si="34"/>
        <v>20</v>
      </c>
      <c r="R263" s="240" t="str">
        <f t="shared" si="35"/>
        <v>OLASI RİSK</v>
      </c>
      <c r="S263" s="84" t="s">
        <v>918</v>
      </c>
      <c r="T263" s="83" t="s">
        <v>191</v>
      </c>
      <c r="U263" s="155" t="s">
        <v>919</v>
      </c>
      <c r="V263" s="85" t="s">
        <v>558</v>
      </c>
      <c r="W263" s="156" t="s">
        <v>919</v>
      </c>
      <c r="X263" s="156" t="s">
        <v>858</v>
      </c>
      <c r="Y263" s="83">
        <v>0.5</v>
      </c>
      <c r="Z263" s="83">
        <v>0.5</v>
      </c>
      <c r="AA263" s="83">
        <v>40</v>
      </c>
      <c r="AB263" s="241">
        <f t="shared" si="36"/>
        <v>10</v>
      </c>
      <c r="AC263" s="240" t="str">
        <f t="shared" si="37"/>
        <v>DÜŞÜK RİSK</v>
      </c>
      <c r="AD263" s="81" t="s">
        <v>132</v>
      </c>
      <c r="AE263" s="81" t="s">
        <v>191</v>
      </c>
      <c r="AF263" s="240" t="s">
        <v>921</v>
      </c>
      <c r="AG263" s="83" t="s">
        <v>1220</v>
      </c>
    </row>
    <row r="264" spans="1:33" ht="175" x14ac:dyDescent="0.45">
      <c r="A264" s="152">
        <v>257</v>
      </c>
      <c r="B264" s="153">
        <v>45896</v>
      </c>
      <c r="C264" s="81" t="s">
        <v>66</v>
      </c>
      <c r="D264" s="81" t="s">
        <v>6755</v>
      </c>
      <c r="E264" s="154" t="s">
        <v>12</v>
      </c>
      <c r="F264" s="154" t="s">
        <v>12</v>
      </c>
      <c r="G264" s="83" t="s">
        <v>1264</v>
      </c>
      <c r="H264" s="83" t="s">
        <v>1265</v>
      </c>
      <c r="I264" s="83" t="s">
        <v>1266</v>
      </c>
      <c r="J264" s="83" t="s">
        <v>1267</v>
      </c>
      <c r="K264" s="83" t="s">
        <v>857</v>
      </c>
      <c r="L264" s="84" t="s">
        <v>4786</v>
      </c>
      <c r="M264" s="84" t="s">
        <v>1169</v>
      </c>
      <c r="N264" s="83">
        <v>0.5</v>
      </c>
      <c r="O264" s="83">
        <v>0.5</v>
      </c>
      <c r="P264" s="83">
        <v>15</v>
      </c>
      <c r="Q264" s="241">
        <f t="shared" si="34"/>
        <v>3.75</v>
      </c>
      <c r="R264" s="240" t="str">
        <f t="shared" si="35"/>
        <v>DÜŞÜK RİSK</v>
      </c>
      <c r="S264" s="84" t="s">
        <v>918</v>
      </c>
      <c r="T264" s="83" t="s">
        <v>190</v>
      </c>
      <c r="U264" s="155" t="s">
        <v>919</v>
      </c>
      <c r="V264" s="85" t="s">
        <v>558</v>
      </c>
      <c r="W264" s="156" t="s">
        <v>919</v>
      </c>
      <c r="X264" s="156" t="s">
        <v>858</v>
      </c>
      <c r="Y264" s="83">
        <v>0.5</v>
      </c>
      <c r="Z264" s="83">
        <v>0.5</v>
      </c>
      <c r="AA264" s="83">
        <v>15</v>
      </c>
      <c r="AB264" s="241">
        <f t="shared" si="36"/>
        <v>3.75</v>
      </c>
      <c r="AC264" s="240" t="str">
        <f t="shared" si="37"/>
        <v>DÜŞÜK RİSK</v>
      </c>
      <c r="AD264" s="81" t="s">
        <v>132</v>
      </c>
      <c r="AE264" s="81" t="s">
        <v>190</v>
      </c>
      <c r="AF264" s="240" t="s">
        <v>921</v>
      </c>
      <c r="AG264" s="83" t="s">
        <v>1220</v>
      </c>
    </row>
    <row r="265" spans="1:33" ht="175" x14ac:dyDescent="0.45">
      <c r="A265" s="152">
        <v>258</v>
      </c>
      <c r="B265" s="153">
        <v>45896</v>
      </c>
      <c r="C265" s="81" t="s">
        <v>66</v>
      </c>
      <c r="D265" s="81" t="s">
        <v>6755</v>
      </c>
      <c r="E265" s="154" t="s">
        <v>12</v>
      </c>
      <c r="F265" s="154" t="s">
        <v>12</v>
      </c>
      <c r="G265" s="83" t="s">
        <v>1269</v>
      </c>
      <c r="H265" s="83" t="s">
        <v>1270</v>
      </c>
      <c r="I265" s="83" t="s">
        <v>1271</v>
      </c>
      <c r="J265" s="83" t="s">
        <v>1272</v>
      </c>
      <c r="K265" s="83" t="s">
        <v>857</v>
      </c>
      <c r="L265" s="84" t="s">
        <v>1273</v>
      </c>
      <c r="M265" s="84" t="s">
        <v>917</v>
      </c>
      <c r="N265" s="83">
        <v>1</v>
      </c>
      <c r="O265" s="83">
        <v>1</v>
      </c>
      <c r="P265" s="83">
        <v>40</v>
      </c>
      <c r="Q265" s="241">
        <f t="shared" si="34"/>
        <v>40</v>
      </c>
      <c r="R265" s="240" t="str">
        <f t="shared" si="35"/>
        <v>OLASI RİSK</v>
      </c>
      <c r="S265" s="84" t="s">
        <v>918</v>
      </c>
      <c r="T265" s="83" t="s">
        <v>191</v>
      </c>
      <c r="U265" s="155" t="s">
        <v>919</v>
      </c>
      <c r="V265" s="85" t="s">
        <v>558</v>
      </c>
      <c r="W265" s="156" t="s">
        <v>919</v>
      </c>
      <c r="X265" s="156" t="s">
        <v>858</v>
      </c>
      <c r="Y265" s="83">
        <v>0.5</v>
      </c>
      <c r="Z265" s="83">
        <v>0.5</v>
      </c>
      <c r="AA265" s="83">
        <v>40</v>
      </c>
      <c r="AB265" s="241">
        <f t="shared" si="36"/>
        <v>10</v>
      </c>
      <c r="AC265" s="240" t="str">
        <f t="shared" si="37"/>
        <v>DÜŞÜK RİSK</v>
      </c>
      <c r="AD265" s="81" t="s">
        <v>493</v>
      </c>
      <c r="AE265" s="81" t="s">
        <v>191</v>
      </c>
      <c r="AF265" s="240" t="s">
        <v>1274</v>
      </c>
      <c r="AG265" s="83" t="s">
        <v>1220</v>
      </c>
    </row>
    <row r="266" spans="1:33" ht="122.5" x14ac:dyDescent="0.45">
      <c r="A266" s="152">
        <v>259</v>
      </c>
      <c r="B266" s="153">
        <v>45896</v>
      </c>
      <c r="C266" s="81" t="s">
        <v>66</v>
      </c>
      <c r="D266" s="81" t="s">
        <v>6755</v>
      </c>
      <c r="E266" s="154" t="s">
        <v>12</v>
      </c>
      <c r="F266" s="154" t="s">
        <v>12</v>
      </c>
      <c r="G266" s="83" t="s">
        <v>1275</v>
      </c>
      <c r="H266" s="83" t="s">
        <v>1276</v>
      </c>
      <c r="I266" s="83" t="s">
        <v>1277</v>
      </c>
      <c r="J266" s="83" t="s">
        <v>1278</v>
      </c>
      <c r="K266" s="83" t="s">
        <v>857</v>
      </c>
      <c r="L266" s="84" t="s">
        <v>1279</v>
      </c>
      <c r="M266" s="84" t="s">
        <v>917</v>
      </c>
      <c r="N266" s="83">
        <v>1</v>
      </c>
      <c r="O266" s="83">
        <v>0.5</v>
      </c>
      <c r="P266" s="83">
        <v>40</v>
      </c>
      <c r="Q266" s="241">
        <f t="shared" si="34"/>
        <v>20</v>
      </c>
      <c r="R266" s="240" t="str">
        <f t="shared" si="35"/>
        <v>OLASI RİSK</v>
      </c>
      <c r="S266" s="84" t="s">
        <v>918</v>
      </c>
      <c r="T266" s="83" t="s">
        <v>191</v>
      </c>
      <c r="U266" s="155" t="s">
        <v>919</v>
      </c>
      <c r="V266" s="85" t="s">
        <v>558</v>
      </c>
      <c r="W266" s="156" t="s">
        <v>919</v>
      </c>
      <c r="X266" s="156" t="s">
        <v>858</v>
      </c>
      <c r="Y266" s="83">
        <v>0.5</v>
      </c>
      <c r="Z266" s="83">
        <v>0.5</v>
      </c>
      <c r="AA266" s="83">
        <v>40</v>
      </c>
      <c r="AB266" s="241">
        <f t="shared" si="36"/>
        <v>10</v>
      </c>
      <c r="AC266" s="240" t="str">
        <f t="shared" si="37"/>
        <v>DÜŞÜK RİSK</v>
      </c>
      <c r="AD266" s="81" t="s">
        <v>493</v>
      </c>
      <c r="AE266" s="81" t="s">
        <v>191</v>
      </c>
      <c r="AF266" s="240" t="s">
        <v>1274</v>
      </c>
      <c r="AG266" s="83" t="s">
        <v>1220</v>
      </c>
    </row>
    <row r="267" spans="1:33" ht="140" x14ac:dyDescent="0.45">
      <c r="A267" s="152">
        <v>260</v>
      </c>
      <c r="B267" s="153">
        <v>45896</v>
      </c>
      <c r="C267" s="81" t="s">
        <v>66</v>
      </c>
      <c r="D267" s="81" t="s">
        <v>6755</v>
      </c>
      <c r="E267" s="154" t="s">
        <v>12</v>
      </c>
      <c r="F267" s="154" t="s">
        <v>12</v>
      </c>
      <c r="G267" s="83" t="s">
        <v>1275</v>
      </c>
      <c r="H267" s="83" t="s">
        <v>1280</v>
      </c>
      <c r="I267" s="83" t="s">
        <v>1281</v>
      </c>
      <c r="J267" s="83" t="s">
        <v>1282</v>
      </c>
      <c r="K267" s="83" t="s">
        <v>857</v>
      </c>
      <c r="L267" s="84" t="s">
        <v>1283</v>
      </c>
      <c r="M267" s="84" t="s">
        <v>917</v>
      </c>
      <c r="N267" s="83">
        <v>0.5</v>
      </c>
      <c r="O267" s="83">
        <v>0.5</v>
      </c>
      <c r="P267" s="83">
        <v>40</v>
      </c>
      <c r="Q267" s="241">
        <f t="shared" si="34"/>
        <v>10</v>
      </c>
      <c r="R267" s="240" t="str">
        <f t="shared" si="35"/>
        <v>DÜŞÜK RİSK</v>
      </c>
      <c r="S267" s="84" t="s">
        <v>918</v>
      </c>
      <c r="T267" s="83" t="s">
        <v>191</v>
      </c>
      <c r="U267" s="155" t="s">
        <v>919</v>
      </c>
      <c r="V267" s="85" t="s">
        <v>558</v>
      </c>
      <c r="W267" s="156" t="s">
        <v>919</v>
      </c>
      <c r="X267" s="156" t="s">
        <v>858</v>
      </c>
      <c r="Y267" s="83">
        <v>0.5</v>
      </c>
      <c r="Z267" s="83">
        <v>0.5</v>
      </c>
      <c r="AA267" s="83">
        <v>40</v>
      </c>
      <c r="AB267" s="241">
        <f t="shared" si="36"/>
        <v>10</v>
      </c>
      <c r="AC267" s="240" t="str">
        <f t="shared" si="37"/>
        <v>DÜŞÜK RİSK</v>
      </c>
      <c r="AD267" s="81" t="s">
        <v>493</v>
      </c>
      <c r="AE267" s="81" t="s">
        <v>191</v>
      </c>
      <c r="AF267" s="240" t="s">
        <v>1274</v>
      </c>
      <c r="AG267" s="83" t="s">
        <v>1220</v>
      </c>
    </row>
    <row r="268" spans="1:33" ht="140" x14ac:dyDescent="0.45">
      <c r="A268" s="152">
        <v>261</v>
      </c>
      <c r="B268" s="153">
        <v>45896</v>
      </c>
      <c r="C268" s="81" t="s">
        <v>66</v>
      </c>
      <c r="D268" s="81" t="s">
        <v>6755</v>
      </c>
      <c r="E268" s="154" t="s">
        <v>12</v>
      </c>
      <c r="F268" s="154" t="s">
        <v>12</v>
      </c>
      <c r="G268" s="83" t="s">
        <v>1275</v>
      </c>
      <c r="H268" s="83" t="s">
        <v>1284</v>
      </c>
      <c r="I268" s="83" t="s">
        <v>1285</v>
      </c>
      <c r="J268" s="83" t="s">
        <v>1286</v>
      </c>
      <c r="K268" s="83" t="s">
        <v>857</v>
      </c>
      <c r="L268" s="84" t="s">
        <v>4787</v>
      </c>
      <c r="M268" s="84" t="s">
        <v>917</v>
      </c>
      <c r="N268" s="83">
        <v>1</v>
      </c>
      <c r="O268" s="83">
        <v>0.5</v>
      </c>
      <c r="P268" s="83">
        <v>40</v>
      </c>
      <c r="Q268" s="241">
        <f t="shared" si="34"/>
        <v>20</v>
      </c>
      <c r="R268" s="240" t="str">
        <f t="shared" si="35"/>
        <v>OLASI RİSK</v>
      </c>
      <c r="S268" s="84" t="s">
        <v>918</v>
      </c>
      <c r="T268" s="83" t="s">
        <v>191</v>
      </c>
      <c r="U268" s="155" t="s">
        <v>919</v>
      </c>
      <c r="V268" s="85" t="s">
        <v>558</v>
      </c>
      <c r="W268" s="156" t="s">
        <v>919</v>
      </c>
      <c r="X268" s="156" t="s">
        <v>858</v>
      </c>
      <c r="Y268" s="83">
        <v>0.5</v>
      </c>
      <c r="Z268" s="83">
        <v>0.5</v>
      </c>
      <c r="AA268" s="83">
        <v>40</v>
      </c>
      <c r="AB268" s="241">
        <f t="shared" si="36"/>
        <v>10</v>
      </c>
      <c r="AC268" s="240" t="str">
        <f t="shared" si="37"/>
        <v>DÜŞÜK RİSK</v>
      </c>
      <c r="AD268" s="81" t="s">
        <v>493</v>
      </c>
      <c r="AE268" s="81" t="s">
        <v>191</v>
      </c>
      <c r="AF268" s="240" t="s">
        <v>1274</v>
      </c>
      <c r="AG268" s="83" t="s">
        <v>1220</v>
      </c>
    </row>
    <row r="269" spans="1:33" ht="122.5" x14ac:dyDescent="0.45">
      <c r="A269" s="152">
        <v>262</v>
      </c>
      <c r="B269" s="153">
        <v>45896</v>
      </c>
      <c r="C269" s="81" t="s">
        <v>66</v>
      </c>
      <c r="D269" s="81" t="s">
        <v>6755</v>
      </c>
      <c r="E269" s="154" t="s">
        <v>12</v>
      </c>
      <c r="F269" s="154" t="s">
        <v>12</v>
      </c>
      <c r="G269" s="83" t="s">
        <v>1275</v>
      </c>
      <c r="H269" s="83" t="s">
        <v>1288</v>
      </c>
      <c r="I269" s="83" t="s">
        <v>1285</v>
      </c>
      <c r="J269" s="83" t="s">
        <v>1289</v>
      </c>
      <c r="K269" s="83" t="s">
        <v>857</v>
      </c>
      <c r="L269" s="84" t="s">
        <v>1279</v>
      </c>
      <c r="M269" s="84" t="s">
        <v>917</v>
      </c>
      <c r="N269" s="83">
        <v>1</v>
      </c>
      <c r="O269" s="83">
        <v>0.5</v>
      </c>
      <c r="P269" s="83">
        <v>40</v>
      </c>
      <c r="Q269" s="241">
        <f t="shared" si="34"/>
        <v>20</v>
      </c>
      <c r="R269" s="240" t="str">
        <f t="shared" si="35"/>
        <v>OLASI RİSK</v>
      </c>
      <c r="S269" s="84" t="s">
        <v>918</v>
      </c>
      <c r="T269" s="83" t="s">
        <v>191</v>
      </c>
      <c r="U269" s="155" t="s">
        <v>919</v>
      </c>
      <c r="V269" s="85" t="s">
        <v>558</v>
      </c>
      <c r="W269" s="156" t="s">
        <v>919</v>
      </c>
      <c r="X269" s="156" t="s">
        <v>858</v>
      </c>
      <c r="Y269" s="83">
        <v>0.5</v>
      </c>
      <c r="Z269" s="83">
        <v>0.5</v>
      </c>
      <c r="AA269" s="83">
        <v>40</v>
      </c>
      <c r="AB269" s="241">
        <f t="shared" si="36"/>
        <v>10</v>
      </c>
      <c r="AC269" s="240" t="str">
        <f t="shared" si="37"/>
        <v>DÜŞÜK RİSK</v>
      </c>
      <c r="AD269" s="81" t="s">
        <v>493</v>
      </c>
      <c r="AE269" s="81" t="s">
        <v>191</v>
      </c>
      <c r="AF269" s="240" t="s">
        <v>1274</v>
      </c>
      <c r="AG269" s="83" t="s">
        <v>1220</v>
      </c>
    </row>
    <row r="270" spans="1:33" ht="105" x14ac:dyDescent="0.45">
      <c r="A270" s="152">
        <v>263</v>
      </c>
      <c r="B270" s="153">
        <v>45896</v>
      </c>
      <c r="C270" s="81" t="s">
        <v>66</v>
      </c>
      <c r="D270" s="81" t="s">
        <v>6755</v>
      </c>
      <c r="E270" s="154" t="s">
        <v>12</v>
      </c>
      <c r="F270" s="154" t="s">
        <v>12</v>
      </c>
      <c r="G270" s="83" t="s">
        <v>1275</v>
      </c>
      <c r="H270" s="83" t="s">
        <v>1290</v>
      </c>
      <c r="I270" s="83" t="s">
        <v>1291</v>
      </c>
      <c r="J270" s="83" t="s">
        <v>1292</v>
      </c>
      <c r="K270" s="83" t="s">
        <v>857</v>
      </c>
      <c r="L270" s="84" t="s">
        <v>1293</v>
      </c>
      <c r="M270" s="84" t="s">
        <v>917</v>
      </c>
      <c r="N270" s="83">
        <v>0.5</v>
      </c>
      <c r="O270" s="83">
        <v>0.5</v>
      </c>
      <c r="P270" s="83">
        <v>40</v>
      </c>
      <c r="Q270" s="241">
        <f t="shared" si="34"/>
        <v>10</v>
      </c>
      <c r="R270" s="240" t="str">
        <f t="shared" si="35"/>
        <v>DÜŞÜK RİSK</v>
      </c>
      <c r="S270" s="84" t="s">
        <v>918</v>
      </c>
      <c r="T270" s="83" t="s">
        <v>191</v>
      </c>
      <c r="U270" s="155" t="s">
        <v>919</v>
      </c>
      <c r="V270" s="85" t="s">
        <v>558</v>
      </c>
      <c r="W270" s="156" t="s">
        <v>919</v>
      </c>
      <c r="X270" s="156" t="s">
        <v>858</v>
      </c>
      <c r="Y270" s="83">
        <v>0.5</v>
      </c>
      <c r="Z270" s="83">
        <v>0.5</v>
      </c>
      <c r="AA270" s="83">
        <v>40</v>
      </c>
      <c r="AB270" s="241">
        <f t="shared" si="36"/>
        <v>10</v>
      </c>
      <c r="AC270" s="240" t="str">
        <f t="shared" si="37"/>
        <v>DÜŞÜK RİSK</v>
      </c>
      <c r="AD270" s="81" t="s">
        <v>493</v>
      </c>
      <c r="AE270" s="81" t="s">
        <v>191</v>
      </c>
      <c r="AF270" s="240" t="s">
        <v>1274</v>
      </c>
      <c r="AG270" s="83" t="s">
        <v>1220</v>
      </c>
    </row>
    <row r="271" spans="1:33" ht="122.5" x14ac:dyDescent="0.45">
      <c r="A271" s="152">
        <v>264</v>
      </c>
      <c r="B271" s="153">
        <v>45896</v>
      </c>
      <c r="C271" s="83" t="s">
        <v>66</v>
      </c>
      <c r="D271" s="81" t="s">
        <v>6756</v>
      </c>
      <c r="E271" s="154" t="s">
        <v>12</v>
      </c>
      <c r="F271" s="154" t="s">
        <v>12</v>
      </c>
      <c r="G271" s="83" t="s">
        <v>1294</v>
      </c>
      <c r="H271" s="83" t="s">
        <v>1295</v>
      </c>
      <c r="I271" s="83" t="s">
        <v>1296</v>
      </c>
      <c r="J271" s="83" t="s">
        <v>924</v>
      </c>
      <c r="K271" s="83" t="s">
        <v>857</v>
      </c>
      <c r="L271" s="84" t="s">
        <v>1297</v>
      </c>
      <c r="M271" s="84" t="s">
        <v>1169</v>
      </c>
      <c r="N271" s="83">
        <v>0.5</v>
      </c>
      <c r="O271" s="83">
        <v>0.5</v>
      </c>
      <c r="P271" s="83">
        <v>7</v>
      </c>
      <c r="Q271" s="241">
        <f t="shared" si="34"/>
        <v>1.75</v>
      </c>
      <c r="R271" s="240" t="str">
        <f t="shared" si="35"/>
        <v>DÜŞÜK RİSK</v>
      </c>
      <c r="S271" s="84" t="s">
        <v>918</v>
      </c>
      <c r="T271" s="83" t="s">
        <v>191</v>
      </c>
      <c r="U271" s="155" t="s">
        <v>919</v>
      </c>
      <c r="V271" s="85" t="s">
        <v>558</v>
      </c>
      <c r="W271" s="156" t="s">
        <v>919</v>
      </c>
      <c r="X271" s="156" t="s">
        <v>858</v>
      </c>
      <c r="Y271" s="83">
        <v>0.5</v>
      </c>
      <c r="Z271" s="83">
        <v>0.5</v>
      </c>
      <c r="AA271" s="83">
        <v>7</v>
      </c>
      <c r="AB271" s="241">
        <f t="shared" si="36"/>
        <v>1.75</v>
      </c>
      <c r="AC271" s="240" t="str">
        <f t="shared" si="37"/>
        <v>DÜŞÜK RİSK</v>
      </c>
      <c r="AD271" s="81" t="s">
        <v>493</v>
      </c>
      <c r="AE271" s="81" t="s">
        <v>191</v>
      </c>
      <c r="AF271" s="240" t="s">
        <v>1274</v>
      </c>
      <c r="AG271" s="83" t="s">
        <v>1298</v>
      </c>
    </row>
    <row r="272" spans="1:33" ht="105" x14ac:dyDescent="0.45">
      <c r="A272" s="152">
        <v>265</v>
      </c>
      <c r="B272" s="153">
        <v>45896</v>
      </c>
      <c r="C272" s="83" t="s">
        <v>66</v>
      </c>
      <c r="D272" s="81" t="s">
        <v>6756</v>
      </c>
      <c r="E272" s="154" t="s">
        <v>12</v>
      </c>
      <c r="F272" s="154" t="s">
        <v>12</v>
      </c>
      <c r="G272" s="83" t="s">
        <v>1294</v>
      </c>
      <c r="H272" s="83" t="s">
        <v>1299</v>
      </c>
      <c r="I272" s="83" t="s">
        <v>1300</v>
      </c>
      <c r="J272" s="83" t="s">
        <v>1301</v>
      </c>
      <c r="K272" s="83" t="s">
        <v>857</v>
      </c>
      <c r="L272" s="84" t="s">
        <v>1302</v>
      </c>
      <c r="M272" s="84" t="s">
        <v>1169</v>
      </c>
      <c r="N272" s="83">
        <v>3</v>
      </c>
      <c r="O272" s="83">
        <v>1</v>
      </c>
      <c r="P272" s="83">
        <v>7</v>
      </c>
      <c r="Q272" s="241">
        <f t="shared" si="34"/>
        <v>21</v>
      </c>
      <c r="R272" s="240" t="str">
        <f t="shared" si="35"/>
        <v>OLASI RİSK</v>
      </c>
      <c r="S272" s="84" t="s">
        <v>918</v>
      </c>
      <c r="T272" s="83" t="s">
        <v>191</v>
      </c>
      <c r="U272" s="155" t="s">
        <v>919</v>
      </c>
      <c r="V272" s="85" t="s">
        <v>558</v>
      </c>
      <c r="W272" s="156" t="s">
        <v>919</v>
      </c>
      <c r="X272" s="156" t="s">
        <v>858</v>
      </c>
      <c r="Y272" s="83">
        <v>1</v>
      </c>
      <c r="Z272" s="83">
        <v>0.5</v>
      </c>
      <c r="AA272" s="83">
        <v>3</v>
      </c>
      <c r="AB272" s="241">
        <f t="shared" si="36"/>
        <v>1.5</v>
      </c>
      <c r="AC272" s="240" t="str">
        <f t="shared" si="37"/>
        <v>DÜŞÜK RİSK</v>
      </c>
      <c r="AD272" s="81" t="s">
        <v>132</v>
      </c>
      <c r="AE272" s="81" t="s">
        <v>191</v>
      </c>
      <c r="AF272" s="240" t="s">
        <v>921</v>
      </c>
      <c r="AG272" s="83" t="s">
        <v>1298</v>
      </c>
    </row>
    <row r="273" spans="1:33" ht="157.5" x14ac:dyDescent="0.45">
      <c r="A273" s="152">
        <v>266</v>
      </c>
      <c r="B273" s="153">
        <v>45896</v>
      </c>
      <c r="C273" s="83" t="s">
        <v>66</v>
      </c>
      <c r="D273" s="81" t="s">
        <v>6756</v>
      </c>
      <c r="E273" s="154" t="s">
        <v>12</v>
      </c>
      <c r="F273" s="154" t="s">
        <v>12</v>
      </c>
      <c r="G273" s="83" t="s">
        <v>1303</v>
      </c>
      <c r="H273" s="83" t="s">
        <v>1304</v>
      </c>
      <c r="I273" s="83" t="s">
        <v>1305</v>
      </c>
      <c r="J273" s="83" t="s">
        <v>1306</v>
      </c>
      <c r="K273" s="83" t="s">
        <v>857</v>
      </c>
      <c r="L273" s="84" t="s">
        <v>1307</v>
      </c>
      <c r="M273" s="84" t="s">
        <v>1169</v>
      </c>
      <c r="N273" s="83">
        <v>1</v>
      </c>
      <c r="O273" s="83">
        <v>1</v>
      </c>
      <c r="P273" s="83">
        <v>40</v>
      </c>
      <c r="Q273" s="241">
        <f t="shared" si="34"/>
        <v>40</v>
      </c>
      <c r="R273" s="240" t="str">
        <f t="shared" si="35"/>
        <v>OLASI RİSK</v>
      </c>
      <c r="S273" s="84" t="s">
        <v>918</v>
      </c>
      <c r="T273" s="83" t="s">
        <v>191</v>
      </c>
      <c r="U273" s="155" t="s">
        <v>919</v>
      </c>
      <c r="V273" s="85" t="s">
        <v>558</v>
      </c>
      <c r="W273" s="156" t="s">
        <v>919</v>
      </c>
      <c r="X273" s="156" t="s">
        <v>858</v>
      </c>
      <c r="Y273" s="83">
        <v>0.5</v>
      </c>
      <c r="Z273" s="83">
        <v>0.5</v>
      </c>
      <c r="AA273" s="83">
        <v>40</v>
      </c>
      <c r="AB273" s="241">
        <f t="shared" si="36"/>
        <v>10</v>
      </c>
      <c r="AC273" s="240" t="str">
        <f t="shared" si="37"/>
        <v>DÜŞÜK RİSK</v>
      </c>
      <c r="AD273" s="81" t="s">
        <v>132</v>
      </c>
      <c r="AE273" s="81" t="s">
        <v>191</v>
      </c>
      <c r="AF273" s="240" t="s">
        <v>921</v>
      </c>
      <c r="AG273" s="83" t="s">
        <v>1298</v>
      </c>
    </row>
    <row r="274" spans="1:33" ht="157.5" x14ac:dyDescent="0.45">
      <c r="A274" s="152">
        <v>267</v>
      </c>
      <c r="B274" s="153">
        <v>45896</v>
      </c>
      <c r="C274" s="83" t="s">
        <v>66</v>
      </c>
      <c r="D274" s="81" t="s">
        <v>6756</v>
      </c>
      <c r="E274" s="154" t="s">
        <v>12</v>
      </c>
      <c r="F274" s="154" t="s">
        <v>12</v>
      </c>
      <c r="G274" s="83" t="s">
        <v>1308</v>
      </c>
      <c r="H274" s="83" t="s">
        <v>1309</v>
      </c>
      <c r="I274" s="83" t="s">
        <v>1310</v>
      </c>
      <c r="J274" s="83" t="s">
        <v>1311</v>
      </c>
      <c r="K274" s="83" t="s">
        <v>857</v>
      </c>
      <c r="L274" s="84" t="s">
        <v>1312</v>
      </c>
      <c r="M274" s="84" t="s">
        <v>1169</v>
      </c>
      <c r="N274" s="83">
        <v>3</v>
      </c>
      <c r="O274" s="83">
        <v>3</v>
      </c>
      <c r="P274" s="83">
        <v>15</v>
      </c>
      <c r="Q274" s="241">
        <f t="shared" si="34"/>
        <v>135</v>
      </c>
      <c r="R274" s="240" t="str">
        <f t="shared" si="35"/>
        <v>ÖNEMLİ RİSK</v>
      </c>
      <c r="S274" s="84" t="s">
        <v>918</v>
      </c>
      <c r="T274" s="83" t="s">
        <v>191</v>
      </c>
      <c r="U274" s="155" t="s">
        <v>919</v>
      </c>
      <c r="V274" s="85" t="s">
        <v>558</v>
      </c>
      <c r="W274" s="156" t="s">
        <v>919</v>
      </c>
      <c r="X274" s="156" t="s">
        <v>858</v>
      </c>
      <c r="Y274" s="83">
        <v>0.5</v>
      </c>
      <c r="Z274" s="83">
        <v>0.5</v>
      </c>
      <c r="AA274" s="83">
        <v>15</v>
      </c>
      <c r="AB274" s="241">
        <f t="shared" si="36"/>
        <v>3.75</v>
      </c>
      <c r="AC274" s="240" t="str">
        <f t="shared" si="37"/>
        <v>DÜŞÜK RİSK</v>
      </c>
      <c r="AD274" s="81" t="s">
        <v>132</v>
      </c>
      <c r="AE274" s="81" t="s">
        <v>191</v>
      </c>
      <c r="AF274" s="240" t="s">
        <v>921</v>
      </c>
      <c r="AG274" s="83" t="s">
        <v>1298</v>
      </c>
    </row>
    <row r="275" spans="1:33" ht="175" x14ac:dyDescent="0.45">
      <c r="A275" s="152">
        <v>268</v>
      </c>
      <c r="B275" s="153">
        <v>45896</v>
      </c>
      <c r="C275" s="83" t="s">
        <v>66</v>
      </c>
      <c r="D275" s="81" t="s">
        <v>6756</v>
      </c>
      <c r="E275" s="154" t="s">
        <v>12</v>
      </c>
      <c r="F275" s="154" t="s">
        <v>12</v>
      </c>
      <c r="G275" s="83" t="s">
        <v>1313</v>
      </c>
      <c r="H275" s="83" t="s">
        <v>1314</v>
      </c>
      <c r="I275" s="83" t="s">
        <v>1315</v>
      </c>
      <c r="J275" s="83" t="s">
        <v>1306</v>
      </c>
      <c r="K275" s="83" t="s">
        <v>857</v>
      </c>
      <c r="L275" s="84" t="s">
        <v>1316</v>
      </c>
      <c r="M275" s="84" t="s">
        <v>1169</v>
      </c>
      <c r="N275" s="83">
        <v>1</v>
      </c>
      <c r="O275" s="83">
        <v>0.5</v>
      </c>
      <c r="P275" s="83">
        <v>15</v>
      </c>
      <c r="Q275" s="241">
        <f t="shared" si="34"/>
        <v>7.5</v>
      </c>
      <c r="R275" s="240" t="str">
        <f t="shared" si="35"/>
        <v>DÜŞÜK RİSK</v>
      </c>
      <c r="S275" s="84" t="s">
        <v>918</v>
      </c>
      <c r="T275" s="83" t="s">
        <v>72</v>
      </c>
      <c r="U275" s="155" t="s">
        <v>919</v>
      </c>
      <c r="V275" s="85" t="s">
        <v>558</v>
      </c>
      <c r="W275" s="156" t="s">
        <v>919</v>
      </c>
      <c r="X275" s="156" t="s">
        <v>858</v>
      </c>
      <c r="Y275" s="83">
        <v>0.5</v>
      </c>
      <c r="Z275" s="83">
        <v>0.5</v>
      </c>
      <c r="AA275" s="83">
        <v>40</v>
      </c>
      <c r="AB275" s="241">
        <f t="shared" si="36"/>
        <v>10</v>
      </c>
      <c r="AC275" s="240" t="str">
        <f t="shared" si="37"/>
        <v>DÜŞÜK RİSK</v>
      </c>
      <c r="AD275" s="81" t="s">
        <v>493</v>
      </c>
      <c r="AE275" s="81" t="s">
        <v>72</v>
      </c>
      <c r="AF275" s="240" t="s">
        <v>1081</v>
      </c>
      <c r="AG275" s="83" t="s">
        <v>1298</v>
      </c>
    </row>
    <row r="276" spans="1:33" ht="122.5" x14ac:dyDescent="0.45">
      <c r="A276" s="152">
        <v>269</v>
      </c>
      <c r="B276" s="153">
        <v>45896</v>
      </c>
      <c r="C276" s="83" t="s">
        <v>66</v>
      </c>
      <c r="D276" s="81" t="s">
        <v>6756</v>
      </c>
      <c r="E276" s="154" t="s">
        <v>12</v>
      </c>
      <c r="F276" s="154" t="s">
        <v>12</v>
      </c>
      <c r="G276" s="83" t="s">
        <v>1313</v>
      </c>
      <c r="H276" s="83" t="s">
        <v>1317</v>
      </c>
      <c r="I276" s="83" t="s">
        <v>1318</v>
      </c>
      <c r="J276" s="83" t="s">
        <v>1306</v>
      </c>
      <c r="K276" s="83" t="s">
        <v>857</v>
      </c>
      <c r="L276" s="84" t="s">
        <v>1319</v>
      </c>
      <c r="M276" s="84" t="s">
        <v>1169</v>
      </c>
      <c r="N276" s="83">
        <v>1</v>
      </c>
      <c r="O276" s="83">
        <v>0.5</v>
      </c>
      <c r="P276" s="83">
        <v>40</v>
      </c>
      <c r="Q276" s="241">
        <f t="shared" si="34"/>
        <v>20</v>
      </c>
      <c r="R276" s="240" t="str">
        <f t="shared" si="35"/>
        <v>OLASI RİSK</v>
      </c>
      <c r="S276" s="84" t="s">
        <v>918</v>
      </c>
      <c r="T276" s="83" t="s">
        <v>191</v>
      </c>
      <c r="U276" s="155" t="s">
        <v>919</v>
      </c>
      <c r="V276" s="85" t="s">
        <v>558</v>
      </c>
      <c r="W276" s="156" t="s">
        <v>919</v>
      </c>
      <c r="X276" s="156" t="s">
        <v>858</v>
      </c>
      <c r="Y276" s="83">
        <v>1</v>
      </c>
      <c r="Z276" s="83">
        <v>0.5</v>
      </c>
      <c r="AA276" s="83">
        <v>15</v>
      </c>
      <c r="AB276" s="241">
        <f t="shared" si="36"/>
        <v>7.5</v>
      </c>
      <c r="AC276" s="240" t="str">
        <f t="shared" si="37"/>
        <v>DÜŞÜK RİSK</v>
      </c>
      <c r="AD276" s="81" t="s">
        <v>132</v>
      </c>
      <c r="AE276" s="81" t="s">
        <v>191</v>
      </c>
      <c r="AF276" s="240" t="s">
        <v>921</v>
      </c>
      <c r="AG276" s="83" t="s">
        <v>1298</v>
      </c>
    </row>
    <row r="277" spans="1:33" ht="105" x14ac:dyDescent="0.45">
      <c r="A277" s="152">
        <v>270</v>
      </c>
      <c r="B277" s="153">
        <v>45896</v>
      </c>
      <c r="C277" s="83" t="s">
        <v>66</v>
      </c>
      <c r="D277" s="81" t="s">
        <v>6756</v>
      </c>
      <c r="E277" s="154" t="s">
        <v>12</v>
      </c>
      <c r="F277" s="154" t="s">
        <v>12</v>
      </c>
      <c r="G277" s="83" t="s">
        <v>1313</v>
      </c>
      <c r="H277" s="83" t="s">
        <v>1320</v>
      </c>
      <c r="I277" s="83" t="s">
        <v>1321</v>
      </c>
      <c r="J277" s="83" t="s">
        <v>1322</v>
      </c>
      <c r="K277" s="83" t="s">
        <v>857</v>
      </c>
      <c r="L277" s="84" t="s">
        <v>4790</v>
      </c>
      <c r="M277" s="84" t="s">
        <v>1169</v>
      </c>
      <c r="N277" s="83">
        <v>1</v>
      </c>
      <c r="O277" s="83">
        <v>1</v>
      </c>
      <c r="P277" s="83">
        <v>40</v>
      </c>
      <c r="Q277" s="241">
        <v>300</v>
      </c>
      <c r="R277" s="240" t="str">
        <f t="shared" si="35"/>
        <v>YÜKSEK RİSK</v>
      </c>
      <c r="S277" s="84" t="s">
        <v>4789</v>
      </c>
      <c r="T277" s="83" t="s">
        <v>72</v>
      </c>
      <c r="U277" s="155" t="s">
        <v>919</v>
      </c>
      <c r="V277" s="85" t="s">
        <v>558</v>
      </c>
      <c r="W277" s="156" t="s">
        <v>919</v>
      </c>
      <c r="X277" s="156" t="s">
        <v>858</v>
      </c>
      <c r="Y277" s="83">
        <v>1</v>
      </c>
      <c r="Z277" s="83">
        <v>0.5</v>
      </c>
      <c r="AA277" s="83">
        <v>15</v>
      </c>
      <c r="AB277" s="241">
        <f t="shared" ref="AB277" si="38">IF(OR(ISBLANK(Y277)=TRUE,ISBLANK(Z277)=TRUE,ISBLANK(AA277)=TRUE),"",PRODUCT(Y277,Z277,AA277))</f>
        <v>7.5</v>
      </c>
      <c r="AC277" s="240" t="str">
        <f t="shared" ref="AC277" si="39">IF(AB277="","",IF(AND(AB277&gt;=0,AB277&lt;20),"DÜŞÜK RİSK",IF(AND(AB277&gt;=20,AB277&lt;70),"OLASI RİSK",IF(AND(AB277&gt;=70,AB277&lt;200),"ÖNEMLİ RİSK",IF(AND(AB277&gt;=200,AB277&lt;400),"YÜKSEK RİSK",IF(AB277&gt;=400,"KABUL EDİLEMEZ RİSK",""))))))</f>
        <v>DÜŞÜK RİSK</v>
      </c>
      <c r="AD277" s="81" t="s">
        <v>132</v>
      </c>
      <c r="AE277" s="81" t="s">
        <v>191</v>
      </c>
      <c r="AF277" s="240" t="s">
        <v>921</v>
      </c>
      <c r="AG277" s="83" t="s">
        <v>1298</v>
      </c>
    </row>
    <row r="278" spans="1:33" ht="122.5" x14ac:dyDescent="0.45">
      <c r="A278" s="152">
        <v>271</v>
      </c>
      <c r="B278" s="153">
        <v>45896</v>
      </c>
      <c r="C278" s="83" t="s">
        <v>66</v>
      </c>
      <c r="D278" s="81" t="s">
        <v>6756</v>
      </c>
      <c r="E278" s="154" t="s">
        <v>12</v>
      </c>
      <c r="F278" s="154" t="s">
        <v>12</v>
      </c>
      <c r="G278" s="83" t="s">
        <v>1313</v>
      </c>
      <c r="H278" s="83" t="s">
        <v>1324</v>
      </c>
      <c r="I278" s="83" t="s">
        <v>1325</v>
      </c>
      <c r="J278" s="83" t="s">
        <v>1326</v>
      </c>
      <c r="K278" s="83" t="s">
        <v>857</v>
      </c>
      <c r="L278" s="84" t="s">
        <v>4788</v>
      </c>
      <c r="M278" s="84" t="s">
        <v>1169</v>
      </c>
      <c r="N278" s="83">
        <v>1</v>
      </c>
      <c r="O278" s="83">
        <v>0.5</v>
      </c>
      <c r="P278" s="83">
        <v>40</v>
      </c>
      <c r="Q278" s="241">
        <f t="shared" si="34"/>
        <v>20</v>
      </c>
      <c r="R278" s="240" t="str">
        <f t="shared" si="35"/>
        <v>OLASI RİSK</v>
      </c>
      <c r="S278" s="84" t="s">
        <v>918</v>
      </c>
      <c r="T278" s="83" t="s">
        <v>72</v>
      </c>
      <c r="U278" s="155" t="s">
        <v>919</v>
      </c>
      <c r="V278" s="85" t="s">
        <v>558</v>
      </c>
      <c r="W278" s="156" t="s">
        <v>919</v>
      </c>
      <c r="X278" s="156" t="s">
        <v>858</v>
      </c>
      <c r="Y278" s="83">
        <v>0.5</v>
      </c>
      <c r="Z278" s="83">
        <v>0.5</v>
      </c>
      <c r="AA278" s="83">
        <v>40</v>
      </c>
      <c r="AB278" s="241">
        <f t="shared" si="36"/>
        <v>10</v>
      </c>
      <c r="AC278" s="240" t="str">
        <f t="shared" si="37"/>
        <v>DÜŞÜK RİSK</v>
      </c>
      <c r="AD278" s="81" t="s">
        <v>493</v>
      </c>
      <c r="AE278" s="81" t="s">
        <v>72</v>
      </c>
      <c r="AF278" s="240" t="s">
        <v>1081</v>
      </c>
      <c r="AG278" s="83" t="s">
        <v>1298</v>
      </c>
    </row>
    <row r="279" spans="1:33" ht="122.5" x14ac:dyDescent="0.45">
      <c r="A279" s="152">
        <v>272</v>
      </c>
      <c r="B279" s="153">
        <v>45896</v>
      </c>
      <c r="C279" s="83" t="s">
        <v>66</v>
      </c>
      <c r="D279" s="81" t="s">
        <v>6756</v>
      </c>
      <c r="E279" s="154" t="s">
        <v>12</v>
      </c>
      <c r="F279" s="154" t="s">
        <v>12</v>
      </c>
      <c r="G279" s="83" t="s">
        <v>1313</v>
      </c>
      <c r="H279" s="83" t="s">
        <v>1327</v>
      </c>
      <c r="I279" s="83" t="s">
        <v>1325</v>
      </c>
      <c r="J279" s="83" t="s">
        <v>1328</v>
      </c>
      <c r="K279" s="83" t="s">
        <v>857</v>
      </c>
      <c r="L279" s="84" t="s">
        <v>1329</v>
      </c>
      <c r="M279" s="84" t="s">
        <v>1169</v>
      </c>
      <c r="N279" s="83">
        <v>1</v>
      </c>
      <c r="O279" s="83">
        <v>1</v>
      </c>
      <c r="P279" s="83">
        <v>40</v>
      </c>
      <c r="Q279" s="241">
        <f t="shared" si="34"/>
        <v>40</v>
      </c>
      <c r="R279" s="240" t="str">
        <f t="shared" si="35"/>
        <v>OLASI RİSK</v>
      </c>
      <c r="S279" s="84" t="s">
        <v>918</v>
      </c>
      <c r="T279" s="83" t="s">
        <v>72</v>
      </c>
      <c r="U279" s="155" t="s">
        <v>919</v>
      </c>
      <c r="V279" s="85" t="s">
        <v>558</v>
      </c>
      <c r="W279" s="156" t="s">
        <v>919</v>
      </c>
      <c r="X279" s="156" t="s">
        <v>858</v>
      </c>
      <c r="Y279" s="83">
        <v>1</v>
      </c>
      <c r="Z279" s="83">
        <v>0.5</v>
      </c>
      <c r="AA279" s="83">
        <v>15</v>
      </c>
      <c r="AB279" s="241">
        <f t="shared" si="36"/>
        <v>7.5</v>
      </c>
      <c r="AC279" s="240" t="str">
        <f t="shared" si="37"/>
        <v>DÜŞÜK RİSK</v>
      </c>
      <c r="AD279" s="81" t="s">
        <v>493</v>
      </c>
      <c r="AE279" s="81" t="s">
        <v>72</v>
      </c>
      <c r="AF279" s="240" t="s">
        <v>1081</v>
      </c>
      <c r="AG279" s="83" t="s">
        <v>1298</v>
      </c>
    </row>
    <row r="280" spans="1:33" ht="87.5" x14ac:dyDescent="0.45">
      <c r="A280" s="152">
        <v>273</v>
      </c>
      <c r="B280" s="153">
        <v>45896</v>
      </c>
      <c r="C280" s="83" t="s">
        <v>66</v>
      </c>
      <c r="D280" s="81" t="s">
        <v>6756</v>
      </c>
      <c r="E280" s="154" t="s">
        <v>12</v>
      </c>
      <c r="F280" s="154" t="s">
        <v>12</v>
      </c>
      <c r="G280" s="83" t="s">
        <v>1313</v>
      </c>
      <c r="H280" s="83" t="s">
        <v>4791</v>
      </c>
      <c r="I280" s="83" t="s">
        <v>1331</v>
      </c>
      <c r="J280" s="83" t="s">
        <v>1332</v>
      </c>
      <c r="K280" s="83" t="s">
        <v>857</v>
      </c>
      <c r="L280" s="84" t="s">
        <v>1333</v>
      </c>
      <c r="M280" s="84" t="s">
        <v>1169</v>
      </c>
      <c r="N280" s="83">
        <v>1</v>
      </c>
      <c r="O280" s="83">
        <v>1</v>
      </c>
      <c r="P280" s="83">
        <v>40</v>
      </c>
      <c r="Q280" s="241">
        <f t="shared" si="34"/>
        <v>40</v>
      </c>
      <c r="R280" s="240" t="str">
        <f t="shared" si="35"/>
        <v>OLASI RİSK</v>
      </c>
      <c r="S280" s="84" t="s">
        <v>918</v>
      </c>
      <c r="T280" s="83" t="s">
        <v>72</v>
      </c>
      <c r="U280" s="155" t="s">
        <v>919</v>
      </c>
      <c r="V280" s="85" t="s">
        <v>558</v>
      </c>
      <c r="W280" s="156" t="s">
        <v>919</v>
      </c>
      <c r="X280" s="156" t="s">
        <v>858</v>
      </c>
      <c r="Y280" s="83">
        <v>1</v>
      </c>
      <c r="Z280" s="83">
        <v>0.5</v>
      </c>
      <c r="AA280" s="83">
        <v>15</v>
      </c>
      <c r="AB280" s="241">
        <f t="shared" si="36"/>
        <v>7.5</v>
      </c>
      <c r="AC280" s="240" t="str">
        <f t="shared" si="37"/>
        <v>DÜŞÜK RİSK</v>
      </c>
      <c r="AD280" s="81" t="s">
        <v>493</v>
      </c>
      <c r="AE280" s="81" t="s">
        <v>72</v>
      </c>
      <c r="AF280" s="240" t="s">
        <v>1081</v>
      </c>
      <c r="AG280" s="83" t="s">
        <v>1298</v>
      </c>
    </row>
    <row r="281" spans="1:33" ht="87.5" x14ac:dyDescent="0.45">
      <c r="A281" s="152">
        <v>274</v>
      </c>
      <c r="B281" s="153">
        <v>45896</v>
      </c>
      <c r="C281" s="83" t="s">
        <v>66</v>
      </c>
      <c r="D281" s="81" t="s">
        <v>6756</v>
      </c>
      <c r="E281" s="154" t="s">
        <v>12</v>
      </c>
      <c r="F281" s="154" t="s">
        <v>12</v>
      </c>
      <c r="G281" s="83" t="s">
        <v>1334</v>
      </c>
      <c r="H281" s="83" t="s">
        <v>1335</v>
      </c>
      <c r="I281" s="83" t="s">
        <v>1336</v>
      </c>
      <c r="J281" s="83" t="s">
        <v>1337</v>
      </c>
      <c r="K281" s="83" t="s">
        <v>857</v>
      </c>
      <c r="L281" s="84" t="s">
        <v>4792</v>
      </c>
      <c r="M281" s="84" t="s">
        <v>917</v>
      </c>
      <c r="N281" s="83">
        <v>0.5</v>
      </c>
      <c r="O281" s="83">
        <v>0.5</v>
      </c>
      <c r="P281" s="83">
        <v>40</v>
      </c>
      <c r="Q281" s="241">
        <f t="shared" si="34"/>
        <v>10</v>
      </c>
      <c r="R281" s="240" t="str">
        <f t="shared" si="35"/>
        <v>DÜŞÜK RİSK</v>
      </c>
      <c r="S281" s="84" t="s">
        <v>918</v>
      </c>
      <c r="T281" s="83" t="s">
        <v>72</v>
      </c>
      <c r="U281" s="155" t="s">
        <v>919</v>
      </c>
      <c r="V281" s="85" t="s">
        <v>558</v>
      </c>
      <c r="W281" s="156" t="s">
        <v>919</v>
      </c>
      <c r="X281" s="156" t="s">
        <v>858</v>
      </c>
      <c r="Y281" s="83">
        <v>0.5</v>
      </c>
      <c r="Z281" s="83">
        <v>0.5</v>
      </c>
      <c r="AA281" s="83">
        <v>40</v>
      </c>
      <c r="AB281" s="241">
        <f t="shared" si="36"/>
        <v>10</v>
      </c>
      <c r="AC281" s="240" t="str">
        <f t="shared" si="37"/>
        <v>DÜŞÜK RİSK</v>
      </c>
      <c r="AD281" s="81" t="s">
        <v>493</v>
      </c>
      <c r="AE281" s="81" t="s">
        <v>72</v>
      </c>
      <c r="AF281" s="240" t="s">
        <v>1274</v>
      </c>
      <c r="AG281" s="83" t="s">
        <v>1298</v>
      </c>
    </row>
    <row r="282" spans="1:33" ht="192.5" x14ac:dyDescent="0.45">
      <c r="A282" s="152">
        <v>275</v>
      </c>
      <c r="B282" s="153">
        <v>45896</v>
      </c>
      <c r="C282" s="83" t="s">
        <v>66</v>
      </c>
      <c r="D282" s="81" t="s">
        <v>6756</v>
      </c>
      <c r="E282" s="154" t="s">
        <v>12</v>
      </c>
      <c r="F282" s="154" t="s">
        <v>12</v>
      </c>
      <c r="G282" s="83" t="s">
        <v>1339</v>
      </c>
      <c r="H282" s="83" t="s">
        <v>1340</v>
      </c>
      <c r="I282" s="83" t="s">
        <v>1341</v>
      </c>
      <c r="J282" s="83" t="s">
        <v>1342</v>
      </c>
      <c r="K282" s="83" t="s">
        <v>857</v>
      </c>
      <c r="L282" s="84" t="s">
        <v>4793</v>
      </c>
      <c r="M282" s="84" t="s">
        <v>917</v>
      </c>
      <c r="N282" s="83">
        <v>0.5</v>
      </c>
      <c r="O282" s="83">
        <v>0.5</v>
      </c>
      <c r="P282" s="83">
        <v>100</v>
      </c>
      <c r="Q282" s="241">
        <f t="shared" si="34"/>
        <v>25</v>
      </c>
      <c r="R282" s="240" t="str">
        <f t="shared" si="35"/>
        <v>OLASI RİSK</v>
      </c>
      <c r="S282" s="84" t="s">
        <v>918</v>
      </c>
      <c r="T282" s="83" t="s">
        <v>191</v>
      </c>
      <c r="U282" s="155" t="s">
        <v>919</v>
      </c>
      <c r="V282" s="85" t="s">
        <v>558</v>
      </c>
      <c r="W282" s="156" t="s">
        <v>919</v>
      </c>
      <c r="X282" s="156" t="s">
        <v>858</v>
      </c>
      <c r="Y282" s="83">
        <v>0.5</v>
      </c>
      <c r="Z282" s="83">
        <v>0.5</v>
      </c>
      <c r="AA282" s="83">
        <v>40</v>
      </c>
      <c r="AB282" s="241">
        <f t="shared" si="36"/>
        <v>10</v>
      </c>
      <c r="AC282" s="240" t="str">
        <f t="shared" si="37"/>
        <v>DÜŞÜK RİSK</v>
      </c>
      <c r="AD282" s="81" t="s">
        <v>493</v>
      </c>
      <c r="AE282" s="81" t="s">
        <v>191</v>
      </c>
      <c r="AF282" s="240" t="s">
        <v>1274</v>
      </c>
      <c r="AG282" s="83" t="s">
        <v>1298</v>
      </c>
    </row>
    <row r="283" spans="1:33" ht="140" x14ac:dyDescent="0.45">
      <c r="A283" s="152">
        <v>276</v>
      </c>
      <c r="B283" s="153">
        <v>45896</v>
      </c>
      <c r="C283" s="83" t="s">
        <v>66</v>
      </c>
      <c r="D283" s="81" t="s">
        <v>6756</v>
      </c>
      <c r="E283" s="154" t="s">
        <v>12</v>
      </c>
      <c r="F283" s="154" t="s">
        <v>12</v>
      </c>
      <c r="G283" s="83" t="s">
        <v>1339</v>
      </c>
      <c r="H283" s="83" t="s">
        <v>1344</v>
      </c>
      <c r="I283" s="83" t="s">
        <v>1345</v>
      </c>
      <c r="J283" s="83" t="s">
        <v>1346</v>
      </c>
      <c r="K283" s="83" t="s">
        <v>857</v>
      </c>
      <c r="L283" s="84" t="s">
        <v>1347</v>
      </c>
      <c r="M283" s="84" t="s">
        <v>917</v>
      </c>
      <c r="N283" s="83">
        <v>1</v>
      </c>
      <c r="O283" s="83">
        <v>0.5</v>
      </c>
      <c r="P283" s="83">
        <v>100</v>
      </c>
      <c r="Q283" s="241">
        <f t="shared" si="34"/>
        <v>50</v>
      </c>
      <c r="R283" s="240" t="str">
        <f t="shared" si="35"/>
        <v>OLASI RİSK</v>
      </c>
      <c r="S283" s="84" t="s">
        <v>918</v>
      </c>
      <c r="T283" s="83" t="s">
        <v>191</v>
      </c>
      <c r="U283" s="155" t="s">
        <v>919</v>
      </c>
      <c r="V283" s="85" t="s">
        <v>558</v>
      </c>
      <c r="W283" s="156" t="s">
        <v>919</v>
      </c>
      <c r="X283" s="156" t="s">
        <v>858</v>
      </c>
      <c r="Y283" s="83">
        <v>0.5</v>
      </c>
      <c r="Z283" s="83">
        <v>0.5</v>
      </c>
      <c r="AA283" s="83">
        <v>40</v>
      </c>
      <c r="AB283" s="241">
        <f t="shared" si="36"/>
        <v>10</v>
      </c>
      <c r="AC283" s="240" t="str">
        <f t="shared" si="37"/>
        <v>DÜŞÜK RİSK</v>
      </c>
      <c r="AD283" s="81" t="s">
        <v>132</v>
      </c>
      <c r="AE283" s="81" t="s">
        <v>191</v>
      </c>
      <c r="AF283" s="240" t="s">
        <v>921</v>
      </c>
      <c r="AG283" s="83" t="s">
        <v>1298</v>
      </c>
    </row>
    <row r="284" spans="1:33" ht="175" x14ac:dyDescent="0.45">
      <c r="A284" s="152">
        <v>277</v>
      </c>
      <c r="B284" s="153">
        <v>45896</v>
      </c>
      <c r="C284" s="83" t="s">
        <v>66</v>
      </c>
      <c r="D284" s="81" t="s">
        <v>6756</v>
      </c>
      <c r="E284" s="154" t="s">
        <v>12</v>
      </c>
      <c r="F284" s="154" t="s">
        <v>12</v>
      </c>
      <c r="G284" s="83" t="s">
        <v>1348</v>
      </c>
      <c r="H284" s="83" t="s">
        <v>1349</v>
      </c>
      <c r="I284" s="83" t="s">
        <v>1350</v>
      </c>
      <c r="J284" s="83" t="s">
        <v>1351</v>
      </c>
      <c r="K284" s="83" t="s">
        <v>857</v>
      </c>
      <c r="L284" s="84" t="s">
        <v>1352</v>
      </c>
      <c r="M284" s="84" t="s">
        <v>917</v>
      </c>
      <c r="N284" s="83">
        <v>1</v>
      </c>
      <c r="O284" s="83">
        <v>0.5</v>
      </c>
      <c r="P284" s="83">
        <v>100</v>
      </c>
      <c r="Q284" s="241">
        <f t="shared" si="34"/>
        <v>50</v>
      </c>
      <c r="R284" s="240" t="str">
        <f t="shared" si="35"/>
        <v>OLASI RİSK</v>
      </c>
      <c r="S284" s="84" t="s">
        <v>918</v>
      </c>
      <c r="T284" s="83" t="s">
        <v>132</v>
      </c>
      <c r="U284" s="155" t="s">
        <v>919</v>
      </c>
      <c r="V284" s="85" t="s">
        <v>558</v>
      </c>
      <c r="W284" s="156" t="s">
        <v>919</v>
      </c>
      <c r="X284" s="156" t="s">
        <v>858</v>
      </c>
      <c r="Y284" s="83">
        <v>0.5</v>
      </c>
      <c r="Z284" s="83">
        <v>0.5</v>
      </c>
      <c r="AA284" s="83">
        <v>40</v>
      </c>
      <c r="AB284" s="241">
        <f t="shared" si="36"/>
        <v>10</v>
      </c>
      <c r="AC284" s="240" t="str">
        <f t="shared" si="37"/>
        <v>DÜŞÜK RİSK</v>
      </c>
      <c r="AD284" s="81" t="s">
        <v>132</v>
      </c>
      <c r="AE284" s="81" t="s">
        <v>132</v>
      </c>
      <c r="AF284" s="240" t="s">
        <v>1353</v>
      </c>
      <c r="AG284" s="83" t="s">
        <v>1298</v>
      </c>
    </row>
    <row r="285" spans="1:33" ht="175" x14ac:dyDescent="0.45">
      <c r="A285" s="152">
        <v>278</v>
      </c>
      <c r="B285" s="153">
        <v>45896</v>
      </c>
      <c r="C285" s="83" t="s">
        <v>66</v>
      </c>
      <c r="D285" s="81" t="s">
        <v>6756</v>
      </c>
      <c r="E285" s="154" t="s">
        <v>12</v>
      </c>
      <c r="F285" s="154" t="s">
        <v>12</v>
      </c>
      <c r="G285" s="83" t="s">
        <v>1339</v>
      </c>
      <c r="H285" s="83" t="s">
        <v>1354</v>
      </c>
      <c r="I285" s="83" t="s">
        <v>1355</v>
      </c>
      <c r="J285" s="83" t="s">
        <v>1356</v>
      </c>
      <c r="K285" s="83" t="s">
        <v>857</v>
      </c>
      <c r="L285" s="84" t="s">
        <v>4794</v>
      </c>
      <c r="M285" s="84" t="s">
        <v>917</v>
      </c>
      <c r="N285" s="83">
        <v>1</v>
      </c>
      <c r="O285" s="83">
        <v>0.5</v>
      </c>
      <c r="P285" s="83">
        <v>100</v>
      </c>
      <c r="Q285" s="241">
        <f t="shared" si="34"/>
        <v>50</v>
      </c>
      <c r="R285" s="240" t="str">
        <f t="shared" si="35"/>
        <v>OLASI RİSK</v>
      </c>
      <c r="S285" s="84" t="s">
        <v>918</v>
      </c>
      <c r="T285" s="83" t="s">
        <v>132</v>
      </c>
      <c r="U285" s="155" t="s">
        <v>919</v>
      </c>
      <c r="V285" s="85" t="s">
        <v>558</v>
      </c>
      <c r="W285" s="156" t="s">
        <v>919</v>
      </c>
      <c r="X285" s="156" t="s">
        <v>858</v>
      </c>
      <c r="Y285" s="83">
        <v>0.5</v>
      </c>
      <c r="Z285" s="83">
        <v>0.5</v>
      </c>
      <c r="AA285" s="83">
        <v>40</v>
      </c>
      <c r="AB285" s="241">
        <f t="shared" si="36"/>
        <v>10</v>
      </c>
      <c r="AC285" s="240" t="str">
        <f t="shared" si="37"/>
        <v>DÜŞÜK RİSK</v>
      </c>
      <c r="AD285" s="81" t="s">
        <v>132</v>
      </c>
      <c r="AE285" s="81" t="s">
        <v>132</v>
      </c>
      <c r="AF285" s="240" t="s">
        <v>1353</v>
      </c>
      <c r="AG285" s="83" t="s">
        <v>1298</v>
      </c>
    </row>
    <row r="286" spans="1:33" ht="140" x14ac:dyDescent="0.45">
      <c r="A286" s="152">
        <v>279</v>
      </c>
      <c r="B286" s="153">
        <v>45896</v>
      </c>
      <c r="C286" s="83" t="s">
        <v>66</v>
      </c>
      <c r="D286" s="81" t="s">
        <v>6756</v>
      </c>
      <c r="E286" s="154" t="s">
        <v>12</v>
      </c>
      <c r="F286" s="154" t="s">
        <v>12</v>
      </c>
      <c r="G286" s="83" t="s">
        <v>1358</v>
      </c>
      <c r="H286" s="83" t="s">
        <v>1359</v>
      </c>
      <c r="I286" s="83" t="s">
        <v>1360</v>
      </c>
      <c r="J286" s="83" t="s">
        <v>1361</v>
      </c>
      <c r="K286" s="83" t="s">
        <v>857</v>
      </c>
      <c r="L286" s="84" t="s">
        <v>1362</v>
      </c>
      <c r="M286" s="84" t="s">
        <v>917</v>
      </c>
      <c r="N286" s="83">
        <v>1</v>
      </c>
      <c r="O286" s="83">
        <v>1</v>
      </c>
      <c r="P286" s="83">
        <v>15</v>
      </c>
      <c r="Q286" s="241">
        <f t="shared" si="34"/>
        <v>15</v>
      </c>
      <c r="R286" s="240" t="str">
        <f t="shared" si="35"/>
        <v>DÜŞÜK RİSK</v>
      </c>
      <c r="S286" s="84" t="s">
        <v>918</v>
      </c>
      <c r="T286" s="83" t="s">
        <v>132</v>
      </c>
      <c r="U286" s="155" t="s">
        <v>919</v>
      </c>
      <c r="V286" s="85" t="s">
        <v>558</v>
      </c>
      <c r="W286" s="156" t="s">
        <v>919</v>
      </c>
      <c r="X286" s="156" t="s">
        <v>858</v>
      </c>
      <c r="Y286" s="83">
        <v>1</v>
      </c>
      <c r="Z286" s="83">
        <v>1</v>
      </c>
      <c r="AA286" s="83">
        <v>15</v>
      </c>
      <c r="AB286" s="241">
        <f t="shared" si="36"/>
        <v>15</v>
      </c>
      <c r="AC286" s="240" t="str">
        <f t="shared" si="37"/>
        <v>DÜŞÜK RİSK</v>
      </c>
      <c r="AD286" s="81" t="s">
        <v>132</v>
      </c>
      <c r="AE286" s="81" t="s">
        <v>132</v>
      </c>
      <c r="AF286" s="240" t="s">
        <v>1353</v>
      </c>
      <c r="AG286" s="83" t="s">
        <v>1298</v>
      </c>
    </row>
    <row r="287" spans="1:33" ht="262.5" x14ac:dyDescent="0.45">
      <c r="A287" s="152">
        <v>280</v>
      </c>
      <c r="B287" s="153">
        <v>45896</v>
      </c>
      <c r="C287" s="83" t="s">
        <v>66</v>
      </c>
      <c r="D287" s="81" t="s">
        <v>6756</v>
      </c>
      <c r="E287" s="154" t="s">
        <v>12</v>
      </c>
      <c r="F287" s="154" t="s">
        <v>12</v>
      </c>
      <c r="G287" s="83" t="s">
        <v>1363</v>
      </c>
      <c r="H287" s="83" t="s">
        <v>1364</v>
      </c>
      <c r="I287" s="83" t="s">
        <v>1365</v>
      </c>
      <c r="J287" s="83" t="s">
        <v>1366</v>
      </c>
      <c r="K287" s="83" t="s">
        <v>857</v>
      </c>
      <c r="L287" s="230" t="s">
        <v>1367</v>
      </c>
      <c r="M287" s="84" t="s">
        <v>917</v>
      </c>
      <c r="N287" s="83">
        <v>1</v>
      </c>
      <c r="O287" s="83">
        <v>1</v>
      </c>
      <c r="P287" s="83">
        <v>40</v>
      </c>
      <c r="Q287" s="241">
        <f t="shared" si="34"/>
        <v>40</v>
      </c>
      <c r="R287" s="240" t="str">
        <f t="shared" si="35"/>
        <v>OLASI RİSK</v>
      </c>
      <c r="S287" s="84" t="s">
        <v>918</v>
      </c>
      <c r="T287" s="83" t="s">
        <v>191</v>
      </c>
      <c r="U287" s="155" t="s">
        <v>919</v>
      </c>
      <c r="V287" s="85" t="s">
        <v>558</v>
      </c>
      <c r="W287" s="156" t="s">
        <v>919</v>
      </c>
      <c r="X287" s="156" t="s">
        <v>858</v>
      </c>
      <c r="Y287" s="83">
        <v>0.5</v>
      </c>
      <c r="Z287" s="83">
        <v>1</v>
      </c>
      <c r="AA287" s="83">
        <v>40</v>
      </c>
      <c r="AB287" s="241">
        <f t="shared" si="36"/>
        <v>20</v>
      </c>
      <c r="AC287" s="240" t="str">
        <f t="shared" si="37"/>
        <v>OLASI RİSK</v>
      </c>
      <c r="AD287" s="81" t="s">
        <v>493</v>
      </c>
      <c r="AE287" s="81" t="s">
        <v>191</v>
      </c>
      <c r="AF287" s="240" t="s">
        <v>1368</v>
      </c>
      <c r="AG287" s="83" t="s">
        <v>1298</v>
      </c>
    </row>
    <row r="288" spans="1:33" ht="262.5" x14ac:dyDescent="0.45">
      <c r="A288" s="152">
        <v>281</v>
      </c>
      <c r="B288" s="153">
        <v>45896</v>
      </c>
      <c r="C288" s="83" t="s">
        <v>66</v>
      </c>
      <c r="D288" s="81" t="s">
        <v>6756</v>
      </c>
      <c r="E288" s="154" t="s">
        <v>12</v>
      </c>
      <c r="F288" s="154" t="s">
        <v>12</v>
      </c>
      <c r="G288" s="83" t="s">
        <v>1363</v>
      </c>
      <c r="H288" s="83" t="s">
        <v>1364</v>
      </c>
      <c r="I288" s="83" t="s">
        <v>1369</v>
      </c>
      <c r="J288" s="83" t="s">
        <v>1370</v>
      </c>
      <c r="K288" s="83" t="s">
        <v>857</v>
      </c>
      <c r="L288" s="230" t="s">
        <v>1367</v>
      </c>
      <c r="M288" s="84" t="s">
        <v>917</v>
      </c>
      <c r="N288" s="83">
        <v>1</v>
      </c>
      <c r="O288" s="83">
        <v>1</v>
      </c>
      <c r="P288" s="83">
        <v>40</v>
      </c>
      <c r="Q288" s="241">
        <f t="shared" si="34"/>
        <v>40</v>
      </c>
      <c r="R288" s="240" t="str">
        <f t="shared" si="35"/>
        <v>OLASI RİSK</v>
      </c>
      <c r="S288" s="84" t="s">
        <v>918</v>
      </c>
      <c r="T288" s="83" t="s">
        <v>191</v>
      </c>
      <c r="U288" s="155" t="s">
        <v>919</v>
      </c>
      <c r="V288" s="85" t="s">
        <v>558</v>
      </c>
      <c r="W288" s="156" t="s">
        <v>919</v>
      </c>
      <c r="X288" s="156" t="s">
        <v>858</v>
      </c>
      <c r="Y288" s="83">
        <v>0.5</v>
      </c>
      <c r="Z288" s="83">
        <v>1</v>
      </c>
      <c r="AA288" s="83">
        <v>40</v>
      </c>
      <c r="AB288" s="241">
        <f t="shared" si="36"/>
        <v>20</v>
      </c>
      <c r="AC288" s="240" t="str">
        <f t="shared" si="37"/>
        <v>OLASI RİSK</v>
      </c>
      <c r="AD288" s="81" t="s">
        <v>493</v>
      </c>
      <c r="AE288" s="81" t="s">
        <v>191</v>
      </c>
      <c r="AF288" s="240" t="s">
        <v>1368</v>
      </c>
      <c r="AG288" s="83" t="s">
        <v>1298</v>
      </c>
    </row>
    <row r="289" spans="1:33" ht="262.5" x14ac:dyDescent="0.45">
      <c r="A289" s="152">
        <v>282</v>
      </c>
      <c r="B289" s="153">
        <v>45896</v>
      </c>
      <c r="C289" s="83" t="s">
        <v>66</v>
      </c>
      <c r="D289" s="81" t="s">
        <v>6756</v>
      </c>
      <c r="E289" s="154" t="s">
        <v>12</v>
      </c>
      <c r="F289" s="154" t="s">
        <v>12</v>
      </c>
      <c r="G289" s="83" t="s">
        <v>1363</v>
      </c>
      <c r="H289" s="83" t="s">
        <v>1364</v>
      </c>
      <c r="I289" s="83" t="s">
        <v>1371</v>
      </c>
      <c r="J289" s="83" t="s">
        <v>1372</v>
      </c>
      <c r="K289" s="83" t="s">
        <v>857</v>
      </c>
      <c r="L289" s="230" t="s">
        <v>1367</v>
      </c>
      <c r="M289" s="84" t="s">
        <v>917</v>
      </c>
      <c r="N289" s="83">
        <v>3</v>
      </c>
      <c r="O289" s="83">
        <v>1</v>
      </c>
      <c r="P289" s="83">
        <v>40</v>
      </c>
      <c r="Q289" s="241">
        <f t="shared" si="34"/>
        <v>120</v>
      </c>
      <c r="R289" s="240" t="str">
        <f t="shared" si="35"/>
        <v>ÖNEMLİ RİSK</v>
      </c>
      <c r="S289" s="84" t="s">
        <v>918</v>
      </c>
      <c r="T289" s="83" t="s">
        <v>191</v>
      </c>
      <c r="U289" s="155" t="s">
        <v>919</v>
      </c>
      <c r="V289" s="85" t="s">
        <v>558</v>
      </c>
      <c r="W289" s="156" t="s">
        <v>919</v>
      </c>
      <c r="X289" s="156" t="s">
        <v>858</v>
      </c>
      <c r="Y289" s="83">
        <v>0.5</v>
      </c>
      <c r="Z289" s="83">
        <v>1</v>
      </c>
      <c r="AA289" s="83">
        <v>40</v>
      </c>
      <c r="AB289" s="241">
        <f t="shared" si="36"/>
        <v>20</v>
      </c>
      <c r="AC289" s="240" t="str">
        <f t="shared" si="37"/>
        <v>OLASI RİSK</v>
      </c>
      <c r="AD289" s="81" t="s">
        <v>493</v>
      </c>
      <c r="AE289" s="81" t="s">
        <v>191</v>
      </c>
      <c r="AF289" s="240" t="s">
        <v>1368</v>
      </c>
      <c r="AG289" s="83" t="s">
        <v>1298</v>
      </c>
    </row>
    <row r="290" spans="1:33" ht="262.5" x14ac:dyDescent="0.45">
      <c r="A290" s="152">
        <v>283</v>
      </c>
      <c r="B290" s="153">
        <v>45896</v>
      </c>
      <c r="C290" s="83" t="s">
        <v>66</v>
      </c>
      <c r="D290" s="81" t="s">
        <v>6756</v>
      </c>
      <c r="E290" s="154" t="s">
        <v>12</v>
      </c>
      <c r="F290" s="154" t="s">
        <v>12</v>
      </c>
      <c r="G290" s="83" t="s">
        <v>1363</v>
      </c>
      <c r="H290" s="83" t="s">
        <v>1364</v>
      </c>
      <c r="I290" s="83" t="s">
        <v>1373</v>
      </c>
      <c r="J290" s="83" t="s">
        <v>1374</v>
      </c>
      <c r="K290" s="83" t="s">
        <v>857</v>
      </c>
      <c r="L290" s="230" t="s">
        <v>1367</v>
      </c>
      <c r="M290" s="84" t="s">
        <v>917</v>
      </c>
      <c r="N290" s="83">
        <v>3</v>
      </c>
      <c r="O290" s="83">
        <v>1</v>
      </c>
      <c r="P290" s="83">
        <v>40</v>
      </c>
      <c r="Q290" s="241">
        <f t="shared" si="34"/>
        <v>120</v>
      </c>
      <c r="R290" s="240" t="str">
        <f t="shared" si="35"/>
        <v>ÖNEMLİ RİSK</v>
      </c>
      <c r="S290" s="84" t="s">
        <v>918</v>
      </c>
      <c r="T290" s="83" t="s">
        <v>191</v>
      </c>
      <c r="U290" s="155" t="s">
        <v>919</v>
      </c>
      <c r="V290" s="85" t="s">
        <v>558</v>
      </c>
      <c r="W290" s="156" t="s">
        <v>919</v>
      </c>
      <c r="X290" s="156" t="s">
        <v>858</v>
      </c>
      <c r="Y290" s="83">
        <v>0.5</v>
      </c>
      <c r="Z290" s="83">
        <v>1</v>
      </c>
      <c r="AA290" s="83">
        <v>40</v>
      </c>
      <c r="AB290" s="241">
        <f t="shared" si="36"/>
        <v>20</v>
      </c>
      <c r="AC290" s="240" t="str">
        <f t="shared" si="37"/>
        <v>OLASI RİSK</v>
      </c>
      <c r="AD290" s="81" t="s">
        <v>493</v>
      </c>
      <c r="AE290" s="81" t="s">
        <v>191</v>
      </c>
      <c r="AF290" s="240" t="s">
        <v>1368</v>
      </c>
      <c r="AG290" s="83" t="s">
        <v>1298</v>
      </c>
    </row>
    <row r="291" spans="1:33" ht="262.5" x14ac:dyDescent="0.45">
      <c r="A291" s="152">
        <v>284</v>
      </c>
      <c r="B291" s="153">
        <v>45896</v>
      </c>
      <c r="C291" s="83" t="s">
        <v>66</v>
      </c>
      <c r="D291" s="81" t="s">
        <v>6756</v>
      </c>
      <c r="E291" s="154" t="s">
        <v>12</v>
      </c>
      <c r="F291" s="154" t="s">
        <v>12</v>
      </c>
      <c r="G291" s="83" t="s">
        <v>1363</v>
      </c>
      <c r="H291" s="83" t="s">
        <v>1364</v>
      </c>
      <c r="I291" s="83" t="s">
        <v>1375</v>
      </c>
      <c r="J291" s="83" t="s">
        <v>1376</v>
      </c>
      <c r="K291" s="83" t="s">
        <v>857</v>
      </c>
      <c r="L291" s="230" t="s">
        <v>1367</v>
      </c>
      <c r="M291" s="84" t="s">
        <v>917</v>
      </c>
      <c r="N291" s="83">
        <v>3</v>
      </c>
      <c r="O291" s="83">
        <v>1</v>
      </c>
      <c r="P291" s="83">
        <v>40</v>
      </c>
      <c r="Q291" s="241">
        <f t="shared" si="34"/>
        <v>120</v>
      </c>
      <c r="R291" s="240" t="str">
        <f t="shared" si="35"/>
        <v>ÖNEMLİ RİSK</v>
      </c>
      <c r="S291" s="84" t="s">
        <v>918</v>
      </c>
      <c r="T291" s="83" t="s">
        <v>191</v>
      </c>
      <c r="U291" s="155" t="s">
        <v>919</v>
      </c>
      <c r="V291" s="85" t="s">
        <v>558</v>
      </c>
      <c r="W291" s="156" t="s">
        <v>919</v>
      </c>
      <c r="X291" s="156" t="s">
        <v>858</v>
      </c>
      <c r="Y291" s="83">
        <v>0.5</v>
      </c>
      <c r="Z291" s="83">
        <v>1</v>
      </c>
      <c r="AA291" s="83">
        <v>40</v>
      </c>
      <c r="AB291" s="241">
        <f t="shared" si="36"/>
        <v>20</v>
      </c>
      <c r="AC291" s="240" t="str">
        <f t="shared" si="37"/>
        <v>OLASI RİSK</v>
      </c>
      <c r="AD291" s="81" t="s">
        <v>493</v>
      </c>
      <c r="AE291" s="81" t="s">
        <v>191</v>
      </c>
      <c r="AF291" s="240" t="s">
        <v>1368</v>
      </c>
      <c r="AG291" s="83" t="s">
        <v>1298</v>
      </c>
    </row>
    <row r="292" spans="1:33" ht="105" x14ac:dyDescent="0.45">
      <c r="A292" s="152">
        <v>285</v>
      </c>
      <c r="B292" s="153">
        <v>45896</v>
      </c>
      <c r="C292" s="83" t="s">
        <v>66</v>
      </c>
      <c r="D292" s="81" t="s">
        <v>6758</v>
      </c>
      <c r="E292" s="154" t="s">
        <v>12</v>
      </c>
      <c r="F292" s="154" t="s">
        <v>12</v>
      </c>
      <c r="G292" s="83" t="s">
        <v>1377</v>
      </c>
      <c r="H292" s="83" t="s">
        <v>1378</v>
      </c>
      <c r="I292" s="83" t="s">
        <v>1379</v>
      </c>
      <c r="J292" s="83" t="s">
        <v>1380</v>
      </c>
      <c r="K292" s="83" t="s">
        <v>857</v>
      </c>
      <c r="L292" s="84" t="s">
        <v>5427</v>
      </c>
      <c r="M292" s="84" t="s">
        <v>917</v>
      </c>
      <c r="N292" s="83">
        <v>1</v>
      </c>
      <c r="O292" s="83">
        <v>1</v>
      </c>
      <c r="P292" s="83">
        <v>100</v>
      </c>
      <c r="Q292" s="241">
        <f t="shared" ref="Q292:Q355" si="40">IF(OR(ISBLANK(N292)=TRUE,ISBLANK(O292)=TRUE,ISBLANK(P292)=TRUE),"",PRODUCT(N292,O292,P292))</f>
        <v>100</v>
      </c>
      <c r="R292" s="240" t="str">
        <f t="shared" ref="R292:R355" si="41">IF(Q292="","",IF(AND(Q292&gt;=0,Q292&lt;20),"DÜŞÜK RİSK",IF(AND(Q292&gt;=20,Q292&lt;70),"OLASI RİSK",IF(AND(Q292&gt;=70,Q292&lt;200),"ÖNEMLİ RİSK",IF(AND(Q292&gt;=200,Q292&lt;400),"YÜKSEK RİSK",IF(Q292&gt;=400,"KABUL EDİLEMEZ RİSK",""))))))</f>
        <v>ÖNEMLİ RİSK</v>
      </c>
      <c r="S292" s="84" t="s">
        <v>918</v>
      </c>
      <c r="T292" s="83" t="s">
        <v>191</v>
      </c>
      <c r="U292" s="155" t="s">
        <v>919</v>
      </c>
      <c r="V292" s="85" t="s">
        <v>558</v>
      </c>
      <c r="W292" s="156" t="s">
        <v>919</v>
      </c>
      <c r="X292" s="156" t="s">
        <v>858</v>
      </c>
      <c r="Y292" s="83">
        <v>0.5</v>
      </c>
      <c r="Z292" s="83">
        <v>0.5</v>
      </c>
      <c r="AA292" s="83">
        <v>15</v>
      </c>
      <c r="AB292" s="241">
        <f t="shared" ref="AB292:AB355" si="42">IF(OR(ISBLANK(Y292)=TRUE,ISBLANK(Z292)=TRUE,ISBLANK(AA292)=TRUE),"",PRODUCT(Y292,Z292,AA292))</f>
        <v>3.75</v>
      </c>
      <c r="AC292" s="240" t="str">
        <f t="shared" ref="AC292:AC355" si="43">IF(AB292="","",IF(AND(AB292&gt;=0,AB292&lt;20),"DÜŞÜK RİSK",IF(AND(AB292&gt;=20,AB292&lt;70),"OLASI RİSK",IF(AND(AB292&gt;=70,AB292&lt;200),"ÖNEMLİ RİSK",IF(AND(AB292&gt;=200,AB292&lt;400),"YÜKSEK RİSK",IF(AB292&gt;=400,"KABUL EDİLEMEZ RİSK",""))))))</f>
        <v>DÜŞÜK RİSK</v>
      </c>
      <c r="AD292" s="81" t="s">
        <v>493</v>
      </c>
      <c r="AE292" s="81" t="s">
        <v>191</v>
      </c>
      <c r="AF292" s="240" t="s">
        <v>1368</v>
      </c>
      <c r="AG292" s="83" t="s">
        <v>860</v>
      </c>
    </row>
    <row r="293" spans="1:33" ht="105" x14ac:dyDescent="0.45">
      <c r="A293" s="152">
        <v>286</v>
      </c>
      <c r="B293" s="153">
        <v>45896</v>
      </c>
      <c r="C293" s="83" t="s">
        <v>66</v>
      </c>
      <c r="D293" s="81" t="s">
        <v>6758</v>
      </c>
      <c r="E293" s="154" t="s">
        <v>4795</v>
      </c>
      <c r="F293" s="154" t="s">
        <v>4795</v>
      </c>
      <c r="G293" s="83" t="s">
        <v>1382</v>
      </c>
      <c r="H293" s="83" t="s">
        <v>1383</v>
      </c>
      <c r="I293" s="83" t="s">
        <v>1384</v>
      </c>
      <c r="J293" s="83" t="s">
        <v>1385</v>
      </c>
      <c r="K293" s="83" t="s">
        <v>857</v>
      </c>
      <c r="L293" s="84" t="s">
        <v>1386</v>
      </c>
      <c r="M293" s="84" t="s">
        <v>917</v>
      </c>
      <c r="N293" s="83">
        <v>1</v>
      </c>
      <c r="O293" s="83">
        <v>1</v>
      </c>
      <c r="P293" s="83">
        <v>40</v>
      </c>
      <c r="Q293" s="241">
        <f t="shared" si="40"/>
        <v>40</v>
      </c>
      <c r="R293" s="240" t="str">
        <f t="shared" si="41"/>
        <v>OLASI RİSK</v>
      </c>
      <c r="S293" s="84" t="s">
        <v>918</v>
      </c>
      <c r="T293" s="83" t="s">
        <v>191</v>
      </c>
      <c r="U293" s="155" t="s">
        <v>919</v>
      </c>
      <c r="V293" s="85" t="s">
        <v>558</v>
      </c>
      <c r="W293" s="156" t="s">
        <v>919</v>
      </c>
      <c r="X293" s="156" t="s">
        <v>858</v>
      </c>
      <c r="Y293" s="83">
        <v>0.5</v>
      </c>
      <c r="Z293" s="83">
        <v>0.5</v>
      </c>
      <c r="AA293" s="83">
        <v>15</v>
      </c>
      <c r="AB293" s="241">
        <f t="shared" si="42"/>
        <v>3.75</v>
      </c>
      <c r="AC293" s="240" t="str">
        <f t="shared" si="43"/>
        <v>DÜŞÜK RİSK</v>
      </c>
      <c r="AD293" s="81" t="s">
        <v>132</v>
      </c>
      <c r="AE293" s="81" t="s">
        <v>191</v>
      </c>
      <c r="AF293" s="240" t="s">
        <v>921</v>
      </c>
      <c r="AG293" s="83" t="s">
        <v>860</v>
      </c>
    </row>
    <row r="294" spans="1:33" ht="157.5" x14ac:dyDescent="0.45">
      <c r="A294" s="152">
        <v>287</v>
      </c>
      <c r="B294" s="153">
        <v>45896</v>
      </c>
      <c r="C294" s="83" t="s">
        <v>66</v>
      </c>
      <c r="D294" s="81" t="s">
        <v>6758</v>
      </c>
      <c r="E294" s="154" t="s">
        <v>12</v>
      </c>
      <c r="F294" s="154" t="s">
        <v>12</v>
      </c>
      <c r="G294" s="83" t="s">
        <v>1387</v>
      </c>
      <c r="H294" s="83" t="s">
        <v>1388</v>
      </c>
      <c r="I294" s="83" t="s">
        <v>1389</v>
      </c>
      <c r="J294" s="83" t="s">
        <v>1390</v>
      </c>
      <c r="K294" s="83" t="s">
        <v>857</v>
      </c>
      <c r="L294" s="84" t="s">
        <v>4796</v>
      </c>
      <c r="M294" s="84" t="s">
        <v>917</v>
      </c>
      <c r="N294" s="83">
        <v>1</v>
      </c>
      <c r="O294" s="83">
        <v>2</v>
      </c>
      <c r="P294" s="83">
        <v>7</v>
      </c>
      <c r="Q294" s="241">
        <f t="shared" si="40"/>
        <v>14</v>
      </c>
      <c r="R294" s="240" t="str">
        <f t="shared" si="41"/>
        <v>DÜŞÜK RİSK</v>
      </c>
      <c r="S294" s="84" t="s">
        <v>918</v>
      </c>
      <c r="T294" s="83" t="s">
        <v>191</v>
      </c>
      <c r="U294" s="155" t="s">
        <v>919</v>
      </c>
      <c r="V294" s="85" t="s">
        <v>558</v>
      </c>
      <c r="W294" s="156" t="s">
        <v>919</v>
      </c>
      <c r="X294" s="156" t="s">
        <v>858</v>
      </c>
      <c r="Y294" s="83">
        <v>0.5</v>
      </c>
      <c r="Z294" s="83">
        <v>0.5</v>
      </c>
      <c r="AA294" s="83">
        <v>7</v>
      </c>
      <c r="AB294" s="241">
        <f t="shared" si="42"/>
        <v>1.75</v>
      </c>
      <c r="AC294" s="240" t="str">
        <f t="shared" si="43"/>
        <v>DÜŞÜK RİSK</v>
      </c>
      <c r="AD294" s="81" t="s">
        <v>132</v>
      </c>
      <c r="AE294" s="81" t="s">
        <v>191</v>
      </c>
      <c r="AF294" s="240" t="s">
        <v>921</v>
      </c>
      <c r="AG294" s="83" t="s">
        <v>860</v>
      </c>
    </row>
    <row r="295" spans="1:33" ht="105" x14ac:dyDescent="0.45">
      <c r="A295" s="152">
        <v>288</v>
      </c>
      <c r="B295" s="153">
        <v>45896</v>
      </c>
      <c r="C295" s="83" t="s">
        <v>66</v>
      </c>
      <c r="D295" s="81" t="s">
        <v>6758</v>
      </c>
      <c r="E295" s="154" t="s">
        <v>12</v>
      </c>
      <c r="F295" s="154" t="s">
        <v>12</v>
      </c>
      <c r="G295" s="83" t="s">
        <v>1387</v>
      </c>
      <c r="H295" s="83" t="s">
        <v>1392</v>
      </c>
      <c r="I295" s="83" t="s">
        <v>1393</v>
      </c>
      <c r="J295" s="83" t="s">
        <v>1390</v>
      </c>
      <c r="K295" s="83" t="s">
        <v>857</v>
      </c>
      <c r="L295" s="84" t="s">
        <v>1394</v>
      </c>
      <c r="M295" s="84" t="s">
        <v>917</v>
      </c>
      <c r="N295" s="83">
        <v>1</v>
      </c>
      <c r="O295" s="83">
        <v>2</v>
      </c>
      <c r="P295" s="83">
        <v>7</v>
      </c>
      <c r="Q295" s="241">
        <f t="shared" si="40"/>
        <v>14</v>
      </c>
      <c r="R295" s="240" t="str">
        <f t="shared" si="41"/>
        <v>DÜŞÜK RİSK</v>
      </c>
      <c r="S295" s="84" t="s">
        <v>918</v>
      </c>
      <c r="T295" s="83" t="s">
        <v>191</v>
      </c>
      <c r="U295" s="155" t="s">
        <v>919</v>
      </c>
      <c r="V295" s="85" t="s">
        <v>558</v>
      </c>
      <c r="W295" s="156" t="s">
        <v>919</v>
      </c>
      <c r="X295" s="156" t="s">
        <v>858</v>
      </c>
      <c r="Y295" s="83">
        <v>0.5</v>
      </c>
      <c r="Z295" s="83">
        <v>0.5</v>
      </c>
      <c r="AA295" s="83">
        <v>7</v>
      </c>
      <c r="AB295" s="241">
        <f t="shared" si="42"/>
        <v>1.75</v>
      </c>
      <c r="AC295" s="240" t="str">
        <f t="shared" si="43"/>
        <v>DÜŞÜK RİSK</v>
      </c>
      <c r="AD295" s="81" t="s">
        <v>132</v>
      </c>
      <c r="AE295" s="81" t="s">
        <v>191</v>
      </c>
      <c r="AF295" s="240" t="s">
        <v>921</v>
      </c>
      <c r="AG295" s="83" t="s">
        <v>860</v>
      </c>
    </row>
    <row r="296" spans="1:33" ht="157.5" x14ac:dyDescent="0.45">
      <c r="A296" s="152">
        <v>289</v>
      </c>
      <c r="B296" s="153">
        <v>45896</v>
      </c>
      <c r="C296" s="83" t="s">
        <v>66</v>
      </c>
      <c r="D296" s="81" t="s">
        <v>6758</v>
      </c>
      <c r="E296" s="154" t="s">
        <v>12</v>
      </c>
      <c r="F296" s="154" t="s">
        <v>12</v>
      </c>
      <c r="G296" s="83" t="s">
        <v>1395</v>
      </c>
      <c r="H296" s="83" t="s">
        <v>1396</v>
      </c>
      <c r="I296" s="83" t="s">
        <v>1397</v>
      </c>
      <c r="J296" s="83" t="s">
        <v>1398</v>
      </c>
      <c r="K296" s="83" t="s">
        <v>857</v>
      </c>
      <c r="L296" s="84" t="s">
        <v>1399</v>
      </c>
      <c r="M296" s="84" t="s">
        <v>917</v>
      </c>
      <c r="N296" s="83">
        <v>0.5</v>
      </c>
      <c r="O296" s="83">
        <v>0.5</v>
      </c>
      <c r="P296" s="83">
        <v>40</v>
      </c>
      <c r="Q296" s="241">
        <f t="shared" si="40"/>
        <v>10</v>
      </c>
      <c r="R296" s="240" t="str">
        <f t="shared" si="41"/>
        <v>DÜŞÜK RİSK</v>
      </c>
      <c r="S296" s="84" t="s">
        <v>918</v>
      </c>
      <c r="T296" s="83" t="s">
        <v>72</v>
      </c>
      <c r="U296" s="155" t="s">
        <v>919</v>
      </c>
      <c r="V296" s="85" t="s">
        <v>558</v>
      </c>
      <c r="W296" s="156" t="s">
        <v>919</v>
      </c>
      <c r="X296" s="156" t="s">
        <v>858</v>
      </c>
      <c r="Y296" s="83">
        <v>0.5</v>
      </c>
      <c r="Z296" s="83">
        <v>0.5</v>
      </c>
      <c r="AA296" s="83">
        <v>40</v>
      </c>
      <c r="AB296" s="241">
        <f t="shared" si="42"/>
        <v>10</v>
      </c>
      <c r="AC296" s="240" t="str">
        <f t="shared" si="43"/>
        <v>DÜŞÜK RİSK</v>
      </c>
      <c r="AD296" s="81" t="s">
        <v>493</v>
      </c>
      <c r="AE296" s="81" t="s">
        <v>72</v>
      </c>
      <c r="AF296" s="240" t="s">
        <v>1400</v>
      </c>
      <c r="AG296" s="83" t="s">
        <v>860</v>
      </c>
    </row>
    <row r="297" spans="1:33" ht="105" x14ac:dyDescent="0.45">
      <c r="A297" s="152">
        <v>290</v>
      </c>
      <c r="B297" s="153">
        <v>45896</v>
      </c>
      <c r="C297" s="83" t="s">
        <v>66</v>
      </c>
      <c r="D297" s="81" t="s">
        <v>6758</v>
      </c>
      <c r="E297" s="154" t="s">
        <v>12</v>
      </c>
      <c r="F297" s="154" t="s">
        <v>12</v>
      </c>
      <c r="G297" s="83" t="s">
        <v>1401</v>
      </c>
      <c r="H297" s="83" t="s">
        <v>1402</v>
      </c>
      <c r="I297" s="83" t="s">
        <v>1403</v>
      </c>
      <c r="J297" s="83" t="s">
        <v>1404</v>
      </c>
      <c r="K297" s="83" t="s">
        <v>857</v>
      </c>
      <c r="L297" s="84" t="s">
        <v>4797</v>
      </c>
      <c r="M297" s="84" t="s">
        <v>917</v>
      </c>
      <c r="N297" s="83">
        <v>0.5</v>
      </c>
      <c r="O297" s="83">
        <v>0.5</v>
      </c>
      <c r="P297" s="83">
        <v>40</v>
      </c>
      <c r="Q297" s="241">
        <f t="shared" si="40"/>
        <v>10</v>
      </c>
      <c r="R297" s="240" t="str">
        <f t="shared" si="41"/>
        <v>DÜŞÜK RİSK</v>
      </c>
      <c r="S297" s="84" t="s">
        <v>918</v>
      </c>
      <c r="T297" s="83" t="s">
        <v>191</v>
      </c>
      <c r="U297" s="155" t="s">
        <v>919</v>
      </c>
      <c r="V297" s="85" t="s">
        <v>558</v>
      </c>
      <c r="W297" s="156" t="s">
        <v>919</v>
      </c>
      <c r="X297" s="156" t="s">
        <v>858</v>
      </c>
      <c r="Y297" s="83">
        <v>0.5</v>
      </c>
      <c r="Z297" s="83">
        <v>0.5</v>
      </c>
      <c r="AA297" s="83">
        <v>40</v>
      </c>
      <c r="AB297" s="241">
        <f t="shared" si="42"/>
        <v>10</v>
      </c>
      <c r="AC297" s="240" t="str">
        <f t="shared" si="43"/>
        <v>DÜŞÜK RİSK</v>
      </c>
      <c r="AD297" s="81" t="s">
        <v>493</v>
      </c>
      <c r="AE297" s="81" t="s">
        <v>191</v>
      </c>
      <c r="AF297" s="240" t="s">
        <v>1274</v>
      </c>
      <c r="AG297" s="83" t="s">
        <v>860</v>
      </c>
    </row>
    <row r="298" spans="1:33" ht="105" x14ac:dyDescent="0.45">
      <c r="A298" s="152">
        <v>291</v>
      </c>
      <c r="B298" s="153">
        <v>45896</v>
      </c>
      <c r="C298" s="83" t="s">
        <v>66</v>
      </c>
      <c r="D298" s="81" t="s">
        <v>6758</v>
      </c>
      <c r="E298" s="154" t="s">
        <v>12</v>
      </c>
      <c r="F298" s="154" t="s">
        <v>12</v>
      </c>
      <c r="G298" s="83" t="s">
        <v>1401</v>
      </c>
      <c r="H298" s="83" t="s">
        <v>1406</v>
      </c>
      <c r="I298" s="83" t="s">
        <v>1407</v>
      </c>
      <c r="J298" s="83" t="s">
        <v>1408</v>
      </c>
      <c r="K298" s="83" t="s">
        <v>857</v>
      </c>
      <c r="L298" s="84" t="s">
        <v>1409</v>
      </c>
      <c r="M298" s="84" t="s">
        <v>917</v>
      </c>
      <c r="N298" s="83">
        <v>0.5</v>
      </c>
      <c r="O298" s="83">
        <v>0.5</v>
      </c>
      <c r="P298" s="83">
        <v>15</v>
      </c>
      <c r="Q298" s="241">
        <f t="shared" si="40"/>
        <v>3.75</v>
      </c>
      <c r="R298" s="240" t="str">
        <f t="shared" si="41"/>
        <v>DÜŞÜK RİSK</v>
      </c>
      <c r="S298" s="84" t="s">
        <v>918</v>
      </c>
      <c r="T298" s="83" t="s">
        <v>191</v>
      </c>
      <c r="U298" s="155" t="s">
        <v>919</v>
      </c>
      <c r="V298" s="85" t="s">
        <v>558</v>
      </c>
      <c r="W298" s="156" t="s">
        <v>919</v>
      </c>
      <c r="X298" s="156" t="s">
        <v>858</v>
      </c>
      <c r="Y298" s="83">
        <v>0.5</v>
      </c>
      <c r="Z298" s="83">
        <v>0.5</v>
      </c>
      <c r="AA298" s="83">
        <v>15</v>
      </c>
      <c r="AB298" s="241">
        <f t="shared" si="42"/>
        <v>3.75</v>
      </c>
      <c r="AC298" s="240" t="str">
        <f t="shared" si="43"/>
        <v>DÜŞÜK RİSK</v>
      </c>
      <c r="AD298" s="81" t="s">
        <v>493</v>
      </c>
      <c r="AE298" s="81" t="s">
        <v>191</v>
      </c>
      <c r="AF298" s="240" t="s">
        <v>1274</v>
      </c>
      <c r="AG298" s="83" t="s">
        <v>860</v>
      </c>
    </row>
    <row r="299" spans="1:33" ht="105" x14ac:dyDescent="0.45">
      <c r="A299" s="152">
        <v>292</v>
      </c>
      <c r="B299" s="153">
        <v>45896</v>
      </c>
      <c r="C299" s="83" t="s">
        <v>66</v>
      </c>
      <c r="D299" s="81" t="s">
        <v>6758</v>
      </c>
      <c r="E299" s="154" t="s">
        <v>12</v>
      </c>
      <c r="F299" s="154" t="s">
        <v>12</v>
      </c>
      <c r="G299" s="83" t="s">
        <v>1401</v>
      </c>
      <c r="H299" s="83" t="s">
        <v>1410</v>
      </c>
      <c r="I299" s="83" t="s">
        <v>1411</v>
      </c>
      <c r="J299" s="83" t="s">
        <v>1412</v>
      </c>
      <c r="K299" s="83" t="s">
        <v>857</v>
      </c>
      <c r="L299" s="84" t="s">
        <v>1413</v>
      </c>
      <c r="M299" s="84" t="s">
        <v>917</v>
      </c>
      <c r="N299" s="83">
        <v>0.5</v>
      </c>
      <c r="O299" s="83">
        <v>0.5</v>
      </c>
      <c r="P299" s="83">
        <v>40</v>
      </c>
      <c r="Q299" s="241">
        <f t="shared" si="40"/>
        <v>10</v>
      </c>
      <c r="R299" s="240" t="str">
        <f t="shared" si="41"/>
        <v>DÜŞÜK RİSK</v>
      </c>
      <c r="S299" s="84" t="s">
        <v>918</v>
      </c>
      <c r="T299" s="83" t="s">
        <v>191</v>
      </c>
      <c r="U299" s="155" t="s">
        <v>919</v>
      </c>
      <c r="V299" s="85" t="s">
        <v>558</v>
      </c>
      <c r="W299" s="156" t="s">
        <v>919</v>
      </c>
      <c r="X299" s="156" t="s">
        <v>858</v>
      </c>
      <c r="Y299" s="83">
        <v>0.5</v>
      </c>
      <c r="Z299" s="83">
        <v>0.5</v>
      </c>
      <c r="AA299" s="83">
        <v>40</v>
      </c>
      <c r="AB299" s="241">
        <f t="shared" si="42"/>
        <v>10</v>
      </c>
      <c r="AC299" s="240" t="str">
        <f t="shared" si="43"/>
        <v>DÜŞÜK RİSK</v>
      </c>
      <c r="AD299" s="81" t="s">
        <v>493</v>
      </c>
      <c r="AE299" s="81" t="s">
        <v>191</v>
      </c>
      <c r="AF299" s="240" t="s">
        <v>1274</v>
      </c>
      <c r="AG299" s="83" t="s">
        <v>860</v>
      </c>
    </row>
    <row r="300" spans="1:33" ht="122.5" x14ac:dyDescent="0.45">
      <c r="A300" s="152">
        <v>293</v>
      </c>
      <c r="B300" s="153">
        <v>45896</v>
      </c>
      <c r="C300" s="83" t="s">
        <v>66</v>
      </c>
      <c r="D300" s="81" t="s">
        <v>6758</v>
      </c>
      <c r="E300" s="154" t="s">
        <v>12</v>
      </c>
      <c r="F300" s="154" t="s">
        <v>12</v>
      </c>
      <c r="G300" s="83" t="s">
        <v>1414</v>
      </c>
      <c r="H300" s="83" t="s">
        <v>1415</v>
      </c>
      <c r="I300" s="83" t="s">
        <v>1416</v>
      </c>
      <c r="J300" s="83" t="s">
        <v>1417</v>
      </c>
      <c r="K300" s="83" t="s">
        <v>857</v>
      </c>
      <c r="L300" s="84" t="s">
        <v>4798</v>
      </c>
      <c r="M300" s="84" t="s">
        <v>917</v>
      </c>
      <c r="N300" s="83">
        <v>0.5</v>
      </c>
      <c r="O300" s="83">
        <v>0.5</v>
      </c>
      <c r="P300" s="83">
        <v>40</v>
      </c>
      <c r="Q300" s="241">
        <f t="shared" si="40"/>
        <v>10</v>
      </c>
      <c r="R300" s="240" t="str">
        <f t="shared" si="41"/>
        <v>DÜŞÜK RİSK</v>
      </c>
      <c r="S300" s="84" t="s">
        <v>918</v>
      </c>
      <c r="T300" s="83" t="s">
        <v>191</v>
      </c>
      <c r="U300" s="155" t="s">
        <v>919</v>
      </c>
      <c r="V300" s="85" t="s">
        <v>558</v>
      </c>
      <c r="W300" s="156" t="s">
        <v>919</v>
      </c>
      <c r="X300" s="156" t="s">
        <v>858</v>
      </c>
      <c r="Y300" s="83">
        <v>0.5</v>
      </c>
      <c r="Z300" s="83">
        <v>0.5</v>
      </c>
      <c r="AA300" s="83">
        <v>40</v>
      </c>
      <c r="AB300" s="241">
        <f t="shared" si="42"/>
        <v>10</v>
      </c>
      <c r="AC300" s="240" t="str">
        <f t="shared" si="43"/>
        <v>DÜŞÜK RİSK</v>
      </c>
      <c r="AD300" s="81" t="s">
        <v>493</v>
      </c>
      <c r="AE300" s="81" t="s">
        <v>191</v>
      </c>
      <c r="AF300" s="240" t="s">
        <v>1274</v>
      </c>
      <c r="AG300" s="83" t="s">
        <v>860</v>
      </c>
    </row>
    <row r="301" spans="1:33" ht="105" x14ac:dyDescent="0.45">
      <c r="A301" s="152">
        <v>294</v>
      </c>
      <c r="B301" s="153">
        <v>45896</v>
      </c>
      <c r="C301" s="83" t="s">
        <v>66</v>
      </c>
      <c r="D301" s="81" t="s">
        <v>6758</v>
      </c>
      <c r="E301" s="154" t="s">
        <v>12</v>
      </c>
      <c r="F301" s="154" t="s">
        <v>12</v>
      </c>
      <c r="G301" s="83" t="s">
        <v>1414</v>
      </c>
      <c r="H301" s="83" t="s">
        <v>1419</v>
      </c>
      <c r="I301" s="83" t="s">
        <v>1420</v>
      </c>
      <c r="J301" s="83" t="s">
        <v>1421</v>
      </c>
      <c r="K301" s="83" t="s">
        <v>857</v>
      </c>
      <c r="L301" s="230" t="s">
        <v>6804</v>
      </c>
      <c r="M301" s="84" t="s">
        <v>917</v>
      </c>
      <c r="N301" s="83">
        <v>0.5</v>
      </c>
      <c r="O301" s="83">
        <v>0.5</v>
      </c>
      <c r="P301" s="83">
        <v>15</v>
      </c>
      <c r="Q301" s="241">
        <f t="shared" si="40"/>
        <v>3.75</v>
      </c>
      <c r="R301" s="240" t="str">
        <f t="shared" si="41"/>
        <v>DÜŞÜK RİSK</v>
      </c>
      <c r="S301" s="84" t="s">
        <v>918</v>
      </c>
      <c r="T301" s="83" t="s">
        <v>191</v>
      </c>
      <c r="U301" s="155" t="s">
        <v>919</v>
      </c>
      <c r="V301" s="85" t="s">
        <v>558</v>
      </c>
      <c r="W301" s="156" t="s">
        <v>919</v>
      </c>
      <c r="X301" s="156" t="s">
        <v>858</v>
      </c>
      <c r="Y301" s="83">
        <v>0.5</v>
      </c>
      <c r="Z301" s="83">
        <v>0.5</v>
      </c>
      <c r="AA301" s="83">
        <v>15</v>
      </c>
      <c r="AB301" s="241">
        <f t="shared" si="42"/>
        <v>3.75</v>
      </c>
      <c r="AC301" s="240" t="str">
        <f t="shared" si="43"/>
        <v>DÜŞÜK RİSK</v>
      </c>
      <c r="AD301" s="81" t="s">
        <v>493</v>
      </c>
      <c r="AE301" s="81" t="s">
        <v>191</v>
      </c>
      <c r="AF301" s="240" t="s">
        <v>1274</v>
      </c>
      <c r="AG301" s="83" t="s">
        <v>860</v>
      </c>
    </row>
    <row r="302" spans="1:33" ht="105" x14ac:dyDescent="0.45">
      <c r="A302" s="152">
        <v>295</v>
      </c>
      <c r="B302" s="153">
        <v>45896</v>
      </c>
      <c r="C302" s="83" t="s">
        <v>66</v>
      </c>
      <c r="D302" s="81" t="s">
        <v>6758</v>
      </c>
      <c r="E302" s="154" t="s">
        <v>12</v>
      </c>
      <c r="F302" s="154" t="s">
        <v>12</v>
      </c>
      <c r="G302" s="83" t="s">
        <v>1423</v>
      </c>
      <c r="H302" s="83" t="s">
        <v>1424</v>
      </c>
      <c r="I302" s="83" t="s">
        <v>1425</v>
      </c>
      <c r="J302" s="83" t="s">
        <v>1426</v>
      </c>
      <c r="K302" s="83" t="s">
        <v>857</v>
      </c>
      <c r="L302" s="84" t="s">
        <v>4799</v>
      </c>
      <c r="M302" s="84" t="s">
        <v>917</v>
      </c>
      <c r="N302" s="83">
        <v>1</v>
      </c>
      <c r="O302" s="83">
        <v>0.5</v>
      </c>
      <c r="P302" s="83">
        <v>15</v>
      </c>
      <c r="Q302" s="241">
        <f t="shared" si="40"/>
        <v>7.5</v>
      </c>
      <c r="R302" s="240" t="str">
        <f t="shared" si="41"/>
        <v>DÜŞÜK RİSK</v>
      </c>
      <c r="S302" s="84" t="s">
        <v>918</v>
      </c>
      <c r="T302" s="83" t="s">
        <v>191</v>
      </c>
      <c r="U302" s="155" t="s">
        <v>919</v>
      </c>
      <c r="V302" s="85" t="s">
        <v>558</v>
      </c>
      <c r="W302" s="156" t="s">
        <v>919</v>
      </c>
      <c r="X302" s="156" t="s">
        <v>858</v>
      </c>
      <c r="Y302" s="83">
        <v>0.5</v>
      </c>
      <c r="Z302" s="83">
        <v>0.5</v>
      </c>
      <c r="AA302" s="83">
        <v>15</v>
      </c>
      <c r="AB302" s="241">
        <f t="shared" si="42"/>
        <v>3.75</v>
      </c>
      <c r="AC302" s="240" t="str">
        <f t="shared" si="43"/>
        <v>DÜŞÜK RİSK</v>
      </c>
      <c r="AD302" s="81" t="s">
        <v>493</v>
      </c>
      <c r="AE302" s="81" t="s">
        <v>191</v>
      </c>
      <c r="AF302" s="240" t="s">
        <v>1274</v>
      </c>
      <c r="AG302" s="83" t="s">
        <v>860</v>
      </c>
    </row>
    <row r="303" spans="1:33" ht="105" x14ac:dyDescent="0.45">
      <c r="A303" s="152">
        <v>296</v>
      </c>
      <c r="B303" s="153">
        <v>45896</v>
      </c>
      <c r="C303" s="83" t="s">
        <v>66</v>
      </c>
      <c r="D303" s="81" t="s">
        <v>6758</v>
      </c>
      <c r="E303" s="154" t="s">
        <v>12</v>
      </c>
      <c r="F303" s="154" t="s">
        <v>12</v>
      </c>
      <c r="G303" s="83" t="s">
        <v>1423</v>
      </c>
      <c r="H303" s="83" t="s">
        <v>1428</v>
      </c>
      <c r="I303" s="83" t="s">
        <v>1429</v>
      </c>
      <c r="J303" s="83" t="s">
        <v>1430</v>
      </c>
      <c r="K303" s="83" t="s">
        <v>857</v>
      </c>
      <c r="L303" s="84" t="s">
        <v>1431</v>
      </c>
      <c r="M303" s="84" t="s">
        <v>917</v>
      </c>
      <c r="N303" s="83">
        <v>1</v>
      </c>
      <c r="O303" s="83">
        <v>0.5</v>
      </c>
      <c r="P303" s="83">
        <v>15</v>
      </c>
      <c r="Q303" s="241">
        <f t="shared" si="40"/>
        <v>7.5</v>
      </c>
      <c r="R303" s="240" t="str">
        <f t="shared" si="41"/>
        <v>DÜŞÜK RİSK</v>
      </c>
      <c r="S303" s="84" t="s">
        <v>918</v>
      </c>
      <c r="T303" s="83" t="s">
        <v>191</v>
      </c>
      <c r="U303" s="155" t="s">
        <v>919</v>
      </c>
      <c r="V303" s="85" t="s">
        <v>558</v>
      </c>
      <c r="W303" s="156" t="s">
        <v>919</v>
      </c>
      <c r="X303" s="156" t="s">
        <v>858</v>
      </c>
      <c r="Y303" s="83">
        <v>0.5</v>
      </c>
      <c r="Z303" s="83">
        <v>0.5</v>
      </c>
      <c r="AA303" s="83">
        <v>15</v>
      </c>
      <c r="AB303" s="241">
        <f t="shared" si="42"/>
        <v>3.75</v>
      </c>
      <c r="AC303" s="240" t="str">
        <f t="shared" si="43"/>
        <v>DÜŞÜK RİSK</v>
      </c>
      <c r="AD303" s="81" t="s">
        <v>493</v>
      </c>
      <c r="AE303" s="81" t="s">
        <v>191</v>
      </c>
      <c r="AF303" s="240" t="s">
        <v>1274</v>
      </c>
      <c r="AG303" s="83" t="s">
        <v>860</v>
      </c>
    </row>
    <row r="304" spans="1:33" ht="105" x14ac:dyDescent="0.45">
      <c r="A304" s="152">
        <v>297</v>
      </c>
      <c r="B304" s="153">
        <v>45896</v>
      </c>
      <c r="C304" s="83" t="s">
        <v>66</v>
      </c>
      <c r="D304" s="81" t="s">
        <v>6758</v>
      </c>
      <c r="E304" s="154" t="s">
        <v>12</v>
      </c>
      <c r="F304" s="154" t="s">
        <v>12</v>
      </c>
      <c r="G304" s="83" t="s">
        <v>1423</v>
      </c>
      <c r="H304" s="83" t="s">
        <v>1432</v>
      </c>
      <c r="I304" s="83" t="s">
        <v>1433</v>
      </c>
      <c r="J304" s="83" t="s">
        <v>1434</v>
      </c>
      <c r="K304" s="83" t="s">
        <v>857</v>
      </c>
      <c r="L304" s="84" t="s">
        <v>1435</v>
      </c>
      <c r="M304" s="84" t="s">
        <v>917</v>
      </c>
      <c r="N304" s="83">
        <v>1</v>
      </c>
      <c r="O304" s="83">
        <v>0.5</v>
      </c>
      <c r="P304" s="83">
        <v>3</v>
      </c>
      <c r="Q304" s="241">
        <f t="shared" si="40"/>
        <v>1.5</v>
      </c>
      <c r="R304" s="240" t="str">
        <f t="shared" si="41"/>
        <v>DÜŞÜK RİSK</v>
      </c>
      <c r="S304" s="84" t="s">
        <v>918</v>
      </c>
      <c r="T304" s="83" t="s">
        <v>191</v>
      </c>
      <c r="U304" s="155" t="s">
        <v>919</v>
      </c>
      <c r="V304" s="85" t="s">
        <v>558</v>
      </c>
      <c r="W304" s="156" t="s">
        <v>919</v>
      </c>
      <c r="X304" s="156" t="s">
        <v>858</v>
      </c>
      <c r="Y304" s="83">
        <v>0.5</v>
      </c>
      <c r="Z304" s="83">
        <v>0.5</v>
      </c>
      <c r="AA304" s="83">
        <v>3</v>
      </c>
      <c r="AB304" s="241">
        <f t="shared" si="42"/>
        <v>0.75</v>
      </c>
      <c r="AC304" s="240" t="str">
        <f t="shared" si="43"/>
        <v>DÜŞÜK RİSK</v>
      </c>
      <c r="AD304" s="81" t="s">
        <v>132</v>
      </c>
      <c r="AE304" s="81" t="s">
        <v>191</v>
      </c>
      <c r="AF304" s="240" t="s">
        <v>564</v>
      </c>
      <c r="AG304" s="83" t="s">
        <v>860</v>
      </c>
    </row>
    <row r="305" spans="1:33" ht="140" x14ac:dyDescent="0.45">
      <c r="A305" s="152">
        <v>298</v>
      </c>
      <c r="B305" s="153">
        <v>45896</v>
      </c>
      <c r="C305" s="83" t="s">
        <v>66</v>
      </c>
      <c r="D305" s="81" t="s">
        <v>6758</v>
      </c>
      <c r="E305" s="154" t="s">
        <v>12</v>
      </c>
      <c r="F305" s="154" t="s">
        <v>12</v>
      </c>
      <c r="G305" s="83" t="s">
        <v>1436</v>
      </c>
      <c r="H305" s="83" t="s">
        <v>569</v>
      </c>
      <c r="I305" s="83" t="s">
        <v>1437</v>
      </c>
      <c r="J305" s="83" t="s">
        <v>1438</v>
      </c>
      <c r="K305" s="83" t="s">
        <v>857</v>
      </c>
      <c r="L305" s="230" t="s">
        <v>1439</v>
      </c>
      <c r="M305" s="84" t="s">
        <v>917</v>
      </c>
      <c r="N305" s="83">
        <v>1</v>
      </c>
      <c r="O305" s="83">
        <v>0.5</v>
      </c>
      <c r="P305" s="83">
        <v>15</v>
      </c>
      <c r="Q305" s="241">
        <f t="shared" si="40"/>
        <v>7.5</v>
      </c>
      <c r="R305" s="240" t="str">
        <f t="shared" si="41"/>
        <v>DÜŞÜK RİSK</v>
      </c>
      <c r="S305" s="84" t="s">
        <v>918</v>
      </c>
      <c r="T305" s="83" t="s">
        <v>191</v>
      </c>
      <c r="U305" s="155" t="s">
        <v>919</v>
      </c>
      <c r="V305" s="85" t="s">
        <v>558</v>
      </c>
      <c r="W305" s="156" t="s">
        <v>919</v>
      </c>
      <c r="X305" s="156" t="s">
        <v>858</v>
      </c>
      <c r="Y305" s="83">
        <v>0.5</v>
      </c>
      <c r="Z305" s="83">
        <v>0.5</v>
      </c>
      <c r="AA305" s="83">
        <v>15</v>
      </c>
      <c r="AB305" s="241">
        <f t="shared" si="42"/>
        <v>3.75</v>
      </c>
      <c r="AC305" s="240" t="str">
        <f t="shared" si="43"/>
        <v>DÜŞÜK RİSK</v>
      </c>
      <c r="AD305" s="81" t="s">
        <v>493</v>
      </c>
      <c r="AE305" s="81" t="s">
        <v>191</v>
      </c>
      <c r="AF305" s="240" t="s">
        <v>1274</v>
      </c>
      <c r="AG305" s="83" t="s">
        <v>860</v>
      </c>
    </row>
    <row r="306" spans="1:33" ht="122.5" x14ac:dyDescent="0.45">
      <c r="A306" s="152">
        <v>299</v>
      </c>
      <c r="B306" s="153">
        <v>45896</v>
      </c>
      <c r="C306" s="83" t="s">
        <v>66</v>
      </c>
      <c r="D306" s="81" t="s">
        <v>6758</v>
      </c>
      <c r="E306" s="154" t="s">
        <v>12</v>
      </c>
      <c r="F306" s="154" t="s">
        <v>12</v>
      </c>
      <c r="G306" s="83" t="s">
        <v>1436</v>
      </c>
      <c r="H306" s="83" t="s">
        <v>1440</v>
      </c>
      <c r="I306" s="83" t="s">
        <v>1441</v>
      </c>
      <c r="J306" s="83" t="s">
        <v>1442</v>
      </c>
      <c r="K306" s="83" t="s">
        <v>857</v>
      </c>
      <c r="L306" s="230" t="s">
        <v>1439</v>
      </c>
      <c r="M306" s="84" t="s">
        <v>917</v>
      </c>
      <c r="N306" s="83">
        <v>1</v>
      </c>
      <c r="O306" s="83">
        <v>0.5</v>
      </c>
      <c r="P306" s="83">
        <v>3</v>
      </c>
      <c r="Q306" s="241">
        <f t="shared" si="40"/>
        <v>1.5</v>
      </c>
      <c r="R306" s="240" t="str">
        <f t="shared" si="41"/>
        <v>DÜŞÜK RİSK</v>
      </c>
      <c r="S306" s="84" t="s">
        <v>918</v>
      </c>
      <c r="T306" s="83" t="s">
        <v>191</v>
      </c>
      <c r="U306" s="155" t="s">
        <v>919</v>
      </c>
      <c r="V306" s="85" t="s">
        <v>558</v>
      </c>
      <c r="W306" s="156" t="s">
        <v>919</v>
      </c>
      <c r="X306" s="156" t="s">
        <v>858</v>
      </c>
      <c r="Y306" s="83">
        <v>0.5</v>
      </c>
      <c r="Z306" s="83">
        <v>0.5</v>
      </c>
      <c r="AA306" s="83">
        <v>15</v>
      </c>
      <c r="AB306" s="241">
        <f t="shared" si="42"/>
        <v>3.75</v>
      </c>
      <c r="AC306" s="240" t="str">
        <f t="shared" si="43"/>
        <v>DÜŞÜK RİSK</v>
      </c>
      <c r="AD306" s="81" t="s">
        <v>493</v>
      </c>
      <c r="AE306" s="81" t="s">
        <v>191</v>
      </c>
      <c r="AF306" s="240" t="s">
        <v>1274</v>
      </c>
      <c r="AG306" s="83" t="s">
        <v>860</v>
      </c>
    </row>
    <row r="307" spans="1:33" ht="105" x14ac:dyDescent="0.45">
      <c r="A307" s="152">
        <v>300</v>
      </c>
      <c r="B307" s="153">
        <v>45896</v>
      </c>
      <c r="C307" s="83" t="s">
        <v>66</v>
      </c>
      <c r="D307" s="81" t="s">
        <v>6758</v>
      </c>
      <c r="E307" s="154" t="s">
        <v>12</v>
      </c>
      <c r="F307" s="154" t="s">
        <v>12</v>
      </c>
      <c r="G307" s="83" t="s">
        <v>1443</v>
      </c>
      <c r="H307" s="83" t="s">
        <v>1444</v>
      </c>
      <c r="I307" s="83" t="s">
        <v>1445</v>
      </c>
      <c r="J307" s="83" t="s">
        <v>1446</v>
      </c>
      <c r="K307" s="83" t="s">
        <v>857</v>
      </c>
      <c r="L307" s="84" t="s">
        <v>1447</v>
      </c>
      <c r="M307" s="84" t="s">
        <v>917</v>
      </c>
      <c r="N307" s="83">
        <v>1</v>
      </c>
      <c r="O307" s="83">
        <v>3</v>
      </c>
      <c r="P307" s="83">
        <v>3</v>
      </c>
      <c r="Q307" s="241">
        <f t="shared" si="40"/>
        <v>9</v>
      </c>
      <c r="R307" s="240" t="str">
        <f t="shared" si="41"/>
        <v>DÜŞÜK RİSK</v>
      </c>
      <c r="S307" s="84" t="s">
        <v>918</v>
      </c>
      <c r="T307" s="83" t="s">
        <v>185</v>
      </c>
      <c r="U307" s="155" t="s">
        <v>919</v>
      </c>
      <c r="V307" s="85" t="s">
        <v>558</v>
      </c>
      <c r="W307" s="156" t="s">
        <v>919</v>
      </c>
      <c r="X307" s="156" t="s">
        <v>858</v>
      </c>
      <c r="Y307" s="83">
        <v>1</v>
      </c>
      <c r="Z307" s="83">
        <v>3</v>
      </c>
      <c r="AA307" s="83">
        <v>3</v>
      </c>
      <c r="AB307" s="241">
        <f t="shared" si="42"/>
        <v>9</v>
      </c>
      <c r="AC307" s="240" t="str">
        <f t="shared" si="43"/>
        <v>DÜŞÜK RİSK</v>
      </c>
      <c r="AD307" s="81" t="s">
        <v>493</v>
      </c>
      <c r="AE307" s="81" t="s">
        <v>185</v>
      </c>
      <c r="AF307" s="240" t="s">
        <v>1448</v>
      </c>
      <c r="AG307" s="83" t="s">
        <v>860</v>
      </c>
    </row>
    <row r="308" spans="1:33" ht="105" x14ac:dyDescent="0.45">
      <c r="A308" s="152">
        <v>301</v>
      </c>
      <c r="B308" s="153">
        <v>45896</v>
      </c>
      <c r="C308" s="83" t="s">
        <v>66</v>
      </c>
      <c r="D308" s="81" t="s">
        <v>6758</v>
      </c>
      <c r="E308" s="154" t="s">
        <v>12</v>
      </c>
      <c r="F308" s="154" t="s">
        <v>12</v>
      </c>
      <c r="G308" s="83" t="s">
        <v>1449</v>
      </c>
      <c r="H308" s="83" t="s">
        <v>1450</v>
      </c>
      <c r="I308" s="83" t="s">
        <v>1451</v>
      </c>
      <c r="J308" s="83" t="s">
        <v>1452</v>
      </c>
      <c r="K308" s="83" t="s">
        <v>857</v>
      </c>
      <c r="L308" s="84" t="s">
        <v>4800</v>
      </c>
      <c r="M308" s="84" t="s">
        <v>917</v>
      </c>
      <c r="N308" s="83">
        <v>0.5</v>
      </c>
      <c r="O308" s="83">
        <v>1</v>
      </c>
      <c r="P308" s="83">
        <v>100</v>
      </c>
      <c r="Q308" s="241">
        <f t="shared" si="40"/>
        <v>50</v>
      </c>
      <c r="R308" s="240" t="str">
        <f t="shared" si="41"/>
        <v>OLASI RİSK</v>
      </c>
      <c r="S308" s="84" t="s">
        <v>918</v>
      </c>
      <c r="T308" s="83" t="s">
        <v>191</v>
      </c>
      <c r="U308" s="155" t="s">
        <v>919</v>
      </c>
      <c r="V308" s="85" t="s">
        <v>558</v>
      </c>
      <c r="W308" s="156" t="s">
        <v>919</v>
      </c>
      <c r="X308" s="156" t="s">
        <v>858</v>
      </c>
      <c r="Y308" s="83">
        <v>0.5</v>
      </c>
      <c r="Z308" s="83">
        <v>0.5</v>
      </c>
      <c r="AA308" s="83">
        <v>40</v>
      </c>
      <c r="AB308" s="241">
        <f t="shared" si="42"/>
        <v>10</v>
      </c>
      <c r="AC308" s="240" t="str">
        <f t="shared" si="43"/>
        <v>DÜŞÜK RİSK</v>
      </c>
      <c r="AD308" s="81" t="s">
        <v>493</v>
      </c>
      <c r="AE308" s="81" t="s">
        <v>191</v>
      </c>
      <c r="AF308" s="240" t="s">
        <v>1274</v>
      </c>
      <c r="AG308" s="83" t="s">
        <v>860</v>
      </c>
    </row>
    <row r="309" spans="1:33" ht="105" x14ac:dyDescent="0.45">
      <c r="A309" s="152">
        <v>302</v>
      </c>
      <c r="B309" s="153">
        <v>45896</v>
      </c>
      <c r="C309" s="81" t="s">
        <v>66</v>
      </c>
      <c r="D309" s="81" t="s">
        <v>6757</v>
      </c>
      <c r="E309" s="154" t="s">
        <v>12</v>
      </c>
      <c r="F309" s="154" t="s">
        <v>12</v>
      </c>
      <c r="G309" s="83" t="s">
        <v>1454</v>
      </c>
      <c r="H309" s="83" t="s">
        <v>1455</v>
      </c>
      <c r="I309" s="83" t="s">
        <v>1456</v>
      </c>
      <c r="J309" s="83" t="s">
        <v>1457</v>
      </c>
      <c r="K309" s="83" t="s">
        <v>857</v>
      </c>
      <c r="L309" s="84" t="s">
        <v>4801</v>
      </c>
      <c r="M309" s="84" t="s">
        <v>917</v>
      </c>
      <c r="N309" s="83">
        <v>1</v>
      </c>
      <c r="O309" s="83">
        <v>0.5</v>
      </c>
      <c r="P309" s="83">
        <v>3</v>
      </c>
      <c r="Q309" s="241">
        <f t="shared" si="40"/>
        <v>1.5</v>
      </c>
      <c r="R309" s="240" t="str">
        <f t="shared" si="41"/>
        <v>DÜŞÜK RİSK</v>
      </c>
      <c r="S309" s="84" t="s">
        <v>918</v>
      </c>
      <c r="T309" s="83" t="s">
        <v>191</v>
      </c>
      <c r="U309" s="155" t="s">
        <v>919</v>
      </c>
      <c r="V309" s="85" t="s">
        <v>558</v>
      </c>
      <c r="W309" s="156" t="s">
        <v>919</v>
      </c>
      <c r="X309" s="156" t="s">
        <v>858</v>
      </c>
      <c r="Y309" s="83">
        <v>0.5</v>
      </c>
      <c r="Z309" s="83">
        <v>0.5</v>
      </c>
      <c r="AA309" s="83">
        <v>3</v>
      </c>
      <c r="AB309" s="241">
        <f t="shared" si="42"/>
        <v>0.75</v>
      </c>
      <c r="AC309" s="240" t="str">
        <f t="shared" si="43"/>
        <v>DÜŞÜK RİSK</v>
      </c>
      <c r="AD309" s="81" t="s">
        <v>493</v>
      </c>
      <c r="AE309" s="81" t="s">
        <v>191</v>
      </c>
      <c r="AF309" s="240" t="s">
        <v>1274</v>
      </c>
      <c r="AG309" s="83" t="s">
        <v>860</v>
      </c>
    </row>
    <row r="310" spans="1:33" ht="140" x14ac:dyDescent="0.45">
      <c r="A310" s="152">
        <v>303</v>
      </c>
      <c r="B310" s="153">
        <v>45896</v>
      </c>
      <c r="C310" s="81" t="s">
        <v>66</v>
      </c>
      <c r="D310" s="81" t="s">
        <v>6757</v>
      </c>
      <c r="E310" s="154" t="s">
        <v>12</v>
      </c>
      <c r="F310" s="154" t="s">
        <v>12</v>
      </c>
      <c r="G310" s="83" t="s">
        <v>1454</v>
      </c>
      <c r="H310" s="83" t="s">
        <v>1459</v>
      </c>
      <c r="I310" s="83" t="s">
        <v>1460</v>
      </c>
      <c r="J310" s="83" t="s">
        <v>1461</v>
      </c>
      <c r="K310" s="83" t="s">
        <v>857</v>
      </c>
      <c r="L310" s="84" t="s">
        <v>1462</v>
      </c>
      <c r="M310" s="84" t="s">
        <v>917</v>
      </c>
      <c r="N310" s="83">
        <v>1</v>
      </c>
      <c r="O310" s="83">
        <v>0.5</v>
      </c>
      <c r="P310" s="83">
        <v>3</v>
      </c>
      <c r="Q310" s="241">
        <f t="shared" si="40"/>
        <v>1.5</v>
      </c>
      <c r="R310" s="240" t="str">
        <f t="shared" si="41"/>
        <v>DÜŞÜK RİSK</v>
      </c>
      <c r="S310" s="84" t="s">
        <v>918</v>
      </c>
      <c r="T310" s="83" t="s">
        <v>131</v>
      </c>
      <c r="U310" s="155" t="s">
        <v>919</v>
      </c>
      <c r="V310" s="85" t="s">
        <v>558</v>
      </c>
      <c r="W310" s="156" t="s">
        <v>919</v>
      </c>
      <c r="X310" s="156" t="s">
        <v>858</v>
      </c>
      <c r="Y310" s="83">
        <v>0.5</v>
      </c>
      <c r="Z310" s="83">
        <v>0.5</v>
      </c>
      <c r="AA310" s="83">
        <v>3</v>
      </c>
      <c r="AB310" s="241">
        <f t="shared" si="42"/>
        <v>0.75</v>
      </c>
      <c r="AC310" s="240" t="str">
        <f t="shared" si="43"/>
        <v>DÜŞÜK RİSK</v>
      </c>
      <c r="AD310" s="81" t="s">
        <v>493</v>
      </c>
      <c r="AE310" s="81" t="s">
        <v>131</v>
      </c>
      <c r="AF310" s="240" t="s">
        <v>1463</v>
      </c>
      <c r="AG310" s="83" t="s">
        <v>860</v>
      </c>
    </row>
    <row r="311" spans="1:33" ht="157.5" x14ac:dyDescent="0.45">
      <c r="A311" s="152">
        <v>304</v>
      </c>
      <c r="B311" s="153">
        <v>45896</v>
      </c>
      <c r="C311" s="81" t="s">
        <v>66</v>
      </c>
      <c r="D311" s="81" t="s">
        <v>6757</v>
      </c>
      <c r="E311" s="154" t="s">
        <v>12</v>
      </c>
      <c r="F311" s="154" t="s">
        <v>12</v>
      </c>
      <c r="G311" s="83" t="s">
        <v>1464</v>
      </c>
      <c r="H311" s="83" t="s">
        <v>1465</v>
      </c>
      <c r="I311" s="83" t="s">
        <v>1466</v>
      </c>
      <c r="J311" s="83" t="s">
        <v>1467</v>
      </c>
      <c r="K311" s="83" t="s">
        <v>857</v>
      </c>
      <c r="L311" s="84" t="s">
        <v>1468</v>
      </c>
      <c r="M311" s="84" t="s">
        <v>917</v>
      </c>
      <c r="N311" s="83">
        <v>6</v>
      </c>
      <c r="O311" s="83">
        <v>2</v>
      </c>
      <c r="P311" s="83">
        <v>3</v>
      </c>
      <c r="Q311" s="241">
        <f t="shared" si="40"/>
        <v>36</v>
      </c>
      <c r="R311" s="240" t="str">
        <f t="shared" si="41"/>
        <v>OLASI RİSK</v>
      </c>
      <c r="S311" s="84" t="s">
        <v>918</v>
      </c>
      <c r="T311" s="83" t="s">
        <v>132</v>
      </c>
      <c r="U311" s="155" t="s">
        <v>919</v>
      </c>
      <c r="V311" s="85" t="s">
        <v>558</v>
      </c>
      <c r="W311" s="156" t="s">
        <v>919</v>
      </c>
      <c r="X311" s="156" t="s">
        <v>858</v>
      </c>
      <c r="Y311" s="83">
        <v>0.5</v>
      </c>
      <c r="Z311" s="83">
        <v>0.5</v>
      </c>
      <c r="AA311" s="83">
        <v>3</v>
      </c>
      <c r="AB311" s="241">
        <f t="shared" si="42"/>
        <v>0.75</v>
      </c>
      <c r="AC311" s="240" t="str">
        <f t="shared" si="43"/>
        <v>DÜŞÜK RİSK</v>
      </c>
      <c r="AD311" s="81" t="s">
        <v>651</v>
      </c>
      <c r="AE311" s="81" t="s">
        <v>132</v>
      </c>
      <c r="AF311" s="240" t="s">
        <v>552</v>
      </c>
      <c r="AG311" s="83" t="s">
        <v>1469</v>
      </c>
    </row>
    <row r="312" spans="1:33" ht="140" x14ac:dyDescent="0.45">
      <c r="A312" s="152">
        <v>305</v>
      </c>
      <c r="B312" s="153">
        <v>45896</v>
      </c>
      <c r="C312" s="81" t="s">
        <v>66</v>
      </c>
      <c r="D312" s="81" t="s">
        <v>6757</v>
      </c>
      <c r="E312" s="154" t="s">
        <v>12</v>
      </c>
      <c r="F312" s="154" t="s">
        <v>12</v>
      </c>
      <c r="G312" s="83" t="s">
        <v>1470</v>
      </c>
      <c r="H312" s="83" t="s">
        <v>1471</v>
      </c>
      <c r="I312" s="83" t="s">
        <v>1472</v>
      </c>
      <c r="J312" s="83" t="s">
        <v>1473</v>
      </c>
      <c r="K312" s="83" t="s">
        <v>857</v>
      </c>
      <c r="L312" s="84" t="s">
        <v>1474</v>
      </c>
      <c r="M312" s="84" t="s">
        <v>917</v>
      </c>
      <c r="N312" s="83">
        <v>0.5</v>
      </c>
      <c r="O312" s="83">
        <v>1</v>
      </c>
      <c r="P312" s="83">
        <v>3</v>
      </c>
      <c r="Q312" s="241">
        <f t="shared" si="40"/>
        <v>1.5</v>
      </c>
      <c r="R312" s="240" t="str">
        <f t="shared" si="41"/>
        <v>DÜŞÜK RİSK</v>
      </c>
      <c r="S312" s="84" t="s">
        <v>918</v>
      </c>
      <c r="T312" s="83" t="s">
        <v>191</v>
      </c>
      <c r="U312" s="155" t="s">
        <v>919</v>
      </c>
      <c r="V312" s="85" t="s">
        <v>558</v>
      </c>
      <c r="W312" s="156" t="s">
        <v>919</v>
      </c>
      <c r="X312" s="156" t="s">
        <v>858</v>
      </c>
      <c r="Y312" s="83">
        <v>0.5</v>
      </c>
      <c r="Z312" s="83">
        <v>1</v>
      </c>
      <c r="AA312" s="83">
        <v>3</v>
      </c>
      <c r="AB312" s="241">
        <f t="shared" si="42"/>
        <v>1.5</v>
      </c>
      <c r="AC312" s="240" t="str">
        <f t="shared" si="43"/>
        <v>DÜŞÜK RİSK</v>
      </c>
      <c r="AD312" s="81" t="s">
        <v>132</v>
      </c>
      <c r="AE312" s="81" t="s">
        <v>191</v>
      </c>
      <c r="AF312" s="240" t="s">
        <v>564</v>
      </c>
      <c r="AG312" s="83" t="s">
        <v>860</v>
      </c>
    </row>
    <row r="313" spans="1:33" ht="105" x14ac:dyDescent="0.45">
      <c r="A313" s="152">
        <v>306</v>
      </c>
      <c r="B313" s="153">
        <v>45896</v>
      </c>
      <c r="C313" s="81" t="s">
        <v>66</v>
      </c>
      <c r="D313" s="81" t="s">
        <v>6757</v>
      </c>
      <c r="E313" s="154" t="s">
        <v>12</v>
      </c>
      <c r="F313" s="154" t="s">
        <v>12</v>
      </c>
      <c r="G313" s="83" t="s">
        <v>1470</v>
      </c>
      <c r="H313" s="83" t="s">
        <v>1475</v>
      </c>
      <c r="I313" s="83" t="s">
        <v>1476</v>
      </c>
      <c r="J313" s="83" t="s">
        <v>1477</v>
      </c>
      <c r="K313" s="83" t="s">
        <v>857</v>
      </c>
      <c r="L313" s="84" t="s">
        <v>1478</v>
      </c>
      <c r="M313" s="84" t="s">
        <v>917</v>
      </c>
      <c r="N313" s="83">
        <v>0.5</v>
      </c>
      <c r="O313" s="83">
        <v>0.5</v>
      </c>
      <c r="P313" s="83">
        <v>3</v>
      </c>
      <c r="Q313" s="241">
        <f t="shared" si="40"/>
        <v>0.75</v>
      </c>
      <c r="R313" s="240" t="str">
        <f t="shared" si="41"/>
        <v>DÜŞÜK RİSK</v>
      </c>
      <c r="S313" s="84" t="s">
        <v>918</v>
      </c>
      <c r="T313" s="83" t="s">
        <v>186</v>
      </c>
      <c r="U313" s="155" t="s">
        <v>919</v>
      </c>
      <c r="V313" s="85" t="s">
        <v>558</v>
      </c>
      <c r="W313" s="156" t="s">
        <v>919</v>
      </c>
      <c r="X313" s="156" t="s">
        <v>858</v>
      </c>
      <c r="Y313" s="83">
        <v>0.5</v>
      </c>
      <c r="Z313" s="83">
        <v>0.5</v>
      </c>
      <c r="AA313" s="83">
        <v>3</v>
      </c>
      <c r="AB313" s="241">
        <f t="shared" si="42"/>
        <v>0.75</v>
      </c>
      <c r="AC313" s="240" t="str">
        <f t="shared" si="43"/>
        <v>DÜŞÜK RİSK</v>
      </c>
      <c r="AD313" s="81" t="s">
        <v>132</v>
      </c>
      <c r="AE313" s="81" t="s">
        <v>186</v>
      </c>
      <c r="AF313" s="240" t="s">
        <v>564</v>
      </c>
      <c r="AG313" s="83" t="s">
        <v>860</v>
      </c>
    </row>
    <row r="314" spans="1:33" ht="105" x14ac:dyDescent="0.45">
      <c r="A314" s="152">
        <v>307</v>
      </c>
      <c r="B314" s="153">
        <v>45896</v>
      </c>
      <c r="C314" s="81" t="s">
        <v>66</v>
      </c>
      <c r="D314" s="81" t="s">
        <v>6757</v>
      </c>
      <c r="E314" s="154" t="s">
        <v>12</v>
      </c>
      <c r="F314" s="154" t="s">
        <v>12</v>
      </c>
      <c r="G314" s="83" t="s">
        <v>1479</v>
      </c>
      <c r="H314" s="83" t="s">
        <v>1480</v>
      </c>
      <c r="I314" s="83" t="s">
        <v>1481</v>
      </c>
      <c r="J314" s="83" t="s">
        <v>1482</v>
      </c>
      <c r="K314" s="83" t="s">
        <v>857</v>
      </c>
      <c r="L314" s="84" t="s">
        <v>1483</v>
      </c>
      <c r="M314" s="84" t="s">
        <v>917</v>
      </c>
      <c r="N314" s="83">
        <v>0.5</v>
      </c>
      <c r="O314" s="83">
        <v>0.5</v>
      </c>
      <c r="P314" s="83">
        <v>1</v>
      </c>
      <c r="Q314" s="241">
        <f t="shared" si="40"/>
        <v>0.25</v>
      </c>
      <c r="R314" s="240" t="str">
        <f t="shared" si="41"/>
        <v>DÜŞÜK RİSK</v>
      </c>
      <c r="S314" s="84" t="s">
        <v>918</v>
      </c>
      <c r="T314" s="83" t="s">
        <v>186</v>
      </c>
      <c r="U314" s="155" t="s">
        <v>919</v>
      </c>
      <c r="V314" s="85" t="s">
        <v>558</v>
      </c>
      <c r="W314" s="156" t="s">
        <v>919</v>
      </c>
      <c r="X314" s="156" t="s">
        <v>858</v>
      </c>
      <c r="Y314" s="83">
        <v>0.5</v>
      </c>
      <c r="Z314" s="83">
        <v>0.5</v>
      </c>
      <c r="AA314" s="83">
        <v>1</v>
      </c>
      <c r="AB314" s="241">
        <f t="shared" si="42"/>
        <v>0.25</v>
      </c>
      <c r="AC314" s="240" t="str">
        <f t="shared" si="43"/>
        <v>DÜŞÜK RİSK</v>
      </c>
      <c r="AD314" s="81" t="s">
        <v>493</v>
      </c>
      <c r="AE314" s="81" t="s">
        <v>186</v>
      </c>
      <c r="AF314" s="240" t="s">
        <v>564</v>
      </c>
      <c r="AG314" s="83" t="s">
        <v>4851</v>
      </c>
    </row>
    <row r="315" spans="1:33" ht="157.5" x14ac:dyDescent="0.45">
      <c r="A315" s="152">
        <v>308</v>
      </c>
      <c r="B315" s="153">
        <v>45896</v>
      </c>
      <c r="C315" s="81" t="s">
        <v>66</v>
      </c>
      <c r="D315" s="81" t="s">
        <v>6757</v>
      </c>
      <c r="E315" s="154" t="s">
        <v>12</v>
      </c>
      <c r="F315" s="154" t="s">
        <v>12</v>
      </c>
      <c r="G315" s="83" t="s">
        <v>1484</v>
      </c>
      <c r="H315" s="83" t="s">
        <v>1485</v>
      </c>
      <c r="I315" s="83" t="s">
        <v>1486</v>
      </c>
      <c r="J315" s="83" t="s">
        <v>1487</v>
      </c>
      <c r="K315" s="83" t="s">
        <v>857</v>
      </c>
      <c r="L315" s="84" t="s">
        <v>1488</v>
      </c>
      <c r="M315" s="84" t="s">
        <v>917</v>
      </c>
      <c r="N315" s="83">
        <v>3</v>
      </c>
      <c r="O315" s="83">
        <v>1</v>
      </c>
      <c r="P315" s="83">
        <v>15</v>
      </c>
      <c r="Q315" s="241">
        <f t="shared" si="40"/>
        <v>45</v>
      </c>
      <c r="R315" s="240" t="str">
        <f t="shared" si="41"/>
        <v>OLASI RİSK</v>
      </c>
      <c r="S315" s="84" t="s">
        <v>918</v>
      </c>
      <c r="T315" s="83" t="s">
        <v>132</v>
      </c>
      <c r="U315" s="155" t="s">
        <v>919</v>
      </c>
      <c r="V315" s="85" t="s">
        <v>558</v>
      </c>
      <c r="W315" s="156" t="s">
        <v>919</v>
      </c>
      <c r="X315" s="156" t="s">
        <v>208</v>
      </c>
      <c r="Y315" s="83">
        <v>1</v>
      </c>
      <c r="Z315" s="83">
        <v>1</v>
      </c>
      <c r="AA315" s="83">
        <v>15</v>
      </c>
      <c r="AB315" s="241">
        <f t="shared" si="42"/>
        <v>15</v>
      </c>
      <c r="AC315" s="240" t="str">
        <f t="shared" si="43"/>
        <v>DÜŞÜK RİSK</v>
      </c>
      <c r="AD315" s="81" t="s">
        <v>493</v>
      </c>
      <c r="AE315" s="81" t="s">
        <v>186</v>
      </c>
      <c r="AF315" s="240" t="s">
        <v>564</v>
      </c>
      <c r="AG315" s="83" t="s">
        <v>860</v>
      </c>
    </row>
    <row r="316" spans="1:33" ht="105" x14ac:dyDescent="0.45">
      <c r="A316" s="152">
        <v>309</v>
      </c>
      <c r="B316" s="153">
        <v>45896</v>
      </c>
      <c r="C316" s="81" t="s">
        <v>66</v>
      </c>
      <c r="D316" s="81" t="s">
        <v>6757</v>
      </c>
      <c r="E316" s="154" t="s">
        <v>12</v>
      </c>
      <c r="F316" s="154" t="s">
        <v>12</v>
      </c>
      <c r="G316" s="83" t="s">
        <v>1484</v>
      </c>
      <c r="H316" s="83" t="s">
        <v>1490</v>
      </c>
      <c r="I316" s="83" t="s">
        <v>1491</v>
      </c>
      <c r="J316" s="83" t="s">
        <v>1492</v>
      </c>
      <c r="K316" s="83" t="s">
        <v>857</v>
      </c>
      <c r="L316" s="84" t="s">
        <v>4802</v>
      </c>
      <c r="M316" s="84" t="s">
        <v>917</v>
      </c>
      <c r="N316" s="83">
        <v>3</v>
      </c>
      <c r="O316" s="83">
        <v>1</v>
      </c>
      <c r="P316" s="83">
        <v>15</v>
      </c>
      <c r="Q316" s="241">
        <f t="shared" si="40"/>
        <v>45</v>
      </c>
      <c r="R316" s="240" t="str">
        <f t="shared" si="41"/>
        <v>OLASI RİSK</v>
      </c>
      <c r="S316" s="84" t="s">
        <v>918</v>
      </c>
      <c r="T316" s="83" t="s">
        <v>132</v>
      </c>
      <c r="U316" s="155" t="s">
        <v>919</v>
      </c>
      <c r="V316" s="85" t="s">
        <v>558</v>
      </c>
      <c r="W316" s="156" t="s">
        <v>919</v>
      </c>
      <c r="X316" s="156" t="s">
        <v>208</v>
      </c>
      <c r="Y316" s="83">
        <v>1</v>
      </c>
      <c r="Z316" s="83">
        <v>1</v>
      </c>
      <c r="AA316" s="83">
        <v>15</v>
      </c>
      <c r="AB316" s="241">
        <f t="shared" si="42"/>
        <v>15</v>
      </c>
      <c r="AC316" s="240" t="str">
        <f t="shared" si="43"/>
        <v>DÜŞÜK RİSK</v>
      </c>
      <c r="AD316" s="81" t="s">
        <v>493</v>
      </c>
      <c r="AE316" s="81" t="s">
        <v>186</v>
      </c>
      <c r="AF316" s="240" t="s">
        <v>564</v>
      </c>
      <c r="AG316" s="83" t="s">
        <v>860</v>
      </c>
    </row>
    <row r="317" spans="1:33" ht="122.5" x14ac:dyDescent="0.45">
      <c r="A317" s="152">
        <v>310</v>
      </c>
      <c r="B317" s="153">
        <v>45896</v>
      </c>
      <c r="C317" s="83" t="s">
        <v>60</v>
      </c>
      <c r="D317" s="81" t="s">
        <v>170</v>
      </c>
      <c r="E317" s="154" t="s">
        <v>12</v>
      </c>
      <c r="F317" s="154" t="s">
        <v>12</v>
      </c>
      <c r="G317" s="83" t="s">
        <v>1493</v>
      </c>
      <c r="H317" s="83" t="s">
        <v>1494</v>
      </c>
      <c r="I317" s="83" t="s">
        <v>1495</v>
      </c>
      <c r="J317" s="83" t="s">
        <v>1496</v>
      </c>
      <c r="K317" s="83" t="s">
        <v>857</v>
      </c>
      <c r="L317" s="84" t="s">
        <v>1497</v>
      </c>
      <c r="M317" s="84" t="s">
        <v>917</v>
      </c>
      <c r="N317" s="83">
        <v>0.5</v>
      </c>
      <c r="O317" s="83">
        <v>0.5</v>
      </c>
      <c r="P317" s="83">
        <v>3</v>
      </c>
      <c r="Q317" s="241">
        <f t="shared" si="40"/>
        <v>0.75</v>
      </c>
      <c r="R317" s="240" t="str">
        <f t="shared" si="41"/>
        <v>DÜŞÜK RİSK</v>
      </c>
      <c r="S317" s="84" t="s">
        <v>918</v>
      </c>
      <c r="T317" s="83" t="s">
        <v>186</v>
      </c>
      <c r="U317" s="155" t="s">
        <v>919</v>
      </c>
      <c r="V317" s="85" t="s">
        <v>558</v>
      </c>
      <c r="W317" s="156" t="s">
        <v>919</v>
      </c>
      <c r="X317" s="156" t="s">
        <v>858</v>
      </c>
      <c r="Y317" s="83">
        <v>0.5</v>
      </c>
      <c r="Z317" s="83">
        <v>0.5</v>
      </c>
      <c r="AA317" s="83">
        <v>3</v>
      </c>
      <c r="AB317" s="241">
        <f t="shared" si="42"/>
        <v>0.75</v>
      </c>
      <c r="AC317" s="240" t="str">
        <f t="shared" si="43"/>
        <v>DÜŞÜK RİSK</v>
      </c>
      <c r="AD317" s="81" t="s">
        <v>493</v>
      </c>
      <c r="AE317" s="81" t="s">
        <v>186</v>
      </c>
      <c r="AF317" s="240" t="s">
        <v>1498</v>
      </c>
      <c r="AG317" s="83" t="s">
        <v>5456</v>
      </c>
    </row>
    <row r="318" spans="1:33" ht="87.5" x14ac:dyDescent="0.45">
      <c r="A318" s="152">
        <v>311</v>
      </c>
      <c r="B318" s="153">
        <v>45896</v>
      </c>
      <c r="C318" s="83" t="s">
        <v>60</v>
      </c>
      <c r="D318" s="81" t="s">
        <v>170</v>
      </c>
      <c r="E318" s="154" t="s">
        <v>12</v>
      </c>
      <c r="F318" s="154" t="s">
        <v>12</v>
      </c>
      <c r="G318" s="83" t="s">
        <v>1493</v>
      </c>
      <c r="H318" s="83" t="s">
        <v>1499</v>
      </c>
      <c r="I318" s="83" t="s">
        <v>1500</v>
      </c>
      <c r="J318" s="83" t="s">
        <v>971</v>
      </c>
      <c r="K318" s="83" t="s">
        <v>857</v>
      </c>
      <c r="L318" s="84" t="s">
        <v>1501</v>
      </c>
      <c r="M318" s="84" t="s">
        <v>917</v>
      </c>
      <c r="N318" s="83">
        <v>3</v>
      </c>
      <c r="O318" s="83">
        <v>6</v>
      </c>
      <c r="P318" s="83">
        <v>3</v>
      </c>
      <c r="Q318" s="241">
        <f t="shared" si="40"/>
        <v>54</v>
      </c>
      <c r="R318" s="240" t="str">
        <f t="shared" si="41"/>
        <v>OLASI RİSK</v>
      </c>
      <c r="S318" s="84" t="s">
        <v>918</v>
      </c>
      <c r="T318" s="83" t="s">
        <v>186</v>
      </c>
      <c r="U318" s="155" t="s">
        <v>919</v>
      </c>
      <c r="V318" s="85" t="s">
        <v>558</v>
      </c>
      <c r="W318" s="156" t="s">
        <v>919</v>
      </c>
      <c r="X318" s="156" t="s">
        <v>858</v>
      </c>
      <c r="Y318" s="83">
        <v>1</v>
      </c>
      <c r="Z318" s="83">
        <v>3</v>
      </c>
      <c r="AA318" s="83">
        <v>3</v>
      </c>
      <c r="AB318" s="241">
        <f t="shared" si="42"/>
        <v>9</v>
      </c>
      <c r="AC318" s="240" t="str">
        <f t="shared" si="43"/>
        <v>DÜŞÜK RİSK</v>
      </c>
      <c r="AD318" s="81" t="s">
        <v>132</v>
      </c>
      <c r="AE318" s="81" t="s">
        <v>186</v>
      </c>
      <c r="AF318" s="240" t="s">
        <v>1502</v>
      </c>
      <c r="AG318" s="83" t="s">
        <v>5456</v>
      </c>
    </row>
    <row r="319" spans="1:33" ht="105" x14ac:dyDescent="0.45">
      <c r="A319" s="152">
        <v>312</v>
      </c>
      <c r="B319" s="153">
        <v>45896</v>
      </c>
      <c r="C319" s="83" t="s">
        <v>60</v>
      </c>
      <c r="D319" s="81" t="s">
        <v>170</v>
      </c>
      <c r="E319" s="154" t="s">
        <v>12</v>
      </c>
      <c r="F319" s="154" t="s">
        <v>12</v>
      </c>
      <c r="G319" s="83" t="s">
        <v>1493</v>
      </c>
      <c r="H319" s="83" t="s">
        <v>1503</v>
      </c>
      <c r="I319" s="83" t="s">
        <v>1504</v>
      </c>
      <c r="J319" s="83" t="s">
        <v>1505</v>
      </c>
      <c r="K319" s="83" t="s">
        <v>857</v>
      </c>
      <c r="L319" s="84" t="s">
        <v>1506</v>
      </c>
      <c r="M319" s="84" t="s">
        <v>917</v>
      </c>
      <c r="N319" s="83">
        <v>0.5</v>
      </c>
      <c r="O319" s="83">
        <v>0.5</v>
      </c>
      <c r="P319" s="83">
        <v>3</v>
      </c>
      <c r="Q319" s="241">
        <f t="shared" si="40"/>
        <v>0.75</v>
      </c>
      <c r="R319" s="240" t="str">
        <f t="shared" si="41"/>
        <v>DÜŞÜK RİSK</v>
      </c>
      <c r="S319" s="84" t="s">
        <v>918</v>
      </c>
      <c r="T319" s="83" t="s">
        <v>131</v>
      </c>
      <c r="U319" s="155" t="s">
        <v>919</v>
      </c>
      <c r="V319" s="85" t="s">
        <v>558</v>
      </c>
      <c r="W319" s="156" t="s">
        <v>919</v>
      </c>
      <c r="X319" s="156" t="s">
        <v>858</v>
      </c>
      <c r="Y319" s="83">
        <v>0.5</v>
      </c>
      <c r="Z319" s="83">
        <v>0.5</v>
      </c>
      <c r="AA319" s="83">
        <v>3</v>
      </c>
      <c r="AB319" s="241">
        <f t="shared" si="42"/>
        <v>0.75</v>
      </c>
      <c r="AC319" s="240" t="str">
        <f t="shared" si="43"/>
        <v>DÜŞÜK RİSK</v>
      </c>
      <c r="AD319" s="81" t="s">
        <v>493</v>
      </c>
      <c r="AE319" s="81" t="s">
        <v>131</v>
      </c>
      <c r="AF319" s="240" t="s">
        <v>1274</v>
      </c>
      <c r="AG319" s="83" t="s">
        <v>5456</v>
      </c>
    </row>
    <row r="320" spans="1:33" ht="105" x14ac:dyDescent="0.45">
      <c r="A320" s="152">
        <v>313</v>
      </c>
      <c r="B320" s="153">
        <v>45896</v>
      </c>
      <c r="C320" s="83" t="s">
        <v>60</v>
      </c>
      <c r="D320" s="81" t="s">
        <v>170</v>
      </c>
      <c r="E320" s="154" t="s">
        <v>12</v>
      </c>
      <c r="F320" s="154" t="s">
        <v>12</v>
      </c>
      <c r="G320" s="83" t="s">
        <v>1493</v>
      </c>
      <c r="H320" s="83" t="s">
        <v>1507</v>
      </c>
      <c r="I320" s="83" t="s">
        <v>1508</v>
      </c>
      <c r="J320" s="83" t="s">
        <v>1509</v>
      </c>
      <c r="K320" s="83" t="s">
        <v>857</v>
      </c>
      <c r="L320" s="84" t="s">
        <v>1510</v>
      </c>
      <c r="M320" s="84" t="s">
        <v>917</v>
      </c>
      <c r="N320" s="83">
        <v>0.5</v>
      </c>
      <c r="O320" s="83">
        <v>0.5</v>
      </c>
      <c r="P320" s="83">
        <v>7</v>
      </c>
      <c r="Q320" s="241">
        <f t="shared" si="40"/>
        <v>1.75</v>
      </c>
      <c r="R320" s="240" t="str">
        <f t="shared" si="41"/>
        <v>DÜŞÜK RİSK</v>
      </c>
      <c r="S320" s="84" t="s">
        <v>1511</v>
      </c>
      <c r="T320" s="83" t="s">
        <v>131</v>
      </c>
      <c r="U320" s="155" t="s">
        <v>919</v>
      </c>
      <c r="V320" s="85" t="s">
        <v>558</v>
      </c>
      <c r="W320" s="156" t="s">
        <v>919</v>
      </c>
      <c r="X320" s="156" t="s">
        <v>208</v>
      </c>
      <c r="Y320" s="83">
        <v>0.5</v>
      </c>
      <c r="Z320" s="83">
        <v>0.5</v>
      </c>
      <c r="AA320" s="83">
        <v>7</v>
      </c>
      <c r="AB320" s="241">
        <f t="shared" si="42"/>
        <v>1.75</v>
      </c>
      <c r="AC320" s="240" t="str">
        <f t="shared" si="43"/>
        <v>DÜŞÜK RİSK</v>
      </c>
      <c r="AD320" s="81" t="s">
        <v>493</v>
      </c>
      <c r="AE320" s="81" t="s">
        <v>186</v>
      </c>
      <c r="AF320" s="240" t="s">
        <v>1502</v>
      </c>
      <c r="AG320" s="83" t="s">
        <v>314</v>
      </c>
    </row>
    <row r="321" spans="1:33" ht="122.5" x14ac:dyDescent="0.45">
      <c r="A321" s="152">
        <v>314</v>
      </c>
      <c r="B321" s="153">
        <v>45896</v>
      </c>
      <c r="C321" s="83" t="s">
        <v>60</v>
      </c>
      <c r="D321" s="81" t="s">
        <v>170</v>
      </c>
      <c r="E321" s="154" t="s">
        <v>12</v>
      </c>
      <c r="F321" s="154" t="s">
        <v>12</v>
      </c>
      <c r="G321" s="83" t="s">
        <v>1512</v>
      </c>
      <c r="H321" s="83" t="s">
        <v>1513</v>
      </c>
      <c r="I321" s="83" t="s">
        <v>1514</v>
      </c>
      <c r="J321" s="83" t="s">
        <v>1515</v>
      </c>
      <c r="K321" s="83" t="s">
        <v>857</v>
      </c>
      <c r="L321" s="84" t="s">
        <v>5457</v>
      </c>
      <c r="M321" s="84" t="s">
        <v>917</v>
      </c>
      <c r="N321" s="83">
        <v>0.5</v>
      </c>
      <c r="O321" s="83">
        <v>0.5</v>
      </c>
      <c r="P321" s="83">
        <v>3</v>
      </c>
      <c r="Q321" s="241">
        <f t="shared" si="40"/>
        <v>0.75</v>
      </c>
      <c r="R321" s="240" t="str">
        <f t="shared" si="41"/>
        <v>DÜŞÜK RİSK</v>
      </c>
      <c r="S321" s="84" t="s">
        <v>918</v>
      </c>
      <c r="T321" s="83" t="s">
        <v>186</v>
      </c>
      <c r="U321" s="155" t="s">
        <v>919</v>
      </c>
      <c r="V321" s="85" t="s">
        <v>558</v>
      </c>
      <c r="W321" s="156" t="s">
        <v>919</v>
      </c>
      <c r="X321" s="156" t="s">
        <v>858</v>
      </c>
      <c r="Y321" s="83">
        <v>0.5</v>
      </c>
      <c r="Z321" s="83">
        <v>0.5</v>
      </c>
      <c r="AA321" s="83">
        <v>3</v>
      </c>
      <c r="AB321" s="241">
        <f t="shared" si="42"/>
        <v>0.75</v>
      </c>
      <c r="AC321" s="240" t="str">
        <f t="shared" si="43"/>
        <v>DÜŞÜK RİSK</v>
      </c>
      <c r="AD321" s="81" t="s">
        <v>132</v>
      </c>
      <c r="AE321" s="81" t="s">
        <v>186</v>
      </c>
      <c r="AF321" s="240" t="s">
        <v>1516</v>
      </c>
      <c r="AG321" s="83" t="s">
        <v>5458</v>
      </c>
    </row>
    <row r="322" spans="1:33" ht="105" x14ac:dyDescent="0.45">
      <c r="A322" s="152">
        <v>315</v>
      </c>
      <c r="B322" s="153">
        <v>45896</v>
      </c>
      <c r="C322" s="83" t="s">
        <v>60</v>
      </c>
      <c r="D322" s="81" t="s">
        <v>170</v>
      </c>
      <c r="E322" s="154" t="s">
        <v>12</v>
      </c>
      <c r="F322" s="154" t="s">
        <v>12</v>
      </c>
      <c r="G322" s="83" t="s">
        <v>1512</v>
      </c>
      <c r="H322" s="83" t="s">
        <v>1517</v>
      </c>
      <c r="I322" s="83" t="s">
        <v>1518</v>
      </c>
      <c r="J322" s="83" t="s">
        <v>1519</v>
      </c>
      <c r="K322" s="83" t="s">
        <v>857</v>
      </c>
      <c r="L322" s="84" t="s">
        <v>4803</v>
      </c>
      <c r="M322" s="84" t="s">
        <v>917</v>
      </c>
      <c r="N322" s="83">
        <v>0.5</v>
      </c>
      <c r="O322" s="83">
        <v>0.5</v>
      </c>
      <c r="P322" s="83">
        <v>3</v>
      </c>
      <c r="Q322" s="241">
        <f t="shared" si="40"/>
        <v>0.75</v>
      </c>
      <c r="R322" s="240" t="str">
        <f t="shared" si="41"/>
        <v>DÜŞÜK RİSK</v>
      </c>
      <c r="S322" s="84" t="s">
        <v>918</v>
      </c>
      <c r="T322" s="83" t="s">
        <v>131</v>
      </c>
      <c r="U322" s="155" t="s">
        <v>919</v>
      </c>
      <c r="V322" s="85" t="s">
        <v>558</v>
      </c>
      <c r="W322" s="156" t="s">
        <v>919</v>
      </c>
      <c r="X322" s="156" t="s">
        <v>858</v>
      </c>
      <c r="Y322" s="83">
        <v>0.5</v>
      </c>
      <c r="Z322" s="83">
        <v>0.5</v>
      </c>
      <c r="AA322" s="83">
        <v>3</v>
      </c>
      <c r="AB322" s="241">
        <f t="shared" si="42"/>
        <v>0.75</v>
      </c>
      <c r="AC322" s="240" t="str">
        <f t="shared" si="43"/>
        <v>DÜŞÜK RİSK</v>
      </c>
      <c r="AD322" s="81" t="s">
        <v>132</v>
      </c>
      <c r="AE322" s="81" t="s">
        <v>131</v>
      </c>
      <c r="AF322" s="240" t="s">
        <v>1520</v>
      </c>
      <c r="AG322" s="83" t="s">
        <v>5460</v>
      </c>
    </row>
    <row r="323" spans="1:33" ht="87.5" x14ac:dyDescent="0.45">
      <c r="A323" s="152">
        <v>316</v>
      </c>
      <c r="B323" s="153">
        <v>45896</v>
      </c>
      <c r="C323" s="83" t="s">
        <v>60</v>
      </c>
      <c r="D323" s="81" t="s">
        <v>170</v>
      </c>
      <c r="E323" s="154" t="s">
        <v>12</v>
      </c>
      <c r="F323" s="154" t="s">
        <v>12</v>
      </c>
      <c r="G323" s="83" t="s">
        <v>1512</v>
      </c>
      <c r="H323" s="83" t="s">
        <v>1521</v>
      </c>
      <c r="I323" s="83" t="s">
        <v>1522</v>
      </c>
      <c r="J323" s="83" t="s">
        <v>1523</v>
      </c>
      <c r="K323" s="83" t="s">
        <v>857</v>
      </c>
      <c r="L323" s="84" t="s">
        <v>1524</v>
      </c>
      <c r="M323" s="84" t="s">
        <v>917</v>
      </c>
      <c r="N323" s="83">
        <v>0.5</v>
      </c>
      <c r="O323" s="83">
        <v>0.5</v>
      </c>
      <c r="P323" s="83">
        <v>1</v>
      </c>
      <c r="Q323" s="241">
        <f t="shared" si="40"/>
        <v>0.25</v>
      </c>
      <c r="R323" s="240" t="str">
        <f t="shared" si="41"/>
        <v>DÜŞÜK RİSK</v>
      </c>
      <c r="S323" s="84" t="s">
        <v>918</v>
      </c>
      <c r="T323" s="83" t="s">
        <v>186</v>
      </c>
      <c r="U323" s="155" t="s">
        <v>919</v>
      </c>
      <c r="V323" s="85" t="s">
        <v>558</v>
      </c>
      <c r="W323" s="156" t="s">
        <v>919</v>
      </c>
      <c r="X323" s="156" t="s">
        <v>858</v>
      </c>
      <c r="Y323" s="83">
        <v>0.5</v>
      </c>
      <c r="Z323" s="83">
        <v>0.5</v>
      </c>
      <c r="AA323" s="83">
        <v>1</v>
      </c>
      <c r="AB323" s="241">
        <f t="shared" si="42"/>
        <v>0.25</v>
      </c>
      <c r="AC323" s="240" t="str">
        <f t="shared" si="43"/>
        <v>DÜŞÜK RİSK</v>
      </c>
      <c r="AD323" s="81" t="s">
        <v>132</v>
      </c>
      <c r="AE323" s="81" t="s">
        <v>186</v>
      </c>
      <c r="AF323" s="240" t="s">
        <v>564</v>
      </c>
      <c r="AG323" s="83" t="s">
        <v>5460</v>
      </c>
    </row>
    <row r="324" spans="1:33" ht="140" x14ac:dyDescent="0.45">
      <c r="A324" s="152">
        <v>317</v>
      </c>
      <c r="B324" s="153">
        <v>45896</v>
      </c>
      <c r="C324" s="83" t="s">
        <v>60</v>
      </c>
      <c r="D324" s="81" t="s">
        <v>170</v>
      </c>
      <c r="E324" s="154" t="s">
        <v>12</v>
      </c>
      <c r="F324" s="154" t="s">
        <v>12</v>
      </c>
      <c r="G324" s="83" t="s">
        <v>1512</v>
      </c>
      <c r="H324" s="83" t="s">
        <v>1525</v>
      </c>
      <c r="I324" s="83" t="s">
        <v>1526</v>
      </c>
      <c r="J324" s="83" t="s">
        <v>1527</v>
      </c>
      <c r="K324" s="83" t="s">
        <v>857</v>
      </c>
      <c r="L324" s="84" t="s">
        <v>1528</v>
      </c>
      <c r="M324" s="84" t="s">
        <v>917</v>
      </c>
      <c r="N324" s="83">
        <v>0.5</v>
      </c>
      <c r="O324" s="83">
        <v>0.5</v>
      </c>
      <c r="P324" s="83">
        <v>1</v>
      </c>
      <c r="Q324" s="241">
        <f t="shared" si="40"/>
        <v>0.25</v>
      </c>
      <c r="R324" s="240" t="str">
        <f t="shared" si="41"/>
        <v>DÜŞÜK RİSK</v>
      </c>
      <c r="S324" s="84" t="s">
        <v>918</v>
      </c>
      <c r="T324" s="83" t="s">
        <v>186</v>
      </c>
      <c r="U324" s="155" t="s">
        <v>919</v>
      </c>
      <c r="V324" s="85" t="s">
        <v>558</v>
      </c>
      <c r="W324" s="156" t="s">
        <v>919</v>
      </c>
      <c r="X324" s="156" t="s">
        <v>858</v>
      </c>
      <c r="Y324" s="83">
        <v>0.5</v>
      </c>
      <c r="Z324" s="83">
        <v>0.5</v>
      </c>
      <c r="AA324" s="83">
        <v>1</v>
      </c>
      <c r="AB324" s="241">
        <f t="shared" si="42"/>
        <v>0.25</v>
      </c>
      <c r="AC324" s="240" t="str">
        <f t="shared" si="43"/>
        <v>DÜŞÜK RİSK</v>
      </c>
      <c r="AD324" s="81" t="s">
        <v>132</v>
      </c>
      <c r="AE324" s="81" t="s">
        <v>186</v>
      </c>
      <c r="AF324" s="240" t="s">
        <v>564</v>
      </c>
      <c r="AG324" s="83" t="s">
        <v>5461</v>
      </c>
    </row>
    <row r="325" spans="1:33" ht="122.5" x14ac:dyDescent="0.45">
      <c r="A325" s="152">
        <v>318</v>
      </c>
      <c r="B325" s="153">
        <v>45896</v>
      </c>
      <c r="C325" s="83" t="s">
        <v>60</v>
      </c>
      <c r="D325" s="81" t="s">
        <v>170</v>
      </c>
      <c r="E325" s="154" t="s">
        <v>12</v>
      </c>
      <c r="F325" s="154" t="s">
        <v>12</v>
      </c>
      <c r="G325" s="83" t="s">
        <v>1529</v>
      </c>
      <c r="H325" s="83" t="s">
        <v>1530</v>
      </c>
      <c r="I325" s="83" t="s">
        <v>1531</v>
      </c>
      <c r="J325" s="83" t="s">
        <v>1532</v>
      </c>
      <c r="K325" s="83" t="s">
        <v>857</v>
      </c>
      <c r="L325" s="84" t="s">
        <v>1533</v>
      </c>
      <c r="M325" s="84" t="s">
        <v>917</v>
      </c>
      <c r="N325" s="83">
        <v>1</v>
      </c>
      <c r="O325" s="83">
        <v>3</v>
      </c>
      <c r="P325" s="83">
        <v>3</v>
      </c>
      <c r="Q325" s="241">
        <f t="shared" si="40"/>
        <v>9</v>
      </c>
      <c r="R325" s="240" t="str">
        <f t="shared" si="41"/>
        <v>DÜŞÜK RİSK</v>
      </c>
      <c r="S325" s="84" t="s">
        <v>918</v>
      </c>
      <c r="T325" s="83" t="s">
        <v>186</v>
      </c>
      <c r="U325" s="155" t="s">
        <v>919</v>
      </c>
      <c r="V325" s="85" t="s">
        <v>558</v>
      </c>
      <c r="W325" s="156" t="s">
        <v>919</v>
      </c>
      <c r="X325" s="156" t="s">
        <v>858</v>
      </c>
      <c r="Y325" s="83">
        <v>1</v>
      </c>
      <c r="Z325" s="83">
        <v>3</v>
      </c>
      <c r="AA325" s="83">
        <v>1</v>
      </c>
      <c r="AB325" s="241">
        <f t="shared" si="42"/>
        <v>3</v>
      </c>
      <c r="AC325" s="240" t="str">
        <f t="shared" si="43"/>
        <v>DÜŞÜK RİSK</v>
      </c>
      <c r="AD325" s="81" t="s">
        <v>132</v>
      </c>
      <c r="AE325" s="81" t="s">
        <v>186</v>
      </c>
      <c r="AF325" s="240" t="s">
        <v>564</v>
      </c>
      <c r="AG325" s="83" t="s">
        <v>5462</v>
      </c>
    </row>
    <row r="326" spans="1:33" ht="175" x14ac:dyDescent="0.45">
      <c r="A326" s="152">
        <v>319</v>
      </c>
      <c r="B326" s="153">
        <v>45896</v>
      </c>
      <c r="C326" s="83" t="s">
        <v>60</v>
      </c>
      <c r="D326" s="81" t="s">
        <v>170</v>
      </c>
      <c r="E326" s="154" t="s">
        <v>12</v>
      </c>
      <c r="F326" s="154" t="s">
        <v>12</v>
      </c>
      <c r="G326" s="83" t="s">
        <v>1529</v>
      </c>
      <c r="H326" s="83" t="s">
        <v>1534</v>
      </c>
      <c r="I326" s="83" t="s">
        <v>1535</v>
      </c>
      <c r="J326" s="83" t="s">
        <v>1536</v>
      </c>
      <c r="K326" s="83" t="s">
        <v>857</v>
      </c>
      <c r="L326" s="84" t="s">
        <v>4804</v>
      </c>
      <c r="M326" s="84" t="s">
        <v>917</v>
      </c>
      <c r="N326" s="83">
        <v>0.5</v>
      </c>
      <c r="O326" s="83">
        <v>0.5</v>
      </c>
      <c r="P326" s="83">
        <v>1</v>
      </c>
      <c r="Q326" s="241">
        <f t="shared" si="40"/>
        <v>0.25</v>
      </c>
      <c r="R326" s="240" t="str">
        <f t="shared" si="41"/>
        <v>DÜŞÜK RİSK</v>
      </c>
      <c r="S326" s="84" t="s">
        <v>918</v>
      </c>
      <c r="T326" s="83" t="s">
        <v>186</v>
      </c>
      <c r="U326" s="155" t="s">
        <v>919</v>
      </c>
      <c r="V326" s="85" t="s">
        <v>558</v>
      </c>
      <c r="W326" s="156" t="s">
        <v>919</v>
      </c>
      <c r="X326" s="156" t="s">
        <v>858</v>
      </c>
      <c r="Y326" s="83">
        <v>0.5</v>
      </c>
      <c r="Z326" s="83">
        <v>0.5</v>
      </c>
      <c r="AA326" s="83">
        <v>1</v>
      </c>
      <c r="AB326" s="241">
        <f t="shared" si="42"/>
        <v>0.25</v>
      </c>
      <c r="AC326" s="240" t="str">
        <f t="shared" si="43"/>
        <v>DÜŞÜK RİSK</v>
      </c>
      <c r="AD326" s="81" t="s">
        <v>931</v>
      </c>
      <c r="AE326" s="81" t="s">
        <v>186</v>
      </c>
      <c r="AF326" s="240" t="s">
        <v>1538</v>
      </c>
      <c r="AG326" s="83" t="s">
        <v>5462</v>
      </c>
    </row>
    <row r="327" spans="1:33" ht="87.5" x14ac:dyDescent="0.45">
      <c r="A327" s="152">
        <v>320</v>
      </c>
      <c r="B327" s="153">
        <v>45896</v>
      </c>
      <c r="C327" s="83" t="s">
        <v>60</v>
      </c>
      <c r="D327" s="81" t="s">
        <v>170</v>
      </c>
      <c r="E327" s="154" t="s">
        <v>12</v>
      </c>
      <c r="F327" s="154" t="s">
        <v>12</v>
      </c>
      <c r="G327" s="83" t="s">
        <v>1529</v>
      </c>
      <c r="H327" s="83" t="s">
        <v>1539</v>
      </c>
      <c r="I327" s="83" t="s">
        <v>1540</v>
      </c>
      <c r="J327" s="83" t="s">
        <v>1541</v>
      </c>
      <c r="K327" s="83" t="s">
        <v>857</v>
      </c>
      <c r="L327" s="84" t="s">
        <v>1542</v>
      </c>
      <c r="M327" s="84" t="s">
        <v>917</v>
      </c>
      <c r="N327" s="83">
        <v>1</v>
      </c>
      <c r="O327" s="83">
        <v>0.5</v>
      </c>
      <c r="P327" s="83">
        <v>1</v>
      </c>
      <c r="Q327" s="241">
        <f t="shared" si="40"/>
        <v>0.5</v>
      </c>
      <c r="R327" s="240" t="str">
        <f t="shared" si="41"/>
        <v>DÜŞÜK RİSK</v>
      </c>
      <c r="S327" s="84" t="s">
        <v>918</v>
      </c>
      <c r="T327" s="83" t="s">
        <v>184</v>
      </c>
      <c r="U327" s="155" t="s">
        <v>919</v>
      </c>
      <c r="V327" s="85" t="s">
        <v>558</v>
      </c>
      <c r="W327" s="156" t="s">
        <v>919</v>
      </c>
      <c r="X327" s="156" t="s">
        <v>858</v>
      </c>
      <c r="Y327" s="83">
        <v>0.5</v>
      </c>
      <c r="Z327" s="83">
        <v>0.5</v>
      </c>
      <c r="AA327" s="83">
        <v>1</v>
      </c>
      <c r="AB327" s="241">
        <f t="shared" si="42"/>
        <v>0.25</v>
      </c>
      <c r="AC327" s="240" t="str">
        <f t="shared" si="43"/>
        <v>DÜŞÜK RİSK</v>
      </c>
      <c r="AD327" s="81" t="s">
        <v>931</v>
      </c>
      <c r="AE327" s="81" t="s">
        <v>186</v>
      </c>
      <c r="AF327" s="240" t="s">
        <v>1538</v>
      </c>
      <c r="AG327" s="83" t="s">
        <v>5462</v>
      </c>
    </row>
    <row r="328" spans="1:33" ht="122.5" x14ac:dyDescent="0.45">
      <c r="A328" s="152">
        <v>321</v>
      </c>
      <c r="B328" s="153">
        <v>45896</v>
      </c>
      <c r="C328" s="83" t="s">
        <v>60</v>
      </c>
      <c r="D328" s="81" t="s">
        <v>169</v>
      </c>
      <c r="E328" s="154" t="s">
        <v>12</v>
      </c>
      <c r="F328" s="154" t="s">
        <v>12</v>
      </c>
      <c r="G328" s="83" t="s">
        <v>1037</v>
      </c>
      <c r="H328" s="83" t="s">
        <v>1543</v>
      </c>
      <c r="I328" s="83" t="s">
        <v>1544</v>
      </c>
      <c r="J328" s="83" t="s">
        <v>998</v>
      </c>
      <c r="K328" s="83" t="s">
        <v>857</v>
      </c>
      <c r="L328" s="84" t="s">
        <v>1545</v>
      </c>
      <c r="M328" s="84" t="s">
        <v>917</v>
      </c>
      <c r="N328" s="83">
        <v>1</v>
      </c>
      <c r="O328" s="83">
        <v>0.5</v>
      </c>
      <c r="P328" s="83">
        <v>3</v>
      </c>
      <c r="Q328" s="241">
        <f t="shared" si="40"/>
        <v>1.5</v>
      </c>
      <c r="R328" s="240" t="str">
        <f t="shared" si="41"/>
        <v>DÜŞÜK RİSK</v>
      </c>
      <c r="S328" s="84" t="s">
        <v>918</v>
      </c>
      <c r="T328" s="83" t="s">
        <v>186</v>
      </c>
      <c r="U328" s="155" t="s">
        <v>919</v>
      </c>
      <c r="V328" s="85" t="s">
        <v>558</v>
      </c>
      <c r="W328" s="156" t="s">
        <v>919</v>
      </c>
      <c r="X328" s="156" t="s">
        <v>858</v>
      </c>
      <c r="Y328" s="83">
        <v>0.5</v>
      </c>
      <c r="Z328" s="83">
        <v>0.5</v>
      </c>
      <c r="AA328" s="83">
        <v>3</v>
      </c>
      <c r="AB328" s="241">
        <f t="shared" si="42"/>
        <v>0.75</v>
      </c>
      <c r="AC328" s="240" t="str">
        <f t="shared" si="43"/>
        <v>DÜŞÜK RİSK</v>
      </c>
      <c r="AD328" s="81" t="s">
        <v>493</v>
      </c>
      <c r="AE328" s="81" t="s">
        <v>186</v>
      </c>
      <c r="AF328" s="240" t="s">
        <v>1498</v>
      </c>
      <c r="AG328" s="225" t="s">
        <v>1546</v>
      </c>
    </row>
    <row r="329" spans="1:33" ht="105" x14ac:dyDescent="0.45">
      <c r="A329" s="152">
        <v>322</v>
      </c>
      <c r="B329" s="153">
        <v>45896</v>
      </c>
      <c r="C329" s="83" t="s">
        <v>60</v>
      </c>
      <c r="D329" s="81" t="s">
        <v>170</v>
      </c>
      <c r="E329" s="154" t="s">
        <v>12</v>
      </c>
      <c r="F329" s="154" t="s">
        <v>12</v>
      </c>
      <c r="G329" s="83" t="s">
        <v>1547</v>
      </c>
      <c r="H329" s="83" t="s">
        <v>1548</v>
      </c>
      <c r="I329" s="83" t="s">
        <v>1549</v>
      </c>
      <c r="J329" s="83" t="s">
        <v>1550</v>
      </c>
      <c r="K329" s="83" t="s">
        <v>857</v>
      </c>
      <c r="L329" s="230" t="s">
        <v>6805</v>
      </c>
      <c r="M329" s="84" t="s">
        <v>917</v>
      </c>
      <c r="N329" s="83">
        <v>1</v>
      </c>
      <c r="O329" s="83">
        <v>0.5</v>
      </c>
      <c r="P329" s="83">
        <v>3</v>
      </c>
      <c r="Q329" s="241">
        <f t="shared" si="40"/>
        <v>1.5</v>
      </c>
      <c r="R329" s="240" t="str">
        <f t="shared" si="41"/>
        <v>DÜŞÜK RİSK</v>
      </c>
      <c r="S329" s="84" t="s">
        <v>918</v>
      </c>
      <c r="T329" s="83" t="s">
        <v>184</v>
      </c>
      <c r="U329" s="155" t="s">
        <v>919</v>
      </c>
      <c r="V329" s="85" t="s">
        <v>558</v>
      </c>
      <c r="W329" s="156" t="s">
        <v>919</v>
      </c>
      <c r="X329" s="156" t="s">
        <v>858</v>
      </c>
      <c r="Y329" s="83">
        <v>0.5</v>
      </c>
      <c r="Z329" s="83">
        <v>0.5</v>
      </c>
      <c r="AA329" s="83">
        <v>3</v>
      </c>
      <c r="AB329" s="241">
        <f t="shared" si="42"/>
        <v>0.75</v>
      </c>
      <c r="AC329" s="240" t="str">
        <f t="shared" si="43"/>
        <v>DÜŞÜK RİSK</v>
      </c>
      <c r="AD329" s="81" t="s">
        <v>493</v>
      </c>
      <c r="AE329" s="81" t="s">
        <v>184</v>
      </c>
      <c r="AF329" s="240" t="s">
        <v>1551</v>
      </c>
      <c r="AG329" s="83" t="s">
        <v>5463</v>
      </c>
    </row>
    <row r="330" spans="1:33" ht="122.5" x14ac:dyDescent="0.45">
      <c r="A330" s="152">
        <v>323</v>
      </c>
      <c r="B330" s="153">
        <v>45896</v>
      </c>
      <c r="C330" s="83" t="s">
        <v>60</v>
      </c>
      <c r="D330" s="81" t="s">
        <v>170</v>
      </c>
      <c r="E330" s="154" t="s">
        <v>12</v>
      </c>
      <c r="F330" s="154" t="s">
        <v>12</v>
      </c>
      <c r="G330" s="83" t="s">
        <v>1547</v>
      </c>
      <c r="H330" s="83" t="s">
        <v>1552</v>
      </c>
      <c r="I330" s="83" t="s">
        <v>1553</v>
      </c>
      <c r="J330" s="83" t="s">
        <v>1554</v>
      </c>
      <c r="K330" s="83" t="s">
        <v>857</v>
      </c>
      <c r="L330" s="84" t="s">
        <v>1555</v>
      </c>
      <c r="M330" s="84" t="s">
        <v>917</v>
      </c>
      <c r="N330" s="83">
        <v>1</v>
      </c>
      <c r="O330" s="83">
        <v>0.5</v>
      </c>
      <c r="P330" s="83">
        <v>3</v>
      </c>
      <c r="Q330" s="241">
        <f t="shared" si="40"/>
        <v>1.5</v>
      </c>
      <c r="R330" s="240" t="str">
        <f t="shared" si="41"/>
        <v>DÜŞÜK RİSK</v>
      </c>
      <c r="S330" s="84" t="s">
        <v>918</v>
      </c>
      <c r="T330" s="83" t="s">
        <v>184</v>
      </c>
      <c r="U330" s="155" t="s">
        <v>919</v>
      </c>
      <c r="V330" s="85" t="s">
        <v>558</v>
      </c>
      <c r="W330" s="156" t="s">
        <v>919</v>
      </c>
      <c r="X330" s="156" t="s">
        <v>858</v>
      </c>
      <c r="Y330" s="83">
        <v>0.5</v>
      </c>
      <c r="Z330" s="83">
        <v>0.5</v>
      </c>
      <c r="AA330" s="83">
        <v>3</v>
      </c>
      <c r="AB330" s="241">
        <f t="shared" si="42"/>
        <v>0.75</v>
      </c>
      <c r="AC330" s="240" t="str">
        <f t="shared" si="43"/>
        <v>DÜŞÜK RİSK</v>
      </c>
      <c r="AD330" s="81" t="s">
        <v>493</v>
      </c>
      <c r="AE330" s="81" t="s">
        <v>184</v>
      </c>
      <c r="AF330" s="240" t="s">
        <v>1551</v>
      </c>
      <c r="AG330" s="83" t="s">
        <v>5463</v>
      </c>
    </row>
    <row r="331" spans="1:33" ht="122.5" x14ac:dyDescent="0.45">
      <c r="A331" s="152">
        <v>324</v>
      </c>
      <c r="B331" s="153">
        <v>45896</v>
      </c>
      <c r="C331" s="83" t="s">
        <v>60</v>
      </c>
      <c r="D331" s="81" t="s">
        <v>170</v>
      </c>
      <c r="E331" s="154" t="s">
        <v>12</v>
      </c>
      <c r="F331" s="154" t="s">
        <v>12</v>
      </c>
      <c r="G331" s="83" t="s">
        <v>1556</v>
      </c>
      <c r="H331" s="83" t="s">
        <v>1557</v>
      </c>
      <c r="I331" s="83" t="s">
        <v>1558</v>
      </c>
      <c r="J331" s="83" t="s">
        <v>1559</v>
      </c>
      <c r="K331" s="83" t="s">
        <v>857</v>
      </c>
      <c r="L331" s="84" t="s">
        <v>1560</v>
      </c>
      <c r="M331" s="84" t="s">
        <v>917</v>
      </c>
      <c r="N331" s="83">
        <v>1</v>
      </c>
      <c r="O331" s="83">
        <v>6</v>
      </c>
      <c r="P331" s="83">
        <v>3</v>
      </c>
      <c r="Q331" s="241">
        <f t="shared" si="40"/>
        <v>18</v>
      </c>
      <c r="R331" s="240" t="str">
        <f t="shared" si="41"/>
        <v>DÜŞÜK RİSK</v>
      </c>
      <c r="S331" s="84" t="s">
        <v>918</v>
      </c>
      <c r="T331" s="83" t="s">
        <v>186</v>
      </c>
      <c r="U331" s="155" t="s">
        <v>919</v>
      </c>
      <c r="V331" s="85" t="s">
        <v>558</v>
      </c>
      <c r="W331" s="156" t="s">
        <v>919</v>
      </c>
      <c r="X331" s="156" t="s">
        <v>858</v>
      </c>
      <c r="Y331" s="83">
        <v>1</v>
      </c>
      <c r="Z331" s="83">
        <v>6</v>
      </c>
      <c r="AA331" s="83">
        <v>3</v>
      </c>
      <c r="AB331" s="241">
        <f t="shared" si="42"/>
        <v>18</v>
      </c>
      <c r="AC331" s="240" t="str">
        <f t="shared" si="43"/>
        <v>DÜŞÜK RİSK</v>
      </c>
      <c r="AD331" s="81" t="s">
        <v>493</v>
      </c>
      <c r="AE331" s="81" t="s">
        <v>186</v>
      </c>
      <c r="AF331" s="240" t="s">
        <v>1498</v>
      </c>
      <c r="AG331" s="225" t="s">
        <v>5459</v>
      </c>
    </row>
    <row r="332" spans="1:33" ht="122.5" x14ac:dyDescent="0.45">
      <c r="A332" s="152">
        <v>325</v>
      </c>
      <c r="B332" s="153">
        <v>45896</v>
      </c>
      <c r="C332" s="83" t="s">
        <v>60</v>
      </c>
      <c r="D332" s="81" t="s">
        <v>170</v>
      </c>
      <c r="E332" s="154" t="s">
        <v>12</v>
      </c>
      <c r="F332" s="154" t="s">
        <v>12</v>
      </c>
      <c r="G332" s="83" t="s">
        <v>1556</v>
      </c>
      <c r="H332" s="83" t="s">
        <v>1561</v>
      </c>
      <c r="I332" s="83" t="s">
        <v>1562</v>
      </c>
      <c r="J332" s="83" t="s">
        <v>1559</v>
      </c>
      <c r="K332" s="83" t="s">
        <v>857</v>
      </c>
      <c r="L332" s="84" t="s">
        <v>1563</v>
      </c>
      <c r="M332" s="84" t="s">
        <v>917</v>
      </c>
      <c r="N332" s="83">
        <v>1</v>
      </c>
      <c r="O332" s="83">
        <v>6</v>
      </c>
      <c r="P332" s="83">
        <v>3</v>
      </c>
      <c r="Q332" s="241">
        <f t="shared" si="40"/>
        <v>18</v>
      </c>
      <c r="R332" s="240" t="str">
        <f t="shared" si="41"/>
        <v>DÜŞÜK RİSK</v>
      </c>
      <c r="S332" s="84" t="s">
        <v>918</v>
      </c>
      <c r="T332" s="83" t="s">
        <v>186</v>
      </c>
      <c r="U332" s="155" t="s">
        <v>919</v>
      </c>
      <c r="V332" s="85" t="s">
        <v>558</v>
      </c>
      <c r="W332" s="156" t="s">
        <v>919</v>
      </c>
      <c r="X332" s="156" t="s">
        <v>858</v>
      </c>
      <c r="Y332" s="83">
        <v>1</v>
      </c>
      <c r="Z332" s="83">
        <v>6</v>
      </c>
      <c r="AA332" s="83">
        <v>3</v>
      </c>
      <c r="AB332" s="241">
        <f t="shared" si="42"/>
        <v>18</v>
      </c>
      <c r="AC332" s="240" t="str">
        <f t="shared" si="43"/>
        <v>DÜŞÜK RİSK</v>
      </c>
      <c r="AD332" s="81" t="s">
        <v>493</v>
      </c>
      <c r="AE332" s="81" t="s">
        <v>186</v>
      </c>
      <c r="AF332" s="240" t="s">
        <v>1498</v>
      </c>
      <c r="AG332" s="225" t="s">
        <v>5459</v>
      </c>
    </row>
    <row r="333" spans="1:33" ht="105" x14ac:dyDescent="0.45">
      <c r="A333" s="152">
        <v>326</v>
      </c>
      <c r="B333" s="153">
        <v>45896</v>
      </c>
      <c r="C333" s="81" t="s">
        <v>66</v>
      </c>
      <c r="D333" s="81" t="s">
        <v>6757</v>
      </c>
      <c r="E333" s="154" t="s">
        <v>12</v>
      </c>
      <c r="F333" s="154" t="s">
        <v>12</v>
      </c>
      <c r="G333" s="83" t="s">
        <v>1484</v>
      </c>
      <c r="H333" s="83" t="s">
        <v>1564</v>
      </c>
      <c r="I333" s="83" t="s">
        <v>1565</v>
      </c>
      <c r="J333" s="83" t="s">
        <v>941</v>
      </c>
      <c r="K333" s="83" t="s">
        <v>857</v>
      </c>
      <c r="L333" s="84" t="s">
        <v>1566</v>
      </c>
      <c r="M333" s="84" t="s">
        <v>917</v>
      </c>
      <c r="N333" s="83">
        <v>3</v>
      </c>
      <c r="O333" s="83">
        <v>1</v>
      </c>
      <c r="P333" s="83">
        <v>15</v>
      </c>
      <c r="Q333" s="241">
        <f t="shared" si="40"/>
        <v>45</v>
      </c>
      <c r="R333" s="240" t="str">
        <f t="shared" si="41"/>
        <v>OLASI RİSK</v>
      </c>
      <c r="S333" s="84" t="s">
        <v>4805</v>
      </c>
      <c r="T333" s="83" t="s">
        <v>191</v>
      </c>
      <c r="U333" s="155" t="s">
        <v>919</v>
      </c>
      <c r="V333" s="85" t="s">
        <v>558</v>
      </c>
      <c r="W333" s="156" t="s">
        <v>919</v>
      </c>
      <c r="X333" s="156" t="s">
        <v>858</v>
      </c>
      <c r="Y333" s="83">
        <v>1</v>
      </c>
      <c r="Z333" s="83">
        <v>6</v>
      </c>
      <c r="AA333" s="83">
        <v>3</v>
      </c>
      <c r="AB333" s="241">
        <f t="shared" ref="AB333:AB338" si="44">IF(OR(ISBLANK(Y333)=TRUE,ISBLANK(Z333)=TRUE,ISBLANK(AA333)=TRUE),"",PRODUCT(Y333,Z333,AA333))</f>
        <v>18</v>
      </c>
      <c r="AC333" s="240" t="str">
        <f t="shared" ref="AC333:AC338" si="45">IF(AB333="","",IF(AND(AB333&gt;=0,AB333&lt;20),"DÜŞÜK RİSK",IF(AND(AB333&gt;=20,AB333&lt;70),"OLASI RİSK",IF(AND(AB333&gt;=70,AB333&lt;200),"ÖNEMLİ RİSK",IF(AND(AB333&gt;=200,AB333&lt;400),"YÜKSEK RİSK",IF(AB333&gt;=400,"KABUL EDİLEMEZ RİSK",""))))))</f>
        <v>DÜŞÜK RİSK</v>
      </c>
      <c r="AD333" s="81" t="s">
        <v>485</v>
      </c>
      <c r="AE333" s="81" t="s">
        <v>191</v>
      </c>
      <c r="AF333" s="240" t="s">
        <v>921</v>
      </c>
      <c r="AG333" s="83" t="s">
        <v>4866</v>
      </c>
    </row>
    <row r="334" spans="1:33" ht="140" x14ac:dyDescent="0.45">
      <c r="A334" s="152">
        <v>327</v>
      </c>
      <c r="B334" s="153">
        <v>45896</v>
      </c>
      <c r="C334" s="81" t="s">
        <v>66</v>
      </c>
      <c r="D334" s="81" t="s">
        <v>6757</v>
      </c>
      <c r="E334" s="154" t="s">
        <v>12</v>
      </c>
      <c r="F334" s="154" t="s">
        <v>12</v>
      </c>
      <c r="G334" s="83" t="s">
        <v>1484</v>
      </c>
      <c r="H334" s="83" t="s">
        <v>1567</v>
      </c>
      <c r="I334" s="83" t="s">
        <v>1568</v>
      </c>
      <c r="J334" s="83" t="s">
        <v>1569</v>
      </c>
      <c r="K334" s="83" t="s">
        <v>857</v>
      </c>
      <c r="L334" s="84" t="s">
        <v>1570</v>
      </c>
      <c r="M334" s="84" t="s">
        <v>917</v>
      </c>
      <c r="N334" s="83">
        <v>3</v>
      </c>
      <c r="O334" s="83">
        <v>1</v>
      </c>
      <c r="P334" s="83">
        <v>15</v>
      </c>
      <c r="Q334" s="241">
        <f t="shared" si="40"/>
        <v>45</v>
      </c>
      <c r="R334" s="240" t="str">
        <f t="shared" si="41"/>
        <v>OLASI RİSK</v>
      </c>
      <c r="S334" s="84" t="s">
        <v>1571</v>
      </c>
      <c r="T334" s="83" t="s">
        <v>191</v>
      </c>
      <c r="U334" s="155" t="s">
        <v>919</v>
      </c>
      <c r="V334" s="85" t="s">
        <v>558</v>
      </c>
      <c r="W334" s="156" t="s">
        <v>919</v>
      </c>
      <c r="X334" s="156" t="s">
        <v>858</v>
      </c>
      <c r="Y334" s="83">
        <v>1</v>
      </c>
      <c r="Z334" s="83">
        <v>6</v>
      </c>
      <c r="AA334" s="83">
        <v>3</v>
      </c>
      <c r="AB334" s="241">
        <f t="shared" si="44"/>
        <v>18</v>
      </c>
      <c r="AC334" s="240" t="str">
        <f t="shared" si="45"/>
        <v>DÜŞÜK RİSK</v>
      </c>
      <c r="AD334" s="81" t="s">
        <v>485</v>
      </c>
      <c r="AE334" s="81" t="s">
        <v>191</v>
      </c>
      <c r="AF334" s="240" t="s">
        <v>921</v>
      </c>
      <c r="AG334" s="83" t="s">
        <v>5464</v>
      </c>
    </row>
    <row r="335" spans="1:33" ht="122.5" x14ac:dyDescent="0.45">
      <c r="A335" s="152">
        <v>328</v>
      </c>
      <c r="B335" s="153">
        <v>45896</v>
      </c>
      <c r="C335" s="81" t="s">
        <v>66</v>
      </c>
      <c r="D335" s="81" t="s">
        <v>6757</v>
      </c>
      <c r="E335" s="154" t="s">
        <v>12</v>
      </c>
      <c r="F335" s="154" t="s">
        <v>12</v>
      </c>
      <c r="G335" s="83" t="s">
        <v>1484</v>
      </c>
      <c r="H335" s="83" t="s">
        <v>1572</v>
      </c>
      <c r="I335" s="83" t="s">
        <v>1573</v>
      </c>
      <c r="J335" s="83" t="s">
        <v>1574</v>
      </c>
      <c r="K335" s="83" t="s">
        <v>857</v>
      </c>
      <c r="L335" s="84" t="s">
        <v>1575</v>
      </c>
      <c r="M335" s="84" t="s">
        <v>917</v>
      </c>
      <c r="N335" s="83">
        <v>3</v>
      </c>
      <c r="O335" s="83">
        <v>1</v>
      </c>
      <c r="P335" s="83">
        <v>15</v>
      </c>
      <c r="Q335" s="241">
        <f t="shared" si="40"/>
        <v>45</v>
      </c>
      <c r="R335" s="240" t="str">
        <f t="shared" si="41"/>
        <v>OLASI RİSK</v>
      </c>
      <c r="S335" s="84" t="s">
        <v>1576</v>
      </c>
      <c r="T335" s="83" t="s">
        <v>132</v>
      </c>
      <c r="U335" s="155" t="s">
        <v>919</v>
      </c>
      <c r="V335" s="85" t="s">
        <v>558</v>
      </c>
      <c r="W335" s="156" t="s">
        <v>919</v>
      </c>
      <c r="X335" s="156" t="s">
        <v>858</v>
      </c>
      <c r="Y335" s="83">
        <v>1</v>
      </c>
      <c r="Z335" s="83">
        <v>6</v>
      </c>
      <c r="AA335" s="83">
        <v>3</v>
      </c>
      <c r="AB335" s="241">
        <f t="shared" si="44"/>
        <v>18</v>
      </c>
      <c r="AC335" s="240" t="str">
        <f t="shared" si="45"/>
        <v>DÜŞÜK RİSK</v>
      </c>
      <c r="AD335" s="81" t="s">
        <v>485</v>
      </c>
      <c r="AE335" s="81" t="s">
        <v>132</v>
      </c>
      <c r="AF335" s="240" t="s">
        <v>921</v>
      </c>
      <c r="AG335" s="83" t="s">
        <v>5465</v>
      </c>
    </row>
    <row r="336" spans="1:33" ht="105" x14ac:dyDescent="0.45">
      <c r="A336" s="152">
        <v>329</v>
      </c>
      <c r="B336" s="153">
        <v>45896</v>
      </c>
      <c r="C336" s="81" t="s">
        <v>66</v>
      </c>
      <c r="D336" s="81" t="s">
        <v>6757</v>
      </c>
      <c r="E336" s="154" t="s">
        <v>12</v>
      </c>
      <c r="F336" s="154" t="s">
        <v>12</v>
      </c>
      <c r="G336" s="83" t="s">
        <v>1484</v>
      </c>
      <c r="H336" s="83" t="s">
        <v>4806</v>
      </c>
      <c r="I336" s="83" t="s">
        <v>1577</v>
      </c>
      <c r="J336" s="83" t="s">
        <v>1578</v>
      </c>
      <c r="K336" s="83" t="s">
        <v>857</v>
      </c>
      <c r="L336" s="230" t="s">
        <v>1579</v>
      </c>
      <c r="M336" s="84" t="s">
        <v>917</v>
      </c>
      <c r="N336" s="83">
        <v>3</v>
      </c>
      <c r="O336" s="83">
        <v>1</v>
      </c>
      <c r="P336" s="83">
        <v>15</v>
      </c>
      <c r="Q336" s="241">
        <f t="shared" si="40"/>
        <v>45</v>
      </c>
      <c r="R336" s="240" t="str">
        <f t="shared" si="41"/>
        <v>OLASI RİSK</v>
      </c>
      <c r="S336" s="84" t="s">
        <v>1580</v>
      </c>
      <c r="T336" s="83" t="s">
        <v>191</v>
      </c>
      <c r="U336" s="155" t="s">
        <v>919</v>
      </c>
      <c r="V336" s="85" t="s">
        <v>558</v>
      </c>
      <c r="W336" s="156" t="s">
        <v>919</v>
      </c>
      <c r="X336" s="156" t="s">
        <v>858</v>
      </c>
      <c r="Y336" s="83">
        <v>1</v>
      </c>
      <c r="Z336" s="83">
        <v>6</v>
      </c>
      <c r="AA336" s="83">
        <v>3</v>
      </c>
      <c r="AB336" s="241">
        <f t="shared" si="44"/>
        <v>18</v>
      </c>
      <c r="AC336" s="240" t="str">
        <f t="shared" si="45"/>
        <v>DÜŞÜK RİSK</v>
      </c>
      <c r="AD336" s="81" t="s">
        <v>485</v>
      </c>
      <c r="AE336" s="81" t="s">
        <v>191</v>
      </c>
      <c r="AF336" s="240" t="s">
        <v>921</v>
      </c>
      <c r="AG336" s="83" t="s">
        <v>5466</v>
      </c>
    </row>
    <row r="337" spans="1:33" ht="105" x14ac:dyDescent="0.45">
      <c r="A337" s="152">
        <v>330</v>
      </c>
      <c r="B337" s="153">
        <v>45896</v>
      </c>
      <c r="C337" s="81" t="s">
        <v>66</v>
      </c>
      <c r="D337" s="81" t="s">
        <v>6757</v>
      </c>
      <c r="E337" s="154" t="s">
        <v>12</v>
      </c>
      <c r="F337" s="154" t="s">
        <v>12</v>
      </c>
      <c r="G337" s="83" t="s">
        <v>1484</v>
      </c>
      <c r="H337" s="83" t="s">
        <v>1581</v>
      </c>
      <c r="I337" s="83" t="s">
        <v>1582</v>
      </c>
      <c r="J337" s="83" t="s">
        <v>941</v>
      </c>
      <c r="K337" s="83" t="s">
        <v>857</v>
      </c>
      <c r="L337" s="84" t="s">
        <v>1583</v>
      </c>
      <c r="M337" s="84" t="s">
        <v>917</v>
      </c>
      <c r="N337" s="83">
        <v>3</v>
      </c>
      <c r="O337" s="83">
        <v>1</v>
      </c>
      <c r="P337" s="83">
        <v>15</v>
      </c>
      <c r="Q337" s="241">
        <f t="shared" si="40"/>
        <v>45</v>
      </c>
      <c r="R337" s="240" t="str">
        <f t="shared" si="41"/>
        <v>OLASI RİSK</v>
      </c>
      <c r="S337" s="84" t="s">
        <v>1584</v>
      </c>
      <c r="T337" s="83" t="s">
        <v>190</v>
      </c>
      <c r="U337" s="155" t="s">
        <v>919</v>
      </c>
      <c r="V337" s="85" t="s">
        <v>558</v>
      </c>
      <c r="W337" s="156" t="s">
        <v>919</v>
      </c>
      <c r="X337" s="156" t="s">
        <v>858</v>
      </c>
      <c r="Y337" s="83">
        <v>1</v>
      </c>
      <c r="Z337" s="83">
        <v>6</v>
      </c>
      <c r="AA337" s="83">
        <v>3</v>
      </c>
      <c r="AB337" s="241">
        <f t="shared" si="44"/>
        <v>18</v>
      </c>
      <c r="AC337" s="240" t="str">
        <f t="shared" si="45"/>
        <v>DÜŞÜK RİSK</v>
      </c>
      <c r="AD337" s="81" t="s">
        <v>485</v>
      </c>
      <c r="AE337" s="81" t="s">
        <v>190</v>
      </c>
      <c r="AF337" s="240" t="s">
        <v>921</v>
      </c>
      <c r="AG337" s="83" t="s">
        <v>5467</v>
      </c>
    </row>
    <row r="338" spans="1:33" ht="105" x14ac:dyDescent="0.45">
      <c r="A338" s="152">
        <v>331</v>
      </c>
      <c r="B338" s="153">
        <v>45896</v>
      </c>
      <c r="C338" s="81" t="s">
        <v>66</v>
      </c>
      <c r="D338" s="81" t="s">
        <v>6757</v>
      </c>
      <c r="E338" s="154" t="s">
        <v>12</v>
      </c>
      <c r="F338" s="154" t="s">
        <v>12</v>
      </c>
      <c r="G338" s="83" t="s">
        <v>1484</v>
      </c>
      <c r="H338" s="83" t="s">
        <v>1585</v>
      </c>
      <c r="I338" s="83" t="s">
        <v>1586</v>
      </c>
      <c r="J338" s="83" t="s">
        <v>941</v>
      </c>
      <c r="K338" s="83" t="s">
        <v>857</v>
      </c>
      <c r="L338" s="84" t="s">
        <v>1587</v>
      </c>
      <c r="M338" s="84" t="s">
        <v>917</v>
      </c>
      <c r="N338" s="83">
        <v>3</v>
      </c>
      <c r="O338" s="83">
        <v>1</v>
      </c>
      <c r="P338" s="83">
        <v>15</v>
      </c>
      <c r="Q338" s="241">
        <f t="shared" si="40"/>
        <v>45</v>
      </c>
      <c r="R338" s="240" t="str">
        <f t="shared" si="41"/>
        <v>OLASI RİSK</v>
      </c>
      <c r="S338" s="84" t="s">
        <v>1588</v>
      </c>
      <c r="T338" s="83" t="s">
        <v>132</v>
      </c>
      <c r="U338" s="155" t="s">
        <v>919</v>
      </c>
      <c r="V338" s="85" t="s">
        <v>558</v>
      </c>
      <c r="W338" s="156" t="s">
        <v>919</v>
      </c>
      <c r="X338" s="156" t="s">
        <v>858</v>
      </c>
      <c r="Y338" s="83">
        <v>1</v>
      </c>
      <c r="Z338" s="83">
        <v>6</v>
      </c>
      <c r="AA338" s="83">
        <v>3</v>
      </c>
      <c r="AB338" s="241">
        <f t="shared" si="44"/>
        <v>18</v>
      </c>
      <c r="AC338" s="240" t="str">
        <f t="shared" si="45"/>
        <v>DÜŞÜK RİSK</v>
      </c>
      <c r="AD338" s="81" t="s">
        <v>485</v>
      </c>
      <c r="AE338" s="81" t="s">
        <v>132</v>
      </c>
      <c r="AF338" s="240" t="s">
        <v>921</v>
      </c>
      <c r="AG338" s="83" t="s">
        <v>5468</v>
      </c>
    </row>
    <row r="339" spans="1:33" ht="105" x14ac:dyDescent="0.45">
      <c r="A339" s="152">
        <v>332</v>
      </c>
      <c r="B339" s="153">
        <v>45896</v>
      </c>
      <c r="C339" s="83" t="s">
        <v>72</v>
      </c>
      <c r="D339" s="81" t="s">
        <v>130</v>
      </c>
      <c r="E339" s="154" t="s">
        <v>12</v>
      </c>
      <c r="F339" s="154" t="s">
        <v>12</v>
      </c>
      <c r="G339" s="83" t="s">
        <v>1120</v>
      </c>
      <c r="H339" s="83" t="s">
        <v>1589</v>
      </c>
      <c r="I339" s="83" t="s">
        <v>1590</v>
      </c>
      <c r="J339" s="83" t="s">
        <v>915</v>
      </c>
      <c r="K339" s="83" t="s">
        <v>515</v>
      </c>
      <c r="L339" s="84" t="s">
        <v>1591</v>
      </c>
      <c r="M339" s="84" t="s">
        <v>917</v>
      </c>
      <c r="N339" s="83">
        <v>3</v>
      </c>
      <c r="O339" s="83">
        <v>6</v>
      </c>
      <c r="P339" s="83">
        <v>3</v>
      </c>
      <c r="Q339" s="241">
        <f t="shared" si="40"/>
        <v>54</v>
      </c>
      <c r="R339" s="240" t="str">
        <f t="shared" si="41"/>
        <v>OLASI RİSK</v>
      </c>
      <c r="S339" s="84" t="s">
        <v>1592</v>
      </c>
      <c r="T339" s="83" t="s">
        <v>192</v>
      </c>
      <c r="U339" s="155" t="s">
        <v>919</v>
      </c>
      <c r="V339" s="85" t="s">
        <v>558</v>
      </c>
      <c r="W339" s="156">
        <v>45591</v>
      </c>
      <c r="X339" s="156" t="s">
        <v>858</v>
      </c>
      <c r="Y339" s="83">
        <v>1</v>
      </c>
      <c r="Z339" s="83">
        <v>3</v>
      </c>
      <c r="AA339" s="83">
        <v>3</v>
      </c>
      <c r="AB339" s="241">
        <f t="shared" si="42"/>
        <v>9</v>
      </c>
      <c r="AC339" s="240" t="str">
        <f t="shared" si="43"/>
        <v>DÜŞÜK RİSK</v>
      </c>
      <c r="AD339" s="81" t="s">
        <v>132</v>
      </c>
      <c r="AE339" s="81" t="s">
        <v>192</v>
      </c>
      <c r="AF339" s="240" t="s">
        <v>921</v>
      </c>
      <c r="AG339" s="83" t="s">
        <v>1593</v>
      </c>
    </row>
    <row r="340" spans="1:33" ht="105" x14ac:dyDescent="0.45">
      <c r="A340" s="152">
        <v>333</v>
      </c>
      <c r="B340" s="153">
        <v>45896</v>
      </c>
      <c r="C340" s="83" t="s">
        <v>72</v>
      </c>
      <c r="D340" s="81" t="s">
        <v>155</v>
      </c>
      <c r="E340" s="154" t="s">
        <v>12</v>
      </c>
      <c r="F340" s="154" t="s">
        <v>12</v>
      </c>
      <c r="G340" s="83" t="s">
        <v>1269</v>
      </c>
      <c r="H340" s="83" t="s">
        <v>1594</v>
      </c>
      <c r="I340" s="83" t="s">
        <v>854</v>
      </c>
      <c r="J340" s="83" t="s">
        <v>971</v>
      </c>
      <c r="K340" s="83" t="s">
        <v>857</v>
      </c>
      <c r="L340" s="84" t="s">
        <v>4807</v>
      </c>
      <c r="M340" s="84" t="s">
        <v>917</v>
      </c>
      <c r="N340" s="83">
        <v>1</v>
      </c>
      <c r="O340" s="83">
        <v>1</v>
      </c>
      <c r="P340" s="83">
        <v>15</v>
      </c>
      <c r="Q340" s="241">
        <f t="shared" si="40"/>
        <v>15</v>
      </c>
      <c r="R340" s="240" t="str">
        <f t="shared" si="41"/>
        <v>DÜŞÜK RİSK</v>
      </c>
      <c r="S340" s="84" t="s">
        <v>918</v>
      </c>
      <c r="T340" s="83" t="s">
        <v>191</v>
      </c>
      <c r="U340" s="155" t="s">
        <v>919</v>
      </c>
      <c r="V340" s="85" t="s">
        <v>558</v>
      </c>
      <c r="W340" s="156" t="s">
        <v>919</v>
      </c>
      <c r="X340" s="156" t="s">
        <v>858</v>
      </c>
      <c r="Y340" s="83">
        <v>1</v>
      </c>
      <c r="Z340" s="83">
        <v>0.5</v>
      </c>
      <c r="AA340" s="83">
        <v>7</v>
      </c>
      <c r="AB340" s="241">
        <f t="shared" si="42"/>
        <v>3.5</v>
      </c>
      <c r="AC340" s="240" t="str">
        <f t="shared" si="43"/>
        <v>DÜŞÜK RİSK</v>
      </c>
      <c r="AD340" s="81" t="s">
        <v>132</v>
      </c>
      <c r="AE340" s="81" t="s">
        <v>191</v>
      </c>
      <c r="AF340" s="240" t="s">
        <v>978</v>
      </c>
      <c r="AG340" s="83" t="s">
        <v>1042</v>
      </c>
    </row>
    <row r="341" spans="1:33" ht="157.5" x14ac:dyDescent="0.45">
      <c r="A341" s="152">
        <v>334</v>
      </c>
      <c r="B341" s="153">
        <v>45896</v>
      </c>
      <c r="C341" s="83" t="s">
        <v>72</v>
      </c>
      <c r="D341" s="81" t="s">
        <v>155</v>
      </c>
      <c r="E341" s="154" t="s">
        <v>12</v>
      </c>
      <c r="F341" s="154" t="s">
        <v>12</v>
      </c>
      <c r="G341" s="83" t="s">
        <v>1004</v>
      </c>
      <c r="H341" s="83" t="s">
        <v>1596</v>
      </c>
      <c r="I341" s="83" t="s">
        <v>1597</v>
      </c>
      <c r="J341" s="83" t="s">
        <v>971</v>
      </c>
      <c r="K341" s="83" t="s">
        <v>857</v>
      </c>
      <c r="L341" s="84" t="s">
        <v>1598</v>
      </c>
      <c r="M341" s="84" t="s">
        <v>917</v>
      </c>
      <c r="N341" s="83">
        <v>0.5</v>
      </c>
      <c r="O341" s="83">
        <v>1</v>
      </c>
      <c r="P341" s="83">
        <v>3</v>
      </c>
      <c r="Q341" s="241">
        <f t="shared" si="40"/>
        <v>1.5</v>
      </c>
      <c r="R341" s="240" t="str">
        <f t="shared" si="41"/>
        <v>DÜŞÜK RİSK</v>
      </c>
      <c r="S341" s="84" t="s">
        <v>918</v>
      </c>
      <c r="T341" s="83" t="s">
        <v>186</v>
      </c>
      <c r="U341" s="155" t="s">
        <v>919</v>
      </c>
      <c r="V341" s="85" t="s">
        <v>961</v>
      </c>
      <c r="W341" s="156" t="s">
        <v>919</v>
      </c>
      <c r="X341" s="156" t="s">
        <v>858</v>
      </c>
      <c r="Y341" s="83">
        <v>0.5</v>
      </c>
      <c r="Z341" s="83">
        <v>0.5</v>
      </c>
      <c r="AA341" s="83">
        <v>3</v>
      </c>
      <c r="AB341" s="241">
        <f t="shared" si="42"/>
        <v>0.75</v>
      </c>
      <c r="AC341" s="240" t="str">
        <f t="shared" si="43"/>
        <v>DÜŞÜK RİSK</v>
      </c>
      <c r="AD341" s="81" t="s">
        <v>493</v>
      </c>
      <c r="AE341" s="81" t="s">
        <v>1599</v>
      </c>
      <c r="AF341" s="240" t="s">
        <v>1600</v>
      </c>
      <c r="AG341" s="83" t="s">
        <v>1042</v>
      </c>
    </row>
    <row r="342" spans="1:33" ht="175" x14ac:dyDescent="0.45">
      <c r="A342" s="152">
        <v>335</v>
      </c>
      <c r="B342" s="153">
        <v>45896</v>
      </c>
      <c r="C342" s="83" t="s">
        <v>72</v>
      </c>
      <c r="D342" s="81" t="s">
        <v>155</v>
      </c>
      <c r="E342" s="154" t="s">
        <v>12</v>
      </c>
      <c r="F342" s="154" t="s">
        <v>12</v>
      </c>
      <c r="G342" s="83" t="s">
        <v>947</v>
      </c>
      <c r="H342" s="83" t="s">
        <v>1601</v>
      </c>
      <c r="I342" s="83" t="s">
        <v>1602</v>
      </c>
      <c r="J342" s="83" t="s">
        <v>1603</v>
      </c>
      <c r="K342" s="83" t="s">
        <v>857</v>
      </c>
      <c r="L342" s="84" t="s">
        <v>1604</v>
      </c>
      <c r="M342" s="84" t="s">
        <v>917</v>
      </c>
      <c r="N342" s="83">
        <v>3</v>
      </c>
      <c r="O342" s="83">
        <v>6</v>
      </c>
      <c r="P342" s="83">
        <v>7</v>
      </c>
      <c r="Q342" s="241">
        <f t="shared" si="40"/>
        <v>126</v>
      </c>
      <c r="R342" s="240" t="str">
        <f t="shared" si="41"/>
        <v>ÖNEMLİ RİSK</v>
      </c>
      <c r="S342" s="84" t="s">
        <v>918</v>
      </c>
      <c r="T342" s="83" t="s">
        <v>186</v>
      </c>
      <c r="U342" s="155" t="s">
        <v>919</v>
      </c>
      <c r="V342" s="85" t="s">
        <v>961</v>
      </c>
      <c r="W342" s="156" t="s">
        <v>919</v>
      </c>
      <c r="X342" s="156" t="s">
        <v>858</v>
      </c>
      <c r="Y342" s="83">
        <v>1</v>
      </c>
      <c r="Z342" s="83">
        <v>1</v>
      </c>
      <c r="AA342" s="83">
        <v>7</v>
      </c>
      <c r="AB342" s="241">
        <f t="shared" si="42"/>
        <v>7</v>
      </c>
      <c r="AC342" s="240" t="str">
        <f t="shared" si="43"/>
        <v>DÜŞÜK RİSK</v>
      </c>
      <c r="AD342" s="81" t="s">
        <v>493</v>
      </c>
      <c r="AE342" s="81" t="s">
        <v>1599</v>
      </c>
      <c r="AF342" s="240" t="s">
        <v>1600</v>
      </c>
      <c r="AG342" s="83" t="s">
        <v>1042</v>
      </c>
    </row>
    <row r="343" spans="1:33" ht="122.5" x14ac:dyDescent="0.45">
      <c r="A343" s="152">
        <v>336</v>
      </c>
      <c r="B343" s="153">
        <v>45896</v>
      </c>
      <c r="C343" s="83" t="s">
        <v>72</v>
      </c>
      <c r="D343" s="81" t="s">
        <v>155</v>
      </c>
      <c r="E343" s="154" t="s">
        <v>12</v>
      </c>
      <c r="F343" s="154" t="s">
        <v>12</v>
      </c>
      <c r="G343" s="83" t="s">
        <v>1120</v>
      </c>
      <c r="H343" s="83" t="s">
        <v>1605</v>
      </c>
      <c r="I343" s="83" t="s">
        <v>1602</v>
      </c>
      <c r="J343" s="83" t="s">
        <v>1122</v>
      </c>
      <c r="K343" s="83" t="s">
        <v>857</v>
      </c>
      <c r="L343" s="84" t="s">
        <v>1606</v>
      </c>
      <c r="M343" s="84" t="s">
        <v>917</v>
      </c>
      <c r="N343" s="83">
        <v>3</v>
      </c>
      <c r="O343" s="83">
        <v>6</v>
      </c>
      <c r="P343" s="83">
        <v>7</v>
      </c>
      <c r="Q343" s="241">
        <f t="shared" si="40"/>
        <v>126</v>
      </c>
      <c r="R343" s="240" t="str">
        <f t="shared" si="41"/>
        <v>ÖNEMLİ RİSK</v>
      </c>
      <c r="S343" s="84" t="s">
        <v>918</v>
      </c>
      <c r="T343" s="83" t="s">
        <v>186</v>
      </c>
      <c r="U343" s="155" t="s">
        <v>919</v>
      </c>
      <c r="V343" s="85" t="s">
        <v>961</v>
      </c>
      <c r="W343" s="156" t="s">
        <v>919</v>
      </c>
      <c r="X343" s="156" t="s">
        <v>858</v>
      </c>
      <c r="Y343" s="83">
        <v>1</v>
      </c>
      <c r="Z343" s="83">
        <v>1</v>
      </c>
      <c r="AA343" s="83">
        <v>7</v>
      </c>
      <c r="AB343" s="241">
        <f t="shared" si="42"/>
        <v>7</v>
      </c>
      <c r="AC343" s="240" t="str">
        <f t="shared" si="43"/>
        <v>DÜŞÜK RİSK</v>
      </c>
      <c r="AD343" s="81" t="s">
        <v>132</v>
      </c>
      <c r="AE343" s="81" t="s">
        <v>1599</v>
      </c>
      <c r="AF343" s="240" t="s">
        <v>978</v>
      </c>
      <c r="AG343" s="83" t="s">
        <v>1042</v>
      </c>
    </row>
    <row r="344" spans="1:33" ht="157.5" x14ac:dyDescent="0.45">
      <c r="A344" s="152">
        <v>337</v>
      </c>
      <c r="B344" s="153">
        <v>45896</v>
      </c>
      <c r="C344" s="83" t="s">
        <v>72</v>
      </c>
      <c r="D344" s="81" t="s">
        <v>155</v>
      </c>
      <c r="E344" s="154" t="s">
        <v>12</v>
      </c>
      <c r="F344" s="154" t="s">
        <v>12</v>
      </c>
      <c r="G344" s="83" t="s">
        <v>1091</v>
      </c>
      <c r="H344" s="83" t="s">
        <v>1607</v>
      </c>
      <c r="I344" s="83" t="s">
        <v>1602</v>
      </c>
      <c r="J344" s="83" t="s">
        <v>1122</v>
      </c>
      <c r="K344" s="83" t="s">
        <v>857</v>
      </c>
      <c r="L344" s="84" t="s">
        <v>5428</v>
      </c>
      <c r="M344" s="84" t="s">
        <v>917</v>
      </c>
      <c r="N344" s="83">
        <v>3</v>
      </c>
      <c r="O344" s="83">
        <v>6</v>
      </c>
      <c r="P344" s="83">
        <v>7</v>
      </c>
      <c r="Q344" s="241">
        <f t="shared" si="40"/>
        <v>126</v>
      </c>
      <c r="R344" s="240" t="str">
        <f t="shared" si="41"/>
        <v>ÖNEMLİ RİSK</v>
      </c>
      <c r="S344" s="84" t="s">
        <v>918</v>
      </c>
      <c r="T344" s="83" t="s">
        <v>186</v>
      </c>
      <c r="U344" s="155" t="s">
        <v>919</v>
      </c>
      <c r="V344" s="85" t="s">
        <v>961</v>
      </c>
      <c r="W344" s="156" t="s">
        <v>919</v>
      </c>
      <c r="X344" s="156" t="s">
        <v>858</v>
      </c>
      <c r="Y344" s="83">
        <v>1</v>
      </c>
      <c r="Z344" s="83">
        <v>6</v>
      </c>
      <c r="AA344" s="83">
        <v>7</v>
      </c>
      <c r="AB344" s="241">
        <f t="shared" si="42"/>
        <v>42</v>
      </c>
      <c r="AC344" s="240" t="str">
        <f t="shared" si="43"/>
        <v>OLASI RİSK</v>
      </c>
      <c r="AD344" s="81" t="s">
        <v>132</v>
      </c>
      <c r="AE344" s="81" t="s">
        <v>1599</v>
      </c>
      <c r="AF344" s="240" t="s">
        <v>978</v>
      </c>
      <c r="AG344" s="83" t="s">
        <v>1042</v>
      </c>
    </row>
    <row r="345" spans="1:33" ht="105" x14ac:dyDescent="0.45">
      <c r="A345" s="152">
        <v>338</v>
      </c>
      <c r="B345" s="153">
        <v>45896</v>
      </c>
      <c r="C345" s="83" t="s">
        <v>72</v>
      </c>
      <c r="D345" s="81" t="s">
        <v>155</v>
      </c>
      <c r="E345" s="154" t="s">
        <v>12</v>
      </c>
      <c r="F345" s="154" t="s">
        <v>12</v>
      </c>
      <c r="G345" s="83" t="s">
        <v>1120</v>
      </c>
      <c r="H345" s="83" t="s">
        <v>1609</v>
      </c>
      <c r="I345" s="83" t="s">
        <v>1602</v>
      </c>
      <c r="J345" s="83" t="s">
        <v>1610</v>
      </c>
      <c r="K345" s="83" t="s">
        <v>857</v>
      </c>
      <c r="L345" s="84" t="s">
        <v>1611</v>
      </c>
      <c r="M345" s="84" t="s">
        <v>917</v>
      </c>
      <c r="N345" s="83">
        <v>1</v>
      </c>
      <c r="O345" s="83">
        <v>6</v>
      </c>
      <c r="P345" s="83">
        <v>7</v>
      </c>
      <c r="Q345" s="241">
        <f t="shared" si="40"/>
        <v>42</v>
      </c>
      <c r="R345" s="240" t="str">
        <f t="shared" si="41"/>
        <v>OLASI RİSK</v>
      </c>
      <c r="S345" s="84" t="s">
        <v>918</v>
      </c>
      <c r="T345" s="83" t="s">
        <v>186</v>
      </c>
      <c r="U345" s="155" t="s">
        <v>919</v>
      </c>
      <c r="V345" s="85" t="s">
        <v>961</v>
      </c>
      <c r="W345" s="156" t="s">
        <v>919</v>
      </c>
      <c r="X345" s="156" t="s">
        <v>858</v>
      </c>
      <c r="Y345" s="83">
        <v>1</v>
      </c>
      <c r="Z345" s="83">
        <v>3</v>
      </c>
      <c r="AA345" s="83">
        <v>7</v>
      </c>
      <c r="AB345" s="241">
        <f t="shared" si="42"/>
        <v>21</v>
      </c>
      <c r="AC345" s="240" t="str">
        <f t="shared" si="43"/>
        <v>OLASI RİSK</v>
      </c>
      <c r="AD345" s="81" t="s">
        <v>132</v>
      </c>
      <c r="AE345" s="81" t="s">
        <v>1599</v>
      </c>
      <c r="AF345" s="240" t="s">
        <v>978</v>
      </c>
      <c r="AG345" s="83" t="s">
        <v>1042</v>
      </c>
    </row>
    <row r="346" spans="1:33" ht="175" x14ac:dyDescent="0.45">
      <c r="A346" s="152">
        <v>339</v>
      </c>
      <c r="B346" s="153">
        <v>45896</v>
      </c>
      <c r="C346" s="83" t="s">
        <v>72</v>
      </c>
      <c r="D346" s="81" t="s">
        <v>155</v>
      </c>
      <c r="E346" s="154" t="s">
        <v>12</v>
      </c>
      <c r="F346" s="154" t="s">
        <v>12</v>
      </c>
      <c r="G346" s="83" t="s">
        <v>1612</v>
      </c>
      <c r="H346" s="83" t="s">
        <v>1613</v>
      </c>
      <c r="I346" s="83" t="s">
        <v>336</v>
      </c>
      <c r="J346" s="83" t="s">
        <v>754</v>
      </c>
      <c r="K346" s="83" t="s">
        <v>857</v>
      </c>
      <c r="L346" s="84" t="s">
        <v>1614</v>
      </c>
      <c r="M346" s="84" t="s">
        <v>917</v>
      </c>
      <c r="N346" s="83">
        <v>1</v>
      </c>
      <c r="O346" s="83">
        <v>2</v>
      </c>
      <c r="P346" s="83">
        <v>7</v>
      </c>
      <c r="Q346" s="241">
        <f t="shared" si="40"/>
        <v>14</v>
      </c>
      <c r="R346" s="240" t="str">
        <f t="shared" si="41"/>
        <v>DÜŞÜK RİSK</v>
      </c>
      <c r="S346" s="84" t="s">
        <v>918</v>
      </c>
      <c r="T346" s="83" t="s">
        <v>186</v>
      </c>
      <c r="U346" s="155" t="s">
        <v>919</v>
      </c>
      <c r="V346" s="85" t="s">
        <v>961</v>
      </c>
      <c r="W346" s="156" t="s">
        <v>919</v>
      </c>
      <c r="X346" s="156" t="s">
        <v>858</v>
      </c>
      <c r="Y346" s="83">
        <v>0.5</v>
      </c>
      <c r="Z346" s="83">
        <v>1</v>
      </c>
      <c r="AA346" s="83">
        <v>15</v>
      </c>
      <c r="AB346" s="241">
        <f t="shared" si="42"/>
        <v>7.5</v>
      </c>
      <c r="AC346" s="240" t="str">
        <f t="shared" si="43"/>
        <v>DÜŞÜK RİSK</v>
      </c>
      <c r="AD346" s="81" t="s">
        <v>493</v>
      </c>
      <c r="AE346" s="81" t="s">
        <v>1599</v>
      </c>
      <c r="AF346" s="240" t="s">
        <v>1600</v>
      </c>
      <c r="AG346" s="83" t="s">
        <v>1042</v>
      </c>
    </row>
    <row r="347" spans="1:33" ht="175" x14ac:dyDescent="0.45">
      <c r="A347" s="152">
        <v>340</v>
      </c>
      <c r="B347" s="153">
        <v>45896</v>
      </c>
      <c r="C347" s="83" t="s">
        <v>72</v>
      </c>
      <c r="D347" s="81" t="s">
        <v>155</v>
      </c>
      <c r="E347" s="154" t="s">
        <v>12</v>
      </c>
      <c r="F347" s="154" t="s">
        <v>12</v>
      </c>
      <c r="G347" s="83" t="s">
        <v>1615</v>
      </c>
      <c r="H347" s="83" t="s">
        <v>1616</v>
      </c>
      <c r="I347" s="83" t="s">
        <v>225</v>
      </c>
      <c r="J347" s="83" t="s">
        <v>754</v>
      </c>
      <c r="K347" s="83" t="s">
        <v>857</v>
      </c>
      <c r="L347" s="84" t="s">
        <v>1614</v>
      </c>
      <c r="M347" s="84" t="s">
        <v>917</v>
      </c>
      <c r="N347" s="83">
        <v>1</v>
      </c>
      <c r="O347" s="83">
        <v>2</v>
      </c>
      <c r="P347" s="83">
        <v>7</v>
      </c>
      <c r="Q347" s="241">
        <f t="shared" si="40"/>
        <v>14</v>
      </c>
      <c r="R347" s="240" t="str">
        <f t="shared" si="41"/>
        <v>DÜŞÜK RİSK</v>
      </c>
      <c r="S347" s="84" t="s">
        <v>918</v>
      </c>
      <c r="T347" s="83" t="s">
        <v>190</v>
      </c>
      <c r="U347" s="155" t="s">
        <v>919</v>
      </c>
      <c r="V347" s="85" t="s">
        <v>961</v>
      </c>
      <c r="W347" s="156" t="s">
        <v>919</v>
      </c>
      <c r="X347" s="156" t="s">
        <v>858</v>
      </c>
      <c r="Y347" s="83">
        <v>0.5</v>
      </c>
      <c r="Z347" s="83">
        <v>1</v>
      </c>
      <c r="AA347" s="83">
        <v>15</v>
      </c>
      <c r="AB347" s="241">
        <f t="shared" si="42"/>
        <v>7.5</v>
      </c>
      <c r="AC347" s="240" t="str">
        <f t="shared" si="43"/>
        <v>DÜŞÜK RİSK</v>
      </c>
      <c r="AD347" s="81" t="s">
        <v>493</v>
      </c>
      <c r="AE347" s="81" t="s">
        <v>1599</v>
      </c>
      <c r="AF347" s="240" t="s">
        <v>1600</v>
      </c>
      <c r="AG347" s="83" t="s">
        <v>1042</v>
      </c>
    </row>
    <row r="348" spans="1:33" ht="175" x14ac:dyDescent="0.45">
      <c r="A348" s="152">
        <v>341</v>
      </c>
      <c r="B348" s="153">
        <v>45896</v>
      </c>
      <c r="C348" s="83" t="s">
        <v>72</v>
      </c>
      <c r="D348" s="81" t="s">
        <v>155</v>
      </c>
      <c r="E348" s="154" t="s">
        <v>12</v>
      </c>
      <c r="F348" s="154" t="s">
        <v>12</v>
      </c>
      <c r="G348" s="83" t="s">
        <v>1617</v>
      </c>
      <c r="H348" s="83" t="s">
        <v>1618</v>
      </c>
      <c r="I348" s="83" t="s">
        <v>199</v>
      </c>
      <c r="J348" s="83" t="s">
        <v>1619</v>
      </c>
      <c r="K348" s="83" t="s">
        <v>857</v>
      </c>
      <c r="L348" s="84" t="s">
        <v>1614</v>
      </c>
      <c r="M348" s="84" t="s">
        <v>917</v>
      </c>
      <c r="N348" s="83">
        <v>1</v>
      </c>
      <c r="O348" s="83">
        <v>1</v>
      </c>
      <c r="P348" s="83">
        <v>40</v>
      </c>
      <c r="Q348" s="241">
        <f t="shared" si="40"/>
        <v>40</v>
      </c>
      <c r="R348" s="240" t="str">
        <f t="shared" si="41"/>
        <v>OLASI RİSK</v>
      </c>
      <c r="S348" s="84" t="s">
        <v>918</v>
      </c>
      <c r="T348" s="83" t="s">
        <v>186</v>
      </c>
      <c r="U348" s="155" t="s">
        <v>919</v>
      </c>
      <c r="V348" s="85" t="s">
        <v>961</v>
      </c>
      <c r="W348" s="156" t="s">
        <v>919</v>
      </c>
      <c r="X348" s="156" t="s">
        <v>858</v>
      </c>
      <c r="Y348" s="83">
        <v>1</v>
      </c>
      <c r="Z348" s="83">
        <v>0.5</v>
      </c>
      <c r="AA348" s="83">
        <v>40</v>
      </c>
      <c r="AB348" s="241">
        <f t="shared" si="42"/>
        <v>20</v>
      </c>
      <c r="AC348" s="240" t="str">
        <f t="shared" si="43"/>
        <v>OLASI RİSK</v>
      </c>
      <c r="AD348" s="81" t="s">
        <v>493</v>
      </c>
      <c r="AE348" s="81" t="s">
        <v>1599</v>
      </c>
      <c r="AF348" s="240" t="s">
        <v>1620</v>
      </c>
      <c r="AG348" s="83" t="s">
        <v>1042</v>
      </c>
    </row>
    <row r="349" spans="1:33" ht="175" x14ac:dyDescent="0.45">
      <c r="A349" s="152">
        <v>342</v>
      </c>
      <c r="B349" s="153">
        <v>45896</v>
      </c>
      <c r="C349" s="83" t="s">
        <v>72</v>
      </c>
      <c r="D349" s="81" t="s">
        <v>155</v>
      </c>
      <c r="E349" s="154" t="s">
        <v>12</v>
      </c>
      <c r="F349" s="154" t="s">
        <v>12</v>
      </c>
      <c r="G349" s="83" t="s">
        <v>1615</v>
      </c>
      <c r="H349" s="83" t="s">
        <v>1621</v>
      </c>
      <c r="I349" s="83" t="s">
        <v>199</v>
      </c>
      <c r="J349" s="83" t="s">
        <v>1619</v>
      </c>
      <c r="K349" s="83" t="s">
        <v>857</v>
      </c>
      <c r="L349" s="84" t="s">
        <v>1614</v>
      </c>
      <c r="M349" s="84" t="s">
        <v>917</v>
      </c>
      <c r="N349" s="83">
        <v>1</v>
      </c>
      <c r="O349" s="83">
        <v>1</v>
      </c>
      <c r="P349" s="83">
        <v>40</v>
      </c>
      <c r="Q349" s="241">
        <f t="shared" si="40"/>
        <v>40</v>
      </c>
      <c r="R349" s="240" t="str">
        <f t="shared" si="41"/>
        <v>OLASI RİSK</v>
      </c>
      <c r="S349" s="84" t="s">
        <v>918</v>
      </c>
      <c r="T349" s="83" t="s">
        <v>186</v>
      </c>
      <c r="U349" s="155" t="s">
        <v>919</v>
      </c>
      <c r="V349" s="85" t="s">
        <v>961</v>
      </c>
      <c r="W349" s="156" t="s">
        <v>919</v>
      </c>
      <c r="X349" s="156" t="s">
        <v>858</v>
      </c>
      <c r="Y349" s="83">
        <v>1</v>
      </c>
      <c r="Z349" s="83">
        <v>0.5</v>
      </c>
      <c r="AA349" s="83">
        <v>15</v>
      </c>
      <c r="AB349" s="241">
        <f t="shared" si="42"/>
        <v>7.5</v>
      </c>
      <c r="AC349" s="240" t="str">
        <f t="shared" si="43"/>
        <v>DÜŞÜK RİSK</v>
      </c>
      <c r="AD349" s="81" t="s">
        <v>493</v>
      </c>
      <c r="AE349" s="81" t="s">
        <v>1599</v>
      </c>
      <c r="AF349" s="240" t="s">
        <v>1620</v>
      </c>
      <c r="AG349" s="83" t="s">
        <v>1042</v>
      </c>
    </row>
    <row r="350" spans="1:33" ht="175" x14ac:dyDescent="0.45">
      <c r="A350" s="152">
        <v>343</v>
      </c>
      <c r="B350" s="153">
        <v>45896</v>
      </c>
      <c r="C350" s="83" t="s">
        <v>72</v>
      </c>
      <c r="D350" s="81" t="s">
        <v>155</v>
      </c>
      <c r="E350" s="154" t="s">
        <v>12</v>
      </c>
      <c r="F350" s="154" t="s">
        <v>12</v>
      </c>
      <c r="G350" s="83" t="s">
        <v>1617</v>
      </c>
      <c r="H350" s="83" t="s">
        <v>1622</v>
      </c>
      <c r="I350" s="83" t="s">
        <v>1623</v>
      </c>
      <c r="J350" s="83" t="s">
        <v>1619</v>
      </c>
      <c r="K350" s="83" t="s">
        <v>857</v>
      </c>
      <c r="L350" s="84" t="s">
        <v>1614</v>
      </c>
      <c r="M350" s="84" t="s">
        <v>917</v>
      </c>
      <c r="N350" s="83">
        <v>1</v>
      </c>
      <c r="O350" s="83">
        <v>1</v>
      </c>
      <c r="P350" s="83">
        <v>40</v>
      </c>
      <c r="Q350" s="241">
        <f t="shared" si="40"/>
        <v>40</v>
      </c>
      <c r="R350" s="240" t="str">
        <f t="shared" si="41"/>
        <v>OLASI RİSK</v>
      </c>
      <c r="S350" s="84" t="s">
        <v>918</v>
      </c>
      <c r="T350" s="83" t="s">
        <v>186</v>
      </c>
      <c r="U350" s="155" t="s">
        <v>919</v>
      </c>
      <c r="V350" s="85" t="s">
        <v>961</v>
      </c>
      <c r="W350" s="156" t="s">
        <v>919</v>
      </c>
      <c r="X350" s="156" t="s">
        <v>858</v>
      </c>
      <c r="Y350" s="83">
        <v>1</v>
      </c>
      <c r="Z350" s="83">
        <v>0.5</v>
      </c>
      <c r="AA350" s="83">
        <v>15</v>
      </c>
      <c r="AB350" s="241">
        <f t="shared" si="42"/>
        <v>7.5</v>
      </c>
      <c r="AC350" s="240" t="str">
        <f t="shared" si="43"/>
        <v>DÜŞÜK RİSK</v>
      </c>
      <c r="AD350" s="81" t="s">
        <v>493</v>
      </c>
      <c r="AE350" s="81" t="s">
        <v>1599</v>
      </c>
      <c r="AF350" s="240" t="s">
        <v>1620</v>
      </c>
      <c r="AG350" s="83" t="s">
        <v>1042</v>
      </c>
    </row>
    <row r="351" spans="1:33" ht="175" x14ac:dyDescent="0.45">
      <c r="A351" s="152">
        <v>344</v>
      </c>
      <c r="B351" s="153">
        <v>45896</v>
      </c>
      <c r="C351" s="83" t="s">
        <v>72</v>
      </c>
      <c r="D351" s="81" t="s">
        <v>155</v>
      </c>
      <c r="E351" s="154" t="s">
        <v>12</v>
      </c>
      <c r="F351" s="154" t="s">
        <v>12</v>
      </c>
      <c r="G351" s="83" t="s">
        <v>1617</v>
      </c>
      <c r="H351" s="83" t="s">
        <v>1624</v>
      </c>
      <c r="I351" s="83" t="s">
        <v>1623</v>
      </c>
      <c r="J351" s="83" t="s">
        <v>1619</v>
      </c>
      <c r="K351" s="83" t="s">
        <v>857</v>
      </c>
      <c r="L351" s="84" t="s">
        <v>1614</v>
      </c>
      <c r="M351" s="84" t="s">
        <v>917</v>
      </c>
      <c r="N351" s="83">
        <v>1</v>
      </c>
      <c r="O351" s="83">
        <v>1</v>
      </c>
      <c r="P351" s="83">
        <v>40</v>
      </c>
      <c r="Q351" s="241">
        <f t="shared" si="40"/>
        <v>40</v>
      </c>
      <c r="R351" s="240" t="str">
        <f t="shared" si="41"/>
        <v>OLASI RİSK</v>
      </c>
      <c r="S351" s="84" t="s">
        <v>918</v>
      </c>
      <c r="T351" s="83" t="s">
        <v>186</v>
      </c>
      <c r="U351" s="155" t="s">
        <v>919</v>
      </c>
      <c r="V351" s="85" t="s">
        <v>961</v>
      </c>
      <c r="W351" s="156" t="s">
        <v>919</v>
      </c>
      <c r="X351" s="156" t="s">
        <v>858</v>
      </c>
      <c r="Y351" s="83">
        <v>1</v>
      </c>
      <c r="Z351" s="83">
        <v>0.5</v>
      </c>
      <c r="AA351" s="83">
        <v>15</v>
      </c>
      <c r="AB351" s="241">
        <f t="shared" si="42"/>
        <v>7.5</v>
      </c>
      <c r="AC351" s="240" t="str">
        <f t="shared" si="43"/>
        <v>DÜŞÜK RİSK</v>
      </c>
      <c r="AD351" s="81" t="s">
        <v>493</v>
      </c>
      <c r="AE351" s="81" t="s">
        <v>1599</v>
      </c>
      <c r="AF351" s="240" t="s">
        <v>1620</v>
      </c>
      <c r="AG351" s="83" t="s">
        <v>1042</v>
      </c>
    </row>
    <row r="352" spans="1:33" ht="175" x14ac:dyDescent="0.45">
      <c r="A352" s="152">
        <v>345</v>
      </c>
      <c r="B352" s="153">
        <v>45896</v>
      </c>
      <c r="C352" s="83" t="s">
        <v>72</v>
      </c>
      <c r="D352" s="81" t="s">
        <v>155</v>
      </c>
      <c r="E352" s="154" t="s">
        <v>12</v>
      </c>
      <c r="F352" s="154" t="s">
        <v>12</v>
      </c>
      <c r="G352" s="83" t="s">
        <v>1615</v>
      </c>
      <c r="H352" s="83" t="s">
        <v>1625</v>
      </c>
      <c r="I352" s="83" t="s">
        <v>1623</v>
      </c>
      <c r="J352" s="83" t="s">
        <v>1619</v>
      </c>
      <c r="K352" s="83" t="s">
        <v>857</v>
      </c>
      <c r="L352" s="84" t="s">
        <v>1614</v>
      </c>
      <c r="M352" s="84" t="s">
        <v>917</v>
      </c>
      <c r="N352" s="83">
        <v>1</v>
      </c>
      <c r="O352" s="83">
        <v>1</v>
      </c>
      <c r="P352" s="83">
        <v>40</v>
      </c>
      <c r="Q352" s="241">
        <f t="shared" si="40"/>
        <v>40</v>
      </c>
      <c r="R352" s="240" t="str">
        <f t="shared" si="41"/>
        <v>OLASI RİSK</v>
      </c>
      <c r="S352" s="84" t="s">
        <v>918</v>
      </c>
      <c r="T352" s="83" t="s">
        <v>186</v>
      </c>
      <c r="U352" s="155" t="s">
        <v>919</v>
      </c>
      <c r="V352" s="85" t="s">
        <v>961</v>
      </c>
      <c r="W352" s="156" t="s">
        <v>919</v>
      </c>
      <c r="X352" s="156" t="s">
        <v>858</v>
      </c>
      <c r="Y352" s="83">
        <v>1</v>
      </c>
      <c r="Z352" s="83">
        <v>0.5</v>
      </c>
      <c r="AA352" s="83">
        <v>15</v>
      </c>
      <c r="AB352" s="241">
        <f t="shared" si="42"/>
        <v>7.5</v>
      </c>
      <c r="AC352" s="240" t="str">
        <f t="shared" si="43"/>
        <v>DÜŞÜK RİSK</v>
      </c>
      <c r="AD352" s="81" t="s">
        <v>493</v>
      </c>
      <c r="AE352" s="81" t="s">
        <v>1599</v>
      </c>
      <c r="AF352" s="240" t="s">
        <v>1620</v>
      </c>
      <c r="AG352" s="83" t="s">
        <v>1042</v>
      </c>
    </row>
    <row r="353" spans="1:33" ht="122.5" x14ac:dyDescent="0.45">
      <c r="A353" s="152">
        <v>346</v>
      </c>
      <c r="B353" s="153">
        <v>45896</v>
      </c>
      <c r="C353" s="83" t="s">
        <v>72</v>
      </c>
      <c r="D353" s="81" t="s">
        <v>155</v>
      </c>
      <c r="E353" s="154" t="s">
        <v>12</v>
      </c>
      <c r="F353" s="154" t="s">
        <v>12</v>
      </c>
      <c r="G353" s="83" t="s">
        <v>1626</v>
      </c>
      <c r="H353" s="83" t="s">
        <v>1627</v>
      </c>
      <c r="I353" s="83" t="s">
        <v>1628</v>
      </c>
      <c r="J353" s="83" t="s">
        <v>1629</v>
      </c>
      <c r="K353" s="83" t="s">
        <v>857</v>
      </c>
      <c r="L353" s="84" t="s">
        <v>4808</v>
      </c>
      <c r="M353" s="84" t="s">
        <v>917</v>
      </c>
      <c r="N353" s="83">
        <v>0.5</v>
      </c>
      <c r="O353" s="83">
        <v>0.5</v>
      </c>
      <c r="P353" s="83">
        <v>1</v>
      </c>
      <c r="Q353" s="241">
        <f t="shared" si="40"/>
        <v>0.25</v>
      </c>
      <c r="R353" s="240" t="str">
        <f t="shared" si="41"/>
        <v>DÜŞÜK RİSK</v>
      </c>
      <c r="S353" s="84" t="s">
        <v>918</v>
      </c>
      <c r="T353" s="83" t="s">
        <v>190</v>
      </c>
      <c r="U353" s="155" t="s">
        <v>919</v>
      </c>
      <c r="V353" s="85" t="s">
        <v>961</v>
      </c>
      <c r="W353" s="156" t="s">
        <v>919</v>
      </c>
      <c r="X353" s="156" t="s">
        <v>858</v>
      </c>
      <c r="Y353" s="83">
        <v>0.5</v>
      </c>
      <c r="Z353" s="83">
        <v>0.5</v>
      </c>
      <c r="AA353" s="83">
        <v>1</v>
      </c>
      <c r="AB353" s="241">
        <f t="shared" si="42"/>
        <v>0.25</v>
      </c>
      <c r="AC353" s="240" t="str">
        <f t="shared" si="43"/>
        <v>DÜŞÜK RİSK</v>
      </c>
      <c r="AD353" s="81" t="s">
        <v>132</v>
      </c>
      <c r="AE353" s="81" t="s">
        <v>190</v>
      </c>
      <c r="AF353" s="240" t="s">
        <v>1631</v>
      </c>
      <c r="AG353" s="83" t="s">
        <v>1042</v>
      </c>
    </row>
    <row r="354" spans="1:33" ht="105" x14ac:dyDescent="0.45">
      <c r="A354" s="152">
        <v>347</v>
      </c>
      <c r="B354" s="153">
        <v>45896</v>
      </c>
      <c r="C354" s="83" t="s">
        <v>72</v>
      </c>
      <c r="D354" s="81" t="s">
        <v>156</v>
      </c>
      <c r="E354" s="154" t="s">
        <v>12</v>
      </c>
      <c r="F354" s="154" t="s">
        <v>12</v>
      </c>
      <c r="G354" s="83" t="s">
        <v>1632</v>
      </c>
      <c r="H354" s="83" t="s">
        <v>1633</v>
      </c>
      <c r="I354" s="83" t="s">
        <v>1634</v>
      </c>
      <c r="J354" s="83" t="s">
        <v>1635</v>
      </c>
      <c r="K354" s="83" t="s">
        <v>515</v>
      </c>
      <c r="L354" s="84" t="s">
        <v>1636</v>
      </c>
      <c r="M354" s="84" t="s">
        <v>917</v>
      </c>
      <c r="N354" s="83">
        <v>0.5</v>
      </c>
      <c r="O354" s="83">
        <v>0.5</v>
      </c>
      <c r="P354" s="83">
        <v>1</v>
      </c>
      <c r="Q354" s="241">
        <f t="shared" si="40"/>
        <v>0.25</v>
      </c>
      <c r="R354" s="240" t="str">
        <f t="shared" si="41"/>
        <v>DÜŞÜK RİSK</v>
      </c>
      <c r="S354" s="84" t="s">
        <v>918</v>
      </c>
      <c r="T354" s="83" t="s">
        <v>186</v>
      </c>
      <c r="U354" s="155" t="s">
        <v>919</v>
      </c>
      <c r="V354" s="85" t="s">
        <v>961</v>
      </c>
      <c r="W354" s="156" t="s">
        <v>919</v>
      </c>
      <c r="X354" s="156" t="s">
        <v>858</v>
      </c>
      <c r="Y354" s="83">
        <v>0.5</v>
      </c>
      <c r="Z354" s="83">
        <v>0.5</v>
      </c>
      <c r="AA354" s="83">
        <v>1</v>
      </c>
      <c r="AB354" s="241">
        <f t="shared" si="42"/>
        <v>0.25</v>
      </c>
      <c r="AC354" s="240" t="str">
        <f t="shared" si="43"/>
        <v>DÜŞÜK RİSK</v>
      </c>
      <c r="AD354" s="81" t="s">
        <v>132</v>
      </c>
      <c r="AE354" s="81" t="s">
        <v>186</v>
      </c>
      <c r="AF354" s="240" t="s">
        <v>978</v>
      </c>
      <c r="AG354" s="83" t="s">
        <v>1058</v>
      </c>
    </row>
    <row r="355" spans="1:33" ht="140" x14ac:dyDescent="0.45">
      <c r="A355" s="152">
        <v>348</v>
      </c>
      <c r="B355" s="153">
        <v>45896</v>
      </c>
      <c r="C355" s="83" t="s">
        <v>72</v>
      </c>
      <c r="D355" s="81" t="s">
        <v>156</v>
      </c>
      <c r="E355" s="154" t="s">
        <v>12</v>
      </c>
      <c r="F355" s="154" t="s">
        <v>12</v>
      </c>
      <c r="G355" s="83" t="s">
        <v>1637</v>
      </c>
      <c r="H355" s="83" t="s">
        <v>1638</v>
      </c>
      <c r="I355" s="83" t="s">
        <v>1639</v>
      </c>
      <c r="J355" s="83" t="s">
        <v>1640</v>
      </c>
      <c r="K355" s="83" t="s">
        <v>515</v>
      </c>
      <c r="L355" s="84" t="s">
        <v>1641</v>
      </c>
      <c r="M355" s="84" t="s">
        <v>917</v>
      </c>
      <c r="N355" s="83">
        <v>1</v>
      </c>
      <c r="O355" s="83">
        <v>3</v>
      </c>
      <c r="P355" s="83">
        <v>15</v>
      </c>
      <c r="Q355" s="241">
        <f t="shared" si="40"/>
        <v>45</v>
      </c>
      <c r="R355" s="240" t="str">
        <f t="shared" si="41"/>
        <v>OLASI RİSK</v>
      </c>
      <c r="S355" s="84" t="s">
        <v>918</v>
      </c>
      <c r="T355" s="83" t="s">
        <v>187</v>
      </c>
      <c r="U355" s="155" t="s">
        <v>919</v>
      </c>
      <c r="V355" s="85" t="s">
        <v>558</v>
      </c>
      <c r="W355" s="156" t="s">
        <v>919</v>
      </c>
      <c r="X355" s="156" t="s">
        <v>858</v>
      </c>
      <c r="Y355" s="83">
        <v>1</v>
      </c>
      <c r="Z355" s="83">
        <v>2</v>
      </c>
      <c r="AA355" s="83">
        <v>3</v>
      </c>
      <c r="AB355" s="241">
        <f t="shared" si="42"/>
        <v>6</v>
      </c>
      <c r="AC355" s="240" t="str">
        <f t="shared" si="43"/>
        <v>DÜŞÜK RİSK</v>
      </c>
      <c r="AD355" s="81" t="s">
        <v>651</v>
      </c>
      <c r="AE355" s="81" t="s">
        <v>187</v>
      </c>
      <c r="AF355" s="240" t="s">
        <v>1642</v>
      </c>
      <c r="AG355" s="83" t="s">
        <v>1058</v>
      </c>
    </row>
    <row r="356" spans="1:33" ht="175" x14ac:dyDescent="0.45">
      <c r="A356" s="152">
        <v>349</v>
      </c>
      <c r="B356" s="153">
        <v>45896</v>
      </c>
      <c r="C356" s="83" t="s">
        <v>72</v>
      </c>
      <c r="D356" s="81" t="s">
        <v>156</v>
      </c>
      <c r="E356" s="154" t="s">
        <v>12</v>
      </c>
      <c r="F356" s="154" t="s">
        <v>12</v>
      </c>
      <c r="G356" s="83" t="s">
        <v>1643</v>
      </c>
      <c r="H356" s="83" t="s">
        <v>1644</v>
      </c>
      <c r="I356" s="83" t="s">
        <v>1644</v>
      </c>
      <c r="J356" s="83" t="s">
        <v>1645</v>
      </c>
      <c r="K356" s="83" t="s">
        <v>1114</v>
      </c>
      <c r="L356" s="84" t="s">
        <v>1646</v>
      </c>
      <c r="M356" s="84" t="s">
        <v>917</v>
      </c>
      <c r="N356" s="83">
        <v>0.5</v>
      </c>
      <c r="O356" s="83">
        <v>2</v>
      </c>
      <c r="P356" s="83">
        <v>1</v>
      </c>
      <c r="Q356" s="241">
        <f t="shared" ref="Q356:Q419" si="46">IF(OR(ISBLANK(N356)=TRUE,ISBLANK(O356)=TRUE,ISBLANK(P356)=TRUE),"",PRODUCT(N356,O356,P356))</f>
        <v>1</v>
      </c>
      <c r="R356" s="240" t="str">
        <f t="shared" ref="R356:R419" si="47">IF(Q356="","",IF(AND(Q356&gt;=0,Q356&lt;20),"DÜŞÜK RİSK",IF(AND(Q356&gt;=20,Q356&lt;70),"OLASI RİSK",IF(AND(Q356&gt;=70,Q356&lt;200),"ÖNEMLİ RİSK",IF(AND(Q356&gt;=200,Q356&lt;400),"YÜKSEK RİSK",IF(Q356&gt;=400,"KABUL EDİLEMEZ RİSK",""))))))</f>
        <v>DÜŞÜK RİSK</v>
      </c>
      <c r="S356" s="84" t="s">
        <v>918</v>
      </c>
      <c r="T356" s="83" t="s">
        <v>132</v>
      </c>
      <c r="U356" s="155" t="s">
        <v>919</v>
      </c>
      <c r="V356" s="85" t="s">
        <v>558</v>
      </c>
      <c r="W356" s="156" t="s">
        <v>919</v>
      </c>
      <c r="X356" s="156" t="s">
        <v>858</v>
      </c>
      <c r="Y356" s="83">
        <v>0.5</v>
      </c>
      <c r="Z356" s="83">
        <v>1</v>
      </c>
      <c r="AA356" s="83">
        <v>1</v>
      </c>
      <c r="AB356" s="241">
        <f t="shared" ref="AB356:AB419" si="48">IF(OR(ISBLANK(Y356)=TRUE,ISBLANK(Z356)=TRUE,ISBLANK(AA356)=TRUE),"",PRODUCT(Y356,Z356,AA356))</f>
        <v>0.5</v>
      </c>
      <c r="AC356" s="240" t="str">
        <f t="shared" ref="AC356:AC419" si="49">IF(AB356="","",IF(AND(AB356&gt;=0,AB356&lt;20),"DÜŞÜK RİSK",IF(AND(AB356&gt;=20,AB356&lt;70),"OLASI RİSK",IF(AND(AB356&gt;=70,AB356&lt;200),"ÖNEMLİ RİSK",IF(AND(AB356&gt;=200,AB356&lt;400),"YÜKSEK RİSK",IF(AB356&gt;=400,"KABUL EDİLEMEZ RİSK",""))))))</f>
        <v>DÜŞÜK RİSK</v>
      </c>
      <c r="AD356" s="81" t="s">
        <v>651</v>
      </c>
      <c r="AE356" s="81" t="s">
        <v>132</v>
      </c>
      <c r="AF356" s="240" t="s">
        <v>552</v>
      </c>
      <c r="AG356" s="83" t="s">
        <v>1058</v>
      </c>
    </row>
    <row r="357" spans="1:33" ht="122.5" x14ac:dyDescent="0.45">
      <c r="A357" s="152">
        <v>350</v>
      </c>
      <c r="B357" s="153">
        <v>45896</v>
      </c>
      <c r="C357" s="83" t="s">
        <v>72</v>
      </c>
      <c r="D357" s="81" t="s">
        <v>156</v>
      </c>
      <c r="E357" s="154" t="s">
        <v>12</v>
      </c>
      <c r="F357" s="154" t="s">
        <v>12</v>
      </c>
      <c r="G357" s="83" t="s">
        <v>1647</v>
      </c>
      <c r="H357" s="83" t="s">
        <v>1648</v>
      </c>
      <c r="I357" s="83" t="s">
        <v>1649</v>
      </c>
      <c r="J357" s="83" t="s">
        <v>1650</v>
      </c>
      <c r="K357" s="83" t="s">
        <v>1114</v>
      </c>
      <c r="L357" s="84" t="s">
        <v>1651</v>
      </c>
      <c r="M357" s="84" t="s">
        <v>917</v>
      </c>
      <c r="N357" s="83">
        <v>3</v>
      </c>
      <c r="O357" s="83">
        <v>6</v>
      </c>
      <c r="P357" s="83">
        <v>3</v>
      </c>
      <c r="Q357" s="241">
        <f t="shared" si="46"/>
        <v>54</v>
      </c>
      <c r="R357" s="240" t="str">
        <f t="shared" si="47"/>
        <v>OLASI RİSK</v>
      </c>
      <c r="S357" s="84" t="s">
        <v>918</v>
      </c>
      <c r="T357" s="83" t="s">
        <v>186</v>
      </c>
      <c r="U357" s="155" t="s">
        <v>919</v>
      </c>
      <c r="V357" s="85" t="s">
        <v>558</v>
      </c>
      <c r="W357" s="156" t="s">
        <v>919</v>
      </c>
      <c r="X357" s="156" t="s">
        <v>858</v>
      </c>
      <c r="Y357" s="83">
        <v>1</v>
      </c>
      <c r="Z357" s="83">
        <v>3</v>
      </c>
      <c r="AA357" s="83">
        <v>3</v>
      </c>
      <c r="AB357" s="241">
        <f t="shared" si="48"/>
        <v>9</v>
      </c>
      <c r="AC357" s="240" t="str">
        <f t="shared" si="49"/>
        <v>DÜŞÜK RİSK</v>
      </c>
      <c r="AD357" s="81" t="s">
        <v>493</v>
      </c>
      <c r="AE357" s="81" t="s">
        <v>186</v>
      </c>
      <c r="AF357" s="240" t="s">
        <v>1652</v>
      </c>
      <c r="AG357" s="83" t="s">
        <v>1058</v>
      </c>
    </row>
    <row r="358" spans="1:33" ht="245" x14ac:dyDescent="0.45">
      <c r="A358" s="152">
        <v>351</v>
      </c>
      <c r="B358" s="153">
        <v>45896</v>
      </c>
      <c r="C358" s="83" t="s">
        <v>72</v>
      </c>
      <c r="D358" s="81" t="s">
        <v>156</v>
      </c>
      <c r="E358" s="154" t="s">
        <v>12</v>
      </c>
      <c r="F358" s="154" t="s">
        <v>12</v>
      </c>
      <c r="G358" s="83" t="s">
        <v>1653</v>
      </c>
      <c r="H358" s="83" t="s">
        <v>1654</v>
      </c>
      <c r="I358" s="83" t="s">
        <v>1655</v>
      </c>
      <c r="J358" s="83" t="s">
        <v>1656</v>
      </c>
      <c r="K358" s="83" t="s">
        <v>515</v>
      </c>
      <c r="L358" s="84" t="s">
        <v>1657</v>
      </c>
      <c r="M358" s="84" t="s">
        <v>917</v>
      </c>
      <c r="N358" s="83">
        <v>1</v>
      </c>
      <c r="O358" s="83">
        <v>0.5</v>
      </c>
      <c r="P358" s="83">
        <v>1</v>
      </c>
      <c r="Q358" s="241">
        <f t="shared" si="46"/>
        <v>0.5</v>
      </c>
      <c r="R358" s="240" t="str">
        <f t="shared" si="47"/>
        <v>DÜŞÜK RİSK</v>
      </c>
      <c r="S358" s="84" t="s">
        <v>918</v>
      </c>
      <c r="T358" s="83" t="s">
        <v>186</v>
      </c>
      <c r="U358" s="155" t="s">
        <v>919</v>
      </c>
      <c r="V358" s="85" t="s">
        <v>558</v>
      </c>
      <c r="W358" s="156" t="s">
        <v>919</v>
      </c>
      <c r="X358" s="156" t="s">
        <v>858</v>
      </c>
      <c r="Y358" s="83">
        <v>1</v>
      </c>
      <c r="Z358" s="83">
        <v>0.5</v>
      </c>
      <c r="AA358" s="83">
        <v>1</v>
      </c>
      <c r="AB358" s="241">
        <f t="shared" si="48"/>
        <v>0.5</v>
      </c>
      <c r="AC358" s="240" t="str">
        <f t="shared" si="49"/>
        <v>DÜŞÜK RİSK</v>
      </c>
      <c r="AD358" s="81" t="s">
        <v>493</v>
      </c>
      <c r="AE358" s="81" t="s">
        <v>186</v>
      </c>
      <c r="AF358" s="240" t="s">
        <v>1658</v>
      </c>
      <c r="AG358" s="83" t="s">
        <v>1659</v>
      </c>
    </row>
    <row r="359" spans="1:33" ht="87.5" x14ac:dyDescent="0.45">
      <c r="A359" s="152">
        <v>352</v>
      </c>
      <c r="B359" s="153">
        <v>45896</v>
      </c>
      <c r="C359" s="83" t="s">
        <v>72</v>
      </c>
      <c r="D359" s="81" t="s">
        <v>156</v>
      </c>
      <c r="E359" s="154" t="s">
        <v>12</v>
      </c>
      <c r="F359" s="154" t="s">
        <v>12</v>
      </c>
      <c r="G359" s="83" t="s">
        <v>1653</v>
      </c>
      <c r="H359" s="83" t="s">
        <v>1660</v>
      </c>
      <c r="I359" s="83" t="s">
        <v>1661</v>
      </c>
      <c r="J359" s="83" t="s">
        <v>1645</v>
      </c>
      <c r="K359" s="83" t="s">
        <v>1008</v>
      </c>
      <c r="L359" s="84" t="s">
        <v>1651</v>
      </c>
      <c r="M359" s="84" t="s">
        <v>917</v>
      </c>
      <c r="N359" s="83">
        <v>0.5</v>
      </c>
      <c r="O359" s="83">
        <v>1</v>
      </c>
      <c r="P359" s="83">
        <v>3</v>
      </c>
      <c r="Q359" s="241">
        <f t="shared" si="46"/>
        <v>1.5</v>
      </c>
      <c r="R359" s="240" t="str">
        <f t="shared" si="47"/>
        <v>DÜŞÜK RİSK</v>
      </c>
      <c r="S359" s="84" t="s">
        <v>918</v>
      </c>
      <c r="T359" s="83" t="s">
        <v>186</v>
      </c>
      <c r="U359" s="155" t="s">
        <v>919</v>
      </c>
      <c r="V359" s="85" t="s">
        <v>558</v>
      </c>
      <c r="W359" s="156" t="s">
        <v>919</v>
      </c>
      <c r="X359" s="156" t="s">
        <v>858</v>
      </c>
      <c r="Y359" s="83">
        <v>0.5</v>
      </c>
      <c r="Z359" s="83">
        <v>1</v>
      </c>
      <c r="AA359" s="83">
        <v>3</v>
      </c>
      <c r="AB359" s="241">
        <f t="shared" si="48"/>
        <v>1.5</v>
      </c>
      <c r="AC359" s="240" t="str">
        <f t="shared" si="49"/>
        <v>DÜŞÜK RİSK</v>
      </c>
      <c r="AD359" s="81" t="s">
        <v>493</v>
      </c>
      <c r="AE359" s="81" t="s">
        <v>186</v>
      </c>
      <c r="AF359" s="240" t="s">
        <v>1652</v>
      </c>
      <c r="AG359" s="83" t="s">
        <v>1058</v>
      </c>
    </row>
    <row r="360" spans="1:33" ht="157.5" x14ac:dyDescent="0.45">
      <c r="A360" s="152">
        <v>353</v>
      </c>
      <c r="B360" s="153">
        <v>45896</v>
      </c>
      <c r="C360" s="83" t="s">
        <v>72</v>
      </c>
      <c r="D360" s="81" t="s">
        <v>156</v>
      </c>
      <c r="E360" s="154" t="s">
        <v>12</v>
      </c>
      <c r="F360" s="154" t="s">
        <v>12</v>
      </c>
      <c r="G360" s="83" t="s">
        <v>1662</v>
      </c>
      <c r="H360" s="83" t="s">
        <v>1663</v>
      </c>
      <c r="I360" s="83" t="s">
        <v>1664</v>
      </c>
      <c r="J360" s="83" t="s">
        <v>1665</v>
      </c>
      <c r="K360" s="83" t="s">
        <v>1008</v>
      </c>
      <c r="L360" s="84" t="s">
        <v>1666</v>
      </c>
      <c r="M360" s="84" t="s">
        <v>917</v>
      </c>
      <c r="N360" s="83">
        <v>1</v>
      </c>
      <c r="O360" s="83">
        <v>3</v>
      </c>
      <c r="P360" s="83">
        <v>3</v>
      </c>
      <c r="Q360" s="241">
        <f t="shared" si="46"/>
        <v>9</v>
      </c>
      <c r="R360" s="240" t="str">
        <f t="shared" si="47"/>
        <v>DÜŞÜK RİSK</v>
      </c>
      <c r="S360" s="84" t="s">
        <v>918</v>
      </c>
      <c r="T360" s="83" t="s">
        <v>132</v>
      </c>
      <c r="U360" s="155" t="s">
        <v>919</v>
      </c>
      <c r="V360" s="85" t="s">
        <v>558</v>
      </c>
      <c r="W360" s="156" t="s">
        <v>919</v>
      </c>
      <c r="X360" s="156" t="s">
        <v>858</v>
      </c>
      <c r="Y360" s="83">
        <v>0.5</v>
      </c>
      <c r="Z360" s="83">
        <v>3</v>
      </c>
      <c r="AA360" s="83">
        <v>3</v>
      </c>
      <c r="AB360" s="241">
        <f t="shared" si="48"/>
        <v>4.5</v>
      </c>
      <c r="AC360" s="240" t="str">
        <f t="shared" si="49"/>
        <v>DÜŞÜK RİSK</v>
      </c>
      <c r="AD360" s="81" t="s">
        <v>931</v>
      </c>
      <c r="AE360" s="81" t="s">
        <v>132</v>
      </c>
      <c r="AF360" s="240" t="s">
        <v>1667</v>
      </c>
      <c r="AG360" s="83" t="s">
        <v>1058</v>
      </c>
    </row>
    <row r="361" spans="1:33" ht="157.5" x14ac:dyDescent="0.45">
      <c r="A361" s="152">
        <v>354</v>
      </c>
      <c r="B361" s="153">
        <v>45896</v>
      </c>
      <c r="C361" s="83" t="s">
        <v>72</v>
      </c>
      <c r="D361" s="81" t="s">
        <v>156</v>
      </c>
      <c r="E361" s="154" t="s">
        <v>12</v>
      </c>
      <c r="F361" s="154" t="s">
        <v>12</v>
      </c>
      <c r="G361" s="83" t="s">
        <v>1662</v>
      </c>
      <c r="H361" s="83" t="s">
        <v>1668</v>
      </c>
      <c r="I361" s="83" t="s">
        <v>1669</v>
      </c>
      <c r="J361" s="83" t="s">
        <v>1670</v>
      </c>
      <c r="K361" s="83" t="s">
        <v>1114</v>
      </c>
      <c r="L361" s="84" t="s">
        <v>1666</v>
      </c>
      <c r="M361" s="84" t="s">
        <v>917</v>
      </c>
      <c r="N361" s="83">
        <v>1</v>
      </c>
      <c r="O361" s="83">
        <v>3</v>
      </c>
      <c r="P361" s="83">
        <v>3</v>
      </c>
      <c r="Q361" s="241">
        <f t="shared" si="46"/>
        <v>9</v>
      </c>
      <c r="R361" s="240" t="str">
        <f t="shared" si="47"/>
        <v>DÜŞÜK RİSK</v>
      </c>
      <c r="S361" s="84" t="s">
        <v>918</v>
      </c>
      <c r="T361" s="83" t="s">
        <v>132</v>
      </c>
      <c r="U361" s="155" t="s">
        <v>919</v>
      </c>
      <c r="V361" s="85" t="s">
        <v>558</v>
      </c>
      <c r="W361" s="156" t="s">
        <v>919</v>
      </c>
      <c r="X361" s="156" t="s">
        <v>858</v>
      </c>
      <c r="Y361" s="83">
        <v>0.5</v>
      </c>
      <c r="Z361" s="83">
        <v>3</v>
      </c>
      <c r="AA361" s="83">
        <v>3</v>
      </c>
      <c r="AB361" s="241">
        <f t="shared" si="48"/>
        <v>4.5</v>
      </c>
      <c r="AC361" s="240" t="str">
        <f t="shared" si="49"/>
        <v>DÜŞÜK RİSK</v>
      </c>
      <c r="AD361" s="81" t="s">
        <v>931</v>
      </c>
      <c r="AE361" s="81" t="s">
        <v>132</v>
      </c>
      <c r="AF361" s="240" t="s">
        <v>1667</v>
      </c>
      <c r="AG361" s="83" t="s">
        <v>1058</v>
      </c>
    </row>
    <row r="362" spans="1:33" ht="157.5" x14ac:dyDescent="0.45">
      <c r="A362" s="152">
        <v>355</v>
      </c>
      <c r="B362" s="153">
        <v>45896</v>
      </c>
      <c r="C362" s="83" t="s">
        <v>72</v>
      </c>
      <c r="D362" s="81" t="s">
        <v>156</v>
      </c>
      <c r="E362" s="154" t="s">
        <v>12</v>
      </c>
      <c r="F362" s="154" t="s">
        <v>12</v>
      </c>
      <c r="G362" s="83" t="s">
        <v>1662</v>
      </c>
      <c r="H362" s="83" t="s">
        <v>1671</v>
      </c>
      <c r="I362" s="83" t="s">
        <v>1672</v>
      </c>
      <c r="J362" s="83" t="s">
        <v>1673</v>
      </c>
      <c r="K362" s="83" t="s">
        <v>1114</v>
      </c>
      <c r="L362" s="84" t="s">
        <v>1666</v>
      </c>
      <c r="M362" s="84" t="s">
        <v>917</v>
      </c>
      <c r="N362" s="83">
        <v>1</v>
      </c>
      <c r="O362" s="83">
        <v>3</v>
      </c>
      <c r="P362" s="83">
        <v>3</v>
      </c>
      <c r="Q362" s="241">
        <f t="shared" si="46"/>
        <v>9</v>
      </c>
      <c r="R362" s="240" t="str">
        <f t="shared" si="47"/>
        <v>DÜŞÜK RİSK</v>
      </c>
      <c r="S362" s="84" t="s">
        <v>918</v>
      </c>
      <c r="T362" s="83" t="s">
        <v>132</v>
      </c>
      <c r="U362" s="155" t="s">
        <v>919</v>
      </c>
      <c r="V362" s="85" t="s">
        <v>558</v>
      </c>
      <c r="W362" s="156" t="s">
        <v>919</v>
      </c>
      <c r="X362" s="156" t="s">
        <v>858</v>
      </c>
      <c r="Y362" s="83">
        <v>0.5</v>
      </c>
      <c r="Z362" s="83">
        <v>3</v>
      </c>
      <c r="AA362" s="83">
        <v>3</v>
      </c>
      <c r="AB362" s="241">
        <f t="shared" si="48"/>
        <v>4.5</v>
      </c>
      <c r="AC362" s="240" t="str">
        <f t="shared" si="49"/>
        <v>DÜŞÜK RİSK</v>
      </c>
      <c r="AD362" s="81" t="s">
        <v>931</v>
      </c>
      <c r="AE362" s="81" t="s">
        <v>132</v>
      </c>
      <c r="AF362" s="240" t="s">
        <v>1667</v>
      </c>
      <c r="AG362" s="83" t="s">
        <v>1058</v>
      </c>
    </row>
    <row r="363" spans="1:33" ht="157.5" x14ac:dyDescent="0.45">
      <c r="A363" s="152">
        <v>356</v>
      </c>
      <c r="B363" s="153">
        <v>45896</v>
      </c>
      <c r="C363" s="83" t="s">
        <v>72</v>
      </c>
      <c r="D363" s="81" t="s">
        <v>156</v>
      </c>
      <c r="E363" s="154" t="s">
        <v>12</v>
      </c>
      <c r="F363" s="154" t="s">
        <v>12</v>
      </c>
      <c r="G363" s="83" t="s">
        <v>1674</v>
      </c>
      <c r="H363" s="83" t="s">
        <v>1675</v>
      </c>
      <c r="I363" s="83" t="s">
        <v>1676</v>
      </c>
      <c r="J363" s="83" t="s">
        <v>1645</v>
      </c>
      <c r="K363" s="83" t="s">
        <v>1114</v>
      </c>
      <c r="L363" s="84" t="s">
        <v>1666</v>
      </c>
      <c r="M363" s="84" t="s">
        <v>917</v>
      </c>
      <c r="N363" s="83">
        <v>1</v>
      </c>
      <c r="O363" s="83">
        <v>3</v>
      </c>
      <c r="P363" s="83">
        <v>3</v>
      </c>
      <c r="Q363" s="241">
        <f t="shared" si="46"/>
        <v>9</v>
      </c>
      <c r="R363" s="240" t="str">
        <f t="shared" si="47"/>
        <v>DÜŞÜK RİSK</v>
      </c>
      <c r="S363" s="84" t="s">
        <v>918</v>
      </c>
      <c r="T363" s="83" t="s">
        <v>132</v>
      </c>
      <c r="U363" s="155" t="s">
        <v>919</v>
      </c>
      <c r="V363" s="85" t="s">
        <v>558</v>
      </c>
      <c r="W363" s="156" t="s">
        <v>919</v>
      </c>
      <c r="X363" s="156" t="s">
        <v>858</v>
      </c>
      <c r="Y363" s="83">
        <v>0.5</v>
      </c>
      <c r="Z363" s="83">
        <v>3</v>
      </c>
      <c r="AA363" s="83">
        <v>3</v>
      </c>
      <c r="AB363" s="241">
        <f t="shared" si="48"/>
        <v>4.5</v>
      </c>
      <c r="AC363" s="240" t="str">
        <f t="shared" si="49"/>
        <v>DÜŞÜK RİSK</v>
      </c>
      <c r="AD363" s="81" t="s">
        <v>931</v>
      </c>
      <c r="AE363" s="81" t="s">
        <v>132</v>
      </c>
      <c r="AF363" s="240" t="s">
        <v>1667</v>
      </c>
      <c r="AG363" s="83" t="s">
        <v>1058</v>
      </c>
    </row>
    <row r="364" spans="1:33" ht="157.5" x14ac:dyDescent="0.45">
      <c r="A364" s="152">
        <v>357</v>
      </c>
      <c r="B364" s="153">
        <v>45896</v>
      </c>
      <c r="C364" s="83" t="s">
        <v>72</v>
      </c>
      <c r="D364" s="81" t="s">
        <v>156</v>
      </c>
      <c r="E364" s="154" t="s">
        <v>12</v>
      </c>
      <c r="F364" s="154" t="s">
        <v>12</v>
      </c>
      <c r="G364" s="83" t="s">
        <v>1674</v>
      </c>
      <c r="H364" s="83" t="s">
        <v>1677</v>
      </c>
      <c r="I364" s="83" t="s">
        <v>1676</v>
      </c>
      <c r="J364" s="83" t="s">
        <v>1645</v>
      </c>
      <c r="K364" s="83" t="s">
        <v>1114</v>
      </c>
      <c r="L364" s="84" t="s">
        <v>1666</v>
      </c>
      <c r="M364" s="84" t="s">
        <v>917</v>
      </c>
      <c r="N364" s="83">
        <v>0.5</v>
      </c>
      <c r="O364" s="83">
        <v>3</v>
      </c>
      <c r="P364" s="83">
        <v>3</v>
      </c>
      <c r="Q364" s="241">
        <f t="shared" si="46"/>
        <v>4.5</v>
      </c>
      <c r="R364" s="240" t="str">
        <f t="shared" si="47"/>
        <v>DÜŞÜK RİSK</v>
      </c>
      <c r="S364" s="84" t="s">
        <v>918</v>
      </c>
      <c r="T364" s="83" t="s">
        <v>132</v>
      </c>
      <c r="U364" s="155" t="s">
        <v>919</v>
      </c>
      <c r="V364" s="85" t="s">
        <v>558</v>
      </c>
      <c r="W364" s="156" t="s">
        <v>919</v>
      </c>
      <c r="X364" s="156" t="s">
        <v>858</v>
      </c>
      <c r="Y364" s="83">
        <v>0.5</v>
      </c>
      <c r="Z364" s="83">
        <v>3</v>
      </c>
      <c r="AA364" s="83">
        <v>3</v>
      </c>
      <c r="AB364" s="241">
        <f t="shared" si="48"/>
        <v>4.5</v>
      </c>
      <c r="AC364" s="240" t="str">
        <f t="shared" si="49"/>
        <v>DÜŞÜK RİSK</v>
      </c>
      <c r="AD364" s="81" t="s">
        <v>931</v>
      </c>
      <c r="AE364" s="81" t="s">
        <v>132</v>
      </c>
      <c r="AF364" s="240" t="s">
        <v>1667</v>
      </c>
      <c r="AG364" s="83" t="s">
        <v>1058</v>
      </c>
    </row>
    <row r="365" spans="1:33" ht="210" x14ac:dyDescent="0.45">
      <c r="A365" s="152">
        <v>358</v>
      </c>
      <c r="B365" s="160">
        <v>45896</v>
      </c>
      <c r="C365" s="83" t="s">
        <v>72</v>
      </c>
      <c r="D365" s="81" t="s">
        <v>155</v>
      </c>
      <c r="E365" s="254" t="s">
        <v>1678</v>
      </c>
      <c r="F365" s="254" t="s">
        <v>1678</v>
      </c>
      <c r="G365" s="81" t="s">
        <v>1679</v>
      </c>
      <c r="H365" s="81" t="s">
        <v>220</v>
      </c>
      <c r="I365" s="81" t="s">
        <v>199</v>
      </c>
      <c r="J365" s="81" t="s">
        <v>200</v>
      </c>
      <c r="K365" s="81" t="s">
        <v>1680</v>
      </c>
      <c r="L365" s="82" t="s">
        <v>1681</v>
      </c>
      <c r="M365" s="82" t="s">
        <v>203</v>
      </c>
      <c r="N365" s="83">
        <v>3</v>
      </c>
      <c r="O365" s="83">
        <v>1</v>
      </c>
      <c r="P365" s="83">
        <v>15</v>
      </c>
      <c r="Q365" s="240">
        <f t="shared" si="46"/>
        <v>45</v>
      </c>
      <c r="R365" s="240" t="str">
        <f t="shared" si="47"/>
        <v>OLASI RİSK</v>
      </c>
      <c r="S365" s="84" t="s">
        <v>204</v>
      </c>
      <c r="T365" s="81" t="s">
        <v>205</v>
      </c>
      <c r="U365" s="80" t="s">
        <v>206</v>
      </c>
      <c r="V365" s="85" t="s">
        <v>558</v>
      </c>
      <c r="W365" s="80" t="s">
        <v>558</v>
      </c>
      <c r="X365" s="82" t="s">
        <v>208</v>
      </c>
      <c r="Y365" s="83">
        <v>0.5</v>
      </c>
      <c r="Z365" s="83">
        <v>1</v>
      </c>
      <c r="AA365" s="83">
        <v>15</v>
      </c>
      <c r="AB365" s="240">
        <f t="shared" si="48"/>
        <v>7.5</v>
      </c>
      <c r="AC365" s="240" t="str">
        <f t="shared" si="49"/>
        <v>DÜŞÜK RİSK</v>
      </c>
      <c r="AD365" s="81" t="s">
        <v>209</v>
      </c>
      <c r="AE365" s="81" t="s">
        <v>210</v>
      </c>
      <c r="AF365" s="81" t="s">
        <v>558</v>
      </c>
      <c r="AG365" s="83" t="s">
        <v>211</v>
      </c>
    </row>
    <row r="366" spans="1:33" ht="315" x14ac:dyDescent="0.45">
      <c r="A366" s="152">
        <v>359</v>
      </c>
      <c r="B366" s="160">
        <v>45896</v>
      </c>
      <c r="C366" s="83" t="s">
        <v>72</v>
      </c>
      <c r="D366" s="81" t="s">
        <v>155</v>
      </c>
      <c r="E366" s="254" t="s">
        <v>1678</v>
      </c>
      <c r="F366" s="254" t="s">
        <v>1678</v>
      </c>
      <c r="G366" s="81" t="s">
        <v>1679</v>
      </c>
      <c r="H366" s="81" t="s">
        <v>222</v>
      </c>
      <c r="I366" s="81" t="s">
        <v>214</v>
      </c>
      <c r="J366" s="81" t="s">
        <v>200</v>
      </c>
      <c r="K366" s="81" t="s">
        <v>1682</v>
      </c>
      <c r="L366" s="82" t="s">
        <v>215</v>
      </c>
      <c r="M366" s="82" t="s">
        <v>203</v>
      </c>
      <c r="N366" s="83">
        <v>3</v>
      </c>
      <c r="O366" s="83">
        <v>1</v>
      </c>
      <c r="P366" s="83">
        <v>15</v>
      </c>
      <c r="Q366" s="240">
        <f t="shared" si="46"/>
        <v>45</v>
      </c>
      <c r="R366" s="240" t="str">
        <f t="shared" si="47"/>
        <v>OLASI RİSK</v>
      </c>
      <c r="S366" s="84" t="s">
        <v>204</v>
      </c>
      <c r="T366" s="82" t="s">
        <v>205</v>
      </c>
      <c r="U366" s="80" t="s">
        <v>206</v>
      </c>
      <c r="V366" s="85" t="s">
        <v>558</v>
      </c>
      <c r="W366" s="80" t="s">
        <v>558</v>
      </c>
      <c r="X366" s="82" t="s">
        <v>208</v>
      </c>
      <c r="Y366" s="83">
        <v>0.5</v>
      </c>
      <c r="Z366" s="83">
        <v>1</v>
      </c>
      <c r="AA366" s="83">
        <v>15</v>
      </c>
      <c r="AB366" s="240">
        <f t="shared" si="48"/>
        <v>7.5</v>
      </c>
      <c r="AC366" s="240" t="str">
        <f t="shared" si="49"/>
        <v>DÜŞÜK RİSK</v>
      </c>
      <c r="AD366" s="81" t="s">
        <v>209</v>
      </c>
      <c r="AE366" s="82" t="s">
        <v>210</v>
      </c>
      <c r="AF366" s="81" t="s">
        <v>558</v>
      </c>
      <c r="AG366" s="83" t="s">
        <v>211</v>
      </c>
    </row>
    <row r="367" spans="1:33" ht="227.5" x14ac:dyDescent="0.45">
      <c r="A367" s="152">
        <v>360</v>
      </c>
      <c r="B367" s="160">
        <v>45896</v>
      </c>
      <c r="C367" s="83" t="s">
        <v>72</v>
      </c>
      <c r="D367" s="81" t="s">
        <v>155</v>
      </c>
      <c r="E367" s="254" t="s">
        <v>1678</v>
      </c>
      <c r="F367" s="254" t="s">
        <v>1678</v>
      </c>
      <c r="G367" s="81" t="s">
        <v>1683</v>
      </c>
      <c r="H367" s="81" t="s">
        <v>220</v>
      </c>
      <c r="I367" s="81" t="s">
        <v>199</v>
      </c>
      <c r="J367" s="81" t="s">
        <v>200</v>
      </c>
      <c r="K367" s="81" t="s">
        <v>1680</v>
      </c>
      <c r="L367" s="82" t="s">
        <v>1684</v>
      </c>
      <c r="M367" s="82" t="s">
        <v>203</v>
      </c>
      <c r="N367" s="83">
        <v>3</v>
      </c>
      <c r="O367" s="83">
        <v>1</v>
      </c>
      <c r="P367" s="83">
        <v>15</v>
      </c>
      <c r="Q367" s="240">
        <f t="shared" si="46"/>
        <v>45</v>
      </c>
      <c r="R367" s="240" t="str">
        <f t="shared" si="47"/>
        <v>OLASI RİSK</v>
      </c>
      <c r="S367" s="84" t="s">
        <v>204</v>
      </c>
      <c r="T367" s="81" t="s">
        <v>205</v>
      </c>
      <c r="U367" s="80" t="s">
        <v>206</v>
      </c>
      <c r="V367" s="85" t="s">
        <v>558</v>
      </c>
      <c r="W367" s="80" t="s">
        <v>558</v>
      </c>
      <c r="X367" s="82" t="s">
        <v>208</v>
      </c>
      <c r="Y367" s="83">
        <v>0.5</v>
      </c>
      <c r="Z367" s="83">
        <v>1</v>
      </c>
      <c r="AA367" s="83">
        <v>15</v>
      </c>
      <c r="AB367" s="240">
        <f t="shared" si="48"/>
        <v>7.5</v>
      </c>
      <c r="AC367" s="240" t="str">
        <f t="shared" si="49"/>
        <v>DÜŞÜK RİSK</v>
      </c>
      <c r="AD367" s="81" t="s">
        <v>209</v>
      </c>
      <c r="AE367" s="81" t="s">
        <v>210</v>
      </c>
      <c r="AF367" s="81" t="s">
        <v>558</v>
      </c>
      <c r="AG367" s="83" t="s">
        <v>211</v>
      </c>
    </row>
    <row r="368" spans="1:33" ht="332.5" x14ac:dyDescent="0.45">
      <c r="A368" s="152">
        <v>361</v>
      </c>
      <c r="B368" s="160">
        <v>45896</v>
      </c>
      <c r="C368" s="83" t="s">
        <v>72</v>
      </c>
      <c r="D368" s="81" t="s">
        <v>155</v>
      </c>
      <c r="E368" s="254" t="s">
        <v>1678</v>
      </c>
      <c r="F368" s="254" t="s">
        <v>1678</v>
      </c>
      <c r="G368" s="81" t="s">
        <v>1683</v>
      </c>
      <c r="H368" s="81" t="s">
        <v>222</v>
      </c>
      <c r="I368" s="81" t="s">
        <v>214</v>
      </c>
      <c r="J368" s="81" t="s">
        <v>200</v>
      </c>
      <c r="K368" s="81" t="s">
        <v>1682</v>
      </c>
      <c r="L368" s="82" t="s">
        <v>1685</v>
      </c>
      <c r="M368" s="82" t="s">
        <v>203</v>
      </c>
      <c r="N368" s="83">
        <v>3</v>
      </c>
      <c r="O368" s="83">
        <v>1</v>
      </c>
      <c r="P368" s="83">
        <v>15</v>
      </c>
      <c r="Q368" s="240">
        <f t="shared" si="46"/>
        <v>45</v>
      </c>
      <c r="R368" s="240" t="str">
        <f t="shared" si="47"/>
        <v>OLASI RİSK</v>
      </c>
      <c r="S368" s="84" t="s">
        <v>204</v>
      </c>
      <c r="T368" s="81" t="s">
        <v>205</v>
      </c>
      <c r="U368" s="80" t="s">
        <v>206</v>
      </c>
      <c r="V368" s="85" t="s">
        <v>558</v>
      </c>
      <c r="W368" s="80" t="s">
        <v>558</v>
      </c>
      <c r="X368" s="82" t="s">
        <v>208</v>
      </c>
      <c r="Y368" s="83">
        <v>0.5</v>
      </c>
      <c r="Z368" s="83">
        <v>1</v>
      </c>
      <c r="AA368" s="83">
        <v>15</v>
      </c>
      <c r="AB368" s="240">
        <f t="shared" si="48"/>
        <v>7.5</v>
      </c>
      <c r="AC368" s="240" t="str">
        <f t="shared" si="49"/>
        <v>DÜŞÜK RİSK</v>
      </c>
      <c r="AD368" s="81" t="s">
        <v>209</v>
      </c>
      <c r="AE368" s="81" t="s">
        <v>210</v>
      </c>
      <c r="AF368" s="81" t="s">
        <v>558</v>
      </c>
      <c r="AG368" s="83" t="s">
        <v>211</v>
      </c>
    </row>
    <row r="369" spans="1:33" ht="227.5" x14ac:dyDescent="0.45">
      <c r="A369" s="152">
        <v>362</v>
      </c>
      <c r="B369" s="160">
        <v>45896</v>
      </c>
      <c r="C369" s="83" t="s">
        <v>72</v>
      </c>
      <c r="D369" s="81" t="s">
        <v>155</v>
      </c>
      <c r="E369" s="254" t="s">
        <v>1678</v>
      </c>
      <c r="F369" s="254" t="s">
        <v>1678</v>
      </c>
      <c r="G369" s="81" t="s">
        <v>227</v>
      </c>
      <c r="H369" s="81" t="s">
        <v>236</v>
      </c>
      <c r="I369" s="81" t="s">
        <v>237</v>
      </c>
      <c r="J369" s="81" t="s">
        <v>200</v>
      </c>
      <c r="K369" s="81" t="s">
        <v>1686</v>
      </c>
      <c r="L369" s="82" t="s">
        <v>4840</v>
      </c>
      <c r="M369" s="82" t="s">
        <v>203</v>
      </c>
      <c r="N369" s="83">
        <v>3</v>
      </c>
      <c r="O369" s="83">
        <v>1</v>
      </c>
      <c r="P369" s="83">
        <v>15</v>
      </c>
      <c r="Q369" s="240">
        <f t="shared" si="46"/>
        <v>45</v>
      </c>
      <c r="R369" s="240" t="str">
        <f t="shared" si="47"/>
        <v>OLASI RİSK</v>
      </c>
      <c r="S369" s="84" t="s">
        <v>216</v>
      </c>
      <c r="T369" s="81" t="s">
        <v>205</v>
      </c>
      <c r="U369" s="80" t="s">
        <v>206</v>
      </c>
      <c r="V369" s="85" t="s">
        <v>558</v>
      </c>
      <c r="W369" s="80" t="s">
        <v>558</v>
      </c>
      <c r="X369" s="82" t="s">
        <v>208</v>
      </c>
      <c r="Y369" s="83">
        <v>0.5</v>
      </c>
      <c r="Z369" s="83">
        <v>1</v>
      </c>
      <c r="AA369" s="83">
        <v>15</v>
      </c>
      <c r="AB369" s="240">
        <f t="shared" si="48"/>
        <v>7.5</v>
      </c>
      <c r="AC369" s="240" t="str">
        <f t="shared" si="49"/>
        <v>DÜŞÜK RİSK</v>
      </c>
      <c r="AD369" s="81" t="s">
        <v>209</v>
      </c>
      <c r="AE369" s="81" t="s">
        <v>210</v>
      </c>
      <c r="AF369" s="81" t="s">
        <v>558</v>
      </c>
      <c r="AG369" s="83" t="s">
        <v>211</v>
      </c>
    </row>
    <row r="370" spans="1:33" ht="175" x14ac:dyDescent="0.45">
      <c r="A370" s="152">
        <v>363</v>
      </c>
      <c r="B370" s="160">
        <v>45896</v>
      </c>
      <c r="C370" s="83" t="s">
        <v>72</v>
      </c>
      <c r="D370" s="81" t="s">
        <v>155</v>
      </c>
      <c r="E370" s="254" t="s">
        <v>1678</v>
      </c>
      <c r="F370" s="254" t="s">
        <v>1678</v>
      </c>
      <c r="G370" s="81" t="s">
        <v>227</v>
      </c>
      <c r="H370" s="81" t="s">
        <v>239</v>
      </c>
      <c r="I370" s="81" t="s">
        <v>240</v>
      </c>
      <c r="J370" s="81" t="s">
        <v>200</v>
      </c>
      <c r="K370" s="81" t="s">
        <v>1687</v>
      </c>
      <c r="L370" s="84" t="s">
        <v>4834</v>
      </c>
      <c r="M370" s="82" t="s">
        <v>203</v>
      </c>
      <c r="N370" s="83">
        <v>3</v>
      </c>
      <c r="O370" s="83">
        <v>1</v>
      </c>
      <c r="P370" s="83">
        <v>15</v>
      </c>
      <c r="Q370" s="240">
        <f t="shared" si="46"/>
        <v>45</v>
      </c>
      <c r="R370" s="240" t="str">
        <f t="shared" si="47"/>
        <v>OLASI RİSK</v>
      </c>
      <c r="S370" s="84" t="s">
        <v>216</v>
      </c>
      <c r="T370" s="82" t="s">
        <v>241</v>
      </c>
      <c r="U370" s="80" t="s">
        <v>206</v>
      </c>
      <c r="V370" s="85" t="s">
        <v>558</v>
      </c>
      <c r="W370" s="80" t="s">
        <v>558</v>
      </c>
      <c r="X370" s="82" t="s">
        <v>208</v>
      </c>
      <c r="Y370" s="83">
        <v>0.5</v>
      </c>
      <c r="Z370" s="83">
        <v>1</v>
      </c>
      <c r="AA370" s="83">
        <v>15</v>
      </c>
      <c r="AB370" s="240">
        <f t="shared" si="48"/>
        <v>7.5</v>
      </c>
      <c r="AC370" s="240" t="str">
        <f t="shared" si="49"/>
        <v>DÜŞÜK RİSK</v>
      </c>
      <c r="AD370" s="81" t="s">
        <v>209</v>
      </c>
      <c r="AE370" s="82" t="s">
        <v>210</v>
      </c>
      <c r="AF370" s="81" t="s">
        <v>558</v>
      </c>
      <c r="AG370" s="83" t="s">
        <v>211</v>
      </c>
    </row>
    <row r="371" spans="1:33" ht="192.5" x14ac:dyDescent="0.45">
      <c r="A371" s="152">
        <v>364</v>
      </c>
      <c r="B371" s="160">
        <v>45896</v>
      </c>
      <c r="C371" s="83" t="s">
        <v>72</v>
      </c>
      <c r="D371" s="81" t="s">
        <v>155</v>
      </c>
      <c r="E371" s="254" t="s">
        <v>1678</v>
      </c>
      <c r="F371" s="254" t="s">
        <v>1678</v>
      </c>
      <c r="G371" s="81" t="s">
        <v>227</v>
      </c>
      <c r="H371" s="81" t="s">
        <v>242</v>
      </c>
      <c r="I371" s="81" t="s">
        <v>240</v>
      </c>
      <c r="J371" s="81" t="s">
        <v>200</v>
      </c>
      <c r="K371" s="81" t="s">
        <v>1687</v>
      </c>
      <c r="L371" s="84" t="s">
        <v>4833</v>
      </c>
      <c r="M371" s="82" t="s">
        <v>203</v>
      </c>
      <c r="N371" s="83">
        <v>3</v>
      </c>
      <c r="O371" s="83">
        <v>1</v>
      </c>
      <c r="P371" s="83">
        <v>15</v>
      </c>
      <c r="Q371" s="240">
        <f t="shared" si="46"/>
        <v>45</v>
      </c>
      <c r="R371" s="240" t="str">
        <f t="shared" si="47"/>
        <v>OLASI RİSK</v>
      </c>
      <c r="S371" s="84" t="s">
        <v>216</v>
      </c>
      <c r="T371" s="81" t="s">
        <v>241</v>
      </c>
      <c r="U371" s="80" t="s">
        <v>206</v>
      </c>
      <c r="V371" s="85" t="s">
        <v>558</v>
      </c>
      <c r="W371" s="80" t="s">
        <v>558</v>
      </c>
      <c r="X371" s="82" t="s">
        <v>208</v>
      </c>
      <c r="Y371" s="83">
        <v>0.5</v>
      </c>
      <c r="Z371" s="83">
        <v>1</v>
      </c>
      <c r="AA371" s="83">
        <v>15</v>
      </c>
      <c r="AB371" s="240">
        <f t="shared" si="48"/>
        <v>7.5</v>
      </c>
      <c r="AC371" s="240" t="str">
        <f t="shared" si="49"/>
        <v>DÜŞÜK RİSK</v>
      </c>
      <c r="AD371" s="81" t="s">
        <v>209</v>
      </c>
      <c r="AE371" s="81" t="s">
        <v>210</v>
      </c>
      <c r="AF371" s="81" t="s">
        <v>558</v>
      </c>
      <c r="AG371" s="83" t="s">
        <v>211</v>
      </c>
    </row>
    <row r="372" spans="1:33" ht="175" x14ac:dyDescent="0.45">
      <c r="A372" s="152">
        <v>365</v>
      </c>
      <c r="B372" s="160">
        <v>45896</v>
      </c>
      <c r="C372" s="83" t="s">
        <v>72</v>
      </c>
      <c r="D372" s="81" t="s">
        <v>155</v>
      </c>
      <c r="E372" s="254" t="s">
        <v>1678</v>
      </c>
      <c r="F372" s="254" t="s">
        <v>1678</v>
      </c>
      <c r="G372" s="81" t="s">
        <v>227</v>
      </c>
      <c r="H372" s="81" t="s">
        <v>243</v>
      </c>
      <c r="I372" s="81" t="s">
        <v>240</v>
      </c>
      <c r="J372" s="81" t="s">
        <v>233</v>
      </c>
      <c r="K372" s="81" t="s">
        <v>1687</v>
      </c>
      <c r="L372" s="84" t="s">
        <v>4834</v>
      </c>
      <c r="M372" s="82" t="s">
        <v>203</v>
      </c>
      <c r="N372" s="83">
        <v>3</v>
      </c>
      <c r="O372" s="83">
        <v>1</v>
      </c>
      <c r="P372" s="83">
        <v>15</v>
      </c>
      <c r="Q372" s="240">
        <f t="shared" si="46"/>
        <v>45</v>
      </c>
      <c r="R372" s="240" t="str">
        <f t="shared" si="47"/>
        <v>OLASI RİSK</v>
      </c>
      <c r="S372" s="84" t="s">
        <v>216</v>
      </c>
      <c r="T372" s="81" t="s">
        <v>235</v>
      </c>
      <c r="U372" s="80" t="s">
        <v>206</v>
      </c>
      <c r="V372" s="85" t="s">
        <v>558</v>
      </c>
      <c r="W372" s="80" t="s">
        <v>558</v>
      </c>
      <c r="X372" s="82" t="s">
        <v>208</v>
      </c>
      <c r="Y372" s="83">
        <v>0.5</v>
      </c>
      <c r="Z372" s="83">
        <v>1</v>
      </c>
      <c r="AA372" s="83">
        <v>15</v>
      </c>
      <c r="AB372" s="240">
        <f t="shared" si="48"/>
        <v>7.5</v>
      </c>
      <c r="AC372" s="240" t="str">
        <f t="shared" si="49"/>
        <v>DÜŞÜK RİSK</v>
      </c>
      <c r="AD372" s="81" t="s">
        <v>209</v>
      </c>
      <c r="AE372" s="81" t="s">
        <v>210</v>
      </c>
      <c r="AF372" s="81" t="s">
        <v>558</v>
      </c>
      <c r="AG372" s="83" t="s">
        <v>211</v>
      </c>
    </row>
    <row r="373" spans="1:33" ht="175" x14ac:dyDescent="0.45">
      <c r="A373" s="152">
        <v>366</v>
      </c>
      <c r="B373" s="160">
        <v>45896</v>
      </c>
      <c r="C373" s="83" t="s">
        <v>72</v>
      </c>
      <c r="D373" s="81" t="s">
        <v>155</v>
      </c>
      <c r="E373" s="254" t="s">
        <v>1678</v>
      </c>
      <c r="F373" s="254" t="s">
        <v>1678</v>
      </c>
      <c r="G373" s="81" t="s">
        <v>227</v>
      </c>
      <c r="H373" s="81" t="s">
        <v>244</v>
      </c>
      <c r="I373" s="81" t="s">
        <v>240</v>
      </c>
      <c r="J373" s="81" t="s">
        <v>200</v>
      </c>
      <c r="K373" s="81" t="s">
        <v>1687</v>
      </c>
      <c r="L373" s="82" t="s">
        <v>1688</v>
      </c>
      <c r="M373" s="82" t="s">
        <v>203</v>
      </c>
      <c r="N373" s="83">
        <v>3</v>
      </c>
      <c r="O373" s="83">
        <v>2</v>
      </c>
      <c r="P373" s="83">
        <v>7</v>
      </c>
      <c r="Q373" s="240">
        <f t="shared" si="46"/>
        <v>42</v>
      </c>
      <c r="R373" s="240" t="str">
        <f t="shared" si="47"/>
        <v>OLASI RİSK</v>
      </c>
      <c r="S373" s="84" t="s">
        <v>1689</v>
      </c>
      <c r="T373" s="81" t="s">
        <v>205</v>
      </c>
      <c r="U373" s="80" t="s">
        <v>206</v>
      </c>
      <c r="V373" s="85" t="s">
        <v>558</v>
      </c>
      <c r="W373" s="80" t="s">
        <v>558</v>
      </c>
      <c r="X373" s="82" t="s">
        <v>208</v>
      </c>
      <c r="Y373" s="83">
        <v>0.5</v>
      </c>
      <c r="Z373" s="83">
        <v>2</v>
      </c>
      <c r="AA373" s="83">
        <v>7</v>
      </c>
      <c r="AB373" s="240">
        <f t="shared" si="48"/>
        <v>7</v>
      </c>
      <c r="AC373" s="240" t="str">
        <f t="shared" si="49"/>
        <v>DÜŞÜK RİSK</v>
      </c>
      <c r="AD373" s="81" t="s">
        <v>209</v>
      </c>
      <c r="AE373" s="81" t="s">
        <v>210</v>
      </c>
      <c r="AF373" s="81" t="s">
        <v>558</v>
      </c>
      <c r="AG373" s="83" t="s">
        <v>211</v>
      </c>
    </row>
    <row r="374" spans="1:33" ht="175" x14ac:dyDescent="0.45">
      <c r="A374" s="152">
        <v>367</v>
      </c>
      <c r="B374" s="160">
        <v>45896</v>
      </c>
      <c r="C374" s="83" t="s">
        <v>72</v>
      </c>
      <c r="D374" s="81" t="s">
        <v>155</v>
      </c>
      <c r="E374" s="254" t="s">
        <v>1678</v>
      </c>
      <c r="F374" s="254" t="s">
        <v>1678</v>
      </c>
      <c r="G374" s="81" t="s">
        <v>227</v>
      </c>
      <c r="H374" s="81" t="s">
        <v>247</v>
      </c>
      <c r="I374" s="81" t="s">
        <v>248</v>
      </c>
      <c r="J374" s="81" t="s">
        <v>200</v>
      </c>
      <c r="K374" s="81" t="s">
        <v>1687</v>
      </c>
      <c r="L374" s="84" t="s">
        <v>4841</v>
      </c>
      <c r="M374" s="82" t="s">
        <v>203</v>
      </c>
      <c r="N374" s="83">
        <v>3</v>
      </c>
      <c r="O374" s="83">
        <v>2</v>
      </c>
      <c r="P374" s="83">
        <v>7</v>
      </c>
      <c r="Q374" s="240">
        <f t="shared" si="46"/>
        <v>42</v>
      </c>
      <c r="R374" s="240" t="str">
        <f t="shared" si="47"/>
        <v>OLASI RİSK</v>
      </c>
      <c r="S374" s="84" t="s">
        <v>216</v>
      </c>
      <c r="T374" s="81" t="s">
        <v>205</v>
      </c>
      <c r="U374" s="80" t="s">
        <v>206</v>
      </c>
      <c r="V374" s="85" t="s">
        <v>558</v>
      </c>
      <c r="W374" s="80" t="s">
        <v>558</v>
      </c>
      <c r="X374" s="82" t="s">
        <v>208</v>
      </c>
      <c r="Y374" s="83">
        <v>0.5</v>
      </c>
      <c r="Z374" s="83">
        <v>2</v>
      </c>
      <c r="AA374" s="83">
        <v>7</v>
      </c>
      <c r="AB374" s="240">
        <f t="shared" si="48"/>
        <v>7</v>
      </c>
      <c r="AC374" s="240" t="str">
        <f t="shared" si="49"/>
        <v>DÜŞÜK RİSK</v>
      </c>
      <c r="AD374" s="81" t="s">
        <v>209</v>
      </c>
      <c r="AE374" s="81" t="s">
        <v>210</v>
      </c>
      <c r="AF374" s="81" t="s">
        <v>558</v>
      </c>
      <c r="AG374" s="83" t="s">
        <v>211</v>
      </c>
    </row>
    <row r="375" spans="1:33" ht="210" x14ac:dyDescent="0.45">
      <c r="A375" s="152">
        <v>368</v>
      </c>
      <c r="B375" s="160">
        <v>45896</v>
      </c>
      <c r="C375" s="83" t="s">
        <v>72</v>
      </c>
      <c r="D375" s="81" t="s">
        <v>155</v>
      </c>
      <c r="E375" s="254" t="s">
        <v>1678</v>
      </c>
      <c r="F375" s="254" t="s">
        <v>1678</v>
      </c>
      <c r="G375" s="81" t="s">
        <v>227</v>
      </c>
      <c r="H375" s="81" t="s">
        <v>249</v>
      </c>
      <c r="I375" s="81" t="s">
        <v>250</v>
      </c>
      <c r="J375" s="81" t="s">
        <v>200</v>
      </c>
      <c r="K375" s="81" t="s">
        <v>1687</v>
      </c>
      <c r="L375" s="84" t="s">
        <v>4842</v>
      </c>
      <c r="M375" s="82" t="s">
        <v>203</v>
      </c>
      <c r="N375" s="83">
        <v>3</v>
      </c>
      <c r="O375" s="83">
        <v>2</v>
      </c>
      <c r="P375" s="83">
        <v>7</v>
      </c>
      <c r="Q375" s="240">
        <f t="shared" si="46"/>
        <v>42</v>
      </c>
      <c r="R375" s="240" t="str">
        <f t="shared" si="47"/>
        <v>OLASI RİSK</v>
      </c>
      <c r="S375" s="84" t="s">
        <v>216</v>
      </c>
      <c r="T375" s="81" t="s">
        <v>205</v>
      </c>
      <c r="U375" s="80" t="s">
        <v>206</v>
      </c>
      <c r="V375" s="85" t="s">
        <v>558</v>
      </c>
      <c r="W375" s="80" t="s">
        <v>558</v>
      </c>
      <c r="X375" s="82" t="s">
        <v>208</v>
      </c>
      <c r="Y375" s="83">
        <v>0.5</v>
      </c>
      <c r="Z375" s="83">
        <v>2</v>
      </c>
      <c r="AA375" s="83">
        <v>7</v>
      </c>
      <c r="AB375" s="240">
        <f t="shared" si="48"/>
        <v>7</v>
      </c>
      <c r="AC375" s="240" t="str">
        <f t="shared" si="49"/>
        <v>DÜŞÜK RİSK</v>
      </c>
      <c r="AD375" s="81" t="s">
        <v>209</v>
      </c>
      <c r="AE375" s="81" t="s">
        <v>210</v>
      </c>
      <c r="AF375" s="81" t="s">
        <v>558</v>
      </c>
      <c r="AG375" s="83" t="s">
        <v>211</v>
      </c>
    </row>
    <row r="376" spans="1:33" ht="175" x14ac:dyDescent="0.45">
      <c r="A376" s="152">
        <v>369</v>
      </c>
      <c r="B376" s="160">
        <v>45896</v>
      </c>
      <c r="C376" s="83" t="s">
        <v>72</v>
      </c>
      <c r="D376" s="81" t="s">
        <v>155</v>
      </c>
      <c r="E376" s="254" t="s">
        <v>1678</v>
      </c>
      <c r="F376" s="254" t="s">
        <v>1678</v>
      </c>
      <c r="G376" s="81" t="s">
        <v>227</v>
      </c>
      <c r="H376" s="81" t="s">
        <v>251</v>
      </c>
      <c r="I376" s="81" t="s">
        <v>237</v>
      </c>
      <c r="J376" s="81" t="s">
        <v>200</v>
      </c>
      <c r="K376" s="81" t="s">
        <v>1687</v>
      </c>
      <c r="L376" s="84" t="s">
        <v>4843</v>
      </c>
      <c r="M376" s="82" t="s">
        <v>203</v>
      </c>
      <c r="N376" s="83">
        <v>3</v>
      </c>
      <c r="O376" s="83">
        <v>2</v>
      </c>
      <c r="P376" s="83">
        <v>7</v>
      </c>
      <c r="Q376" s="240">
        <f t="shared" si="46"/>
        <v>42</v>
      </c>
      <c r="R376" s="240" t="str">
        <f t="shared" si="47"/>
        <v>OLASI RİSK</v>
      </c>
      <c r="S376" s="84" t="s">
        <v>216</v>
      </c>
      <c r="T376" s="81" t="s">
        <v>252</v>
      </c>
      <c r="U376" s="80" t="s">
        <v>206</v>
      </c>
      <c r="V376" s="85" t="s">
        <v>558</v>
      </c>
      <c r="W376" s="80" t="s">
        <v>558</v>
      </c>
      <c r="X376" s="82" t="s">
        <v>208</v>
      </c>
      <c r="Y376" s="83">
        <v>0.5</v>
      </c>
      <c r="Z376" s="83">
        <v>2</v>
      </c>
      <c r="AA376" s="83">
        <v>7</v>
      </c>
      <c r="AB376" s="240">
        <f t="shared" si="48"/>
        <v>7</v>
      </c>
      <c r="AC376" s="240" t="str">
        <f t="shared" si="49"/>
        <v>DÜŞÜK RİSK</v>
      </c>
      <c r="AD376" s="81" t="s">
        <v>209</v>
      </c>
      <c r="AE376" s="81" t="s">
        <v>210</v>
      </c>
      <c r="AF376" s="81" t="s">
        <v>558</v>
      </c>
      <c r="AG376" s="83" t="s">
        <v>211</v>
      </c>
    </row>
    <row r="377" spans="1:33" ht="140" x14ac:dyDescent="0.45">
      <c r="A377" s="152">
        <v>370</v>
      </c>
      <c r="B377" s="160">
        <v>45896</v>
      </c>
      <c r="C377" s="83" t="s">
        <v>72</v>
      </c>
      <c r="D377" s="81" t="s">
        <v>155</v>
      </c>
      <c r="E377" s="254" t="s">
        <v>1678</v>
      </c>
      <c r="F377" s="254" t="s">
        <v>1678</v>
      </c>
      <c r="G377" s="81" t="s">
        <v>227</v>
      </c>
      <c r="H377" s="81" t="s">
        <v>251</v>
      </c>
      <c r="I377" s="81" t="s">
        <v>237</v>
      </c>
      <c r="J377" s="81" t="s">
        <v>200</v>
      </c>
      <c r="K377" s="81" t="s">
        <v>1690</v>
      </c>
      <c r="L377" s="84" t="s">
        <v>4843</v>
      </c>
      <c r="M377" s="82" t="s">
        <v>203</v>
      </c>
      <c r="N377" s="83">
        <v>1</v>
      </c>
      <c r="O377" s="83">
        <v>2</v>
      </c>
      <c r="P377" s="83">
        <v>7</v>
      </c>
      <c r="Q377" s="240">
        <f t="shared" si="46"/>
        <v>14</v>
      </c>
      <c r="R377" s="240" t="str">
        <f t="shared" si="47"/>
        <v>DÜŞÜK RİSK</v>
      </c>
      <c r="S377" s="84" t="s">
        <v>216</v>
      </c>
      <c r="T377" s="82" t="s">
        <v>252</v>
      </c>
      <c r="U377" s="80" t="s">
        <v>206</v>
      </c>
      <c r="V377" s="85" t="s">
        <v>558</v>
      </c>
      <c r="W377" s="80" t="s">
        <v>558</v>
      </c>
      <c r="X377" s="82" t="s">
        <v>208</v>
      </c>
      <c r="Y377" s="83">
        <v>0.5</v>
      </c>
      <c r="Z377" s="83">
        <v>2</v>
      </c>
      <c r="AA377" s="83">
        <v>7</v>
      </c>
      <c r="AB377" s="240">
        <f t="shared" si="48"/>
        <v>7</v>
      </c>
      <c r="AC377" s="240" t="str">
        <f t="shared" si="49"/>
        <v>DÜŞÜK RİSK</v>
      </c>
      <c r="AD377" s="81" t="s">
        <v>209</v>
      </c>
      <c r="AE377" s="82" t="s">
        <v>210</v>
      </c>
      <c r="AF377" s="81" t="s">
        <v>558</v>
      </c>
      <c r="AG377" s="83" t="s">
        <v>211</v>
      </c>
    </row>
    <row r="378" spans="1:33" ht="210" x14ac:dyDescent="0.45">
      <c r="A378" s="152">
        <v>371</v>
      </c>
      <c r="B378" s="160">
        <v>45896</v>
      </c>
      <c r="C378" s="83" t="s">
        <v>72</v>
      </c>
      <c r="D378" s="81" t="s">
        <v>155</v>
      </c>
      <c r="E378" s="254" t="s">
        <v>1678</v>
      </c>
      <c r="F378" s="254" t="s">
        <v>1678</v>
      </c>
      <c r="G378" s="81" t="s">
        <v>227</v>
      </c>
      <c r="H378" s="81" t="s">
        <v>253</v>
      </c>
      <c r="I378" s="81" t="s">
        <v>250</v>
      </c>
      <c r="J378" s="81" t="s">
        <v>200</v>
      </c>
      <c r="K378" s="81" t="s">
        <v>1687</v>
      </c>
      <c r="L378" s="84" t="s">
        <v>4844</v>
      </c>
      <c r="M378" s="82" t="s">
        <v>203</v>
      </c>
      <c r="N378" s="83">
        <v>3</v>
      </c>
      <c r="O378" s="83">
        <v>2</v>
      </c>
      <c r="P378" s="83">
        <v>7</v>
      </c>
      <c r="Q378" s="240">
        <f t="shared" si="46"/>
        <v>42</v>
      </c>
      <c r="R378" s="240" t="str">
        <f t="shared" si="47"/>
        <v>OLASI RİSK</v>
      </c>
      <c r="S378" s="84" t="s">
        <v>216</v>
      </c>
      <c r="T378" s="82" t="s">
        <v>205</v>
      </c>
      <c r="U378" s="80" t="s">
        <v>206</v>
      </c>
      <c r="V378" s="85" t="s">
        <v>558</v>
      </c>
      <c r="W378" s="80" t="s">
        <v>558</v>
      </c>
      <c r="X378" s="82" t="s">
        <v>208</v>
      </c>
      <c r="Y378" s="83">
        <v>0.5</v>
      </c>
      <c r="Z378" s="83">
        <v>2</v>
      </c>
      <c r="AA378" s="83">
        <v>7</v>
      </c>
      <c r="AB378" s="240">
        <f t="shared" si="48"/>
        <v>7</v>
      </c>
      <c r="AC378" s="240" t="str">
        <f t="shared" si="49"/>
        <v>DÜŞÜK RİSK</v>
      </c>
      <c r="AD378" s="81" t="s">
        <v>209</v>
      </c>
      <c r="AE378" s="82" t="s">
        <v>210</v>
      </c>
      <c r="AF378" s="81" t="s">
        <v>558</v>
      </c>
      <c r="AG378" s="83" t="s">
        <v>211</v>
      </c>
    </row>
    <row r="379" spans="1:33" ht="140" x14ac:dyDescent="0.45">
      <c r="A379" s="152">
        <v>372</v>
      </c>
      <c r="B379" s="160">
        <v>45896</v>
      </c>
      <c r="C379" s="83" t="s">
        <v>72</v>
      </c>
      <c r="D379" s="81" t="s">
        <v>155</v>
      </c>
      <c r="E379" s="254" t="s">
        <v>1678</v>
      </c>
      <c r="F379" s="254" t="s">
        <v>1678</v>
      </c>
      <c r="G379" s="81" t="s">
        <v>227</v>
      </c>
      <c r="H379" s="81" t="s">
        <v>254</v>
      </c>
      <c r="I379" s="81" t="s">
        <v>255</v>
      </c>
      <c r="J379" s="81" t="s">
        <v>200</v>
      </c>
      <c r="K379" s="81" t="s">
        <v>1680</v>
      </c>
      <c r="L379" s="84" t="s">
        <v>4835</v>
      </c>
      <c r="M379" s="82" t="s">
        <v>203</v>
      </c>
      <c r="N379" s="83">
        <v>3</v>
      </c>
      <c r="O379" s="83">
        <v>2</v>
      </c>
      <c r="P379" s="83">
        <v>7</v>
      </c>
      <c r="Q379" s="240">
        <f t="shared" si="46"/>
        <v>42</v>
      </c>
      <c r="R379" s="240" t="str">
        <f t="shared" si="47"/>
        <v>OLASI RİSK</v>
      </c>
      <c r="S379" s="84" t="s">
        <v>216</v>
      </c>
      <c r="T379" s="81" t="s">
        <v>205</v>
      </c>
      <c r="U379" s="80" t="s">
        <v>206</v>
      </c>
      <c r="V379" s="85" t="s">
        <v>558</v>
      </c>
      <c r="W379" s="80" t="s">
        <v>558</v>
      </c>
      <c r="X379" s="82" t="s">
        <v>208</v>
      </c>
      <c r="Y379" s="83">
        <v>0.5</v>
      </c>
      <c r="Z379" s="83">
        <v>2</v>
      </c>
      <c r="AA379" s="83">
        <v>7</v>
      </c>
      <c r="AB379" s="240">
        <f t="shared" si="48"/>
        <v>7</v>
      </c>
      <c r="AC379" s="240" t="str">
        <f t="shared" si="49"/>
        <v>DÜŞÜK RİSK</v>
      </c>
      <c r="AD379" s="81" t="s">
        <v>209</v>
      </c>
      <c r="AE379" s="81" t="s">
        <v>210</v>
      </c>
      <c r="AF379" s="81" t="s">
        <v>558</v>
      </c>
      <c r="AG379" s="83" t="s">
        <v>211</v>
      </c>
    </row>
    <row r="380" spans="1:33" ht="210" x14ac:dyDescent="0.45">
      <c r="A380" s="152">
        <v>373</v>
      </c>
      <c r="B380" s="160">
        <v>45896</v>
      </c>
      <c r="C380" s="83" t="s">
        <v>72</v>
      </c>
      <c r="D380" s="81" t="s">
        <v>155</v>
      </c>
      <c r="E380" s="254" t="s">
        <v>1678</v>
      </c>
      <c r="F380" s="254" t="s">
        <v>1678</v>
      </c>
      <c r="G380" s="81" t="s">
        <v>227</v>
      </c>
      <c r="H380" s="81" t="s">
        <v>257</v>
      </c>
      <c r="I380" s="81" t="s">
        <v>250</v>
      </c>
      <c r="J380" s="81" t="s">
        <v>200</v>
      </c>
      <c r="K380" s="81" t="s">
        <v>1687</v>
      </c>
      <c r="L380" s="84" t="s">
        <v>4844</v>
      </c>
      <c r="M380" s="82" t="s">
        <v>203</v>
      </c>
      <c r="N380" s="83">
        <v>3</v>
      </c>
      <c r="O380" s="83">
        <v>2</v>
      </c>
      <c r="P380" s="83">
        <v>7</v>
      </c>
      <c r="Q380" s="240">
        <f t="shared" si="46"/>
        <v>42</v>
      </c>
      <c r="R380" s="240" t="str">
        <f t="shared" si="47"/>
        <v>OLASI RİSK</v>
      </c>
      <c r="S380" s="84" t="s">
        <v>216</v>
      </c>
      <c r="T380" s="81" t="s">
        <v>205</v>
      </c>
      <c r="U380" s="80" t="s">
        <v>206</v>
      </c>
      <c r="V380" s="85" t="s">
        <v>558</v>
      </c>
      <c r="W380" s="80" t="s">
        <v>558</v>
      </c>
      <c r="X380" s="82" t="s">
        <v>208</v>
      </c>
      <c r="Y380" s="83">
        <v>0.5</v>
      </c>
      <c r="Z380" s="83">
        <v>2</v>
      </c>
      <c r="AA380" s="83">
        <v>7</v>
      </c>
      <c r="AB380" s="240">
        <f t="shared" si="48"/>
        <v>7</v>
      </c>
      <c r="AC380" s="240" t="str">
        <f t="shared" si="49"/>
        <v>DÜŞÜK RİSK</v>
      </c>
      <c r="AD380" s="81" t="s">
        <v>209</v>
      </c>
      <c r="AE380" s="81" t="s">
        <v>210</v>
      </c>
      <c r="AF380" s="81" t="s">
        <v>558</v>
      </c>
      <c r="AG380" s="83" t="s">
        <v>211</v>
      </c>
    </row>
    <row r="381" spans="1:33" ht="175" x14ac:dyDescent="0.45">
      <c r="A381" s="152">
        <v>374</v>
      </c>
      <c r="B381" s="160">
        <v>45896</v>
      </c>
      <c r="C381" s="81" t="s">
        <v>66</v>
      </c>
      <c r="D381" s="81" t="s">
        <v>6757</v>
      </c>
      <c r="E381" s="254" t="s">
        <v>1678</v>
      </c>
      <c r="F381" s="254" t="s">
        <v>1678</v>
      </c>
      <c r="G381" s="81" t="s">
        <v>1683</v>
      </c>
      <c r="H381" s="81" t="s">
        <v>1692</v>
      </c>
      <c r="I381" s="81" t="s">
        <v>260</v>
      </c>
      <c r="J381" s="81" t="s">
        <v>261</v>
      </c>
      <c r="K381" s="81" t="s">
        <v>1693</v>
      </c>
      <c r="L381" s="82" t="s">
        <v>262</v>
      </c>
      <c r="M381" s="82" t="s">
        <v>203</v>
      </c>
      <c r="N381" s="83">
        <v>3</v>
      </c>
      <c r="O381" s="83">
        <v>3</v>
      </c>
      <c r="P381" s="83">
        <v>7</v>
      </c>
      <c r="Q381" s="240">
        <f t="shared" si="46"/>
        <v>63</v>
      </c>
      <c r="R381" s="240" t="str">
        <f t="shared" si="47"/>
        <v>OLASI RİSK</v>
      </c>
      <c r="S381" s="84" t="s">
        <v>204</v>
      </c>
      <c r="T381" s="81" t="s">
        <v>263</v>
      </c>
      <c r="U381" s="80" t="s">
        <v>206</v>
      </c>
      <c r="V381" s="85" t="s">
        <v>558</v>
      </c>
      <c r="W381" s="80" t="s">
        <v>558</v>
      </c>
      <c r="X381" s="82" t="s">
        <v>208</v>
      </c>
      <c r="Y381" s="83">
        <v>0.5</v>
      </c>
      <c r="Z381" s="83">
        <v>1</v>
      </c>
      <c r="AA381" s="83">
        <v>7</v>
      </c>
      <c r="AB381" s="240">
        <f t="shared" si="48"/>
        <v>3.5</v>
      </c>
      <c r="AC381" s="240" t="str">
        <f t="shared" si="49"/>
        <v>DÜŞÜK RİSK</v>
      </c>
      <c r="AD381" s="81" t="s">
        <v>264</v>
      </c>
      <c r="AE381" s="82" t="s">
        <v>265</v>
      </c>
      <c r="AF381" s="81" t="s">
        <v>558</v>
      </c>
      <c r="AG381" s="83" t="s">
        <v>266</v>
      </c>
    </row>
    <row r="382" spans="1:33" ht="350" x14ac:dyDescent="0.45">
      <c r="A382" s="152">
        <v>375</v>
      </c>
      <c r="B382" s="160">
        <v>45896</v>
      </c>
      <c r="C382" s="83" t="s">
        <v>72</v>
      </c>
      <c r="D382" s="81" t="s">
        <v>155</v>
      </c>
      <c r="E382" s="254" t="s">
        <v>1678</v>
      </c>
      <c r="F382" s="254" t="s">
        <v>1678</v>
      </c>
      <c r="G382" s="81" t="s">
        <v>1694</v>
      </c>
      <c r="H382" s="81" t="s">
        <v>222</v>
      </c>
      <c r="I382" s="81" t="s">
        <v>225</v>
      </c>
      <c r="J382" s="81" t="s">
        <v>200</v>
      </c>
      <c r="K382" s="81" t="s">
        <v>1693</v>
      </c>
      <c r="L382" s="82" t="s">
        <v>1695</v>
      </c>
      <c r="M382" s="82" t="s">
        <v>203</v>
      </c>
      <c r="N382" s="83">
        <v>3</v>
      </c>
      <c r="O382" s="83">
        <v>1</v>
      </c>
      <c r="P382" s="83">
        <v>15</v>
      </c>
      <c r="Q382" s="240">
        <f t="shared" si="46"/>
        <v>45</v>
      </c>
      <c r="R382" s="240" t="str">
        <f t="shared" si="47"/>
        <v>OLASI RİSK</v>
      </c>
      <c r="S382" s="84" t="s">
        <v>204</v>
      </c>
      <c r="T382" s="81" t="s">
        <v>205</v>
      </c>
      <c r="U382" s="80" t="s">
        <v>206</v>
      </c>
      <c r="V382" s="85" t="s">
        <v>558</v>
      </c>
      <c r="W382" s="80" t="s">
        <v>558</v>
      </c>
      <c r="X382" s="82" t="s">
        <v>208</v>
      </c>
      <c r="Y382" s="83">
        <v>0.5</v>
      </c>
      <c r="Z382" s="83">
        <v>1</v>
      </c>
      <c r="AA382" s="83">
        <v>15</v>
      </c>
      <c r="AB382" s="240">
        <f t="shared" si="48"/>
        <v>7.5</v>
      </c>
      <c r="AC382" s="240" t="str">
        <f t="shared" si="49"/>
        <v>DÜŞÜK RİSK</v>
      </c>
      <c r="AD382" s="81" t="s">
        <v>209</v>
      </c>
      <c r="AE382" s="82" t="s">
        <v>210</v>
      </c>
      <c r="AF382" s="81" t="s">
        <v>558</v>
      </c>
      <c r="AG382" s="83" t="s">
        <v>211</v>
      </c>
    </row>
    <row r="383" spans="1:33" ht="122.5" x14ac:dyDescent="0.45">
      <c r="A383" s="152">
        <v>376</v>
      </c>
      <c r="B383" s="160">
        <v>45896</v>
      </c>
      <c r="C383" s="81" t="s">
        <v>72</v>
      </c>
      <c r="D383" s="81" t="s">
        <v>158</v>
      </c>
      <c r="E383" s="254" t="s">
        <v>1678</v>
      </c>
      <c r="F383" s="254" t="s">
        <v>1678</v>
      </c>
      <c r="G383" s="81" t="s">
        <v>267</v>
      </c>
      <c r="H383" s="81" t="s">
        <v>268</v>
      </c>
      <c r="I383" s="81" t="s">
        <v>269</v>
      </c>
      <c r="J383" s="81" t="s">
        <v>270</v>
      </c>
      <c r="K383" s="81" t="s">
        <v>1680</v>
      </c>
      <c r="L383" s="82" t="s">
        <v>1696</v>
      </c>
      <c r="M383" s="82" t="s">
        <v>203</v>
      </c>
      <c r="N383" s="83">
        <v>1</v>
      </c>
      <c r="O383" s="83">
        <v>6</v>
      </c>
      <c r="P383" s="83">
        <v>3</v>
      </c>
      <c r="Q383" s="240">
        <f t="shared" si="46"/>
        <v>18</v>
      </c>
      <c r="R383" s="240" t="str">
        <f t="shared" si="47"/>
        <v>DÜŞÜK RİSK</v>
      </c>
      <c r="S383" s="84" t="s">
        <v>204</v>
      </c>
      <c r="T383" s="81" t="s">
        <v>263</v>
      </c>
      <c r="U383" s="80" t="s">
        <v>206</v>
      </c>
      <c r="V383" s="85" t="s">
        <v>558</v>
      </c>
      <c r="W383" s="80" t="s">
        <v>558</v>
      </c>
      <c r="X383" s="82" t="s">
        <v>208</v>
      </c>
      <c r="Y383" s="83">
        <v>0.5</v>
      </c>
      <c r="Z383" s="83">
        <v>6</v>
      </c>
      <c r="AA383" s="83">
        <v>3</v>
      </c>
      <c r="AB383" s="240">
        <f t="shared" si="48"/>
        <v>9</v>
      </c>
      <c r="AC383" s="240" t="str">
        <f t="shared" si="49"/>
        <v>DÜŞÜK RİSK</v>
      </c>
      <c r="AD383" s="81" t="s">
        <v>272</v>
      </c>
      <c r="AE383" s="82" t="s">
        <v>265</v>
      </c>
      <c r="AF383" s="81" t="s">
        <v>558</v>
      </c>
      <c r="AG383" s="83" t="s">
        <v>266</v>
      </c>
    </row>
    <row r="384" spans="1:33" ht="175" x14ac:dyDescent="0.45">
      <c r="A384" s="152">
        <v>377</v>
      </c>
      <c r="B384" s="160">
        <v>45896</v>
      </c>
      <c r="C384" s="81" t="s">
        <v>72</v>
      </c>
      <c r="D384" s="81" t="s">
        <v>155</v>
      </c>
      <c r="E384" s="254" t="s">
        <v>1678</v>
      </c>
      <c r="F384" s="254" t="s">
        <v>1678</v>
      </c>
      <c r="G384" s="81" t="s">
        <v>335</v>
      </c>
      <c r="H384" s="81" t="s">
        <v>222</v>
      </c>
      <c r="I384" s="81" t="s">
        <v>336</v>
      </c>
      <c r="J384" s="81" t="s">
        <v>200</v>
      </c>
      <c r="K384" s="81" t="s">
        <v>1693</v>
      </c>
      <c r="L384" s="82" t="s">
        <v>1697</v>
      </c>
      <c r="M384" s="82" t="s">
        <v>203</v>
      </c>
      <c r="N384" s="83">
        <v>3</v>
      </c>
      <c r="O384" s="83">
        <v>1</v>
      </c>
      <c r="P384" s="83">
        <v>15</v>
      </c>
      <c r="Q384" s="240">
        <f t="shared" si="46"/>
        <v>45</v>
      </c>
      <c r="R384" s="240" t="str">
        <f t="shared" si="47"/>
        <v>OLASI RİSK</v>
      </c>
      <c r="S384" s="84" t="s">
        <v>204</v>
      </c>
      <c r="T384" s="81" t="s">
        <v>338</v>
      </c>
      <c r="U384" s="80" t="s">
        <v>206</v>
      </c>
      <c r="V384" s="85" t="s">
        <v>558</v>
      </c>
      <c r="W384" s="80" t="s">
        <v>558</v>
      </c>
      <c r="X384" s="82" t="s">
        <v>208</v>
      </c>
      <c r="Y384" s="83">
        <v>0.5</v>
      </c>
      <c r="Z384" s="83">
        <v>1</v>
      </c>
      <c r="AA384" s="83">
        <v>15</v>
      </c>
      <c r="AB384" s="240">
        <f t="shared" si="48"/>
        <v>7.5</v>
      </c>
      <c r="AC384" s="240" t="str">
        <f t="shared" si="49"/>
        <v>DÜŞÜK RİSK</v>
      </c>
      <c r="AD384" s="81" t="s">
        <v>209</v>
      </c>
      <c r="AE384" s="81" t="s">
        <v>210</v>
      </c>
      <c r="AF384" s="81" t="s">
        <v>558</v>
      </c>
      <c r="AG384" s="83" t="s">
        <v>339</v>
      </c>
    </row>
    <row r="385" spans="1:33" ht="140" x14ac:dyDescent="0.45">
      <c r="A385" s="152">
        <v>378</v>
      </c>
      <c r="B385" s="160">
        <v>45896</v>
      </c>
      <c r="C385" s="81" t="s">
        <v>72</v>
      </c>
      <c r="D385" s="81" t="s">
        <v>155</v>
      </c>
      <c r="E385" s="254" t="s">
        <v>1678</v>
      </c>
      <c r="F385" s="254" t="s">
        <v>1678</v>
      </c>
      <c r="G385" s="81" t="s">
        <v>335</v>
      </c>
      <c r="H385" s="81" t="s">
        <v>222</v>
      </c>
      <c r="I385" s="81" t="s">
        <v>336</v>
      </c>
      <c r="J385" s="81" t="s">
        <v>200</v>
      </c>
      <c r="K385" s="81" t="s">
        <v>345</v>
      </c>
      <c r="L385" s="82" t="s">
        <v>1697</v>
      </c>
      <c r="M385" s="82" t="s">
        <v>203</v>
      </c>
      <c r="N385" s="83">
        <v>1</v>
      </c>
      <c r="O385" s="83">
        <v>1</v>
      </c>
      <c r="P385" s="83">
        <v>15</v>
      </c>
      <c r="Q385" s="240">
        <f t="shared" si="46"/>
        <v>15</v>
      </c>
      <c r="R385" s="240" t="str">
        <f t="shared" si="47"/>
        <v>DÜŞÜK RİSK</v>
      </c>
      <c r="S385" s="84" t="s">
        <v>204</v>
      </c>
      <c r="T385" s="81" t="s">
        <v>338</v>
      </c>
      <c r="U385" s="80" t="s">
        <v>206</v>
      </c>
      <c r="V385" s="85" t="s">
        <v>558</v>
      </c>
      <c r="W385" s="80" t="s">
        <v>558</v>
      </c>
      <c r="X385" s="82" t="s">
        <v>208</v>
      </c>
      <c r="Y385" s="83">
        <v>0.5</v>
      </c>
      <c r="Z385" s="83">
        <v>1</v>
      </c>
      <c r="AA385" s="83">
        <v>15</v>
      </c>
      <c r="AB385" s="240">
        <f t="shared" si="48"/>
        <v>7.5</v>
      </c>
      <c r="AC385" s="240" t="str">
        <f t="shared" si="49"/>
        <v>DÜŞÜK RİSK</v>
      </c>
      <c r="AD385" s="81" t="s">
        <v>209</v>
      </c>
      <c r="AE385" s="81" t="s">
        <v>210</v>
      </c>
      <c r="AF385" s="81" t="s">
        <v>558</v>
      </c>
      <c r="AG385" s="83" t="s">
        <v>339</v>
      </c>
    </row>
    <row r="386" spans="1:33" ht="192.5" x14ac:dyDescent="0.45">
      <c r="A386" s="152">
        <v>379</v>
      </c>
      <c r="B386" s="160">
        <v>45896</v>
      </c>
      <c r="C386" s="83" t="s">
        <v>72</v>
      </c>
      <c r="D386" s="81" t="s">
        <v>155</v>
      </c>
      <c r="E386" s="254" t="s">
        <v>1678</v>
      </c>
      <c r="F386" s="254" t="s">
        <v>1678</v>
      </c>
      <c r="G386" s="81" t="s">
        <v>1698</v>
      </c>
      <c r="H386" s="81" t="s">
        <v>222</v>
      </c>
      <c r="I386" s="81" t="s">
        <v>1699</v>
      </c>
      <c r="J386" s="81" t="s">
        <v>200</v>
      </c>
      <c r="K386" s="81" t="s">
        <v>1700</v>
      </c>
      <c r="L386" s="82" t="s">
        <v>1701</v>
      </c>
      <c r="M386" s="82" t="s">
        <v>203</v>
      </c>
      <c r="N386" s="83">
        <v>3</v>
      </c>
      <c r="O386" s="83">
        <v>1</v>
      </c>
      <c r="P386" s="83">
        <v>15</v>
      </c>
      <c r="Q386" s="240">
        <f t="shared" si="46"/>
        <v>45</v>
      </c>
      <c r="R386" s="240" t="str">
        <f t="shared" si="47"/>
        <v>OLASI RİSK</v>
      </c>
      <c r="S386" s="84" t="s">
        <v>327</v>
      </c>
      <c r="T386" s="81" t="s">
        <v>338</v>
      </c>
      <c r="U386" s="80" t="s">
        <v>206</v>
      </c>
      <c r="V386" s="85" t="s">
        <v>1702</v>
      </c>
      <c r="W386" s="80" t="s">
        <v>1702</v>
      </c>
      <c r="X386" s="82" t="s">
        <v>208</v>
      </c>
      <c r="Y386" s="83">
        <v>0.5</v>
      </c>
      <c r="Z386" s="83">
        <v>1</v>
      </c>
      <c r="AA386" s="83">
        <v>15</v>
      </c>
      <c r="AB386" s="240">
        <f t="shared" si="48"/>
        <v>7.5</v>
      </c>
      <c r="AC386" s="240" t="str">
        <f t="shared" si="49"/>
        <v>DÜŞÜK RİSK</v>
      </c>
      <c r="AD386" s="81" t="s">
        <v>209</v>
      </c>
      <c r="AE386" s="81" t="s">
        <v>210</v>
      </c>
      <c r="AF386" s="81" t="s">
        <v>1702</v>
      </c>
      <c r="AG386" s="83" t="s">
        <v>339</v>
      </c>
    </row>
    <row r="387" spans="1:33" ht="157.5" x14ac:dyDescent="0.45">
      <c r="A387" s="152">
        <v>380</v>
      </c>
      <c r="B387" s="160">
        <v>45896</v>
      </c>
      <c r="C387" s="83" t="s">
        <v>72</v>
      </c>
      <c r="D387" s="81" t="s">
        <v>155</v>
      </c>
      <c r="E387" s="254" t="s">
        <v>1678</v>
      </c>
      <c r="F387" s="254" t="s">
        <v>1678</v>
      </c>
      <c r="G387" s="81" t="s">
        <v>1703</v>
      </c>
      <c r="H387" s="81" t="s">
        <v>1704</v>
      </c>
      <c r="I387" s="81" t="s">
        <v>1705</v>
      </c>
      <c r="J387" s="81" t="s">
        <v>200</v>
      </c>
      <c r="K387" s="81" t="s">
        <v>1680</v>
      </c>
      <c r="L387" s="82" t="s">
        <v>1706</v>
      </c>
      <c r="M387" s="82" t="s">
        <v>203</v>
      </c>
      <c r="N387" s="83">
        <v>3</v>
      </c>
      <c r="O387" s="83">
        <v>1</v>
      </c>
      <c r="P387" s="83">
        <v>15</v>
      </c>
      <c r="Q387" s="240">
        <f t="shared" si="46"/>
        <v>45</v>
      </c>
      <c r="R387" s="240" t="str">
        <f t="shared" si="47"/>
        <v>OLASI RİSK</v>
      </c>
      <c r="S387" s="84" t="s">
        <v>327</v>
      </c>
      <c r="T387" s="81" t="s">
        <v>1707</v>
      </c>
      <c r="U387" s="80" t="s">
        <v>206</v>
      </c>
      <c r="V387" s="85" t="s">
        <v>1702</v>
      </c>
      <c r="W387" s="80" t="s">
        <v>1702</v>
      </c>
      <c r="X387" s="82" t="s">
        <v>208</v>
      </c>
      <c r="Y387" s="83">
        <v>0.5</v>
      </c>
      <c r="Z387" s="83">
        <v>1</v>
      </c>
      <c r="AA387" s="83">
        <v>15</v>
      </c>
      <c r="AB387" s="240">
        <f t="shared" si="48"/>
        <v>7.5</v>
      </c>
      <c r="AC387" s="240" t="str">
        <f t="shared" si="49"/>
        <v>DÜŞÜK RİSK</v>
      </c>
      <c r="AD387" s="81" t="s">
        <v>209</v>
      </c>
      <c r="AE387" s="81" t="s">
        <v>210</v>
      </c>
      <c r="AF387" s="81" t="s">
        <v>1702</v>
      </c>
      <c r="AG387" s="83" t="s">
        <v>339</v>
      </c>
    </row>
    <row r="388" spans="1:33" ht="315" x14ac:dyDescent="0.45">
      <c r="A388" s="152">
        <v>381</v>
      </c>
      <c r="B388" s="160">
        <v>45896</v>
      </c>
      <c r="C388" s="81" t="s">
        <v>72</v>
      </c>
      <c r="D388" s="81" t="s">
        <v>155</v>
      </c>
      <c r="E388" s="254" t="s">
        <v>1678</v>
      </c>
      <c r="F388" s="254" t="s">
        <v>1678</v>
      </c>
      <c r="G388" s="81" t="s">
        <v>342</v>
      </c>
      <c r="H388" s="81" t="s">
        <v>222</v>
      </c>
      <c r="I388" s="81" t="s">
        <v>225</v>
      </c>
      <c r="J388" s="81" t="s">
        <v>200</v>
      </c>
      <c r="K388" s="81" t="s">
        <v>345</v>
      </c>
      <c r="L388" s="82" t="s">
        <v>347</v>
      </c>
      <c r="M388" s="82" t="s">
        <v>203</v>
      </c>
      <c r="N388" s="83">
        <v>3</v>
      </c>
      <c r="O388" s="83">
        <v>1</v>
      </c>
      <c r="P388" s="83">
        <v>15</v>
      </c>
      <c r="Q388" s="240">
        <f t="shared" si="46"/>
        <v>45</v>
      </c>
      <c r="R388" s="240" t="str">
        <f t="shared" si="47"/>
        <v>OLASI RİSK</v>
      </c>
      <c r="S388" s="84" t="s">
        <v>327</v>
      </c>
      <c r="T388" s="81" t="s">
        <v>348</v>
      </c>
      <c r="U388" s="80" t="s">
        <v>206</v>
      </c>
      <c r="V388" s="85" t="s">
        <v>558</v>
      </c>
      <c r="W388" s="80" t="s">
        <v>558</v>
      </c>
      <c r="X388" s="82" t="s">
        <v>208</v>
      </c>
      <c r="Y388" s="83">
        <v>0.5</v>
      </c>
      <c r="Z388" s="83">
        <v>1</v>
      </c>
      <c r="AA388" s="83">
        <v>15</v>
      </c>
      <c r="AB388" s="240">
        <f t="shared" si="48"/>
        <v>7.5</v>
      </c>
      <c r="AC388" s="240" t="str">
        <f t="shared" si="49"/>
        <v>DÜŞÜK RİSK</v>
      </c>
      <c r="AD388" s="81" t="s">
        <v>209</v>
      </c>
      <c r="AE388" s="81" t="s">
        <v>210</v>
      </c>
      <c r="AF388" s="81" t="s">
        <v>558</v>
      </c>
      <c r="AG388" s="83" t="s">
        <v>288</v>
      </c>
    </row>
    <row r="389" spans="1:33" ht="140" x14ac:dyDescent="0.45">
      <c r="A389" s="152">
        <v>382</v>
      </c>
      <c r="B389" s="160">
        <v>45896</v>
      </c>
      <c r="C389" s="81" t="s">
        <v>72</v>
      </c>
      <c r="D389" s="81" t="s">
        <v>155</v>
      </c>
      <c r="E389" s="254" t="s">
        <v>1678</v>
      </c>
      <c r="F389" s="254" t="s">
        <v>1678</v>
      </c>
      <c r="G389" s="81" t="s">
        <v>342</v>
      </c>
      <c r="H389" s="81" t="s">
        <v>343</v>
      </c>
      <c r="I389" s="81" t="s">
        <v>344</v>
      </c>
      <c r="J389" s="81" t="s">
        <v>283</v>
      </c>
      <c r="K389" s="81" t="s">
        <v>345</v>
      </c>
      <c r="L389" s="82" t="s">
        <v>1708</v>
      </c>
      <c r="M389" s="82" t="s">
        <v>203</v>
      </c>
      <c r="N389" s="83">
        <v>3</v>
      </c>
      <c r="O389" s="83">
        <v>6</v>
      </c>
      <c r="P389" s="83">
        <v>3</v>
      </c>
      <c r="Q389" s="240">
        <f t="shared" si="46"/>
        <v>54</v>
      </c>
      <c r="R389" s="240" t="str">
        <f t="shared" si="47"/>
        <v>OLASI RİSK</v>
      </c>
      <c r="S389" s="84" t="s">
        <v>327</v>
      </c>
      <c r="T389" s="81" t="s">
        <v>286</v>
      </c>
      <c r="U389" s="80" t="s">
        <v>206</v>
      </c>
      <c r="V389" s="85" t="s">
        <v>558</v>
      </c>
      <c r="W389" s="80" t="s">
        <v>558</v>
      </c>
      <c r="X389" s="82" t="s">
        <v>208</v>
      </c>
      <c r="Y389" s="83">
        <v>1</v>
      </c>
      <c r="Z389" s="83">
        <v>6</v>
      </c>
      <c r="AA389" s="83">
        <v>3</v>
      </c>
      <c r="AB389" s="240">
        <f t="shared" si="48"/>
        <v>18</v>
      </c>
      <c r="AC389" s="240" t="str">
        <f t="shared" si="49"/>
        <v>DÜŞÜK RİSK</v>
      </c>
      <c r="AD389" s="81" t="s">
        <v>209</v>
      </c>
      <c r="AE389" s="81" t="s">
        <v>210</v>
      </c>
      <c r="AF389" s="81" t="s">
        <v>558</v>
      </c>
      <c r="AG389" s="83" t="s">
        <v>1709</v>
      </c>
    </row>
    <row r="390" spans="1:33" ht="157.5" x14ac:dyDescent="0.45">
      <c r="A390" s="152">
        <v>383</v>
      </c>
      <c r="B390" s="160">
        <v>45896</v>
      </c>
      <c r="C390" s="81" t="s">
        <v>72</v>
      </c>
      <c r="D390" s="81" t="s">
        <v>130</v>
      </c>
      <c r="E390" s="254" t="s">
        <v>1678</v>
      </c>
      <c r="F390" s="254" t="s">
        <v>1678</v>
      </c>
      <c r="G390" s="229" t="s">
        <v>1710</v>
      </c>
      <c r="H390" s="81" t="s">
        <v>1711</v>
      </c>
      <c r="I390" s="81" t="s">
        <v>1712</v>
      </c>
      <c r="J390" s="81" t="s">
        <v>1713</v>
      </c>
      <c r="K390" s="81" t="s">
        <v>1680</v>
      </c>
      <c r="L390" s="82" t="s">
        <v>5429</v>
      </c>
      <c r="M390" s="82" t="s">
        <v>203</v>
      </c>
      <c r="N390" s="83">
        <v>1</v>
      </c>
      <c r="O390" s="83">
        <v>3</v>
      </c>
      <c r="P390" s="83">
        <v>7</v>
      </c>
      <c r="Q390" s="240">
        <f t="shared" si="46"/>
        <v>21</v>
      </c>
      <c r="R390" s="240" t="str">
        <f t="shared" si="47"/>
        <v>OLASI RİSK</v>
      </c>
      <c r="S390" s="84" t="s">
        <v>327</v>
      </c>
      <c r="T390" s="81" t="s">
        <v>1715</v>
      </c>
      <c r="U390" s="80" t="s">
        <v>206</v>
      </c>
      <c r="V390" s="85" t="s">
        <v>558</v>
      </c>
      <c r="W390" s="80" t="s">
        <v>558</v>
      </c>
      <c r="X390" s="82" t="s">
        <v>208</v>
      </c>
      <c r="Y390" s="83">
        <v>0.5</v>
      </c>
      <c r="Z390" s="83">
        <v>3</v>
      </c>
      <c r="AA390" s="83">
        <v>7</v>
      </c>
      <c r="AB390" s="240">
        <f t="shared" si="48"/>
        <v>10.5</v>
      </c>
      <c r="AC390" s="240" t="str">
        <f t="shared" si="49"/>
        <v>DÜŞÜK RİSK</v>
      </c>
      <c r="AD390" s="81" t="s">
        <v>328</v>
      </c>
      <c r="AE390" s="81" t="s">
        <v>329</v>
      </c>
      <c r="AF390" s="81" t="s">
        <v>558</v>
      </c>
      <c r="AG390" s="83" t="s">
        <v>330</v>
      </c>
    </row>
    <row r="391" spans="1:33" ht="280" x14ac:dyDescent="0.45">
      <c r="A391" s="152">
        <v>384</v>
      </c>
      <c r="B391" s="160">
        <v>45896</v>
      </c>
      <c r="C391" s="81" t="s">
        <v>66</v>
      </c>
      <c r="D391" s="81" t="s">
        <v>6755</v>
      </c>
      <c r="E391" s="254" t="s">
        <v>1678</v>
      </c>
      <c r="F391" s="254" t="s">
        <v>1678</v>
      </c>
      <c r="G391" s="81" t="s">
        <v>296</v>
      </c>
      <c r="H391" s="81" t="s">
        <v>297</v>
      </c>
      <c r="I391" s="81" t="s">
        <v>298</v>
      </c>
      <c r="J391" s="81" t="s">
        <v>299</v>
      </c>
      <c r="K391" s="81" t="s">
        <v>1716</v>
      </c>
      <c r="L391" s="82" t="s">
        <v>1717</v>
      </c>
      <c r="M391" s="82" t="s">
        <v>203</v>
      </c>
      <c r="N391" s="83">
        <v>1</v>
      </c>
      <c r="O391" s="83">
        <v>3</v>
      </c>
      <c r="P391" s="83">
        <v>15</v>
      </c>
      <c r="Q391" s="240">
        <f t="shared" si="46"/>
        <v>45</v>
      </c>
      <c r="R391" s="240" t="str">
        <f t="shared" si="47"/>
        <v>OLASI RİSK</v>
      </c>
      <c r="S391" s="84" t="s">
        <v>327</v>
      </c>
      <c r="T391" s="81" t="s">
        <v>301</v>
      </c>
      <c r="U391" s="80" t="s">
        <v>206</v>
      </c>
      <c r="V391" s="85" t="s">
        <v>558</v>
      </c>
      <c r="W391" s="80" t="s">
        <v>558</v>
      </c>
      <c r="X391" s="82" t="s">
        <v>208</v>
      </c>
      <c r="Y391" s="83">
        <v>0.5</v>
      </c>
      <c r="Z391" s="83">
        <v>1</v>
      </c>
      <c r="AA391" s="83">
        <v>15</v>
      </c>
      <c r="AB391" s="240">
        <f t="shared" si="48"/>
        <v>7.5</v>
      </c>
      <c r="AC391" s="240" t="str">
        <f t="shared" si="49"/>
        <v>DÜŞÜK RİSK</v>
      </c>
      <c r="AD391" s="81" t="s">
        <v>302</v>
      </c>
      <c r="AE391" s="81" t="s">
        <v>265</v>
      </c>
      <c r="AF391" s="81" t="s">
        <v>558</v>
      </c>
      <c r="AG391" s="83" t="s">
        <v>303</v>
      </c>
    </row>
    <row r="392" spans="1:33" ht="280" x14ac:dyDescent="0.45">
      <c r="A392" s="152">
        <v>385</v>
      </c>
      <c r="B392" s="160">
        <v>45896</v>
      </c>
      <c r="C392" s="81" t="s">
        <v>66</v>
      </c>
      <c r="D392" s="81" t="s">
        <v>6755</v>
      </c>
      <c r="E392" s="254" t="s">
        <v>1678</v>
      </c>
      <c r="F392" s="254" t="s">
        <v>1678</v>
      </c>
      <c r="G392" s="81" t="s">
        <v>296</v>
      </c>
      <c r="H392" s="81" t="s">
        <v>304</v>
      </c>
      <c r="I392" s="81" t="s">
        <v>305</v>
      </c>
      <c r="J392" s="81" t="s">
        <v>306</v>
      </c>
      <c r="K392" s="81" t="s">
        <v>1716</v>
      </c>
      <c r="L392" s="82" t="s">
        <v>1718</v>
      </c>
      <c r="M392" s="82" t="s">
        <v>203</v>
      </c>
      <c r="N392" s="83">
        <v>0.5</v>
      </c>
      <c r="O392" s="83">
        <v>3</v>
      </c>
      <c r="P392" s="83">
        <v>40</v>
      </c>
      <c r="Q392" s="240">
        <f t="shared" si="46"/>
        <v>60</v>
      </c>
      <c r="R392" s="240" t="str">
        <f t="shared" si="47"/>
        <v>OLASI RİSK</v>
      </c>
      <c r="S392" s="84" t="s">
        <v>327</v>
      </c>
      <c r="T392" s="81" t="s">
        <v>301</v>
      </c>
      <c r="U392" s="80" t="s">
        <v>206</v>
      </c>
      <c r="V392" s="85" t="s">
        <v>558</v>
      </c>
      <c r="W392" s="80" t="s">
        <v>558</v>
      </c>
      <c r="X392" s="82" t="s">
        <v>208</v>
      </c>
      <c r="Y392" s="83">
        <v>0.5</v>
      </c>
      <c r="Z392" s="83">
        <v>1</v>
      </c>
      <c r="AA392" s="83">
        <v>15</v>
      </c>
      <c r="AB392" s="240">
        <f t="shared" si="48"/>
        <v>7.5</v>
      </c>
      <c r="AC392" s="240" t="str">
        <f t="shared" si="49"/>
        <v>DÜŞÜK RİSK</v>
      </c>
      <c r="AD392" s="81" t="s">
        <v>302</v>
      </c>
      <c r="AE392" s="81" t="s">
        <v>265</v>
      </c>
      <c r="AF392" s="81" t="s">
        <v>558</v>
      </c>
      <c r="AG392" s="83" t="s">
        <v>303</v>
      </c>
    </row>
    <row r="393" spans="1:33" ht="280" x14ac:dyDescent="0.45">
      <c r="A393" s="152">
        <v>386</v>
      </c>
      <c r="B393" s="160">
        <v>45896</v>
      </c>
      <c r="C393" s="81" t="s">
        <v>66</v>
      </c>
      <c r="D393" s="81" t="s">
        <v>6755</v>
      </c>
      <c r="E393" s="254" t="s">
        <v>1678</v>
      </c>
      <c r="F393" s="254" t="s">
        <v>1678</v>
      </c>
      <c r="G393" s="81" t="s">
        <v>308</v>
      </c>
      <c r="H393" s="81" t="s">
        <v>309</v>
      </c>
      <c r="I393" s="81" t="s">
        <v>310</v>
      </c>
      <c r="J393" s="81" t="s">
        <v>311</v>
      </c>
      <c r="K393" s="81" t="s">
        <v>1716</v>
      </c>
      <c r="L393" s="82" t="s">
        <v>1719</v>
      </c>
      <c r="M393" s="82" t="s">
        <v>203</v>
      </c>
      <c r="N393" s="83">
        <v>0.5</v>
      </c>
      <c r="O393" s="83">
        <v>1</v>
      </c>
      <c r="P393" s="83">
        <v>100</v>
      </c>
      <c r="Q393" s="240">
        <f t="shared" si="46"/>
        <v>50</v>
      </c>
      <c r="R393" s="240" t="str">
        <f t="shared" si="47"/>
        <v>OLASI RİSK</v>
      </c>
      <c r="S393" s="84" t="s">
        <v>448</v>
      </c>
      <c r="T393" s="82" t="s">
        <v>313</v>
      </c>
      <c r="U393" s="80" t="s">
        <v>206</v>
      </c>
      <c r="V393" s="85" t="s">
        <v>1702</v>
      </c>
      <c r="W393" s="80" t="s">
        <v>1702</v>
      </c>
      <c r="X393" s="82" t="s">
        <v>208</v>
      </c>
      <c r="Y393" s="83">
        <v>0.5</v>
      </c>
      <c r="Z393" s="83">
        <v>1</v>
      </c>
      <c r="AA393" s="83">
        <v>15</v>
      </c>
      <c r="AB393" s="240">
        <f t="shared" si="48"/>
        <v>7.5</v>
      </c>
      <c r="AC393" s="240" t="str">
        <f t="shared" si="49"/>
        <v>DÜŞÜK RİSK</v>
      </c>
      <c r="AD393" s="81" t="s">
        <v>302</v>
      </c>
      <c r="AE393" s="81" t="s">
        <v>265</v>
      </c>
      <c r="AF393" s="81" t="s">
        <v>1702</v>
      </c>
      <c r="AG393" s="83" t="s">
        <v>314</v>
      </c>
    </row>
    <row r="394" spans="1:33" ht="157.5" x14ac:dyDescent="0.45">
      <c r="A394" s="152">
        <v>387</v>
      </c>
      <c r="B394" s="160">
        <v>45896</v>
      </c>
      <c r="C394" s="81" t="s">
        <v>66</v>
      </c>
      <c r="D394" s="81" t="s">
        <v>6755</v>
      </c>
      <c r="E394" s="254" t="s">
        <v>1678</v>
      </c>
      <c r="F394" s="254" t="s">
        <v>1678</v>
      </c>
      <c r="G394" s="81" t="s">
        <v>308</v>
      </c>
      <c r="H394" s="81" t="s">
        <v>1720</v>
      </c>
      <c r="I394" s="81" t="s">
        <v>316</v>
      </c>
      <c r="J394" s="81" t="s">
        <v>317</v>
      </c>
      <c r="K394" s="81" t="s">
        <v>1721</v>
      </c>
      <c r="L394" s="82" t="s">
        <v>318</v>
      </c>
      <c r="M394" s="82" t="s">
        <v>203</v>
      </c>
      <c r="N394" s="83">
        <v>0.5</v>
      </c>
      <c r="O394" s="83">
        <v>1</v>
      </c>
      <c r="P394" s="83">
        <v>100</v>
      </c>
      <c r="Q394" s="240">
        <f t="shared" si="46"/>
        <v>50</v>
      </c>
      <c r="R394" s="240" t="str">
        <f t="shared" si="47"/>
        <v>OLASI RİSK</v>
      </c>
      <c r="S394" s="84" t="s">
        <v>319</v>
      </c>
      <c r="T394" s="82" t="s">
        <v>263</v>
      </c>
      <c r="U394" s="80" t="s">
        <v>206</v>
      </c>
      <c r="V394" s="85" t="s">
        <v>207</v>
      </c>
      <c r="W394" s="80" t="s">
        <v>207</v>
      </c>
      <c r="X394" s="82" t="s">
        <v>208</v>
      </c>
      <c r="Y394" s="83">
        <v>0.5</v>
      </c>
      <c r="Z394" s="83">
        <v>6</v>
      </c>
      <c r="AA394" s="83">
        <v>4</v>
      </c>
      <c r="AB394" s="240">
        <f t="shared" si="48"/>
        <v>12</v>
      </c>
      <c r="AC394" s="240" t="str">
        <f t="shared" si="49"/>
        <v>DÜŞÜK RİSK</v>
      </c>
      <c r="AD394" s="81" t="s">
        <v>302</v>
      </c>
      <c r="AE394" s="82" t="s">
        <v>265</v>
      </c>
      <c r="AF394" s="81" t="s">
        <v>207</v>
      </c>
      <c r="AG394" s="83" t="s">
        <v>314</v>
      </c>
    </row>
    <row r="395" spans="1:33" ht="157.5" x14ac:dyDescent="0.45">
      <c r="A395" s="152">
        <v>388</v>
      </c>
      <c r="B395" s="160">
        <v>45896</v>
      </c>
      <c r="C395" s="81" t="s">
        <v>66</v>
      </c>
      <c r="D395" s="81" t="s">
        <v>6755</v>
      </c>
      <c r="E395" s="254" t="s">
        <v>1678</v>
      </c>
      <c r="F395" s="254" t="s">
        <v>1678</v>
      </c>
      <c r="G395" s="81" t="s">
        <v>308</v>
      </c>
      <c r="H395" s="81" t="s">
        <v>1720</v>
      </c>
      <c r="I395" s="81" t="s">
        <v>316</v>
      </c>
      <c r="J395" s="81" t="s">
        <v>317</v>
      </c>
      <c r="K395" s="81" t="s">
        <v>1722</v>
      </c>
      <c r="L395" s="82" t="s">
        <v>320</v>
      </c>
      <c r="M395" s="82" t="s">
        <v>203</v>
      </c>
      <c r="N395" s="83">
        <v>0.5</v>
      </c>
      <c r="O395" s="83">
        <v>1</v>
      </c>
      <c r="P395" s="83">
        <v>100</v>
      </c>
      <c r="Q395" s="240">
        <f t="shared" si="46"/>
        <v>50</v>
      </c>
      <c r="R395" s="240" t="str">
        <f t="shared" si="47"/>
        <v>OLASI RİSK</v>
      </c>
      <c r="S395" s="84" t="s">
        <v>321</v>
      </c>
      <c r="T395" s="82" t="s">
        <v>263</v>
      </c>
      <c r="U395" s="80" t="s">
        <v>206</v>
      </c>
      <c r="V395" s="85" t="s">
        <v>207</v>
      </c>
      <c r="W395" s="80" t="s">
        <v>207</v>
      </c>
      <c r="X395" s="82" t="s">
        <v>208</v>
      </c>
      <c r="Y395" s="83">
        <v>0.5</v>
      </c>
      <c r="Z395" s="83">
        <v>6</v>
      </c>
      <c r="AA395" s="83">
        <v>4</v>
      </c>
      <c r="AB395" s="240">
        <f t="shared" si="48"/>
        <v>12</v>
      </c>
      <c r="AC395" s="240" t="str">
        <f t="shared" si="49"/>
        <v>DÜŞÜK RİSK</v>
      </c>
      <c r="AD395" s="81" t="s">
        <v>302</v>
      </c>
      <c r="AE395" s="82" t="s">
        <v>265</v>
      </c>
      <c r="AF395" s="81" t="s">
        <v>207</v>
      </c>
      <c r="AG395" s="83" t="s">
        <v>314</v>
      </c>
    </row>
    <row r="396" spans="1:33" ht="157.5" x14ac:dyDescent="0.45">
      <c r="A396" s="152">
        <v>389</v>
      </c>
      <c r="B396" s="160">
        <v>45896</v>
      </c>
      <c r="C396" s="81" t="s">
        <v>66</v>
      </c>
      <c r="D396" s="81" t="s">
        <v>6755</v>
      </c>
      <c r="E396" s="254" t="s">
        <v>1678</v>
      </c>
      <c r="F396" s="254" t="s">
        <v>1678</v>
      </c>
      <c r="G396" s="81" t="s">
        <v>308</v>
      </c>
      <c r="H396" s="81" t="s">
        <v>1720</v>
      </c>
      <c r="I396" s="81" t="s">
        <v>316</v>
      </c>
      <c r="J396" s="81" t="s">
        <v>317</v>
      </c>
      <c r="K396" s="81" t="s">
        <v>1723</v>
      </c>
      <c r="L396" s="82" t="s">
        <v>318</v>
      </c>
      <c r="M396" s="82" t="s">
        <v>203</v>
      </c>
      <c r="N396" s="83">
        <v>0.5</v>
      </c>
      <c r="O396" s="83">
        <v>1</v>
      </c>
      <c r="P396" s="83">
        <v>100</v>
      </c>
      <c r="Q396" s="240">
        <f t="shared" si="46"/>
        <v>50</v>
      </c>
      <c r="R396" s="240" t="str">
        <f t="shared" si="47"/>
        <v>OLASI RİSK</v>
      </c>
      <c r="S396" s="84" t="s">
        <v>321</v>
      </c>
      <c r="T396" s="82" t="s">
        <v>263</v>
      </c>
      <c r="U396" s="80" t="s">
        <v>206</v>
      </c>
      <c r="V396" s="85" t="s">
        <v>207</v>
      </c>
      <c r="W396" s="80" t="s">
        <v>207</v>
      </c>
      <c r="X396" s="82" t="s">
        <v>208</v>
      </c>
      <c r="Y396" s="83">
        <v>0.5</v>
      </c>
      <c r="Z396" s="83">
        <v>6</v>
      </c>
      <c r="AA396" s="83">
        <v>4</v>
      </c>
      <c r="AB396" s="240">
        <f t="shared" si="48"/>
        <v>12</v>
      </c>
      <c r="AC396" s="240" t="str">
        <f t="shared" si="49"/>
        <v>DÜŞÜK RİSK</v>
      </c>
      <c r="AD396" s="81" t="s">
        <v>302</v>
      </c>
      <c r="AE396" s="82" t="s">
        <v>265</v>
      </c>
      <c r="AF396" s="81" t="s">
        <v>207</v>
      </c>
      <c r="AG396" s="83" t="s">
        <v>314</v>
      </c>
    </row>
    <row r="397" spans="1:33" ht="175" x14ac:dyDescent="0.45">
      <c r="A397" s="152">
        <v>390</v>
      </c>
      <c r="B397" s="160">
        <v>45896</v>
      </c>
      <c r="C397" s="81" t="s">
        <v>72</v>
      </c>
      <c r="D397" s="81" t="s">
        <v>158</v>
      </c>
      <c r="E397" s="254" t="s">
        <v>1678</v>
      </c>
      <c r="F397" s="254" t="s">
        <v>1678</v>
      </c>
      <c r="G397" s="81" t="s">
        <v>363</v>
      </c>
      <c r="H397" s="81" t="s">
        <v>1724</v>
      </c>
      <c r="I397" s="81" t="s">
        <v>365</v>
      </c>
      <c r="J397" s="81" t="s">
        <v>359</v>
      </c>
      <c r="K397" s="81" t="s">
        <v>1725</v>
      </c>
      <c r="L397" s="82" t="s">
        <v>1726</v>
      </c>
      <c r="M397" s="82" t="s">
        <v>203</v>
      </c>
      <c r="N397" s="83">
        <v>0.5</v>
      </c>
      <c r="O397" s="83">
        <v>6</v>
      </c>
      <c r="P397" s="83">
        <v>7</v>
      </c>
      <c r="Q397" s="240">
        <f t="shared" si="46"/>
        <v>21</v>
      </c>
      <c r="R397" s="240" t="str">
        <f t="shared" si="47"/>
        <v>OLASI RİSK</v>
      </c>
      <c r="S397" s="84" t="s">
        <v>448</v>
      </c>
      <c r="T397" s="82" t="s">
        <v>361</v>
      </c>
      <c r="U397" s="80" t="s">
        <v>206</v>
      </c>
      <c r="V397" s="85" t="s">
        <v>558</v>
      </c>
      <c r="W397" s="80" t="s">
        <v>558</v>
      </c>
      <c r="X397" s="82" t="s">
        <v>208</v>
      </c>
      <c r="Y397" s="83">
        <v>0.2</v>
      </c>
      <c r="Z397" s="83">
        <v>6</v>
      </c>
      <c r="AA397" s="83">
        <v>7</v>
      </c>
      <c r="AB397" s="240">
        <f t="shared" si="48"/>
        <v>8.4000000000000021</v>
      </c>
      <c r="AC397" s="240" t="str">
        <f t="shared" si="49"/>
        <v>DÜŞÜK RİSK</v>
      </c>
      <c r="AD397" s="81" t="s">
        <v>272</v>
      </c>
      <c r="AE397" s="82" t="s">
        <v>265</v>
      </c>
      <c r="AF397" s="81" t="s">
        <v>558</v>
      </c>
      <c r="AG397" s="83" t="s">
        <v>362</v>
      </c>
    </row>
    <row r="398" spans="1:33" ht="175" x14ac:dyDescent="0.45">
      <c r="A398" s="152">
        <v>391</v>
      </c>
      <c r="B398" s="160">
        <v>45896</v>
      </c>
      <c r="C398" s="81" t="s">
        <v>66</v>
      </c>
      <c r="D398" s="81" t="s">
        <v>6755</v>
      </c>
      <c r="E398" s="254" t="s">
        <v>1678</v>
      </c>
      <c r="F398" s="254" t="s">
        <v>1678</v>
      </c>
      <c r="G398" s="81" t="s">
        <v>1727</v>
      </c>
      <c r="H398" s="81" t="s">
        <v>1728</v>
      </c>
      <c r="I398" s="81" t="s">
        <v>492</v>
      </c>
      <c r="J398" s="81" t="s">
        <v>1729</v>
      </c>
      <c r="K398" s="81" t="s">
        <v>1682</v>
      </c>
      <c r="L398" s="82" t="s">
        <v>1726</v>
      </c>
      <c r="M398" s="82" t="s">
        <v>203</v>
      </c>
      <c r="N398" s="83">
        <v>0.5</v>
      </c>
      <c r="O398" s="83">
        <v>6</v>
      </c>
      <c r="P398" s="83">
        <v>15</v>
      </c>
      <c r="Q398" s="240">
        <f t="shared" si="46"/>
        <v>45</v>
      </c>
      <c r="R398" s="240" t="str">
        <f t="shared" si="47"/>
        <v>OLASI RİSK</v>
      </c>
      <c r="S398" s="84" t="s">
        <v>448</v>
      </c>
      <c r="T398" s="82" t="s">
        <v>361</v>
      </c>
      <c r="U398" s="80" t="s">
        <v>206</v>
      </c>
      <c r="V398" s="85" t="s">
        <v>558</v>
      </c>
      <c r="W398" s="80" t="s">
        <v>558</v>
      </c>
      <c r="X398" s="82" t="s">
        <v>208</v>
      </c>
      <c r="Y398" s="83">
        <v>0.2</v>
      </c>
      <c r="Z398" s="83">
        <v>6</v>
      </c>
      <c r="AA398" s="83">
        <v>15</v>
      </c>
      <c r="AB398" s="240">
        <f t="shared" si="48"/>
        <v>18.000000000000004</v>
      </c>
      <c r="AC398" s="240" t="str">
        <f t="shared" si="49"/>
        <v>DÜŞÜK RİSK</v>
      </c>
      <c r="AD398" s="81" t="s">
        <v>302</v>
      </c>
      <c r="AE398" s="82" t="s">
        <v>265</v>
      </c>
      <c r="AF398" s="81" t="s">
        <v>558</v>
      </c>
      <c r="AG398" s="83" t="s">
        <v>373</v>
      </c>
    </row>
    <row r="399" spans="1:33" ht="175" x14ac:dyDescent="0.45">
      <c r="A399" s="152">
        <v>392</v>
      </c>
      <c r="B399" s="160">
        <v>45896</v>
      </c>
      <c r="C399" s="83" t="s">
        <v>72</v>
      </c>
      <c r="D399" s="81" t="s">
        <v>155</v>
      </c>
      <c r="E399" s="254" t="s">
        <v>1678</v>
      </c>
      <c r="F399" s="254" t="s">
        <v>1678</v>
      </c>
      <c r="G399" s="81" t="s">
        <v>374</v>
      </c>
      <c r="H399" s="81" t="s">
        <v>375</v>
      </c>
      <c r="I399" s="81" t="s">
        <v>376</v>
      </c>
      <c r="J399" s="81" t="s">
        <v>377</v>
      </c>
      <c r="K399" s="81" t="s">
        <v>1730</v>
      </c>
      <c r="L399" s="82" t="s">
        <v>1726</v>
      </c>
      <c r="M399" s="82" t="s">
        <v>203</v>
      </c>
      <c r="N399" s="83">
        <v>0.5</v>
      </c>
      <c r="O399" s="83">
        <v>6</v>
      </c>
      <c r="P399" s="83">
        <v>3</v>
      </c>
      <c r="Q399" s="240">
        <f t="shared" si="46"/>
        <v>9</v>
      </c>
      <c r="R399" s="240" t="str">
        <f t="shared" si="47"/>
        <v>DÜŞÜK RİSK</v>
      </c>
      <c r="S399" s="84" t="s">
        <v>448</v>
      </c>
      <c r="T399" s="82" t="s">
        <v>379</v>
      </c>
      <c r="U399" s="80" t="s">
        <v>206</v>
      </c>
      <c r="V399" s="85" t="s">
        <v>558</v>
      </c>
      <c r="W399" s="80" t="s">
        <v>558</v>
      </c>
      <c r="X399" s="82" t="s">
        <v>208</v>
      </c>
      <c r="Y399" s="83">
        <v>0.2</v>
      </c>
      <c r="Z399" s="83">
        <v>6</v>
      </c>
      <c r="AA399" s="83">
        <v>3</v>
      </c>
      <c r="AB399" s="240">
        <f t="shared" si="48"/>
        <v>3.6000000000000005</v>
      </c>
      <c r="AC399" s="240" t="str">
        <f t="shared" si="49"/>
        <v>DÜŞÜK RİSK</v>
      </c>
      <c r="AD399" s="81" t="s">
        <v>209</v>
      </c>
      <c r="AE399" s="82" t="s">
        <v>210</v>
      </c>
      <c r="AF399" s="81" t="s">
        <v>558</v>
      </c>
      <c r="AG399" s="83" t="s">
        <v>373</v>
      </c>
    </row>
    <row r="400" spans="1:33" ht="105" x14ac:dyDescent="0.45">
      <c r="A400" s="152">
        <v>393</v>
      </c>
      <c r="B400" s="160">
        <v>45896</v>
      </c>
      <c r="C400" s="81" t="s">
        <v>66</v>
      </c>
      <c r="D400" s="81" t="s">
        <v>6757</v>
      </c>
      <c r="E400" s="254" t="s">
        <v>1678</v>
      </c>
      <c r="F400" s="254" t="s">
        <v>1678</v>
      </c>
      <c r="G400" s="81" t="s">
        <v>380</v>
      </c>
      <c r="H400" s="81" t="s">
        <v>381</v>
      </c>
      <c r="I400" s="81" t="s">
        <v>382</v>
      </c>
      <c r="J400" s="81" t="s">
        <v>299</v>
      </c>
      <c r="K400" s="81" t="s">
        <v>1682</v>
      </c>
      <c r="L400" s="82" t="s">
        <v>383</v>
      </c>
      <c r="M400" s="82" t="s">
        <v>203</v>
      </c>
      <c r="N400" s="83">
        <v>1</v>
      </c>
      <c r="O400" s="83">
        <v>3</v>
      </c>
      <c r="P400" s="83">
        <v>7</v>
      </c>
      <c r="Q400" s="240">
        <f t="shared" si="46"/>
        <v>21</v>
      </c>
      <c r="R400" s="240" t="str">
        <f t="shared" si="47"/>
        <v>OLASI RİSK</v>
      </c>
      <c r="S400" s="84" t="s">
        <v>448</v>
      </c>
      <c r="T400" s="82" t="s">
        <v>384</v>
      </c>
      <c r="U400" s="80" t="s">
        <v>206</v>
      </c>
      <c r="V400" s="85" t="s">
        <v>558</v>
      </c>
      <c r="W400" s="80" t="s">
        <v>558</v>
      </c>
      <c r="X400" s="82" t="s">
        <v>208</v>
      </c>
      <c r="Y400" s="83">
        <v>0.5</v>
      </c>
      <c r="Z400" s="83">
        <v>3</v>
      </c>
      <c r="AA400" s="83">
        <v>7</v>
      </c>
      <c r="AB400" s="240">
        <f t="shared" si="48"/>
        <v>10.5</v>
      </c>
      <c r="AC400" s="240" t="str">
        <f t="shared" si="49"/>
        <v>DÜŞÜK RİSK</v>
      </c>
      <c r="AD400" s="81" t="s">
        <v>385</v>
      </c>
      <c r="AE400" s="81" t="s">
        <v>265</v>
      </c>
      <c r="AF400" s="81" t="s">
        <v>558</v>
      </c>
      <c r="AG400" s="83" t="s">
        <v>386</v>
      </c>
    </row>
    <row r="401" spans="1:33" ht="105" x14ac:dyDescent="0.45">
      <c r="A401" s="152">
        <v>394</v>
      </c>
      <c r="B401" s="160">
        <v>45896</v>
      </c>
      <c r="C401" s="81" t="s">
        <v>66</v>
      </c>
      <c r="D401" s="81" t="s">
        <v>6757</v>
      </c>
      <c r="E401" s="254" t="s">
        <v>1678</v>
      </c>
      <c r="F401" s="254" t="s">
        <v>1678</v>
      </c>
      <c r="G401" s="81" t="s">
        <v>380</v>
      </c>
      <c r="H401" s="229" t="s">
        <v>1731</v>
      </c>
      <c r="I401" s="81" t="s">
        <v>1732</v>
      </c>
      <c r="J401" s="81" t="s">
        <v>1733</v>
      </c>
      <c r="K401" s="81" t="s">
        <v>1721</v>
      </c>
      <c r="L401" s="82" t="s">
        <v>1734</v>
      </c>
      <c r="M401" s="82" t="s">
        <v>203</v>
      </c>
      <c r="N401" s="83">
        <v>1</v>
      </c>
      <c r="O401" s="83">
        <v>3</v>
      </c>
      <c r="P401" s="83">
        <v>3</v>
      </c>
      <c r="Q401" s="240">
        <f t="shared" si="46"/>
        <v>9</v>
      </c>
      <c r="R401" s="240" t="str">
        <f t="shared" si="47"/>
        <v>DÜŞÜK RİSK</v>
      </c>
      <c r="S401" s="84" t="s">
        <v>448</v>
      </c>
      <c r="T401" s="81" t="s">
        <v>263</v>
      </c>
      <c r="U401" s="80" t="s">
        <v>1735</v>
      </c>
      <c r="V401" s="85" t="s">
        <v>558</v>
      </c>
      <c r="W401" s="80" t="s">
        <v>558</v>
      </c>
      <c r="X401" s="82" t="s">
        <v>208</v>
      </c>
      <c r="Y401" s="83">
        <v>0.5</v>
      </c>
      <c r="Z401" s="83">
        <v>3</v>
      </c>
      <c r="AA401" s="83">
        <v>3</v>
      </c>
      <c r="AB401" s="240">
        <f t="shared" si="48"/>
        <v>4.5</v>
      </c>
      <c r="AC401" s="240" t="str">
        <f t="shared" si="49"/>
        <v>DÜŞÜK RİSK</v>
      </c>
      <c r="AD401" s="81" t="s">
        <v>264</v>
      </c>
      <c r="AE401" s="81" t="s">
        <v>265</v>
      </c>
      <c r="AF401" s="81" t="s">
        <v>558</v>
      </c>
      <c r="AG401" s="83" t="s">
        <v>303</v>
      </c>
    </row>
    <row r="402" spans="1:33" ht="245" x14ac:dyDescent="0.45">
      <c r="A402" s="152">
        <v>395</v>
      </c>
      <c r="B402" s="160">
        <v>45896</v>
      </c>
      <c r="C402" s="81" t="s">
        <v>66</v>
      </c>
      <c r="D402" s="81" t="s">
        <v>6757</v>
      </c>
      <c r="E402" s="254" t="s">
        <v>1678</v>
      </c>
      <c r="F402" s="254" t="s">
        <v>1678</v>
      </c>
      <c r="G402" s="81" t="s">
        <v>387</v>
      </c>
      <c r="H402" s="81" t="s">
        <v>388</v>
      </c>
      <c r="I402" s="81" t="s">
        <v>382</v>
      </c>
      <c r="J402" s="81" t="s">
        <v>389</v>
      </c>
      <c r="K402" s="81" t="s">
        <v>1736</v>
      </c>
      <c r="L402" s="82" t="s">
        <v>390</v>
      </c>
      <c r="M402" s="82" t="s">
        <v>203</v>
      </c>
      <c r="N402" s="83">
        <v>0.5</v>
      </c>
      <c r="O402" s="83">
        <v>10</v>
      </c>
      <c r="P402" s="83">
        <v>15</v>
      </c>
      <c r="Q402" s="240">
        <f t="shared" si="46"/>
        <v>75</v>
      </c>
      <c r="R402" s="240" t="str">
        <f t="shared" si="47"/>
        <v>ÖNEMLİ RİSK</v>
      </c>
      <c r="S402" s="84" t="s">
        <v>204</v>
      </c>
      <c r="T402" s="81" t="s">
        <v>313</v>
      </c>
      <c r="U402" s="80" t="s">
        <v>1735</v>
      </c>
      <c r="V402" s="85" t="s">
        <v>1702</v>
      </c>
      <c r="W402" s="80" t="s">
        <v>1702</v>
      </c>
      <c r="X402" s="82" t="s">
        <v>208</v>
      </c>
      <c r="Y402" s="83">
        <v>0.5</v>
      </c>
      <c r="Z402" s="83">
        <v>1</v>
      </c>
      <c r="AA402" s="83">
        <v>15</v>
      </c>
      <c r="AB402" s="240">
        <f t="shared" si="48"/>
        <v>7.5</v>
      </c>
      <c r="AC402" s="240" t="str">
        <f t="shared" si="49"/>
        <v>DÜŞÜK RİSK</v>
      </c>
      <c r="AD402" s="81" t="s">
        <v>385</v>
      </c>
      <c r="AE402" s="81" t="s">
        <v>265</v>
      </c>
      <c r="AF402" s="81" t="s">
        <v>1702</v>
      </c>
      <c r="AG402" s="83" t="s">
        <v>391</v>
      </c>
    </row>
    <row r="403" spans="1:33" ht="210" x14ac:dyDescent="0.45">
      <c r="A403" s="152">
        <v>396</v>
      </c>
      <c r="B403" s="160">
        <v>45896</v>
      </c>
      <c r="C403" s="81" t="s">
        <v>72</v>
      </c>
      <c r="D403" s="81" t="s">
        <v>130</v>
      </c>
      <c r="E403" s="254" t="s">
        <v>1678</v>
      </c>
      <c r="F403" s="254" t="s">
        <v>1678</v>
      </c>
      <c r="G403" s="81" t="s">
        <v>380</v>
      </c>
      <c r="H403" s="81" t="s">
        <v>1737</v>
      </c>
      <c r="I403" s="81" t="s">
        <v>1738</v>
      </c>
      <c r="J403" s="81" t="s">
        <v>1739</v>
      </c>
      <c r="K403" s="81" t="s">
        <v>1740</v>
      </c>
      <c r="L403" s="82" t="s">
        <v>1741</v>
      </c>
      <c r="M403" s="82" t="s">
        <v>203</v>
      </c>
      <c r="N403" s="83">
        <v>3</v>
      </c>
      <c r="O403" s="83">
        <v>2</v>
      </c>
      <c r="P403" s="83">
        <v>7</v>
      </c>
      <c r="Q403" s="240">
        <f t="shared" si="46"/>
        <v>42</v>
      </c>
      <c r="R403" s="240" t="str">
        <f t="shared" si="47"/>
        <v>OLASI RİSK</v>
      </c>
      <c r="S403" s="84" t="s">
        <v>204</v>
      </c>
      <c r="T403" s="81" t="s">
        <v>313</v>
      </c>
      <c r="U403" s="80" t="s">
        <v>1735</v>
      </c>
      <c r="V403" s="85" t="s">
        <v>1702</v>
      </c>
      <c r="W403" s="80" t="s">
        <v>1702</v>
      </c>
      <c r="X403" s="82" t="s">
        <v>208</v>
      </c>
      <c r="Y403" s="83">
        <v>1</v>
      </c>
      <c r="Z403" s="83">
        <v>2</v>
      </c>
      <c r="AA403" s="83">
        <v>7</v>
      </c>
      <c r="AB403" s="240">
        <f t="shared" si="48"/>
        <v>14</v>
      </c>
      <c r="AC403" s="240" t="str">
        <f t="shared" si="49"/>
        <v>DÜŞÜK RİSK</v>
      </c>
      <c r="AD403" s="81" t="s">
        <v>328</v>
      </c>
      <c r="AE403" s="81" t="s">
        <v>329</v>
      </c>
      <c r="AF403" s="81" t="s">
        <v>1702</v>
      </c>
      <c r="AG403" s="83" t="s">
        <v>1742</v>
      </c>
    </row>
    <row r="404" spans="1:33" ht="210" x14ac:dyDescent="0.45">
      <c r="A404" s="152">
        <v>397</v>
      </c>
      <c r="B404" s="160">
        <v>45896</v>
      </c>
      <c r="C404" s="81" t="s">
        <v>66</v>
      </c>
      <c r="D404" s="81" t="s">
        <v>6757</v>
      </c>
      <c r="E404" s="254" t="s">
        <v>1678</v>
      </c>
      <c r="F404" s="254" t="s">
        <v>1678</v>
      </c>
      <c r="G404" s="81" t="s">
        <v>392</v>
      </c>
      <c r="H404" s="81" t="s">
        <v>388</v>
      </c>
      <c r="I404" s="81" t="s">
        <v>393</v>
      </c>
      <c r="J404" s="81" t="s">
        <v>389</v>
      </c>
      <c r="K404" s="81" t="s">
        <v>1743</v>
      </c>
      <c r="L404" s="82" t="s">
        <v>401</v>
      </c>
      <c r="M404" s="82" t="s">
        <v>203</v>
      </c>
      <c r="N404" s="83">
        <v>0.5</v>
      </c>
      <c r="O404" s="83">
        <v>10</v>
      </c>
      <c r="P404" s="83">
        <v>15</v>
      </c>
      <c r="Q404" s="240">
        <f t="shared" si="46"/>
        <v>75</v>
      </c>
      <c r="R404" s="240" t="str">
        <f t="shared" si="47"/>
        <v>ÖNEMLİ RİSK</v>
      </c>
      <c r="S404" s="84" t="s">
        <v>395</v>
      </c>
      <c r="T404" s="81" t="s">
        <v>399</v>
      </c>
      <c r="U404" s="80" t="s">
        <v>206</v>
      </c>
      <c r="V404" s="85" t="s">
        <v>207</v>
      </c>
      <c r="W404" s="80" t="s">
        <v>207</v>
      </c>
      <c r="X404" s="82" t="s">
        <v>208</v>
      </c>
      <c r="Y404" s="83">
        <v>0.5</v>
      </c>
      <c r="Z404" s="83">
        <v>1</v>
      </c>
      <c r="AA404" s="83">
        <v>15</v>
      </c>
      <c r="AB404" s="240">
        <f t="shared" si="48"/>
        <v>7.5</v>
      </c>
      <c r="AC404" s="240" t="str">
        <f t="shared" si="49"/>
        <v>DÜŞÜK RİSK</v>
      </c>
      <c r="AD404" s="81" t="s">
        <v>385</v>
      </c>
      <c r="AE404" s="81" t="s">
        <v>265</v>
      </c>
      <c r="AF404" s="81" t="s">
        <v>207</v>
      </c>
      <c r="AG404" s="83" t="s">
        <v>391</v>
      </c>
    </row>
    <row r="405" spans="1:33" ht="140" x14ac:dyDescent="0.45">
      <c r="A405" s="152">
        <v>398</v>
      </c>
      <c r="B405" s="160">
        <v>45896</v>
      </c>
      <c r="C405" s="81" t="s">
        <v>72</v>
      </c>
      <c r="D405" s="81" t="s">
        <v>156</v>
      </c>
      <c r="E405" s="254" t="s">
        <v>1678</v>
      </c>
      <c r="F405" s="254" t="s">
        <v>1678</v>
      </c>
      <c r="G405" s="81" t="s">
        <v>1744</v>
      </c>
      <c r="H405" s="81" t="s">
        <v>445</v>
      </c>
      <c r="I405" s="81" t="s">
        <v>446</v>
      </c>
      <c r="J405" s="81" t="s">
        <v>299</v>
      </c>
      <c r="K405" s="81" t="s">
        <v>1745</v>
      </c>
      <c r="L405" s="82" t="s">
        <v>447</v>
      </c>
      <c r="M405" s="82" t="s">
        <v>203</v>
      </c>
      <c r="N405" s="83">
        <v>0.5</v>
      </c>
      <c r="O405" s="83">
        <v>1</v>
      </c>
      <c r="P405" s="83">
        <v>15</v>
      </c>
      <c r="Q405" s="240">
        <f t="shared" si="46"/>
        <v>7.5</v>
      </c>
      <c r="R405" s="240" t="str">
        <f t="shared" si="47"/>
        <v>DÜŞÜK RİSK</v>
      </c>
      <c r="S405" s="84" t="s">
        <v>448</v>
      </c>
      <c r="T405" s="81" t="s">
        <v>449</v>
      </c>
      <c r="U405" s="80" t="s">
        <v>206</v>
      </c>
      <c r="V405" s="85" t="s">
        <v>558</v>
      </c>
      <c r="W405" s="80" t="s">
        <v>558</v>
      </c>
      <c r="X405" s="82" t="s">
        <v>208</v>
      </c>
      <c r="Y405" s="83">
        <v>0.5</v>
      </c>
      <c r="Z405" s="83">
        <v>1</v>
      </c>
      <c r="AA405" s="83">
        <v>15</v>
      </c>
      <c r="AB405" s="240">
        <f t="shared" si="48"/>
        <v>7.5</v>
      </c>
      <c r="AC405" s="240" t="str">
        <f t="shared" si="49"/>
        <v>DÜŞÜK RİSK</v>
      </c>
      <c r="AD405" s="81" t="s">
        <v>450</v>
      </c>
      <c r="AE405" s="81" t="s">
        <v>451</v>
      </c>
      <c r="AF405" s="81" t="s">
        <v>558</v>
      </c>
      <c r="AG405" s="83" t="s">
        <v>266</v>
      </c>
    </row>
    <row r="406" spans="1:33" ht="140" x14ac:dyDescent="0.45">
      <c r="A406" s="152">
        <v>399</v>
      </c>
      <c r="B406" s="160">
        <v>45896</v>
      </c>
      <c r="C406" s="81" t="s">
        <v>72</v>
      </c>
      <c r="D406" s="81" t="s">
        <v>156</v>
      </c>
      <c r="E406" s="254" t="s">
        <v>1678</v>
      </c>
      <c r="F406" s="254" t="s">
        <v>1678</v>
      </c>
      <c r="G406" s="81" t="s">
        <v>431</v>
      </c>
      <c r="H406" s="81" t="s">
        <v>452</v>
      </c>
      <c r="I406" s="81" t="s">
        <v>438</v>
      </c>
      <c r="J406" s="81" t="s">
        <v>453</v>
      </c>
      <c r="K406" s="81" t="s">
        <v>1745</v>
      </c>
      <c r="L406" s="82" t="s">
        <v>454</v>
      </c>
      <c r="M406" s="82" t="s">
        <v>203</v>
      </c>
      <c r="N406" s="83">
        <v>0.5</v>
      </c>
      <c r="O406" s="83">
        <v>1</v>
      </c>
      <c r="P406" s="83">
        <v>15</v>
      </c>
      <c r="Q406" s="240">
        <f t="shared" si="46"/>
        <v>7.5</v>
      </c>
      <c r="R406" s="240" t="str">
        <f t="shared" si="47"/>
        <v>DÜŞÜK RİSK</v>
      </c>
      <c r="S406" s="84" t="s">
        <v>204</v>
      </c>
      <c r="T406" s="82" t="s">
        <v>455</v>
      </c>
      <c r="U406" s="80" t="s">
        <v>206</v>
      </c>
      <c r="V406" s="85" t="s">
        <v>558</v>
      </c>
      <c r="W406" s="80" t="s">
        <v>558</v>
      </c>
      <c r="X406" s="85" t="s">
        <v>208</v>
      </c>
      <c r="Y406" s="83">
        <v>0.5</v>
      </c>
      <c r="Z406" s="83">
        <v>1</v>
      </c>
      <c r="AA406" s="83">
        <v>15</v>
      </c>
      <c r="AB406" s="240">
        <f t="shared" si="48"/>
        <v>7.5</v>
      </c>
      <c r="AC406" s="240" t="str">
        <f t="shared" si="49"/>
        <v>DÜŞÜK RİSK</v>
      </c>
      <c r="AD406" s="81" t="s">
        <v>450</v>
      </c>
      <c r="AE406" s="81" t="s">
        <v>451</v>
      </c>
      <c r="AF406" s="81" t="s">
        <v>558</v>
      </c>
      <c r="AG406" s="83" t="s">
        <v>266</v>
      </c>
    </row>
    <row r="407" spans="1:33" ht="122.5" x14ac:dyDescent="0.45">
      <c r="A407" s="152">
        <v>400</v>
      </c>
      <c r="B407" s="160">
        <v>45896</v>
      </c>
      <c r="C407" s="81" t="s">
        <v>66</v>
      </c>
      <c r="D407" s="81" t="s">
        <v>6757</v>
      </c>
      <c r="E407" s="254" t="s">
        <v>1678</v>
      </c>
      <c r="F407" s="254" t="s">
        <v>1678</v>
      </c>
      <c r="G407" s="81" t="s">
        <v>480</v>
      </c>
      <c r="H407" s="81" t="s">
        <v>481</v>
      </c>
      <c r="I407" s="81" t="s">
        <v>482</v>
      </c>
      <c r="J407" s="81" t="s">
        <v>483</v>
      </c>
      <c r="K407" s="81" t="s">
        <v>1746</v>
      </c>
      <c r="L407" s="82" t="s">
        <v>484</v>
      </c>
      <c r="M407" s="82" t="s">
        <v>203</v>
      </c>
      <c r="N407" s="83">
        <v>0.5</v>
      </c>
      <c r="O407" s="83">
        <v>1</v>
      </c>
      <c r="P407" s="83">
        <v>15</v>
      </c>
      <c r="Q407" s="240">
        <f t="shared" si="46"/>
        <v>7.5</v>
      </c>
      <c r="R407" s="240" t="str">
        <f t="shared" si="47"/>
        <v>DÜŞÜK RİSK</v>
      </c>
      <c r="S407" s="82" t="s">
        <v>204</v>
      </c>
      <c r="T407" s="82" t="s">
        <v>135</v>
      </c>
      <c r="U407" s="80" t="s">
        <v>206</v>
      </c>
      <c r="V407" s="85" t="s">
        <v>558</v>
      </c>
      <c r="W407" s="80" t="s">
        <v>558</v>
      </c>
      <c r="X407" s="85" t="s">
        <v>208</v>
      </c>
      <c r="Y407" s="83">
        <v>0.5</v>
      </c>
      <c r="Z407" s="83">
        <v>1</v>
      </c>
      <c r="AA407" s="83">
        <v>15</v>
      </c>
      <c r="AB407" s="240">
        <f t="shared" si="48"/>
        <v>7.5</v>
      </c>
      <c r="AC407" s="240" t="str">
        <f t="shared" si="49"/>
        <v>DÜŞÜK RİSK</v>
      </c>
      <c r="AD407" s="81" t="s">
        <v>485</v>
      </c>
      <c r="AE407" s="81" t="s">
        <v>265</v>
      </c>
      <c r="AF407" s="81" t="s">
        <v>558</v>
      </c>
      <c r="AG407" s="83" t="s">
        <v>479</v>
      </c>
    </row>
    <row r="408" spans="1:33" ht="175" x14ac:dyDescent="0.45">
      <c r="A408" s="152">
        <v>401</v>
      </c>
      <c r="B408" s="160">
        <v>45896</v>
      </c>
      <c r="C408" s="81" t="s">
        <v>66</v>
      </c>
      <c r="D408" s="81" t="s">
        <v>6757</v>
      </c>
      <c r="E408" s="254" t="s">
        <v>1678</v>
      </c>
      <c r="F408" s="254" t="s">
        <v>1678</v>
      </c>
      <c r="G408" s="81" t="s">
        <v>486</v>
      </c>
      <c r="H408" s="81" t="s">
        <v>487</v>
      </c>
      <c r="I408" s="81" t="s">
        <v>1747</v>
      </c>
      <c r="J408" s="81" t="s">
        <v>299</v>
      </c>
      <c r="K408" s="81" t="s">
        <v>1748</v>
      </c>
      <c r="L408" s="82" t="s">
        <v>489</v>
      </c>
      <c r="M408" s="82" t="s">
        <v>203</v>
      </c>
      <c r="N408" s="83">
        <v>0.5</v>
      </c>
      <c r="O408" s="83">
        <v>1</v>
      </c>
      <c r="P408" s="83">
        <v>7</v>
      </c>
      <c r="Q408" s="240">
        <f t="shared" si="46"/>
        <v>3.5</v>
      </c>
      <c r="R408" s="240" t="str">
        <f t="shared" si="47"/>
        <v>DÜŞÜK RİSK</v>
      </c>
      <c r="S408" s="84" t="s">
        <v>204</v>
      </c>
      <c r="T408" s="81" t="s">
        <v>490</v>
      </c>
      <c r="U408" s="80" t="s">
        <v>206</v>
      </c>
      <c r="V408" s="85" t="s">
        <v>558</v>
      </c>
      <c r="W408" s="80" t="s">
        <v>558</v>
      </c>
      <c r="X408" s="82" t="s">
        <v>208</v>
      </c>
      <c r="Y408" s="83">
        <v>0.5</v>
      </c>
      <c r="Z408" s="83">
        <v>1</v>
      </c>
      <c r="AA408" s="83">
        <v>7</v>
      </c>
      <c r="AB408" s="240">
        <f t="shared" si="48"/>
        <v>3.5</v>
      </c>
      <c r="AC408" s="240" t="str">
        <f t="shared" si="49"/>
        <v>DÜŞÜK RİSK</v>
      </c>
      <c r="AD408" s="81" t="s">
        <v>485</v>
      </c>
      <c r="AE408" s="81" t="s">
        <v>265</v>
      </c>
      <c r="AF408" s="81" t="s">
        <v>558</v>
      </c>
      <c r="AG408" s="83" t="s">
        <v>491</v>
      </c>
    </row>
    <row r="409" spans="1:33" ht="105" x14ac:dyDescent="0.45">
      <c r="A409" s="152">
        <v>402</v>
      </c>
      <c r="B409" s="160">
        <v>45896</v>
      </c>
      <c r="C409" s="83" t="s">
        <v>72</v>
      </c>
      <c r="D409" s="81" t="s">
        <v>130</v>
      </c>
      <c r="E409" s="154" t="s">
        <v>1678</v>
      </c>
      <c r="F409" s="154" t="s">
        <v>1678</v>
      </c>
      <c r="G409" s="83" t="s">
        <v>855</v>
      </c>
      <c r="H409" s="83" t="s">
        <v>913</v>
      </c>
      <c r="I409" s="83" t="s">
        <v>1016</v>
      </c>
      <c r="J409" s="83" t="s">
        <v>915</v>
      </c>
      <c r="K409" s="83" t="s">
        <v>857</v>
      </c>
      <c r="L409" s="84" t="s">
        <v>916</v>
      </c>
      <c r="M409" s="84" t="s">
        <v>917</v>
      </c>
      <c r="N409" s="83">
        <v>1</v>
      </c>
      <c r="O409" s="83">
        <v>6</v>
      </c>
      <c r="P409" s="83">
        <v>3</v>
      </c>
      <c r="Q409" s="241">
        <f t="shared" si="46"/>
        <v>18</v>
      </c>
      <c r="R409" s="240" t="str">
        <f t="shared" si="47"/>
        <v>DÜŞÜK RİSK</v>
      </c>
      <c r="S409" s="84" t="s">
        <v>918</v>
      </c>
      <c r="T409" s="83" t="s">
        <v>191</v>
      </c>
      <c r="U409" s="155" t="s">
        <v>919</v>
      </c>
      <c r="V409" s="85" t="s">
        <v>920</v>
      </c>
      <c r="W409" s="156" t="s">
        <v>919</v>
      </c>
      <c r="X409" s="156" t="s">
        <v>858</v>
      </c>
      <c r="Y409" s="83">
        <v>1</v>
      </c>
      <c r="Z409" s="83">
        <v>1</v>
      </c>
      <c r="AA409" s="83">
        <v>3</v>
      </c>
      <c r="AB409" s="241">
        <f t="shared" si="48"/>
        <v>3</v>
      </c>
      <c r="AC409" s="240" t="str">
        <f t="shared" si="49"/>
        <v>DÜŞÜK RİSK</v>
      </c>
      <c r="AD409" s="81" t="s">
        <v>132</v>
      </c>
      <c r="AE409" s="81" t="s">
        <v>191</v>
      </c>
      <c r="AF409" s="240" t="s">
        <v>921</v>
      </c>
      <c r="AG409" s="83" t="s">
        <v>860</v>
      </c>
    </row>
    <row r="410" spans="1:33" ht="105" x14ac:dyDescent="0.45">
      <c r="A410" s="152">
        <v>403</v>
      </c>
      <c r="B410" s="160">
        <v>45896</v>
      </c>
      <c r="C410" s="83" t="s">
        <v>72</v>
      </c>
      <c r="D410" s="81" t="s">
        <v>130</v>
      </c>
      <c r="E410" s="154" t="s">
        <v>1678</v>
      </c>
      <c r="F410" s="154" t="s">
        <v>1678</v>
      </c>
      <c r="G410" s="83" t="s">
        <v>855</v>
      </c>
      <c r="H410" s="83" t="s">
        <v>922</v>
      </c>
      <c r="I410" s="83" t="s">
        <v>923</v>
      </c>
      <c r="J410" s="83" t="s">
        <v>924</v>
      </c>
      <c r="K410" s="83" t="s">
        <v>857</v>
      </c>
      <c r="L410" s="84" t="s">
        <v>925</v>
      </c>
      <c r="M410" s="84" t="s">
        <v>917</v>
      </c>
      <c r="N410" s="83">
        <v>1</v>
      </c>
      <c r="O410" s="83">
        <v>3</v>
      </c>
      <c r="P410" s="83">
        <v>3</v>
      </c>
      <c r="Q410" s="241">
        <f t="shared" si="46"/>
        <v>9</v>
      </c>
      <c r="R410" s="240" t="str">
        <f t="shared" si="47"/>
        <v>DÜŞÜK RİSK</v>
      </c>
      <c r="S410" s="84" t="s">
        <v>918</v>
      </c>
      <c r="T410" s="83" t="s">
        <v>191</v>
      </c>
      <c r="U410" s="155" t="s">
        <v>919</v>
      </c>
      <c r="V410" s="85" t="s">
        <v>558</v>
      </c>
      <c r="W410" s="156" t="s">
        <v>919</v>
      </c>
      <c r="X410" s="156" t="s">
        <v>858</v>
      </c>
      <c r="Y410" s="83">
        <v>1</v>
      </c>
      <c r="Z410" s="83">
        <v>1</v>
      </c>
      <c r="AA410" s="83">
        <v>3</v>
      </c>
      <c r="AB410" s="241">
        <f t="shared" si="48"/>
        <v>3</v>
      </c>
      <c r="AC410" s="240" t="str">
        <f t="shared" si="49"/>
        <v>DÜŞÜK RİSK</v>
      </c>
      <c r="AD410" s="81" t="s">
        <v>132</v>
      </c>
      <c r="AE410" s="81" t="s">
        <v>191</v>
      </c>
      <c r="AF410" s="240" t="s">
        <v>921</v>
      </c>
      <c r="AG410" s="83" t="s">
        <v>860</v>
      </c>
    </row>
    <row r="411" spans="1:33" ht="105" x14ac:dyDescent="0.45">
      <c r="A411" s="152">
        <v>404</v>
      </c>
      <c r="B411" s="160">
        <v>45896</v>
      </c>
      <c r="C411" s="83" t="s">
        <v>72</v>
      </c>
      <c r="D411" s="81" t="s">
        <v>130</v>
      </c>
      <c r="E411" s="154" t="s">
        <v>1678</v>
      </c>
      <c r="F411" s="154" t="s">
        <v>1678</v>
      </c>
      <c r="G411" s="83" t="s">
        <v>855</v>
      </c>
      <c r="H411" s="83" t="s">
        <v>926</v>
      </c>
      <c r="I411" s="83" t="s">
        <v>927</v>
      </c>
      <c r="J411" s="83" t="s">
        <v>924</v>
      </c>
      <c r="K411" s="83" t="s">
        <v>857</v>
      </c>
      <c r="L411" s="84" t="s">
        <v>928</v>
      </c>
      <c r="M411" s="84" t="s">
        <v>917</v>
      </c>
      <c r="N411" s="83">
        <v>3</v>
      </c>
      <c r="O411" s="83">
        <v>3</v>
      </c>
      <c r="P411" s="83">
        <v>3</v>
      </c>
      <c r="Q411" s="241">
        <f t="shared" si="46"/>
        <v>27</v>
      </c>
      <c r="R411" s="240" t="str">
        <f t="shared" si="47"/>
        <v>OLASI RİSK</v>
      </c>
      <c r="S411" s="84" t="s">
        <v>918</v>
      </c>
      <c r="T411" s="83" t="s">
        <v>190</v>
      </c>
      <c r="U411" s="155" t="s">
        <v>919</v>
      </c>
      <c r="V411" s="85" t="s">
        <v>930</v>
      </c>
      <c r="W411" s="156" t="s">
        <v>919</v>
      </c>
      <c r="X411" s="156" t="s">
        <v>858</v>
      </c>
      <c r="Y411" s="83">
        <v>1</v>
      </c>
      <c r="Z411" s="83">
        <v>1</v>
      </c>
      <c r="AA411" s="83">
        <v>3</v>
      </c>
      <c r="AB411" s="241">
        <f t="shared" si="48"/>
        <v>3</v>
      </c>
      <c r="AC411" s="240" t="str">
        <f t="shared" si="49"/>
        <v>DÜŞÜK RİSK</v>
      </c>
      <c r="AD411" s="81" t="s">
        <v>931</v>
      </c>
      <c r="AE411" s="81" t="s">
        <v>190</v>
      </c>
      <c r="AF411" s="240" t="s">
        <v>932</v>
      </c>
      <c r="AG411" s="83" t="s">
        <v>860</v>
      </c>
    </row>
    <row r="412" spans="1:33" ht="140" x14ac:dyDescent="0.45">
      <c r="A412" s="152">
        <v>405</v>
      </c>
      <c r="B412" s="160">
        <v>45896</v>
      </c>
      <c r="C412" s="83" t="s">
        <v>72</v>
      </c>
      <c r="D412" s="81" t="s">
        <v>130</v>
      </c>
      <c r="E412" s="154" t="s">
        <v>1678</v>
      </c>
      <c r="F412" s="154" t="s">
        <v>1678</v>
      </c>
      <c r="G412" s="83" t="s">
        <v>855</v>
      </c>
      <c r="H412" s="83" t="s">
        <v>933</v>
      </c>
      <c r="I412" s="83" t="s">
        <v>934</v>
      </c>
      <c r="J412" s="83" t="s">
        <v>935</v>
      </c>
      <c r="K412" s="83" t="s">
        <v>1008</v>
      </c>
      <c r="L412" s="84" t="s">
        <v>936</v>
      </c>
      <c r="M412" s="84" t="s">
        <v>917</v>
      </c>
      <c r="N412" s="83">
        <v>1</v>
      </c>
      <c r="O412" s="83">
        <v>6</v>
      </c>
      <c r="P412" s="83">
        <v>7</v>
      </c>
      <c r="Q412" s="241">
        <f t="shared" si="46"/>
        <v>42</v>
      </c>
      <c r="R412" s="240" t="str">
        <f t="shared" si="47"/>
        <v>OLASI RİSK</v>
      </c>
      <c r="S412" s="84" t="s">
        <v>918</v>
      </c>
      <c r="T412" s="83" t="s">
        <v>191</v>
      </c>
      <c r="U412" s="155" t="s">
        <v>919</v>
      </c>
      <c r="V412" s="85" t="s">
        <v>558</v>
      </c>
      <c r="W412" s="156" t="s">
        <v>919</v>
      </c>
      <c r="X412" s="156" t="s">
        <v>858</v>
      </c>
      <c r="Y412" s="83">
        <v>1</v>
      </c>
      <c r="Z412" s="83">
        <v>3</v>
      </c>
      <c r="AA412" s="83">
        <v>3</v>
      </c>
      <c r="AB412" s="241">
        <f t="shared" si="48"/>
        <v>9</v>
      </c>
      <c r="AC412" s="240" t="str">
        <f t="shared" si="49"/>
        <v>DÜŞÜK RİSK</v>
      </c>
      <c r="AD412" s="81" t="s">
        <v>132</v>
      </c>
      <c r="AE412" s="81" t="s">
        <v>191</v>
      </c>
      <c r="AF412" s="240" t="s">
        <v>921</v>
      </c>
      <c r="AG412" s="83" t="s">
        <v>860</v>
      </c>
    </row>
    <row r="413" spans="1:33" ht="105" x14ac:dyDescent="0.45">
      <c r="A413" s="152">
        <v>406</v>
      </c>
      <c r="B413" s="160">
        <v>45896</v>
      </c>
      <c r="C413" s="83" t="s">
        <v>72</v>
      </c>
      <c r="D413" s="81" t="s">
        <v>130</v>
      </c>
      <c r="E413" s="154" t="s">
        <v>1678</v>
      </c>
      <c r="F413" s="154" t="s">
        <v>1678</v>
      </c>
      <c r="G413" s="83" t="s">
        <v>1120</v>
      </c>
      <c r="H413" s="83" t="s">
        <v>1589</v>
      </c>
      <c r="I413" s="83" t="s">
        <v>1590</v>
      </c>
      <c r="J413" s="83" t="s">
        <v>915</v>
      </c>
      <c r="K413" s="83" t="s">
        <v>515</v>
      </c>
      <c r="L413" s="84" t="s">
        <v>1591</v>
      </c>
      <c r="M413" s="84" t="s">
        <v>917</v>
      </c>
      <c r="N413" s="83">
        <v>3</v>
      </c>
      <c r="O413" s="83">
        <v>6</v>
      </c>
      <c r="P413" s="83">
        <v>3</v>
      </c>
      <c r="Q413" s="241">
        <f t="shared" si="46"/>
        <v>54</v>
      </c>
      <c r="R413" s="240" t="str">
        <f t="shared" si="47"/>
        <v>OLASI RİSK</v>
      </c>
      <c r="S413" s="84" t="s">
        <v>918</v>
      </c>
      <c r="T413" s="83" t="s">
        <v>192</v>
      </c>
      <c r="U413" s="155" t="s">
        <v>919</v>
      </c>
      <c r="V413" s="85" t="s">
        <v>558</v>
      </c>
      <c r="W413" s="156" t="s">
        <v>919</v>
      </c>
      <c r="X413" s="156" t="s">
        <v>858</v>
      </c>
      <c r="Y413" s="83">
        <v>1</v>
      </c>
      <c r="Z413" s="83">
        <v>3</v>
      </c>
      <c r="AA413" s="83">
        <v>3</v>
      </c>
      <c r="AB413" s="241">
        <f t="shared" si="48"/>
        <v>9</v>
      </c>
      <c r="AC413" s="240" t="str">
        <f t="shared" si="49"/>
        <v>DÜŞÜK RİSK</v>
      </c>
      <c r="AD413" s="81" t="s">
        <v>132</v>
      </c>
      <c r="AE413" s="81" t="s">
        <v>192</v>
      </c>
      <c r="AF413" s="240" t="s">
        <v>921</v>
      </c>
      <c r="AG413" s="83" t="s">
        <v>1593</v>
      </c>
    </row>
    <row r="414" spans="1:33" ht="157.5" x14ac:dyDescent="0.45">
      <c r="A414" s="152">
        <v>407</v>
      </c>
      <c r="B414" s="160">
        <v>45896</v>
      </c>
      <c r="C414" s="83" t="s">
        <v>72</v>
      </c>
      <c r="D414" s="81" t="s">
        <v>130</v>
      </c>
      <c r="E414" s="154" t="s">
        <v>1678</v>
      </c>
      <c r="F414" s="154" t="s">
        <v>1678</v>
      </c>
      <c r="G414" s="83" t="s">
        <v>938</v>
      </c>
      <c r="H414" s="83" t="s">
        <v>939</v>
      </c>
      <c r="I414" s="83" t="s">
        <v>940</v>
      </c>
      <c r="J414" s="83" t="s">
        <v>941</v>
      </c>
      <c r="K414" s="83" t="s">
        <v>515</v>
      </c>
      <c r="L414" s="84" t="s">
        <v>942</v>
      </c>
      <c r="M414" s="84" t="s">
        <v>917</v>
      </c>
      <c r="N414" s="83">
        <v>1</v>
      </c>
      <c r="O414" s="83">
        <v>3</v>
      </c>
      <c r="P414" s="83">
        <v>1</v>
      </c>
      <c r="Q414" s="241">
        <f t="shared" si="46"/>
        <v>3</v>
      </c>
      <c r="R414" s="240" t="str">
        <f t="shared" si="47"/>
        <v>DÜŞÜK RİSK</v>
      </c>
      <c r="S414" s="84" t="s">
        <v>918</v>
      </c>
      <c r="T414" s="83" t="s">
        <v>191</v>
      </c>
      <c r="U414" s="155" t="s">
        <v>919</v>
      </c>
      <c r="V414" s="85" t="s">
        <v>558</v>
      </c>
      <c r="W414" s="156" t="s">
        <v>919</v>
      </c>
      <c r="X414" s="156" t="s">
        <v>858</v>
      </c>
      <c r="Y414" s="83">
        <v>1</v>
      </c>
      <c r="Z414" s="83">
        <v>3</v>
      </c>
      <c r="AA414" s="83">
        <v>1</v>
      </c>
      <c r="AB414" s="241">
        <f t="shared" si="48"/>
        <v>3</v>
      </c>
      <c r="AC414" s="240" t="str">
        <f t="shared" si="49"/>
        <v>DÜŞÜK RİSK</v>
      </c>
      <c r="AD414" s="81" t="s">
        <v>132</v>
      </c>
      <c r="AE414" s="81" t="s">
        <v>191</v>
      </c>
      <c r="AF414" s="240" t="s">
        <v>921</v>
      </c>
      <c r="AG414" s="83" t="s">
        <v>860</v>
      </c>
    </row>
    <row r="415" spans="1:33" ht="122.5" x14ac:dyDescent="0.45">
      <c r="A415" s="152">
        <v>408</v>
      </c>
      <c r="B415" s="160">
        <v>45896</v>
      </c>
      <c r="C415" s="83" t="s">
        <v>72</v>
      </c>
      <c r="D415" s="81" t="s">
        <v>130</v>
      </c>
      <c r="E415" s="154" t="s">
        <v>1678</v>
      </c>
      <c r="F415" s="154" t="s">
        <v>1678</v>
      </c>
      <c r="G415" s="83" t="s">
        <v>943</v>
      </c>
      <c r="H415" s="83" t="s">
        <v>944</v>
      </c>
      <c r="I415" s="83" t="s">
        <v>1749</v>
      </c>
      <c r="J415" s="83" t="s">
        <v>941</v>
      </c>
      <c r="K415" s="83" t="s">
        <v>515</v>
      </c>
      <c r="L415" s="84" t="s">
        <v>946</v>
      </c>
      <c r="M415" s="84" t="s">
        <v>917</v>
      </c>
      <c r="N415" s="83">
        <v>0.5</v>
      </c>
      <c r="O415" s="83">
        <v>1</v>
      </c>
      <c r="P415" s="83">
        <v>3</v>
      </c>
      <c r="Q415" s="241">
        <f t="shared" si="46"/>
        <v>1.5</v>
      </c>
      <c r="R415" s="240" t="str">
        <f t="shared" si="47"/>
        <v>DÜŞÜK RİSK</v>
      </c>
      <c r="S415" s="84" t="s">
        <v>918</v>
      </c>
      <c r="T415" s="83" t="s">
        <v>191</v>
      </c>
      <c r="U415" s="155" t="s">
        <v>919</v>
      </c>
      <c r="V415" s="85" t="s">
        <v>558</v>
      </c>
      <c r="W415" s="156" t="s">
        <v>919</v>
      </c>
      <c r="X415" s="156" t="s">
        <v>858</v>
      </c>
      <c r="Y415" s="83">
        <v>0.5</v>
      </c>
      <c r="Z415" s="83">
        <v>1</v>
      </c>
      <c r="AA415" s="83">
        <v>3</v>
      </c>
      <c r="AB415" s="241">
        <f t="shared" si="48"/>
        <v>1.5</v>
      </c>
      <c r="AC415" s="240" t="str">
        <f t="shared" si="49"/>
        <v>DÜŞÜK RİSK</v>
      </c>
      <c r="AD415" s="81" t="s">
        <v>132</v>
      </c>
      <c r="AE415" s="81" t="s">
        <v>191</v>
      </c>
      <c r="AF415" s="240" t="s">
        <v>921</v>
      </c>
      <c r="AG415" s="83" t="s">
        <v>860</v>
      </c>
    </row>
    <row r="416" spans="1:33" ht="122.5" x14ac:dyDescent="0.45">
      <c r="A416" s="152">
        <v>409</v>
      </c>
      <c r="B416" s="160">
        <v>45896</v>
      </c>
      <c r="C416" s="83" t="s">
        <v>72</v>
      </c>
      <c r="D416" s="81" t="s">
        <v>130</v>
      </c>
      <c r="E416" s="154" t="s">
        <v>1678</v>
      </c>
      <c r="F416" s="154" t="s">
        <v>1678</v>
      </c>
      <c r="G416" s="83" t="s">
        <v>947</v>
      </c>
      <c r="H416" s="83" t="s">
        <v>948</v>
      </c>
      <c r="I416" s="83" t="s">
        <v>949</v>
      </c>
      <c r="J416" s="83" t="s">
        <v>950</v>
      </c>
      <c r="K416" s="83" t="s">
        <v>515</v>
      </c>
      <c r="L416" s="84" t="s">
        <v>951</v>
      </c>
      <c r="M416" s="84" t="s">
        <v>917</v>
      </c>
      <c r="N416" s="83">
        <v>0.5</v>
      </c>
      <c r="O416" s="83">
        <v>0.5</v>
      </c>
      <c r="P416" s="83">
        <v>7</v>
      </c>
      <c r="Q416" s="241">
        <f t="shared" si="46"/>
        <v>1.75</v>
      </c>
      <c r="R416" s="240" t="str">
        <f t="shared" si="47"/>
        <v>DÜŞÜK RİSK</v>
      </c>
      <c r="S416" s="84" t="s">
        <v>918</v>
      </c>
      <c r="T416" s="83" t="s">
        <v>72</v>
      </c>
      <c r="U416" s="155" t="s">
        <v>919</v>
      </c>
      <c r="V416" s="85" t="s">
        <v>558</v>
      </c>
      <c r="W416" s="156" t="s">
        <v>919</v>
      </c>
      <c r="X416" s="156" t="s">
        <v>858</v>
      </c>
      <c r="Y416" s="83">
        <v>0.5</v>
      </c>
      <c r="Z416" s="83">
        <v>0.5</v>
      </c>
      <c r="AA416" s="83">
        <v>7</v>
      </c>
      <c r="AB416" s="241">
        <f t="shared" si="48"/>
        <v>1.75</v>
      </c>
      <c r="AC416" s="240" t="str">
        <f t="shared" si="49"/>
        <v>DÜŞÜK RİSK</v>
      </c>
      <c r="AD416" s="81" t="s">
        <v>132</v>
      </c>
      <c r="AE416" s="81" t="s">
        <v>72</v>
      </c>
      <c r="AF416" s="240" t="s">
        <v>921</v>
      </c>
      <c r="AG416" s="83" t="s">
        <v>952</v>
      </c>
    </row>
    <row r="417" spans="1:33" ht="105" x14ac:dyDescent="0.45">
      <c r="A417" s="152">
        <v>410</v>
      </c>
      <c r="B417" s="160">
        <v>45896</v>
      </c>
      <c r="C417" s="83" t="s">
        <v>72</v>
      </c>
      <c r="D417" s="81" t="s">
        <v>130</v>
      </c>
      <c r="E417" s="154" t="s">
        <v>1678</v>
      </c>
      <c r="F417" s="154" t="s">
        <v>1678</v>
      </c>
      <c r="G417" s="83" t="s">
        <v>943</v>
      </c>
      <c r="H417" s="83" t="s">
        <v>1750</v>
      </c>
      <c r="I417" s="83" t="s">
        <v>954</v>
      </c>
      <c r="J417" s="83" t="s">
        <v>935</v>
      </c>
      <c r="K417" s="83" t="s">
        <v>515</v>
      </c>
      <c r="L417" s="84" t="s">
        <v>955</v>
      </c>
      <c r="M417" s="84" t="s">
        <v>917</v>
      </c>
      <c r="N417" s="83">
        <v>0.5</v>
      </c>
      <c r="O417" s="83">
        <v>0.5</v>
      </c>
      <c r="P417" s="83">
        <v>3</v>
      </c>
      <c r="Q417" s="241">
        <f t="shared" si="46"/>
        <v>0.75</v>
      </c>
      <c r="R417" s="240" t="str">
        <f t="shared" si="47"/>
        <v>DÜŞÜK RİSK</v>
      </c>
      <c r="S417" s="84" t="s">
        <v>918</v>
      </c>
      <c r="T417" s="83" t="s">
        <v>191</v>
      </c>
      <c r="U417" s="155" t="s">
        <v>919</v>
      </c>
      <c r="V417" s="85" t="s">
        <v>558</v>
      </c>
      <c r="W417" s="156" t="s">
        <v>919</v>
      </c>
      <c r="X417" s="156" t="s">
        <v>858</v>
      </c>
      <c r="Y417" s="83">
        <v>0.5</v>
      </c>
      <c r="Z417" s="83">
        <v>0.5</v>
      </c>
      <c r="AA417" s="83">
        <v>3</v>
      </c>
      <c r="AB417" s="241">
        <f t="shared" si="48"/>
        <v>0.75</v>
      </c>
      <c r="AC417" s="240" t="str">
        <f t="shared" si="49"/>
        <v>DÜŞÜK RİSK</v>
      </c>
      <c r="AD417" s="81" t="s">
        <v>132</v>
      </c>
      <c r="AE417" s="81" t="s">
        <v>191</v>
      </c>
      <c r="AF417" s="240" t="s">
        <v>921</v>
      </c>
      <c r="AG417" s="83" t="s">
        <v>860</v>
      </c>
    </row>
    <row r="418" spans="1:33" ht="105" x14ac:dyDescent="0.45">
      <c r="A418" s="152">
        <v>411</v>
      </c>
      <c r="B418" s="160">
        <v>45896</v>
      </c>
      <c r="C418" s="83" t="s">
        <v>72</v>
      </c>
      <c r="D418" s="81" t="s">
        <v>130</v>
      </c>
      <c r="E418" s="154" t="s">
        <v>1678</v>
      </c>
      <c r="F418" s="154" t="s">
        <v>1678</v>
      </c>
      <c r="G418" s="83" t="s">
        <v>956</v>
      </c>
      <c r="H418" s="83" t="s">
        <v>957</v>
      </c>
      <c r="I418" s="83" t="s">
        <v>958</v>
      </c>
      <c r="J418" s="83" t="s">
        <v>959</v>
      </c>
      <c r="K418" s="83" t="s">
        <v>515</v>
      </c>
      <c r="L418" s="84" t="s">
        <v>960</v>
      </c>
      <c r="M418" s="84" t="s">
        <v>917</v>
      </c>
      <c r="N418" s="83">
        <v>0.5</v>
      </c>
      <c r="O418" s="83">
        <v>6</v>
      </c>
      <c r="P418" s="83">
        <v>1</v>
      </c>
      <c r="Q418" s="241">
        <f t="shared" si="46"/>
        <v>3</v>
      </c>
      <c r="R418" s="240" t="str">
        <f t="shared" si="47"/>
        <v>DÜŞÜK RİSK</v>
      </c>
      <c r="S418" s="84" t="s">
        <v>918</v>
      </c>
      <c r="T418" s="83" t="s">
        <v>186</v>
      </c>
      <c r="U418" s="155" t="s">
        <v>919</v>
      </c>
      <c r="V418" s="85" t="s">
        <v>961</v>
      </c>
      <c r="W418" s="156" t="s">
        <v>919</v>
      </c>
      <c r="X418" s="156" t="s">
        <v>858</v>
      </c>
      <c r="Y418" s="83">
        <v>0.5</v>
      </c>
      <c r="Z418" s="83">
        <v>6</v>
      </c>
      <c r="AA418" s="83">
        <v>1</v>
      </c>
      <c r="AB418" s="241">
        <f t="shared" si="48"/>
        <v>3</v>
      </c>
      <c r="AC418" s="240" t="str">
        <f t="shared" si="49"/>
        <v>DÜŞÜK RİSK</v>
      </c>
      <c r="AD418" s="81" t="s">
        <v>132</v>
      </c>
      <c r="AE418" s="81" t="s">
        <v>186</v>
      </c>
      <c r="AF418" s="240" t="s">
        <v>1751</v>
      </c>
      <c r="AG418" s="83" t="s">
        <v>962</v>
      </c>
    </row>
    <row r="419" spans="1:33" ht="122.5" x14ac:dyDescent="0.45">
      <c r="A419" s="152">
        <v>412</v>
      </c>
      <c r="B419" s="160">
        <v>45896</v>
      </c>
      <c r="C419" s="83" t="s">
        <v>72</v>
      </c>
      <c r="D419" s="81" t="s">
        <v>130</v>
      </c>
      <c r="E419" s="154" t="s">
        <v>1678</v>
      </c>
      <c r="F419" s="154" t="s">
        <v>1678</v>
      </c>
      <c r="G419" s="83" t="s">
        <v>1632</v>
      </c>
      <c r="H419" s="83" t="s">
        <v>1010</v>
      </c>
      <c r="I419" s="83" t="s">
        <v>1011</v>
      </c>
      <c r="J419" s="83" t="s">
        <v>1012</v>
      </c>
      <c r="K419" s="83" t="s">
        <v>1008</v>
      </c>
      <c r="L419" s="84" t="s">
        <v>1752</v>
      </c>
      <c r="M419" s="84" t="s">
        <v>917</v>
      </c>
      <c r="N419" s="83">
        <v>1</v>
      </c>
      <c r="O419" s="83">
        <v>2</v>
      </c>
      <c r="P419" s="83">
        <v>1</v>
      </c>
      <c r="Q419" s="241">
        <f t="shared" si="46"/>
        <v>2</v>
      </c>
      <c r="R419" s="240" t="str">
        <f t="shared" si="47"/>
        <v>DÜŞÜK RİSK</v>
      </c>
      <c r="S419" s="84" t="s">
        <v>918</v>
      </c>
      <c r="T419" s="83" t="s">
        <v>191</v>
      </c>
      <c r="U419" s="155" t="s">
        <v>919</v>
      </c>
      <c r="V419" s="85" t="s">
        <v>961</v>
      </c>
      <c r="W419" s="156" t="s">
        <v>919</v>
      </c>
      <c r="X419" s="156" t="s">
        <v>858</v>
      </c>
      <c r="Y419" s="83">
        <v>1</v>
      </c>
      <c r="Z419" s="83">
        <v>2</v>
      </c>
      <c r="AA419" s="83">
        <v>1</v>
      </c>
      <c r="AB419" s="241">
        <f t="shared" si="48"/>
        <v>2</v>
      </c>
      <c r="AC419" s="240" t="str">
        <f t="shared" si="49"/>
        <v>DÜŞÜK RİSK</v>
      </c>
      <c r="AD419" s="81" t="s">
        <v>132</v>
      </c>
      <c r="AE419" s="81" t="s">
        <v>191</v>
      </c>
      <c r="AF419" s="240" t="s">
        <v>1751</v>
      </c>
      <c r="AG419" s="83" t="s">
        <v>860</v>
      </c>
    </row>
    <row r="420" spans="1:33" ht="105" x14ac:dyDescent="0.45">
      <c r="A420" s="152">
        <v>413</v>
      </c>
      <c r="B420" s="160">
        <v>45896</v>
      </c>
      <c r="C420" s="83" t="s">
        <v>72</v>
      </c>
      <c r="D420" s="81" t="s">
        <v>130</v>
      </c>
      <c r="E420" s="154" t="s">
        <v>1678</v>
      </c>
      <c r="F420" s="154" t="s">
        <v>1678</v>
      </c>
      <c r="G420" s="83" t="s">
        <v>1022</v>
      </c>
      <c r="H420" s="83" t="s">
        <v>1023</v>
      </c>
      <c r="I420" s="83" t="s">
        <v>1753</v>
      </c>
      <c r="J420" s="83" t="s">
        <v>935</v>
      </c>
      <c r="K420" s="83" t="s">
        <v>857</v>
      </c>
      <c r="L420" s="84" t="s">
        <v>1025</v>
      </c>
      <c r="M420" s="84" t="s">
        <v>917</v>
      </c>
      <c r="N420" s="83">
        <v>1</v>
      </c>
      <c r="O420" s="83">
        <v>2</v>
      </c>
      <c r="P420" s="83">
        <v>7</v>
      </c>
      <c r="Q420" s="241">
        <f t="shared" ref="Q420:Q483" si="50">IF(OR(ISBLANK(N420)=TRUE,ISBLANK(O420)=TRUE,ISBLANK(P420)=TRUE),"",PRODUCT(N420,O420,P420))</f>
        <v>14</v>
      </c>
      <c r="R420" s="240" t="str">
        <f t="shared" ref="R420:R483" si="51">IF(Q420="","",IF(AND(Q420&gt;=0,Q420&lt;20),"DÜŞÜK RİSK",IF(AND(Q420&gt;=20,Q420&lt;70),"OLASI RİSK",IF(AND(Q420&gt;=70,Q420&lt;200),"ÖNEMLİ RİSK",IF(AND(Q420&gt;=200,Q420&lt;400),"YÜKSEK RİSK",IF(Q420&gt;=400,"KABUL EDİLEMEZ RİSK",""))))))</f>
        <v>DÜŞÜK RİSK</v>
      </c>
      <c r="S420" s="84" t="s">
        <v>918</v>
      </c>
      <c r="T420" s="83" t="s">
        <v>191</v>
      </c>
      <c r="U420" s="155" t="s">
        <v>919</v>
      </c>
      <c r="V420" s="85" t="s">
        <v>961</v>
      </c>
      <c r="W420" s="156" t="s">
        <v>919</v>
      </c>
      <c r="X420" s="156" t="s">
        <v>858</v>
      </c>
      <c r="Y420" s="83">
        <v>0.5</v>
      </c>
      <c r="Z420" s="83">
        <v>1</v>
      </c>
      <c r="AA420" s="83">
        <v>3</v>
      </c>
      <c r="AB420" s="241">
        <f t="shared" ref="AB420:AB483" si="52">IF(OR(ISBLANK(Y420)=TRUE,ISBLANK(Z420)=TRUE,ISBLANK(AA420)=TRUE),"",PRODUCT(Y420,Z420,AA420))</f>
        <v>1.5</v>
      </c>
      <c r="AC420" s="240" t="str">
        <f t="shared" ref="AC420:AC483" si="53">IF(AB420="","",IF(AND(AB420&gt;=0,AB420&lt;20),"DÜŞÜK RİSK",IF(AND(AB420&gt;=20,AB420&lt;70),"OLASI RİSK",IF(AND(AB420&gt;=70,AB420&lt;200),"ÖNEMLİ RİSK",IF(AND(AB420&gt;=200,AB420&lt;400),"YÜKSEK RİSK",IF(AB420&gt;=400,"KABUL EDİLEMEZ RİSK",""))))))</f>
        <v>DÜŞÜK RİSK</v>
      </c>
      <c r="AD420" s="81" t="s">
        <v>132</v>
      </c>
      <c r="AE420" s="81" t="s">
        <v>191</v>
      </c>
      <c r="AF420" s="240" t="s">
        <v>1751</v>
      </c>
      <c r="AG420" s="83" t="s">
        <v>860</v>
      </c>
    </row>
    <row r="421" spans="1:33" ht="105" x14ac:dyDescent="0.45">
      <c r="A421" s="152">
        <v>414</v>
      </c>
      <c r="B421" s="160">
        <v>45896</v>
      </c>
      <c r="C421" s="83" t="s">
        <v>72</v>
      </c>
      <c r="D421" s="81" t="s">
        <v>130</v>
      </c>
      <c r="E421" s="154" t="s">
        <v>1678</v>
      </c>
      <c r="F421" s="154" t="s">
        <v>1678</v>
      </c>
      <c r="G421" s="83" t="s">
        <v>1022</v>
      </c>
      <c r="H421" s="83" t="s">
        <v>1026</v>
      </c>
      <c r="I421" s="83" t="s">
        <v>1027</v>
      </c>
      <c r="J421" s="83" t="s">
        <v>935</v>
      </c>
      <c r="K421" s="83" t="s">
        <v>857</v>
      </c>
      <c r="L421" s="84" t="s">
        <v>1028</v>
      </c>
      <c r="M421" s="84" t="s">
        <v>917</v>
      </c>
      <c r="N421" s="83">
        <v>1</v>
      </c>
      <c r="O421" s="83">
        <v>2</v>
      </c>
      <c r="P421" s="83">
        <v>7</v>
      </c>
      <c r="Q421" s="241">
        <f t="shared" si="50"/>
        <v>14</v>
      </c>
      <c r="R421" s="240" t="str">
        <f t="shared" si="51"/>
        <v>DÜŞÜK RİSK</v>
      </c>
      <c r="S421" s="84" t="s">
        <v>918</v>
      </c>
      <c r="T421" s="83" t="s">
        <v>191</v>
      </c>
      <c r="U421" s="155" t="s">
        <v>919</v>
      </c>
      <c r="V421" s="85" t="s">
        <v>961</v>
      </c>
      <c r="W421" s="156" t="s">
        <v>919</v>
      </c>
      <c r="X421" s="156" t="s">
        <v>858</v>
      </c>
      <c r="Y421" s="83">
        <v>0.5</v>
      </c>
      <c r="Z421" s="83">
        <v>1</v>
      </c>
      <c r="AA421" s="83">
        <v>1</v>
      </c>
      <c r="AB421" s="241">
        <f t="shared" si="52"/>
        <v>0.5</v>
      </c>
      <c r="AC421" s="240" t="str">
        <f t="shared" si="53"/>
        <v>DÜŞÜK RİSK</v>
      </c>
      <c r="AD421" s="81" t="s">
        <v>132</v>
      </c>
      <c r="AE421" s="81" t="s">
        <v>191</v>
      </c>
      <c r="AF421" s="240" t="s">
        <v>1751</v>
      </c>
      <c r="AG421" s="83" t="s">
        <v>860</v>
      </c>
    </row>
    <row r="422" spans="1:33" ht="105" x14ac:dyDescent="0.45">
      <c r="A422" s="152">
        <v>415</v>
      </c>
      <c r="B422" s="160">
        <v>45896</v>
      </c>
      <c r="C422" s="83" t="s">
        <v>72</v>
      </c>
      <c r="D422" s="81" t="s">
        <v>130</v>
      </c>
      <c r="E422" s="154" t="s">
        <v>1678</v>
      </c>
      <c r="F422" s="154" t="s">
        <v>1678</v>
      </c>
      <c r="G422" s="83" t="s">
        <v>1022</v>
      </c>
      <c r="H422" s="83" t="s">
        <v>1029</v>
      </c>
      <c r="I422" s="83" t="s">
        <v>1030</v>
      </c>
      <c r="J422" s="83" t="s">
        <v>1754</v>
      </c>
      <c r="K422" s="83" t="s">
        <v>857</v>
      </c>
      <c r="L422" s="84" t="s">
        <v>1032</v>
      </c>
      <c r="M422" s="84" t="s">
        <v>917</v>
      </c>
      <c r="N422" s="83">
        <v>1</v>
      </c>
      <c r="O422" s="83">
        <v>2</v>
      </c>
      <c r="P422" s="83">
        <v>7</v>
      </c>
      <c r="Q422" s="241">
        <f t="shared" si="50"/>
        <v>14</v>
      </c>
      <c r="R422" s="240" t="str">
        <f t="shared" si="51"/>
        <v>DÜŞÜK RİSK</v>
      </c>
      <c r="S422" s="84" t="s">
        <v>918</v>
      </c>
      <c r="T422" s="83" t="s">
        <v>191</v>
      </c>
      <c r="U422" s="155" t="s">
        <v>919</v>
      </c>
      <c r="V422" s="85" t="s">
        <v>961</v>
      </c>
      <c r="W422" s="156" t="s">
        <v>919</v>
      </c>
      <c r="X422" s="156" t="s">
        <v>858</v>
      </c>
      <c r="Y422" s="83">
        <v>0.5</v>
      </c>
      <c r="Z422" s="83">
        <v>1</v>
      </c>
      <c r="AA422" s="83">
        <v>1</v>
      </c>
      <c r="AB422" s="241">
        <f t="shared" si="52"/>
        <v>0.5</v>
      </c>
      <c r="AC422" s="240" t="str">
        <f t="shared" si="53"/>
        <v>DÜŞÜK RİSK</v>
      </c>
      <c r="AD422" s="81" t="s">
        <v>132</v>
      </c>
      <c r="AE422" s="81" t="s">
        <v>191</v>
      </c>
      <c r="AF422" s="240" t="s">
        <v>1751</v>
      </c>
      <c r="AG422" s="83" t="s">
        <v>860</v>
      </c>
    </row>
    <row r="423" spans="1:33" ht="105" x14ac:dyDescent="0.45">
      <c r="A423" s="152">
        <v>416</v>
      </c>
      <c r="B423" s="160">
        <v>45896</v>
      </c>
      <c r="C423" s="83" t="s">
        <v>72</v>
      </c>
      <c r="D423" s="81" t="s">
        <v>130</v>
      </c>
      <c r="E423" s="154" t="s">
        <v>1678</v>
      </c>
      <c r="F423" s="154" t="s">
        <v>1678</v>
      </c>
      <c r="G423" s="83" t="s">
        <v>1022</v>
      </c>
      <c r="H423" s="83" t="s">
        <v>1033</v>
      </c>
      <c r="I423" s="83" t="s">
        <v>1034</v>
      </c>
      <c r="J423" s="83" t="s">
        <v>935</v>
      </c>
      <c r="K423" s="83" t="s">
        <v>857</v>
      </c>
      <c r="L423" s="84" t="s">
        <v>1036</v>
      </c>
      <c r="M423" s="84" t="s">
        <v>917</v>
      </c>
      <c r="N423" s="83">
        <v>1</v>
      </c>
      <c r="O423" s="83">
        <v>2</v>
      </c>
      <c r="P423" s="83">
        <v>7</v>
      </c>
      <c r="Q423" s="241">
        <f t="shared" si="50"/>
        <v>14</v>
      </c>
      <c r="R423" s="240" t="str">
        <f t="shared" si="51"/>
        <v>DÜŞÜK RİSK</v>
      </c>
      <c r="S423" s="84" t="s">
        <v>918</v>
      </c>
      <c r="T423" s="83" t="s">
        <v>191</v>
      </c>
      <c r="U423" s="155" t="s">
        <v>919</v>
      </c>
      <c r="V423" s="85" t="s">
        <v>961</v>
      </c>
      <c r="W423" s="156" t="s">
        <v>919</v>
      </c>
      <c r="X423" s="156" t="s">
        <v>858</v>
      </c>
      <c r="Y423" s="83">
        <v>0.5</v>
      </c>
      <c r="Z423" s="83">
        <v>1</v>
      </c>
      <c r="AA423" s="83">
        <v>1</v>
      </c>
      <c r="AB423" s="241">
        <f t="shared" si="52"/>
        <v>0.5</v>
      </c>
      <c r="AC423" s="240" t="str">
        <f t="shared" si="53"/>
        <v>DÜŞÜK RİSK</v>
      </c>
      <c r="AD423" s="81" t="s">
        <v>132</v>
      </c>
      <c r="AE423" s="81" t="s">
        <v>191</v>
      </c>
      <c r="AF423" s="240" t="s">
        <v>1751</v>
      </c>
      <c r="AG423" s="83" t="s">
        <v>860</v>
      </c>
    </row>
    <row r="424" spans="1:33" ht="105" x14ac:dyDescent="0.45">
      <c r="A424" s="152">
        <v>417</v>
      </c>
      <c r="B424" s="160">
        <v>45896</v>
      </c>
      <c r="C424" s="83" t="s">
        <v>72</v>
      </c>
      <c r="D424" s="81" t="s">
        <v>130</v>
      </c>
      <c r="E424" s="154" t="s">
        <v>1678</v>
      </c>
      <c r="F424" s="154" t="s">
        <v>1678</v>
      </c>
      <c r="G424" s="83" t="s">
        <v>1755</v>
      </c>
      <c r="H424" s="83" t="s">
        <v>1756</v>
      </c>
      <c r="I424" s="83" t="s">
        <v>1757</v>
      </c>
      <c r="J424" s="83" t="s">
        <v>935</v>
      </c>
      <c r="K424" s="83" t="s">
        <v>857</v>
      </c>
      <c r="L424" s="84" t="s">
        <v>1758</v>
      </c>
      <c r="M424" s="84" t="s">
        <v>917</v>
      </c>
      <c r="N424" s="83">
        <v>0.5</v>
      </c>
      <c r="O424" s="83">
        <v>0.5</v>
      </c>
      <c r="P424" s="83">
        <v>1</v>
      </c>
      <c r="Q424" s="241">
        <f t="shared" si="50"/>
        <v>0.25</v>
      </c>
      <c r="R424" s="240" t="str">
        <f t="shared" si="51"/>
        <v>DÜŞÜK RİSK</v>
      </c>
      <c r="S424" s="84" t="s">
        <v>1759</v>
      </c>
      <c r="T424" s="83" t="s">
        <v>191</v>
      </c>
      <c r="U424" s="155" t="s">
        <v>919</v>
      </c>
      <c r="V424" s="85" t="s">
        <v>961</v>
      </c>
      <c r="W424" s="156" t="s">
        <v>919</v>
      </c>
      <c r="X424" s="156" t="s">
        <v>858</v>
      </c>
      <c r="Y424" s="83">
        <v>0.5</v>
      </c>
      <c r="Z424" s="83">
        <v>0.5</v>
      </c>
      <c r="AA424" s="83">
        <v>1</v>
      </c>
      <c r="AB424" s="241">
        <f t="shared" si="52"/>
        <v>0.25</v>
      </c>
      <c r="AC424" s="240" t="str">
        <f t="shared" si="53"/>
        <v>DÜŞÜK RİSK</v>
      </c>
      <c r="AD424" s="81" t="s">
        <v>132</v>
      </c>
      <c r="AE424" s="81" t="s">
        <v>191</v>
      </c>
      <c r="AF424" s="240" t="s">
        <v>1751</v>
      </c>
      <c r="AG424" s="83" t="s">
        <v>860</v>
      </c>
    </row>
    <row r="425" spans="1:33" ht="105" x14ac:dyDescent="0.45">
      <c r="A425" s="152">
        <v>418</v>
      </c>
      <c r="B425" s="160">
        <v>45896</v>
      </c>
      <c r="C425" s="83" t="s">
        <v>72</v>
      </c>
      <c r="D425" s="81" t="s">
        <v>130</v>
      </c>
      <c r="E425" s="154" t="s">
        <v>1678</v>
      </c>
      <c r="F425" s="154" t="s">
        <v>1678</v>
      </c>
      <c r="G425" s="83" t="s">
        <v>1760</v>
      </c>
      <c r="H425" s="83" t="s">
        <v>1761</v>
      </c>
      <c r="I425" s="83" t="s">
        <v>1762</v>
      </c>
      <c r="J425" s="83" t="s">
        <v>1763</v>
      </c>
      <c r="K425" s="83" t="s">
        <v>1008</v>
      </c>
      <c r="L425" s="84" t="s">
        <v>1764</v>
      </c>
      <c r="M425" s="84" t="s">
        <v>917</v>
      </c>
      <c r="N425" s="83">
        <v>0.5</v>
      </c>
      <c r="O425" s="83">
        <v>0.5</v>
      </c>
      <c r="P425" s="83">
        <v>3</v>
      </c>
      <c r="Q425" s="241">
        <f t="shared" si="50"/>
        <v>0.75</v>
      </c>
      <c r="R425" s="240" t="str">
        <f t="shared" si="51"/>
        <v>DÜŞÜK RİSK</v>
      </c>
      <c r="S425" s="84" t="s">
        <v>1759</v>
      </c>
      <c r="T425" s="83" t="s">
        <v>191</v>
      </c>
      <c r="U425" s="155" t="s">
        <v>919</v>
      </c>
      <c r="V425" s="85" t="s">
        <v>961</v>
      </c>
      <c r="W425" s="156" t="s">
        <v>919</v>
      </c>
      <c r="X425" s="156" t="s">
        <v>858</v>
      </c>
      <c r="Y425" s="83">
        <v>0.5</v>
      </c>
      <c r="Z425" s="83">
        <v>0.5</v>
      </c>
      <c r="AA425" s="83">
        <v>3</v>
      </c>
      <c r="AB425" s="241">
        <f t="shared" si="52"/>
        <v>0.75</v>
      </c>
      <c r="AC425" s="240" t="str">
        <f t="shared" si="53"/>
        <v>DÜŞÜK RİSK</v>
      </c>
      <c r="AD425" s="81" t="s">
        <v>132</v>
      </c>
      <c r="AE425" s="81" t="s">
        <v>191</v>
      </c>
      <c r="AF425" s="240" t="s">
        <v>1751</v>
      </c>
      <c r="AG425" s="83" t="s">
        <v>860</v>
      </c>
    </row>
    <row r="426" spans="1:33" ht="105" x14ac:dyDescent="0.45">
      <c r="A426" s="152">
        <v>419</v>
      </c>
      <c r="B426" s="160">
        <v>45896</v>
      </c>
      <c r="C426" s="83" t="s">
        <v>72</v>
      </c>
      <c r="D426" s="81" t="s">
        <v>130</v>
      </c>
      <c r="E426" s="154" t="s">
        <v>1678</v>
      </c>
      <c r="F426" s="154" t="s">
        <v>1678</v>
      </c>
      <c r="G426" s="83" t="s">
        <v>1760</v>
      </c>
      <c r="H426" s="83" t="s">
        <v>1765</v>
      </c>
      <c r="I426" s="83" t="s">
        <v>1766</v>
      </c>
      <c r="J426" s="83" t="s">
        <v>1767</v>
      </c>
      <c r="K426" s="83" t="s">
        <v>1008</v>
      </c>
      <c r="L426" s="84" t="s">
        <v>1768</v>
      </c>
      <c r="M426" s="84" t="s">
        <v>917</v>
      </c>
      <c r="N426" s="83">
        <v>0.5</v>
      </c>
      <c r="O426" s="83">
        <v>0.5</v>
      </c>
      <c r="P426" s="83">
        <v>3</v>
      </c>
      <c r="Q426" s="241">
        <f t="shared" si="50"/>
        <v>0.75</v>
      </c>
      <c r="R426" s="240" t="str">
        <f t="shared" si="51"/>
        <v>DÜŞÜK RİSK</v>
      </c>
      <c r="S426" s="84" t="s">
        <v>1759</v>
      </c>
      <c r="T426" s="83" t="s">
        <v>191</v>
      </c>
      <c r="U426" s="155" t="s">
        <v>919</v>
      </c>
      <c r="V426" s="85" t="s">
        <v>961</v>
      </c>
      <c r="W426" s="156" t="s">
        <v>919</v>
      </c>
      <c r="X426" s="156" t="s">
        <v>858</v>
      </c>
      <c r="Y426" s="83">
        <v>0.5</v>
      </c>
      <c r="Z426" s="83">
        <v>0.5</v>
      </c>
      <c r="AA426" s="83">
        <v>3</v>
      </c>
      <c r="AB426" s="241">
        <f t="shared" si="52"/>
        <v>0.75</v>
      </c>
      <c r="AC426" s="240" t="str">
        <f t="shared" si="53"/>
        <v>DÜŞÜK RİSK</v>
      </c>
      <c r="AD426" s="81" t="s">
        <v>132</v>
      </c>
      <c r="AE426" s="81" t="s">
        <v>191</v>
      </c>
      <c r="AF426" s="240" t="s">
        <v>1751</v>
      </c>
      <c r="AG426" s="83" t="s">
        <v>860</v>
      </c>
    </row>
    <row r="427" spans="1:33" ht="105" x14ac:dyDescent="0.45">
      <c r="A427" s="152">
        <v>420</v>
      </c>
      <c r="B427" s="160">
        <v>45896</v>
      </c>
      <c r="C427" s="83" t="s">
        <v>72</v>
      </c>
      <c r="D427" s="81" t="s">
        <v>130</v>
      </c>
      <c r="E427" s="154" t="s">
        <v>1678</v>
      </c>
      <c r="F427" s="154" t="s">
        <v>1678</v>
      </c>
      <c r="G427" s="83" t="s">
        <v>1760</v>
      </c>
      <c r="H427" s="83" t="s">
        <v>1769</v>
      </c>
      <c r="I427" s="83" t="s">
        <v>1770</v>
      </c>
      <c r="J427" s="83" t="s">
        <v>971</v>
      </c>
      <c r="K427" s="83" t="s">
        <v>1008</v>
      </c>
      <c r="L427" s="84" t="s">
        <v>1771</v>
      </c>
      <c r="M427" s="84" t="s">
        <v>917</v>
      </c>
      <c r="N427" s="83">
        <v>1</v>
      </c>
      <c r="O427" s="83">
        <v>0.5</v>
      </c>
      <c r="P427" s="83">
        <v>3</v>
      </c>
      <c r="Q427" s="241">
        <f t="shared" si="50"/>
        <v>1.5</v>
      </c>
      <c r="R427" s="240" t="str">
        <f t="shared" si="51"/>
        <v>DÜŞÜK RİSK</v>
      </c>
      <c r="S427" s="84" t="s">
        <v>1759</v>
      </c>
      <c r="T427" s="83" t="s">
        <v>191</v>
      </c>
      <c r="U427" s="155" t="s">
        <v>919</v>
      </c>
      <c r="V427" s="85" t="s">
        <v>961</v>
      </c>
      <c r="W427" s="156" t="s">
        <v>919</v>
      </c>
      <c r="X427" s="156" t="s">
        <v>858</v>
      </c>
      <c r="Y427" s="83">
        <v>1</v>
      </c>
      <c r="Z427" s="83">
        <v>0.5</v>
      </c>
      <c r="AA427" s="83">
        <v>3</v>
      </c>
      <c r="AB427" s="241">
        <f t="shared" si="52"/>
        <v>1.5</v>
      </c>
      <c r="AC427" s="240" t="str">
        <f t="shared" si="53"/>
        <v>DÜŞÜK RİSK</v>
      </c>
      <c r="AD427" s="81" t="s">
        <v>132</v>
      </c>
      <c r="AE427" s="81" t="s">
        <v>191</v>
      </c>
      <c r="AF427" s="240" t="s">
        <v>1751</v>
      </c>
      <c r="AG427" s="83" t="s">
        <v>860</v>
      </c>
    </row>
    <row r="428" spans="1:33" ht="140" x14ac:dyDescent="0.45">
      <c r="A428" s="152">
        <v>421</v>
      </c>
      <c r="B428" s="160">
        <v>45896</v>
      </c>
      <c r="C428" s="83" t="s">
        <v>72</v>
      </c>
      <c r="D428" s="81" t="s">
        <v>130</v>
      </c>
      <c r="E428" s="154" t="s">
        <v>1678</v>
      </c>
      <c r="F428" s="154" t="s">
        <v>1678</v>
      </c>
      <c r="G428" s="83" t="s">
        <v>1760</v>
      </c>
      <c r="H428" s="83" t="s">
        <v>1772</v>
      </c>
      <c r="I428" s="83" t="s">
        <v>1770</v>
      </c>
      <c r="J428" s="83" t="s">
        <v>971</v>
      </c>
      <c r="K428" s="83" t="s">
        <v>1008</v>
      </c>
      <c r="L428" s="84" t="s">
        <v>1773</v>
      </c>
      <c r="M428" s="84" t="s">
        <v>917</v>
      </c>
      <c r="N428" s="83">
        <v>3</v>
      </c>
      <c r="O428" s="83">
        <v>3</v>
      </c>
      <c r="P428" s="83">
        <v>3</v>
      </c>
      <c r="Q428" s="241">
        <f t="shared" si="50"/>
        <v>27</v>
      </c>
      <c r="R428" s="240" t="str">
        <f t="shared" si="51"/>
        <v>OLASI RİSK</v>
      </c>
      <c r="S428" s="84" t="s">
        <v>1759</v>
      </c>
      <c r="T428" s="83" t="s">
        <v>186</v>
      </c>
      <c r="U428" s="155" t="s">
        <v>919</v>
      </c>
      <c r="V428" s="85" t="s">
        <v>961</v>
      </c>
      <c r="W428" s="156" t="s">
        <v>919</v>
      </c>
      <c r="X428" s="156" t="s">
        <v>858</v>
      </c>
      <c r="Y428" s="83">
        <v>1</v>
      </c>
      <c r="Z428" s="83">
        <v>3</v>
      </c>
      <c r="AA428" s="83">
        <v>3</v>
      </c>
      <c r="AB428" s="241">
        <f t="shared" si="52"/>
        <v>9</v>
      </c>
      <c r="AC428" s="240" t="str">
        <f t="shared" si="53"/>
        <v>DÜŞÜK RİSK</v>
      </c>
      <c r="AD428" s="81" t="s">
        <v>132</v>
      </c>
      <c r="AE428" s="81" t="s">
        <v>191</v>
      </c>
      <c r="AF428" s="240" t="s">
        <v>1751</v>
      </c>
      <c r="AG428" s="83" t="s">
        <v>860</v>
      </c>
    </row>
    <row r="429" spans="1:33" ht="105" x14ac:dyDescent="0.45">
      <c r="A429" s="152">
        <v>422</v>
      </c>
      <c r="B429" s="160">
        <v>45896</v>
      </c>
      <c r="C429" s="83" t="s">
        <v>72</v>
      </c>
      <c r="D429" s="81" t="s">
        <v>130</v>
      </c>
      <c r="E429" s="154" t="s">
        <v>1678</v>
      </c>
      <c r="F429" s="154" t="s">
        <v>1678</v>
      </c>
      <c r="G429" s="83" t="s">
        <v>1760</v>
      </c>
      <c r="H429" s="83" t="s">
        <v>1774</v>
      </c>
      <c r="I429" s="83" t="s">
        <v>1775</v>
      </c>
      <c r="J429" s="83" t="s">
        <v>971</v>
      </c>
      <c r="K429" s="83" t="s">
        <v>1008</v>
      </c>
      <c r="L429" s="84" t="s">
        <v>1776</v>
      </c>
      <c r="M429" s="84" t="s">
        <v>917</v>
      </c>
      <c r="N429" s="83">
        <v>1</v>
      </c>
      <c r="O429" s="83">
        <v>1</v>
      </c>
      <c r="P429" s="83">
        <v>1</v>
      </c>
      <c r="Q429" s="241">
        <f t="shared" si="50"/>
        <v>1</v>
      </c>
      <c r="R429" s="240" t="str">
        <f t="shared" si="51"/>
        <v>DÜŞÜK RİSK</v>
      </c>
      <c r="S429" s="84" t="s">
        <v>1759</v>
      </c>
      <c r="T429" s="83" t="s">
        <v>186</v>
      </c>
      <c r="U429" s="155" t="s">
        <v>919</v>
      </c>
      <c r="V429" s="85" t="s">
        <v>961</v>
      </c>
      <c r="W429" s="156" t="s">
        <v>919</v>
      </c>
      <c r="X429" s="156" t="s">
        <v>858</v>
      </c>
      <c r="Y429" s="83">
        <v>1</v>
      </c>
      <c r="Z429" s="83">
        <v>1</v>
      </c>
      <c r="AA429" s="83">
        <v>1</v>
      </c>
      <c r="AB429" s="241">
        <f t="shared" si="52"/>
        <v>1</v>
      </c>
      <c r="AC429" s="240" t="str">
        <f t="shared" si="53"/>
        <v>DÜŞÜK RİSK</v>
      </c>
      <c r="AD429" s="81" t="s">
        <v>132</v>
      </c>
      <c r="AE429" s="81" t="s">
        <v>191</v>
      </c>
      <c r="AF429" s="240" t="s">
        <v>1751</v>
      </c>
      <c r="AG429" s="83" t="s">
        <v>860</v>
      </c>
    </row>
    <row r="430" spans="1:33" ht="105" x14ac:dyDescent="0.45">
      <c r="A430" s="152">
        <v>423</v>
      </c>
      <c r="B430" s="160">
        <v>45896</v>
      </c>
      <c r="C430" s="83" t="s">
        <v>72</v>
      </c>
      <c r="D430" s="81" t="s">
        <v>130</v>
      </c>
      <c r="E430" s="154" t="s">
        <v>1678</v>
      </c>
      <c r="F430" s="154" t="s">
        <v>1678</v>
      </c>
      <c r="G430" s="83" t="s">
        <v>1777</v>
      </c>
      <c r="H430" s="83" t="s">
        <v>1778</v>
      </c>
      <c r="I430" s="83" t="s">
        <v>1779</v>
      </c>
      <c r="J430" s="83" t="s">
        <v>971</v>
      </c>
      <c r="K430" s="83" t="s">
        <v>1008</v>
      </c>
      <c r="L430" s="84" t="s">
        <v>1780</v>
      </c>
      <c r="M430" s="84" t="s">
        <v>917</v>
      </c>
      <c r="N430" s="83">
        <v>0.5</v>
      </c>
      <c r="O430" s="83">
        <v>0.5</v>
      </c>
      <c r="P430" s="83">
        <v>1</v>
      </c>
      <c r="Q430" s="241">
        <f t="shared" si="50"/>
        <v>0.25</v>
      </c>
      <c r="R430" s="240" t="str">
        <f t="shared" si="51"/>
        <v>DÜŞÜK RİSK</v>
      </c>
      <c r="S430" s="84" t="s">
        <v>1759</v>
      </c>
      <c r="T430" s="83" t="s">
        <v>186</v>
      </c>
      <c r="U430" s="155" t="s">
        <v>919</v>
      </c>
      <c r="V430" s="85" t="s">
        <v>961</v>
      </c>
      <c r="W430" s="156" t="s">
        <v>919</v>
      </c>
      <c r="X430" s="156" t="s">
        <v>858</v>
      </c>
      <c r="Y430" s="83">
        <v>0.5</v>
      </c>
      <c r="Z430" s="83">
        <v>0.5</v>
      </c>
      <c r="AA430" s="83">
        <v>1</v>
      </c>
      <c r="AB430" s="241">
        <f t="shared" si="52"/>
        <v>0.25</v>
      </c>
      <c r="AC430" s="240" t="str">
        <f t="shared" si="53"/>
        <v>DÜŞÜK RİSK</v>
      </c>
      <c r="AD430" s="81" t="s">
        <v>132</v>
      </c>
      <c r="AE430" s="81" t="s">
        <v>191</v>
      </c>
      <c r="AF430" s="240" t="s">
        <v>1751</v>
      </c>
      <c r="AG430" s="83" t="s">
        <v>860</v>
      </c>
    </row>
    <row r="431" spans="1:33" ht="105" x14ac:dyDescent="0.45">
      <c r="A431" s="152">
        <v>424</v>
      </c>
      <c r="B431" s="160">
        <v>45896</v>
      </c>
      <c r="C431" s="83" t="s">
        <v>72</v>
      </c>
      <c r="D431" s="81" t="s">
        <v>155</v>
      </c>
      <c r="E431" s="154" t="s">
        <v>1678</v>
      </c>
      <c r="F431" s="154" t="s">
        <v>1678</v>
      </c>
      <c r="G431" s="83" t="s">
        <v>1037</v>
      </c>
      <c r="H431" s="83" t="s">
        <v>1038</v>
      </c>
      <c r="I431" s="83" t="s">
        <v>1039</v>
      </c>
      <c r="J431" s="83" t="s">
        <v>1040</v>
      </c>
      <c r="K431" s="83" t="s">
        <v>1008</v>
      </c>
      <c r="L431" s="84" t="s">
        <v>1781</v>
      </c>
      <c r="M431" s="84" t="s">
        <v>917</v>
      </c>
      <c r="N431" s="83">
        <v>0.5</v>
      </c>
      <c r="O431" s="83">
        <v>0.5</v>
      </c>
      <c r="P431" s="83">
        <v>3</v>
      </c>
      <c r="Q431" s="241">
        <f t="shared" si="50"/>
        <v>0.75</v>
      </c>
      <c r="R431" s="240" t="str">
        <f t="shared" si="51"/>
        <v>DÜŞÜK RİSK</v>
      </c>
      <c r="S431" s="84" t="s">
        <v>918</v>
      </c>
      <c r="T431" s="83" t="s">
        <v>186</v>
      </c>
      <c r="U431" s="155" t="s">
        <v>919</v>
      </c>
      <c r="V431" s="85" t="s">
        <v>558</v>
      </c>
      <c r="W431" s="156" t="s">
        <v>919</v>
      </c>
      <c r="X431" s="156" t="s">
        <v>858</v>
      </c>
      <c r="Y431" s="83">
        <v>0.5</v>
      </c>
      <c r="Z431" s="83">
        <v>0.5</v>
      </c>
      <c r="AA431" s="83">
        <v>3</v>
      </c>
      <c r="AB431" s="241">
        <f t="shared" si="52"/>
        <v>0.75</v>
      </c>
      <c r="AC431" s="240" t="str">
        <f t="shared" si="53"/>
        <v>DÜŞÜK RİSK</v>
      </c>
      <c r="AD431" s="81" t="s">
        <v>132</v>
      </c>
      <c r="AE431" s="81" t="s">
        <v>186</v>
      </c>
      <c r="AF431" s="240" t="s">
        <v>978</v>
      </c>
      <c r="AG431" s="83" t="s">
        <v>1042</v>
      </c>
    </row>
    <row r="432" spans="1:33" ht="105" x14ac:dyDescent="0.45">
      <c r="A432" s="152">
        <v>425</v>
      </c>
      <c r="B432" s="160">
        <v>45896</v>
      </c>
      <c r="C432" s="83" t="s">
        <v>72</v>
      </c>
      <c r="D432" s="81" t="s">
        <v>155</v>
      </c>
      <c r="E432" s="154" t="s">
        <v>1678</v>
      </c>
      <c r="F432" s="154" t="s">
        <v>1678</v>
      </c>
      <c r="G432" s="83" t="s">
        <v>1269</v>
      </c>
      <c r="H432" s="83" t="s">
        <v>1594</v>
      </c>
      <c r="I432" s="83" t="s">
        <v>854</v>
      </c>
      <c r="J432" s="83" t="s">
        <v>971</v>
      </c>
      <c r="K432" s="83" t="s">
        <v>1008</v>
      </c>
      <c r="L432" s="84" t="s">
        <v>1595</v>
      </c>
      <c r="M432" s="84" t="s">
        <v>917</v>
      </c>
      <c r="N432" s="83">
        <v>1</v>
      </c>
      <c r="O432" s="83">
        <v>1</v>
      </c>
      <c r="P432" s="83">
        <v>15</v>
      </c>
      <c r="Q432" s="241">
        <f t="shared" si="50"/>
        <v>15</v>
      </c>
      <c r="R432" s="240" t="str">
        <f t="shared" si="51"/>
        <v>DÜŞÜK RİSK</v>
      </c>
      <c r="S432" s="84" t="s">
        <v>918</v>
      </c>
      <c r="T432" s="83" t="s">
        <v>191</v>
      </c>
      <c r="U432" s="155" t="s">
        <v>919</v>
      </c>
      <c r="V432" s="85" t="s">
        <v>558</v>
      </c>
      <c r="W432" s="156" t="s">
        <v>919</v>
      </c>
      <c r="X432" s="156" t="s">
        <v>858</v>
      </c>
      <c r="Y432" s="83">
        <v>1</v>
      </c>
      <c r="Z432" s="83">
        <v>0.5</v>
      </c>
      <c r="AA432" s="83">
        <v>7</v>
      </c>
      <c r="AB432" s="241">
        <f t="shared" si="52"/>
        <v>3.5</v>
      </c>
      <c r="AC432" s="240" t="str">
        <f t="shared" si="53"/>
        <v>DÜŞÜK RİSK</v>
      </c>
      <c r="AD432" s="81" t="s">
        <v>132</v>
      </c>
      <c r="AE432" s="81" t="s">
        <v>191</v>
      </c>
      <c r="AF432" s="240" t="s">
        <v>978</v>
      </c>
      <c r="AG432" s="83" t="s">
        <v>1042</v>
      </c>
    </row>
    <row r="433" spans="1:33" ht="157.5" x14ac:dyDescent="0.45">
      <c r="A433" s="152">
        <v>426</v>
      </c>
      <c r="B433" s="160">
        <v>45896</v>
      </c>
      <c r="C433" s="83" t="s">
        <v>72</v>
      </c>
      <c r="D433" s="81" t="s">
        <v>155</v>
      </c>
      <c r="E433" s="154" t="s">
        <v>1678</v>
      </c>
      <c r="F433" s="154" t="s">
        <v>1678</v>
      </c>
      <c r="G433" s="83" t="s">
        <v>1782</v>
      </c>
      <c r="H433" s="83" t="s">
        <v>1596</v>
      </c>
      <c r="I433" s="83" t="s">
        <v>1597</v>
      </c>
      <c r="J433" s="83" t="s">
        <v>971</v>
      </c>
      <c r="K433" s="83" t="s">
        <v>1008</v>
      </c>
      <c r="L433" s="84" t="s">
        <v>1598</v>
      </c>
      <c r="M433" s="84" t="s">
        <v>917</v>
      </c>
      <c r="N433" s="83">
        <v>0.5</v>
      </c>
      <c r="O433" s="83">
        <v>1</v>
      </c>
      <c r="P433" s="83">
        <v>3</v>
      </c>
      <c r="Q433" s="241">
        <f t="shared" si="50"/>
        <v>1.5</v>
      </c>
      <c r="R433" s="240" t="str">
        <f t="shared" si="51"/>
        <v>DÜŞÜK RİSK</v>
      </c>
      <c r="S433" s="84" t="s">
        <v>918</v>
      </c>
      <c r="T433" s="83" t="s">
        <v>186</v>
      </c>
      <c r="U433" s="155" t="s">
        <v>919</v>
      </c>
      <c r="V433" s="85" t="s">
        <v>961</v>
      </c>
      <c r="W433" s="156" t="s">
        <v>919</v>
      </c>
      <c r="X433" s="156" t="s">
        <v>858</v>
      </c>
      <c r="Y433" s="83">
        <v>0.5</v>
      </c>
      <c r="Z433" s="83">
        <v>0.5</v>
      </c>
      <c r="AA433" s="83">
        <v>3</v>
      </c>
      <c r="AB433" s="241">
        <f t="shared" si="52"/>
        <v>0.75</v>
      </c>
      <c r="AC433" s="240" t="str">
        <f t="shared" si="53"/>
        <v>DÜŞÜK RİSK</v>
      </c>
      <c r="AD433" s="81" t="s">
        <v>493</v>
      </c>
      <c r="AE433" s="81" t="s">
        <v>1599</v>
      </c>
      <c r="AF433" s="240" t="s">
        <v>1600</v>
      </c>
      <c r="AG433" s="83" t="s">
        <v>1042</v>
      </c>
    </row>
    <row r="434" spans="1:33" ht="175" x14ac:dyDescent="0.45">
      <c r="A434" s="152">
        <v>427</v>
      </c>
      <c r="B434" s="160">
        <v>45896</v>
      </c>
      <c r="C434" s="83" t="s">
        <v>72</v>
      </c>
      <c r="D434" s="81" t="s">
        <v>155</v>
      </c>
      <c r="E434" s="154" t="s">
        <v>1678</v>
      </c>
      <c r="F434" s="154" t="s">
        <v>1678</v>
      </c>
      <c r="G434" s="83" t="s">
        <v>947</v>
      </c>
      <c r="H434" s="83" t="s">
        <v>1601</v>
      </c>
      <c r="I434" s="83" t="s">
        <v>1602</v>
      </c>
      <c r="J434" s="83" t="s">
        <v>1603</v>
      </c>
      <c r="K434" s="83" t="s">
        <v>857</v>
      </c>
      <c r="L434" s="84" t="s">
        <v>1604</v>
      </c>
      <c r="M434" s="84" t="s">
        <v>917</v>
      </c>
      <c r="N434" s="83">
        <v>1</v>
      </c>
      <c r="O434" s="83">
        <v>3</v>
      </c>
      <c r="P434" s="83">
        <v>7</v>
      </c>
      <c r="Q434" s="241">
        <f t="shared" si="50"/>
        <v>21</v>
      </c>
      <c r="R434" s="240" t="str">
        <f t="shared" si="51"/>
        <v>OLASI RİSK</v>
      </c>
      <c r="S434" s="84" t="s">
        <v>918</v>
      </c>
      <c r="T434" s="83" t="s">
        <v>186</v>
      </c>
      <c r="U434" s="155" t="s">
        <v>919</v>
      </c>
      <c r="V434" s="85" t="s">
        <v>961</v>
      </c>
      <c r="W434" s="156" t="s">
        <v>919</v>
      </c>
      <c r="X434" s="156" t="s">
        <v>858</v>
      </c>
      <c r="Y434" s="83">
        <v>1</v>
      </c>
      <c r="Z434" s="83">
        <v>1</v>
      </c>
      <c r="AA434" s="83">
        <v>7</v>
      </c>
      <c r="AB434" s="241">
        <f t="shared" si="52"/>
        <v>7</v>
      </c>
      <c r="AC434" s="240" t="str">
        <f t="shared" si="53"/>
        <v>DÜŞÜK RİSK</v>
      </c>
      <c r="AD434" s="81" t="s">
        <v>493</v>
      </c>
      <c r="AE434" s="81" t="s">
        <v>1599</v>
      </c>
      <c r="AF434" s="240" t="s">
        <v>1600</v>
      </c>
      <c r="AG434" s="83" t="s">
        <v>1042</v>
      </c>
    </row>
    <row r="435" spans="1:33" ht="175" x14ac:dyDescent="0.45">
      <c r="A435" s="152">
        <v>428</v>
      </c>
      <c r="B435" s="160">
        <v>45896</v>
      </c>
      <c r="C435" s="83" t="s">
        <v>72</v>
      </c>
      <c r="D435" s="81" t="s">
        <v>155</v>
      </c>
      <c r="E435" s="154" t="s">
        <v>1678</v>
      </c>
      <c r="F435" s="154" t="s">
        <v>1678</v>
      </c>
      <c r="G435" s="83" t="s">
        <v>1120</v>
      </c>
      <c r="H435" s="83" t="s">
        <v>1601</v>
      </c>
      <c r="I435" s="83" t="s">
        <v>1602</v>
      </c>
      <c r="J435" s="83" t="s">
        <v>1603</v>
      </c>
      <c r="K435" s="83" t="s">
        <v>857</v>
      </c>
      <c r="L435" s="84" t="s">
        <v>1604</v>
      </c>
      <c r="M435" s="84" t="s">
        <v>917</v>
      </c>
      <c r="N435" s="83">
        <v>3</v>
      </c>
      <c r="O435" s="83">
        <v>6</v>
      </c>
      <c r="P435" s="83">
        <v>7</v>
      </c>
      <c r="Q435" s="241">
        <f t="shared" si="50"/>
        <v>126</v>
      </c>
      <c r="R435" s="240" t="str">
        <f t="shared" si="51"/>
        <v>ÖNEMLİ RİSK</v>
      </c>
      <c r="S435" s="84" t="s">
        <v>918</v>
      </c>
      <c r="T435" s="83" t="s">
        <v>186</v>
      </c>
      <c r="U435" s="155" t="s">
        <v>919</v>
      </c>
      <c r="V435" s="85" t="s">
        <v>961</v>
      </c>
      <c r="W435" s="156" t="s">
        <v>919</v>
      </c>
      <c r="X435" s="156" t="s">
        <v>858</v>
      </c>
      <c r="Y435" s="83">
        <v>1</v>
      </c>
      <c r="Z435" s="83">
        <v>1</v>
      </c>
      <c r="AA435" s="83">
        <v>7</v>
      </c>
      <c r="AB435" s="241">
        <f t="shared" si="52"/>
        <v>7</v>
      </c>
      <c r="AC435" s="240" t="str">
        <f t="shared" si="53"/>
        <v>DÜŞÜK RİSK</v>
      </c>
      <c r="AD435" s="81" t="s">
        <v>493</v>
      </c>
      <c r="AE435" s="81" t="s">
        <v>1599</v>
      </c>
      <c r="AF435" s="240" t="s">
        <v>1600</v>
      </c>
      <c r="AG435" s="83" t="s">
        <v>1042</v>
      </c>
    </row>
    <row r="436" spans="1:33" ht="122.5" x14ac:dyDescent="0.45">
      <c r="A436" s="152">
        <v>429</v>
      </c>
      <c r="B436" s="160">
        <v>45896</v>
      </c>
      <c r="C436" s="83" t="s">
        <v>72</v>
      </c>
      <c r="D436" s="81" t="s">
        <v>155</v>
      </c>
      <c r="E436" s="154" t="s">
        <v>1678</v>
      </c>
      <c r="F436" s="154" t="s">
        <v>1678</v>
      </c>
      <c r="G436" s="83" t="s">
        <v>1091</v>
      </c>
      <c r="H436" s="83" t="s">
        <v>1605</v>
      </c>
      <c r="I436" s="83" t="s">
        <v>1602</v>
      </c>
      <c r="J436" s="83" t="s">
        <v>1122</v>
      </c>
      <c r="K436" s="83" t="s">
        <v>857</v>
      </c>
      <c r="L436" s="84" t="s">
        <v>1606</v>
      </c>
      <c r="M436" s="84" t="s">
        <v>917</v>
      </c>
      <c r="N436" s="83">
        <v>3</v>
      </c>
      <c r="O436" s="83">
        <v>6</v>
      </c>
      <c r="P436" s="83">
        <v>7</v>
      </c>
      <c r="Q436" s="241">
        <f t="shared" si="50"/>
        <v>126</v>
      </c>
      <c r="R436" s="240" t="str">
        <f t="shared" si="51"/>
        <v>ÖNEMLİ RİSK</v>
      </c>
      <c r="S436" s="84" t="s">
        <v>918</v>
      </c>
      <c r="T436" s="83" t="s">
        <v>186</v>
      </c>
      <c r="U436" s="155" t="s">
        <v>919</v>
      </c>
      <c r="V436" s="85" t="s">
        <v>961</v>
      </c>
      <c r="W436" s="156" t="s">
        <v>919</v>
      </c>
      <c r="X436" s="156" t="s">
        <v>858</v>
      </c>
      <c r="Y436" s="83">
        <v>1</v>
      </c>
      <c r="Z436" s="83">
        <v>1</v>
      </c>
      <c r="AA436" s="83">
        <v>7</v>
      </c>
      <c r="AB436" s="241">
        <f t="shared" si="52"/>
        <v>7</v>
      </c>
      <c r="AC436" s="240" t="str">
        <f t="shared" si="53"/>
        <v>DÜŞÜK RİSK</v>
      </c>
      <c r="AD436" s="81" t="s">
        <v>132</v>
      </c>
      <c r="AE436" s="81" t="s">
        <v>1599</v>
      </c>
      <c r="AF436" s="240" t="s">
        <v>978</v>
      </c>
      <c r="AG436" s="83" t="s">
        <v>1042</v>
      </c>
    </row>
    <row r="437" spans="1:33" ht="105" x14ac:dyDescent="0.45">
      <c r="A437" s="152">
        <v>430</v>
      </c>
      <c r="B437" s="160">
        <v>45896</v>
      </c>
      <c r="C437" s="83" t="s">
        <v>72</v>
      </c>
      <c r="D437" s="81" t="s">
        <v>155</v>
      </c>
      <c r="E437" s="154" t="s">
        <v>1678</v>
      </c>
      <c r="F437" s="154" t="s">
        <v>1678</v>
      </c>
      <c r="G437" s="83" t="s">
        <v>1120</v>
      </c>
      <c r="H437" s="83" t="s">
        <v>1609</v>
      </c>
      <c r="I437" s="83" t="s">
        <v>1602</v>
      </c>
      <c r="J437" s="83" t="s">
        <v>1610</v>
      </c>
      <c r="K437" s="83" t="s">
        <v>857</v>
      </c>
      <c r="L437" s="84" t="s">
        <v>1611</v>
      </c>
      <c r="M437" s="84" t="s">
        <v>917</v>
      </c>
      <c r="N437" s="83">
        <v>1</v>
      </c>
      <c r="O437" s="83">
        <v>6</v>
      </c>
      <c r="P437" s="83">
        <v>7</v>
      </c>
      <c r="Q437" s="241">
        <f t="shared" si="50"/>
        <v>42</v>
      </c>
      <c r="R437" s="240" t="str">
        <f t="shared" si="51"/>
        <v>OLASI RİSK</v>
      </c>
      <c r="S437" s="84" t="s">
        <v>918</v>
      </c>
      <c r="T437" s="83" t="s">
        <v>186</v>
      </c>
      <c r="U437" s="155" t="s">
        <v>919</v>
      </c>
      <c r="V437" s="85" t="s">
        <v>961</v>
      </c>
      <c r="W437" s="156" t="s">
        <v>919</v>
      </c>
      <c r="X437" s="156" t="s">
        <v>858</v>
      </c>
      <c r="Y437" s="83">
        <v>1</v>
      </c>
      <c r="Z437" s="83">
        <v>3</v>
      </c>
      <c r="AA437" s="83">
        <v>7</v>
      </c>
      <c r="AB437" s="241">
        <f t="shared" si="52"/>
        <v>21</v>
      </c>
      <c r="AC437" s="240" t="str">
        <f t="shared" si="53"/>
        <v>OLASI RİSK</v>
      </c>
      <c r="AD437" s="81" t="s">
        <v>132</v>
      </c>
      <c r="AE437" s="81" t="s">
        <v>1599</v>
      </c>
      <c r="AF437" s="240" t="s">
        <v>978</v>
      </c>
      <c r="AG437" s="83" t="s">
        <v>1042</v>
      </c>
    </row>
    <row r="438" spans="1:33" ht="175" x14ac:dyDescent="0.45">
      <c r="A438" s="152">
        <v>431</v>
      </c>
      <c r="B438" s="160">
        <v>45896</v>
      </c>
      <c r="C438" s="83" t="s">
        <v>72</v>
      </c>
      <c r="D438" s="81" t="s">
        <v>155</v>
      </c>
      <c r="E438" s="154" t="s">
        <v>1678</v>
      </c>
      <c r="F438" s="154" t="s">
        <v>1678</v>
      </c>
      <c r="G438" s="83" t="s">
        <v>1612</v>
      </c>
      <c r="H438" s="83" t="s">
        <v>1613</v>
      </c>
      <c r="I438" s="83" t="s">
        <v>336</v>
      </c>
      <c r="J438" s="83" t="s">
        <v>754</v>
      </c>
      <c r="K438" s="83" t="s">
        <v>857</v>
      </c>
      <c r="L438" s="84" t="s">
        <v>1614</v>
      </c>
      <c r="M438" s="84" t="s">
        <v>917</v>
      </c>
      <c r="N438" s="83">
        <v>1</v>
      </c>
      <c r="O438" s="83">
        <v>2</v>
      </c>
      <c r="P438" s="83">
        <v>7</v>
      </c>
      <c r="Q438" s="241">
        <f t="shared" si="50"/>
        <v>14</v>
      </c>
      <c r="R438" s="240" t="str">
        <f t="shared" si="51"/>
        <v>DÜŞÜK RİSK</v>
      </c>
      <c r="S438" s="84" t="s">
        <v>918</v>
      </c>
      <c r="T438" s="83" t="s">
        <v>186</v>
      </c>
      <c r="U438" s="155" t="s">
        <v>919</v>
      </c>
      <c r="V438" s="85" t="s">
        <v>961</v>
      </c>
      <c r="W438" s="156" t="s">
        <v>919</v>
      </c>
      <c r="X438" s="156" t="s">
        <v>858</v>
      </c>
      <c r="Y438" s="83">
        <v>0.5</v>
      </c>
      <c r="Z438" s="83">
        <v>1</v>
      </c>
      <c r="AA438" s="83">
        <v>15</v>
      </c>
      <c r="AB438" s="241">
        <f t="shared" si="52"/>
        <v>7.5</v>
      </c>
      <c r="AC438" s="240" t="str">
        <f t="shared" si="53"/>
        <v>DÜŞÜK RİSK</v>
      </c>
      <c r="AD438" s="81" t="s">
        <v>493</v>
      </c>
      <c r="AE438" s="81" t="s">
        <v>1599</v>
      </c>
      <c r="AF438" s="240" t="s">
        <v>1600</v>
      </c>
      <c r="AG438" s="83" t="s">
        <v>1042</v>
      </c>
    </row>
    <row r="439" spans="1:33" ht="175" x14ac:dyDescent="0.45">
      <c r="A439" s="152">
        <v>432</v>
      </c>
      <c r="B439" s="160">
        <v>45896</v>
      </c>
      <c r="C439" s="83" t="s">
        <v>72</v>
      </c>
      <c r="D439" s="81" t="s">
        <v>155</v>
      </c>
      <c r="E439" s="154" t="s">
        <v>1678</v>
      </c>
      <c r="F439" s="154" t="s">
        <v>1678</v>
      </c>
      <c r="G439" s="83" t="s">
        <v>1615</v>
      </c>
      <c r="H439" s="83" t="s">
        <v>1616</v>
      </c>
      <c r="I439" s="83" t="s">
        <v>225</v>
      </c>
      <c r="J439" s="83" t="s">
        <v>754</v>
      </c>
      <c r="K439" s="83" t="s">
        <v>857</v>
      </c>
      <c r="L439" s="84" t="s">
        <v>1614</v>
      </c>
      <c r="M439" s="84" t="s">
        <v>917</v>
      </c>
      <c r="N439" s="83">
        <v>1</v>
      </c>
      <c r="O439" s="83">
        <v>2</v>
      </c>
      <c r="P439" s="83">
        <v>7</v>
      </c>
      <c r="Q439" s="241">
        <f t="shared" si="50"/>
        <v>14</v>
      </c>
      <c r="R439" s="240" t="str">
        <f t="shared" si="51"/>
        <v>DÜŞÜK RİSK</v>
      </c>
      <c r="S439" s="84" t="s">
        <v>918</v>
      </c>
      <c r="T439" s="83" t="s">
        <v>190</v>
      </c>
      <c r="U439" s="155" t="s">
        <v>919</v>
      </c>
      <c r="V439" s="85" t="s">
        <v>961</v>
      </c>
      <c r="W439" s="156" t="s">
        <v>919</v>
      </c>
      <c r="X439" s="156" t="s">
        <v>858</v>
      </c>
      <c r="Y439" s="83">
        <v>0.5</v>
      </c>
      <c r="Z439" s="83">
        <v>1</v>
      </c>
      <c r="AA439" s="83">
        <v>15</v>
      </c>
      <c r="AB439" s="241">
        <f t="shared" si="52"/>
        <v>7.5</v>
      </c>
      <c r="AC439" s="240" t="str">
        <f t="shared" si="53"/>
        <v>DÜŞÜK RİSK</v>
      </c>
      <c r="AD439" s="81" t="s">
        <v>493</v>
      </c>
      <c r="AE439" s="81" t="s">
        <v>1599</v>
      </c>
      <c r="AF439" s="240" t="s">
        <v>1600</v>
      </c>
      <c r="AG439" s="83" t="s">
        <v>1042</v>
      </c>
    </row>
    <row r="440" spans="1:33" ht="175" x14ac:dyDescent="0.45">
      <c r="A440" s="152">
        <v>433</v>
      </c>
      <c r="B440" s="160">
        <v>45896</v>
      </c>
      <c r="C440" s="83" t="s">
        <v>72</v>
      </c>
      <c r="D440" s="81" t="s">
        <v>155</v>
      </c>
      <c r="E440" s="154" t="s">
        <v>1678</v>
      </c>
      <c r="F440" s="154" t="s">
        <v>1678</v>
      </c>
      <c r="G440" s="83" t="s">
        <v>1617</v>
      </c>
      <c r="H440" s="83" t="s">
        <v>1783</v>
      </c>
      <c r="I440" s="83" t="s">
        <v>199</v>
      </c>
      <c r="J440" s="83" t="s">
        <v>754</v>
      </c>
      <c r="K440" s="83" t="s">
        <v>857</v>
      </c>
      <c r="L440" s="84" t="s">
        <v>1614</v>
      </c>
      <c r="M440" s="84" t="s">
        <v>917</v>
      </c>
      <c r="N440" s="83">
        <v>1</v>
      </c>
      <c r="O440" s="83">
        <v>0.5</v>
      </c>
      <c r="P440" s="83">
        <v>40</v>
      </c>
      <c r="Q440" s="241">
        <f t="shared" si="50"/>
        <v>20</v>
      </c>
      <c r="R440" s="240" t="str">
        <f t="shared" si="51"/>
        <v>OLASI RİSK</v>
      </c>
      <c r="S440" s="84" t="s">
        <v>918</v>
      </c>
      <c r="T440" s="83" t="s">
        <v>186</v>
      </c>
      <c r="U440" s="155" t="s">
        <v>919</v>
      </c>
      <c r="V440" s="85" t="s">
        <v>961</v>
      </c>
      <c r="W440" s="156" t="s">
        <v>919</v>
      </c>
      <c r="X440" s="156" t="s">
        <v>858</v>
      </c>
      <c r="Y440" s="83">
        <v>0.5</v>
      </c>
      <c r="Z440" s="83">
        <v>0.5</v>
      </c>
      <c r="AA440" s="83">
        <v>15</v>
      </c>
      <c r="AB440" s="241">
        <f t="shared" si="52"/>
        <v>3.75</v>
      </c>
      <c r="AC440" s="240" t="str">
        <f t="shared" si="53"/>
        <v>DÜŞÜK RİSK</v>
      </c>
      <c r="AD440" s="81" t="s">
        <v>493</v>
      </c>
      <c r="AE440" s="81" t="s">
        <v>1599</v>
      </c>
      <c r="AF440" s="240" t="s">
        <v>1600</v>
      </c>
      <c r="AG440" s="83" t="s">
        <v>1042</v>
      </c>
    </row>
    <row r="441" spans="1:33" ht="175" x14ac:dyDescent="0.45">
      <c r="A441" s="152">
        <v>434</v>
      </c>
      <c r="B441" s="160">
        <v>45896</v>
      </c>
      <c r="C441" s="83" t="s">
        <v>72</v>
      </c>
      <c r="D441" s="81" t="s">
        <v>155</v>
      </c>
      <c r="E441" s="154" t="s">
        <v>1678</v>
      </c>
      <c r="F441" s="154" t="s">
        <v>1678</v>
      </c>
      <c r="G441" s="83" t="s">
        <v>1615</v>
      </c>
      <c r="H441" s="83" t="s">
        <v>1783</v>
      </c>
      <c r="I441" s="83" t="s">
        <v>214</v>
      </c>
      <c r="J441" s="83" t="s">
        <v>754</v>
      </c>
      <c r="K441" s="83" t="s">
        <v>857</v>
      </c>
      <c r="L441" s="84" t="s">
        <v>1614</v>
      </c>
      <c r="M441" s="84" t="s">
        <v>917</v>
      </c>
      <c r="N441" s="83">
        <v>1</v>
      </c>
      <c r="O441" s="83">
        <v>0.5</v>
      </c>
      <c r="P441" s="83">
        <v>40</v>
      </c>
      <c r="Q441" s="241">
        <f t="shared" si="50"/>
        <v>20</v>
      </c>
      <c r="R441" s="240" t="str">
        <f t="shared" si="51"/>
        <v>OLASI RİSK</v>
      </c>
      <c r="S441" s="84" t="s">
        <v>918</v>
      </c>
      <c r="T441" s="83" t="s">
        <v>186</v>
      </c>
      <c r="U441" s="155" t="s">
        <v>919</v>
      </c>
      <c r="V441" s="85" t="s">
        <v>961</v>
      </c>
      <c r="W441" s="156" t="s">
        <v>919</v>
      </c>
      <c r="X441" s="156" t="s">
        <v>858</v>
      </c>
      <c r="Y441" s="83">
        <v>0.5</v>
      </c>
      <c r="Z441" s="83">
        <v>0.5</v>
      </c>
      <c r="AA441" s="83">
        <v>15</v>
      </c>
      <c r="AB441" s="241">
        <f t="shared" si="52"/>
        <v>3.75</v>
      </c>
      <c r="AC441" s="240" t="str">
        <f t="shared" si="53"/>
        <v>DÜŞÜK RİSK</v>
      </c>
      <c r="AD441" s="81" t="s">
        <v>493</v>
      </c>
      <c r="AE441" s="81" t="s">
        <v>1599</v>
      </c>
      <c r="AF441" s="240" t="s">
        <v>1600</v>
      </c>
      <c r="AG441" s="83" t="s">
        <v>1042</v>
      </c>
    </row>
    <row r="442" spans="1:33" ht="175" x14ac:dyDescent="0.45">
      <c r="A442" s="152">
        <v>435</v>
      </c>
      <c r="B442" s="160">
        <v>45896</v>
      </c>
      <c r="C442" s="83" t="s">
        <v>72</v>
      </c>
      <c r="D442" s="81" t="s">
        <v>155</v>
      </c>
      <c r="E442" s="154" t="s">
        <v>1678</v>
      </c>
      <c r="F442" s="154" t="s">
        <v>1678</v>
      </c>
      <c r="G442" s="83" t="s">
        <v>1617</v>
      </c>
      <c r="H442" s="83" t="s">
        <v>1618</v>
      </c>
      <c r="I442" s="83" t="s">
        <v>199</v>
      </c>
      <c r="J442" s="83" t="s">
        <v>1619</v>
      </c>
      <c r="K442" s="83" t="s">
        <v>857</v>
      </c>
      <c r="L442" s="84" t="s">
        <v>1614</v>
      </c>
      <c r="M442" s="84" t="s">
        <v>917</v>
      </c>
      <c r="N442" s="83">
        <v>1</v>
      </c>
      <c r="O442" s="83">
        <v>1</v>
      </c>
      <c r="P442" s="83">
        <v>40</v>
      </c>
      <c r="Q442" s="241">
        <f t="shared" si="50"/>
        <v>40</v>
      </c>
      <c r="R442" s="240" t="str">
        <f t="shared" si="51"/>
        <v>OLASI RİSK</v>
      </c>
      <c r="S442" s="84" t="s">
        <v>918</v>
      </c>
      <c r="T442" s="83" t="s">
        <v>186</v>
      </c>
      <c r="U442" s="155" t="s">
        <v>919</v>
      </c>
      <c r="V442" s="85" t="s">
        <v>961</v>
      </c>
      <c r="W442" s="156" t="s">
        <v>919</v>
      </c>
      <c r="X442" s="156" t="s">
        <v>858</v>
      </c>
      <c r="Y442" s="83">
        <v>1</v>
      </c>
      <c r="Z442" s="83">
        <v>0.5</v>
      </c>
      <c r="AA442" s="83">
        <v>40</v>
      </c>
      <c r="AB442" s="241">
        <f t="shared" si="52"/>
        <v>20</v>
      </c>
      <c r="AC442" s="240" t="str">
        <f t="shared" si="53"/>
        <v>OLASI RİSK</v>
      </c>
      <c r="AD442" s="81" t="s">
        <v>493</v>
      </c>
      <c r="AE442" s="81" t="s">
        <v>1599</v>
      </c>
      <c r="AF442" s="240" t="s">
        <v>1620</v>
      </c>
      <c r="AG442" s="83" t="s">
        <v>1042</v>
      </c>
    </row>
    <row r="443" spans="1:33" ht="175" x14ac:dyDescent="0.45">
      <c r="A443" s="152">
        <v>436</v>
      </c>
      <c r="B443" s="160">
        <v>45896</v>
      </c>
      <c r="C443" s="83" t="s">
        <v>72</v>
      </c>
      <c r="D443" s="81" t="s">
        <v>155</v>
      </c>
      <c r="E443" s="154" t="s">
        <v>1678</v>
      </c>
      <c r="F443" s="154" t="s">
        <v>1678</v>
      </c>
      <c r="G443" s="83" t="s">
        <v>1615</v>
      </c>
      <c r="H443" s="83" t="s">
        <v>1621</v>
      </c>
      <c r="I443" s="83" t="s">
        <v>199</v>
      </c>
      <c r="J443" s="83" t="s">
        <v>1619</v>
      </c>
      <c r="K443" s="83" t="s">
        <v>857</v>
      </c>
      <c r="L443" s="84" t="s">
        <v>1614</v>
      </c>
      <c r="M443" s="84" t="s">
        <v>917</v>
      </c>
      <c r="N443" s="83">
        <v>1</v>
      </c>
      <c r="O443" s="83">
        <v>1</v>
      </c>
      <c r="P443" s="83">
        <v>40</v>
      </c>
      <c r="Q443" s="241">
        <f t="shared" si="50"/>
        <v>40</v>
      </c>
      <c r="R443" s="240" t="str">
        <f t="shared" si="51"/>
        <v>OLASI RİSK</v>
      </c>
      <c r="S443" s="84" t="s">
        <v>918</v>
      </c>
      <c r="T443" s="83" t="s">
        <v>186</v>
      </c>
      <c r="U443" s="155" t="s">
        <v>919</v>
      </c>
      <c r="V443" s="85" t="s">
        <v>961</v>
      </c>
      <c r="W443" s="156" t="s">
        <v>919</v>
      </c>
      <c r="X443" s="156" t="s">
        <v>858</v>
      </c>
      <c r="Y443" s="83">
        <v>1</v>
      </c>
      <c r="Z443" s="83">
        <v>0.5</v>
      </c>
      <c r="AA443" s="83">
        <v>15</v>
      </c>
      <c r="AB443" s="241">
        <f t="shared" si="52"/>
        <v>7.5</v>
      </c>
      <c r="AC443" s="240" t="str">
        <f t="shared" si="53"/>
        <v>DÜŞÜK RİSK</v>
      </c>
      <c r="AD443" s="81" t="s">
        <v>493</v>
      </c>
      <c r="AE443" s="81" t="s">
        <v>1599</v>
      </c>
      <c r="AF443" s="240" t="s">
        <v>1620</v>
      </c>
      <c r="AG443" s="83" t="s">
        <v>1042</v>
      </c>
    </row>
    <row r="444" spans="1:33" ht="175" x14ac:dyDescent="0.45">
      <c r="A444" s="152">
        <v>437</v>
      </c>
      <c r="B444" s="160">
        <v>45896</v>
      </c>
      <c r="C444" s="83" t="s">
        <v>72</v>
      </c>
      <c r="D444" s="81" t="s">
        <v>155</v>
      </c>
      <c r="E444" s="154" t="s">
        <v>1678</v>
      </c>
      <c r="F444" s="154" t="s">
        <v>1678</v>
      </c>
      <c r="G444" s="83" t="s">
        <v>1617</v>
      </c>
      <c r="H444" s="83" t="s">
        <v>1622</v>
      </c>
      <c r="I444" s="83" t="s">
        <v>1623</v>
      </c>
      <c r="J444" s="83" t="s">
        <v>1619</v>
      </c>
      <c r="K444" s="83" t="s">
        <v>857</v>
      </c>
      <c r="L444" s="84" t="s">
        <v>1614</v>
      </c>
      <c r="M444" s="84" t="s">
        <v>917</v>
      </c>
      <c r="N444" s="83">
        <v>1</v>
      </c>
      <c r="O444" s="83">
        <v>1</v>
      </c>
      <c r="P444" s="83">
        <v>40</v>
      </c>
      <c r="Q444" s="241">
        <f t="shared" si="50"/>
        <v>40</v>
      </c>
      <c r="R444" s="240" t="str">
        <f t="shared" si="51"/>
        <v>OLASI RİSK</v>
      </c>
      <c r="S444" s="84" t="s">
        <v>918</v>
      </c>
      <c r="T444" s="83" t="s">
        <v>186</v>
      </c>
      <c r="U444" s="155" t="s">
        <v>919</v>
      </c>
      <c r="V444" s="85" t="s">
        <v>961</v>
      </c>
      <c r="W444" s="156" t="s">
        <v>919</v>
      </c>
      <c r="X444" s="156" t="s">
        <v>858</v>
      </c>
      <c r="Y444" s="83">
        <v>1</v>
      </c>
      <c r="Z444" s="83">
        <v>0.5</v>
      </c>
      <c r="AA444" s="83">
        <v>15</v>
      </c>
      <c r="AB444" s="241">
        <f t="shared" si="52"/>
        <v>7.5</v>
      </c>
      <c r="AC444" s="240" t="str">
        <f t="shared" si="53"/>
        <v>DÜŞÜK RİSK</v>
      </c>
      <c r="AD444" s="81" t="s">
        <v>493</v>
      </c>
      <c r="AE444" s="81" t="s">
        <v>1599</v>
      </c>
      <c r="AF444" s="240" t="s">
        <v>1620</v>
      </c>
      <c r="AG444" s="83" t="s">
        <v>1042</v>
      </c>
    </row>
    <row r="445" spans="1:33" ht="175" x14ac:dyDescent="0.45">
      <c r="A445" s="152">
        <v>438</v>
      </c>
      <c r="B445" s="160">
        <v>45896</v>
      </c>
      <c r="C445" s="83" t="s">
        <v>72</v>
      </c>
      <c r="D445" s="81" t="s">
        <v>155</v>
      </c>
      <c r="E445" s="154" t="s">
        <v>1678</v>
      </c>
      <c r="F445" s="154" t="s">
        <v>1678</v>
      </c>
      <c r="G445" s="83" t="s">
        <v>1617</v>
      </c>
      <c r="H445" s="83" t="s">
        <v>1624</v>
      </c>
      <c r="I445" s="83" t="s">
        <v>1623</v>
      </c>
      <c r="J445" s="83" t="s">
        <v>1619</v>
      </c>
      <c r="K445" s="83" t="s">
        <v>857</v>
      </c>
      <c r="L445" s="84" t="s">
        <v>1614</v>
      </c>
      <c r="M445" s="84" t="s">
        <v>917</v>
      </c>
      <c r="N445" s="83">
        <v>1</v>
      </c>
      <c r="O445" s="83">
        <v>1</v>
      </c>
      <c r="P445" s="83">
        <v>40</v>
      </c>
      <c r="Q445" s="241">
        <f t="shared" si="50"/>
        <v>40</v>
      </c>
      <c r="R445" s="240" t="str">
        <f t="shared" si="51"/>
        <v>OLASI RİSK</v>
      </c>
      <c r="S445" s="84" t="s">
        <v>918</v>
      </c>
      <c r="T445" s="83" t="s">
        <v>186</v>
      </c>
      <c r="U445" s="155" t="s">
        <v>919</v>
      </c>
      <c r="V445" s="85" t="s">
        <v>961</v>
      </c>
      <c r="W445" s="156" t="s">
        <v>919</v>
      </c>
      <c r="X445" s="156" t="s">
        <v>858</v>
      </c>
      <c r="Y445" s="83">
        <v>1</v>
      </c>
      <c r="Z445" s="83">
        <v>0.5</v>
      </c>
      <c r="AA445" s="83">
        <v>15</v>
      </c>
      <c r="AB445" s="241">
        <f t="shared" si="52"/>
        <v>7.5</v>
      </c>
      <c r="AC445" s="240" t="str">
        <f t="shared" si="53"/>
        <v>DÜŞÜK RİSK</v>
      </c>
      <c r="AD445" s="81" t="s">
        <v>493</v>
      </c>
      <c r="AE445" s="81" t="s">
        <v>1599</v>
      </c>
      <c r="AF445" s="240" t="s">
        <v>1620</v>
      </c>
      <c r="AG445" s="83" t="s">
        <v>1042</v>
      </c>
    </row>
    <row r="446" spans="1:33" ht="175" x14ac:dyDescent="0.45">
      <c r="A446" s="152">
        <v>439</v>
      </c>
      <c r="B446" s="160">
        <v>45896</v>
      </c>
      <c r="C446" s="83" t="s">
        <v>72</v>
      </c>
      <c r="D446" s="81" t="s">
        <v>155</v>
      </c>
      <c r="E446" s="154" t="s">
        <v>1678</v>
      </c>
      <c r="F446" s="154" t="s">
        <v>1678</v>
      </c>
      <c r="G446" s="83" t="s">
        <v>1615</v>
      </c>
      <c r="H446" s="83" t="s">
        <v>1625</v>
      </c>
      <c r="I446" s="83" t="s">
        <v>1623</v>
      </c>
      <c r="J446" s="83" t="s">
        <v>1619</v>
      </c>
      <c r="K446" s="83" t="s">
        <v>857</v>
      </c>
      <c r="L446" s="84" t="s">
        <v>1614</v>
      </c>
      <c r="M446" s="84" t="s">
        <v>917</v>
      </c>
      <c r="N446" s="83">
        <v>1</v>
      </c>
      <c r="O446" s="83">
        <v>1</v>
      </c>
      <c r="P446" s="83">
        <v>40</v>
      </c>
      <c r="Q446" s="241">
        <f t="shared" si="50"/>
        <v>40</v>
      </c>
      <c r="R446" s="240" t="str">
        <f t="shared" si="51"/>
        <v>OLASI RİSK</v>
      </c>
      <c r="S446" s="84" t="s">
        <v>918</v>
      </c>
      <c r="T446" s="83" t="s">
        <v>186</v>
      </c>
      <c r="U446" s="155" t="s">
        <v>919</v>
      </c>
      <c r="V446" s="85" t="s">
        <v>961</v>
      </c>
      <c r="W446" s="156" t="s">
        <v>919</v>
      </c>
      <c r="X446" s="156" t="s">
        <v>858</v>
      </c>
      <c r="Y446" s="83">
        <v>1</v>
      </c>
      <c r="Z446" s="83">
        <v>0.5</v>
      </c>
      <c r="AA446" s="83">
        <v>15</v>
      </c>
      <c r="AB446" s="241">
        <f t="shared" si="52"/>
        <v>7.5</v>
      </c>
      <c r="AC446" s="240" t="str">
        <f t="shared" si="53"/>
        <v>DÜŞÜK RİSK</v>
      </c>
      <c r="AD446" s="81" t="s">
        <v>493</v>
      </c>
      <c r="AE446" s="81" t="s">
        <v>1599</v>
      </c>
      <c r="AF446" s="240" t="s">
        <v>1620</v>
      </c>
      <c r="AG446" s="83" t="s">
        <v>1042</v>
      </c>
    </row>
    <row r="447" spans="1:33" ht="122.5" x14ac:dyDescent="0.45">
      <c r="A447" s="152">
        <v>440</v>
      </c>
      <c r="B447" s="160">
        <v>45896</v>
      </c>
      <c r="C447" s="83" t="s">
        <v>72</v>
      </c>
      <c r="D447" s="81" t="s">
        <v>155</v>
      </c>
      <c r="E447" s="154" t="s">
        <v>1678</v>
      </c>
      <c r="F447" s="154" t="s">
        <v>1678</v>
      </c>
      <c r="G447" s="83" t="s">
        <v>1626</v>
      </c>
      <c r="H447" s="83" t="s">
        <v>1627</v>
      </c>
      <c r="I447" s="83" t="s">
        <v>1628</v>
      </c>
      <c r="J447" s="83" t="s">
        <v>1629</v>
      </c>
      <c r="K447" s="83" t="s">
        <v>857</v>
      </c>
      <c r="L447" s="84" t="s">
        <v>1630</v>
      </c>
      <c r="M447" s="84" t="s">
        <v>917</v>
      </c>
      <c r="N447" s="83">
        <v>0.5</v>
      </c>
      <c r="O447" s="83">
        <v>0.5</v>
      </c>
      <c r="P447" s="83">
        <v>1</v>
      </c>
      <c r="Q447" s="241">
        <f t="shared" si="50"/>
        <v>0.25</v>
      </c>
      <c r="R447" s="240" t="str">
        <f t="shared" si="51"/>
        <v>DÜŞÜK RİSK</v>
      </c>
      <c r="S447" s="84" t="s">
        <v>918</v>
      </c>
      <c r="T447" s="83" t="s">
        <v>190</v>
      </c>
      <c r="U447" s="155" t="s">
        <v>919</v>
      </c>
      <c r="V447" s="85" t="s">
        <v>961</v>
      </c>
      <c r="W447" s="156" t="s">
        <v>919</v>
      </c>
      <c r="X447" s="156" t="s">
        <v>858</v>
      </c>
      <c r="Y447" s="83">
        <v>0.5</v>
      </c>
      <c r="Z447" s="83">
        <v>0.5</v>
      </c>
      <c r="AA447" s="83">
        <v>1</v>
      </c>
      <c r="AB447" s="241">
        <f t="shared" si="52"/>
        <v>0.25</v>
      </c>
      <c r="AC447" s="240" t="str">
        <f t="shared" si="53"/>
        <v>DÜŞÜK RİSK</v>
      </c>
      <c r="AD447" s="81" t="s">
        <v>132</v>
      </c>
      <c r="AE447" s="81" t="s">
        <v>190</v>
      </c>
      <c r="AF447" s="240" t="s">
        <v>1631</v>
      </c>
      <c r="AG447" s="83" t="s">
        <v>1042</v>
      </c>
    </row>
    <row r="448" spans="1:33" ht="105" x14ac:dyDescent="0.45">
      <c r="A448" s="152">
        <v>441</v>
      </c>
      <c r="B448" s="160">
        <v>45896</v>
      </c>
      <c r="C448" s="83" t="s">
        <v>72</v>
      </c>
      <c r="D448" s="81" t="s">
        <v>156</v>
      </c>
      <c r="E448" s="154" t="s">
        <v>1678</v>
      </c>
      <c r="F448" s="154" t="s">
        <v>1678</v>
      </c>
      <c r="G448" s="83" t="s">
        <v>1632</v>
      </c>
      <c r="H448" s="83" t="s">
        <v>1633</v>
      </c>
      <c r="I448" s="83" t="s">
        <v>1634</v>
      </c>
      <c r="J448" s="83" t="s">
        <v>1635</v>
      </c>
      <c r="K448" s="83" t="s">
        <v>515</v>
      </c>
      <c r="L448" s="84" t="s">
        <v>1636</v>
      </c>
      <c r="M448" s="84" t="s">
        <v>917</v>
      </c>
      <c r="N448" s="83">
        <v>0.5</v>
      </c>
      <c r="O448" s="83">
        <v>0.5</v>
      </c>
      <c r="P448" s="83">
        <v>1</v>
      </c>
      <c r="Q448" s="241">
        <f t="shared" si="50"/>
        <v>0.25</v>
      </c>
      <c r="R448" s="240" t="str">
        <f t="shared" si="51"/>
        <v>DÜŞÜK RİSK</v>
      </c>
      <c r="S448" s="84" t="s">
        <v>918</v>
      </c>
      <c r="T448" s="83" t="s">
        <v>186</v>
      </c>
      <c r="U448" s="155" t="s">
        <v>919</v>
      </c>
      <c r="V448" s="85" t="s">
        <v>961</v>
      </c>
      <c r="W448" s="156" t="s">
        <v>919</v>
      </c>
      <c r="X448" s="156" t="s">
        <v>858</v>
      </c>
      <c r="Y448" s="83">
        <v>0.5</v>
      </c>
      <c r="Z448" s="83">
        <v>0.5</v>
      </c>
      <c r="AA448" s="83">
        <v>1</v>
      </c>
      <c r="AB448" s="241">
        <f t="shared" si="52"/>
        <v>0.25</v>
      </c>
      <c r="AC448" s="240" t="str">
        <f t="shared" si="53"/>
        <v>DÜŞÜK RİSK</v>
      </c>
      <c r="AD448" s="81" t="s">
        <v>132</v>
      </c>
      <c r="AE448" s="81" t="s">
        <v>186</v>
      </c>
      <c r="AF448" s="240" t="s">
        <v>978</v>
      </c>
      <c r="AG448" s="83" t="s">
        <v>1058</v>
      </c>
    </row>
    <row r="449" spans="1:33" ht="140" x14ac:dyDescent="0.45">
      <c r="A449" s="152">
        <v>442</v>
      </c>
      <c r="B449" s="160">
        <v>45896</v>
      </c>
      <c r="C449" s="83" t="s">
        <v>72</v>
      </c>
      <c r="D449" s="81" t="s">
        <v>156</v>
      </c>
      <c r="E449" s="154" t="s">
        <v>1678</v>
      </c>
      <c r="F449" s="154" t="s">
        <v>1678</v>
      </c>
      <c r="G449" s="83" t="s">
        <v>1637</v>
      </c>
      <c r="H449" s="83" t="s">
        <v>1638</v>
      </c>
      <c r="I449" s="83" t="s">
        <v>1639</v>
      </c>
      <c r="J449" s="83" t="s">
        <v>1640</v>
      </c>
      <c r="K449" s="83" t="s">
        <v>515</v>
      </c>
      <c r="L449" s="84" t="s">
        <v>1641</v>
      </c>
      <c r="M449" s="84" t="s">
        <v>917</v>
      </c>
      <c r="N449" s="83">
        <v>1</v>
      </c>
      <c r="O449" s="83">
        <v>3</v>
      </c>
      <c r="P449" s="83">
        <v>15</v>
      </c>
      <c r="Q449" s="241">
        <f t="shared" si="50"/>
        <v>45</v>
      </c>
      <c r="R449" s="240" t="str">
        <f t="shared" si="51"/>
        <v>OLASI RİSK</v>
      </c>
      <c r="S449" s="84" t="s">
        <v>918</v>
      </c>
      <c r="T449" s="83" t="s">
        <v>187</v>
      </c>
      <c r="U449" s="155" t="s">
        <v>919</v>
      </c>
      <c r="V449" s="85" t="s">
        <v>558</v>
      </c>
      <c r="W449" s="156" t="s">
        <v>919</v>
      </c>
      <c r="X449" s="156" t="s">
        <v>858</v>
      </c>
      <c r="Y449" s="83">
        <v>1</v>
      </c>
      <c r="Z449" s="83">
        <v>2</v>
      </c>
      <c r="AA449" s="83">
        <v>3</v>
      </c>
      <c r="AB449" s="241">
        <f t="shared" si="52"/>
        <v>6</v>
      </c>
      <c r="AC449" s="240" t="str">
        <f t="shared" si="53"/>
        <v>DÜŞÜK RİSK</v>
      </c>
      <c r="AD449" s="81" t="s">
        <v>651</v>
      </c>
      <c r="AE449" s="81" t="s">
        <v>187</v>
      </c>
      <c r="AF449" s="240" t="s">
        <v>1642</v>
      </c>
      <c r="AG449" s="83" t="s">
        <v>1058</v>
      </c>
    </row>
    <row r="450" spans="1:33" ht="175" x14ac:dyDescent="0.45">
      <c r="A450" s="152">
        <v>443</v>
      </c>
      <c r="B450" s="160">
        <v>45896</v>
      </c>
      <c r="C450" s="83" t="s">
        <v>72</v>
      </c>
      <c r="D450" s="81" t="s">
        <v>156</v>
      </c>
      <c r="E450" s="154" t="s">
        <v>1678</v>
      </c>
      <c r="F450" s="154" t="s">
        <v>1678</v>
      </c>
      <c r="G450" s="83" t="s">
        <v>1643</v>
      </c>
      <c r="H450" s="83" t="s">
        <v>1644</v>
      </c>
      <c r="I450" s="83" t="s">
        <v>1644</v>
      </c>
      <c r="J450" s="83" t="s">
        <v>1645</v>
      </c>
      <c r="K450" s="83" t="s">
        <v>857</v>
      </c>
      <c r="L450" s="84" t="s">
        <v>1646</v>
      </c>
      <c r="M450" s="84" t="s">
        <v>917</v>
      </c>
      <c r="N450" s="83">
        <v>0.5</v>
      </c>
      <c r="O450" s="83">
        <v>2</v>
      </c>
      <c r="P450" s="83">
        <v>1</v>
      </c>
      <c r="Q450" s="241">
        <f t="shared" si="50"/>
        <v>1</v>
      </c>
      <c r="R450" s="240" t="str">
        <f t="shared" si="51"/>
        <v>DÜŞÜK RİSK</v>
      </c>
      <c r="S450" s="84" t="s">
        <v>918</v>
      </c>
      <c r="T450" s="83" t="s">
        <v>188</v>
      </c>
      <c r="U450" s="155" t="s">
        <v>919</v>
      </c>
      <c r="V450" s="85" t="s">
        <v>558</v>
      </c>
      <c r="W450" s="156" t="s">
        <v>919</v>
      </c>
      <c r="X450" s="156" t="s">
        <v>858</v>
      </c>
      <c r="Y450" s="83">
        <v>0.5</v>
      </c>
      <c r="Z450" s="83">
        <v>1</v>
      </c>
      <c r="AA450" s="83">
        <v>1</v>
      </c>
      <c r="AB450" s="241">
        <f t="shared" si="52"/>
        <v>0.5</v>
      </c>
      <c r="AC450" s="240" t="str">
        <f t="shared" si="53"/>
        <v>DÜŞÜK RİSK</v>
      </c>
      <c r="AD450" s="81" t="s">
        <v>651</v>
      </c>
      <c r="AE450" s="81" t="s">
        <v>188</v>
      </c>
      <c r="AF450" s="240" t="s">
        <v>552</v>
      </c>
      <c r="AG450" s="83" t="s">
        <v>1058</v>
      </c>
    </row>
    <row r="451" spans="1:33" ht="140" x14ac:dyDescent="0.45">
      <c r="A451" s="152">
        <v>444</v>
      </c>
      <c r="B451" s="160">
        <v>45896</v>
      </c>
      <c r="C451" s="83" t="s">
        <v>72</v>
      </c>
      <c r="D451" s="81" t="s">
        <v>156</v>
      </c>
      <c r="E451" s="154" t="s">
        <v>1678</v>
      </c>
      <c r="F451" s="154" t="s">
        <v>1678</v>
      </c>
      <c r="G451" s="83" t="s">
        <v>1647</v>
      </c>
      <c r="H451" s="83" t="s">
        <v>1648</v>
      </c>
      <c r="I451" s="83" t="s">
        <v>1784</v>
      </c>
      <c r="J451" s="83" t="s">
        <v>1785</v>
      </c>
      <c r="K451" s="83" t="s">
        <v>515</v>
      </c>
      <c r="L451" s="84" t="s">
        <v>1651</v>
      </c>
      <c r="M451" s="84" t="s">
        <v>917</v>
      </c>
      <c r="N451" s="83">
        <v>3</v>
      </c>
      <c r="O451" s="83">
        <v>6</v>
      </c>
      <c r="P451" s="83">
        <v>3</v>
      </c>
      <c r="Q451" s="241">
        <f t="shared" si="50"/>
        <v>54</v>
      </c>
      <c r="R451" s="240" t="str">
        <f t="shared" si="51"/>
        <v>OLASI RİSK</v>
      </c>
      <c r="S451" s="84" t="s">
        <v>918</v>
      </c>
      <c r="T451" s="83" t="s">
        <v>186</v>
      </c>
      <c r="U451" s="155" t="s">
        <v>919</v>
      </c>
      <c r="V451" s="85" t="s">
        <v>558</v>
      </c>
      <c r="W451" s="156" t="s">
        <v>919</v>
      </c>
      <c r="X451" s="156" t="s">
        <v>858</v>
      </c>
      <c r="Y451" s="83">
        <v>1</v>
      </c>
      <c r="Z451" s="83">
        <v>3</v>
      </c>
      <c r="AA451" s="83">
        <v>3</v>
      </c>
      <c r="AB451" s="241">
        <f t="shared" si="52"/>
        <v>9</v>
      </c>
      <c r="AC451" s="240" t="str">
        <f t="shared" si="53"/>
        <v>DÜŞÜK RİSK</v>
      </c>
      <c r="AD451" s="81" t="s">
        <v>493</v>
      </c>
      <c r="AE451" s="81" t="s">
        <v>186</v>
      </c>
      <c r="AF451" s="240" t="s">
        <v>1652</v>
      </c>
      <c r="AG451" s="83" t="s">
        <v>1058</v>
      </c>
    </row>
    <row r="452" spans="1:33" ht="245" x14ac:dyDescent="0.45">
      <c r="A452" s="152">
        <v>445</v>
      </c>
      <c r="B452" s="160">
        <v>45896</v>
      </c>
      <c r="C452" s="83" t="s">
        <v>72</v>
      </c>
      <c r="D452" s="81" t="s">
        <v>156</v>
      </c>
      <c r="E452" s="154" t="s">
        <v>1678</v>
      </c>
      <c r="F452" s="154" t="s">
        <v>1678</v>
      </c>
      <c r="G452" s="83" t="s">
        <v>1653</v>
      </c>
      <c r="H452" s="83" t="s">
        <v>1654</v>
      </c>
      <c r="I452" s="83" t="s">
        <v>1655</v>
      </c>
      <c r="J452" s="83" t="s">
        <v>1656</v>
      </c>
      <c r="K452" s="83" t="s">
        <v>515</v>
      </c>
      <c r="L452" s="84" t="s">
        <v>1657</v>
      </c>
      <c r="M452" s="84" t="s">
        <v>917</v>
      </c>
      <c r="N452" s="83">
        <v>1</v>
      </c>
      <c r="O452" s="83">
        <v>0.5</v>
      </c>
      <c r="P452" s="83">
        <v>1</v>
      </c>
      <c r="Q452" s="241">
        <f t="shared" si="50"/>
        <v>0.5</v>
      </c>
      <c r="R452" s="240" t="str">
        <f t="shared" si="51"/>
        <v>DÜŞÜK RİSK</v>
      </c>
      <c r="S452" s="84" t="s">
        <v>918</v>
      </c>
      <c r="T452" s="83" t="s">
        <v>186</v>
      </c>
      <c r="U452" s="155" t="s">
        <v>919</v>
      </c>
      <c r="V452" s="85" t="s">
        <v>558</v>
      </c>
      <c r="W452" s="156" t="s">
        <v>919</v>
      </c>
      <c r="X452" s="156" t="s">
        <v>858</v>
      </c>
      <c r="Y452" s="83">
        <v>1</v>
      </c>
      <c r="Z452" s="83">
        <v>0.5</v>
      </c>
      <c r="AA452" s="83">
        <v>1</v>
      </c>
      <c r="AB452" s="241">
        <f t="shared" si="52"/>
        <v>0.5</v>
      </c>
      <c r="AC452" s="240" t="str">
        <f t="shared" si="53"/>
        <v>DÜŞÜK RİSK</v>
      </c>
      <c r="AD452" s="81" t="s">
        <v>493</v>
      </c>
      <c r="AE452" s="81" t="s">
        <v>186</v>
      </c>
      <c r="AF452" s="240" t="s">
        <v>1658</v>
      </c>
      <c r="AG452" s="83" t="s">
        <v>1659</v>
      </c>
    </row>
    <row r="453" spans="1:33" ht="87.5" x14ac:dyDescent="0.45">
      <c r="A453" s="152">
        <v>446</v>
      </c>
      <c r="B453" s="160">
        <v>45896</v>
      </c>
      <c r="C453" s="83" t="s">
        <v>72</v>
      </c>
      <c r="D453" s="81" t="s">
        <v>156</v>
      </c>
      <c r="E453" s="154" t="s">
        <v>1678</v>
      </c>
      <c r="F453" s="154" t="s">
        <v>1678</v>
      </c>
      <c r="G453" s="83" t="s">
        <v>1653</v>
      </c>
      <c r="H453" s="83" t="s">
        <v>1660</v>
      </c>
      <c r="I453" s="83" t="s">
        <v>1661</v>
      </c>
      <c r="J453" s="83" t="s">
        <v>1645</v>
      </c>
      <c r="K453" s="83" t="s">
        <v>1008</v>
      </c>
      <c r="L453" s="84" t="s">
        <v>1651</v>
      </c>
      <c r="M453" s="84" t="s">
        <v>917</v>
      </c>
      <c r="N453" s="83">
        <v>0.5</v>
      </c>
      <c r="O453" s="83">
        <v>1</v>
      </c>
      <c r="P453" s="83">
        <v>3</v>
      </c>
      <c r="Q453" s="241">
        <f t="shared" si="50"/>
        <v>1.5</v>
      </c>
      <c r="R453" s="240" t="str">
        <f t="shared" si="51"/>
        <v>DÜŞÜK RİSK</v>
      </c>
      <c r="S453" s="84" t="s">
        <v>918</v>
      </c>
      <c r="T453" s="83" t="s">
        <v>186</v>
      </c>
      <c r="U453" s="155" t="s">
        <v>919</v>
      </c>
      <c r="V453" s="85" t="s">
        <v>558</v>
      </c>
      <c r="W453" s="156" t="s">
        <v>919</v>
      </c>
      <c r="X453" s="156" t="s">
        <v>858</v>
      </c>
      <c r="Y453" s="83">
        <v>0.5</v>
      </c>
      <c r="Z453" s="83">
        <v>1</v>
      </c>
      <c r="AA453" s="83">
        <v>3</v>
      </c>
      <c r="AB453" s="241">
        <f t="shared" si="52"/>
        <v>1.5</v>
      </c>
      <c r="AC453" s="240" t="str">
        <f t="shared" si="53"/>
        <v>DÜŞÜK RİSK</v>
      </c>
      <c r="AD453" s="81" t="s">
        <v>493</v>
      </c>
      <c r="AE453" s="81" t="s">
        <v>186</v>
      </c>
      <c r="AF453" s="240" t="s">
        <v>1652</v>
      </c>
      <c r="AG453" s="83" t="s">
        <v>1058</v>
      </c>
    </row>
    <row r="454" spans="1:33" ht="157.5" x14ac:dyDescent="0.45">
      <c r="A454" s="152">
        <v>447</v>
      </c>
      <c r="B454" s="160">
        <v>45896</v>
      </c>
      <c r="C454" s="83" t="s">
        <v>72</v>
      </c>
      <c r="D454" s="81" t="s">
        <v>156</v>
      </c>
      <c r="E454" s="154" t="s">
        <v>1678</v>
      </c>
      <c r="F454" s="154" t="s">
        <v>1678</v>
      </c>
      <c r="G454" s="83" t="s">
        <v>1662</v>
      </c>
      <c r="H454" s="83" t="s">
        <v>1663</v>
      </c>
      <c r="I454" s="83" t="s">
        <v>1664</v>
      </c>
      <c r="J454" s="83" t="s">
        <v>1665</v>
      </c>
      <c r="K454" s="83" t="s">
        <v>1008</v>
      </c>
      <c r="L454" s="84" t="s">
        <v>1666</v>
      </c>
      <c r="M454" s="84" t="s">
        <v>917</v>
      </c>
      <c r="N454" s="83">
        <v>1</v>
      </c>
      <c r="O454" s="83">
        <v>3</v>
      </c>
      <c r="P454" s="83">
        <v>3</v>
      </c>
      <c r="Q454" s="241">
        <f t="shared" si="50"/>
        <v>9</v>
      </c>
      <c r="R454" s="240" t="str">
        <f t="shared" si="51"/>
        <v>DÜŞÜK RİSK</v>
      </c>
      <c r="S454" s="84" t="s">
        <v>918</v>
      </c>
      <c r="T454" s="83" t="s">
        <v>132</v>
      </c>
      <c r="U454" s="155" t="s">
        <v>919</v>
      </c>
      <c r="V454" s="85" t="s">
        <v>558</v>
      </c>
      <c r="W454" s="156" t="s">
        <v>919</v>
      </c>
      <c r="X454" s="156" t="s">
        <v>858</v>
      </c>
      <c r="Y454" s="83">
        <v>0.5</v>
      </c>
      <c r="Z454" s="83">
        <v>3</v>
      </c>
      <c r="AA454" s="83">
        <v>3</v>
      </c>
      <c r="AB454" s="241">
        <f t="shared" si="52"/>
        <v>4.5</v>
      </c>
      <c r="AC454" s="240" t="str">
        <f t="shared" si="53"/>
        <v>DÜŞÜK RİSK</v>
      </c>
      <c r="AD454" s="81" t="s">
        <v>931</v>
      </c>
      <c r="AE454" s="81" t="s">
        <v>132</v>
      </c>
      <c r="AF454" s="240" t="s">
        <v>1667</v>
      </c>
      <c r="AG454" s="83" t="s">
        <v>1058</v>
      </c>
    </row>
    <row r="455" spans="1:33" ht="157.5" x14ac:dyDescent="0.45">
      <c r="A455" s="152">
        <v>448</v>
      </c>
      <c r="B455" s="160">
        <v>45896</v>
      </c>
      <c r="C455" s="83" t="s">
        <v>72</v>
      </c>
      <c r="D455" s="81" t="s">
        <v>156</v>
      </c>
      <c r="E455" s="154" t="s">
        <v>1678</v>
      </c>
      <c r="F455" s="154" t="s">
        <v>1678</v>
      </c>
      <c r="G455" s="83" t="s">
        <v>1662</v>
      </c>
      <c r="H455" s="83" t="s">
        <v>1668</v>
      </c>
      <c r="I455" s="83" t="s">
        <v>1669</v>
      </c>
      <c r="J455" s="83" t="s">
        <v>1670</v>
      </c>
      <c r="K455" s="83" t="s">
        <v>1114</v>
      </c>
      <c r="L455" s="84" t="s">
        <v>1666</v>
      </c>
      <c r="M455" s="84" t="s">
        <v>917</v>
      </c>
      <c r="N455" s="83">
        <v>1</v>
      </c>
      <c r="O455" s="83">
        <v>3</v>
      </c>
      <c r="P455" s="83">
        <v>3</v>
      </c>
      <c r="Q455" s="241">
        <f t="shared" si="50"/>
        <v>9</v>
      </c>
      <c r="R455" s="240" t="str">
        <f t="shared" si="51"/>
        <v>DÜŞÜK RİSK</v>
      </c>
      <c r="S455" s="84" t="s">
        <v>918</v>
      </c>
      <c r="T455" s="83" t="s">
        <v>132</v>
      </c>
      <c r="U455" s="155" t="s">
        <v>919</v>
      </c>
      <c r="V455" s="85" t="s">
        <v>558</v>
      </c>
      <c r="W455" s="156" t="s">
        <v>919</v>
      </c>
      <c r="X455" s="156" t="s">
        <v>858</v>
      </c>
      <c r="Y455" s="83">
        <v>0.5</v>
      </c>
      <c r="Z455" s="83">
        <v>3</v>
      </c>
      <c r="AA455" s="83">
        <v>3</v>
      </c>
      <c r="AB455" s="241">
        <f t="shared" si="52"/>
        <v>4.5</v>
      </c>
      <c r="AC455" s="240" t="str">
        <f t="shared" si="53"/>
        <v>DÜŞÜK RİSK</v>
      </c>
      <c r="AD455" s="81" t="s">
        <v>931</v>
      </c>
      <c r="AE455" s="81" t="s">
        <v>132</v>
      </c>
      <c r="AF455" s="240" t="s">
        <v>1667</v>
      </c>
      <c r="AG455" s="83" t="s">
        <v>1058</v>
      </c>
    </row>
    <row r="456" spans="1:33" ht="157.5" x14ac:dyDescent="0.45">
      <c r="A456" s="152">
        <v>449</v>
      </c>
      <c r="B456" s="160">
        <v>45896</v>
      </c>
      <c r="C456" s="83" t="s">
        <v>72</v>
      </c>
      <c r="D456" s="81" t="s">
        <v>156</v>
      </c>
      <c r="E456" s="154" t="s">
        <v>1678</v>
      </c>
      <c r="F456" s="154" t="s">
        <v>1678</v>
      </c>
      <c r="G456" s="83" t="s">
        <v>1662</v>
      </c>
      <c r="H456" s="83" t="s">
        <v>1671</v>
      </c>
      <c r="I456" s="83" t="s">
        <v>1672</v>
      </c>
      <c r="J456" s="83" t="s">
        <v>1673</v>
      </c>
      <c r="K456" s="83" t="s">
        <v>1114</v>
      </c>
      <c r="L456" s="84" t="s">
        <v>1666</v>
      </c>
      <c r="M456" s="84" t="s">
        <v>917</v>
      </c>
      <c r="N456" s="83">
        <v>1</v>
      </c>
      <c r="O456" s="83">
        <v>3</v>
      </c>
      <c r="P456" s="83">
        <v>3</v>
      </c>
      <c r="Q456" s="241">
        <f t="shared" si="50"/>
        <v>9</v>
      </c>
      <c r="R456" s="240" t="str">
        <f t="shared" si="51"/>
        <v>DÜŞÜK RİSK</v>
      </c>
      <c r="S456" s="84" t="s">
        <v>918</v>
      </c>
      <c r="T456" s="83" t="s">
        <v>132</v>
      </c>
      <c r="U456" s="155" t="s">
        <v>919</v>
      </c>
      <c r="V456" s="85" t="s">
        <v>558</v>
      </c>
      <c r="W456" s="156" t="s">
        <v>919</v>
      </c>
      <c r="X456" s="156" t="s">
        <v>858</v>
      </c>
      <c r="Y456" s="83">
        <v>0.5</v>
      </c>
      <c r="Z456" s="83">
        <v>3</v>
      </c>
      <c r="AA456" s="83">
        <v>3</v>
      </c>
      <c r="AB456" s="241">
        <f t="shared" si="52"/>
        <v>4.5</v>
      </c>
      <c r="AC456" s="240" t="str">
        <f t="shared" si="53"/>
        <v>DÜŞÜK RİSK</v>
      </c>
      <c r="AD456" s="81" t="s">
        <v>931</v>
      </c>
      <c r="AE456" s="81" t="s">
        <v>132</v>
      </c>
      <c r="AF456" s="240" t="s">
        <v>1667</v>
      </c>
      <c r="AG456" s="83" t="s">
        <v>1058</v>
      </c>
    </row>
    <row r="457" spans="1:33" ht="157.5" x14ac:dyDescent="0.45">
      <c r="A457" s="152">
        <v>450</v>
      </c>
      <c r="B457" s="160">
        <v>45896</v>
      </c>
      <c r="C457" s="83" t="s">
        <v>72</v>
      </c>
      <c r="D457" s="81" t="s">
        <v>156</v>
      </c>
      <c r="E457" s="154" t="s">
        <v>1678</v>
      </c>
      <c r="F457" s="154" t="s">
        <v>1678</v>
      </c>
      <c r="G457" s="83" t="s">
        <v>1674</v>
      </c>
      <c r="H457" s="83" t="s">
        <v>1675</v>
      </c>
      <c r="I457" s="83" t="s">
        <v>1676</v>
      </c>
      <c r="J457" s="83" t="s">
        <v>1645</v>
      </c>
      <c r="K457" s="83" t="s">
        <v>1114</v>
      </c>
      <c r="L457" s="84" t="s">
        <v>1666</v>
      </c>
      <c r="M457" s="84" t="s">
        <v>917</v>
      </c>
      <c r="N457" s="83">
        <v>1</v>
      </c>
      <c r="O457" s="83">
        <v>3</v>
      </c>
      <c r="P457" s="83">
        <v>3</v>
      </c>
      <c r="Q457" s="241">
        <f t="shared" si="50"/>
        <v>9</v>
      </c>
      <c r="R457" s="240" t="str">
        <f t="shared" si="51"/>
        <v>DÜŞÜK RİSK</v>
      </c>
      <c r="S457" s="84" t="s">
        <v>918</v>
      </c>
      <c r="T457" s="83" t="s">
        <v>132</v>
      </c>
      <c r="U457" s="155" t="s">
        <v>919</v>
      </c>
      <c r="V457" s="85" t="s">
        <v>558</v>
      </c>
      <c r="W457" s="156" t="s">
        <v>919</v>
      </c>
      <c r="X457" s="156" t="s">
        <v>858</v>
      </c>
      <c r="Y457" s="83">
        <v>0.5</v>
      </c>
      <c r="Z457" s="83">
        <v>3</v>
      </c>
      <c r="AA457" s="83">
        <v>3</v>
      </c>
      <c r="AB457" s="241">
        <f t="shared" si="52"/>
        <v>4.5</v>
      </c>
      <c r="AC457" s="240" t="str">
        <f t="shared" si="53"/>
        <v>DÜŞÜK RİSK</v>
      </c>
      <c r="AD457" s="81" t="s">
        <v>931</v>
      </c>
      <c r="AE457" s="81" t="s">
        <v>132</v>
      </c>
      <c r="AF457" s="240" t="s">
        <v>1667</v>
      </c>
      <c r="AG457" s="83" t="s">
        <v>1058</v>
      </c>
    </row>
    <row r="458" spans="1:33" ht="157.5" x14ac:dyDescent="0.45">
      <c r="A458" s="152">
        <v>451</v>
      </c>
      <c r="B458" s="160">
        <v>45896</v>
      </c>
      <c r="C458" s="83" t="s">
        <v>72</v>
      </c>
      <c r="D458" s="81" t="s">
        <v>156</v>
      </c>
      <c r="E458" s="154" t="s">
        <v>1678</v>
      </c>
      <c r="F458" s="154" t="s">
        <v>1678</v>
      </c>
      <c r="G458" s="83" t="s">
        <v>1674</v>
      </c>
      <c r="H458" s="83" t="s">
        <v>1677</v>
      </c>
      <c r="I458" s="83" t="s">
        <v>1676</v>
      </c>
      <c r="J458" s="83" t="s">
        <v>1645</v>
      </c>
      <c r="K458" s="83" t="s">
        <v>1114</v>
      </c>
      <c r="L458" s="84" t="s">
        <v>1666</v>
      </c>
      <c r="M458" s="84" t="s">
        <v>917</v>
      </c>
      <c r="N458" s="83">
        <v>0.5</v>
      </c>
      <c r="O458" s="83">
        <v>3</v>
      </c>
      <c r="P458" s="83">
        <v>3</v>
      </c>
      <c r="Q458" s="241">
        <f t="shared" si="50"/>
        <v>4.5</v>
      </c>
      <c r="R458" s="240" t="str">
        <f t="shared" si="51"/>
        <v>DÜŞÜK RİSK</v>
      </c>
      <c r="S458" s="84" t="s">
        <v>918</v>
      </c>
      <c r="T458" s="83" t="s">
        <v>132</v>
      </c>
      <c r="U458" s="155" t="s">
        <v>919</v>
      </c>
      <c r="V458" s="85" t="s">
        <v>558</v>
      </c>
      <c r="W458" s="156" t="s">
        <v>919</v>
      </c>
      <c r="X458" s="156" t="s">
        <v>858</v>
      </c>
      <c r="Y458" s="83">
        <v>0.5</v>
      </c>
      <c r="Z458" s="83">
        <v>3</v>
      </c>
      <c r="AA458" s="83">
        <v>3</v>
      </c>
      <c r="AB458" s="241">
        <f t="shared" si="52"/>
        <v>4.5</v>
      </c>
      <c r="AC458" s="240" t="str">
        <f t="shared" si="53"/>
        <v>DÜŞÜK RİSK</v>
      </c>
      <c r="AD458" s="81" t="s">
        <v>931</v>
      </c>
      <c r="AE458" s="81" t="s">
        <v>132</v>
      </c>
      <c r="AF458" s="240" t="s">
        <v>1667</v>
      </c>
      <c r="AG458" s="83" t="s">
        <v>1058</v>
      </c>
    </row>
    <row r="459" spans="1:33" ht="157.5" x14ac:dyDescent="0.45">
      <c r="A459" s="152">
        <v>452</v>
      </c>
      <c r="B459" s="160">
        <v>45896</v>
      </c>
      <c r="C459" s="81" t="s">
        <v>72</v>
      </c>
      <c r="D459" s="81" t="s">
        <v>158</v>
      </c>
      <c r="E459" s="154" t="s">
        <v>1678</v>
      </c>
      <c r="F459" s="154" t="s">
        <v>1678</v>
      </c>
      <c r="G459" s="83" t="s">
        <v>1059</v>
      </c>
      <c r="H459" s="83" t="s">
        <v>1060</v>
      </c>
      <c r="I459" s="83" t="s">
        <v>1061</v>
      </c>
      <c r="J459" s="83" t="s">
        <v>1062</v>
      </c>
      <c r="K459" s="83" t="s">
        <v>1786</v>
      </c>
      <c r="L459" s="84" t="s">
        <v>1063</v>
      </c>
      <c r="M459" s="84" t="s">
        <v>917</v>
      </c>
      <c r="N459" s="83">
        <v>0.5</v>
      </c>
      <c r="O459" s="83">
        <v>2</v>
      </c>
      <c r="P459" s="83">
        <v>40</v>
      </c>
      <c r="Q459" s="241">
        <f t="shared" si="50"/>
        <v>40</v>
      </c>
      <c r="R459" s="240" t="str">
        <f t="shared" si="51"/>
        <v>OLASI RİSK</v>
      </c>
      <c r="S459" s="84" t="s">
        <v>918</v>
      </c>
      <c r="T459" s="83" t="s">
        <v>190</v>
      </c>
      <c r="U459" s="155" t="s">
        <v>919</v>
      </c>
      <c r="V459" s="85" t="s">
        <v>558</v>
      </c>
      <c r="W459" s="156" t="s">
        <v>919</v>
      </c>
      <c r="X459" s="156" t="s">
        <v>858</v>
      </c>
      <c r="Y459" s="83">
        <v>0.5</v>
      </c>
      <c r="Z459" s="83">
        <v>2</v>
      </c>
      <c r="AA459" s="83">
        <v>15</v>
      </c>
      <c r="AB459" s="241">
        <f t="shared" si="52"/>
        <v>15</v>
      </c>
      <c r="AC459" s="240" t="str">
        <f t="shared" si="53"/>
        <v>DÜŞÜK RİSK</v>
      </c>
      <c r="AD459" s="81" t="s">
        <v>493</v>
      </c>
      <c r="AE459" s="81" t="s">
        <v>190</v>
      </c>
      <c r="AF459" s="240" t="s">
        <v>921</v>
      </c>
      <c r="AG459" s="83" t="s">
        <v>1064</v>
      </c>
    </row>
    <row r="460" spans="1:33" ht="140" x14ac:dyDescent="0.45">
      <c r="A460" s="152">
        <v>453</v>
      </c>
      <c r="B460" s="160">
        <v>45896</v>
      </c>
      <c r="C460" s="81" t="s">
        <v>72</v>
      </c>
      <c r="D460" s="81" t="s">
        <v>158</v>
      </c>
      <c r="E460" s="154" t="s">
        <v>1678</v>
      </c>
      <c r="F460" s="154" t="s">
        <v>1678</v>
      </c>
      <c r="G460" s="83" t="s">
        <v>1059</v>
      </c>
      <c r="H460" s="83" t="s">
        <v>1065</v>
      </c>
      <c r="I460" s="83" t="s">
        <v>1066</v>
      </c>
      <c r="J460" s="83" t="s">
        <v>1067</v>
      </c>
      <c r="K460" s="83" t="s">
        <v>1786</v>
      </c>
      <c r="L460" s="84" t="s">
        <v>1063</v>
      </c>
      <c r="M460" s="84" t="s">
        <v>917</v>
      </c>
      <c r="N460" s="83">
        <v>0.5</v>
      </c>
      <c r="O460" s="83">
        <v>2</v>
      </c>
      <c r="P460" s="83">
        <v>15</v>
      </c>
      <c r="Q460" s="241">
        <f t="shared" si="50"/>
        <v>15</v>
      </c>
      <c r="R460" s="240" t="str">
        <f t="shared" si="51"/>
        <v>DÜŞÜK RİSK</v>
      </c>
      <c r="S460" s="84" t="s">
        <v>918</v>
      </c>
      <c r="T460" s="83" t="s">
        <v>190</v>
      </c>
      <c r="U460" s="155" t="s">
        <v>919</v>
      </c>
      <c r="V460" s="85" t="s">
        <v>558</v>
      </c>
      <c r="W460" s="156" t="s">
        <v>919</v>
      </c>
      <c r="X460" s="156" t="s">
        <v>858</v>
      </c>
      <c r="Y460" s="83">
        <v>0.5</v>
      </c>
      <c r="Z460" s="83">
        <v>2</v>
      </c>
      <c r="AA460" s="83">
        <v>15</v>
      </c>
      <c r="AB460" s="241">
        <f t="shared" si="52"/>
        <v>15</v>
      </c>
      <c r="AC460" s="240" t="str">
        <f t="shared" si="53"/>
        <v>DÜŞÜK RİSK</v>
      </c>
      <c r="AD460" s="81" t="s">
        <v>493</v>
      </c>
      <c r="AE460" s="81" t="s">
        <v>190</v>
      </c>
      <c r="AF460" s="240" t="s">
        <v>921</v>
      </c>
      <c r="AG460" s="83" t="s">
        <v>1064</v>
      </c>
    </row>
    <row r="461" spans="1:33" ht="140" x14ac:dyDescent="0.45">
      <c r="A461" s="152">
        <v>454</v>
      </c>
      <c r="B461" s="160">
        <v>45896</v>
      </c>
      <c r="C461" s="81" t="s">
        <v>72</v>
      </c>
      <c r="D461" s="81" t="s">
        <v>158</v>
      </c>
      <c r="E461" s="154" t="s">
        <v>1678</v>
      </c>
      <c r="F461" s="154" t="s">
        <v>1678</v>
      </c>
      <c r="G461" s="83" t="s">
        <v>1059</v>
      </c>
      <c r="H461" s="83" t="s">
        <v>1068</v>
      </c>
      <c r="I461" s="83" t="s">
        <v>1069</v>
      </c>
      <c r="J461" s="83" t="s">
        <v>1070</v>
      </c>
      <c r="K461" s="83" t="s">
        <v>1786</v>
      </c>
      <c r="L461" s="84" t="s">
        <v>1063</v>
      </c>
      <c r="M461" s="84" t="s">
        <v>917</v>
      </c>
      <c r="N461" s="83">
        <v>0.5</v>
      </c>
      <c r="O461" s="83">
        <v>2</v>
      </c>
      <c r="P461" s="83">
        <v>15</v>
      </c>
      <c r="Q461" s="241">
        <f t="shared" si="50"/>
        <v>15</v>
      </c>
      <c r="R461" s="240" t="str">
        <f t="shared" si="51"/>
        <v>DÜŞÜK RİSK</v>
      </c>
      <c r="S461" s="84" t="s">
        <v>918</v>
      </c>
      <c r="T461" s="83" t="s">
        <v>190</v>
      </c>
      <c r="U461" s="155" t="s">
        <v>919</v>
      </c>
      <c r="V461" s="85" t="s">
        <v>558</v>
      </c>
      <c r="W461" s="156" t="s">
        <v>919</v>
      </c>
      <c r="X461" s="156" t="s">
        <v>858</v>
      </c>
      <c r="Y461" s="83">
        <v>0.5</v>
      </c>
      <c r="Z461" s="83">
        <v>2</v>
      </c>
      <c r="AA461" s="83">
        <v>15</v>
      </c>
      <c r="AB461" s="241">
        <f t="shared" si="52"/>
        <v>15</v>
      </c>
      <c r="AC461" s="240" t="str">
        <f t="shared" si="53"/>
        <v>DÜŞÜK RİSK</v>
      </c>
      <c r="AD461" s="81" t="s">
        <v>493</v>
      </c>
      <c r="AE461" s="81" t="s">
        <v>190</v>
      </c>
      <c r="AF461" s="240" t="s">
        <v>921</v>
      </c>
      <c r="AG461" s="83" t="s">
        <v>1064</v>
      </c>
    </row>
    <row r="462" spans="1:33" ht="105" x14ac:dyDescent="0.45">
      <c r="A462" s="152">
        <v>455</v>
      </c>
      <c r="B462" s="160">
        <v>45896</v>
      </c>
      <c r="C462" s="81" t="s">
        <v>72</v>
      </c>
      <c r="D462" s="81" t="s">
        <v>158</v>
      </c>
      <c r="E462" s="154" t="s">
        <v>1678</v>
      </c>
      <c r="F462" s="154" t="s">
        <v>1678</v>
      </c>
      <c r="G462" s="83" t="s">
        <v>1072</v>
      </c>
      <c r="H462" s="83" t="s">
        <v>1073</v>
      </c>
      <c r="I462" s="83" t="s">
        <v>1074</v>
      </c>
      <c r="J462" s="83" t="s">
        <v>1075</v>
      </c>
      <c r="K462" s="83" t="s">
        <v>515</v>
      </c>
      <c r="L462" s="84" t="s">
        <v>1076</v>
      </c>
      <c r="M462" s="84" t="s">
        <v>917</v>
      </c>
      <c r="N462" s="83">
        <v>1</v>
      </c>
      <c r="O462" s="83">
        <v>1</v>
      </c>
      <c r="P462" s="83">
        <v>3</v>
      </c>
      <c r="Q462" s="241">
        <f t="shared" si="50"/>
        <v>3</v>
      </c>
      <c r="R462" s="240" t="str">
        <f t="shared" si="51"/>
        <v>DÜŞÜK RİSK</v>
      </c>
      <c r="S462" s="84" t="s">
        <v>918</v>
      </c>
      <c r="T462" s="83" t="s">
        <v>72</v>
      </c>
      <c r="U462" s="155" t="s">
        <v>919</v>
      </c>
      <c r="V462" s="85" t="s">
        <v>558</v>
      </c>
      <c r="W462" s="156" t="s">
        <v>919</v>
      </c>
      <c r="X462" s="156" t="s">
        <v>858</v>
      </c>
      <c r="Y462" s="83">
        <v>1</v>
      </c>
      <c r="Z462" s="83">
        <v>1</v>
      </c>
      <c r="AA462" s="83">
        <v>3</v>
      </c>
      <c r="AB462" s="241">
        <f t="shared" si="52"/>
        <v>3</v>
      </c>
      <c r="AC462" s="240" t="str">
        <f t="shared" si="53"/>
        <v>DÜŞÜK RİSK</v>
      </c>
      <c r="AD462" s="81" t="s">
        <v>493</v>
      </c>
      <c r="AE462" s="81" t="s">
        <v>72</v>
      </c>
      <c r="AF462" s="240" t="s">
        <v>921</v>
      </c>
      <c r="AG462" s="83" t="s">
        <v>1064</v>
      </c>
    </row>
    <row r="463" spans="1:33" ht="192.5" x14ac:dyDescent="0.45">
      <c r="A463" s="152">
        <v>456</v>
      </c>
      <c r="B463" s="160">
        <v>45896</v>
      </c>
      <c r="C463" s="81" t="s">
        <v>72</v>
      </c>
      <c r="D463" s="81" t="s">
        <v>158</v>
      </c>
      <c r="E463" s="154" t="s">
        <v>1678</v>
      </c>
      <c r="F463" s="154" t="s">
        <v>1678</v>
      </c>
      <c r="G463" s="83" t="s">
        <v>1072</v>
      </c>
      <c r="H463" s="83" t="s">
        <v>1077</v>
      </c>
      <c r="I463" s="83" t="s">
        <v>1078</v>
      </c>
      <c r="J463" s="83" t="s">
        <v>1079</v>
      </c>
      <c r="K463" s="83" t="s">
        <v>515</v>
      </c>
      <c r="L463" s="84" t="s">
        <v>1080</v>
      </c>
      <c r="M463" s="84" t="s">
        <v>917</v>
      </c>
      <c r="N463" s="83">
        <v>1</v>
      </c>
      <c r="O463" s="83">
        <v>1</v>
      </c>
      <c r="P463" s="83">
        <v>3</v>
      </c>
      <c r="Q463" s="241">
        <f t="shared" si="50"/>
        <v>3</v>
      </c>
      <c r="R463" s="240" t="str">
        <f t="shared" si="51"/>
        <v>DÜŞÜK RİSK</v>
      </c>
      <c r="S463" s="84" t="s">
        <v>918</v>
      </c>
      <c r="T463" s="83" t="s">
        <v>190</v>
      </c>
      <c r="U463" s="155" t="s">
        <v>919</v>
      </c>
      <c r="V463" s="85" t="s">
        <v>558</v>
      </c>
      <c r="W463" s="156" t="s">
        <v>919</v>
      </c>
      <c r="X463" s="156" t="s">
        <v>858</v>
      </c>
      <c r="Y463" s="83">
        <v>1</v>
      </c>
      <c r="Z463" s="83">
        <v>1</v>
      </c>
      <c r="AA463" s="83">
        <v>3</v>
      </c>
      <c r="AB463" s="241">
        <f t="shared" si="52"/>
        <v>3</v>
      </c>
      <c r="AC463" s="240" t="str">
        <f t="shared" si="53"/>
        <v>DÜŞÜK RİSK</v>
      </c>
      <c r="AD463" s="81" t="s">
        <v>493</v>
      </c>
      <c r="AE463" s="81" t="s">
        <v>190</v>
      </c>
      <c r="AF463" s="240" t="s">
        <v>1081</v>
      </c>
      <c r="AG463" s="83" t="s">
        <v>1064</v>
      </c>
    </row>
    <row r="464" spans="1:33" ht="192.5" x14ac:dyDescent="0.45">
      <c r="A464" s="152">
        <v>457</v>
      </c>
      <c r="B464" s="160">
        <v>45896</v>
      </c>
      <c r="C464" s="81" t="s">
        <v>72</v>
      </c>
      <c r="D464" s="81" t="s">
        <v>158</v>
      </c>
      <c r="E464" s="154" t="s">
        <v>1678</v>
      </c>
      <c r="F464" s="154" t="s">
        <v>1678</v>
      </c>
      <c r="G464" s="83" t="s">
        <v>1072</v>
      </c>
      <c r="H464" s="83" t="s">
        <v>1082</v>
      </c>
      <c r="I464" s="83" t="s">
        <v>1083</v>
      </c>
      <c r="J464" s="83" t="s">
        <v>1084</v>
      </c>
      <c r="K464" s="83" t="s">
        <v>515</v>
      </c>
      <c r="L464" s="84" t="s">
        <v>1080</v>
      </c>
      <c r="M464" s="84" t="s">
        <v>917</v>
      </c>
      <c r="N464" s="83">
        <v>1</v>
      </c>
      <c r="O464" s="83">
        <v>1</v>
      </c>
      <c r="P464" s="83">
        <v>3</v>
      </c>
      <c r="Q464" s="241">
        <f t="shared" si="50"/>
        <v>3</v>
      </c>
      <c r="R464" s="240" t="str">
        <f t="shared" si="51"/>
        <v>DÜŞÜK RİSK</v>
      </c>
      <c r="S464" s="84" t="s">
        <v>918</v>
      </c>
      <c r="T464" s="83" t="s">
        <v>72</v>
      </c>
      <c r="U464" s="155" t="s">
        <v>919</v>
      </c>
      <c r="V464" s="85" t="s">
        <v>558</v>
      </c>
      <c r="W464" s="156" t="s">
        <v>919</v>
      </c>
      <c r="X464" s="156" t="s">
        <v>858</v>
      </c>
      <c r="Y464" s="83">
        <v>1</v>
      </c>
      <c r="Z464" s="83">
        <v>1</v>
      </c>
      <c r="AA464" s="83">
        <v>3</v>
      </c>
      <c r="AB464" s="241">
        <f t="shared" si="52"/>
        <v>3</v>
      </c>
      <c r="AC464" s="240" t="str">
        <f t="shared" si="53"/>
        <v>DÜŞÜK RİSK</v>
      </c>
      <c r="AD464" s="81" t="s">
        <v>132</v>
      </c>
      <c r="AE464" s="81" t="s">
        <v>72</v>
      </c>
      <c r="AF464" s="240" t="s">
        <v>921</v>
      </c>
      <c r="AG464" s="83" t="s">
        <v>1064</v>
      </c>
    </row>
    <row r="465" spans="1:33" ht="122.5" x14ac:dyDescent="0.45">
      <c r="A465" s="152">
        <v>458</v>
      </c>
      <c r="B465" s="160">
        <v>45896</v>
      </c>
      <c r="C465" s="81" t="s">
        <v>72</v>
      </c>
      <c r="D465" s="81" t="s">
        <v>158</v>
      </c>
      <c r="E465" s="154" t="s">
        <v>1678</v>
      </c>
      <c r="F465" s="154" t="s">
        <v>1678</v>
      </c>
      <c r="G465" s="83" t="s">
        <v>1787</v>
      </c>
      <c r="H465" s="83" t="s">
        <v>1788</v>
      </c>
      <c r="I465" s="83" t="s">
        <v>1789</v>
      </c>
      <c r="J465" s="83" t="s">
        <v>1790</v>
      </c>
      <c r="K465" s="83" t="s">
        <v>1786</v>
      </c>
      <c r="L465" s="84" t="s">
        <v>1791</v>
      </c>
      <c r="M465" s="84" t="s">
        <v>917</v>
      </c>
      <c r="N465" s="83">
        <v>1</v>
      </c>
      <c r="O465" s="83">
        <v>1</v>
      </c>
      <c r="P465" s="83">
        <v>7</v>
      </c>
      <c r="Q465" s="241">
        <f t="shared" si="50"/>
        <v>7</v>
      </c>
      <c r="R465" s="240" t="str">
        <f t="shared" si="51"/>
        <v>DÜŞÜK RİSK</v>
      </c>
      <c r="S465" s="84" t="s">
        <v>918</v>
      </c>
      <c r="T465" s="83" t="s">
        <v>72</v>
      </c>
      <c r="U465" s="155" t="s">
        <v>919</v>
      </c>
      <c r="V465" s="85" t="s">
        <v>558</v>
      </c>
      <c r="W465" s="156" t="s">
        <v>919</v>
      </c>
      <c r="X465" s="156" t="s">
        <v>858</v>
      </c>
      <c r="Y465" s="83">
        <v>1</v>
      </c>
      <c r="Z465" s="83">
        <v>1</v>
      </c>
      <c r="AA465" s="83">
        <v>7</v>
      </c>
      <c r="AB465" s="241">
        <f t="shared" si="52"/>
        <v>7</v>
      </c>
      <c r="AC465" s="240" t="str">
        <f t="shared" si="53"/>
        <v>DÜŞÜK RİSK</v>
      </c>
      <c r="AD465" s="81" t="s">
        <v>132</v>
      </c>
      <c r="AE465" s="81" t="s">
        <v>72</v>
      </c>
      <c r="AF465" s="240" t="s">
        <v>921</v>
      </c>
      <c r="AG465" s="83" t="s">
        <v>1064</v>
      </c>
    </row>
    <row r="466" spans="1:33" ht="175" x14ac:dyDescent="0.45">
      <c r="A466" s="152">
        <v>459</v>
      </c>
      <c r="B466" s="160">
        <v>45896</v>
      </c>
      <c r="C466" s="81" t="s">
        <v>72</v>
      </c>
      <c r="D466" s="81" t="s">
        <v>158</v>
      </c>
      <c r="E466" s="154" t="s">
        <v>1678</v>
      </c>
      <c r="F466" s="154" t="s">
        <v>1678</v>
      </c>
      <c r="G466" s="83" t="s">
        <v>1085</v>
      </c>
      <c r="H466" s="83" t="s">
        <v>1086</v>
      </c>
      <c r="I466" s="83" t="s">
        <v>1087</v>
      </c>
      <c r="J466" s="83" t="s">
        <v>1088</v>
      </c>
      <c r="K466" s="83" t="s">
        <v>515</v>
      </c>
      <c r="L466" s="84" t="s">
        <v>1089</v>
      </c>
      <c r="M466" s="84" t="s">
        <v>917</v>
      </c>
      <c r="N466" s="83">
        <v>0.5</v>
      </c>
      <c r="O466" s="83">
        <v>0.5</v>
      </c>
      <c r="P466" s="83">
        <v>7</v>
      </c>
      <c r="Q466" s="241">
        <f t="shared" si="50"/>
        <v>1.75</v>
      </c>
      <c r="R466" s="240" t="str">
        <f t="shared" si="51"/>
        <v>DÜŞÜK RİSK</v>
      </c>
      <c r="S466" s="84" t="s">
        <v>918</v>
      </c>
      <c r="T466" s="83" t="s">
        <v>186</v>
      </c>
      <c r="U466" s="155" t="s">
        <v>919</v>
      </c>
      <c r="V466" s="85" t="s">
        <v>558</v>
      </c>
      <c r="W466" s="156" t="s">
        <v>919</v>
      </c>
      <c r="X466" s="156" t="s">
        <v>858</v>
      </c>
      <c r="Y466" s="83">
        <v>0.5</v>
      </c>
      <c r="Z466" s="83">
        <v>0.5</v>
      </c>
      <c r="AA466" s="83">
        <v>7</v>
      </c>
      <c r="AB466" s="241">
        <f t="shared" si="52"/>
        <v>1.75</v>
      </c>
      <c r="AC466" s="240" t="str">
        <f t="shared" si="53"/>
        <v>DÜŞÜK RİSK</v>
      </c>
      <c r="AD466" s="81" t="s">
        <v>132</v>
      </c>
      <c r="AE466" s="81" t="s">
        <v>186</v>
      </c>
      <c r="AF466" s="240" t="s">
        <v>921</v>
      </c>
      <c r="AG466" s="83" t="s">
        <v>4848</v>
      </c>
    </row>
    <row r="467" spans="1:33" ht="70" x14ac:dyDescent="0.45">
      <c r="A467" s="152">
        <v>460</v>
      </c>
      <c r="B467" s="160">
        <v>45896</v>
      </c>
      <c r="C467" s="83" t="s">
        <v>66</v>
      </c>
      <c r="D467" s="81" t="s">
        <v>6752</v>
      </c>
      <c r="E467" s="154" t="s">
        <v>1678</v>
      </c>
      <c r="F467" s="154" t="s">
        <v>1678</v>
      </c>
      <c r="G467" s="83" t="s">
        <v>1091</v>
      </c>
      <c r="H467" s="83" t="s">
        <v>1092</v>
      </c>
      <c r="I467" s="83" t="s">
        <v>1093</v>
      </c>
      <c r="J467" s="83" t="s">
        <v>1094</v>
      </c>
      <c r="K467" s="83" t="s">
        <v>1786</v>
      </c>
      <c r="L467" s="84" t="s">
        <v>1095</v>
      </c>
      <c r="M467" s="84" t="s">
        <v>917</v>
      </c>
      <c r="N467" s="83">
        <v>1</v>
      </c>
      <c r="O467" s="83">
        <v>2</v>
      </c>
      <c r="P467" s="83">
        <v>3</v>
      </c>
      <c r="Q467" s="241">
        <f t="shared" si="50"/>
        <v>6</v>
      </c>
      <c r="R467" s="240" t="str">
        <f t="shared" si="51"/>
        <v>DÜŞÜK RİSK</v>
      </c>
      <c r="S467" s="84" t="s">
        <v>918</v>
      </c>
      <c r="T467" s="83" t="s">
        <v>190</v>
      </c>
      <c r="U467" s="155" t="s">
        <v>919</v>
      </c>
      <c r="V467" s="85" t="s">
        <v>558</v>
      </c>
      <c r="W467" s="156" t="s">
        <v>919</v>
      </c>
      <c r="X467" s="156" t="s">
        <v>858</v>
      </c>
      <c r="Y467" s="83">
        <v>1</v>
      </c>
      <c r="Z467" s="83">
        <v>2</v>
      </c>
      <c r="AA467" s="83">
        <v>3</v>
      </c>
      <c r="AB467" s="241">
        <f t="shared" si="52"/>
        <v>6</v>
      </c>
      <c r="AC467" s="240" t="str">
        <f t="shared" si="53"/>
        <v>DÜŞÜK RİSK</v>
      </c>
      <c r="AD467" s="81" t="s">
        <v>132</v>
      </c>
      <c r="AE467" s="81" t="s">
        <v>190</v>
      </c>
      <c r="AF467" s="240" t="s">
        <v>1096</v>
      </c>
      <c r="AG467" s="83" t="s">
        <v>4850</v>
      </c>
    </row>
    <row r="468" spans="1:33" ht="87.5" x14ac:dyDescent="0.45">
      <c r="A468" s="152">
        <v>461</v>
      </c>
      <c r="B468" s="160">
        <v>45896</v>
      </c>
      <c r="C468" s="83" t="s">
        <v>66</v>
      </c>
      <c r="D468" s="81" t="s">
        <v>6752</v>
      </c>
      <c r="E468" s="154" t="s">
        <v>1678</v>
      </c>
      <c r="F468" s="154" t="s">
        <v>1678</v>
      </c>
      <c r="G468" s="83" t="s">
        <v>1091</v>
      </c>
      <c r="H468" s="83" t="s">
        <v>1098</v>
      </c>
      <c r="I468" s="83" t="s">
        <v>1099</v>
      </c>
      <c r="J468" s="83" t="s">
        <v>1100</v>
      </c>
      <c r="K468" s="83" t="s">
        <v>1786</v>
      </c>
      <c r="L468" s="84" t="s">
        <v>1101</v>
      </c>
      <c r="M468" s="84" t="s">
        <v>917</v>
      </c>
      <c r="N468" s="83">
        <v>1</v>
      </c>
      <c r="O468" s="83">
        <v>2</v>
      </c>
      <c r="P468" s="83">
        <v>15</v>
      </c>
      <c r="Q468" s="241">
        <f t="shared" si="50"/>
        <v>30</v>
      </c>
      <c r="R468" s="240" t="str">
        <f t="shared" si="51"/>
        <v>OLASI RİSK</v>
      </c>
      <c r="S468" s="84" t="s">
        <v>918</v>
      </c>
      <c r="T468" s="83" t="s">
        <v>186</v>
      </c>
      <c r="U468" s="155" t="s">
        <v>919</v>
      </c>
      <c r="V468" s="85" t="s">
        <v>558</v>
      </c>
      <c r="W468" s="156" t="s">
        <v>919</v>
      </c>
      <c r="X468" s="156" t="s">
        <v>858</v>
      </c>
      <c r="Y468" s="83">
        <v>1</v>
      </c>
      <c r="Z468" s="83">
        <v>2</v>
      </c>
      <c r="AA468" s="83">
        <v>15</v>
      </c>
      <c r="AB468" s="241">
        <f t="shared" si="52"/>
        <v>30</v>
      </c>
      <c r="AC468" s="240" t="str">
        <f t="shared" si="53"/>
        <v>OLASI RİSK</v>
      </c>
      <c r="AD468" s="81" t="s">
        <v>132</v>
      </c>
      <c r="AE468" s="81" t="s">
        <v>186</v>
      </c>
      <c r="AF468" s="240" t="s">
        <v>1102</v>
      </c>
      <c r="AG468" s="83" t="s">
        <v>4850</v>
      </c>
    </row>
    <row r="469" spans="1:33" ht="175" x14ac:dyDescent="0.45">
      <c r="A469" s="152">
        <v>462</v>
      </c>
      <c r="B469" s="160">
        <v>45896</v>
      </c>
      <c r="C469" s="83" t="s">
        <v>66</v>
      </c>
      <c r="D469" s="81" t="s">
        <v>6752</v>
      </c>
      <c r="E469" s="154" t="s">
        <v>1678</v>
      </c>
      <c r="F469" s="154" t="s">
        <v>1678</v>
      </c>
      <c r="G469" s="83" t="s">
        <v>1091</v>
      </c>
      <c r="H469" s="83" t="s">
        <v>1103</v>
      </c>
      <c r="I469" s="83" t="s">
        <v>1104</v>
      </c>
      <c r="J469" s="83" t="s">
        <v>915</v>
      </c>
      <c r="K469" s="83" t="s">
        <v>515</v>
      </c>
      <c r="L469" s="84" t="s">
        <v>1105</v>
      </c>
      <c r="M469" s="84" t="s">
        <v>917</v>
      </c>
      <c r="N469" s="83">
        <v>1</v>
      </c>
      <c r="O469" s="83">
        <v>2</v>
      </c>
      <c r="P469" s="83">
        <v>3</v>
      </c>
      <c r="Q469" s="241">
        <f t="shared" si="50"/>
        <v>6</v>
      </c>
      <c r="R469" s="240" t="str">
        <f t="shared" si="51"/>
        <v>DÜŞÜK RİSK</v>
      </c>
      <c r="S469" s="84" t="s">
        <v>918</v>
      </c>
      <c r="T469" s="83" t="s">
        <v>190</v>
      </c>
      <c r="U469" s="155" t="s">
        <v>919</v>
      </c>
      <c r="V469" s="85" t="s">
        <v>558</v>
      </c>
      <c r="W469" s="156" t="s">
        <v>919</v>
      </c>
      <c r="X469" s="156" t="s">
        <v>858</v>
      </c>
      <c r="Y469" s="83">
        <v>1</v>
      </c>
      <c r="Z469" s="83">
        <v>2</v>
      </c>
      <c r="AA469" s="83">
        <v>3</v>
      </c>
      <c r="AB469" s="241">
        <f t="shared" si="52"/>
        <v>6</v>
      </c>
      <c r="AC469" s="240" t="str">
        <f t="shared" si="53"/>
        <v>DÜŞÜK RİSK</v>
      </c>
      <c r="AD469" s="81" t="s">
        <v>132</v>
      </c>
      <c r="AE469" s="81" t="s">
        <v>190</v>
      </c>
      <c r="AF469" s="240" t="s">
        <v>1106</v>
      </c>
      <c r="AG469" s="83" t="s">
        <v>2420</v>
      </c>
    </row>
    <row r="470" spans="1:33" ht="105" x14ac:dyDescent="0.45">
      <c r="A470" s="152">
        <v>463</v>
      </c>
      <c r="B470" s="160">
        <v>45896</v>
      </c>
      <c r="C470" s="83" t="s">
        <v>66</v>
      </c>
      <c r="D470" s="81" t="s">
        <v>6752</v>
      </c>
      <c r="E470" s="154" t="s">
        <v>1678</v>
      </c>
      <c r="F470" s="154" t="s">
        <v>1678</v>
      </c>
      <c r="G470" s="83" t="s">
        <v>1091</v>
      </c>
      <c r="H470" s="83" t="s">
        <v>1107</v>
      </c>
      <c r="I470" s="83" t="s">
        <v>1108</v>
      </c>
      <c r="J470" s="83" t="s">
        <v>971</v>
      </c>
      <c r="K470" s="83" t="s">
        <v>515</v>
      </c>
      <c r="L470" s="84" t="s">
        <v>1109</v>
      </c>
      <c r="M470" s="84" t="s">
        <v>917</v>
      </c>
      <c r="N470" s="83">
        <v>1</v>
      </c>
      <c r="O470" s="83">
        <v>3</v>
      </c>
      <c r="P470" s="83">
        <v>7</v>
      </c>
      <c r="Q470" s="241">
        <f t="shared" si="50"/>
        <v>21</v>
      </c>
      <c r="R470" s="240" t="str">
        <f t="shared" si="51"/>
        <v>OLASI RİSK</v>
      </c>
      <c r="S470" s="84" t="s">
        <v>918</v>
      </c>
      <c r="T470" s="83" t="s">
        <v>190</v>
      </c>
      <c r="U470" s="155" t="s">
        <v>919</v>
      </c>
      <c r="V470" s="85" t="s">
        <v>558</v>
      </c>
      <c r="W470" s="156" t="s">
        <v>919</v>
      </c>
      <c r="X470" s="156" t="s">
        <v>858</v>
      </c>
      <c r="Y470" s="83">
        <v>1</v>
      </c>
      <c r="Z470" s="83">
        <v>3</v>
      </c>
      <c r="AA470" s="83">
        <v>7</v>
      </c>
      <c r="AB470" s="241">
        <f t="shared" si="52"/>
        <v>21</v>
      </c>
      <c r="AC470" s="240" t="str">
        <f t="shared" si="53"/>
        <v>OLASI RİSK</v>
      </c>
      <c r="AD470" s="81" t="s">
        <v>132</v>
      </c>
      <c r="AE470" s="81" t="s">
        <v>190</v>
      </c>
      <c r="AF470" s="240" t="s">
        <v>1106</v>
      </c>
      <c r="AG470" s="83" t="s">
        <v>4850</v>
      </c>
    </row>
    <row r="471" spans="1:33" ht="262.5" x14ac:dyDescent="0.45">
      <c r="A471" s="152">
        <v>464</v>
      </c>
      <c r="B471" s="160">
        <v>45896</v>
      </c>
      <c r="C471" s="83" t="s">
        <v>66</v>
      </c>
      <c r="D471" s="81" t="s">
        <v>6752</v>
      </c>
      <c r="E471" s="154" t="s">
        <v>1678</v>
      </c>
      <c r="F471" s="154" t="s">
        <v>1678</v>
      </c>
      <c r="G471" s="83" t="s">
        <v>1091</v>
      </c>
      <c r="H471" s="83" t="s">
        <v>1110</v>
      </c>
      <c r="I471" s="83" t="s">
        <v>1111</v>
      </c>
      <c r="J471" s="83" t="s">
        <v>915</v>
      </c>
      <c r="K471" s="83" t="s">
        <v>515</v>
      </c>
      <c r="L471" s="84" t="s">
        <v>4838</v>
      </c>
      <c r="M471" s="84" t="s">
        <v>917</v>
      </c>
      <c r="N471" s="83">
        <v>1</v>
      </c>
      <c r="O471" s="83">
        <v>2</v>
      </c>
      <c r="P471" s="83">
        <v>3</v>
      </c>
      <c r="Q471" s="241">
        <f t="shared" si="50"/>
        <v>6</v>
      </c>
      <c r="R471" s="240" t="str">
        <f t="shared" si="51"/>
        <v>DÜŞÜK RİSK</v>
      </c>
      <c r="S471" s="84" t="s">
        <v>918</v>
      </c>
      <c r="T471" s="83" t="s">
        <v>190</v>
      </c>
      <c r="U471" s="155" t="s">
        <v>919</v>
      </c>
      <c r="V471" s="85" t="s">
        <v>558</v>
      </c>
      <c r="W471" s="156" t="s">
        <v>919</v>
      </c>
      <c r="X471" s="156" t="s">
        <v>858</v>
      </c>
      <c r="Y471" s="83">
        <v>1</v>
      </c>
      <c r="Z471" s="83">
        <v>2</v>
      </c>
      <c r="AA471" s="83">
        <v>3</v>
      </c>
      <c r="AB471" s="241">
        <f t="shared" si="52"/>
        <v>6</v>
      </c>
      <c r="AC471" s="240" t="str">
        <f t="shared" si="53"/>
        <v>DÜŞÜK RİSK</v>
      </c>
      <c r="AD471" s="81" t="s">
        <v>132</v>
      </c>
      <c r="AE471" s="81" t="s">
        <v>190</v>
      </c>
      <c r="AF471" s="240" t="s">
        <v>1106</v>
      </c>
      <c r="AG471" s="83" t="s">
        <v>4850</v>
      </c>
    </row>
    <row r="472" spans="1:33" ht="122.5" x14ac:dyDescent="0.45">
      <c r="A472" s="152">
        <v>465</v>
      </c>
      <c r="B472" s="160">
        <v>45896</v>
      </c>
      <c r="C472" s="83" t="s">
        <v>66</v>
      </c>
      <c r="D472" s="81" t="s">
        <v>6752</v>
      </c>
      <c r="E472" s="154" t="s">
        <v>1678</v>
      </c>
      <c r="F472" s="154" t="s">
        <v>1678</v>
      </c>
      <c r="G472" s="83" t="s">
        <v>1091</v>
      </c>
      <c r="H472" s="83" t="s">
        <v>1112</v>
      </c>
      <c r="I472" s="83" t="s">
        <v>1113</v>
      </c>
      <c r="J472" s="83" t="s">
        <v>915</v>
      </c>
      <c r="K472" s="83" t="s">
        <v>1114</v>
      </c>
      <c r="L472" s="84" t="s">
        <v>1115</v>
      </c>
      <c r="M472" s="84" t="s">
        <v>917</v>
      </c>
      <c r="N472" s="83">
        <v>0.5</v>
      </c>
      <c r="O472" s="83">
        <v>2</v>
      </c>
      <c r="P472" s="83">
        <v>3</v>
      </c>
      <c r="Q472" s="241">
        <f t="shared" si="50"/>
        <v>3</v>
      </c>
      <c r="R472" s="240" t="str">
        <f t="shared" si="51"/>
        <v>DÜŞÜK RİSK</v>
      </c>
      <c r="S472" s="84" t="s">
        <v>918</v>
      </c>
      <c r="T472" s="83" t="s">
        <v>190</v>
      </c>
      <c r="U472" s="155" t="s">
        <v>919</v>
      </c>
      <c r="V472" s="85" t="s">
        <v>558</v>
      </c>
      <c r="W472" s="156" t="s">
        <v>919</v>
      </c>
      <c r="X472" s="156" t="s">
        <v>858</v>
      </c>
      <c r="Y472" s="83">
        <v>0.5</v>
      </c>
      <c r="Z472" s="83">
        <v>2</v>
      </c>
      <c r="AA472" s="83">
        <v>3</v>
      </c>
      <c r="AB472" s="241">
        <f t="shared" si="52"/>
        <v>3</v>
      </c>
      <c r="AC472" s="240" t="str">
        <f t="shared" si="53"/>
        <v>DÜŞÜK RİSK</v>
      </c>
      <c r="AD472" s="81" t="s">
        <v>132</v>
      </c>
      <c r="AE472" s="81" t="s">
        <v>190</v>
      </c>
      <c r="AF472" s="240" t="s">
        <v>1106</v>
      </c>
      <c r="AG472" s="83" t="s">
        <v>4850</v>
      </c>
    </row>
    <row r="473" spans="1:33" ht="175" x14ac:dyDescent="0.45">
      <c r="A473" s="152">
        <v>466</v>
      </c>
      <c r="B473" s="160">
        <v>45896</v>
      </c>
      <c r="C473" s="83" t="s">
        <v>66</v>
      </c>
      <c r="D473" s="81" t="s">
        <v>6752</v>
      </c>
      <c r="E473" s="154" t="s">
        <v>1678</v>
      </c>
      <c r="F473" s="154" t="s">
        <v>1678</v>
      </c>
      <c r="G473" s="83" t="s">
        <v>1116</v>
      </c>
      <c r="H473" s="83" t="s">
        <v>1117</v>
      </c>
      <c r="I473" s="83" t="s">
        <v>1118</v>
      </c>
      <c r="J473" s="83" t="s">
        <v>915</v>
      </c>
      <c r="K473" s="83" t="s">
        <v>515</v>
      </c>
      <c r="L473" s="84" t="s">
        <v>1119</v>
      </c>
      <c r="M473" s="84" t="s">
        <v>917</v>
      </c>
      <c r="N473" s="83">
        <v>1</v>
      </c>
      <c r="O473" s="83">
        <v>2</v>
      </c>
      <c r="P473" s="83">
        <v>3</v>
      </c>
      <c r="Q473" s="241">
        <f t="shared" si="50"/>
        <v>6</v>
      </c>
      <c r="R473" s="240" t="str">
        <f t="shared" si="51"/>
        <v>DÜŞÜK RİSK</v>
      </c>
      <c r="S473" s="84" t="s">
        <v>918</v>
      </c>
      <c r="T473" s="83" t="s">
        <v>190</v>
      </c>
      <c r="U473" s="155" t="s">
        <v>919</v>
      </c>
      <c r="V473" s="85" t="s">
        <v>558</v>
      </c>
      <c r="W473" s="156" t="s">
        <v>919</v>
      </c>
      <c r="X473" s="156" t="s">
        <v>858</v>
      </c>
      <c r="Y473" s="83">
        <v>0.5</v>
      </c>
      <c r="Z473" s="83">
        <v>2</v>
      </c>
      <c r="AA473" s="83">
        <v>3</v>
      </c>
      <c r="AB473" s="241">
        <f t="shared" si="52"/>
        <v>3</v>
      </c>
      <c r="AC473" s="240" t="str">
        <f t="shared" si="53"/>
        <v>DÜŞÜK RİSK</v>
      </c>
      <c r="AD473" s="81" t="s">
        <v>132</v>
      </c>
      <c r="AE473" s="81" t="s">
        <v>190</v>
      </c>
      <c r="AF473" s="240" t="s">
        <v>1106</v>
      </c>
      <c r="AG473" s="83" t="s">
        <v>4850</v>
      </c>
    </row>
    <row r="474" spans="1:33" ht="87.5" x14ac:dyDescent="0.45">
      <c r="A474" s="152">
        <v>467</v>
      </c>
      <c r="B474" s="160">
        <v>45896</v>
      </c>
      <c r="C474" s="83" t="s">
        <v>66</v>
      </c>
      <c r="D474" s="81" t="s">
        <v>6752</v>
      </c>
      <c r="E474" s="154" t="s">
        <v>1678</v>
      </c>
      <c r="F474" s="154" t="s">
        <v>1678</v>
      </c>
      <c r="G474" s="83" t="s">
        <v>1120</v>
      </c>
      <c r="H474" s="83" t="s">
        <v>1121</v>
      </c>
      <c r="I474" s="83" t="s">
        <v>1104</v>
      </c>
      <c r="J474" s="83" t="s">
        <v>1122</v>
      </c>
      <c r="K474" s="83" t="s">
        <v>515</v>
      </c>
      <c r="L474" s="84" t="s">
        <v>1123</v>
      </c>
      <c r="M474" s="84" t="s">
        <v>917</v>
      </c>
      <c r="N474" s="83">
        <v>1</v>
      </c>
      <c r="O474" s="83">
        <v>1</v>
      </c>
      <c r="P474" s="83">
        <v>1</v>
      </c>
      <c r="Q474" s="241">
        <f t="shared" si="50"/>
        <v>1</v>
      </c>
      <c r="R474" s="240" t="str">
        <f t="shared" si="51"/>
        <v>DÜŞÜK RİSK</v>
      </c>
      <c r="S474" s="84" t="s">
        <v>918</v>
      </c>
      <c r="T474" s="83" t="s">
        <v>186</v>
      </c>
      <c r="U474" s="155" t="s">
        <v>919</v>
      </c>
      <c r="V474" s="85" t="s">
        <v>558</v>
      </c>
      <c r="W474" s="156" t="s">
        <v>919</v>
      </c>
      <c r="X474" s="156" t="s">
        <v>858</v>
      </c>
      <c r="Y474" s="83">
        <v>0.5</v>
      </c>
      <c r="Z474" s="83">
        <v>1</v>
      </c>
      <c r="AA474" s="83">
        <v>1</v>
      </c>
      <c r="AB474" s="241">
        <f t="shared" si="52"/>
        <v>0.5</v>
      </c>
      <c r="AC474" s="240" t="str">
        <f t="shared" si="53"/>
        <v>DÜŞÜK RİSK</v>
      </c>
      <c r="AD474" s="81" t="s">
        <v>132</v>
      </c>
      <c r="AE474" s="81" t="s">
        <v>190</v>
      </c>
      <c r="AF474" s="240" t="s">
        <v>1106</v>
      </c>
      <c r="AG474" s="83" t="s">
        <v>4850</v>
      </c>
    </row>
    <row r="475" spans="1:33" ht="175" x14ac:dyDescent="0.45">
      <c r="A475" s="152">
        <v>468</v>
      </c>
      <c r="B475" s="160">
        <v>45896</v>
      </c>
      <c r="C475" s="83" t="s">
        <v>66</v>
      </c>
      <c r="D475" s="81" t="s">
        <v>6752</v>
      </c>
      <c r="E475" s="154" t="s">
        <v>1678</v>
      </c>
      <c r="F475" s="154" t="s">
        <v>1678</v>
      </c>
      <c r="G475" s="83" t="s">
        <v>1091</v>
      </c>
      <c r="H475" s="83" t="s">
        <v>1124</v>
      </c>
      <c r="I475" s="83" t="s">
        <v>1104</v>
      </c>
      <c r="J475" s="83" t="s">
        <v>915</v>
      </c>
      <c r="K475" s="83" t="s">
        <v>515</v>
      </c>
      <c r="L475" s="84" t="s">
        <v>1105</v>
      </c>
      <c r="M475" s="84" t="s">
        <v>917</v>
      </c>
      <c r="N475" s="83">
        <v>1</v>
      </c>
      <c r="O475" s="83">
        <v>2</v>
      </c>
      <c r="P475" s="83">
        <v>3</v>
      </c>
      <c r="Q475" s="241">
        <f t="shared" si="50"/>
        <v>6</v>
      </c>
      <c r="R475" s="240" t="str">
        <f t="shared" si="51"/>
        <v>DÜŞÜK RİSK</v>
      </c>
      <c r="S475" s="84" t="s">
        <v>918</v>
      </c>
      <c r="T475" s="83" t="s">
        <v>186</v>
      </c>
      <c r="U475" s="155" t="s">
        <v>919</v>
      </c>
      <c r="V475" s="85" t="s">
        <v>558</v>
      </c>
      <c r="W475" s="156" t="s">
        <v>919</v>
      </c>
      <c r="X475" s="156" t="s">
        <v>858</v>
      </c>
      <c r="Y475" s="83">
        <v>1</v>
      </c>
      <c r="Z475" s="83">
        <v>2</v>
      </c>
      <c r="AA475" s="83">
        <v>3</v>
      </c>
      <c r="AB475" s="241">
        <f t="shared" si="52"/>
        <v>6</v>
      </c>
      <c r="AC475" s="240" t="str">
        <f t="shared" si="53"/>
        <v>DÜŞÜK RİSK</v>
      </c>
      <c r="AD475" s="81" t="s">
        <v>132</v>
      </c>
      <c r="AE475" s="81" t="s">
        <v>190</v>
      </c>
      <c r="AF475" s="240" t="s">
        <v>1106</v>
      </c>
      <c r="AG475" s="83" t="s">
        <v>4850</v>
      </c>
    </row>
    <row r="476" spans="1:33" ht="175" x14ac:dyDescent="0.45">
      <c r="A476" s="152">
        <v>469</v>
      </c>
      <c r="B476" s="160">
        <v>45896</v>
      </c>
      <c r="C476" s="83" t="s">
        <v>66</v>
      </c>
      <c r="D476" s="81" t="s">
        <v>6752</v>
      </c>
      <c r="E476" s="154" t="s">
        <v>1678</v>
      </c>
      <c r="F476" s="154" t="s">
        <v>1678</v>
      </c>
      <c r="G476" s="83" t="s">
        <v>1116</v>
      </c>
      <c r="H476" s="83" t="s">
        <v>1125</v>
      </c>
      <c r="I476" s="83" t="s">
        <v>1126</v>
      </c>
      <c r="J476" s="83" t="s">
        <v>971</v>
      </c>
      <c r="K476" s="83" t="s">
        <v>515</v>
      </c>
      <c r="L476" s="84" t="s">
        <v>1127</v>
      </c>
      <c r="M476" s="84" t="s">
        <v>917</v>
      </c>
      <c r="N476" s="83">
        <v>1</v>
      </c>
      <c r="O476" s="83">
        <v>2</v>
      </c>
      <c r="P476" s="83">
        <v>7</v>
      </c>
      <c r="Q476" s="241">
        <f t="shared" si="50"/>
        <v>14</v>
      </c>
      <c r="R476" s="240" t="str">
        <f t="shared" si="51"/>
        <v>DÜŞÜK RİSK</v>
      </c>
      <c r="S476" s="84" t="s">
        <v>918</v>
      </c>
      <c r="T476" s="83" t="s">
        <v>190</v>
      </c>
      <c r="U476" s="155" t="s">
        <v>919</v>
      </c>
      <c r="V476" s="85" t="s">
        <v>558</v>
      </c>
      <c r="W476" s="156" t="s">
        <v>919</v>
      </c>
      <c r="X476" s="156" t="s">
        <v>858</v>
      </c>
      <c r="Y476" s="83">
        <v>1</v>
      </c>
      <c r="Z476" s="83">
        <v>2</v>
      </c>
      <c r="AA476" s="83">
        <v>7</v>
      </c>
      <c r="AB476" s="241">
        <f t="shared" si="52"/>
        <v>14</v>
      </c>
      <c r="AC476" s="240" t="str">
        <f t="shared" si="53"/>
        <v>DÜŞÜK RİSK</v>
      </c>
      <c r="AD476" s="81" t="s">
        <v>132</v>
      </c>
      <c r="AE476" s="81" t="s">
        <v>190</v>
      </c>
      <c r="AF476" s="240" t="s">
        <v>1106</v>
      </c>
      <c r="AG476" s="83" t="s">
        <v>4850</v>
      </c>
    </row>
    <row r="477" spans="1:33" ht="175" x14ac:dyDescent="0.45">
      <c r="A477" s="152">
        <v>470</v>
      </c>
      <c r="B477" s="160">
        <v>45896</v>
      </c>
      <c r="C477" s="83" t="s">
        <v>66</v>
      </c>
      <c r="D477" s="81" t="s">
        <v>6752</v>
      </c>
      <c r="E477" s="154" t="s">
        <v>1678</v>
      </c>
      <c r="F477" s="154" t="s">
        <v>1678</v>
      </c>
      <c r="G477" s="83" t="s">
        <v>1116</v>
      </c>
      <c r="H477" s="83" t="s">
        <v>1128</v>
      </c>
      <c r="I477" s="83" t="s">
        <v>1129</v>
      </c>
      <c r="J477" s="83" t="s">
        <v>971</v>
      </c>
      <c r="K477" s="83" t="s">
        <v>515</v>
      </c>
      <c r="L477" s="84" t="s">
        <v>1130</v>
      </c>
      <c r="M477" s="84" t="s">
        <v>917</v>
      </c>
      <c r="N477" s="83">
        <v>1</v>
      </c>
      <c r="O477" s="83">
        <v>1</v>
      </c>
      <c r="P477" s="83">
        <v>7</v>
      </c>
      <c r="Q477" s="241">
        <f t="shared" si="50"/>
        <v>7</v>
      </c>
      <c r="R477" s="240" t="str">
        <f t="shared" si="51"/>
        <v>DÜŞÜK RİSK</v>
      </c>
      <c r="S477" s="84" t="s">
        <v>918</v>
      </c>
      <c r="T477" s="83" t="s">
        <v>190</v>
      </c>
      <c r="U477" s="155" t="s">
        <v>919</v>
      </c>
      <c r="V477" s="85" t="s">
        <v>558</v>
      </c>
      <c r="W477" s="156" t="s">
        <v>919</v>
      </c>
      <c r="X477" s="156" t="s">
        <v>858</v>
      </c>
      <c r="Y477" s="83">
        <v>1</v>
      </c>
      <c r="Z477" s="83">
        <v>1</v>
      </c>
      <c r="AA477" s="83">
        <v>7</v>
      </c>
      <c r="AB477" s="241">
        <f t="shared" si="52"/>
        <v>7</v>
      </c>
      <c r="AC477" s="240" t="str">
        <f t="shared" si="53"/>
        <v>DÜŞÜK RİSK</v>
      </c>
      <c r="AD477" s="81" t="s">
        <v>132</v>
      </c>
      <c r="AE477" s="81" t="s">
        <v>190</v>
      </c>
      <c r="AF477" s="240" t="s">
        <v>1106</v>
      </c>
      <c r="AG477" s="83" t="s">
        <v>4850</v>
      </c>
    </row>
    <row r="478" spans="1:33" ht="175" x14ac:dyDescent="0.45">
      <c r="A478" s="152">
        <v>471</v>
      </c>
      <c r="B478" s="160">
        <v>45896</v>
      </c>
      <c r="C478" s="83" t="s">
        <v>66</v>
      </c>
      <c r="D478" s="81" t="s">
        <v>6752</v>
      </c>
      <c r="E478" s="154" t="s">
        <v>1678</v>
      </c>
      <c r="F478" s="154" t="s">
        <v>1678</v>
      </c>
      <c r="G478" s="83" t="s">
        <v>1131</v>
      </c>
      <c r="H478" s="83" t="s">
        <v>1132</v>
      </c>
      <c r="I478" s="83" t="s">
        <v>1133</v>
      </c>
      <c r="J478" s="83" t="s">
        <v>1134</v>
      </c>
      <c r="K478" s="83" t="s">
        <v>1008</v>
      </c>
      <c r="L478" s="84" t="s">
        <v>1792</v>
      </c>
      <c r="M478" s="84" t="s">
        <v>917</v>
      </c>
      <c r="N478" s="83">
        <v>1</v>
      </c>
      <c r="O478" s="83">
        <v>1</v>
      </c>
      <c r="P478" s="83">
        <v>7</v>
      </c>
      <c r="Q478" s="241">
        <f t="shared" si="50"/>
        <v>7</v>
      </c>
      <c r="R478" s="240" t="str">
        <f t="shared" si="51"/>
        <v>DÜŞÜK RİSK</v>
      </c>
      <c r="S478" s="84" t="s">
        <v>918</v>
      </c>
      <c r="T478" s="83" t="s">
        <v>190</v>
      </c>
      <c r="U478" s="155" t="s">
        <v>919</v>
      </c>
      <c r="V478" s="85" t="s">
        <v>558</v>
      </c>
      <c r="W478" s="156" t="s">
        <v>919</v>
      </c>
      <c r="X478" s="156" t="s">
        <v>858</v>
      </c>
      <c r="Y478" s="83">
        <v>1</v>
      </c>
      <c r="Z478" s="83">
        <v>1</v>
      </c>
      <c r="AA478" s="83">
        <v>7</v>
      </c>
      <c r="AB478" s="241">
        <f t="shared" si="52"/>
        <v>7</v>
      </c>
      <c r="AC478" s="240" t="str">
        <f t="shared" si="53"/>
        <v>DÜŞÜK RİSK</v>
      </c>
      <c r="AD478" s="81" t="s">
        <v>132</v>
      </c>
      <c r="AE478" s="81" t="s">
        <v>190</v>
      </c>
      <c r="AF478" s="240" t="s">
        <v>1106</v>
      </c>
      <c r="AG478" s="83" t="s">
        <v>4850</v>
      </c>
    </row>
    <row r="479" spans="1:33" ht="122.5" x14ac:dyDescent="0.45">
      <c r="A479" s="152">
        <v>472</v>
      </c>
      <c r="B479" s="160">
        <v>45896</v>
      </c>
      <c r="C479" s="83" t="s">
        <v>66</v>
      </c>
      <c r="D479" s="81" t="s">
        <v>6753</v>
      </c>
      <c r="E479" s="154" t="s">
        <v>1678</v>
      </c>
      <c r="F479" s="154" t="s">
        <v>1678</v>
      </c>
      <c r="G479" s="83" t="s">
        <v>1136</v>
      </c>
      <c r="H479" s="83" t="s">
        <v>1137</v>
      </c>
      <c r="I479" s="83" t="s">
        <v>1138</v>
      </c>
      <c r="J479" s="83" t="s">
        <v>1793</v>
      </c>
      <c r="K479" s="83" t="s">
        <v>1008</v>
      </c>
      <c r="L479" s="84" t="s">
        <v>1794</v>
      </c>
      <c r="M479" s="84" t="s">
        <v>917</v>
      </c>
      <c r="N479" s="83">
        <v>1</v>
      </c>
      <c r="O479" s="83">
        <v>3</v>
      </c>
      <c r="P479" s="83">
        <v>15</v>
      </c>
      <c r="Q479" s="241">
        <f t="shared" si="50"/>
        <v>45</v>
      </c>
      <c r="R479" s="240" t="str">
        <f t="shared" si="51"/>
        <v>OLASI RİSK</v>
      </c>
      <c r="S479" s="84" t="s">
        <v>918</v>
      </c>
      <c r="T479" s="83" t="s">
        <v>131</v>
      </c>
      <c r="U479" s="155" t="s">
        <v>919</v>
      </c>
      <c r="V479" s="85" t="s">
        <v>961</v>
      </c>
      <c r="W479" s="156" t="s">
        <v>919</v>
      </c>
      <c r="X479" s="156" t="s">
        <v>858</v>
      </c>
      <c r="Y479" s="83">
        <v>1</v>
      </c>
      <c r="Z479" s="83">
        <v>1</v>
      </c>
      <c r="AA479" s="83">
        <v>15</v>
      </c>
      <c r="AB479" s="241">
        <f t="shared" si="52"/>
        <v>15</v>
      </c>
      <c r="AC479" s="240" t="str">
        <f t="shared" si="53"/>
        <v>DÜŞÜK RİSK</v>
      </c>
      <c r="AD479" s="81" t="s">
        <v>931</v>
      </c>
      <c r="AE479" s="81" t="s">
        <v>131</v>
      </c>
      <c r="AF479" s="240" t="s">
        <v>1795</v>
      </c>
      <c r="AG479" s="83" t="s">
        <v>1141</v>
      </c>
    </row>
    <row r="480" spans="1:33" ht="227.5" x14ac:dyDescent="0.45">
      <c r="A480" s="152">
        <v>473</v>
      </c>
      <c r="B480" s="160">
        <v>45896</v>
      </c>
      <c r="C480" s="83" t="s">
        <v>66</v>
      </c>
      <c r="D480" s="81" t="s">
        <v>6753</v>
      </c>
      <c r="E480" s="154" t="s">
        <v>1678</v>
      </c>
      <c r="F480" s="154" t="s">
        <v>1678</v>
      </c>
      <c r="G480" s="83" t="s">
        <v>1146</v>
      </c>
      <c r="H480" s="83" t="s">
        <v>1147</v>
      </c>
      <c r="I480" s="83" t="s">
        <v>1148</v>
      </c>
      <c r="J480" s="83" t="s">
        <v>1149</v>
      </c>
      <c r="K480" s="83" t="s">
        <v>1008</v>
      </c>
      <c r="L480" s="84" t="s">
        <v>1796</v>
      </c>
      <c r="M480" s="84" t="s">
        <v>917</v>
      </c>
      <c r="N480" s="83">
        <v>1</v>
      </c>
      <c r="O480" s="83">
        <v>0.5</v>
      </c>
      <c r="P480" s="83">
        <v>7</v>
      </c>
      <c r="Q480" s="241">
        <f t="shared" si="50"/>
        <v>3.5</v>
      </c>
      <c r="R480" s="240" t="str">
        <f t="shared" si="51"/>
        <v>DÜŞÜK RİSK</v>
      </c>
      <c r="S480" s="84" t="s">
        <v>918</v>
      </c>
      <c r="T480" s="83" t="s">
        <v>131</v>
      </c>
      <c r="U480" s="155" t="s">
        <v>919</v>
      </c>
      <c r="V480" s="85" t="s">
        <v>961</v>
      </c>
      <c r="W480" s="156" t="s">
        <v>919</v>
      </c>
      <c r="X480" s="156" t="s">
        <v>858</v>
      </c>
      <c r="Y480" s="83">
        <v>1</v>
      </c>
      <c r="Z480" s="83">
        <v>0.5</v>
      </c>
      <c r="AA480" s="83">
        <v>7</v>
      </c>
      <c r="AB480" s="241">
        <f t="shared" si="52"/>
        <v>3.5</v>
      </c>
      <c r="AC480" s="240" t="str">
        <f t="shared" si="53"/>
        <v>DÜŞÜK RİSK</v>
      </c>
      <c r="AD480" s="81" t="s">
        <v>931</v>
      </c>
      <c r="AE480" s="81" t="s">
        <v>131</v>
      </c>
      <c r="AF480" s="240" t="s">
        <v>1795</v>
      </c>
      <c r="AG480" s="83" t="s">
        <v>1141</v>
      </c>
    </row>
    <row r="481" spans="1:33" ht="87.5" x14ac:dyDescent="0.45">
      <c r="A481" s="152">
        <v>474</v>
      </c>
      <c r="B481" s="160">
        <v>45896</v>
      </c>
      <c r="C481" s="83" t="s">
        <v>66</v>
      </c>
      <c r="D481" s="81" t="s">
        <v>6753</v>
      </c>
      <c r="E481" s="154" t="s">
        <v>1678</v>
      </c>
      <c r="F481" s="154" t="s">
        <v>1678</v>
      </c>
      <c r="G481" s="229" t="s">
        <v>1797</v>
      </c>
      <c r="H481" s="83" t="s">
        <v>1798</v>
      </c>
      <c r="I481" s="83" t="s">
        <v>1799</v>
      </c>
      <c r="J481" s="83" t="s">
        <v>1800</v>
      </c>
      <c r="K481" s="83" t="s">
        <v>1008</v>
      </c>
      <c r="L481" s="84" t="s">
        <v>1801</v>
      </c>
      <c r="M481" s="84" t="s">
        <v>917</v>
      </c>
      <c r="N481" s="83">
        <v>1</v>
      </c>
      <c r="O481" s="83">
        <v>3</v>
      </c>
      <c r="P481" s="83">
        <v>7</v>
      </c>
      <c r="Q481" s="241">
        <f t="shared" si="50"/>
        <v>21</v>
      </c>
      <c r="R481" s="240" t="str">
        <f t="shared" si="51"/>
        <v>OLASI RİSK</v>
      </c>
      <c r="S481" s="84" t="s">
        <v>918</v>
      </c>
      <c r="T481" s="83" t="s">
        <v>186</v>
      </c>
      <c r="U481" s="155" t="s">
        <v>919</v>
      </c>
      <c r="V481" s="85" t="s">
        <v>961</v>
      </c>
      <c r="W481" s="156" t="s">
        <v>919</v>
      </c>
      <c r="X481" s="156" t="s">
        <v>858</v>
      </c>
      <c r="Y481" s="83">
        <v>1</v>
      </c>
      <c r="Z481" s="83">
        <v>2</v>
      </c>
      <c r="AA481" s="83">
        <v>7</v>
      </c>
      <c r="AB481" s="241">
        <f t="shared" si="52"/>
        <v>14</v>
      </c>
      <c r="AC481" s="240" t="str">
        <f t="shared" si="53"/>
        <v>DÜŞÜK RİSK</v>
      </c>
      <c r="AD481" s="81" t="s">
        <v>651</v>
      </c>
      <c r="AE481" s="81" t="s">
        <v>131</v>
      </c>
      <c r="AF481" s="240" t="s">
        <v>1802</v>
      </c>
      <c r="AG481" s="83" t="s">
        <v>1141</v>
      </c>
    </row>
    <row r="482" spans="1:33" ht="105" x14ac:dyDescent="0.45">
      <c r="A482" s="152">
        <v>475</v>
      </c>
      <c r="B482" s="160">
        <v>45896</v>
      </c>
      <c r="C482" s="83" t="s">
        <v>66</v>
      </c>
      <c r="D482" s="81" t="s">
        <v>6753</v>
      </c>
      <c r="E482" s="154" t="s">
        <v>1678</v>
      </c>
      <c r="F482" s="154" t="s">
        <v>1678</v>
      </c>
      <c r="G482" s="229" t="s">
        <v>1797</v>
      </c>
      <c r="H482" s="83" t="s">
        <v>1803</v>
      </c>
      <c r="I482" s="83" t="s">
        <v>1804</v>
      </c>
      <c r="J482" s="83" t="s">
        <v>1805</v>
      </c>
      <c r="K482" s="83" t="s">
        <v>1008</v>
      </c>
      <c r="L482" s="84" t="s">
        <v>1806</v>
      </c>
      <c r="M482" s="84" t="s">
        <v>917</v>
      </c>
      <c r="N482" s="83">
        <v>1</v>
      </c>
      <c r="O482" s="83">
        <v>3</v>
      </c>
      <c r="P482" s="83">
        <v>7</v>
      </c>
      <c r="Q482" s="241">
        <f t="shared" si="50"/>
        <v>21</v>
      </c>
      <c r="R482" s="240" t="str">
        <f t="shared" si="51"/>
        <v>OLASI RİSK</v>
      </c>
      <c r="S482" s="84" t="s">
        <v>918</v>
      </c>
      <c r="T482" s="83" t="s">
        <v>186</v>
      </c>
      <c r="U482" s="155" t="s">
        <v>919</v>
      </c>
      <c r="V482" s="85" t="s">
        <v>961</v>
      </c>
      <c r="W482" s="156" t="s">
        <v>919</v>
      </c>
      <c r="X482" s="156" t="s">
        <v>858</v>
      </c>
      <c r="Y482" s="83">
        <v>1</v>
      </c>
      <c r="Z482" s="83">
        <v>2</v>
      </c>
      <c r="AA482" s="83">
        <v>7</v>
      </c>
      <c r="AB482" s="241">
        <f t="shared" si="52"/>
        <v>14</v>
      </c>
      <c r="AC482" s="240" t="str">
        <f t="shared" si="53"/>
        <v>DÜŞÜK RİSK</v>
      </c>
      <c r="AD482" s="81" t="s">
        <v>651</v>
      </c>
      <c r="AE482" s="81" t="s">
        <v>186</v>
      </c>
      <c r="AF482" s="240" t="s">
        <v>1802</v>
      </c>
      <c r="AG482" s="83" t="s">
        <v>1141</v>
      </c>
    </row>
    <row r="483" spans="1:33" ht="105" x14ac:dyDescent="0.45">
      <c r="A483" s="152">
        <v>476</v>
      </c>
      <c r="B483" s="160">
        <v>45896</v>
      </c>
      <c r="C483" s="83" t="s">
        <v>66</v>
      </c>
      <c r="D483" s="81" t="s">
        <v>6753</v>
      </c>
      <c r="E483" s="154" t="s">
        <v>1678</v>
      </c>
      <c r="F483" s="154" t="s">
        <v>1678</v>
      </c>
      <c r="G483" s="229" t="s">
        <v>1797</v>
      </c>
      <c r="H483" s="83" t="s">
        <v>1807</v>
      </c>
      <c r="I483" s="83" t="s">
        <v>1808</v>
      </c>
      <c r="J483" s="83" t="s">
        <v>1809</v>
      </c>
      <c r="K483" s="83" t="s">
        <v>1008</v>
      </c>
      <c r="L483" s="84" t="s">
        <v>1810</v>
      </c>
      <c r="M483" s="84" t="s">
        <v>917</v>
      </c>
      <c r="N483" s="83">
        <v>1</v>
      </c>
      <c r="O483" s="83">
        <v>3</v>
      </c>
      <c r="P483" s="83">
        <v>7</v>
      </c>
      <c r="Q483" s="241">
        <f t="shared" si="50"/>
        <v>21</v>
      </c>
      <c r="R483" s="240" t="str">
        <f t="shared" si="51"/>
        <v>OLASI RİSK</v>
      </c>
      <c r="S483" s="84" t="s">
        <v>918</v>
      </c>
      <c r="T483" s="83" t="s">
        <v>186</v>
      </c>
      <c r="U483" s="155" t="s">
        <v>919</v>
      </c>
      <c r="V483" s="85" t="s">
        <v>961</v>
      </c>
      <c r="W483" s="156" t="s">
        <v>919</v>
      </c>
      <c r="X483" s="156" t="s">
        <v>858</v>
      </c>
      <c r="Y483" s="83">
        <v>1</v>
      </c>
      <c r="Z483" s="83">
        <v>2</v>
      </c>
      <c r="AA483" s="83">
        <v>7</v>
      </c>
      <c r="AB483" s="241">
        <f t="shared" si="52"/>
        <v>14</v>
      </c>
      <c r="AC483" s="240" t="str">
        <f t="shared" si="53"/>
        <v>DÜŞÜK RİSK</v>
      </c>
      <c r="AD483" s="81" t="s">
        <v>651</v>
      </c>
      <c r="AE483" s="81" t="s">
        <v>186</v>
      </c>
      <c r="AF483" s="240" t="s">
        <v>1802</v>
      </c>
      <c r="AG483" s="83" t="s">
        <v>1141</v>
      </c>
    </row>
    <row r="484" spans="1:33" ht="105" x14ac:dyDescent="0.45">
      <c r="A484" s="152">
        <v>477</v>
      </c>
      <c r="B484" s="160">
        <v>45896</v>
      </c>
      <c r="C484" s="83" t="s">
        <v>66</v>
      </c>
      <c r="D484" s="81" t="s">
        <v>6753</v>
      </c>
      <c r="E484" s="154" t="s">
        <v>1678</v>
      </c>
      <c r="F484" s="154" t="s">
        <v>1678</v>
      </c>
      <c r="G484" s="229" t="s">
        <v>1797</v>
      </c>
      <c r="H484" s="83" t="s">
        <v>1811</v>
      </c>
      <c r="I484" s="83" t="s">
        <v>1812</v>
      </c>
      <c r="J484" s="83" t="s">
        <v>1412</v>
      </c>
      <c r="K484" s="83" t="s">
        <v>1008</v>
      </c>
      <c r="L484" s="84" t="s">
        <v>1813</v>
      </c>
      <c r="M484" s="84" t="s">
        <v>917</v>
      </c>
      <c r="N484" s="83">
        <v>1</v>
      </c>
      <c r="O484" s="83">
        <v>3</v>
      </c>
      <c r="P484" s="83">
        <v>40</v>
      </c>
      <c r="Q484" s="241">
        <f t="shared" ref="Q484:Q547" si="54">IF(OR(ISBLANK(N484)=TRUE,ISBLANK(O484)=TRUE,ISBLANK(P484)=TRUE),"",PRODUCT(N484,O484,P484))</f>
        <v>120</v>
      </c>
      <c r="R484" s="240" t="str">
        <f t="shared" ref="R484:R547" si="55">IF(Q484="","",IF(AND(Q484&gt;=0,Q484&lt;20),"DÜŞÜK RİSK",IF(AND(Q484&gt;=20,Q484&lt;70),"OLASI RİSK",IF(AND(Q484&gt;=70,Q484&lt;200),"ÖNEMLİ RİSK",IF(AND(Q484&gt;=200,Q484&lt;400),"YÜKSEK RİSK",IF(Q484&gt;=400,"KABUL EDİLEMEZ RİSK",""))))))</f>
        <v>ÖNEMLİ RİSK</v>
      </c>
      <c r="S484" s="84" t="s">
        <v>918</v>
      </c>
      <c r="T484" s="83" t="s">
        <v>131</v>
      </c>
      <c r="U484" s="155" t="s">
        <v>919</v>
      </c>
      <c r="V484" s="85" t="s">
        <v>961</v>
      </c>
      <c r="W484" s="156" t="s">
        <v>919</v>
      </c>
      <c r="X484" s="156" t="s">
        <v>858</v>
      </c>
      <c r="Y484" s="83">
        <v>0.5</v>
      </c>
      <c r="Z484" s="83">
        <v>2</v>
      </c>
      <c r="AA484" s="83">
        <v>40</v>
      </c>
      <c r="AB484" s="241">
        <f t="shared" ref="AB484:AB547" si="56">IF(OR(ISBLANK(Y484)=TRUE,ISBLANK(Z484)=TRUE,ISBLANK(AA484)=TRUE),"",PRODUCT(Y484,Z484,AA484))</f>
        <v>40</v>
      </c>
      <c r="AC484" s="240" t="str">
        <f t="shared" ref="AC484:AC547" si="57">IF(AB484="","",IF(AND(AB484&gt;=0,AB484&lt;20),"DÜŞÜK RİSK",IF(AND(AB484&gt;=20,AB484&lt;70),"OLASI RİSK",IF(AND(AB484&gt;=70,AB484&lt;200),"ÖNEMLİ RİSK",IF(AND(AB484&gt;=200,AB484&lt;400),"YÜKSEK RİSK",IF(AB484&gt;=400,"KABUL EDİLEMEZ RİSK",""))))))</f>
        <v>OLASI RİSK</v>
      </c>
      <c r="AD484" s="81" t="s">
        <v>651</v>
      </c>
      <c r="AE484" s="81" t="s">
        <v>131</v>
      </c>
      <c r="AF484" s="240" t="s">
        <v>1802</v>
      </c>
      <c r="AG484" s="83" t="s">
        <v>1141</v>
      </c>
    </row>
    <row r="485" spans="1:33" ht="105" x14ac:dyDescent="0.45">
      <c r="A485" s="152">
        <v>478</v>
      </c>
      <c r="B485" s="160">
        <v>45896</v>
      </c>
      <c r="C485" s="83" t="s">
        <v>66</v>
      </c>
      <c r="D485" s="81" t="s">
        <v>6753</v>
      </c>
      <c r="E485" s="154" t="s">
        <v>1678</v>
      </c>
      <c r="F485" s="154" t="s">
        <v>1678</v>
      </c>
      <c r="G485" s="229" t="s">
        <v>1797</v>
      </c>
      <c r="H485" s="83" t="s">
        <v>1814</v>
      </c>
      <c r="I485" s="83" t="s">
        <v>1815</v>
      </c>
      <c r="J485" s="83" t="s">
        <v>1816</v>
      </c>
      <c r="K485" s="83" t="s">
        <v>1008</v>
      </c>
      <c r="L485" s="84" t="s">
        <v>1817</v>
      </c>
      <c r="M485" s="84" t="s">
        <v>917</v>
      </c>
      <c r="N485" s="83">
        <v>1</v>
      </c>
      <c r="O485" s="83">
        <v>3</v>
      </c>
      <c r="P485" s="83">
        <v>40</v>
      </c>
      <c r="Q485" s="241">
        <f t="shared" si="54"/>
        <v>120</v>
      </c>
      <c r="R485" s="240" t="str">
        <f t="shared" si="55"/>
        <v>ÖNEMLİ RİSK</v>
      </c>
      <c r="S485" s="84" t="s">
        <v>918</v>
      </c>
      <c r="T485" s="83" t="s">
        <v>186</v>
      </c>
      <c r="U485" s="155" t="s">
        <v>919</v>
      </c>
      <c r="V485" s="85" t="s">
        <v>961</v>
      </c>
      <c r="W485" s="156" t="s">
        <v>919</v>
      </c>
      <c r="X485" s="156" t="s">
        <v>858</v>
      </c>
      <c r="Y485" s="83">
        <v>0.5</v>
      </c>
      <c r="Z485" s="83">
        <v>2</v>
      </c>
      <c r="AA485" s="83">
        <v>40</v>
      </c>
      <c r="AB485" s="241">
        <f t="shared" si="56"/>
        <v>40</v>
      </c>
      <c r="AC485" s="240" t="str">
        <f t="shared" si="57"/>
        <v>OLASI RİSK</v>
      </c>
      <c r="AD485" s="81" t="s">
        <v>651</v>
      </c>
      <c r="AE485" s="81" t="s">
        <v>186</v>
      </c>
      <c r="AF485" s="240" t="s">
        <v>1802</v>
      </c>
      <c r="AG485" s="83" t="s">
        <v>1141</v>
      </c>
    </row>
    <row r="486" spans="1:33" ht="122.5" x14ac:dyDescent="0.45">
      <c r="A486" s="152">
        <v>479</v>
      </c>
      <c r="B486" s="160">
        <v>45896</v>
      </c>
      <c r="C486" s="83" t="s">
        <v>66</v>
      </c>
      <c r="D486" s="81" t="s">
        <v>6753</v>
      </c>
      <c r="E486" s="154" t="s">
        <v>1678</v>
      </c>
      <c r="F486" s="154" t="s">
        <v>1678</v>
      </c>
      <c r="G486" s="229" t="s">
        <v>1797</v>
      </c>
      <c r="H486" s="83" t="s">
        <v>1818</v>
      </c>
      <c r="I486" s="83" t="s">
        <v>1819</v>
      </c>
      <c r="J486" s="83" t="s">
        <v>1820</v>
      </c>
      <c r="K486" s="83" t="s">
        <v>1008</v>
      </c>
      <c r="L486" s="84" t="s">
        <v>1821</v>
      </c>
      <c r="M486" s="84" t="s">
        <v>917</v>
      </c>
      <c r="N486" s="83">
        <v>1</v>
      </c>
      <c r="O486" s="83">
        <v>1</v>
      </c>
      <c r="P486" s="83">
        <v>7</v>
      </c>
      <c r="Q486" s="241">
        <f t="shared" si="54"/>
        <v>7</v>
      </c>
      <c r="R486" s="240" t="str">
        <f t="shared" si="55"/>
        <v>DÜŞÜK RİSK</v>
      </c>
      <c r="S486" s="84" t="s">
        <v>918</v>
      </c>
      <c r="T486" s="83" t="s">
        <v>131</v>
      </c>
      <c r="U486" s="155" t="s">
        <v>919</v>
      </c>
      <c r="V486" s="85" t="s">
        <v>961</v>
      </c>
      <c r="W486" s="156" t="s">
        <v>919</v>
      </c>
      <c r="X486" s="156" t="s">
        <v>858</v>
      </c>
      <c r="Y486" s="83">
        <v>1</v>
      </c>
      <c r="Z486" s="83">
        <v>1</v>
      </c>
      <c r="AA486" s="83">
        <v>7</v>
      </c>
      <c r="AB486" s="241">
        <f t="shared" si="56"/>
        <v>7</v>
      </c>
      <c r="AC486" s="240" t="str">
        <f t="shared" si="57"/>
        <v>DÜŞÜK RİSK</v>
      </c>
      <c r="AD486" s="81" t="s">
        <v>651</v>
      </c>
      <c r="AE486" s="81" t="s">
        <v>131</v>
      </c>
      <c r="AF486" s="240" t="s">
        <v>1802</v>
      </c>
      <c r="AG486" s="83" t="s">
        <v>1141</v>
      </c>
    </row>
    <row r="487" spans="1:33" ht="157.5" x14ac:dyDescent="0.45">
      <c r="A487" s="152">
        <v>480</v>
      </c>
      <c r="B487" s="160">
        <v>45896</v>
      </c>
      <c r="C487" s="81" t="s">
        <v>66</v>
      </c>
      <c r="D487" s="81" t="s">
        <v>6755</v>
      </c>
      <c r="E487" s="154" t="s">
        <v>1678</v>
      </c>
      <c r="F487" s="154" t="s">
        <v>1678</v>
      </c>
      <c r="G487" s="83" t="s">
        <v>1822</v>
      </c>
      <c r="H487" s="83" t="s">
        <v>1823</v>
      </c>
      <c r="I487" s="83" t="s">
        <v>1824</v>
      </c>
      <c r="J487" s="83" t="s">
        <v>856</v>
      </c>
      <c r="K487" s="83" t="s">
        <v>498</v>
      </c>
      <c r="L487" s="84" t="s">
        <v>1825</v>
      </c>
      <c r="M487" s="84" t="s">
        <v>208</v>
      </c>
      <c r="N487" s="83">
        <v>1</v>
      </c>
      <c r="O487" s="83">
        <v>0.5</v>
      </c>
      <c r="P487" s="83">
        <v>100</v>
      </c>
      <c r="Q487" s="241">
        <f t="shared" si="54"/>
        <v>50</v>
      </c>
      <c r="R487" s="240" t="str">
        <f t="shared" si="55"/>
        <v>OLASI RİSK</v>
      </c>
      <c r="S487" s="84" t="s">
        <v>918</v>
      </c>
      <c r="T487" s="83" t="s">
        <v>184</v>
      </c>
      <c r="U487" s="155" t="s">
        <v>919</v>
      </c>
      <c r="V487" s="85" t="s">
        <v>961</v>
      </c>
      <c r="W487" s="156" t="s">
        <v>919</v>
      </c>
      <c r="X487" s="156" t="s">
        <v>858</v>
      </c>
      <c r="Y487" s="83">
        <v>1</v>
      </c>
      <c r="Z487" s="83">
        <v>0.5</v>
      </c>
      <c r="AA487" s="83">
        <v>100</v>
      </c>
      <c r="AB487" s="241">
        <f t="shared" si="56"/>
        <v>50</v>
      </c>
      <c r="AC487" s="240" t="str">
        <f t="shared" si="57"/>
        <v>OLASI RİSK</v>
      </c>
      <c r="AD487" s="81" t="s">
        <v>132</v>
      </c>
      <c r="AE487" s="81" t="s">
        <v>186</v>
      </c>
      <c r="AF487" s="240" t="s">
        <v>1802</v>
      </c>
      <c r="AG487" s="225" t="s">
        <v>1826</v>
      </c>
    </row>
    <row r="488" spans="1:33" ht="105" x14ac:dyDescent="0.45">
      <c r="A488" s="152">
        <v>481</v>
      </c>
      <c r="B488" s="160">
        <v>45896</v>
      </c>
      <c r="C488" s="81" t="s">
        <v>66</v>
      </c>
      <c r="D488" s="81" t="s">
        <v>6755</v>
      </c>
      <c r="E488" s="154" t="s">
        <v>1678</v>
      </c>
      <c r="F488" s="154" t="s">
        <v>1678</v>
      </c>
      <c r="G488" s="83" t="s">
        <v>1822</v>
      </c>
      <c r="H488" s="83" t="s">
        <v>1827</v>
      </c>
      <c r="I488" s="83" t="s">
        <v>1824</v>
      </c>
      <c r="J488" s="83" t="s">
        <v>856</v>
      </c>
      <c r="K488" s="83" t="s">
        <v>498</v>
      </c>
      <c r="L488" s="84" t="s">
        <v>1828</v>
      </c>
      <c r="M488" s="84" t="s">
        <v>208</v>
      </c>
      <c r="N488" s="83">
        <v>1</v>
      </c>
      <c r="O488" s="83">
        <v>0.5</v>
      </c>
      <c r="P488" s="83">
        <v>100</v>
      </c>
      <c r="Q488" s="241">
        <f t="shared" si="54"/>
        <v>50</v>
      </c>
      <c r="R488" s="240" t="str">
        <f t="shared" si="55"/>
        <v>OLASI RİSK</v>
      </c>
      <c r="S488" s="84" t="s">
        <v>918</v>
      </c>
      <c r="T488" s="83" t="s">
        <v>184</v>
      </c>
      <c r="U488" s="155" t="s">
        <v>919</v>
      </c>
      <c r="V488" s="85" t="s">
        <v>961</v>
      </c>
      <c r="W488" s="156" t="s">
        <v>919</v>
      </c>
      <c r="X488" s="156" t="s">
        <v>858</v>
      </c>
      <c r="Y488" s="83">
        <v>1</v>
      </c>
      <c r="Z488" s="83">
        <v>0.5</v>
      </c>
      <c r="AA488" s="83">
        <v>100</v>
      </c>
      <c r="AB488" s="241">
        <f t="shared" si="56"/>
        <v>50</v>
      </c>
      <c r="AC488" s="240" t="str">
        <f t="shared" si="57"/>
        <v>OLASI RİSK</v>
      </c>
      <c r="AD488" s="81" t="s">
        <v>132</v>
      </c>
      <c r="AE488" s="81" t="s">
        <v>186</v>
      </c>
      <c r="AF488" s="240" t="s">
        <v>1802</v>
      </c>
      <c r="AG488" s="225" t="s">
        <v>1826</v>
      </c>
    </row>
    <row r="489" spans="1:33" ht="140" x14ac:dyDescent="0.45">
      <c r="A489" s="152">
        <v>482</v>
      </c>
      <c r="B489" s="160">
        <v>45896</v>
      </c>
      <c r="C489" s="83" t="s">
        <v>66</v>
      </c>
      <c r="D489" s="81" t="s">
        <v>6753</v>
      </c>
      <c r="E489" s="154" t="s">
        <v>1678</v>
      </c>
      <c r="F489" s="154" t="s">
        <v>1678</v>
      </c>
      <c r="G489" s="229" t="s">
        <v>1797</v>
      </c>
      <c r="H489" s="83" t="s">
        <v>1829</v>
      </c>
      <c r="I489" s="83" t="s">
        <v>1830</v>
      </c>
      <c r="J489" s="83" t="s">
        <v>1831</v>
      </c>
      <c r="K489" s="83" t="s">
        <v>1008</v>
      </c>
      <c r="L489" s="84" t="s">
        <v>1832</v>
      </c>
      <c r="M489" s="84" t="s">
        <v>917</v>
      </c>
      <c r="N489" s="83">
        <v>1</v>
      </c>
      <c r="O489" s="83">
        <v>1</v>
      </c>
      <c r="P489" s="83">
        <v>3</v>
      </c>
      <c r="Q489" s="241">
        <f t="shared" si="54"/>
        <v>3</v>
      </c>
      <c r="R489" s="240" t="str">
        <f t="shared" si="55"/>
        <v>DÜŞÜK RİSK</v>
      </c>
      <c r="S489" s="84" t="s">
        <v>918</v>
      </c>
      <c r="T489" s="83" t="s">
        <v>131</v>
      </c>
      <c r="U489" s="155" t="s">
        <v>919</v>
      </c>
      <c r="V489" s="85" t="s">
        <v>961</v>
      </c>
      <c r="W489" s="156" t="s">
        <v>919</v>
      </c>
      <c r="X489" s="156" t="s">
        <v>858</v>
      </c>
      <c r="Y489" s="83">
        <v>1</v>
      </c>
      <c r="Z489" s="83">
        <v>1</v>
      </c>
      <c r="AA489" s="83">
        <v>3</v>
      </c>
      <c r="AB489" s="241">
        <f t="shared" si="56"/>
        <v>3</v>
      </c>
      <c r="AC489" s="240" t="str">
        <f t="shared" si="57"/>
        <v>DÜŞÜK RİSK</v>
      </c>
      <c r="AD489" s="81" t="s">
        <v>651</v>
      </c>
      <c r="AE489" s="81" t="s">
        <v>131</v>
      </c>
      <c r="AF489" s="240" t="s">
        <v>1802</v>
      </c>
      <c r="AG489" s="83" t="s">
        <v>1141</v>
      </c>
    </row>
    <row r="490" spans="1:33" ht="105" x14ac:dyDescent="0.45">
      <c r="A490" s="152">
        <v>483</v>
      </c>
      <c r="B490" s="160">
        <v>45896</v>
      </c>
      <c r="C490" s="83" t="s">
        <v>66</v>
      </c>
      <c r="D490" s="81" t="s">
        <v>6753</v>
      </c>
      <c r="E490" s="154" t="s">
        <v>1678</v>
      </c>
      <c r="F490" s="154" t="s">
        <v>1678</v>
      </c>
      <c r="G490" s="229" t="s">
        <v>1797</v>
      </c>
      <c r="H490" s="83" t="s">
        <v>1833</v>
      </c>
      <c r="I490" s="83" t="s">
        <v>1834</v>
      </c>
      <c r="J490" s="83" t="s">
        <v>1408</v>
      </c>
      <c r="K490" s="83" t="s">
        <v>1008</v>
      </c>
      <c r="L490" s="84" t="s">
        <v>1835</v>
      </c>
      <c r="M490" s="84" t="s">
        <v>917</v>
      </c>
      <c r="N490" s="83">
        <v>1</v>
      </c>
      <c r="O490" s="83">
        <v>1</v>
      </c>
      <c r="P490" s="83">
        <v>7</v>
      </c>
      <c r="Q490" s="241">
        <f t="shared" si="54"/>
        <v>7</v>
      </c>
      <c r="R490" s="240" t="str">
        <f t="shared" si="55"/>
        <v>DÜŞÜK RİSK</v>
      </c>
      <c r="S490" s="84" t="s">
        <v>918</v>
      </c>
      <c r="T490" s="83" t="s">
        <v>131</v>
      </c>
      <c r="U490" s="155" t="s">
        <v>919</v>
      </c>
      <c r="V490" s="85" t="s">
        <v>961</v>
      </c>
      <c r="W490" s="156" t="s">
        <v>919</v>
      </c>
      <c r="X490" s="156" t="s">
        <v>858</v>
      </c>
      <c r="Y490" s="83">
        <v>1</v>
      </c>
      <c r="Z490" s="83">
        <v>1</v>
      </c>
      <c r="AA490" s="83">
        <v>7</v>
      </c>
      <c r="AB490" s="241">
        <f t="shared" si="56"/>
        <v>7</v>
      </c>
      <c r="AC490" s="240" t="str">
        <f t="shared" si="57"/>
        <v>DÜŞÜK RİSK</v>
      </c>
      <c r="AD490" s="81" t="s">
        <v>651</v>
      </c>
      <c r="AE490" s="81" t="s">
        <v>131</v>
      </c>
      <c r="AF490" s="240" t="s">
        <v>1802</v>
      </c>
      <c r="AG490" s="83" t="s">
        <v>1141</v>
      </c>
    </row>
    <row r="491" spans="1:33" ht="122.5" x14ac:dyDescent="0.45">
      <c r="A491" s="152">
        <v>484</v>
      </c>
      <c r="B491" s="160">
        <v>45896</v>
      </c>
      <c r="C491" s="83" t="s">
        <v>66</v>
      </c>
      <c r="D491" s="81" t="s">
        <v>6753</v>
      </c>
      <c r="E491" s="154" t="s">
        <v>1678</v>
      </c>
      <c r="F491" s="154" t="s">
        <v>1678</v>
      </c>
      <c r="G491" s="229" t="s">
        <v>1797</v>
      </c>
      <c r="H491" s="83" t="s">
        <v>1836</v>
      </c>
      <c r="I491" s="83" t="s">
        <v>1837</v>
      </c>
      <c r="J491" s="83" t="s">
        <v>1838</v>
      </c>
      <c r="K491" s="83" t="s">
        <v>1008</v>
      </c>
      <c r="L491" s="84" t="s">
        <v>1839</v>
      </c>
      <c r="M491" s="84" t="s">
        <v>917</v>
      </c>
      <c r="N491" s="83">
        <v>1</v>
      </c>
      <c r="O491" s="83">
        <v>0.5</v>
      </c>
      <c r="P491" s="83">
        <v>3</v>
      </c>
      <c r="Q491" s="241">
        <f t="shared" si="54"/>
        <v>1.5</v>
      </c>
      <c r="R491" s="240" t="str">
        <f t="shared" si="55"/>
        <v>DÜŞÜK RİSK</v>
      </c>
      <c r="S491" s="84" t="s">
        <v>918</v>
      </c>
      <c r="T491" s="83" t="s">
        <v>131</v>
      </c>
      <c r="U491" s="155" t="s">
        <v>919</v>
      </c>
      <c r="V491" s="85" t="s">
        <v>961</v>
      </c>
      <c r="W491" s="156" t="s">
        <v>919</v>
      </c>
      <c r="X491" s="156" t="s">
        <v>858</v>
      </c>
      <c r="Y491" s="83">
        <v>1</v>
      </c>
      <c r="Z491" s="83">
        <v>0.5</v>
      </c>
      <c r="AA491" s="83">
        <v>3</v>
      </c>
      <c r="AB491" s="241">
        <f t="shared" si="56"/>
        <v>1.5</v>
      </c>
      <c r="AC491" s="240" t="str">
        <f t="shared" si="57"/>
        <v>DÜŞÜK RİSK</v>
      </c>
      <c r="AD491" s="81" t="s">
        <v>651</v>
      </c>
      <c r="AE491" s="81" t="s">
        <v>131</v>
      </c>
      <c r="AF491" s="240" t="s">
        <v>1802</v>
      </c>
      <c r="AG491" s="83" t="s">
        <v>1141</v>
      </c>
    </row>
    <row r="492" spans="1:33" ht="210" x14ac:dyDescent="0.45">
      <c r="A492" s="152">
        <v>485</v>
      </c>
      <c r="B492" s="160">
        <v>45896</v>
      </c>
      <c r="C492" s="83" t="s">
        <v>66</v>
      </c>
      <c r="D492" s="81" t="s">
        <v>6753</v>
      </c>
      <c r="E492" s="154" t="s">
        <v>1678</v>
      </c>
      <c r="F492" s="154" t="s">
        <v>1678</v>
      </c>
      <c r="G492" s="229" t="s">
        <v>1797</v>
      </c>
      <c r="H492" s="83" t="s">
        <v>1840</v>
      </c>
      <c r="I492" s="83" t="s">
        <v>1841</v>
      </c>
      <c r="J492" s="83" t="s">
        <v>1842</v>
      </c>
      <c r="K492" s="83" t="s">
        <v>1008</v>
      </c>
      <c r="L492" s="84" t="s">
        <v>1843</v>
      </c>
      <c r="M492" s="84" t="s">
        <v>917</v>
      </c>
      <c r="N492" s="83">
        <v>1</v>
      </c>
      <c r="O492" s="83">
        <v>6</v>
      </c>
      <c r="P492" s="83">
        <v>7</v>
      </c>
      <c r="Q492" s="241">
        <f t="shared" si="54"/>
        <v>42</v>
      </c>
      <c r="R492" s="240" t="str">
        <f t="shared" si="55"/>
        <v>OLASI RİSK</v>
      </c>
      <c r="S492" s="84" t="s">
        <v>918</v>
      </c>
      <c r="T492" s="83" t="s">
        <v>191</v>
      </c>
      <c r="U492" s="155" t="s">
        <v>919</v>
      </c>
      <c r="V492" s="85" t="s">
        <v>961</v>
      </c>
      <c r="W492" s="156" t="s">
        <v>919</v>
      </c>
      <c r="X492" s="156" t="s">
        <v>858</v>
      </c>
      <c r="Y492" s="83">
        <v>1</v>
      </c>
      <c r="Z492" s="83">
        <v>6</v>
      </c>
      <c r="AA492" s="83">
        <v>7</v>
      </c>
      <c r="AB492" s="241">
        <f t="shared" si="56"/>
        <v>42</v>
      </c>
      <c r="AC492" s="240" t="str">
        <f t="shared" si="57"/>
        <v>OLASI RİSK</v>
      </c>
      <c r="AD492" s="81" t="s">
        <v>651</v>
      </c>
      <c r="AE492" s="81" t="s">
        <v>131</v>
      </c>
      <c r="AF492" s="240" t="s">
        <v>1802</v>
      </c>
      <c r="AG492" s="83" t="s">
        <v>1141</v>
      </c>
    </row>
    <row r="493" spans="1:33" ht="140" x14ac:dyDescent="0.45">
      <c r="A493" s="152">
        <v>486</v>
      </c>
      <c r="B493" s="160">
        <v>45896</v>
      </c>
      <c r="C493" s="83" t="s">
        <v>66</v>
      </c>
      <c r="D493" s="81" t="s">
        <v>6753</v>
      </c>
      <c r="E493" s="154" t="s">
        <v>1678</v>
      </c>
      <c r="F493" s="154" t="s">
        <v>1678</v>
      </c>
      <c r="G493" s="229" t="s">
        <v>1797</v>
      </c>
      <c r="H493" s="83" t="s">
        <v>1844</v>
      </c>
      <c r="I493" s="83" t="s">
        <v>1845</v>
      </c>
      <c r="J493" s="83" t="s">
        <v>1842</v>
      </c>
      <c r="K493" s="83" t="s">
        <v>1008</v>
      </c>
      <c r="L493" s="84" t="s">
        <v>1846</v>
      </c>
      <c r="M493" s="84" t="s">
        <v>917</v>
      </c>
      <c r="N493" s="83">
        <v>1</v>
      </c>
      <c r="O493" s="83">
        <v>6</v>
      </c>
      <c r="P493" s="83">
        <v>7</v>
      </c>
      <c r="Q493" s="241">
        <f t="shared" si="54"/>
        <v>42</v>
      </c>
      <c r="R493" s="240" t="str">
        <f t="shared" si="55"/>
        <v>OLASI RİSK</v>
      </c>
      <c r="S493" s="84" t="s">
        <v>918</v>
      </c>
      <c r="T493" s="83" t="s">
        <v>191</v>
      </c>
      <c r="U493" s="155" t="s">
        <v>919</v>
      </c>
      <c r="V493" s="85" t="s">
        <v>961</v>
      </c>
      <c r="W493" s="156" t="s">
        <v>919</v>
      </c>
      <c r="X493" s="156" t="s">
        <v>858</v>
      </c>
      <c r="Y493" s="83">
        <v>1</v>
      </c>
      <c r="Z493" s="83">
        <v>6</v>
      </c>
      <c r="AA493" s="83">
        <v>7</v>
      </c>
      <c r="AB493" s="241">
        <f t="shared" si="56"/>
        <v>42</v>
      </c>
      <c r="AC493" s="240" t="str">
        <f t="shared" si="57"/>
        <v>OLASI RİSK</v>
      </c>
      <c r="AD493" s="81" t="s">
        <v>651</v>
      </c>
      <c r="AE493" s="81" t="s">
        <v>131</v>
      </c>
      <c r="AF493" s="240" t="s">
        <v>1802</v>
      </c>
      <c r="AG493" s="83" t="s">
        <v>1141</v>
      </c>
    </row>
    <row r="494" spans="1:33" ht="70" x14ac:dyDescent="0.45">
      <c r="A494" s="152">
        <v>487</v>
      </c>
      <c r="B494" s="160">
        <v>45896</v>
      </c>
      <c r="C494" s="83" t="s">
        <v>66</v>
      </c>
      <c r="D494" s="81" t="s">
        <v>6753</v>
      </c>
      <c r="E494" s="154" t="s">
        <v>1678</v>
      </c>
      <c r="F494" s="154" t="s">
        <v>1678</v>
      </c>
      <c r="G494" s="229" t="s">
        <v>1797</v>
      </c>
      <c r="H494" s="83" t="s">
        <v>1847</v>
      </c>
      <c r="I494" s="83" t="s">
        <v>1848</v>
      </c>
      <c r="J494" s="83" t="s">
        <v>1849</v>
      </c>
      <c r="K494" s="83" t="s">
        <v>1008</v>
      </c>
      <c r="L494" s="84" t="s">
        <v>1850</v>
      </c>
      <c r="M494" s="84" t="s">
        <v>917</v>
      </c>
      <c r="N494" s="83">
        <v>1</v>
      </c>
      <c r="O494" s="83">
        <v>6</v>
      </c>
      <c r="P494" s="83">
        <v>7</v>
      </c>
      <c r="Q494" s="241">
        <f t="shared" si="54"/>
        <v>42</v>
      </c>
      <c r="R494" s="240" t="str">
        <f t="shared" si="55"/>
        <v>OLASI RİSK</v>
      </c>
      <c r="S494" s="84" t="s">
        <v>918</v>
      </c>
      <c r="T494" s="83" t="s">
        <v>131</v>
      </c>
      <c r="U494" s="155" t="s">
        <v>919</v>
      </c>
      <c r="V494" s="85" t="s">
        <v>961</v>
      </c>
      <c r="W494" s="156" t="s">
        <v>919</v>
      </c>
      <c r="X494" s="156" t="s">
        <v>858</v>
      </c>
      <c r="Y494" s="83">
        <v>1</v>
      </c>
      <c r="Z494" s="83">
        <v>6</v>
      </c>
      <c r="AA494" s="83">
        <v>7</v>
      </c>
      <c r="AB494" s="241">
        <f t="shared" si="56"/>
        <v>42</v>
      </c>
      <c r="AC494" s="240" t="str">
        <f t="shared" si="57"/>
        <v>OLASI RİSK</v>
      </c>
      <c r="AD494" s="81" t="s">
        <v>132</v>
      </c>
      <c r="AE494" s="81" t="s">
        <v>131</v>
      </c>
      <c r="AF494" s="240" t="s">
        <v>1851</v>
      </c>
      <c r="AG494" s="83" t="s">
        <v>1141</v>
      </c>
    </row>
    <row r="495" spans="1:33" ht="122.5" x14ac:dyDescent="0.45">
      <c r="A495" s="152">
        <v>488</v>
      </c>
      <c r="B495" s="160">
        <v>45896</v>
      </c>
      <c r="C495" s="83" t="s">
        <v>66</v>
      </c>
      <c r="D495" s="81" t="s">
        <v>6753</v>
      </c>
      <c r="E495" s="154" t="s">
        <v>1678</v>
      </c>
      <c r="F495" s="154" t="s">
        <v>1678</v>
      </c>
      <c r="G495" s="83" t="s">
        <v>1852</v>
      </c>
      <c r="H495" s="83" t="s">
        <v>1853</v>
      </c>
      <c r="I495" s="83" t="s">
        <v>1854</v>
      </c>
      <c r="J495" s="83" t="s">
        <v>1849</v>
      </c>
      <c r="K495" s="83" t="s">
        <v>1008</v>
      </c>
      <c r="L495" s="84" t="s">
        <v>1855</v>
      </c>
      <c r="M495" s="84" t="s">
        <v>917</v>
      </c>
      <c r="N495" s="83">
        <v>1</v>
      </c>
      <c r="O495" s="83">
        <v>1</v>
      </c>
      <c r="P495" s="83">
        <v>1</v>
      </c>
      <c r="Q495" s="241">
        <f t="shared" si="54"/>
        <v>1</v>
      </c>
      <c r="R495" s="240" t="str">
        <f t="shared" si="55"/>
        <v>DÜŞÜK RİSK</v>
      </c>
      <c r="S495" s="84" t="s">
        <v>918</v>
      </c>
      <c r="T495" s="83" t="s">
        <v>131</v>
      </c>
      <c r="U495" s="155" t="s">
        <v>919</v>
      </c>
      <c r="V495" s="85" t="s">
        <v>961</v>
      </c>
      <c r="W495" s="156" t="s">
        <v>919</v>
      </c>
      <c r="X495" s="156" t="s">
        <v>858</v>
      </c>
      <c r="Y495" s="83">
        <v>1</v>
      </c>
      <c r="Z495" s="83">
        <v>1</v>
      </c>
      <c r="AA495" s="83">
        <v>1</v>
      </c>
      <c r="AB495" s="241">
        <f t="shared" si="56"/>
        <v>1</v>
      </c>
      <c r="AC495" s="240" t="str">
        <f t="shared" si="57"/>
        <v>DÜŞÜK RİSK</v>
      </c>
      <c r="AD495" s="81" t="s">
        <v>132</v>
      </c>
      <c r="AE495" s="81" t="s">
        <v>131</v>
      </c>
      <c r="AF495" s="240" t="s">
        <v>1851</v>
      </c>
      <c r="AG495" s="83" t="s">
        <v>1141</v>
      </c>
    </row>
    <row r="496" spans="1:33" ht="122.5" x14ac:dyDescent="0.45">
      <c r="A496" s="152">
        <v>489</v>
      </c>
      <c r="B496" s="160">
        <v>45896</v>
      </c>
      <c r="C496" s="83" t="s">
        <v>66</v>
      </c>
      <c r="D496" s="81" t="s">
        <v>6753</v>
      </c>
      <c r="E496" s="154" t="s">
        <v>1678</v>
      </c>
      <c r="F496" s="154" t="s">
        <v>1678</v>
      </c>
      <c r="G496" s="229" t="s">
        <v>1856</v>
      </c>
      <c r="H496" s="83" t="s">
        <v>1857</v>
      </c>
      <c r="I496" s="83" t="s">
        <v>1858</v>
      </c>
      <c r="J496" s="83" t="s">
        <v>1842</v>
      </c>
      <c r="K496" s="83" t="s">
        <v>1008</v>
      </c>
      <c r="L496" s="84" t="s">
        <v>1859</v>
      </c>
      <c r="M496" s="84" t="s">
        <v>917</v>
      </c>
      <c r="N496" s="83">
        <v>1</v>
      </c>
      <c r="O496" s="83">
        <v>3</v>
      </c>
      <c r="P496" s="83">
        <v>7</v>
      </c>
      <c r="Q496" s="241">
        <f t="shared" si="54"/>
        <v>21</v>
      </c>
      <c r="R496" s="240" t="str">
        <f t="shared" si="55"/>
        <v>OLASI RİSK</v>
      </c>
      <c r="S496" s="84" t="s">
        <v>918</v>
      </c>
      <c r="T496" s="83" t="s">
        <v>131</v>
      </c>
      <c r="U496" s="155" t="s">
        <v>919</v>
      </c>
      <c r="V496" s="85" t="s">
        <v>961</v>
      </c>
      <c r="W496" s="156" t="s">
        <v>919</v>
      </c>
      <c r="X496" s="156" t="s">
        <v>858</v>
      </c>
      <c r="Y496" s="83">
        <v>1</v>
      </c>
      <c r="Z496" s="83">
        <v>3</v>
      </c>
      <c r="AA496" s="83">
        <v>7</v>
      </c>
      <c r="AB496" s="241">
        <f t="shared" si="56"/>
        <v>21</v>
      </c>
      <c r="AC496" s="240" t="str">
        <f t="shared" si="57"/>
        <v>OLASI RİSK</v>
      </c>
      <c r="AD496" s="81" t="s">
        <v>651</v>
      </c>
      <c r="AE496" s="81" t="s">
        <v>131</v>
      </c>
      <c r="AF496" s="240" t="s">
        <v>1802</v>
      </c>
      <c r="AG496" s="83" t="s">
        <v>1141</v>
      </c>
    </row>
    <row r="497" spans="1:33" ht="105" x14ac:dyDescent="0.45">
      <c r="A497" s="152">
        <v>490</v>
      </c>
      <c r="B497" s="160">
        <v>45896</v>
      </c>
      <c r="C497" s="83" t="s">
        <v>66</v>
      </c>
      <c r="D497" s="81" t="s">
        <v>6753</v>
      </c>
      <c r="E497" s="154" t="s">
        <v>1678</v>
      </c>
      <c r="F497" s="154" t="s">
        <v>1678</v>
      </c>
      <c r="G497" s="229" t="s">
        <v>1856</v>
      </c>
      <c r="H497" s="83" t="s">
        <v>1860</v>
      </c>
      <c r="I497" s="83" t="s">
        <v>1861</v>
      </c>
      <c r="J497" s="83" t="s">
        <v>1862</v>
      </c>
      <c r="K497" s="83" t="s">
        <v>1008</v>
      </c>
      <c r="L497" s="84" t="s">
        <v>1863</v>
      </c>
      <c r="M497" s="84" t="s">
        <v>917</v>
      </c>
      <c r="N497" s="83">
        <v>1</v>
      </c>
      <c r="O497" s="83">
        <v>3</v>
      </c>
      <c r="P497" s="83">
        <v>7</v>
      </c>
      <c r="Q497" s="241">
        <f t="shared" si="54"/>
        <v>21</v>
      </c>
      <c r="R497" s="240" t="str">
        <f t="shared" si="55"/>
        <v>OLASI RİSK</v>
      </c>
      <c r="S497" s="84" t="s">
        <v>918</v>
      </c>
      <c r="T497" s="83" t="s">
        <v>131</v>
      </c>
      <c r="U497" s="155" t="s">
        <v>919</v>
      </c>
      <c r="V497" s="85" t="s">
        <v>961</v>
      </c>
      <c r="W497" s="156" t="s">
        <v>919</v>
      </c>
      <c r="X497" s="156" t="s">
        <v>858</v>
      </c>
      <c r="Y497" s="83">
        <v>1</v>
      </c>
      <c r="Z497" s="83">
        <v>3</v>
      </c>
      <c r="AA497" s="83">
        <v>7</v>
      </c>
      <c r="AB497" s="241">
        <f t="shared" si="56"/>
        <v>21</v>
      </c>
      <c r="AC497" s="240" t="str">
        <f t="shared" si="57"/>
        <v>OLASI RİSK</v>
      </c>
      <c r="AD497" s="81" t="s">
        <v>651</v>
      </c>
      <c r="AE497" s="81" t="s">
        <v>131</v>
      </c>
      <c r="AF497" s="240" t="s">
        <v>1802</v>
      </c>
      <c r="AG497" s="83" t="s">
        <v>1141</v>
      </c>
    </row>
    <row r="498" spans="1:33" ht="105" x14ac:dyDescent="0.45">
      <c r="A498" s="152">
        <v>491</v>
      </c>
      <c r="B498" s="160">
        <v>45896</v>
      </c>
      <c r="C498" s="83" t="s">
        <v>66</v>
      </c>
      <c r="D498" s="81" t="s">
        <v>6753</v>
      </c>
      <c r="E498" s="154" t="s">
        <v>1678</v>
      </c>
      <c r="F498" s="154" t="s">
        <v>1678</v>
      </c>
      <c r="G498" s="229" t="s">
        <v>1856</v>
      </c>
      <c r="H498" s="83" t="s">
        <v>1864</v>
      </c>
      <c r="I498" s="83" t="s">
        <v>1865</v>
      </c>
      <c r="J498" s="83" t="s">
        <v>1866</v>
      </c>
      <c r="K498" s="83" t="s">
        <v>1008</v>
      </c>
      <c r="L498" s="84" t="s">
        <v>1867</v>
      </c>
      <c r="M498" s="84" t="s">
        <v>917</v>
      </c>
      <c r="N498" s="83">
        <v>1</v>
      </c>
      <c r="O498" s="83">
        <v>3</v>
      </c>
      <c r="P498" s="83">
        <v>7</v>
      </c>
      <c r="Q498" s="241">
        <f t="shared" si="54"/>
        <v>21</v>
      </c>
      <c r="R498" s="240" t="str">
        <f t="shared" si="55"/>
        <v>OLASI RİSK</v>
      </c>
      <c r="S498" s="84" t="s">
        <v>918</v>
      </c>
      <c r="T498" s="83" t="s">
        <v>131</v>
      </c>
      <c r="U498" s="155" t="s">
        <v>919</v>
      </c>
      <c r="V498" s="85" t="s">
        <v>961</v>
      </c>
      <c r="W498" s="156" t="s">
        <v>919</v>
      </c>
      <c r="X498" s="156" t="s">
        <v>858</v>
      </c>
      <c r="Y498" s="83">
        <v>1</v>
      </c>
      <c r="Z498" s="83">
        <v>3</v>
      </c>
      <c r="AA498" s="83">
        <v>7</v>
      </c>
      <c r="AB498" s="241">
        <f t="shared" si="56"/>
        <v>21</v>
      </c>
      <c r="AC498" s="240" t="str">
        <f t="shared" si="57"/>
        <v>OLASI RİSK</v>
      </c>
      <c r="AD498" s="81" t="s">
        <v>651</v>
      </c>
      <c r="AE498" s="81" t="s">
        <v>131</v>
      </c>
      <c r="AF498" s="240" t="s">
        <v>1802</v>
      </c>
      <c r="AG498" s="83" t="s">
        <v>1141</v>
      </c>
    </row>
    <row r="499" spans="1:33" ht="105" x14ac:dyDescent="0.45">
      <c r="A499" s="152">
        <v>492</v>
      </c>
      <c r="B499" s="160">
        <v>45896</v>
      </c>
      <c r="C499" s="83" t="s">
        <v>66</v>
      </c>
      <c r="D499" s="81" t="s">
        <v>6753</v>
      </c>
      <c r="E499" s="154" t="s">
        <v>1678</v>
      </c>
      <c r="F499" s="154" t="s">
        <v>1678</v>
      </c>
      <c r="G499" s="229" t="s">
        <v>1856</v>
      </c>
      <c r="H499" s="83" t="s">
        <v>1868</v>
      </c>
      <c r="I499" s="83" t="s">
        <v>1869</v>
      </c>
      <c r="J499" s="83" t="s">
        <v>1870</v>
      </c>
      <c r="K499" s="83" t="s">
        <v>1008</v>
      </c>
      <c r="L499" s="84" t="s">
        <v>1871</v>
      </c>
      <c r="M499" s="84" t="s">
        <v>917</v>
      </c>
      <c r="N499" s="83">
        <v>1</v>
      </c>
      <c r="O499" s="83">
        <v>3</v>
      </c>
      <c r="P499" s="83">
        <v>7</v>
      </c>
      <c r="Q499" s="241">
        <f t="shared" si="54"/>
        <v>21</v>
      </c>
      <c r="R499" s="240" t="str">
        <f t="shared" si="55"/>
        <v>OLASI RİSK</v>
      </c>
      <c r="S499" s="84" t="s">
        <v>918</v>
      </c>
      <c r="T499" s="83" t="s">
        <v>131</v>
      </c>
      <c r="U499" s="155" t="s">
        <v>919</v>
      </c>
      <c r="V499" s="85" t="s">
        <v>961</v>
      </c>
      <c r="W499" s="156" t="s">
        <v>919</v>
      </c>
      <c r="X499" s="156" t="s">
        <v>858</v>
      </c>
      <c r="Y499" s="83">
        <v>1</v>
      </c>
      <c r="Z499" s="83">
        <v>3</v>
      </c>
      <c r="AA499" s="83">
        <v>7</v>
      </c>
      <c r="AB499" s="241">
        <f t="shared" si="56"/>
        <v>21</v>
      </c>
      <c r="AC499" s="240" t="str">
        <f t="shared" si="57"/>
        <v>OLASI RİSK</v>
      </c>
      <c r="AD499" s="81" t="s">
        <v>651</v>
      </c>
      <c r="AE499" s="81" t="s">
        <v>131</v>
      </c>
      <c r="AF499" s="240" t="s">
        <v>1802</v>
      </c>
      <c r="AG499" s="83" t="s">
        <v>1141</v>
      </c>
    </row>
    <row r="500" spans="1:33" ht="87.5" x14ac:dyDescent="0.45">
      <c r="A500" s="152">
        <v>493</v>
      </c>
      <c r="B500" s="160">
        <v>45896</v>
      </c>
      <c r="C500" s="83" t="s">
        <v>66</v>
      </c>
      <c r="D500" s="81" t="s">
        <v>6753</v>
      </c>
      <c r="E500" s="154" t="s">
        <v>1678</v>
      </c>
      <c r="F500" s="154" t="s">
        <v>1678</v>
      </c>
      <c r="G500" s="229" t="s">
        <v>1856</v>
      </c>
      <c r="H500" s="83" t="s">
        <v>1872</v>
      </c>
      <c r="I500" s="83" t="s">
        <v>1873</v>
      </c>
      <c r="J500" s="83" t="s">
        <v>1831</v>
      </c>
      <c r="K500" s="83" t="s">
        <v>1008</v>
      </c>
      <c r="L500" s="84" t="s">
        <v>1874</v>
      </c>
      <c r="M500" s="84" t="s">
        <v>917</v>
      </c>
      <c r="N500" s="83">
        <v>1</v>
      </c>
      <c r="O500" s="83">
        <v>3</v>
      </c>
      <c r="P500" s="83">
        <v>7</v>
      </c>
      <c r="Q500" s="241">
        <f t="shared" si="54"/>
        <v>21</v>
      </c>
      <c r="R500" s="240" t="str">
        <f t="shared" si="55"/>
        <v>OLASI RİSK</v>
      </c>
      <c r="S500" s="84" t="s">
        <v>918</v>
      </c>
      <c r="T500" s="83" t="s">
        <v>131</v>
      </c>
      <c r="U500" s="155" t="s">
        <v>919</v>
      </c>
      <c r="V500" s="85" t="s">
        <v>961</v>
      </c>
      <c r="W500" s="156" t="s">
        <v>919</v>
      </c>
      <c r="X500" s="156" t="s">
        <v>858</v>
      </c>
      <c r="Y500" s="83">
        <v>1</v>
      </c>
      <c r="Z500" s="83">
        <v>3</v>
      </c>
      <c r="AA500" s="83">
        <v>7</v>
      </c>
      <c r="AB500" s="241">
        <f t="shared" si="56"/>
        <v>21</v>
      </c>
      <c r="AC500" s="240" t="str">
        <f t="shared" si="57"/>
        <v>OLASI RİSK</v>
      </c>
      <c r="AD500" s="81" t="s">
        <v>651</v>
      </c>
      <c r="AE500" s="81" t="s">
        <v>131</v>
      </c>
      <c r="AF500" s="240" t="s">
        <v>1802</v>
      </c>
      <c r="AG500" s="83" t="s">
        <v>1141</v>
      </c>
    </row>
    <row r="501" spans="1:33" ht="105" x14ac:dyDescent="0.45">
      <c r="A501" s="152">
        <v>494</v>
      </c>
      <c r="B501" s="160">
        <v>45896</v>
      </c>
      <c r="C501" s="83" t="s">
        <v>66</v>
      </c>
      <c r="D501" s="81" t="s">
        <v>6753</v>
      </c>
      <c r="E501" s="154" t="s">
        <v>1678</v>
      </c>
      <c r="F501" s="154" t="s">
        <v>1678</v>
      </c>
      <c r="G501" s="229" t="s">
        <v>1856</v>
      </c>
      <c r="H501" s="83" t="s">
        <v>1875</v>
      </c>
      <c r="I501" s="83" t="s">
        <v>1876</v>
      </c>
      <c r="J501" s="83" t="s">
        <v>1877</v>
      </c>
      <c r="K501" s="83" t="s">
        <v>1008</v>
      </c>
      <c r="L501" s="84" t="s">
        <v>1878</v>
      </c>
      <c r="M501" s="84" t="s">
        <v>917</v>
      </c>
      <c r="N501" s="83">
        <v>1</v>
      </c>
      <c r="O501" s="83">
        <v>3</v>
      </c>
      <c r="P501" s="83">
        <v>7</v>
      </c>
      <c r="Q501" s="241">
        <f t="shared" si="54"/>
        <v>21</v>
      </c>
      <c r="R501" s="240" t="str">
        <f t="shared" si="55"/>
        <v>OLASI RİSK</v>
      </c>
      <c r="S501" s="84" t="s">
        <v>918</v>
      </c>
      <c r="T501" s="83" t="s">
        <v>131</v>
      </c>
      <c r="U501" s="155" t="s">
        <v>919</v>
      </c>
      <c r="V501" s="85" t="s">
        <v>961</v>
      </c>
      <c r="W501" s="156" t="s">
        <v>919</v>
      </c>
      <c r="X501" s="156" t="s">
        <v>858</v>
      </c>
      <c r="Y501" s="83">
        <v>1</v>
      </c>
      <c r="Z501" s="83">
        <v>3</v>
      </c>
      <c r="AA501" s="83">
        <v>7</v>
      </c>
      <c r="AB501" s="241">
        <f t="shared" si="56"/>
        <v>21</v>
      </c>
      <c r="AC501" s="240" t="str">
        <f t="shared" si="57"/>
        <v>OLASI RİSK</v>
      </c>
      <c r="AD501" s="81" t="s">
        <v>651</v>
      </c>
      <c r="AE501" s="81" t="s">
        <v>131</v>
      </c>
      <c r="AF501" s="240" t="s">
        <v>1802</v>
      </c>
      <c r="AG501" s="83" t="s">
        <v>1141</v>
      </c>
    </row>
    <row r="502" spans="1:33" ht="87.5" x14ac:dyDescent="0.45">
      <c r="A502" s="152">
        <v>495</v>
      </c>
      <c r="B502" s="160">
        <v>45896</v>
      </c>
      <c r="C502" s="83" t="s">
        <v>66</v>
      </c>
      <c r="D502" s="81" t="s">
        <v>6753</v>
      </c>
      <c r="E502" s="154" t="s">
        <v>1678</v>
      </c>
      <c r="F502" s="154" t="s">
        <v>1678</v>
      </c>
      <c r="G502" s="229" t="s">
        <v>1856</v>
      </c>
      <c r="H502" s="83" t="s">
        <v>1879</v>
      </c>
      <c r="I502" s="83" t="s">
        <v>1880</v>
      </c>
      <c r="J502" s="83" t="s">
        <v>1881</v>
      </c>
      <c r="K502" s="83" t="s">
        <v>1008</v>
      </c>
      <c r="L502" s="84" t="s">
        <v>1882</v>
      </c>
      <c r="M502" s="84" t="s">
        <v>917</v>
      </c>
      <c r="N502" s="83">
        <v>1</v>
      </c>
      <c r="O502" s="83">
        <v>3</v>
      </c>
      <c r="P502" s="83">
        <v>7</v>
      </c>
      <c r="Q502" s="241">
        <f t="shared" si="54"/>
        <v>21</v>
      </c>
      <c r="R502" s="240" t="str">
        <f t="shared" si="55"/>
        <v>OLASI RİSK</v>
      </c>
      <c r="S502" s="84" t="s">
        <v>918</v>
      </c>
      <c r="T502" s="83" t="s">
        <v>131</v>
      </c>
      <c r="U502" s="155" t="s">
        <v>919</v>
      </c>
      <c r="V502" s="85" t="s">
        <v>961</v>
      </c>
      <c r="W502" s="156" t="s">
        <v>919</v>
      </c>
      <c r="X502" s="156" t="s">
        <v>858</v>
      </c>
      <c r="Y502" s="83">
        <v>1</v>
      </c>
      <c r="Z502" s="83">
        <v>3</v>
      </c>
      <c r="AA502" s="83">
        <v>7</v>
      </c>
      <c r="AB502" s="241">
        <f t="shared" si="56"/>
        <v>21</v>
      </c>
      <c r="AC502" s="240" t="str">
        <f t="shared" si="57"/>
        <v>OLASI RİSK</v>
      </c>
      <c r="AD502" s="81" t="s">
        <v>651</v>
      </c>
      <c r="AE502" s="81" t="s">
        <v>131</v>
      </c>
      <c r="AF502" s="240" t="s">
        <v>1802</v>
      </c>
      <c r="AG502" s="83" t="s">
        <v>1141</v>
      </c>
    </row>
    <row r="503" spans="1:33" ht="192.5" x14ac:dyDescent="0.45">
      <c r="A503" s="152">
        <v>496</v>
      </c>
      <c r="B503" s="160">
        <v>45896</v>
      </c>
      <c r="C503" s="83" t="s">
        <v>66</v>
      </c>
      <c r="D503" s="81" t="s">
        <v>6753</v>
      </c>
      <c r="E503" s="154" t="s">
        <v>1678</v>
      </c>
      <c r="F503" s="154" t="s">
        <v>1678</v>
      </c>
      <c r="G503" s="229" t="s">
        <v>1883</v>
      </c>
      <c r="H503" s="83" t="s">
        <v>1884</v>
      </c>
      <c r="I503" s="83" t="s">
        <v>1885</v>
      </c>
      <c r="J503" s="83" t="s">
        <v>1886</v>
      </c>
      <c r="K503" s="83" t="s">
        <v>1008</v>
      </c>
      <c r="L503" s="84" t="s">
        <v>1887</v>
      </c>
      <c r="M503" s="84" t="s">
        <v>917</v>
      </c>
      <c r="N503" s="83">
        <v>1</v>
      </c>
      <c r="O503" s="83">
        <v>2</v>
      </c>
      <c r="P503" s="83">
        <v>40</v>
      </c>
      <c r="Q503" s="241">
        <f t="shared" si="54"/>
        <v>80</v>
      </c>
      <c r="R503" s="240" t="str">
        <f t="shared" si="55"/>
        <v>ÖNEMLİ RİSK</v>
      </c>
      <c r="S503" s="84" t="s">
        <v>918</v>
      </c>
      <c r="T503" s="83" t="s">
        <v>131</v>
      </c>
      <c r="U503" s="155" t="s">
        <v>919</v>
      </c>
      <c r="V503" s="85" t="s">
        <v>961</v>
      </c>
      <c r="W503" s="156" t="s">
        <v>919</v>
      </c>
      <c r="X503" s="156" t="s">
        <v>858</v>
      </c>
      <c r="Y503" s="83">
        <v>1</v>
      </c>
      <c r="Z503" s="83">
        <v>1</v>
      </c>
      <c r="AA503" s="83">
        <v>40</v>
      </c>
      <c r="AB503" s="241">
        <f t="shared" si="56"/>
        <v>40</v>
      </c>
      <c r="AC503" s="240" t="str">
        <f t="shared" si="57"/>
        <v>OLASI RİSK</v>
      </c>
      <c r="AD503" s="81" t="s">
        <v>132</v>
      </c>
      <c r="AE503" s="81" t="s">
        <v>131</v>
      </c>
      <c r="AF503" s="240" t="s">
        <v>1851</v>
      </c>
      <c r="AG503" s="83" t="s">
        <v>1141</v>
      </c>
    </row>
    <row r="504" spans="1:33" ht="175" x14ac:dyDescent="0.45">
      <c r="A504" s="152">
        <v>497</v>
      </c>
      <c r="B504" s="160">
        <v>45896</v>
      </c>
      <c r="C504" s="83" t="s">
        <v>66</v>
      </c>
      <c r="D504" s="81" t="s">
        <v>6753</v>
      </c>
      <c r="E504" s="154" t="s">
        <v>1678</v>
      </c>
      <c r="F504" s="154" t="s">
        <v>1678</v>
      </c>
      <c r="G504" s="229" t="s">
        <v>1883</v>
      </c>
      <c r="H504" s="83" t="s">
        <v>1888</v>
      </c>
      <c r="I504" s="83" t="s">
        <v>1889</v>
      </c>
      <c r="J504" s="83" t="s">
        <v>1890</v>
      </c>
      <c r="K504" s="83" t="s">
        <v>1008</v>
      </c>
      <c r="L504" s="84" t="s">
        <v>1891</v>
      </c>
      <c r="M504" s="84" t="s">
        <v>917</v>
      </c>
      <c r="N504" s="83">
        <v>1</v>
      </c>
      <c r="O504" s="83">
        <v>2</v>
      </c>
      <c r="P504" s="83">
        <v>40</v>
      </c>
      <c r="Q504" s="241">
        <f t="shared" si="54"/>
        <v>80</v>
      </c>
      <c r="R504" s="240" t="str">
        <f t="shared" si="55"/>
        <v>ÖNEMLİ RİSK</v>
      </c>
      <c r="S504" s="84" t="s">
        <v>918</v>
      </c>
      <c r="T504" s="83" t="s">
        <v>191</v>
      </c>
      <c r="U504" s="155" t="s">
        <v>919</v>
      </c>
      <c r="V504" s="85" t="s">
        <v>1892</v>
      </c>
      <c r="W504" s="156" t="s">
        <v>919</v>
      </c>
      <c r="X504" s="156" t="s">
        <v>858</v>
      </c>
      <c r="Y504" s="83">
        <v>1</v>
      </c>
      <c r="Z504" s="83">
        <v>1</v>
      </c>
      <c r="AA504" s="83">
        <v>40</v>
      </c>
      <c r="AB504" s="241">
        <f t="shared" si="56"/>
        <v>40</v>
      </c>
      <c r="AC504" s="240" t="str">
        <f t="shared" si="57"/>
        <v>OLASI RİSK</v>
      </c>
      <c r="AD504" s="81" t="s">
        <v>132</v>
      </c>
      <c r="AE504" s="81" t="s">
        <v>131</v>
      </c>
      <c r="AF504" s="240" t="s">
        <v>1502</v>
      </c>
      <c r="AG504" s="83" t="s">
        <v>1141</v>
      </c>
    </row>
    <row r="505" spans="1:33" ht="175" x14ac:dyDescent="0.45">
      <c r="A505" s="152">
        <v>498</v>
      </c>
      <c r="B505" s="160">
        <v>45896</v>
      </c>
      <c r="C505" s="83" t="s">
        <v>66</v>
      </c>
      <c r="D505" s="81" t="s">
        <v>6753</v>
      </c>
      <c r="E505" s="154" t="s">
        <v>1678</v>
      </c>
      <c r="F505" s="154" t="s">
        <v>1678</v>
      </c>
      <c r="G505" s="229" t="s">
        <v>1883</v>
      </c>
      <c r="H505" s="83" t="s">
        <v>1893</v>
      </c>
      <c r="I505" s="83" t="s">
        <v>1894</v>
      </c>
      <c r="J505" s="83" t="s">
        <v>1895</v>
      </c>
      <c r="K505" s="83" t="s">
        <v>1008</v>
      </c>
      <c r="L505" s="84" t="s">
        <v>1896</v>
      </c>
      <c r="M505" s="84" t="s">
        <v>917</v>
      </c>
      <c r="N505" s="83">
        <v>1</v>
      </c>
      <c r="O505" s="83">
        <v>2</v>
      </c>
      <c r="P505" s="83">
        <v>40</v>
      </c>
      <c r="Q505" s="241">
        <f t="shared" si="54"/>
        <v>80</v>
      </c>
      <c r="R505" s="240" t="str">
        <f t="shared" si="55"/>
        <v>ÖNEMLİ RİSK</v>
      </c>
      <c r="S505" s="84" t="s">
        <v>918</v>
      </c>
      <c r="T505" s="83" t="s">
        <v>131</v>
      </c>
      <c r="U505" s="155" t="s">
        <v>919</v>
      </c>
      <c r="V505" s="85" t="s">
        <v>961</v>
      </c>
      <c r="W505" s="156" t="s">
        <v>919</v>
      </c>
      <c r="X505" s="156" t="s">
        <v>858</v>
      </c>
      <c r="Y505" s="83">
        <v>1</v>
      </c>
      <c r="Z505" s="83">
        <v>1</v>
      </c>
      <c r="AA505" s="83">
        <v>40</v>
      </c>
      <c r="AB505" s="241">
        <f t="shared" si="56"/>
        <v>40</v>
      </c>
      <c r="AC505" s="240" t="str">
        <f t="shared" si="57"/>
        <v>OLASI RİSK</v>
      </c>
      <c r="AD505" s="81" t="s">
        <v>132</v>
      </c>
      <c r="AE505" s="81" t="s">
        <v>131</v>
      </c>
      <c r="AF505" s="240" t="s">
        <v>1502</v>
      </c>
      <c r="AG505" s="83" t="s">
        <v>1141</v>
      </c>
    </row>
    <row r="506" spans="1:33" ht="140" x14ac:dyDescent="0.45">
      <c r="A506" s="152">
        <v>499</v>
      </c>
      <c r="B506" s="160">
        <v>45896</v>
      </c>
      <c r="C506" s="83" t="s">
        <v>66</v>
      </c>
      <c r="D506" s="81" t="s">
        <v>6753</v>
      </c>
      <c r="E506" s="154" t="s">
        <v>1678</v>
      </c>
      <c r="F506" s="154" t="s">
        <v>1678</v>
      </c>
      <c r="G506" s="83" t="s">
        <v>963</v>
      </c>
      <c r="H506" s="83" t="s">
        <v>1142</v>
      </c>
      <c r="I506" s="83" t="s">
        <v>1897</v>
      </c>
      <c r="J506" s="83" t="s">
        <v>1898</v>
      </c>
      <c r="K506" s="83" t="s">
        <v>1008</v>
      </c>
      <c r="L506" s="84" t="s">
        <v>1899</v>
      </c>
      <c r="M506" s="84" t="s">
        <v>917</v>
      </c>
      <c r="N506" s="83">
        <v>1</v>
      </c>
      <c r="O506" s="83">
        <v>0.5</v>
      </c>
      <c r="P506" s="83">
        <v>40</v>
      </c>
      <c r="Q506" s="241">
        <f t="shared" si="54"/>
        <v>20</v>
      </c>
      <c r="R506" s="240" t="str">
        <f t="shared" si="55"/>
        <v>OLASI RİSK</v>
      </c>
      <c r="S506" s="84" t="s">
        <v>918</v>
      </c>
      <c r="T506" s="83" t="s">
        <v>186</v>
      </c>
      <c r="U506" s="155" t="s">
        <v>919</v>
      </c>
      <c r="V506" s="85" t="s">
        <v>961</v>
      </c>
      <c r="W506" s="156" t="s">
        <v>919</v>
      </c>
      <c r="X506" s="156" t="s">
        <v>858</v>
      </c>
      <c r="Y506" s="83">
        <v>0.5</v>
      </c>
      <c r="Z506" s="83">
        <v>0.5</v>
      </c>
      <c r="AA506" s="83">
        <v>40</v>
      </c>
      <c r="AB506" s="241">
        <f t="shared" si="56"/>
        <v>10</v>
      </c>
      <c r="AC506" s="240" t="str">
        <f t="shared" si="57"/>
        <v>DÜŞÜK RİSK</v>
      </c>
      <c r="AD506" s="81" t="s">
        <v>132</v>
      </c>
      <c r="AE506" s="81" t="s">
        <v>131</v>
      </c>
      <c r="AF506" s="240" t="s">
        <v>1502</v>
      </c>
      <c r="AG506" s="83" t="s">
        <v>1141</v>
      </c>
    </row>
    <row r="507" spans="1:33" ht="87.5" x14ac:dyDescent="0.45">
      <c r="A507" s="152">
        <v>500</v>
      </c>
      <c r="B507" s="160">
        <v>45896</v>
      </c>
      <c r="C507" s="83" t="s">
        <v>66</v>
      </c>
      <c r="D507" s="81" t="s">
        <v>6753</v>
      </c>
      <c r="E507" s="154" t="s">
        <v>1678</v>
      </c>
      <c r="F507" s="154" t="s">
        <v>1678</v>
      </c>
      <c r="G507" s="83" t="s">
        <v>1900</v>
      </c>
      <c r="H507" s="83" t="s">
        <v>1901</v>
      </c>
      <c r="I507" s="83" t="s">
        <v>1902</v>
      </c>
      <c r="J507" s="83" t="s">
        <v>1903</v>
      </c>
      <c r="K507" s="83" t="s">
        <v>1008</v>
      </c>
      <c r="L507" s="84" t="s">
        <v>1904</v>
      </c>
      <c r="M507" s="84" t="s">
        <v>917</v>
      </c>
      <c r="N507" s="83">
        <v>1</v>
      </c>
      <c r="O507" s="83">
        <v>1</v>
      </c>
      <c r="P507" s="83">
        <v>3</v>
      </c>
      <c r="Q507" s="241">
        <f t="shared" si="54"/>
        <v>3</v>
      </c>
      <c r="R507" s="240" t="str">
        <f t="shared" si="55"/>
        <v>DÜŞÜK RİSK</v>
      </c>
      <c r="S507" s="84" t="s">
        <v>918</v>
      </c>
      <c r="T507" s="83" t="s">
        <v>72</v>
      </c>
      <c r="U507" s="155" t="s">
        <v>919</v>
      </c>
      <c r="V507" s="85" t="s">
        <v>961</v>
      </c>
      <c r="W507" s="156" t="s">
        <v>919</v>
      </c>
      <c r="X507" s="156" t="s">
        <v>858</v>
      </c>
      <c r="Y507" s="83">
        <v>1</v>
      </c>
      <c r="Z507" s="83">
        <v>1</v>
      </c>
      <c r="AA507" s="83">
        <v>3</v>
      </c>
      <c r="AB507" s="241">
        <f t="shared" si="56"/>
        <v>3</v>
      </c>
      <c r="AC507" s="240" t="str">
        <f t="shared" si="57"/>
        <v>DÜŞÜK RİSK</v>
      </c>
      <c r="AD507" s="81" t="s">
        <v>132</v>
      </c>
      <c r="AE507" s="81" t="s">
        <v>131</v>
      </c>
      <c r="AF507" s="240" t="s">
        <v>1502</v>
      </c>
      <c r="AG507" s="83" t="s">
        <v>1141</v>
      </c>
    </row>
    <row r="508" spans="1:33" ht="105" x14ac:dyDescent="0.45">
      <c r="A508" s="152">
        <v>501</v>
      </c>
      <c r="B508" s="160">
        <v>45896</v>
      </c>
      <c r="C508" s="83" t="s">
        <v>66</v>
      </c>
      <c r="D508" s="81" t="s">
        <v>6753</v>
      </c>
      <c r="E508" s="154" t="s">
        <v>1678</v>
      </c>
      <c r="F508" s="154" t="s">
        <v>1678</v>
      </c>
      <c r="G508" s="83" t="s">
        <v>1905</v>
      </c>
      <c r="H508" s="83" t="s">
        <v>1906</v>
      </c>
      <c r="I508" s="83" t="s">
        <v>1907</v>
      </c>
      <c r="J508" s="83" t="s">
        <v>1908</v>
      </c>
      <c r="K508" s="83" t="s">
        <v>1008</v>
      </c>
      <c r="L508" s="84" t="s">
        <v>1909</v>
      </c>
      <c r="M508" s="84" t="s">
        <v>917</v>
      </c>
      <c r="N508" s="83">
        <v>1</v>
      </c>
      <c r="O508" s="83">
        <v>3</v>
      </c>
      <c r="P508" s="83">
        <v>3</v>
      </c>
      <c r="Q508" s="241">
        <f t="shared" si="54"/>
        <v>9</v>
      </c>
      <c r="R508" s="240" t="str">
        <f t="shared" si="55"/>
        <v>DÜŞÜK RİSK</v>
      </c>
      <c r="S508" s="84" t="s">
        <v>918</v>
      </c>
      <c r="T508" s="83" t="s">
        <v>186</v>
      </c>
      <c r="U508" s="155" t="s">
        <v>919</v>
      </c>
      <c r="V508" s="85" t="s">
        <v>961</v>
      </c>
      <c r="W508" s="156" t="s">
        <v>919</v>
      </c>
      <c r="X508" s="156" t="s">
        <v>858</v>
      </c>
      <c r="Y508" s="83">
        <v>1</v>
      </c>
      <c r="Z508" s="83">
        <v>3</v>
      </c>
      <c r="AA508" s="83">
        <v>3</v>
      </c>
      <c r="AB508" s="241">
        <f t="shared" si="56"/>
        <v>9</v>
      </c>
      <c r="AC508" s="240" t="str">
        <f t="shared" si="57"/>
        <v>DÜŞÜK RİSK</v>
      </c>
      <c r="AD508" s="81" t="s">
        <v>132</v>
      </c>
      <c r="AE508" s="81" t="s">
        <v>131</v>
      </c>
      <c r="AF508" s="240" t="s">
        <v>1502</v>
      </c>
      <c r="AG508" s="83" t="s">
        <v>1141</v>
      </c>
    </row>
    <row r="509" spans="1:33" ht="122.5" x14ac:dyDescent="0.45">
      <c r="A509" s="152">
        <v>502</v>
      </c>
      <c r="B509" s="160">
        <v>45896</v>
      </c>
      <c r="C509" s="83" t="s">
        <v>66</v>
      </c>
      <c r="D509" s="81" t="s">
        <v>6753</v>
      </c>
      <c r="E509" s="154" t="s">
        <v>1678</v>
      </c>
      <c r="F509" s="154" t="s">
        <v>1678</v>
      </c>
      <c r="G509" s="83" t="s">
        <v>1910</v>
      </c>
      <c r="H509" s="83" t="s">
        <v>1911</v>
      </c>
      <c r="I509" s="83" t="s">
        <v>1912</v>
      </c>
      <c r="J509" s="83" t="s">
        <v>1913</v>
      </c>
      <c r="K509" s="83" t="s">
        <v>1008</v>
      </c>
      <c r="L509" s="84" t="s">
        <v>1914</v>
      </c>
      <c r="M509" s="84" t="s">
        <v>917</v>
      </c>
      <c r="N509" s="83">
        <v>1</v>
      </c>
      <c r="O509" s="83">
        <v>3</v>
      </c>
      <c r="P509" s="83">
        <v>7</v>
      </c>
      <c r="Q509" s="241">
        <f t="shared" si="54"/>
        <v>21</v>
      </c>
      <c r="R509" s="240" t="str">
        <f t="shared" si="55"/>
        <v>OLASI RİSK</v>
      </c>
      <c r="S509" s="84" t="s">
        <v>918</v>
      </c>
      <c r="T509" s="83" t="s">
        <v>131</v>
      </c>
      <c r="U509" s="155" t="s">
        <v>919</v>
      </c>
      <c r="V509" s="85" t="s">
        <v>961</v>
      </c>
      <c r="W509" s="156" t="s">
        <v>919</v>
      </c>
      <c r="X509" s="156" t="s">
        <v>858</v>
      </c>
      <c r="Y509" s="83">
        <v>1</v>
      </c>
      <c r="Z509" s="83">
        <v>3</v>
      </c>
      <c r="AA509" s="83">
        <v>7</v>
      </c>
      <c r="AB509" s="241">
        <f t="shared" si="56"/>
        <v>21</v>
      </c>
      <c r="AC509" s="240" t="str">
        <f t="shared" si="57"/>
        <v>OLASI RİSK</v>
      </c>
      <c r="AD509" s="81" t="s">
        <v>651</v>
      </c>
      <c r="AE509" s="81" t="s">
        <v>131</v>
      </c>
      <c r="AF509" s="240" t="s">
        <v>1802</v>
      </c>
      <c r="AG509" s="83" t="s">
        <v>1141</v>
      </c>
    </row>
    <row r="510" spans="1:33" ht="157.5" x14ac:dyDescent="0.45">
      <c r="A510" s="152">
        <v>503</v>
      </c>
      <c r="B510" s="160">
        <v>45896</v>
      </c>
      <c r="C510" s="83" t="s">
        <v>66</v>
      </c>
      <c r="D510" s="81" t="s">
        <v>6753</v>
      </c>
      <c r="E510" s="154" t="s">
        <v>1678</v>
      </c>
      <c r="F510" s="154" t="s">
        <v>1678</v>
      </c>
      <c r="G510" s="83" t="s">
        <v>1910</v>
      </c>
      <c r="H510" s="83" t="s">
        <v>1915</v>
      </c>
      <c r="I510" s="83" t="s">
        <v>1912</v>
      </c>
      <c r="J510" s="83" t="s">
        <v>1916</v>
      </c>
      <c r="K510" s="83" t="s">
        <v>1008</v>
      </c>
      <c r="L510" s="84" t="s">
        <v>1917</v>
      </c>
      <c r="M510" s="84" t="s">
        <v>917</v>
      </c>
      <c r="N510" s="83">
        <v>1</v>
      </c>
      <c r="O510" s="83">
        <v>3</v>
      </c>
      <c r="P510" s="83">
        <v>7</v>
      </c>
      <c r="Q510" s="241">
        <f t="shared" si="54"/>
        <v>21</v>
      </c>
      <c r="R510" s="240" t="str">
        <f t="shared" si="55"/>
        <v>OLASI RİSK</v>
      </c>
      <c r="S510" s="84" t="s">
        <v>918</v>
      </c>
      <c r="T510" s="83" t="s">
        <v>131</v>
      </c>
      <c r="U510" s="155" t="s">
        <v>919</v>
      </c>
      <c r="V510" s="85" t="s">
        <v>961</v>
      </c>
      <c r="W510" s="156" t="s">
        <v>919</v>
      </c>
      <c r="X510" s="156" t="s">
        <v>858</v>
      </c>
      <c r="Y510" s="83">
        <v>1</v>
      </c>
      <c r="Z510" s="83">
        <v>3</v>
      </c>
      <c r="AA510" s="83">
        <v>7</v>
      </c>
      <c r="AB510" s="241">
        <f t="shared" si="56"/>
        <v>21</v>
      </c>
      <c r="AC510" s="240" t="str">
        <f t="shared" si="57"/>
        <v>OLASI RİSK</v>
      </c>
      <c r="AD510" s="81" t="s">
        <v>651</v>
      </c>
      <c r="AE510" s="81" t="s">
        <v>131</v>
      </c>
      <c r="AF510" s="240" t="s">
        <v>1802</v>
      </c>
      <c r="AG510" s="83" t="s">
        <v>1141</v>
      </c>
    </row>
    <row r="511" spans="1:33" ht="140" x14ac:dyDescent="0.45">
      <c r="A511" s="152">
        <v>504</v>
      </c>
      <c r="B511" s="160">
        <v>45896</v>
      </c>
      <c r="C511" s="83" t="s">
        <v>66</v>
      </c>
      <c r="D511" s="81" t="s">
        <v>6753</v>
      </c>
      <c r="E511" s="154" t="s">
        <v>1678</v>
      </c>
      <c r="F511" s="154" t="s">
        <v>1678</v>
      </c>
      <c r="G511" s="83" t="s">
        <v>1910</v>
      </c>
      <c r="H511" s="83" t="s">
        <v>1918</v>
      </c>
      <c r="I511" s="83" t="s">
        <v>1919</v>
      </c>
      <c r="J511" s="83" t="s">
        <v>1920</v>
      </c>
      <c r="K511" s="83" t="s">
        <v>1008</v>
      </c>
      <c r="L511" s="84" t="s">
        <v>1921</v>
      </c>
      <c r="M511" s="84" t="s">
        <v>917</v>
      </c>
      <c r="N511" s="83">
        <v>1</v>
      </c>
      <c r="O511" s="83">
        <v>2</v>
      </c>
      <c r="P511" s="83">
        <v>7</v>
      </c>
      <c r="Q511" s="241">
        <f t="shared" si="54"/>
        <v>14</v>
      </c>
      <c r="R511" s="240" t="str">
        <f t="shared" si="55"/>
        <v>DÜŞÜK RİSK</v>
      </c>
      <c r="S511" s="84" t="s">
        <v>918</v>
      </c>
      <c r="T511" s="83" t="s">
        <v>131</v>
      </c>
      <c r="U511" s="155" t="s">
        <v>919</v>
      </c>
      <c r="V511" s="85" t="s">
        <v>961</v>
      </c>
      <c r="W511" s="156" t="s">
        <v>919</v>
      </c>
      <c r="X511" s="156" t="s">
        <v>858</v>
      </c>
      <c r="Y511" s="83">
        <v>1</v>
      </c>
      <c r="Z511" s="83">
        <v>2</v>
      </c>
      <c r="AA511" s="83">
        <v>7</v>
      </c>
      <c r="AB511" s="241">
        <f t="shared" si="56"/>
        <v>14</v>
      </c>
      <c r="AC511" s="240" t="str">
        <f t="shared" si="57"/>
        <v>DÜŞÜK RİSK</v>
      </c>
      <c r="AD511" s="81" t="s">
        <v>651</v>
      </c>
      <c r="AE511" s="81" t="s">
        <v>131</v>
      </c>
      <c r="AF511" s="240" t="s">
        <v>1802</v>
      </c>
      <c r="AG511" s="83" t="s">
        <v>1141</v>
      </c>
    </row>
    <row r="512" spans="1:33" ht="87.5" x14ac:dyDescent="0.45">
      <c r="A512" s="152">
        <v>505</v>
      </c>
      <c r="B512" s="160">
        <v>45896</v>
      </c>
      <c r="C512" s="83" t="s">
        <v>66</v>
      </c>
      <c r="D512" s="81" t="s">
        <v>6753</v>
      </c>
      <c r="E512" s="154" t="s">
        <v>1678</v>
      </c>
      <c r="F512" s="154" t="s">
        <v>1678</v>
      </c>
      <c r="G512" s="83" t="s">
        <v>1156</v>
      </c>
      <c r="H512" s="83" t="s">
        <v>1157</v>
      </c>
      <c r="I512" s="83" t="s">
        <v>1158</v>
      </c>
      <c r="J512" s="83" t="s">
        <v>1159</v>
      </c>
      <c r="K512" s="83" t="s">
        <v>1008</v>
      </c>
      <c r="L512" s="84" t="s">
        <v>1922</v>
      </c>
      <c r="M512" s="84" t="s">
        <v>917</v>
      </c>
      <c r="N512" s="83">
        <v>1</v>
      </c>
      <c r="O512" s="83">
        <v>0.5</v>
      </c>
      <c r="P512" s="83">
        <v>7</v>
      </c>
      <c r="Q512" s="241">
        <f t="shared" si="54"/>
        <v>3.5</v>
      </c>
      <c r="R512" s="240" t="str">
        <f t="shared" si="55"/>
        <v>DÜŞÜK RİSK</v>
      </c>
      <c r="S512" s="84" t="s">
        <v>918</v>
      </c>
      <c r="T512" s="83" t="s">
        <v>191</v>
      </c>
      <c r="U512" s="155" t="s">
        <v>919</v>
      </c>
      <c r="V512" s="85" t="s">
        <v>558</v>
      </c>
      <c r="W512" s="156" t="s">
        <v>919</v>
      </c>
      <c r="X512" s="156" t="s">
        <v>858</v>
      </c>
      <c r="Y512" s="83">
        <v>1</v>
      </c>
      <c r="Z512" s="83">
        <v>0.5</v>
      </c>
      <c r="AA512" s="83">
        <v>7</v>
      </c>
      <c r="AB512" s="241">
        <f t="shared" si="56"/>
        <v>3.5</v>
      </c>
      <c r="AC512" s="240" t="str">
        <f t="shared" si="57"/>
        <v>DÜŞÜK RİSK</v>
      </c>
      <c r="AD512" s="81" t="s">
        <v>132</v>
      </c>
      <c r="AE512" s="81" t="s">
        <v>131</v>
      </c>
      <c r="AF512" s="240" t="s">
        <v>1502</v>
      </c>
      <c r="AG512" s="83" t="s">
        <v>1141</v>
      </c>
    </row>
    <row r="513" spans="1:33" ht="87.5" x14ac:dyDescent="0.45">
      <c r="A513" s="152">
        <v>506</v>
      </c>
      <c r="B513" s="160">
        <v>45896</v>
      </c>
      <c r="C513" s="83" t="s">
        <v>66</v>
      </c>
      <c r="D513" s="81" t="s">
        <v>6753</v>
      </c>
      <c r="E513" s="154" t="s">
        <v>1678</v>
      </c>
      <c r="F513" s="154" t="s">
        <v>1678</v>
      </c>
      <c r="G513" s="83" t="s">
        <v>1156</v>
      </c>
      <c r="H513" s="83" t="s">
        <v>1161</v>
      </c>
      <c r="I513" s="83" t="s">
        <v>1162</v>
      </c>
      <c r="J513" s="83" t="s">
        <v>941</v>
      </c>
      <c r="K513" s="83" t="s">
        <v>1008</v>
      </c>
      <c r="L513" s="84" t="s">
        <v>1923</v>
      </c>
      <c r="M513" s="84" t="s">
        <v>917</v>
      </c>
      <c r="N513" s="83">
        <v>1</v>
      </c>
      <c r="O513" s="83">
        <v>0.5</v>
      </c>
      <c r="P513" s="83">
        <v>7</v>
      </c>
      <c r="Q513" s="241">
        <f t="shared" si="54"/>
        <v>3.5</v>
      </c>
      <c r="R513" s="240" t="str">
        <f t="shared" si="55"/>
        <v>DÜŞÜK RİSK</v>
      </c>
      <c r="S513" s="84" t="s">
        <v>918</v>
      </c>
      <c r="T513" s="83" t="s">
        <v>191</v>
      </c>
      <c r="U513" s="155" t="s">
        <v>919</v>
      </c>
      <c r="V513" s="85" t="s">
        <v>558</v>
      </c>
      <c r="W513" s="156" t="s">
        <v>919</v>
      </c>
      <c r="X513" s="156" t="s">
        <v>858</v>
      </c>
      <c r="Y513" s="83">
        <v>1</v>
      </c>
      <c r="Z513" s="83">
        <v>0.5</v>
      </c>
      <c r="AA513" s="83">
        <v>7</v>
      </c>
      <c r="AB513" s="241">
        <f t="shared" si="56"/>
        <v>3.5</v>
      </c>
      <c r="AC513" s="240" t="str">
        <f t="shared" si="57"/>
        <v>DÜŞÜK RİSK</v>
      </c>
      <c r="AD513" s="81" t="s">
        <v>132</v>
      </c>
      <c r="AE513" s="81" t="s">
        <v>131</v>
      </c>
      <c r="AF513" s="240" t="s">
        <v>1502</v>
      </c>
      <c r="AG513" s="83" t="s">
        <v>1141</v>
      </c>
    </row>
    <row r="514" spans="1:33" ht="105" x14ac:dyDescent="0.45">
      <c r="A514" s="152">
        <v>507</v>
      </c>
      <c r="B514" s="160">
        <v>45896</v>
      </c>
      <c r="C514" s="83" t="s">
        <v>66</v>
      </c>
      <c r="D514" s="81" t="s">
        <v>6754</v>
      </c>
      <c r="E514" s="154" t="s">
        <v>1678</v>
      </c>
      <c r="F514" s="154" t="s">
        <v>1678</v>
      </c>
      <c r="G514" s="83" t="s">
        <v>1164</v>
      </c>
      <c r="H514" s="83" t="s">
        <v>1165</v>
      </c>
      <c r="I514" s="83" t="s">
        <v>1166</v>
      </c>
      <c r="J514" s="83" t="s">
        <v>1167</v>
      </c>
      <c r="K514" s="83" t="s">
        <v>1008</v>
      </c>
      <c r="L514" s="84" t="s">
        <v>1168</v>
      </c>
      <c r="M514" s="84" t="s">
        <v>1169</v>
      </c>
      <c r="N514" s="83">
        <v>1</v>
      </c>
      <c r="O514" s="83">
        <v>1</v>
      </c>
      <c r="P514" s="83">
        <v>3</v>
      </c>
      <c r="Q514" s="241">
        <f t="shared" si="54"/>
        <v>3</v>
      </c>
      <c r="R514" s="240" t="str">
        <f t="shared" si="55"/>
        <v>DÜŞÜK RİSK</v>
      </c>
      <c r="S514" s="84" t="s">
        <v>918</v>
      </c>
      <c r="T514" s="83" t="s">
        <v>131</v>
      </c>
      <c r="U514" s="155" t="s">
        <v>919</v>
      </c>
      <c r="V514" s="85" t="s">
        <v>558</v>
      </c>
      <c r="W514" s="156" t="s">
        <v>919</v>
      </c>
      <c r="X514" s="156" t="s">
        <v>858</v>
      </c>
      <c r="Y514" s="83">
        <v>0.5</v>
      </c>
      <c r="Z514" s="83">
        <v>0.5</v>
      </c>
      <c r="AA514" s="83">
        <v>7</v>
      </c>
      <c r="AB514" s="241">
        <f t="shared" si="56"/>
        <v>1.75</v>
      </c>
      <c r="AC514" s="240" t="str">
        <f t="shared" si="57"/>
        <v>DÜŞÜK RİSK</v>
      </c>
      <c r="AD514" s="81" t="s">
        <v>132</v>
      </c>
      <c r="AE514" s="81" t="s">
        <v>131</v>
      </c>
      <c r="AF514" s="240" t="s">
        <v>1751</v>
      </c>
      <c r="AG514" s="83" t="s">
        <v>1170</v>
      </c>
    </row>
    <row r="515" spans="1:33" ht="140" x14ac:dyDescent="0.45">
      <c r="A515" s="152">
        <v>508</v>
      </c>
      <c r="B515" s="160">
        <v>45896</v>
      </c>
      <c r="C515" s="83" t="s">
        <v>66</v>
      </c>
      <c r="D515" s="81" t="s">
        <v>6754</v>
      </c>
      <c r="E515" s="154" t="s">
        <v>1678</v>
      </c>
      <c r="F515" s="154" t="s">
        <v>1678</v>
      </c>
      <c r="G515" s="83" t="s">
        <v>1164</v>
      </c>
      <c r="H515" s="83" t="s">
        <v>1171</v>
      </c>
      <c r="I515" s="83" t="s">
        <v>1172</v>
      </c>
      <c r="J515" s="83" t="s">
        <v>1173</v>
      </c>
      <c r="K515" s="83" t="s">
        <v>1008</v>
      </c>
      <c r="L515" s="84" t="s">
        <v>1174</v>
      </c>
      <c r="M515" s="84" t="s">
        <v>1169</v>
      </c>
      <c r="N515" s="83">
        <v>1</v>
      </c>
      <c r="O515" s="83">
        <v>1</v>
      </c>
      <c r="P515" s="83">
        <v>3</v>
      </c>
      <c r="Q515" s="241">
        <f t="shared" si="54"/>
        <v>3</v>
      </c>
      <c r="R515" s="240" t="str">
        <f t="shared" si="55"/>
        <v>DÜŞÜK RİSK</v>
      </c>
      <c r="S515" s="84" t="s">
        <v>918</v>
      </c>
      <c r="T515" s="83" t="s">
        <v>131</v>
      </c>
      <c r="U515" s="155" t="s">
        <v>919</v>
      </c>
      <c r="V515" s="85" t="s">
        <v>558</v>
      </c>
      <c r="W515" s="156" t="s">
        <v>919</v>
      </c>
      <c r="X515" s="156" t="s">
        <v>858</v>
      </c>
      <c r="Y515" s="83">
        <v>0.5</v>
      </c>
      <c r="Z515" s="83">
        <v>1</v>
      </c>
      <c r="AA515" s="83">
        <v>3</v>
      </c>
      <c r="AB515" s="241">
        <f t="shared" si="56"/>
        <v>1.5</v>
      </c>
      <c r="AC515" s="240" t="str">
        <f t="shared" si="57"/>
        <v>DÜŞÜK RİSK</v>
      </c>
      <c r="AD515" s="81" t="s">
        <v>132</v>
      </c>
      <c r="AE515" s="81" t="s">
        <v>131</v>
      </c>
      <c r="AF515" s="240" t="s">
        <v>1751</v>
      </c>
      <c r="AG515" s="83" t="s">
        <v>1170</v>
      </c>
    </row>
    <row r="516" spans="1:33" ht="87.5" x14ac:dyDescent="0.45">
      <c r="A516" s="152">
        <v>509</v>
      </c>
      <c r="B516" s="160">
        <v>45896</v>
      </c>
      <c r="C516" s="83" t="s">
        <v>66</v>
      </c>
      <c r="D516" s="81" t="s">
        <v>6754</v>
      </c>
      <c r="E516" s="154" t="s">
        <v>1678</v>
      </c>
      <c r="F516" s="154" t="s">
        <v>1678</v>
      </c>
      <c r="G516" s="83" t="s">
        <v>1164</v>
      </c>
      <c r="H516" s="83" t="s">
        <v>1175</v>
      </c>
      <c r="I516" s="83" t="s">
        <v>1176</v>
      </c>
      <c r="J516" s="83" t="s">
        <v>1177</v>
      </c>
      <c r="K516" s="83" t="s">
        <v>1008</v>
      </c>
      <c r="L516" s="84" t="s">
        <v>1178</v>
      </c>
      <c r="M516" s="84" t="s">
        <v>917</v>
      </c>
      <c r="N516" s="83">
        <v>1</v>
      </c>
      <c r="O516" s="83">
        <v>3</v>
      </c>
      <c r="P516" s="83">
        <v>3</v>
      </c>
      <c r="Q516" s="241">
        <f t="shared" si="54"/>
        <v>9</v>
      </c>
      <c r="R516" s="240" t="str">
        <f t="shared" si="55"/>
        <v>DÜŞÜK RİSK</v>
      </c>
      <c r="S516" s="84" t="s">
        <v>918</v>
      </c>
      <c r="T516" s="83" t="s">
        <v>186</v>
      </c>
      <c r="U516" s="155" t="s">
        <v>919</v>
      </c>
      <c r="V516" s="85" t="s">
        <v>558</v>
      </c>
      <c r="W516" s="156" t="s">
        <v>919</v>
      </c>
      <c r="X516" s="156" t="s">
        <v>858</v>
      </c>
      <c r="Y516" s="83">
        <v>1</v>
      </c>
      <c r="Z516" s="83">
        <v>3</v>
      </c>
      <c r="AA516" s="83">
        <v>3</v>
      </c>
      <c r="AB516" s="241">
        <f t="shared" si="56"/>
        <v>9</v>
      </c>
      <c r="AC516" s="240" t="str">
        <f t="shared" si="57"/>
        <v>DÜŞÜK RİSK</v>
      </c>
      <c r="AD516" s="81" t="s">
        <v>132</v>
      </c>
      <c r="AE516" s="81" t="s">
        <v>186</v>
      </c>
      <c r="AF516" s="240" t="s">
        <v>1751</v>
      </c>
      <c r="AG516" s="83" t="s">
        <v>1170</v>
      </c>
    </row>
    <row r="517" spans="1:33" ht="192.5" x14ac:dyDescent="0.45">
      <c r="A517" s="152">
        <v>510</v>
      </c>
      <c r="B517" s="160">
        <v>45896</v>
      </c>
      <c r="C517" s="83" t="s">
        <v>66</v>
      </c>
      <c r="D517" s="81" t="s">
        <v>6754</v>
      </c>
      <c r="E517" s="154" t="s">
        <v>1678</v>
      </c>
      <c r="F517" s="154" t="s">
        <v>1678</v>
      </c>
      <c r="G517" s="83" t="s">
        <v>1164</v>
      </c>
      <c r="H517" s="83" t="s">
        <v>1179</v>
      </c>
      <c r="I517" s="83" t="s">
        <v>1180</v>
      </c>
      <c r="J517" s="83" t="s">
        <v>1181</v>
      </c>
      <c r="K517" s="83" t="s">
        <v>1008</v>
      </c>
      <c r="L517" s="84" t="s">
        <v>4830</v>
      </c>
      <c r="M517" s="84" t="s">
        <v>917</v>
      </c>
      <c r="N517" s="83">
        <v>0.5</v>
      </c>
      <c r="O517" s="83">
        <v>1</v>
      </c>
      <c r="P517" s="83">
        <v>40</v>
      </c>
      <c r="Q517" s="241">
        <f t="shared" si="54"/>
        <v>20</v>
      </c>
      <c r="R517" s="240" t="str">
        <f t="shared" si="55"/>
        <v>OLASI RİSK</v>
      </c>
      <c r="S517" s="84" t="s">
        <v>918</v>
      </c>
      <c r="T517" s="83" t="s">
        <v>131</v>
      </c>
      <c r="U517" s="155" t="s">
        <v>919</v>
      </c>
      <c r="V517" s="85" t="s">
        <v>558</v>
      </c>
      <c r="W517" s="156" t="s">
        <v>919</v>
      </c>
      <c r="X517" s="156" t="s">
        <v>858</v>
      </c>
      <c r="Y517" s="83">
        <v>0.5</v>
      </c>
      <c r="Z517" s="83">
        <v>1</v>
      </c>
      <c r="AA517" s="83">
        <v>15</v>
      </c>
      <c r="AB517" s="241">
        <f t="shared" si="56"/>
        <v>7.5</v>
      </c>
      <c r="AC517" s="240" t="str">
        <f t="shared" si="57"/>
        <v>DÜŞÜK RİSK</v>
      </c>
      <c r="AD517" s="81" t="s">
        <v>132</v>
      </c>
      <c r="AE517" s="81" t="s">
        <v>131</v>
      </c>
      <c r="AF517" s="240" t="s">
        <v>921</v>
      </c>
      <c r="AG517" s="83" t="s">
        <v>1170</v>
      </c>
    </row>
    <row r="518" spans="1:33" ht="87.5" x14ac:dyDescent="0.45">
      <c r="A518" s="152">
        <v>511</v>
      </c>
      <c r="B518" s="160">
        <v>45896</v>
      </c>
      <c r="C518" s="83" t="s">
        <v>66</v>
      </c>
      <c r="D518" s="81" t="s">
        <v>6754</v>
      </c>
      <c r="E518" s="154" t="s">
        <v>1678</v>
      </c>
      <c r="F518" s="154" t="s">
        <v>1678</v>
      </c>
      <c r="G518" s="83" t="s">
        <v>1191</v>
      </c>
      <c r="H518" s="83" t="s">
        <v>1192</v>
      </c>
      <c r="I518" s="83" t="s">
        <v>1193</v>
      </c>
      <c r="J518" s="83" t="s">
        <v>1194</v>
      </c>
      <c r="K518" s="83" t="s">
        <v>857</v>
      </c>
      <c r="L518" s="84" t="s">
        <v>1195</v>
      </c>
      <c r="M518" s="84" t="s">
        <v>917</v>
      </c>
      <c r="N518" s="83">
        <v>0.5</v>
      </c>
      <c r="O518" s="83">
        <v>0.5</v>
      </c>
      <c r="P518" s="83">
        <v>3</v>
      </c>
      <c r="Q518" s="241">
        <f t="shared" si="54"/>
        <v>0.75</v>
      </c>
      <c r="R518" s="240" t="str">
        <f t="shared" si="55"/>
        <v>DÜŞÜK RİSK</v>
      </c>
      <c r="S518" s="84" t="s">
        <v>918</v>
      </c>
      <c r="T518" s="83" t="s">
        <v>131</v>
      </c>
      <c r="U518" s="155" t="s">
        <v>919</v>
      </c>
      <c r="V518" s="85" t="s">
        <v>558</v>
      </c>
      <c r="W518" s="156" t="s">
        <v>919</v>
      </c>
      <c r="X518" s="156" t="s">
        <v>858</v>
      </c>
      <c r="Y518" s="83">
        <v>0.5</v>
      </c>
      <c r="Z518" s="83">
        <v>0.5</v>
      </c>
      <c r="AA518" s="83">
        <v>3</v>
      </c>
      <c r="AB518" s="241">
        <f t="shared" si="56"/>
        <v>0.75</v>
      </c>
      <c r="AC518" s="240" t="str">
        <f t="shared" si="57"/>
        <v>DÜŞÜK RİSK</v>
      </c>
      <c r="AD518" s="81" t="s">
        <v>132</v>
      </c>
      <c r="AE518" s="81" t="s">
        <v>131</v>
      </c>
      <c r="AF518" s="240" t="s">
        <v>921</v>
      </c>
      <c r="AG518" s="83" t="s">
        <v>1170</v>
      </c>
    </row>
    <row r="519" spans="1:33" ht="122.5" x14ac:dyDescent="0.45">
      <c r="A519" s="152">
        <v>512</v>
      </c>
      <c r="B519" s="160">
        <v>45896</v>
      </c>
      <c r="C519" s="83" t="s">
        <v>66</v>
      </c>
      <c r="D519" s="81" t="s">
        <v>6754</v>
      </c>
      <c r="E519" s="154" t="s">
        <v>1678</v>
      </c>
      <c r="F519" s="154" t="s">
        <v>1678</v>
      </c>
      <c r="G519" s="83" t="s">
        <v>1196</v>
      </c>
      <c r="H519" s="83" t="s">
        <v>1197</v>
      </c>
      <c r="I519" s="83" t="s">
        <v>1198</v>
      </c>
      <c r="J519" s="83" t="s">
        <v>1199</v>
      </c>
      <c r="K519" s="83" t="s">
        <v>857</v>
      </c>
      <c r="L519" s="84" t="s">
        <v>1200</v>
      </c>
      <c r="M519" s="84" t="s">
        <v>917</v>
      </c>
      <c r="N519" s="83">
        <v>0.5</v>
      </c>
      <c r="O519" s="83">
        <v>1</v>
      </c>
      <c r="P519" s="83">
        <v>1</v>
      </c>
      <c r="Q519" s="241">
        <f t="shared" si="54"/>
        <v>0.5</v>
      </c>
      <c r="R519" s="240" t="str">
        <f t="shared" si="55"/>
        <v>DÜŞÜK RİSK</v>
      </c>
      <c r="S519" s="84" t="s">
        <v>918</v>
      </c>
      <c r="T519" s="83" t="s">
        <v>131</v>
      </c>
      <c r="U519" s="155" t="s">
        <v>919</v>
      </c>
      <c r="V519" s="85" t="s">
        <v>558</v>
      </c>
      <c r="W519" s="156" t="s">
        <v>919</v>
      </c>
      <c r="X519" s="156" t="s">
        <v>858</v>
      </c>
      <c r="Y519" s="83">
        <v>0.5</v>
      </c>
      <c r="Z519" s="83">
        <v>1</v>
      </c>
      <c r="AA519" s="83">
        <v>1</v>
      </c>
      <c r="AB519" s="241">
        <f t="shared" si="56"/>
        <v>0.5</v>
      </c>
      <c r="AC519" s="240" t="str">
        <f t="shared" si="57"/>
        <v>DÜŞÜK RİSK</v>
      </c>
      <c r="AD519" s="81" t="s">
        <v>132</v>
      </c>
      <c r="AE519" s="81" t="s">
        <v>131</v>
      </c>
      <c r="AF519" s="240" t="s">
        <v>921</v>
      </c>
      <c r="AG519" s="83" t="s">
        <v>1201</v>
      </c>
    </row>
    <row r="520" spans="1:33" ht="105" x14ac:dyDescent="0.45">
      <c r="A520" s="152">
        <v>513</v>
      </c>
      <c r="B520" s="160">
        <v>45896</v>
      </c>
      <c r="C520" s="83" t="s">
        <v>66</v>
      </c>
      <c r="D520" s="81" t="s">
        <v>6754</v>
      </c>
      <c r="E520" s="154" t="s">
        <v>1678</v>
      </c>
      <c r="F520" s="154" t="s">
        <v>1678</v>
      </c>
      <c r="G520" s="83" t="s">
        <v>1196</v>
      </c>
      <c r="H520" s="83" t="s">
        <v>1202</v>
      </c>
      <c r="I520" s="83" t="s">
        <v>1203</v>
      </c>
      <c r="J520" s="83" t="s">
        <v>1199</v>
      </c>
      <c r="K520" s="83" t="s">
        <v>857</v>
      </c>
      <c r="L520" s="84" t="s">
        <v>1204</v>
      </c>
      <c r="M520" s="84" t="s">
        <v>917</v>
      </c>
      <c r="N520" s="83">
        <v>0.5</v>
      </c>
      <c r="O520" s="83">
        <v>1</v>
      </c>
      <c r="P520" s="83">
        <v>3</v>
      </c>
      <c r="Q520" s="241">
        <f t="shared" si="54"/>
        <v>1.5</v>
      </c>
      <c r="R520" s="240" t="str">
        <f t="shared" si="55"/>
        <v>DÜŞÜK RİSK</v>
      </c>
      <c r="S520" s="84" t="s">
        <v>918</v>
      </c>
      <c r="T520" s="83" t="s">
        <v>131</v>
      </c>
      <c r="U520" s="155" t="s">
        <v>919</v>
      </c>
      <c r="V520" s="85" t="s">
        <v>558</v>
      </c>
      <c r="W520" s="156" t="s">
        <v>919</v>
      </c>
      <c r="X520" s="156" t="s">
        <v>858</v>
      </c>
      <c r="Y520" s="83">
        <v>0.5</v>
      </c>
      <c r="Z520" s="83">
        <v>1</v>
      </c>
      <c r="AA520" s="83">
        <v>3</v>
      </c>
      <c r="AB520" s="241">
        <f t="shared" si="56"/>
        <v>1.5</v>
      </c>
      <c r="AC520" s="240" t="str">
        <f t="shared" si="57"/>
        <v>DÜŞÜK RİSK</v>
      </c>
      <c r="AD520" s="81" t="s">
        <v>132</v>
      </c>
      <c r="AE520" s="81" t="s">
        <v>131</v>
      </c>
      <c r="AF520" s="240" t="s">
        <v>921</v>
      </c>
      <c r="AG520" s="83" t="s">
        <v>1201</v>
      </c>
    </row>
    <row r="521" spans="1:33" ht="175" x14ac:dyDescent="0.45">
      <c r="A521" s="152">
        <v>514</v>
      </c>
      <c r="B521" s="160">
        <v>45896</v>
      </c>
      <c r="C521" s="83" t="s">
        <v>66</v>
      </c>
      <c r="D521" s="81" t="s">
        <v>6754</v>
      </c>
      <c r="E521" s="154" t="s">
        <v>1678</v>
      </c>
      <c r="F521" s="154" t="s">
        <v>1678</v>
      </c>
      <c r="G521" s="83" t="s">
        <v>1196</v>
      </c>
      <c r="H521" s="83" t="s">
        <v>1205</v>
      </c>
      <c r="I521" s="83" t="s">
        <v>1206</v>
      </c>
      <c r="J521" s="83" t="s">
        <v>1207</v>
      </c>
      <c r="K521" s="83" t="s">
        <v>857</v>
      </c>
      <c r="L521" s="84" t="s">
        <v>1208</v>
      </c>
      <c r="M521" s="84" t="s">
        <v>917</v>
      </c>
      <c r="N521" s="83">
        <v>0.5</v>
      </c>
      <c r="O521" s="83">
        <v>6</v>
      </c>
      <c r="P521" s="83">
        <v>3</v>
      </c>
      <c r="Q521" s="241">
        <f t="shared" si="54"/>
        <v>9</v>
      </c>
      <c r="R521" s="240" t="str">
        <f t="shared" si="55"/>
        <v>DÜŞÜK RİSK</v>
      </c>
      <c r="S521" s="84" t="s">
        <v>918</v>
      </c>
      <c r="T521" s="83" t="s">
        <v>190</v>
      </c>
      <c r="U521" s="155" t="s">
        <v>919</v>
      </c>
      <c r="V521" s="85" t="s">
        <v>558</v>
      </c>
      <c r="W521" s="156" t="s">
        <v>919</v>
      </c>
      <c r="X521" s="156" t="s">
        <v>858</v>
      </c>
      <c r="Y521" s="83">
        <v>0.5</v>
      </c>
      <c r="Z521" s="83">
        <v>6</v>
      </c>
      <c r="AA521" s="83">
        <v>3</v>
      </c>
      <c r="AB521" s="241">
        <f t="shared" si="56"/>
        <v>9</v>
      </c>
      <c r="AC521" s="240" t="str">
        <f t="shared" si="57"/>
        <v>DÜŞÜK RİSK</v>
      </c>
      <c r="AD521" s="81" t="s">
        <v>132</v>
      </c>
      <c r="AE521" s="81" t="s">
        <v>190</v>
      </c>
      <c r="AF521" s="240" t="s">
        <v>921</v>
      </c>
      <c r="AG521" s="83" t="s">
        <v>1170</v>
      </c>
    </row>
    <row r="522" spans="1:33" ht="105" x14ac:dyDescent="0.45">
      <c r="A522" s="152">
        <v>515</v>
      </c>
      <c r="B522" s="160">
        <v>45896</v>
      </c>
      <c r="C522" s="83" t="s">
        <v>66</v>
      </c>
      <c r="D522" s="81" t="s">
        <v>6754</v>
      </c>
      <c r="E522" s="154" t="s">
        <v>1678</v>
      </c>
      <c r="F522" s="154" t="s">
        <v>1678</v>
      </c>
      <c r="G522" s="83" t="s">
        <v>1196</v>
      </c>
      <c r="H522" s="83" t="s">
        <v>1209</v>
      </c>
      <c r="I522" s="83" t="s">
        <v>1210</v>
      </c>
      <c r="J522" s="83" t="s">
        <v>935</v>
      </c>
      <c r="K522" s="83" t="s">
        <v>857</v>
      </c>
      <c r="L522" s="84" t="s">
        <v>1211</v>
      </c>
      <c r="M522" s="84" t="s">
        <v>917</v>
      </c>
      <c r="N522" s="83">
        <v>1</v>
      </c>
      <c r="O522" s="83">
        <v>1</v>
      </c>
      <c r="P522" s="83">
        <v>3</v>
      </c>
      <c r="Q522" s="241">
        <f t="shared" si="54"/>
        <v>3</v>
      </c>
      <c r="R522" s="240" t="str">
        <f t="shared" si="55"/>
        <v>DÜŞÜK RİSK</v>
      </c>
      <c r="S522" s="84" t="s">
        <v>918</v>
      </c>
      <c r="T522" s="83" t="s">
        <v>131</v>
      </c>
      <c r="U522" s="155" t="s">
        <v>919</v>
      </c>
      <c r="V522" s="85" t="s">
        <v>558</v>
      </c>
      <c r="W522" s="156" t="s">
        <v>919</v>
      </c>
      <c r="X522" s="156" t="s">
        <v>858</v>
      </c>
      <c r="Y522" s="83">
        <v>0.5</v>
      </c>
      <c r="Z522" s="83">
        <v>1</v>
      </c>
      <c r="AA522" s="83">
        <v>3</v>
      </c>
      <c r="AB522" s="241">
        <f t="shared" si="56"/>
        <v>1.5</v>
      </c>
      <c r="AC522" s="240" t="str">
        <f t="shared" si="57"/>
        <v>DÜŞÜK RİSK</v>
      </c>
      <c r="AD522" s="81" t="s">
        <v>132</v>
      </c>
      <c r="AE522" s="81" t="s">
        <v>131</v>
      </c>
      <c r="AF522" s="240" t="s">
        <v>921</v>
      </c>
      <c r="AG522" s="83" t="s">
        <v>1201</v>
      </c>
    </row>
    <row r="523" spans="1:33" ht="140" x14ac:dyDescent="0.45">
      <c r="A523" s="152">
        <v>516</v>
      </c>
      <c r="B523" s="160">
        <v>45896</v>
      </c>
      <c r="C523" s="83" t="s">
        <v>66</v>
      </c>
      <c r="D523" s="81" t="s">
        <v>6754</v>
      </c>
      <c r="E523" s="154" t="s">
        <v>1678</v>
      </c>
      <c r="F523" s="154" t="s">
        <v>1678</v>
      </c>
      <c r="G523" s="83" t="s">
        <v>1196</v>
      </c>
      <c r="H523" s="83" t="s">
        <v>1212</v>
      </c>
      <c r="I523" s="83" t="s">
        <v>1213</v>
      </c>
      <c r="J523" s="83" t="s">
        <v>935</v>
      </c>
      <c r="K523" s="83" t="s">
        <v>857</v>
      </c>
      <c r="L523" s="84" t="s">
        <v>1214</v>
      </c>
      <c r="M523" s="84" t="s">
        <v>917</v>
      </c>
      <c r="N523" s="83">
        <v>1</v>
      </c>
      <c r="O523" s="83">
        <v>1</v>
      </c>
      <c r="P523" s="83">
        <v>3</v>
      </c>
      <c r="Q523" s="241">
        <f t="shared" si="54"/>
        <v>3</v>
      </c>
      <c r="R523" s="240" t="str">
        <f t="shared" si="55"/>
        <v>DÜŞÜK RİSK</v>
      </c>
      <c r="S523" s="84" t="s">
        <v>918</v>
      </c>
      <c r="T523" s="83" t="s">
        <v>131</v>
      </c>
      <c r="U523" s="155" t="s">
        <v>919</v>
      </c>
      <c r="V523" s="85" t="s">
        <v>558</v>
      </c>
      <c r="W523" s="156" t="s">
        <v>919</v>
      </c>
      <c r="X523" s="156" t="s">
        <v>858</v>
      </c>
      <c r="Y523" s="83">
        <v>0.5</v>
      </c>
      <c r="Z523" s="83">
        <v>1</v>
      </c>
      <c r="AA523" s="83">
        <v>3</v>
      </c>
      <c r="AB523" s="241">
        <f t="shared" si="56"/>
        <v>1.5</v>
      </c>
      <c r="AC523" s="240" t="str">
        <f t="shared" si="57"/>
        <v>DÜŞÜK RİSK</v>
      </c>
      <c r="AD523" s="81" t="s">
        <v>132</v>
      </c>
      <c r="AE523" s="81" t="s">
        <v>131</v>
      </c>
      <c r="AF523" s="240" t="s">
        <v>921</v>
      </c>
      <c r="AG523" s="83" t="s">
        <v>1201</v>
      </c>
    </row>
    <row r="524" spans="1:33" ht="210" x14ac:dyDescent="0.45">
      <c r="A524" s="152">
        <v>517</v>
      </c>
      <c r="B524" s="160">
        <v>45896</v>
      </c>
      <c r="C524" s="81" t="s">
        <v>66</v>
      </c>
      <c r="D524" s="81" t="s">
        <v>6755</v>
      </c>
      <c r="E524" s="154" t="s">
        <v>1678</v>
      </c>
      <c r="F524" s="154" t="s">
        <v>1678</v>
      </c>
      <c r="G524" s="83" t="s">
        <v>963</v>
      </c>
      <c r="H524" s="83" t="s">
        <v>1215</v>
      </c>
      <c r="I524" s="83" t="s">
        <v>1216</v>
      </c>
      <c r="J524" s="83" t="s">
        <v>1217</v>
      </c>
      <c r="K524" s="83" t="s">
        <v>857</v>
      </c>
      <c r="L524" s="84" t="s">
        <v>1218</v>
      </c>
      <c r="M524" s="84" t="s">
        <v>917</v>
      </c>
      <c r="N524" s="83">
        <v>1</v>
      </c>
      <c r="O524" s="83">
        <v>2</v>
      </c>
      <c r="P524" s="83">
        <v>15</v>
      </c>
      <c r="Q524" s="241">
        <f t="shared" si="54"/>
        <v>30</v>
      </c>
      <c r="R524" s="240" t="str">
        <f t="shared" si="55"/>
        <v>OLASI RİSK</v>
      </c>
      <c r="S524" s="84" t="s">
        <v>918</v>
      </c>
      <c r="T524" s="83" t="s">
        <v>191</v>
      </c>
      <c r="U524" s="155" t="s">
        <v>919</v>
      </c>
      <c r="V524" s="85" t="s">
        <v>558</v>
      </c>
      <c r="W524" s="156" t="s">
        <v>919</v>
      </c>
      <c r="X524" s="156" t="s">
        <v>858</v>
      </c>
      <c r="Y524" s="83">
        <v>1</v>
      </c>
      <c r="Z524" s="83">
        <v>1</v>
      </c>
      <c r="AA524" s="83">
        <v>15</v>
      </c>
      <c r="AB524" s="241">
        <f t="shared" si="56"/>
        <v>15</v>
      </c>
      <c r="AC524" s="240" t="str">
        <f t="shared" si="57"/>
        <v>DÜŞÜK RİSK</v>
      </c>
      <c r="AD524" s="81" t="s">
        <v>493</v>
      </c>
      <c r="AE524" s="81" t="s">
        <v>191</v>
      </c>
      <c r="AF524" s="240" t="s">
        <v>1219</v>
      </c>
      <c r="AG524" s="83" t="s">
        <v>1220</v>
      </c>
    </row>
    <row r="525" spans="1:33" ht="157.5" x14ac:dyDescent="0.45">
      <c r="A525" s="152">
        <v>518</v>
      </c>
      <c r="B525" s="160">
        <v>45896</v>
      </c>
      <c r="C525" s="81" t="s">
        <v>66</v>
      </c>
      <c r="D525" s="81" t="s">
        <v>6755</v>
      </c>
      <c r="E525" s="154" t="s">
        <v>1678</v>
      </c>
      <c r="F525" s="154" t="s">
        <v>1678</v>
      </c>
      <c r="G525" s="83" t="s">
        <v>1221</v>
      </c>
      <c r="H525" s="83" t="s">
        <v>1222</v>
      </c>
      <c r="I525" s="83" t="s">
        <v>1223</v>
      </c>
      <c r="J525" s="83" t="s">
        <v>1224</v>
      </c>
      <c r="K525" s="83" t="s">
        <v>857</v>
      </c>
      <c r="L525" s="84" t="s">
        <v>1225</v>
      </c>
      <c r="M525" s="84" t="s">
        <v>917</v>
      </c>
      <c r="N525" s="83">
        <v>1</v>
      </c>
      <c r="O525" s="83">
        <v>3</v>
      </c>
      <c r="P525" s="83">
        <v>100</v>
      </c>
      <c r="Q525" s="241">
        <v>50</v>
      </c>
      <c r="R525" s="240" t="str">
        <f t="shared" si="55"/>
        <v>OLASI RİSK</v>
      </c>
      <c r="S525" s="84" t="s">
        <v>918</v>
      </c>
      <c r="T525" s="83" t="s">
        <v>191</v>
      </c>
      <c r="U525" s="155" t="s">
        <v>919</v>
      </c>
      <c r="V525" s="85" t="s">
        <v>558</v>
      </c>
      <c r="W525" s="156" t="s">
        <v>919</v>
      </c>
      <c r="X525" s="156" t="s">
        <v>858</v>
      </c>
      <c r="Y525" s="83">
        <v>1</v>
      </c>
      <c r="Z525" s="83">
        <v>1</v>
      </c>
      <c r="AA525" s="83">
        <v>40</v>
      </c>
      <c r="AB525" s="241">
        <f t="shared" si="56"/>
        <v>40</v>
      </c>
      <c r="AC525" s="240" t="str">
        <f t="shared" si="57"/>
        <v>OLASI RİSK</v>
      </c>
      <c r="AD525" s="81" t="s">
        <v>132</v>
      </c>
      <c r="AE525" s="81" t="s">
        <v>191</v>
      </c>
      <c r="AF525" s="240" t="s">
        <v>921</v>
      </c>
      <c r="AG525" s="83" t="s">
        <v>1220</v>
      </c>
    </row>
    <row r="526" spans="1:33" ht="157.5" x14ac:dyDescent="0.45">
      <c r="A526" s="152">
        <v>519</v>
      </c>
      <c r="B526" s="160">
        <v>45896</v>
      </c>
      <c r="C526" s="81" t="s">
        <v>66</v>
      </c>
      <c r="D526" s="81" t="s">
        <v>6755</v>
      </c>
      <c r="E526" s="154" t="s">
        <v>1678</v>
      </c>
      <c r="F526" s="154" t="s">
        <v>1678</v>
      </c>
      <c r="G526" s="83" t="s">
        <v>1226</v>
      </c>
      <c r="H526" s="83" t="s">
        <v>309</v>
      </c>
      <c r="I526" s="83" t="s">
        <v>1227</v>
      </c>
      <c r="J526" s="83" t="s">
        <v>1228</v>
      </c>
      <c r="K526" s="83" t="s">
        <v>857</v>
      </c>
      <c r="L526" s="84" t="s">
        <v>1225</v>
      </c>
      <c r="M526" s="84" t="s">
        <v>1169</v>
      </c>
      <c r="N526" s="83">
        <v>1</v>
      </c>
      <c r="O526" s="83">
        <v>3</v>
      </c>
      <c r="P526" s="83">
        <v>100</v>
      </c>
      <c r="Q526" s="241">
        <v>50</v>
      </c>
      <c r="R526" s="240" t="str">
        <f t="shared" si="55"/>
        <v>OLASI RİSK</v>
      </c>
      <c r="S526" s="84" t="s">
        <v>918</v>
      </c>
      <c r="T526" s="83" t="s">
        <v>191</v>
      </c>
      <c r="U526" s="155" t="s">
        <v>919</v>
      </c>
      <c r="V526" s="85" t="s">
        <v>558</v>
      </c>
      <c r="W526" s="156" t="s">
        <v>919</v>
      </c>
      <c r="X526" s="156" t="s">
        <v>858</v>
      </c>
      <c r="Y526" s="83">
        <v>1</v>
      </c>
      <c r="Z526" s="83">
        <v>1</v>
      </c>
      <c r="AA526" s="83">
        <v>40</v>
      </c>
      <c r="AB526" s="241">
        <f t="shared" si="56"/>
        <v>40</v>
      </c>
      <c r="AC526" s="240" t="str">
        <f t="shared" si="57"/>
        <v>OLASI RİSK</v>
      </c>
      <c r="AD526" s="81" t="s">
        <v>132</v>
      </c>
      <c r="AE526" s="81" t="s">
        <v>191</v>
      </c>
      <c r="AF526" s="240" t="s">
        <v>921</v>
      </c>
      <c r="AG526" s="83" t="s">
        <v>1220</v>
      </c>
    </row>
    <row r="527" spans="1:33" ht="87.5" x14ac:dyDescent="0.45">
      <c r="A527" s="152">
        <v>520</v>
      </c>
      <c r="B527" s="160">
        <v>45896</v>
      </c>
      <c r="C527" s="81" t="s">
        <v>66</v>
      </c>
      <c r="D527" s="81" t="s">
        <v>6755</v>
      </c>
      <c r="E527" s="154" t="s">
        <v>1678</v>
      </c>
      <c r="F527" s="154" t="s">
        <v>1678</v>
      </c>
      <c r="G527" s="83" t="s">
        <v>1229</v>
      </c>
      <c r="H527" s="83" t="s">
        <v>1230</v>
      </c>
      <c r="I527" s="83" t="s">
        <v>1231</v>
      </c>
      <c r="J527" s="83" t="s">
        <v>1232</v>
      </c>
      <c r="K527" s="83" t="s">
        <v>857</v>
      </c>
      <c r="L527" s="84" t="s">
        <v>1233</v>
      </c>
      <c r="M527" s="84" t="s">
        <v>1169</v>
      </c>
      <c r="N527" s="83">
        <v>0.5</v>
      </c>
      <c r="O527" s="83">
        <v>0.5</v>
      </c>
      <c r="P527" s="83">
        <v>40</v>
      </c>
      <c r="Q527" s="241">
        <f t="shared" si="54"/>
        <v>10</v>
      </c>
      <c r="R527" s="240" t="str">
        <f t="shared" si="55"/>
        <v>DÜŞÜK RİSK</v>
      </c>
      <c r="S527" s="84" t="s">
        <v>918</v>
      </c>
      <c r="T527" s="83" t="s">
        <v>191</v>
      </c>
      <c r="U527" s="155" t="s">
        <v>919</v>
      </c>
      <c r="V527" s="85" t="s">
        <v>558</v>
      </c>
      <c r="W527" s="156" t="s">
        <v>919</v>
      </c>
      <c r="X527" s="156" t="s">
        <v>858</v>
      </c>
      <c r="Y527" s="83">
        <v>0.5</v>
      </c>
      <c r="Z527" s="83">
        <v>0.5</v>
      </c>
      <c r="AA527" s="83">
        <v>40</v>
      </c>
      <c r="AB527" s="241">
        <f t="shared" si="56"/>
        <v>10</v>
      </c>
      <c r="AC527" s="240" t="str">
        <f t="shared" si="57"/>
        <v>DÜŞÜK RİSK</v>
      </c>
      <c r="AD527" s="81" t="s">
        <v>132</v>
      </c>
      <c r="AE527" s="81" t="s">
        <v>191</v>
      </c>
      <c r="AF527" s="240" t="s">
        <v>921</v>
      </c>
      <c r="AG527" s="83" t="s">
        <v>1220</v>
      </c>
    </row>
    <row r="528" spans="1:33" ht="140" x14ac:dyDescent="0.45">
      <c r="A528" s="152">
        <v>521</v>
      </c>
      <c r="B528" s="160">
        <v>45896</v>
      </c>
      <c r="C528" s="81" t="s">
        <v>66</v>
      </c>
      <c r="D528" s="81" t="s">
        <v>6755</v>
      </c>
      <c r="E528" s="154" t="s">
        <v>1678</v>
      </c>
      <c r="F528" s="154" t="s">
        <v>1678</v>
      </c>
      <c r="G528" s="83" t="s">
        <v>1229</v>
      </c>
      <c r="H528" s="83" t="s">
        <v>1234</v>
      </c>
      <c r="I528" s="83" t="s">
        <v>1235</v>
      </c>
      <c r="J528" s="83" t="s">
        <v>1236</v>
      </c>
      <c r="K528" s="83" t="s">
        <v>857</v>
      </c>
      <c r="L528" s="84" t="s">
        <v>1237</v>
      </c>
      <c r="M528" s="84" t="s">
        <v>1169</v>
      </c>
      <c r="N528" s="83">
        <v>1</v>
      </c>
      <c r="O528" s="83">
        <v>3</v>
      </c>
      <c r="P528" s="83">
        <v>40</v>
      </c>
      <c r="Q528" s="241">
        <f t="shared" si="54"/>
        <v>120</v>
      </c>
      <c r="R528" s="240" t="str">
        <f t="shared" si="55"/>
        <v>ÖNEMLİ RİSK</v>
      </c>
      <c r="S528" s="84" t="s">
        <v>918</v>
      </c>
      <c r="T528" s="83" t="s">
        <v>191</v>
      </c>
      <c r="U528" s="155" t="s">
        <v>919</v>
      </c>
      <c r="V528" s="85" t="s">
        <v>558</v>
      </c>
      <c r="W528" s="156" t="s">
        <v>919</v>
      </c>
      <c r="X528" s="156" t="s">
        <v>858</v>
      </c>
      <c r="Y528" s="83">
        <v>1</v>
      </c>
      <c r="Z528" s="83">
        <v>2</v>
      </c>
      <c r="AA528" s="83">
        <v>15</v>
      </c>
      <c r="AB528" s="241">
        <f t="shared" si="56"/>
        <v>30</v>
      </c>
      <c r="AC528" s="240" t="str">
        <f t="shared" si="57"/>
        <v>OLASI RİSK</v>
      </c>
      <c r="AD528" s="81" t="s">
        <v>132</v>
      </c>
      <c r="AE528" s="81" t="s">
        <v>191</v>
      </c>
      <c r="AF528" s="240" t="s">
        <v>921</v>
      </c>
      <c r="AG528" s="83" t="s">
        <v>1220</v>
      </c>
    </row>
    <row r="529" spans="1:33" ht="105" x14ac:dyDescent="0.45">
      <c r="A529" s="152">
        <v>522</v>
      </c>
      <c r="B529" s="160">
        <v>45896</v>
      </c>
      <c r="C529" s="81" t="s">
        <v>66</v>
      </c>
      <c r="D529" s="81" t="s">
        <v>6755</v>
      </c>
      <c r="E529" s="154" t="s">
        <v>1678</v>
      </c>
      <c r="F529" s="154" t="s">
        <v>1678</v>
      </c>
      <c r="G529" s="83" t="s">
        <v>1238</v>
      </c>
      <c r="H529" s="83" t="s">
        <v>1239</v>
      </c>
      <c r="I529" s="83" t="s">
        <v>1240</v>
      </c>
      <c r="J529" s="83" t="s">
        <v>1241</v>
      </c>
      <c r="K529" s="83" t="s">
        <v>857</v>
      </c>
      <c r="L529" s="84" t="s">
        <v>1242</v>
      </c>
      <c r="M529" s="84" t="s">
        <v>917</v>
      </c>
      <c r="N529" s="83">
        <v>1</v>
      </c>
      <c r="O529" s="83">
        <v>2</v>
      </c>
      <c r="P529" s="83">
        <v>15</v>
      </c>
      <c r="Q529" s="241">
        <f t="shared" si="54"/>
        <v>30</v>
      </c>
      <c r="R529" s="240" t="str">
        <f t="shared" si="55"/>
        <v>OLASI RİSK</v>
      </c>
      <c r="S529" s="84" t="s">
        <v>918</v>
      </c>
      <c r="T529" s="83" t="s">
        <v>191</v>
      </c>
      <c r="U529" s="155" t="s">
        <v>919</v>
      </c>
      <c r="V529" s="85" t="s">
        <v>558</v>
      </c>
      <c r="W529" s="156" t="s">
        <v>919</v>
      </c>
      <c r="X529" s="156" t="s">
        <v>858</v>
      </c>
      <c r="Y529" s="83">
        <v>1</v>
      </c>
      <c r="Z529" s="83">
        <v>2</v>
      </c>
      <c r="AA529" s="83">
        <v>15</v>
      </c>
      <c r="AB529" s="241">
        <f t="shared" si="56"/>
        <v>30</v>
      </c>
      <c r="AC529" s="240" t="str">
        <f t="shared" si="57"/>
        <v>OLASI RİSK</v>
      </c>
      <c r="AD529" s="81" t="s">
        <v>132</v>
      </c>
      <c r="AE529" s="81" t="s">
        <v>191</v>
      </c>
      <c r="AF529" s="240" t="s">
        <v>921</v>
      </c>
      <c r="AG529" s="83" t="s">
        <v>1220</v>
      </c>
    </row>
    <row r="530" spans="1:33" ht="175" x14ac:dyDescent="0.45">
      <c r="A530" s="152">
        <v>523</v>
      </c>
      <c r="B530" s="160">
        <v>45896</v>
      </c>
      <c r="C530" s="81" t="s">
        <v>66</v>
      </c>
      <c r="D530" s="81" t="s">
        <v>6755</v>
      </c>
      <c r="E530" s="154" t="s">
        <v>1678</v>
      </c>
      <c r="F530" s="154" t="s">
        <v>1678</v>
      </c>
      <c r="G530" s="83" t="s">
        <v>1229</v>
      </c>
      <c r="H530" s="83" t="s">
        <v>1243</v>
      </c>
      <c r="I530" s="83" t="s">
        <v>1244</v>
      </c>
      <c r="J530" s="83" t="s">
        <v>1245</v>
      </c>
      <c r="K530" s="83" t="s">
        <v>857</v>
      </c>
      <c r="L530" s="84" t="s">
        <v>1246</v>
      </c>
      <c r="M530" s="84" t="s">
        <v>1169</v>
      </c>
      <c r="N530" s="83">
        <v>0.5</v>
      </c>
      <c r="O530" s="83">
        <v>1</v>
      </c>
      <c r="P530" s="83">
        <v>40</v>
      </c>
      <c r="Q530" s="241">
        <f t="shared" si="54"/>
        <v>20</v>
      </c>
      <c r="R530" s="240" t="str">
        <f t="shared" si="55"/>
        <v>OLASI RİSK</v>
      </c>
      <c r="S530" s="84" t="s">
        <v>918</v>
      </c>
      <c r="T530" s="83" t="s">
        <v>191</v>
      </c>
      <c r="U530" s="155" t="s">
        <v>919</v>
      </c>
      <c r="V530" s="85" t="s">
        <v>558</v>
      </c>
      <c r="W530" s="156" t="s">
        <v>919</v>
      </c>
      <c r="X530" s="156" t="s">
        <v>858</v>
      </c>
      <c r="Y530" s="83">
        <v>0.5</v>
      </c>
      <c r="Z530" s="83">
        <v>0.5</v>
      </c>
      <c r="AA530" s="83">
        <v>40</v>
      </c>
      <c r="AB530" s="241">
        <f t="shared" si="56"/>
        <v>10</v>
      </c>
      <c r="AC530" s="240" t="str">
        <f t="shared" si="57"/>
        <v>DÜŞÜK RİSK</v>
      </c>
      <c r="AD530" s="81" t="s">
        <v>132</v>
      </c>
      <c r="AE530" s="81" t="s">
        <v>191</v>
      </c>
      <c r="AF530" s="240" t="s">
        <v>921</v>
      </c>
      <c r="AG530" s="83" t="s">
        <v>1220</v>
      </c>
    </row>
    <row r="531" spans="1:33" ht="157.5" x14ac:dyDescent="0.45">
      <c r="A531" s="152">
        <v>524</v>
      </c>
      <c r="B531" s="160">
        <v>45896</v>
      </c>
      <c r="C531" s="81" t="s">
        <v>66</v>
      </c>
      <c r="D531" s="81" t="s">
        <v>6755</v>
      </c>
      <c r="E531" s="154" t="s">
        <v>1678</v>
      </c>
      <c r="F531" s="154" t="s">
        <v>1678</v>
      </c>
      <c r="G531" s="83" t="s">
        <v>1247</v>
      </c>
      <c r="H531" s="83" t="s">
        <v>1248</v>
      </c>
      <c r="I531" s="83" t="s">
        <v>1249</v>
      </c>
      <c r="J531" s="83" t="s">
        <v>1250</v>
      </c>
      <c r="K531" s="83" t="s">
        <v>857</v>
      </c>
      <c r="L531" s="84" t="s">
        <v>1251</v>
      </c>
      <c r="M531" s="84" t="s">
        <v>1169</v>
      </c>
      <c r="N531" s="83">
        <v>0.5</v>
      </c>
      <c r="O531" s="83">
        <v>1</v>
      </c>
      <c r="P531" s="83">
        <v>40</v>
      </c>
      <c r="Q531" s="241">
        <f t="shared" si="54"/>
        <v>20</v>
      </c>
      <c r="R531" s="240" t="str">
        <f t="shared" si="55"/>
        <v>OLASI RİSK</v>
      </c>
      <c r="S531" s="84" t="s">
        <v>918</v>
      </c>
      <c r="T531" s="83" t="s">
        <v>192</v>
      </c>
      <c r="U531" s="155" t="s">
        <v>919</v>
      </c>
      <c r="V531" s="85" t="s">
        <v>558</v>
      </c>
      <c r="W531" s="156" t="s">
        <v>919</v>
      </c>
      <c r="X531" s="156" t="s">
        <v>858</v>
      </c>
      <c r="Y531" s="83">
        <v>0.5</v>
      </c>
      <c r="Z531" s="83">
        <v>0.5</v>
      </c>
      <c r="AA531" s="83">
        <v>40</v>
      </c>
      <c r="AB531" s="241">
        <f t="shared" si="56"/>
        <v>10</v>
      </c>
      <c r="AC531" s="240" t="str">
        <f t="shared" si="57"/>
        <v>DÜŞÜK RİSK</v>
      </c>
      <c r="AD531" s="81" t="s">
        <v>132</v>
      </c>
      <c r="AE531" s="81" t="s">
        <v>191</v>
      </c>
      <c r="AF531" s="240" t="s">
        <v>921</v>
      </c>
      <c r="AG531" s="83" t="s">
        <v>1220</v>
      </c>
    </row>
    <row r="532" spans="1:33" ht="157.5" x14ac:dyDescent="0.45">
      <c r="A532" s="152">
        <v>525</v>
      </c>
      <c r="B532" s="160">
        <v>45896</v>
      </c>
      <c r="C532" s="81" t="s">
        <v>66</v>
      </c>
      <c r="D532" s="81" t="s">
        <v>6755</v>
      </c>
      <c r="E532" s="154" t="s">
        <v>1678</v>
      </c>
      <c r="F532" s="154" t="s">
        <v>1678</v>
      </c>
      <c r="G532" s="83" t="s">
        <v>1247</v>
      </c>
      <c r="H532" s="83" t="s">
        <v>1252</v>
      </c>
      <c r="I532" s="83" t="s">
        <v>1253</v>
      </c>
      <c r="J532" s="83" t="s">
        <v>1254</v>
      </c>
      <c r="K532" s="83" t="s">
        <v>857</v>
      </c>
      <c r="L532" s="84" t="s">
        <v>1251</v>
      </c>
      <c r="M532" s="84" t="s">
        <v>1169</v>
      </c>
      <c r="N532" s="83">
        <v>0.5</v>
      </c>
      <c r="O532" s="83">
        <v>1</v>
      </c>
      <c r="P532" s="83">
        <v>40</v>
      </c>
      <c r="Q532" s="241">
        <f t="shared" si="54"/>
        <v>20</v>
      </c>
      <c r="R532" s="240" t="str">
        <f t="shared" si="55"/>
        <v>OLASI RİSK</v>
      </c>
      <c r="S532" s="84" t="s">
        <v>918</v>
      </c>
      <c r="T532" s="83" t="s">
        <v>191</v>
      </c>
      <c r="U532" s="155" t="s">
        <v>919</v>
      </c>
      <c r="V532" s="85" t="s">
        <v>558</v>
      </c>
      <c r="W532" s="156" t="s">
        <v>919</v>
      </c>
      <c r="X532" s="156" t="s">
        <v>858</v>
      </c>
      <c r="Y532" s="83">
        <v>0.5</v>
      </c>
      <c r="Z532" s="83">
        <v>0.5</v>
      </c>
      <c r="AA532" s="83">
        <v>40</v>
      </c>
      <c r="AB532" s="241">
        <f t="shared" si="56"/>
        <v>10</v>
      </c>
      <c r="AC532" s="240" t="str">
        <f t="shared" si="57"/>
        <v>DÜŞÜK RİSK</v>
      </c>
      <c r="AD532" s="81" t="s">
        <v>132</v>
      </c>
      <c r="AE532" s="81" t="s">
        <v>191</v>
      </c>
      <c r="AF532" s="240" t="s">
        <v>921</v>
      </c>
      <c r="AG532" s="83" t="s">
        <v>1220</v>
      </c>
    </row>
    <row r="533" spans="1:33" ht="157.5" x14ac:dyDescent="0.45">
      <c r="A533" s="152">
        <v>526</v>
      </c>
      <c r="B533" s="160">
        <v>45896</v>
      </c>
      <c r="C533" s="81" t="s">
        <v>66</v>
      </c>
      <c r="D533" s="81" t="s">
        <v>6755</v>
      </c>
      <c r="E533" s="154" t="s">
        <v>1678</v>
      </c>
      <c r="F533" s="154" t="s">
        <v>1678</v>
      </c>
      <c r="G533" s="83" t="s">
        <v>1247</v>
      </c>
      <c r="H533" s="83" t="s">
        <v>1255</v>
      </c>
      <c r="I533" s="83" t="s">
        <v>1256</v>
      </c>
      <c r="J533" s="83" t="s">
        <v>1257</v>
      </c>
      <c r="K533" s="83" t="s">
        <v>857</v>
      </c>
      <c r="L533" s="84" t="s">
        <v>1258</v>
      </c>
      <c r="M533" s="84" t="s">
        <v>1169</v>
      </c>
      <c r="N533" s="83">
        <v>0.5</v>
      </c>
      <c r="O533" s="83">
        <v>0.5</v>
      </c>
      <c r="P533" s="83">
        <v>40</v>
      </c>
      <c r="Q533" s="241">
        <f t="shared" si="54"/>
        <v>10</v>
      </c>
      <c r="R533" s="240" t="str">
        <f t="shared" si="55"/>
        <v>DÜŞÜK RİSK</v>
      </c>
      <c r="S533" s="84" t="s">
        <v>918</v>
      </c>
      <c r="T533" s="83" t="s">
        <v>191</v>
      </c>
      <c r="U533" s="155" t="s">
        <v>919</v>
      </c>
      <c r="V533" s="85" t="s">
        <v>558</v>
      </c>
      <c r="W533" s="156" t="s">
        <v>919</v>
      </c>
      <c r="X533" s="156" t="s">
        <v>858</v>
      </c>
      <c r="Y533" s="83">
        <v>0.5</v>
      </c>
      <c r="Z533" s="83">
        <v>0.5</v>
      </c>
      <c r="AA533" s="83">
        <v>40</v>
      </c>
      <c r="AB533" s="241">
        <f t="shared" si="56"/>
        <v>10</v>
      </c>
      <c r="AC533" s="240" t="str">
        <f t="shared" si="57"/>
        <v>DÜŞÜK RİSK</v>
      </c>
      <c r="AD533" s="81" t="s">
        <v>132</v>
      </c>
      <c r="AE533" s="81" t="s">
        <v>191</v>
      </c>
      <c r="AF533" s="240" t="s">
        <v>921</v>
      </c>
      <c r="AG533" s="83" t="s">
        <v>1220</v>
      </c>
    </row>
    <row r="534" spans="1:33" ht="157.5" x14ac:dyDescent="0.45">
      <c r="A534" s="152">
        <v>527</v>
      </c>
      <c r="B534" s="160">
        <v>45896</v>
      </c>
      <c r="C534" s="81" t="s">
        <v>66</v>
      </c>
      <c r="D534" s="81" t="s">
        <v>6755</v>
      </c>
      <c r="E534" s="154" t="s">
        <v>1678</v>
      </c>
      <c r="F534" s="154" t="s">
        <v>1678</v>
      </c>
      <c r="G534" s="83" t="s">
        <v>1259</v>
      </c>
      <c r="H534" s="83" t="s">
        <v>1260</v>
      </c>
      <c r="I534" s="83" t="s">
        <v>1261</v>
      </c>
      <c r="J534" s="83" t="s">
        <v>1262</v>
      </c>
      <c r="K534" s="83" t="s">
        <v>857</v>
      </c>
      <c r="L534" s="84" t="s">
        <v>1263</v>
      </c>
      <c r="M534" s="84" t="s">
        <v>1169</v>
      </c>
      <c r="N534" s="83">
        <v>0.5</v>
      </c>
      <c r="O534" s="83">
        <v>1</v>
      </c>
      <c r="P534" s="83">
        <v>40</v>
      </c>
      <c r="Q534" s="241">
        <f t="shared" si="54"/>
        <v>20</v>
      </c>
      <c r="R534" s="240" t="str">
        <f t="shared" si="55"/>
        <v>OLASI RİSK</v>
      </c>
      <c r="S534" s="84" t="s">
        <v>918</v>
      </c>
      <c r="T534" s="83" t="s">
        <v>191</v>
      </c>
      <c r="U534" s="155" t="s">
        <v>919</v>
      </c>
      <c r="V534" s="85" t="s">
        <v>558</v>
      </c>
      <c r="W534" s="156" t="s">
        <v>919</v>
      </c>
      <c r="X534" s="156" t="s">
        <v>858</v>
      </c>
      <c r="Y534" s="83">
        <v>0.5</v>
      </c>
      <c r="Z534" s="83">
        <v>0.5</v>
      </c>
      <c r="AA534" s="83">
        <v>40</v>
      </c>
      <c r="AB534" s="241">
        <f t="shared" si="56"/>
        <v>10</v>
      </c>
      <c r="AC534" s="240" t="str">
        <f t="shared" si="57"/>
        <v>DÜŞÜK RİSK</v>
      </c>
      <c r="AD534" s="81" t="s">
        <v>132</v>
      </c>
      <c r="AE534" s="81" t="s">
        <v>191</v>
      </c>
      <c r="AF534" s="240" t="s">
        <v>921</v>
      </c>
      <c r="AG534" s="83" t="s">
        <v>1220</v>
      </c>
    </row>
    <row r="535" spans="1:33" ht="175" x14ac:dyDescent="0.45">
      <c r="A535" s="152">
        <v>528</v>
      </c>
      <c r="B535" s="160">
        <v>45896</v>
      </c>
      <c r="C535" s="81" t="s">
        <v>66</v>
      </c>
      <c r="D535" s="81" t="s">
        <v>6755</v>
      </c>
      <c r="E535" s="154" t="s">
        <v>1678</v>
      </c>
      <c r="F535" s="154" t="s">
        <v>1678</v>
      </c>
      <c r="G535" s="83" t="s">
        <v>1264</v>
      </c>
      <c r="H535" s="83" t="s">
        <v>1265</v>
      </c>
      <c r="I535" s="83" t="s">
        <v>1266</v>
      </c>
      <c r="J535" s="83" t="s">
        <v>1267</v>
      </c>
      <c r="K535" s="83" t="s">
        <v>857</v>
      </c>
      <c r="L535" s="84" t="s">
        <v>1268</v>
      </c>
      <c r="M535" s="84" t="s">
        <v>1169</v>
      </c>
      <c r="N535" s="83">
        <v>0.5</v>
      </c>
      <c r="O535" s="83">
        <v>0.5</v>
      </c>
      <c r="P535" s="83">
        <v>15</v>
      </c>
      <c r="Q535" s="241">
        <f t="shared" si="54"/>
        <v>3.75</v>
      </c>
      <c r="R535" s="240" t="str">
        <f t="shared" si="55"/>
        <v>DÜŞÜK RİSK</v>
      </c>
      <c r="S535" s="84" t="s">
        <v>918</v>
      </c>
      <c r="T535" s="83" t="s">
        <v>190</v>
      </c>
      <c r="U535" s="155" t="s">
        <v>919</v>
      </c>
      <c r="V535" s="85" t="s">
        <v>558</v>
      </c>
      <c r="W535" s="156" t="s">
        <v>919</v>
      </c>
      <c r="X535" s="156" t="s">
        <v>858</v>
      </c>
      <c r="Y535" s="83">
        <v>0.5</v>
      </c>
      <c r="Z535" s="83">
        <v>0.5</v>
      </c>
      <c r="AA535" s="83">
        <v>15</v>
      </c>
      <c r="AB535" s="241">
        <f t="shared" si="56"/>
        <v>3.75</v>
      </c>
      <c r="AC535" s="240" t="str">
        <f t="shared" si="57"/>
        <v>DÜŞÜK RİSK</v>
      </c>
      <c r="AD535" s="81" t="s">
        <v>132</v>
      </c>
      <c r="AE535" s="81" t="s">
        <v>190</v>
      </c>
      <c r="AF535" s="240" t="s">
        <v>921</v>
      </c>
      <c r="AG535" s="83" t="s">
        <v>1220</v>
      </c>
    </row>
    <row r="536" spans="1:33" ht="175" x14ac:dyDescent="0.45">
      <c r="A536" s="152">
        <v>529</v>
      </c>
      <c r="B536" s="160">
        <v>45896</v>
      </c>
      <c r="C536" s="81" t="s">
        <v>66</v>
      </c>
      <c r="D536" s="81" t="s">
        <v>6755</v>
      </c>
      <c r="E536" s="154" t="s">
        <v>1678</v>
      </c>
      <c r="F536" s="154" t="s">
        <v>1678</v>
      </c>
      <c r="G536" s="83" t="s">
        <v>1269</v>
      </c>
      <c r="H536" s="83" t="s">
        <v>1270</v>
      </c>
      <c r="I536" s="83" t="s">
        <v>1271</v>
      </c>
      <c r="J536" s="83" t="s">
        <v>1272</v>
      </c>
      <c r="K536" s="83" t="s">
        <v>857</v>
      </c>
      <c r="L536" s="84" t="s">
        <v>1273</v>
      </c>
      <c r="M536" s="84" t="s">
        <v>917</v>
      </c>
      <c r="N536" s="83">
        <v>1</v>
      </c>
      <c r="O536" s="83">
        <v>1</v>
      </c>
      <c r="P536" s="83">
        <v>40</v>
      </c>
      <c r="Q536" s="241">
        <f t="shared" si="54"/>
        <v>40</v>
      </c>
      <c r="R536" s="240" t="str">
        <f t="shared" si="55"/>
        <v>OLASI RİSK</v>
      </c>
      <c r="S536" s="84" t="s">
        <v>918</v>
      </c>
      <c r="T536" s="83" t="s">
        <v>191</v>
      </c>
      <c r="U536" s="155" t="s">
        <v>919</v>
      </c>
      <c r="V536" s="85" t="s">
        <v>558</v>
      </c>
      <c r="W536" s="156" t="s">
        <v>919</v>
      </c>
      <c r="X536" s="156" t="s">
        <v>858</v>
      </c>
      <c r="Y536" s="83">
        <v>0.5</v>
      </c>
      <c r="Z536" s="83">
        <v>0.5</v>
      </c>
      <c r="AA536" s="83">
        <v>40</v>
      </c>
      <c r="AB536" s="241">
        <f t="shared" si="56"/>
        <v>10</v>
      </c>
      <c r="AC536" s="240" t="str">
        <f t="shared" si="57"/>
        <v>DÜŞÜK RİSK</v>
      </c>
      <c r="AD536" s="81" t="s">
        <v>493</v>
      </c>
      <c r="AE536" s="81" t="s">
        <v>191</v>
      </c>
      <c r="AF536" s="240" t="s">
        <v>1274</v>
      </c>
      <c r="AG536" s="83" t="s">
        <v>1220</v>
      </c>
    </row>
    <row r="537" spans="1:33" ht="122.5" x14ac:dyDescent="0.45">
      <c r="A537" s="152">
        <v>530</v>
      </c>
      <c r="B537" s="160">
        <v>45896</v>
      </c>
      <c r="C537" s="81" t="s">
        <v>66</v>
      </c>
      <c r="D537" s="81" t="s">
        <v>6755</v>
      </c>
      <c r="E537" s="154" t="s">
        <v>1678</v>
      </c>
      <c r="F537" s="154" t="s">
        <v>1678</v>
      </c>
      <c r="G537" s="83" t="s">
        <v>1275</v>
      </c>
      <c r="H537" s="83" t="s">
        <v>1276</v>
      </c>
      <c r="I537" s="83" t="s">
        <v>1277</v>
      </c>
      <c r="J537" s="83" t="s">
        <v>1278</v>
      </c>
      <c r="K537" s="83" t="s">
        <v>857</v>
      </c>
      <c r="L537" s="84" t="s">
        <v>1279</v>
      </c>
      <c r="M537" s="84" t="s">
        <v>917</v>
      </c>
      <c r="N537" s="83">
        <v>1</v>
      </c>
      <c r="O537" s="83">
        <v>0.5</v>
      </c>
      <c r="P537" s="83">
        <v>40</v>
      </c>
      <c r="Q537" s="241">
        <f t="shared" si="54"/>
        <v>20</v>
      </c>
      <c r="R537" s="240" t="str">
        <f t="shared" si="55"/>
        <v>OLASI RİSK</v>
      </c>
      <c r="S537" s="84" t="s">
        <v>918</v>
      </c>
      <c r="T537" s="83" t="s">
        <v>191</v>
      </c>
      <c r="U537" s="155" t="s">
        <v>919</v>
      </c>
      <c r="V537" s="85" t="s">
        <v>558</v>
      </c>
      <c r="W537" s="156" t="s">
        <v>919</v>
      </c>
      <c r="X537" s="156" t="s">
        <v>858</v>
      </c>
      <c r="Y537" s="83">
        <v>0.5</v>
      </c>
      <c r="Z537" s="83">
        <v>0.5</v>
      </c>
      <c r="AA537" s="83">
        <v>40</v>
      </c>
      <c r="AB537" s="241">
        <f t="shared" si="56"/>
        <v>10</v>
      </c>
      <c r="AC537" s="240" t="str">
        <f t="shared" si="57"/>
        <v>DÜŞÜK RİSK</v>
      </c>
      <c r="AD537" s="81" t="s">
        <v>493</v>
      </c>
      <c r="AE537" s="81" t="s">
        <v>191</v>
      </c>
      <c r="AF537" s="240" t="s">
        <v>1274</v>
      </c>
      <c r="AG537" s="83" t="s">
        <v>1220</v>
      </c>
    </row>
    <row r="538" spans="1:33" ht="140" x14ac:dyDescent="0.45">
      <c r="A538" s="152">
        <v>531</v>
      </c>
      <c r="B538" s="160">
        <v>45896</v>
      </c>
      <c r="C538" s="81" t="s">
        <v>66</v>
      </c>
      <c r="D538" s="81" t="s">
        <v>6755</v>
      </c>
      <c r="E538" s="154" t="s">
        <v>1678</v>
      </c>
      <c r="F538" s="154" t="s">
        <v>1678</v>
      </c>
      <c r="G538" s="83" t="s">
        <v>1275</v>
      </c>
      <c r="H538" s="83" t="s">
        <v>1280</v>
      </c>
      <c r="I538" s="83" t="s">
        <v>1281</v>
      </c>
      <c r="J538" s="83" t="s">
        <v>1282</v>
      </c>
      <c r="K538" s="83" t="s">
        <v>857</v>
      </c>
      <c r="L538" s="84" t="s">
        <v>1283</v>
      </c>
      <c r="M538" s="84" t="s">
        <v>917</v>
      </c>
      <c r="N538" s="83">
        <v>0.5</v>
      </c>
      <c r="O538" s="83">
        <v>0.5</v>
      </c>
      <c r="P538" s="83">
        <v>40</v>
      </c>
      <c r="Q538" s="241">
        <f t="shared" si="54"/>
        <v>10</v>
      </c>
      <c r="R538" s="240" t="str">
        <f t="shared" si="55"/>
        <v>DÜŞÜK RİSK</v>
      </c>
      <c r="S538" s="84" t="s">
        <v>918</v>
      </c>
      <c r="T538" s="83" t="s">
        <v>191</v>
      </c>
      <c r="U538" s="155" t="s">
        <v>919</v>
      </c>
      <c r="V538" s="85" t="s">
        <v>558</v>
      </c>
      <c r="W538" s="156" t="s">
        <v>919</v>
      </c>
      <c r="X538" s="156" t="s">
        <v>858</v>
      </c>
      <c r="Y538" s="83">
        <v>0.5</v>
      </c>
      <c r="Z538" s="83">
        <v>0.5</v>
      </c>
      <c r="AA538" s="83">
        <v>40</v>
      </c>
      <c r="AB538" s="241">
        <f t="shared" si="56"/>
        <v>10</v>
      </c>
      <c r="AC538" s="240" t="str">
        <f t="shared" si="57"/>
        <v>DÜŞÜK RİSK</v>
      </c>
      <c r="AD538" s="81" t="s">
        <v>493</v>
      </c>
      <c r="AE538" s="81" t="s">
        <v>191</v>
      </c>
      <c r="AF538" s="240" t="s">
        <v>1274</v>
      </c>
      <c r="AG538" s="83" t="s">
        <v>1220</v>
      </c>
    </row>
    <row r="539" spans="1:33" ht="140" x14ac:dyDescent="0.45">
      <c r="A539" s="152">
        <v>532</v>
      </c>
      <c r="B539" s="160">
        <v>45896</v>
      </c>
      <c r="C539" s="81" t="s">
        <v>66</v>
      </c>
      <c r="D539" s="81" t="s">
        <v>6755</v>
      </c>
      <c r="E539" s="154" t="s">
        <v>1678</v>
      </c>
      <c r="F539" s="154" t="s">
        <v>1678</v>
      </c>
      <c r="G539" s="83" t="s">
        <v>1275</v>
      </c>
      <c r="H539" s="83" t="s">
        <v>1284</v>
      </c>
      <c r="I539" s="83" t="s">
        <v>1285</v>
      </c>
      <c r="J539" s="83" t="s">
        <v>1286</v>
      </c>
      <c r="K539" s="83" t="s">
        <v>857</v>
      </c>
      <c r="L539" s="84" t="s">
        <v>1287</v>
      </c>
      <c r="M539" s="84" t="s">
        <v>917</v>
      </c>
      <c r="N539" s="83">
        <v>1</v>
      </c>
      <c r="O539" s="83">
        <v>0.5</v>
      </c>
      <c r="P539" s="83">
        <v>40</v>
      </c>
      <c r="Q539" s="241">
        <f t="shared" si="54"/>
        <v>20</v>
      </c>
      <c r="R539" s="240" t="str">
        <f t="shared" si="55"/>
        <v>OLASI RİSK</v>
      </c>
      <c r="S539" s="84" t="s">
        <v>918</v>
      </c>
      <c r="T539" s="83" t="s">
        <v>191</v>
      </c>
      <c r="U539" s="155" t="s">
        <v>919</v>
      </c>
      <c r="V539" s="85" t="s">
        <v>558</v>
      </c>
      <c r="W539" s="156" t="s">
        <v>919</v>
      </c>
      <c r="X539" s="156" t="s">
        <v>858</v>
      </c>
      <c r="Y539" s="83">
        <v>0.5</v>
      </c>
      <c r="Z539" s="83">
        <v>0.5</v>
      </c>
      <c r="AA539" s="83">
        <v>40</v>
      </c>
      <c r="AB539" s="241">
        <f t="shared" si="56"/>
        <v>10</v>
      </c>
      <c r="AC539" s="240" t="str">
        <f t="shared" si="57"/>
        <v>DÜŞÜK RİSK</v>
      </c>
      <c r="AD539" s="81" t="s">
        <v>493</v>
      </c>
      <c r="AE539" s="81" t="s">
        <v>191</v>
      </c>
      <c r="AF539" s="240" t="s">
        <v>1274</v>
      </c>
      <c r="AG539" s="83" t="s">
        <v>1220</v>
      </c>
    </row>
    <row r="540" spans="1:33" ht="122.5" x14ac:dyDescent="0.45">
      <c r="A540" s="152">
        <v>533</v>
      </c>
      <c r="B540" s="160">
        <v>45896</v>
      </c>
      <c r="C540" s="81" t="s">
        <v>66</v>
      </c>
      <c r="D540" s="81" t="s">
        <v>6755</v>
      </c>
      <c r="E540" s="154" t="s">
        <v>1678</v>
      </c>
      <c r="F540" s="154" t="s">
        <v>1678</v>
      </c>
      <c r="G540" s="83" t="s">
        <v>1275</v>
      </c>
      <c r="H540" s="83" t="s">
        <v>1288</v>
      </c>
      <c r="I540" s="83" t="s">
        <v>1285</v>
      </c>
      <c r="J540" s="83" t="s">
        <v>1289</v>
      </c>
      <c r="K540" s="83" t="s">
        <v>857</v>
      </c>
      <c r="L540" s="84" t="s">
        <v>1279</v>
      </c>
      <c r="M540" s="84" t="s">
        <v>917</v>
      </c>
      <c r="N540" s="83">
        <v>1</v>
      </c>
      <c r="O540" s="83">
        <v>0.5</v>
      </c>
      <c r="P540" s="83">
        <v>40</v>
      </c>
      <c r="Q540" s="241">
        <f t="shared" si="54"/>
        <v>20</v>
      </c>
      <c r="R540" s="240" t="str">
        <f t="shared" si="55"/>
        <v>OLASI RİSK</v>
      </c>
      <c r="S540" s="84" t="s">
        <v>918</v>
      </c>
      <c r="T540" s="83" t="s">
        <v>191</v>
      </c>
      <c r="U540" s="155" t="s">
        <v>919</v>
      </c>
      <c r="V540" s="85" t="s">
        <v>558</v>
      </c>
      <c r="W540" s="156" t="s">
        <v>919</v>
      </c>
      <c r="X540" s="156" t="s">
        <v>858</v>
      </c>
      <c r="Y540" s="83">
        <v>0.5</v>
      </c>
      <c r="Z540" s="83">
        <v>0.5</v>
      </c>
      <c r="AA540" s="83">
        <v>40</v>
      </c>
      <c r="AB540" s="241">
        <f t="shared" si="56"/>
        <v>10</v>
      </c>
      <c r="AC540" s="240" t="str">
        <f t="shared" si="57"/>
        <v>DÜŞÜK RİSK</v>
      </c>
      <c r="AD540" s="81" t="s">
        <v>493</v>
      </c>
      <c r="AE540" s="81" t="s">
        <v>191</v>
      </c>
      <c r="AF540" s="240" t="s">
        <v>1274</v>
      </c>
      <c r="AG540" s="83" t="s">
        <v>1220</v>
      </c>
    </row>
    <row r="541" spans="1:33" ht="105" x14ac:dyDescent="0.45">
      <c r="A541" s="152">
        <v>534</v>
      </c>
      <c r="B541" s="160">
        <v>45896</v>
      </c>
      <c r="C541" s="81" t="s">
        <v>66</v>
      </c>
      <c r="D541" s="81" t="s">
        <v>6755</v>
      </c>
      <c r="E541" s="154" t="s">
        <v>1678</v>
      </c>
      <c r="F541" s="154" t="s">
        <v>1678</v>
      </c>
      <c r="G541" s="83" t="s">
        <v>1275</v>
      </c>
      <c r="H541" s="83" t="s">
        <v>1290</v>
      </c>
      <c r="I541" s="83" t="s">
        <v>1291</v>
      </c>
      <c r="J541" s="83" t="s">
        <v>1292</v>
      </c>
      <c r="K541" s="83" t="s">
        <v>857</v>
      </c>
      <c r="L541" s="84" t="s">
        <v>1293</v>
      </c>
      <c r="M541" s="84" t="s">
        <v>917</v>
      </c>
      <c r="N541" s="83">
        <v>0.5</v>
      </c>
      <c r="O541" s="83">
        <v>0.5</v>
      </c>
      <c r="P541" s="83">
        <v>40</v>
      </c>
      <c r="Q541" s="241">
        <f t="shared" si="54"/>
        <v>10</v>
      </c>
      <c r="R541" s="240" t="str">
        <f t="shared" si="55"/>
        <v>DÜŞÜK RİSK</v>
      </c>
      <c r="S541" s="84" t="s">
        <v>918</v>
      </c>
      <c r="T541" s="83" t="s">
        <v>191</v>
      </c>
      <c r="U541" s="155" t="s">
        <v>919</v>
      </c>
      <c r="V541" s="85" t="s">
        <v>558</v>
      </c>
      <c r="W541" s="156" t="s">
        <v>919</v>
      </c>
      <c r="X541" s="156" t="s">
        <v>858</v>
      </c>
      <c r="Y541" s="83">
        <v>0.5</v>
      </c>
      <c r="Z541" s="83">
        <v>0.5</v>
      </c>
      <c r="AA541" s="83">
        <v>40</v>
      </c>
      <c r="AB541" s="241">
        <f t="shared" si="56"/>
        <v>10</v>
      </c>
      <c r="AC541" s="240" t="str">
        <f t="shared" si="57"/>
        <v>DÜŞÜK RİSK</v>
      </c>
      <c r="AD541" s="81" t="s">
        <v>493</v>
      </c>
      <c r="AE541" s="81" t="s">
        <v>191</v>
      </c>
      <c r="AF541" s="240" t="s">
        <v>1274</v>
      </c>
      <c r="AG541" s="83" t="s">
        <v>1220</v>
      </c>
    </row>
    <row r="542" spans="1:33" ht="122.5" x14ac:dyDescent="0.45">
      <c r="A542" s="152">
        <v>535</v>
      </c>
      <c r="B542" s="160">
        <v>45896</v>
      </c>
      <c r="C542" s="83" t="s">
        <v>66</v>
      </c>
      <c r="D542" s="81" t="s">
        <v>6756</v>
      </c>
      <c r="E542" s="154" t="s">
        <v>1678</v>
      </c>
      <c r="F542" s="154" t="s">
        <v>1678</v>
      </c>
      <c r="G542" s="83" t="s">
        <v>1294</v>
      </c>
      <c r="H542" s="83" t="s">
        <v>1295</v>
      </c>
      <c r="I542" s="83" t="s">
        <v>1296</v>
      </c>
      <c r="J542" s="83" t="s">
        <v>924</v>
      </c>
      <c r="K542" s="83" t="s">
        <v>1008</v>
      </c>
      <c r="L542" s="84" t="s">
        <v>1297</v>
      </c>
      <c r="M542" s="84" t="s">
        <v>1169</v>
      </c>
      <c r="N542" s="83">
        <v>0.5</v>
      </c>
      <c r="O542" s="83">
        <v>0.5</v>
      </c>
      <c r="P542" s="83">
        <v>7</v>
      </c>
      <c r="Q542" s="241">
        <f t="shared" si="54"/>
        <v>1.75</v>
      </c>
      <c r="R542" s="240" t="str">
        <f t="shared" si="55"/>
        <v>DÜŞÜK RİSK</v>
      </c>
      <c r="S542" s="84" t="s">
        <v>918</v>
      </c>
      <c r="T542" s="83" t="s">
        <v>191</v>
      </c>
      <c r="U542" s="155" t="s">
        <v>919</v>
      </c>
      <c r="V542" s="85" t="s">
        <v>558</v>
      </c>
      <c r="W542" s="156" t="s">
        <v>919</v>
      </c>
      <c r="X542" s="156" t="s">
        <v>858</v>
      </c>
      <c r="Y542" s="83">
        <v>0.5</v>
      </c>
      <c r="Z542" s="83">
        <v>0.5</v>
      </c>
      <c r="AA542" s="83">
        <v>7</v>
      </c>
      <c r="AB542" s="241">
        <f t="shared" si="56"/>
        <v>1.75</v>
      </c>
      <c r="AC542" s="240" t="str">
        <f t="shared" si="57"/>
        <v>DÜŞÜK RİSK</v>
      </c>
      <c r="AD542" s="81" t="s">
        <v>493</v>
      </c>
      <c r="AE542" s="81" t="s">
        <v>191</v>
      </c>
      <c r="AF542" s="240" t="s">
        <v>1274</v>
      </c>
      <c r="AG542" s="83" t="s">
        <v>1298</v>
      </c>
    </row>
    <row r="543" spans="1:33" ht="105" x14ac:dyDescent="0.45">
      <c r="A543" s="152">
        <v>536</v>
      </c>
      <c r="B543" s="160">
        <v>45896</v>
      </c>
      <c r="C543" s="83" t="s">
        <v>66</v>
      </c>
      <c r="D543" s="81" t="s">
        <v>6756</v>
      </c>
      <c r="E543" s="154" t="s">
        <v>1678</v>
      </c>
      <c r="F543" s="154" t="s">
        <v>1678</v>
      </c>
      <c r="G543" s="83" t="s">
        <v>1294</v>
      </c>
      <c r="H543" s="83" t="s">
        <v>1299</v>
      </c>
      <c r="I543" s="83" t="s">
        <v>1300</v>
      </c>
      <c r="J543" s="83" t="s">
        <v>1301</v>
      </c>
      <c r="K543" s="83" t="s">
        <v>1008</v>
      </c>
      <c r="L543" s="84" t="s">
        <v>1302</v>
      </c>
      <c r="M543" s="84" t="s">
        <v>1169</v>
      </c>
      <c r="N543" s="83">
        <v>3</v>
      </c>
      <c r="O543" s="83">
        <v>1</v>
      </c>
      <c r="P543" s="83">
        <v>7</v>
      </c>
      <c r="Q543" s="241">
        <f t="shared" si="54"/>
        <v>21</v>
      </c>
      <c r="R543" s="240" t="str">
        <f t="shared" si="55"/>
        <v>OLASI RİSK</v>
      </c>
      <c r="S543" s="84" t="s">
        <v>918</v>
      </c>
      <c r="T543" s="83" t="s">
        <v>191</v>
      </c>
      <c r="U543" s="155" t="s">
        <v>919</v>
      </c>
      <c r="V543" s="85" t="s">
        <v>558</v>
      </c>
      <c r="W543" s="156" t="s">
        <v>919</v>
      </c>
      <c r="X543" s="156" t="s">
        <v>858</v>
      </c>
      <c r="Y543" s="83">
        <v>1</v>
      </c>
      <c r="Z543" s="83">
        <v>0.5</v>
      </c>
      <c r="AA543" s="83">
        <v>3</v>
      </c>
      <c r="AB543" s="241">
        <f t="shared" si="56"/>
        <v>1.5</v>
      </c>
      <c r="AC543" s="240" t="str">
        <f t="shared" si="57"/>
        <v>DÜŞÜK RİSK</v>
      </c>
      <c r="AD543" s="81" t="s">
        <v>132</v>
      </c>
      <c r="AE543" s="81" t="s">
        <v>191</v>
      </c>
      <c r="AF543" s="240" t="s">
        <v>921</v>
      </c>
      <c r="AG543" s="83" t="s">
        <v>1298</v>
      </c>
    </row>
    <row r="544" spans="1:33" ht="157.5" x14ac:dyDescent="0.45">
      <c r="A544" s="152">
        <v>537</v>
      </c>
      <c r="B544" s="160">
        <v>45896</v>
      </c>
      <c r="C544" s="83" t="s">
        <v>66</v>
      </c>
      <c r="D544" s="81" t="s">
        <v>6756</v>
      </c>
      <c r="E544" s="154" t="s">
        <v>1678</v>
      </c>
      <c r="F544" s="154" t="s">
        <v>1678</v>
      </c>
      <c r="G544" s="83" t="s">
        <v>1303</v>
      </c>
      <c r="H544" s="83" t="s">
        <v>1304</v>
      </c>
      <c r="I544" s="83" t="s">
        <v>1305</v>
      </c>
      <c r="J544" s="83" t="s">
        <v>1306</v>
      </c>
      <c r="K544" s="83" t="s">
        <v>1008</v>
      </c>
      <c r="L544" s="84" t="s">
        <v>1307</v>
      </c>
      <c r="M544" s="84" t="s">
        <v>1169</v>
      </c>
      <c r="N544" s="83">
        <v>1</v>
      </c>
      <c r="O544" s="83">
        <v>1</v>
      </c>
      <c r="P544" s="83">
        <v>40</v>
      </c>
      <c r="Q544" s="241">
        <f t="shared" si="54"/>
        <v>40</v>
      </c>
      <c r="R544" s="240" t="str">
        <f t="shared" si="55"/>
        <v>OLASI RİSK</v>
      </c>
      <c r="S544" s="84" t="s">
        <v>918</v>
      </c>
      <c r="T544" s="83" t="s">
        <v>191</v>
      </c>
      <c r="U544" s="155" t="s">
        <v>919</v>
      </c>
      <c r="V544" s="85" t="s">
        <v>558</v>
      </c>
      <c r="W544" s="156" t="s">
        <v>919</v>
      </c>
      <c r="X544" s="156" t="s">
        <v>858</v>
      </c>
      <c r="Y544" s="83">
        <v>0.5</v>
      </c>
      <c r="Z544" s="83">
        <v>0.5</v>
      </c>
      <c r="AA544" s="83">
        <v>40</v>
      </c>
      <c r="AB544" s="241">
        <f t="shared" si="56"/>
        <v>10</v>
      </c>
      <c r="AC544" s="240" t="str">
        <f t="shared" si="57"/>
        <v>DÜŞÜK RİSK</v>
      </c>
      <c r="AD544" s="81" t="s">
        <v>132</v>
      </c>
      <c r="AE544" s="81" t="s">
        <v>191</v>
      </c>
      <c r="AF544" s="240" t="s">
        <v>921</v>
      </c>
      <c r="AG544" s="83" t="s">
        <v>1298</v>
      </c>
    </row>
    <row r="545" spans="1:33" ht="157.5" x14ac:dyDescent="0.45">
      <c r="A545" s="152">
        <v>538</v>
      </c>
      <c r="B545" s="160">
        <v>45896</v>
      </c>
      <c r="C545" s="83" t="s">
        <v>66</v>
      </c>
      <c r="D545" s="81" t="s">
        <v>6756</v>
      </c>
      <c r="E545" s="154" t="s">
        <v>1678</v>
      </c>
      <c r="F545" s="154" t="s">
        <v>1678</v>
      </c>
      <c r="G545" s="83" t="s">
        <v>1308</v>
      </c>
      <c r="H545" s="83" t="s">
        <v>1309</v>
      </c>
      <c r="I545" s="83" t="s">
        <v>1310</v>
      </c>
      <c r="J545" s="83" t="s">
        <v>1311</v>
      </c>
      <c r="K545" s="83" t="s">
        <v>1008</v>
      </c>
      <c r="L545" s="84" t="s">
        <v>1312</v>
      </c>
      <c r="M545" s="84" t="s">
        <v>1169</v>
      </c>
      <c r="N545" s="83">
        <v>3</v>
      </c>
      <c r="O545" s="83">
        <v>3</v>
      </c>
      <c r="P545" s="83">
        <v>15</v>
      </c>
      <c r="Q545" s="241">
        <f t="shared" si="54"/>
        <v>135</v>
      </c>
      <c r="R545" s="240" t="str">
        <f t="shared" si="55"/>
        <v>ÖNEMLİ RİSK</v>
      </c>
      <c r="S545" s="84" t="s">
        <v>918</v>
      </c>
      <c r="T545" s="83" t="s">
        <v>191</v>
      </c>
      <c r="U545" s="155" t="s">
        <v>919</v>
      </c>
      <c r="V545" s="85" t="s">
        <v>558</v>
      </c>
      <c r="W545" s="156" t="s">
        <v>919</v>
      </c>
      <c r="X545" s="156" t="s">
        <v>858</v>
      </c>
      <c r="Y545" s="83">
        <v>0.5</v>
      </c>
      <c r="Z545" s="83">
        <v>0.5</v>
      </c>
      <c r="AA545" s="83">
        <v>15</v>
      </c>
      <c r="AB545" s="241">
        <f t="shared" si="56"/>
        <v>3.75</v>
      </c>
      <c r="AC545" s="240" t="str">
        <f t="shared" si="57"/>
        <v>DÜŞÜK RİSK</v>
      </c>
      <c r="AD545" s="81" t="s">
        <v>132</v>
      </c>
      <c r="AE545" s="81" t="s">
        <v>191</v>
      </c>
      <c r="AF545" s="240" t="s">
        <v>921</v>
      </c>
      <c r="AG545" s="83" t="s">
        <v>1298</v>
      </c>
    </row>
    <row r="546" spans="1:33" ht="175" x14ac:dyDescent="0.45">
      <c r="A546" s="152">
        <v>539</v>
      </c>
      <c r="B546" s="160">
        <v>45896</v>
      </c>
      <c r="C546" s="83" t="s">
        <v>66</v>
      </c>
      <c r="D546" s="81" t="s">
        <v>6756</v>
      </c>
      <c r="E546" s="154" t="s">
        <v>1678</v>
      </c>
      <c r="F546" s="154" t="s">
        <v>1678</v>
      </c>
      <c r="G546" s="83" t="s">
        <v>1313</v>
      </c>
      <c r="H546" s="83" t="s">
        <v>1314</v>
      </c>
      <c r="I546" s="83" t="s">
        <v>1315</v>
      </c>
      <c r="J546" s="83" t="s">
        <v>1306</v>
      </c>
      <c r="K546" s="83" t="s">
        <v>1008</v>
      </c>
      <c r="L546" s="84" t="s">
        <v>1316</v>
      </c>
      <c r="M546" s="84" t="s">
        <v>1169</v>
      </c>
      <c r="N546" s="83">
        <v>1</v>
      </c>
      <c r="O546" s="83">
        <v>0.5</v>
      </c>
      <c r="P546" s="83">
        <v>15</v>
      </c>
      <c r="Q546" s="241">
        <f t="shared" si="54"/>
        <v>7.5</v>
      </c>
      <c r="R546" s="240" t="str">
        <f t="shared" si="55"/>
        <v>DÜŞÜK RİSK</v>
      </c>
      <c r="S546" s="84" t="s">
        <v>918</v>
      </c>
      <c r="T546" s="83" t="s">
        <v>72</v>
      </c>
      <c r="U546" s="155" t="s">
        <v>919</v>
      </c>
      <c r="V546" s="85" t="s">
        <v>558</v>
      </c>
      <c r="W546" s="156" t="s">
        <v>919</v>
      </c>
      <c r="X546" s="156" t="s">
        <v>858</v>
      </c>
      <c r="Y546" s="83">
        <v>0.5</v>
      </c>
      <c r="Z546" s="83">
        <v>0.5</v>
      </c>
      <c r="AA546" s="83">
        <v>40</v>
      </c>
      <c r="AB546" s="241">
        <f t="shared" si="56"/>
        <v>10</v>
      </c>
      <c r="AC546" s="240" t="str">
        <f t="shared" si="57"/>
        <v>DÜŞÜK RİSK</v>
      </c>
      <c r="AD546" s="81" t="s">
        <v>493</v>
      </c>
      <c r="AE546" s="81" t="s">
        <v>72</v>
      </c>
      <c r="AF546" s="240" t="s">
        <v>1081</v>
      </c>
      <c r="AG546" s="83" t="s">
        <v>1298</v>
      </c>
    </row>
    <row r="547" spans="1:33" ht="122.5" x14ac:dyDescent="0.45">
      <c r="A547" s="152">
        <v>540</v>
      </c>
      <c r="B547" s="160">
        <v>45896</v>
      </c>
      <c r="C547" s="83" t="s">
        <v>66</v>
      </c>
      <c r="D547" s="81" t="s">
        <v>6756</v>
      </c>
      <c r="E547" s="154" t="s">
        <v>1678</v>
      </c>
      <c r="F547" s="154" t="s">
        <v>1678</v>
      </c>
      <c r="G547" s="83" t="s">
        <v>1313</v>
      </c>
      <c r="H547" s="83" t="s">
        <v>1317</v>
      </c>
      <c r="I547" s="83" t="s">
        <v>1318</v>
      </c>
      <c r="J547" s="83" t="s">
        <v>1306</v>
      </c>
      <c r="K547" s="83" t="s">
        <v>1008</v>
      </c>
      <c r="L547" s="84" t="s">
        <v>1319</v>
      </c>
      <c r="M547" s="84" t="s">
        <v>1169</v>
      </c>
      <c r="N547" s="83">
        <v>1</v>
      </c>
      <c r="O547" s="83">
        <v>0.5</v>
      </c>
      <c r="P547" s="83">
        <v>40</v>
      </c>
      <c r="Q547" s="241">
        <f t="shared" si="54"/>
        <v>20</v>
      </c>
      <c r="R547" s="240" t="str">
        <f t="shared" si="55"/>
        <v>OLASI RİSK</v>
      </c>
      <c r="S547" s="84" t="s">
        <v>918</v>
      </c>
      <c r="T547" s="83" t="s">
        <v>191</v>
      </c>
      <c r="U547" s="155" t="s">
        <v>919</v>
      </c>
      <c r="V547" s="85" t="s">
        <v>558</v>
      </c>
      <c r="W547" s="156" t="s">
        <v>919</v>
      </c>
      <c r="X547" s="156" t="s">
        <v>858</v>
      </c>
      <c r="Y547" s="83">
        <v>1</v>
      </c>
      <c r="Z547" s="83">
        <v>0.5</v>
      </c>
      <c r="AA547" s="83">
        <v>15</v>
      </c>
      <c r="AB547" s="241">
        <f t="shared" si="56"/>
        <v>7.5</v>
      </c>
      <c r="AC547" s="240" t="str">
        <f t="shared" si="57"/>
        <v>DÜŞÜK RİSK</v>
      </c>
      <c r="AD547" s="81" t="s">
        <v>132</v>
      </c>
      <c r="AE547" s="81" t="s">
        <v>191</v>
      </c>
      <c r="AF547" s="240" t="s">
        <v>921</v>
      </c>
      <c r="AG547" s="83" t="s">
        <v>1298</v>
      </c>
    </row>
    <row r="548" spans="1:33" ht="157.5" x14ac:dyDescent="0.45">
      <c r="A548" s="152">
        <v>541</v>
      </c>
      <c r="B548" s="160">
        <v>45896</v>
      </c>
      <c r="C548" s="83" t="s">
        <v>66</v>
      </c>
      <c r="D548" s="81" t="s">
        <v>6756</v>
      </c>
      <c r="E548" s="154" t="s">
        <v>1678</v>
      </c>
      <c r="F548" s="154" t="s">
        <v>1678</v>
      </c>
      <c r="G548" s="83" t="s">
        <v>1313</v>
      </c>
      <c r="H548" s="83" t="s">
        <v>1320</v>
      </c>
      <c r="I548" s="83" t="s">
        <v>1321</v>
      </c>
      <c r="J548" s="83" t="s">
        <v>1322</v>
      </c>
      <c r="K548" s="83" t="s">
        <v>1008</v>
      </c>
      <c r="L548" s="84" t="s">
        <v>1323</v>
      </c>
      <c r="M548" s="84" t="s">
        <v>1169</v>
      </c>
      <c r="N548" s="83">
        <v>1</v>
      </c>
      <c r="O548" s="83">
        <v>1</v>
      </c>
      <c r="P548" s="83">
        <v>40</v>
      </c>
      <c r="Q548" s="241">
        <f t="shared" ref="Q548:Q611" si="58">IF(OR(ISBLANK(N548)=TRUE,ISBLANK(O548)=TRUE,ISBLANK(P548)=TRUE),"",PRODUCT(N548,O548,P548))</f>
        <v>40</v>
      </c>
      <c r="R548" s="240" t="str">
        <f t="shared" ref="R548:R611" si="59">IF(Q548="","",IF(AND(Q548&gt;=0,Q548&lt;20),"DÜŞÜK RİSK",IF(AND(Q548&gt;=20,Q548&lt;70),"OLASI RİSK",IF(AND(Q548&gt;=70,Q548&lt;200),"ÖNEMLİ RİSK",IF(AND(Q548&gt;=200,Q548&lt;400),"YÜKSEK RİSK",IF(Q548&gt;=400,"KABUL EDİLEMEZ RİSK",""))))))</f>
        <v>OLASI RİSK</v>
      </c>
      <c r="S548" s="84" t="s">
        <v>918</v>
      </c>
      <c r="T548" s="83" t="s">
        <v>72</v>
      </c>
      <c r="U548" s="155" t="s">
        <v>919</v>
      </c>
      <c r="V548" s="85" t="s">
        <v>558</v>
      </c>
      <c r="W548" s="156" t="s">
        <v>919</v>
      </c>
      <c r="X548" s="156" t="s">
        <v>858</v>
      </c>
      <c r="Y548" s="83">
        <v>0.5</v>
      </c>
      <c r="Z548" s="83">
        <v>0.5</v>
      </c>
      <c r="AA548" s="83">
        <v>40</v>
      </c>
      <c r="AB548" s="241">
        <f t="shared" ref="AB548:AB611" si="60">IF(OR(ISBLANK(Y548)=TRUE,ISBLANK(Z548)=TRUE,ISBLANK(AA548)=TRUE),"",PRODUCT(Y548,Z548,AA548))</f>
        <v>10</v>
      </c>
      <c r="AC548" s="240" t="str">
        <f t="shared" ref="AC548:AC611" si="61">IF(AB548="","",IF(AND(AB548&gt;=0,AB548&lt;20),"DÜŞÜK RİSK",IF(AND(AB548&gt;=20,AB548&lt;70),"OLASI RİSK",IF(AND(AB548&gt;=70,AB548&lt;200),"ÖNEMLİ RİSK",IF(AND(AB548&gt;=200,AB548&lt;400),"YÜKSEK RİSK",IF(AB548&gt;=400,"KABUL EDİLEMEZ RİSK",""))))))</f>
        <v>DÜŞÜK RİSK</v>
      </c>
      <c r="AD548" s="81" t="s">
        <v>132</v>
      </c>
      <c r="AE548" s="81" t="s">
        <v>191</v>
      </c>
      <c r="AF548" s="240" t="s">
        <v>921</v>
      </c>
      <c r="AG548" s="83" t="s">
        <v>1298</v>
      </c>
    </row>
    <row r="549" spans="1:33" ht="157.5" x14ac:dyDescent="0.45">
      <c r="A549" s="152">
        <v>542</v>
      </c>
      <c r="B549" s="160">
        <v>45896</v>
      </c>
      <c r="C549" s="83" t="s">
        <v>66</v>
      </c>
      <c r="D549" s="81" t="s">
        <v>6756</v>
      </c>
      <c r="E549" s="154" t="s">
        <v>1678</v>
      </c>
      <c r="F549" s="154" t="s">
        <v>1678</v>
      </c>
      <c r="G549" s="83" t="s">
        <v>1313</v>
      </c>
      <c r="H549" s="83" t="s">
        <v>1324</v>
      </c>
      <c r="I549" s="83" t="s">
        <v>1325</v>
      </c>
      <c r="J549" s="83" t="s">
        <v>1326</v>
      </c>
      <c r="K549" s="83" t="s">
        <v>1008</v>
      </c>
      <c r="L549" s="84" t="s">
        <v>1323</v>
      </c>
      <c r="M549" s="84" t="s">
        <v>1169</v>
      </c>
      <c r="N549" s="83">
        <v>1</v>
      </c>
      <c r="O549" s="83">
        <v>0.5</v>
      </c>
      <c r="P549" s="83">
        <v>40</v>
      </c>
      <c r="Q549" s="241">
        <f t="shared" si="58"/>
        <v>20</v>
      </c>
      <c r="R549" s="240" t="str">
        <f t="shared" si="59"/>
        <v>OLASI RİSK</v>
      </c>
      <c r="S549" s="84" t="s">
        <v>918</v>
      </c>
      <c r="T549" s="83" t="s">
        <v>72</v>
      </c>
      <c r="U549" s="155" t="s">
        <v>919</v>
      </c>
      <c r="V549" s="85" t="s">
        <v>558</v>
      </c>
      <c r="W549" s="156" t="s">
        <v>919</v>
      </c>
      <c r="X549" s="156" t="s">
        <v>858</v>
      </c>
      <c r="Y549" s="83">
        <v>0.5</v>
      </c>
      <c r="Z549" s="83">
        <v>0.5</v>
      </c>
      <c r="AA549" s="83">
        <v>40</v>
      </c>
      <c r="AB549" s="241">
        <f t="shared" si="60"/>
        <v>10</v>
      </c>
      <c r="AC549" s="240" t="str">
        <f t="shared" si="61"/>
        <v>DÜŞÜK RİSK</v>
      </c>
      <c r="AD549" s="81" t="s">
        <v>493</v>
      </c>
      <c r="AE549" s="81" t="s">
        <v>72</v>
      </c>
      <c r="AF549" s="240" t="s">
        <v>1081</v>
      </c>
      <c r="AG549" s="83" t="s">
        <v>1298</v>
      </c>
    </row>
    <row r="550" spans="1:33" ht="122.5" x14ac:dyDescent="0.45">
      <c r="A550" s="152">
        <v>543</v>
      </c>
      <c r="B550" s="160">
        <v>45896</v>
      </c>
      <c r="C550" s="83" t="s">
        <v>66</v>
      </c>
      <c r="D550" s="81" t="s">
        <v>6756</v>
      </c>
      <c r="E550" s="154" t="s">
        <v>1678</v>
      </c>
      <c r="F550" s="154" t="s">
        <v>1678</v>
      </c>
      <c r="G550" s="83" t="s">
        <v>1313</v>
      </c>
      <c r="H550" s="83" t="s">
        <v>1327</v>
      </c>
      <c r="I550" s="83" t="s">
        <v>1325</v>
      </c>
      <c r="J550" s="83" t="s">
        <v>1328</v>
      </c>
      <c r="K550" s="83" t="s">
        <v>1008</v>
      </c>
      <c r="L550" s="84" t="s">
        <v>1329</v>
      </c>
      <c r="M550" s="84" t="s">
        <v>1169</v>
      </c>
      <c r="N550" s="83">
        <v>1</v>
      </c>
      <c r="O550" s="83">
        <v>1</v>
      </c>
      <c r="P550" s="83">
        <v>40</v>
      </c>
      <c r="Q550" s="241">
        <f t="shared" si="58"/>
        <v>40</v>
      </c>
      <c r="R550" s="240" t="str">
        <f t="shared" si="59"/>
        <v>OLASI RİSK</v>
      </c>
      <c r="S550" s="84" t="s">
        <v>918</v>
      </c>
      <c r="T550" s="83" t="s">
        <v>72</v>
      </c>
      <c r="U550" s="155" t="s">
        <v>919</v>
      </c>
      <c r="V550" s="85" t="s">
        <v>558</v>
      </c>
      <c r="W550" s="156" t="s">
        <v>919</v>
      </c>
      <c r="X550" s="156" t="s">
        <v>858</v>
      </c>
      <c r="Y550" s="83">
        <v>1</v>
      </c>
      <c r="Z550" s="83">
        <v>0.5</v>
      </c>
      <c r="AA550" s="83">
        <v>15</v>
      </c>
      <c r="AB550" s="241">
        <f t="shared" si="60"/>
        <v>7.5</v>
      </c>
      <c r="AC550" s="240" t="str">
        <f t="shared" si="61"/>
        <v>DÜŞÜK RİSK</v>
      </c>
      <c r="AD550" s="81" t="s">
        <v>493</v>
      </c>
      <c r="AE550" s="81" t="s">
        <v>72</v>
      </c>
      <c r="AF550" s="240" t="s">
        <v>1081</v>
      </c>
      <c r="AG550" s="83" t="s">
        <v>1298</v>
      </c>
    </row>
    <row r="551" spans="1:33" ht="87.5" x14ac:dyDescent="0.45">
      <c r="A551" s="152">
        <v>544</v>
      </c>
      <c r="B551" s="160">
        <v>45896</v>
      </c>
      <c r="C551" s="83" t="s">
        <v>66</v>
      </c>
      <c r="D551" s="81" t="s">
        <v>6756</v>
      </c>
      <c r="E551" s="154" t="s">
        <v>1678</v>
      </c>
      <c r="F551" s="154" t="s">
        <v>1678</v>
      </c>
      <c r="G551" s="83" t="s">
        <v>1313</v>
      </c>
      <c r="H551" s="83" t="s">
        <v>1330</v>
      </c>
      <c r="I551" s="83" t="s">
        <v>1331</v>
      </c>
      <c r="J551" s="83" t="s">
        <v>1332</v>
      </c>
      <c r="K551" s="83" t="s">
        <v>1008</v>
      </c>
      <c r="L551" s="84" t="s">
        <v>1333</v>
      </c>
      <c r="M551" s="84" t="s">
        <v>1169</v>
      </c>
      <c r="N551" s="83">
        <v>1</v>
      </c>
      <c r="O551" s="83">
        <v>1</v>
      </c>
      <c r="P551" s="83">
        <v>40</v>
      </c>
      <c r="Q551" s="241">
        <f t="shared" si="58"/>
        <v>40</v>
      </c>
      <c r="R551" s="240" t="str">
        <f t="shared" si="59"/>
        <v>OLASI RİSK</v>
      </c>
      <c r="S551" s="84" t="s">
        <v>918</v>
      </c>
      <c r="T551" s="83" t="s">
        <v>72</v>
      </c>
      <c r="U551" s="155" t="s">
        <v>919</v>
      </c>
      <c r="V551" s="85" t="s">
        <v>558</v>
      </c>
      <c r="W551" s="156" t="s">
        <v>919</v>
      </c>
      <c r="X551" s="156" t="s">
        <v>858</v>
      </c>
      <c r="Y551" s="83">
        <v>1</v>
      </c>
      <c r="Z551" s="83">
        <v>0.5</v>
      </c>
      <c r="AA551" s="83">
        <v>15</v>
      </c>
      <c r="AB551" s="241">
        <f t="shared" si="60"/>
        <v>7.5</v>
      </c>
      <c r="AC551" s="240" t="str">
        <f t="shared" si="61"/>
        <v>DÜŞÜK RİSK</v>
      </c>
      <c r="AD551" s="81" t="s">
        <v>493</v>
      </c>
      <c r="AE551" s="81" t="s">
        <v>72</v>
      </c>
      <c r="AF551" s="240" t="s">
        <v>1081</v>
      </c>
      <c r="AG551" s="83" t="s">
        <v>1298</v>
      </c>
    </row>
    <row r="552" spans="1:33" ht="87.5" x14ac:dyDescent="0.45">
      <c r="A552" s="152">
        <v>545</v>
      </c>
      <c r="B552" s="160">
        <v>45896</v>
      </c>
      <c r="C552" s="83" t="s">
        <v>66</v>
      </c>
      <c r="D552" s="81" t="s">
        <v>6756</v>
      </c>
      <c r="E552" s="154" t="s">
        <v>1678</v>
      </c>
      <c r="F552" s="154" t="s">
        <v>1678</v>
      </c>
      <c r="G552" s="83" t="s">
        <v>1334</v>
      </c>
      <c r="H552" s="83" t="s">
        <v>1335</v>
      </c>
      <c r="I552" s="83" t="s">
        <v>1336</v>
      </c>
      <c r="J552" s="83" t="s">
        <v>1337</v>
      </c>
      <c r="K552" s="83" t="s">
        <v>1008</v>
      </c>
      <c r="L552" s="84" t="s">
        <v>1338</v>
      </c>
      <c r="M552" s="84" t="s">
        <v>917</v>
      </c>
      <c r="N552" s="83">
        <v>0.5</v>
      </c>
      <c r="O552" s="83">
        <v>0.5</v>
      </c>
      <c r="P552" s="83">
        <v>40</v>
      </c>
      <c r="Q552" s="241">
        <f t="shared" si="58"/>
        <v>10</v>
      </c>
      <c r="R552" s="240" t="str">
        <f t="shared" si="59"/>
        <v>DÜŞÜK RİSK</v>
      </c>
      <c r="S552" s="84" t="s">
        <v>918</v>
      </c>
      <c r="T552" s="83" t="s">
        <v>72</v>
      </c>
      <c r="U552" s="155" t="s">
        <v>919</v>
      </c>
      <c r="V552" s="85" t="s">
        <v>558</v>
      </c>
      <c r="W552" s="156" t="s">
        <v>919</v>
      </c>
      <c r="X552" s="156" t="s">
        <v>858</v>
      </c>
      <c r="Y552" s="83">
        <v>0.5</v>
      </c>
      <c r="Z552" s="83">
        <v>0.5</v>
      </c>
      <c r="AA552" s="83">
        <v>40</v>
      </c>
      <c r="AB552" s="241">
        <f t="shared" si="60"/>
        <v>10</v>
      </c>
      <c r="AC552" s="240" t="str">
        <f t="shared" si="61"/>
        <v>DÜŞÜK RİSK</v>
      </c>
      <c r="AD552" s="81" t="s">
        <v>493</v>
      </c>
      <c r="AE552" s="81" t="s">
        <v>72</v>
      </c>
      <c r="AF552" s="240" t="s">
        <v>1274</v>
      </c>
      <c r="AG552" s="83" t="s">
        <v>1298</v>
      </c>
    </row>
    <row r="553" spans="1:33" ht="192.5" x14ac:dyDescent="0.45">
      <c r="A553" s="152">
        <v>546</v>
      </c>
      <c r="B553" s="160">
        <v>45896</v>
      </c>
      <c r="C553" s="83" t="s">
        <v>66</v>
      </c>
      <c r="D553" s="81" t="s">
        <v>6756</v>
      </c>
      <c r="E553" s="154" t="s">
        <v>1678</v>
      </c>
      <c r="F553" s="154" t="s">
        <v>1678</v>
      </c>
      <c r="G553" s="83" t="s">
        <v>1339</v>
      </c>
      <c r="H553" s="83" t="s">
        <v>1340</v>
      </c>
      <c r="I553" s="83" t="s">
        <v>1341</v>
      </c>
      <c r="J553" s="83" t="s">
        <v>1342</v>
      </c>
      <c r="K553" s="83" t="s">
        <v>1008</v>
      </c>
      <c r="L553" s="84" t="s">
        <v>1343</v>
      </c>
      <c r="M553" s="84" t="s">
        <v>917</v>
      </c>
      <c r="N553" s="83">
        <v>0.5</v>
      </c>
      <c r="O553" s="83">
        <v>0.5</v>
      </c>
      <c r="P553" s="83">
        <v>100</v>
      </c>
      <c r="Q553" s="241">
        <f t="shared" si="58"/>
        <v>25</v>
      </c>
      <c r="R553" s="240" t="str">
        <f t="shared" si="59"/>
        <v>OLASI RİSK</v>
      </c>
      <c r="S553" s="84" t="s">
        <v>918</v>
      </c>
      <c r="T553" s="83" t="s">
        <v>191</v>
      </c>
      <c r="U553" s="155" t="s">
        <v>919</v>
      </c>
      <c r="V553" s="85" t="s">
        <v>558</v>
      </c>
      <c r="W553" s="156" t="s">
        <v>919</v>
      </c>
      <c r="X553" s="156" t="s">
        <v>858</v>
      </c>
      <c r="Y553" s="83">
        <v>0.5</v>
      </c>
      <c r="Z553" s="83">
        <v>0.5</v>
      </c>
      <c r="AA553" s="83">
        <v>40</v>
      </c>
      <c r="AB553" s="241">
        <f t="shared" si="60"/>
        <v>10</v>
      </c>
      <c r="AC553" s="240" t="str">
        <f t="shared" si="61"/>
        <v>DÜŞÜK RİSK</v>
      </c>
      <c r="AD553" s="81" t="s">
        <v>493</v>
      </c>
      <c r="AE553" s="81" t="s">
        <v>191</v>
      </c>
      <c r="AF553" s="240" t="s">
        <v>1274</v>
      </c>
      <c r="AG553" s="83" t="s">
        <v>1298</v>
      </c>
    </row>
    <row r="554" spans="1:33" ht="140" x14ac:dyDescent="0.45">
      <c r="A554" s="152">
        <v>547</v>
      </c>
      <c r="B554" s="160">
        <v>45896</v>
      </c>
      <c r="C554" s="83" t="s">
        <v>66</v>
      </c>
      <c r="D554" s="81" t="s">
        <v>6756</v>
      </c>
      <c r="E554" s="154" t="s">
        <v>1678</v>
      </c>
      <c r="F554" s="154" t="s">
        <v>1678</v>
      </c>
      <c r="G554" s="83" t="s">
        <v>1339</v>
      </c>
      <c r="H554" s="83" t="s">
        <v>1344</v>
      </c>
      <c r="I554" s="83" t="s">
        <v>1345</v>
      </c>
      <c r="J554" s="83" t="s">
        <v>1346</v>
      </c>
      <c r="K554" s="83" t="s">
        <v>1008</v>
      </c>
      <c r="L554" s="84" t="s">
        <v>1347</v>
      </c>
      <c r="M554" s="84" t="s">
        <v>917</v>
      </c>
      <c r="N554" s="83">
        <v>1</v>
      </c>
      <c r="O554" s="83">
        <v>0.5</v>
      </c>
      <c r="P554" s="83">
        <v>100</v>
      </c>
      <c r="Q554" s="241">
        <f t="shared" si="58"/>
        <v>50</v>
      </c>
      <c r="R554" s="240" t="str">
        <f t="shared" si="59"/>
        <v>OLASI RİSK</v>
      </c>
      <c r="S554" s="84" t="s">
        <v>918</v>
      </c>
      <c r="T554" s="83" t="s">
        <v>191</v>
      </c>
      <c r="U554" s="155" t="s">
        <v>919</v>
      </c>
      <c r="V554" s="85" t="s">
        <v>558</v>
      </c>
      <c r="W554" s="156" t="s">
        <v>919</v>
      </c>
      <c r="X554" s="156" t="s">
        <v>858</v>
      </c>
      <c r="Y554" s="83">
        <v>0.5</v>
      </c>
      <c r="Z554" s="83">
        <v>0.5</v>
      </c>
      <c r="AA554" s="83">
        <v>40</v>
      </c>
      <c r="AB554" s="241">
        <f t="shared" si="60"/>
        <v>10</v>
      </c>
      <c r="AC554" s="240" t="str">
        <f t="shared" si="61"/>
        <v>DÜŞÜK RİSK</v>
      </c>
      <c r="AD554" s="81" t="s">
        <v>132</v>
      </c>
      <c r="AE554" s="81" t="s">
        <v>191</v>
      </c>
      <c r="AF554" s="240" t="s">
        <v>921</v>
      </c>
      <c r="AG554" s="83" t="s">
        <v>1298</v>
      </c>
    </row>
    <row r="555" spans="1:33" ht="175" x14ac:dyDescent="0.45">
      <c r="A555" s="152">
        <v>548</v>
      </c>
      <c r="B555" s="160">
        <v>45896</v>
      </c>
      <c r="C555" s="83" t="s">
        <v>66</v>
      </c>
      <c r="D555" s="81" t="s">
        <v>6756</v>
      </c>
      <c r="E555" s="154" t="s">
        <v>1678</v>
      </c>
      <c r="F555" s="154" t="s">
        <v>1678</v>
      </c>
      <c r="G555" s="83" t="s">
        <v>1348</v>
      </c>
      <c r="H555" s="83" t="s">
        <v>1349</v>
      </c>
      <c r="I555" s="83" t="s">
        <v>1350</v>
      </c>
      <c r="J555" s="83" t="s">
        <v>1351</v>
      </c>
      <c r="K555" s="83" t="s">
        <v>1008</v>
      </c>
      <c r="L555" s="84" t="s">
        <v>1352</v>
      </c>
      <c r="M555" s="84" t="s">
        <v>917</v>
      </c>
      <c r="N555" s="83">
        <v>1</v>
      </c>
      <c r="O555" s="83">
        <v>0.5</v>
      </c>
      <c r="P555" s="83">
        <v>100</v>
      </c>
      <c r="Q555" s="241">
        <f t="shared" si="58"/>
        <v>50</v>
      </c>
      <c r="R555" s="240" t="str">
        <f t="shared" si="59"/>
        <v>OLASI RİSK</v>
      </c>
      <c r="S555" s="84" t="s">
        <v>918</v>
      </c>
      <c r="T555" s="83" t="s">
        <v>132</v>
      </c>
      <c r="U555" s="155" t="s">
        <v>919</v>
      </c>
      <c r="V555" s="85" t="s">
        <v>558</v>
      </c>
      <c r="W555" s="156" t="s">
        <v>919</v>
      </c>
      <c r="X555" s="156" t="s">
        <v>858</v>
      </c>
      <c r="Y555" s="83">
        <v>0.5</v>
      </c>
      <c r="Z555" s="83">
        <v>0.5</v>
      </c>
      <c r="AA555" s="83">
        <v>40</v>
      </c>
      <c r="AB555" s="241">
        <f t="shared" si="60"/>
        <v>10</v>
      </c>
      <c r="AC555" s="240" t="str">
        <f t="shared" si="61"/>
        <v>DÜŞÜK RİSK</v>
      </c>
      <c r="AD555" s="81" t="s">
        <v>132</v>
      </c>
      <c r="AE555" s="81" t="s">
        <v>132</v>
      </c>
      <c r="AF555" s="240" t="s">
        <v>1353</v>
      </c>
      <c r="AG555" s="83" t="s">
        <v>1298</v>
      </c>
    </row>
    <row r="556" spans="1:33" ht="175" x14ac:dyDescent="0.45">
      <c r="A556" s="152">
        <v>549</v>
      </c>
      <c r="B556" s="160">
        <v>45896</v>
      </c>
      <c r="C556" s="83" t="s">
        <v>66</v>
      </c>
      <c r="D556" s="81" t="s">
        <v>6756</v>
      </c>
      <c r="E556" s="154" t="s">
        <v>1678</v>
      </c>
      <c r="F556" s="154" t="s">
        <v>1678</v>
      </c>
      <c r="G556" s="83" t="s">
        <v>1339</v>
      </c>
      <c r="H556" s="83" t="s">
        <v>1354</v>
      </c>
      <c r="I556" s="83" t="s">
        <v>1355</v>
      </c>
      <c r="J556" s="83" t="s">
        <v>1356</v>
      </c>
      <c r="K556" s="83" t="s">
        <v>1008</v>
      </c>
      <c r="L556" s="84" t="s">
        <v>1357</v>
      </c>
      <c r="M556" s="84" t="s">
        <v>917</v>
      </c>
      <c r="N556" s="83">
        <v>1</v>
      </c>
      <c r="O556" s="83">
        <v>0.5</v>
      </c>
      <c r="P556" s="83">
        <v>100</v>
      </c>
      <c r="Q556" s="241">
        <f t="shared" si="58"/>
        <v>50</v>
      </c>
      <c r="R556" s="240" t="str">
        <f t="shared" si="59"/>
        <v>OLASI RİSK</v>
      </c>
      <c r="S556" s="84" t="s">
        <v>918</v>
      </c>
      <c r="T556" s="83" t="s">
        <v>132</v>
      </c>
      <c r="U556" s="155" t="s">
        <v>919</v>
      </c>
      <c r="V556" s="85" t="s">
        <v>558</v>
      </c>
      <c r="W556" s="156" t="s">
        <v>919</v>
      </c>
      <c r="X556" s="156" t="s">
        <v>858</v>
      </c>
      <c r="Y556" s="83">
        <v>0.5</v>
      </c>
      <c r="Z556" s="83">
        <v>0.5</v>
      </c>
      <c r="AA556" s="83">
        <v>40</v>
      </c>
      <c r="AB556" s="241">
        <f t="shared" si="60"/>
        <v>10</v>
      </c>
      <c r="AC556" s="240" t="str">
        <f t="shared" si="61"/>
        <v>DÜŞÜK RİSK</v>
      </c>
      <c r="AD556" s="81" t="s">
        <v>132</v>
      </c>
      <c r="AE556" s="81" t="s">
        <v>132</v>
      </c>
      <c r="AF556" s="240" t="s">
        <v>1353</v>
      </c>
      <c r="AG556" s="83" t="s">
        <v>1298</v>
      </c>
    </row>
    <row r="557" spans="1:33" ht="140" x14ac:dyDescent="0.45">
      <c r="A557" s="152">
        <v>550</v>
      </c>
      <c r="B557" s="160">
        <v>45896</v>
      </c>
      <c r="C557" s="83" t="s">
        <v>66</v>
      </c>
      <c r="D557" s="81" t="s">
        <v>6756</v>
      </c>
      <c r="E557" s="154" t="s">
        <v>1678</v>
      </c>
      <c r="F557" s="154" t="s">
        <v>1678</v>
      </c>
      <c r="G557" s="83" t="s">
        <v>1358</v>
      </c>
      <c r="H557" s="83" t="s">
        <v>1359</v>
      </c>
      <c r="I557" s="83" t="s">
        <v>1360</v>
      </c>
      <c r="J557" s="83" t="s">
        <v>1361</v>
      </c>
      <c r="K557" s="83" t="s">
        <v>1008</v>
      </c>
      <c r="L557" s="84" t="s">
        <v>1362</v>
      </c>
      <c r="M557" s="84" t="s">
        <v>917</v>
      </c>
      <c r="N557" s="83">
        <v>1</v>
      </c>
      <c r="O557" s="83">
        <v>1</v>
      </c>
      <c r="P557" s="83">
        <v>15</v>
      </c>
      <c r="Q557" s="241">
        <f t="shared" si="58"/>
        <v>15</v>
      </c>
      <c r="R557" s="240" t="str">
        <f t="shared" si="59"/>
        <v>DÜŞÜK RİSK</v>
      </c>
      <c r="S557" s="84" t="s">
        <v>918</v>
      </c>
      <c r="T557" s="83" t="s">
        <v>132</v>
      </c>
      <c r="U557" s="155" t="s">
        <v>919</v>
      </c>
      <c r="V557" s="85" t="s">
        <v>558</v>
      </c>
      <c r="W557" s="156" t="s">
        <v>919</v>
      </c>
      <c r="X557" s="156" t="s">
        <v>858</v>
      </c>
      <c r="Y557" s="83">
        <v>1</v>
      </c>
      <c r="Z557" s="83">
        <v>1</v>
      </c>
      <c r="AA557" s="83">
        <v>15</v>
      </c>
      <c r="AB557" s="241">
        <f t="shared" si="60"/>
        <v>15</v>
      </c>
      <c r="AC557" s="240" t="str">
        <f t="shared" si="61"/>
        <v>DÜŞÜK RİSK</v>
      </c>
      <c r="AD557" s="81" t="s">
        <v>132</v>
      </c>
      <c r="AE557" s="81" t="s">
        <v>132</v>
      </c>
      <c r="AF557" s="240" t="s">
        <v>1353</v>
      </c>
      <c r="AG557" s="83" t="s">
        <v>1298</v>
      </c>
    </row>
    <row r="558" spans="1:33" ht="262.5" x14ac:dyDescent="0.45">
      <c r="A558" s="152">
        <v>551</v>
      </c>
      <c r="B558" s="160">
        <v>45896</v>
      </c>
      <c r="C558" s="83" t="s">
        <v>66</v>
      </c>
      <c r="D558" s="81" t="s">
        <v>6756</v>
      </c>
      <c r="E558" s="154" t="s">
        <v>1678</v>
      </c>
      <c r="F558" s="154" t="s">
        <v>1678</v>
      </c>
      <c r="G558" s="83" t="s">
        <v>1363</v>
      </c>
      <c r="H558" s="83" t="s">
        <v>1364</v>
      </c>
      <c r="I558" s="83" t="s">
        <v>1365</v>
      </c>
      <c r="J558" s="83" t="s">
        <v>1366</v>
      </c>
      <c r="K558" s="83" t="s">
        <v>1008</v>
      </c>
      <c r="L558" s="84" t="s">
        <v>1367</v>
      </c>
      <c r="M558" s="84" t="s">
        <v>917</v>
      </c>
      <c r="N558" s="83">
        <v>1</v>
      </c>
      <c r="O558" s="83">
        <v>1</v>
      </c>
      <c r="P558" s="83">
        <v>40</v>
      </c>
      <c r="Q558" s="241">
        <f t="shared" si="58"/>
        <v>40</v>
      </c>
      <c r="R558" s="240" t="str">
        <f t="shared" si="59"/>
        <v>OLASI RİSK</v>
      </c>
      <c r="S558" s="84" t="s">
        <v>918</v>
      </c>
      <c r="T558" s="83" t="s">
        <v>191</v>
      </c>
      <c r="U558" s="155" t="s">
        <v>919</v>
      </c>
      <c r="V558" s="85" t="s">
        <v>558</v>
      </c>
      <c r="W558" s="156" t="s">
        <v>919</v>
      </c>
      <c r="X558" s="156" t="s">
        <v>858</v>
      </c>
      <c r="Y558" s="83">
        <v>0.5</v>
      </c>
      <c r="Z558" s="83">
        <v>1</v>
      </c>
      <c r="AA558" s="83">
        <v>40</v>
      </c>
      <c r="AB558" s="241">
        <f t="shared" si="60"/>
        <v>20</v>
      </c>
      <c r="AC558" s="240" t="str">
        <f t="shared" si="61"/>
        <v>OLASI RİSK</v>
      </c>
      <c r="AD558" s="81" t="s">
        <v>493</v>
      </c>
      <c r="AE558" s="81" t="s">
        <v>191</v>
      </c>
      <c r="AF558" s="240" t="s">
        <v>1368</v>
      </c>
      <c r="AG558" s="83" t="s">
        <v>1298</v>
      </c>
    </row>
    <row r="559" spans="1:33" ht="262.5" x14ac:dyDescent="0.45">
      <c r="A559" s="152">
        <v>552</v>
      </c>
      <c r="B559" s="160">
        <v>45896</v>
      </c>
      <c r="C559" s="83" t="s">
        <v>66</v>
      </c>
      <c r="D559" s="81" t="s">
        <v>6756</v>
      </c>
      <c r="E559" s="154" t="s">
        <v>1678</v>
      </c>
      <c r="F559" s="154" t="s">
        <v>1678</v>
      </c>
      <c r="G559" s="83" t="s">
        <v>1363</v>
      </c>
      <c r="H559" s="83" t="s">
        <v>1364</v>
      </c>
      <c r="I559" s="83" t="s">
        <v>1369</v>
      </c>
      <c r="J559" s="83" t="s">
        <v>1370</v>
      </c>
      <c r="K559" s="83" t="s">
        <v>1008</v>
      </c>
      <c r="L559" s="84" t="s">
        <v>1367</v>
      </c>
      <c r="M559" s="84" t="s">
        <v>917</v>
      </c>
      <c r="N559" s="83">
        <v>1</v>
      </c>
      <c r="O559" s="83">
        <v>1</v>
      </c>
      <c r="P559" s="83">
        <v>40</v>
      </c>
      <c r="Q559" s="241">
        <f t="shared" si="58"/>
        <v>40</v>
      </c>
      <c r="R559" s="240" t="str">
        <f t="shared" si="59"/>
        <v>OLASI RİSK</v>
      </c>
      <c r="S559" s="84" t="s">
        <v>918</v>
      </c>
      <c r="T559" s="83" t="s">
        <v>191</v>
      </c>
      <c r="U559" s="155" t="s">
        <v>919</v>
      </c>
      <c r="V559" s="85" t="s">
        <v>558</v>
      </c>
      <c r="W559" s="156" t="s">
        <v>919</v>
      </c>
      <c r="X559" s="156" t="s">
        <v>858</v>
      </c>
      <c r="Y559" s="83">
        <v>0.5</v>
      </c>
      <c r="Z559" s="83">
        <v>1</v>
      </c>
      <c r="AA559" s="83">
        <v>40</v>
      </c>
      <c r="AB559" s="241">
        <f t="shared" si="60"/>
        <v>20</v>
      </c>
      <c r="AC559" s="240" t="str">
        <f t="shared" si="61"/>
        <v>OLASI RİSK</v>
      </c>
      <c r="AD559" s="81" t="s">
        <v>493</v>
      </c>
      <c r="AE559" s="81" t="s">
        <v>191</v>
      </c>
      <c r="AF559" s="240" t="s">
        <v>1368</v>
      </c>
      <c r="AG559" s="83" t="s">
        <v>1298</v>
      </c>
    </row>
    <row r="560" spans="1:33" ht="262.5" x14ac:dyDescent="0.45">
      <c r="A560" s="152">
        <v>553</v>
      </c>
      <c r="B560" s="160">
        <v>45896</v>
      </c>
      <c r="C560" s="83" t="s">
        <v>66</v>
      </c>
      <c r="D560" s="81" t="s">
        <v>6756</v>
      </c>
      <c r="E560" s="154" t="s">
        <v>1678</v>
      </c>
      <c r="F560" s="154" t="s">
        <v>1678</v>
      </c>
      <c r="G560" s="83" t="s">
        <v>1363</v>
      </c>
      <c r="H560" s="83" t="s">
        <v>1364</v>
      </c>
      <c r="I560" s="83" t="s">
        <v>1371</v>
      </c>
      <c r="J560" s="83" t="s">
        <v>1924</v>
      </c>
      <c r="K560" s="83" t="s">
        <v>1008</v>
      </c>
      <c r="L560" s="84" t="s">
        <v>1367</v>
      </c>
      <c r="M560" s="84" t="s">
        <v>917</v>
      </c>
      <c r="N560" s="83">
        <v>3</v>
      </c>
      <c r="O560" s="83">
        <v>1</v>
      </c>
      <c r="P560" s="83">
        <v>40</v>
      </c>
      <c r="Q560" s="241">
        <f t="shared" si="58"/>
        <v>120</v>
      </c>
      <c r="R560" s="240" t="str">
        <f t="shared" si="59"/>
        <v>ÖNEMLİ RİSK</v>
      </c>
      <c r="S560" s="84" t="s">
        <v>918</v>
      </c>
      <c r="T560" s="83" t="s">
        <v>191</v>
      </c>
      <c r="U560" s="155" t="s">
        <v>919</v>
      </c>
      <c r="V560" s="85" t="s">
        <v>558</v>
      </c>
      <c r="W560" s="156" t="s">
        <v>919</v>
      </c>
      <c r="X560" s="156" t="s">
        <v>858</v>
      </c>
      <c r="Y560" s="83">
        <v>0.5</v>
      </c>
      <c r="Z560" s="83">
        <v>1</v>
      </c>
      <c r="AA560" s="83">
        <v>40</v>
      </c>
      <c r="AB560" s="241">
        <f t="shared" si="60"/>
        <v>20</v>
      </c>
      <c r="AC560" s="240" t="str">
        <f t="shared" si="61"/>
        <v>OLASI RİSK</v>
      </c>
      <c r="AD560" s="81" t="s">
        <v>493</v>
      </c>
      <c r="AE560" s="81" t="s">
        <v>191</v>
      </c>
      <c r="AF560" s="240" t="s">
        <v>1368</v>
      </c>
      <c r="AG560" s="83" t="s">
        <v>1298</v>
      </c>
    </row>
    <row r="561" spans="1:33" ht="262.5" x14ac:dyDescent="0.45">
      <c r="A561" s="152">
        <v>554</v>
      </c>
      <c r="B561" s="160">
        <v>45896</v>
      </c>
      <c r="C561" s="83" t="s">
        <v>66</v>
      </c>
      <c r="D561" s="81" t="s">
        <v>6756</v>
      </c>
      <c r="E561" s="154" t="s">
        <v>1678</v>
      </c>
      <c r="F561" s="154" t="s">
        <v>1678</v>
      </c>
      <c r="G561" s="83" t="s">
        <v>1363</v>
      </c>
      <c r="H561" s="83" t="s">
        <v>1364</v>
      </c>
      <c r="I561" s="83" t="s">
        <v>1373</v>
      </c>
      <c r="J561" s="83" t="s">
        <v>1374</v>
      </c>
      <c r="K561" s="83" t="s">
        <v>1008</v>
      </c>
      <c r="L561" s="84" t="s">
        <v>1367</v>
      </c>
      <c r="M561" s="84" t="s">
        <v>917</v>
      </c>
      <c r="N561" s="83">
        <v>3</v>
      </c>
      <c r="O561" s="83">
        <v>1</v>
      </c>
      <c r="P561" s="83">
        <v>40</v>
      </c>
      <c r="Q561" s="241">
        <f t="shared" si="58"/>
        <v>120</v>
      </c>
      <c r="R561" s="240" t="str">
        <f t="shared" si="59"/>
        <v>ÖNEMLİ RİSK</v>
      </c>
      <c r="S561" s="84" t="s">
        <v>918</v>
      </c>
      <c r="T561" s="83" t="s">
        <v>191</v>
      </c>
      <c r="U561" s="155" t="s">
        <v>919</v>
      </c>
      <c r="V561" s="85" t="s">
        <v>558</v>
      </c>
      <c r="W561" s="156" t="s">
        <v>919</v>
      </c>
      <c r="X561" s="156" t="s">
        <v>858</v>
      </c>
      <c r="Y561" s="83">
        <v>0.5</v>
      </c>
      <c r="Z561" s="83">
        <v>1</v>
      </c>
      <c r="AA561" s="83">
        <v>40</v>
      </c>
      <c r="AB561" s="241">
        <f t="shared" si="60"/>
        <v>20</v>
      </c>
      <c r="AC561" s="240" t="str">
        <f t="shared" si="61"/>
        <v>OLASI RİSK</v>
      </c>
      <c r="AD561" s="81" t="s">
        <v>493</v>
      </c>
      <c r="AE561" s="81" t="s">
        <v>191</v>
      </c>
      <c r="AF561" s="240" t="s">
        <v>1368</v>
      </c>
      <c r="AG561" s="83" t="s">
        <v>1298</v>
      </c>
    </row>
    <row r="562" spans="1:33" ht="262.5" x14ac:dyDescent="0.45">
      <c r="A562" s="152">
        <v>555</v>
      </c>
      <c r="B562" s="160">
        <v>45896</v>
      </c>
      <c r="C562" s="83" t="s">
        <v>66</v>
      </c>
      <c r="D562" s="81" t="s">
        <v>6756</v>
      </c>
      <c r="E562" s="154" t="s">
        <v>1678</v>
      </c>
      <c r="F562" s="154" t="s">
        <v>1678</v>
      </c>
      <c r="G562" s="83" t="s">
        <v>1363</v>
      </c>
      <c r="H562" s="83" t="s">
        <v>1364</v>
      </c>
      <c r="I562" s="83" t="s">
        <v>1375</v>
      </c>
      <c r="J562" s="83" t="s">
        <v>1376</v>
      </c>
      <c r="K562" s="83" t="s">
        <v>1008</v>
      </c>
      <c r="L562" s="84" t="s">
        <v>1367</v>
      </c>
      <c r="M562" s="84" t="s">
        <v>917</v>
      </c>
      <c r="N562" s="83">
        <v>3</v>
      </c>
      <c r="O562" s="83">
        <v>1</v>
      </c>
      <c r="P562" s="83">
        <v>40</v>
      </c>
      <c r="Q562" s="241">
        <f t="shared" si="58"/>
        <v>120</v>
      </c>
      <c r="R562" s="240" t="str">
        <f t="shared" si="59"/>
        <v>ÖNEMLİ RİSK</v>
      </c>
      <c r="S562" s="84" t="s">
        <v>918</v>
      </c>
      <c r="T562" s="83" t="s">
        <v>191</v>
      </c>
      <c r="U562" s="155" t="s">
        <v>919</v>
      </c>
      <c r="V562" s="85" t="s">
        <v>558</v>
      </c>
      <c r="W562" s="156" t="s">
        <v>919</v>
      </c>
      <c r="X562" s="156" t="s">
        <v>858</v>
      </c>
      <c r="Y562" s="83">
        <v>0.5</v>
      </c>
      <c r="Z562" s="83">
        <v>1</v>
      </c>
      <c r="AA562" s="83">
        <v>40</v>
      </c>
      <c r="AB562" s="241">
        <f t="shared" si="60"/>
        <v>20</v>
      </c>
      <c r="AC562" s="240" t="str">
        <f t="shared" si="61"/>
        <v>OLASI RİSK</v>
      </c>
      <c r="AD562" s="81" t="s">
        <v>493</v>
      </c>
      <c r="AE562" s="81" t="s">
        <v>191</v>
      </c>
      <c r="AF562" s="240" t="s">
        <v>1368</v>
      </c>
      <c r="AG562" s="83" t="s">
        <v>1298</v>
      </c>
    </row>
    <row r="563" spans="1:33" ht="105" x14ac:dyDescent="0.45">
      <c r="A563" s="152">
        <v>556</v>
      </c>
      <c r="B563" s="160">
        <v>45896</v>
      </c>
      <c r="C563" s="83" t="s">
        <v>66</v>
      </c>
      <c r="D563" s="81" t="s">
        <v>6758</v>
      </c>
      <c r="E563" s="154" t="s">
        <v>1678</v>
      </c>
      <c r="F563" s="154" t="s">
        <v>1678</v>
      </c>
      <c r="G563" s="83" t="s">
        <v>1401</v>
      </c>
      <c r="H563" s="83" t="s">
        <v>1402</v>
      </c>
      <c r="I563" s="83" t="s">
        <v>1403</v>
      </c>
      <c r="J563" s="83" t="s">
        <v>1404</v>
      </c>
      <c r="K563" s="83" t="s">
        <v>857</v>
      </c>
      <c r="L563" s="84" t="s">
        <v>1405</v>
      </c>
      <c r="M563" s="84" t="s">
        <v>917</v>
      </c>
      <c r="N563" s="83">
        <v>0.5</v>
      </c>
      <c r="O563" s="83">
        <v>0.5</v>
      </c>
      <c r="P563" s="83">
        <v>40</v>
      </c>
      <c r="Q563" s="241">
        <f t="shared" si="58"/>
        <v>10</v>
      </c>
      <c r="R563" s="240" t="str">
        <f t="shared" si="59"/>
        <v>DÜŞÜK RİSK</v>
      </c>
      <c r="S563" s="84" t="s">
        <v>918</v>
      </c>
      <c r="T563" s="83" t="s">
        <v>191</v>
      </c>
      <c r="U563" s="155" t="s">
        <v>919</v>
      </c>
      <c r="V563" s="85" t="s">
        <v>558</v>
      </c>
      <c r="W563" s="156" t="s">
        <v>919</v>
      </c>
      <c r="X563" s="156" t="s">
        <v>858</v>
      </c>
      <c r="Y563" s="83">
        <v>0.5</v>
      </c>
      <c r="Z563" s="83">
        <v>0.5</v>
      </c>
      <c r="AA563" s="83">
        <v>40</v>
      </c>
      <c r="AB563" s="241">
        <f t="shared" si="60"/>
        <v>10</v>
      </c>
      <c r="AC563" s="240" t="str">
        <f t="shared" si="61"/>
        <v>DÜŞÜK RİSK</v>
      </c>
      <c r="AD563" s="81" t="s">
        <v>493</v>
      </c>
      <c r="AE563" s="81" t="s">
        <v>191</v>
      </c>
      <c r="AF563" s="240" t="s">
        <v>1274</v>
      </c>
      <c r="AG563" s="83" t="s">
        <v>860</v>
      </c>
    </row>
    <row r="564" spans="1:33" ht="105" x14ac:dyDescent="0.45">
      <c r="A564" s="152">
        <v>557</v>
      </c>
      <c r="B564" s="160">
        <v>45896</v>
      </c>
      <c r="C564" s="83" t="s">
        <v>66</v>
      </c>
      <c r="D564" s="81" t="s">
        <v>6758</v>
      </c>
      <c r="E564" s="154" t="s">
        <v>1678</v>
      </c>
      <c r="F564" s="154" t="s">
        <v>1678</v>
      </c>
      <c r="G564" s="83" t="s">
        <v>1401</v>
      </c>
      <c r="H564" s="83" t="s">
        <v>1406</v>
      </c>
      <c r="I564" s="83" t="s">
        <v>1407</v>
      </c>
      <c r="J564" s="83" t="s">
        <v>1408</v>
      </c>
      <c r="K564" s="83" t="s">
        <v>857</v>
      </c>
      <c r="L564" s="84" t="s">
        <v>1409</v>
      </c>
      <c r="M564" s="84" t="s">
        <v>917</v>
      </c>
      <c r="N564" s="83">
        <v>0.5</v>
      </c>
      <c r="O564" s="83">
        <v>0.5</v>
      </c>
      <c r="P564" s="83">
        <v>15</v>
      </c>
      <c r="Q564" s="241">
        <f t="shared" si="58"/>
        <v>3.75</v>
      </c>
      <c r="R564" s="240" t="str">
        <f t="shared" si="59"/>
        <v>DÜŞÜK RİSK</v>
      </c>
      <c r="S564" s="84" t="s">
        <v>918</v>
      </c>
      <c r="T564" s="83" t="s">
        <v>191</v>
      </c>
      <c r="U564" s="155" t="s">
        <v>919</v>
      </c>
      <c r="V564" s="85" t="s">
        <v>558</v>
      </c>
      <c r="W564" s="156" t="s">
        <v>919</v>
      </c>
      <c r="X564" s="156" t="s">
        <v>858</v>
      </c>
      <c r="Y564" s="83">
        <v>0.5</v>
      </c>
      <c r="Z564" s="83">
        <v>0.5</v>
      </c>
      <c r="AA564" s="83">
        <v>15</v>
      </c>
      <c r="AB564" s="241">
        <f t="shared" si="60"/>
        <v>3.75</v>
      </c>
      <c r="AC564" s="240" t="str">
        <f t="shared" si="61"/>
        <v>DÜŞÜK RİSK</v>
      </c>
      <c r="AD564" s="81" t="s">
        <v>493</v>
      </c>
      <c r="AE564" s="81" t="s">
        <v>191</v>
      </c>
      <c r="AF564" s="240" t="s">
        <v>1274</v>
      </c>
      <c r="AG564" s="83" t="s">
        <v>860</v>
      </c>
    </row>
    <row r="565" spans="1:33" ht="105" x14ac:dyDescent="0.45">
      <c r="A565" s="152">
        <v>558</v>
      </c>
      <c r="B565" s="160">
        <v>45896</v>
      </c>
      <c r="C565" s="83" t="s">
        <v>66</v>
      </c>
      <c r="D565" s="81" t="s">
        <v>6758</v>
      </c>
      <c r="E565" s="154" t="s">
        <v>1678</v>
      </c>
      <c r="F565" s="154" t="s">
        <v>1678</v>
      </c>
      <c r="G565" s="83" t="s">
        <v>1401</v>
      </c>
      <c r="H565" s="83" t="s">
        <v>1410</v>
      </c>
      <c r="I565" s="83" t="s">
        <v>1411</v>
      </c>
      <c r="J565" s="83" t="s">
        <v>1412</v>
      </c>
      <c r="K565" s="83" t="s">
        <v>857</v>
      </c>
      <c r="L565" s="84" t="s">
        <v>1413</v>
      </c>
      <c r="M565" s="84" t="s">
        <v>917</v>
      </c>
      <c r="N565" s="83">
        <v>0.5</v>
      </c>
      <c r="O565" s="83">
        <v>0.5</v>
      </c>
      <c r="P565" s="83">
        <v>40</v>
      </c>
      <c r="Q565" s="241">
        <f t="shared" si="58"/>
        <v>10</v>
      </c>
      <c r="R565" s="240" t="str">
        <f t="shared" si="59"/>
        <v>DÜŞÜK RİSK</v>
      </c>
      <c r="S565" s="84" t="s">
        <v>918</v>
      </c>
      <c r="T565" s="83" t="s">
        <v>191</v>
      </c>
      <c r="U565" s="155" t="s">
        <v>919</v>
      </c>
      <c r="V565" s="85" t="s">
        <v>558</v>
      </c>
      <c r="W565" s="156" t="s">
        <v>919</v>
      </c>
      <c r="X565" s="156" t="s">
        <v>858</v>
      </c>
      <c r="Y565" s="83">
        <v>0.5</v>
      </c>
      <c r="Z565" s="83">
        <v>0.5</v>
      </c>
      <c r="AA565" s="83">
        <v>40</v>
      </c>
      <c r="AB565" s="241">
        <f t="shared" si="60"/>
        <v>10</v>
      </c>
      <c r="AC565" s="240" t="str">
        <f t="shared" si="61"/>
        <v>DÜŞÜK RİSK</v>
      </c>
      <c r="AD565" s="81" t="s">
        <v>493</v>
      </c>
      <c r="AE565" s="81" t="s">
        <v>191</v>
      </c>
      <c r="AF565" s="240" t="s">
        <v>1274</v>
      </c>
      <c r="AG565" s="83" t="s">
        <v>860</v>
      </c>
    </row>
    <row r="566" spans="1:33" ht="105" x14ac:dyDescent="0.45">
      <c r="A566" s="152">
        <v>559</v>
      </c>
      <c r="B566" s="160">
        <v>45896</v>
      </c>
      <c r="C566" s="83" t="s">
        <v>66</v>
      </c>
      <c r="D566" s="81" t="s">
        <v>6758</v>
      </c>
      <c r="E566" s="154" t="s">
        <v>1678</v>
      </c>
      <c r="F566" s="154" t="s">
        <v>1678</v>
      </c>
      <c r="G566" s="83" t="s">
        <v>1423</v>
      </c>
      <c r="H566" s="83" t="s">
        <v>1424</v>
      </c>
      <c r="I566" s="83" t="s">
        <v>1425</v>
      </c>
      <c r="J566" s="83" t="s">
        <v>1426</v>
      </c>
      <c r="K566" s="83" t="s">
        <v>857</v>
      </c>
      <c r="L566" s="84" t="s">
        <v>1427</v>
      </c>
      <c r="M566" s="84" t="s">
        <v>917</v>
      </c>
      <c r="N566" s="83">
        <v>1</v>
      </c>
      <c r="O566" s="83">
        <v>0.5</v>
      </c>
      <c r="P566" s="83">
        <v>15</v>
      </c>
      <c r="Q566" s="241">
        <f t="shared" si="58"/>
        <v>7.5</v>
      </c>
      <c r="R566" s="240" t="str">
        <f t="shared" si="59"/>
        <v>DÜŞÜK RİSK</v>
      </c>
      <c r="S566" s="84" t="s">
        <v>918</v>
      </c>
      <c r="T566" s="83" t="s">
        <v>191</v>
      </c>
      <c r="U566" s="155" t="s">
        <v>919</v>
      </c>
      <c r="V566" s="85" t="s">
        <v>558</v>
      </c>
      <c r="W566" s="156" t="s">
        <v>919</v>
      </c>
      <c r="X566" s="156" t="s">
        <v>858</v>
      </c>
      <c r="Y566" s="83">
        <v>0.5</v>
      </c>
      <c r="Z566" s="83">
        <v>0.5</v>
      </c>
      <c r="AA566" s="83">
        <v>15</v>
      </c>
      <c r="AB566" s="241">
        <f t="shared" si="60"/>
        <v>3.75</v>
      </c>
      <c r="AC566" s="240" t="str">
        <f t="shared" si="61"/>
        <v>DÜŞÜK RİSK</v>
      </c>
      <c r="AD566" s="81" t="s">
        <v>493</v>
      </c>
      <c r="AE566" s="81" t="s">
        <v>191</v>
      </c>
      <c r="AF566" s="240" t="s">
        <v>1274</v>
      </c>
      <c r="AG566" s="83" t="s">
        <v>860</v>
      </c>
    </row>
    <row r="567" spans="1:33" ht="105" x14ac:dyDescent="0.45">
      <c r="A567" s="152">
        <v>560</v>
      </c>
      <c r="B567" s="160">
        <v>45896</v>
      </c>
      <c r="C567" s="83" t="s">
        <v>66</v>
      </c>
      <c r="D567" s="81" t="s">
        <v>6758</v>
      </c>
      <c r="E567" s="154" t="s">
        <v>1678</v>
      </c>
      <c r="F567" s="154" t="s">
        <v>1678</v>
      </c>
      <c r="G567" s="83" t="s">
        <v>1423</v>
      </c>
      <c r="H567" s="83" t="s">
        <v>1428</v>
      </c>
      <c r="I567" s="83" t="s">
        <v>1429</v>
      </c>
      <c r="J567" s="83" t="s">
        <v>1430</v>
      </c>
      <c r="K567" s="83" t="s">
        <v>857</v>
      </c>
      <c r="L567" s="84" t="s">
        <v>1431</v>
      </c>
      <c r="M567" s="84" t="s">
        <v>917</v>
      </c>
      <c r="N567" s="83">
        <v>1</v>
      </c>
      <c r="O567" s="83">
        <v>0.5</v>
      </c>
      <c r="P567" s="83">
        <v>15</v>
      </c>
      <c r="Q567" s="241">
        <f t="shared" si="58"/>
        <v>7.5</v>
      </c>
      <c r="R567" s="240" t="str">
        <f t="shared" si="59"/>
        <v>DÜŞÜK RİSK</v>
      </c>
      <c r="S567" s="84" t="s">
        <v>918</v>
      </c>
      <c r="T567" s="83" t="s">
        <v>191</v>
      </c>
      <c r="U567" s="155" t="s">
        <v>919</v>
      </c>
      <c r="V567" s="85" t="s">
        <v>558</v>
      </c>
      <c r="W567" s="156" t="s">
        <v>919</v>
      </c>
      <c r="X567" s="156" t="s">
        <v>858</v>
      </c>
      <c r="Y567" s="83">
        <v>0.5</v>
      </c>
      <c r="Z567" s="83">
        <v>0.5</v>
      </c>
      <c r="AA567" s="83">
        <v>15</v>
      </c>
      <c r="AB567" s="241">
        <f t="shared" si="60"/>
        <v>3.75</v>
      </c>
      <c r="AC567" s="240" t="str">
        <f t="shared" si="61"/>
        <v>DÜŞÜK RİSK</v>
      </c>
      <c r="AD567" s="81" t="s">
        <v>493</v>
      </c>
      <c r="AE567" s="81" t="s">
        <v>191</v>
      </c>
      <c r="AF567" s="240" t="s">
        <v>1274</v>
      </c>
      <c r="AG567" s="83" t="s">
        <v>860</v>
      </c>
    </row>
    <row r="568" spans="1:33" ht="122.5" x14ac:dyDescent="0.45">
      <c r="A568" s="152">
        <v>561</v>
      </c>
      <c r="B568" s="160">
        <v>45896</v>
      </c>
      <c r="C568" s="83" t="s">
        <v>66</v>
      </c>
      <c r="D568" s="81" t="s">
        <v>6758</v>
      </c>
      <c r="E568" s="154" t="s">
        <v>1678</v>
      </c>
      <c r="F568" s="154" t="s">
        <v>1678</v>
      </c>
      <c r="G568" s="83" t="s">
        <v>1414</v>
      </c>
      <c r="H568" s="83" t="s">
        <v>1415</v>
      </c>
      <c r="I568" s="83" t="s">
        <v>1416</v>
      </c>
      <c r="J568" s="83" t="s">
        <v>1417</v>
      </c>
      <c r="K568" s="83" t="s">
        <v>857</v>
      </c>
      <c r="L568" s="84" t="s">
        <v>1418</v>
      </c>
      <c r="M568" s="84" t="s">
        <v>917</v>
      </c>
      <c r="N568" s="83">
        <v>0.5</v>
      </c>
      <c r="O568" s="83">
        <v>0.5</v>
      </c>
      <c r="P568" s="83">
        <v>40</v>
      </c>
      <c r="Q568" s="241">
        <f t="shared" si="58"/>
        <v>10</v>
      </c>
      <c r="R568" s="240" t="str">
        <f t="shared" si="59"/>
        <v>DÜŞÜK RİSK</v>
      </c>
      <c r="S568" s="84" t="s">
        <v>918</v>
      </c>
      <c r="T568" s="83" t="s">
        <v>191</v>
      </c>
      <c r="U568" s="155" t="s">
        <v>919</v>
      </c>
      <c r="V568" s="85" t="s">
        <v>558</v>
      </c>
      <c r="W568" s="156" t="s">
        <v>919</v>
      </c>
      <c r="X568" s="156" t="s">
        <v>858</v>
      </c>
      <c r="Y568" s="83">
        <v>0.5</v>
      </c>
      <c r="Z568" s="83">
        <v>0.5</v>
      </c>
      <c r="AA568" s="83">
        <v>40</v>
      </c>
      <c r="AB568" s="241">
        <f t="shared" si="60"/>
        <v>10</v>
      </c>
      <c r="AC568" s="240" t="str">
        <f t="shared" si="61"/>
        <v>DÜŞÜK RİSK</v>
      </c>
      <c r="AD568" s="81" t="s">
        <v>493</v>
      </c>
      <c r="AE568" s="81" t="s">
        <v>191</v>
      </c>
      <c r="AF568" s="240" t="s">
        <v>1274</v>
      </c>
      <c r="AG568" s="83" t="s">
        <v>860</v>
      </c>
    </row>
    <row r="569" spans="1:33" ht="105" x14ac:dyDescent="0.45">
      <c r="A569" s="152">
        <v>562</v>
      </c>
      <c r="B569" s="160">
        <v>45896</v>
      </c>
      <c r="C569" s="83" t="s">
        <v>66</v>
      </c>
      <c r="D569" s="81" t="s">
        <v>6758</v>
      </c>
      <c r="E569" s="154" t="s">
        <v>1678</v>
      </c>
      <c r="F569" s="154" t="s">
        <v>1678</v>
      </c>
      <c r="G569" s="83" t="s">
        <v>1414</v>
      </c>
      <c r="H569" s="83" t="s">
        <v>1419</v>
      </c>
      <c r="I569" s="83" t="s">
        <v>1420</v>
      </c>
      <c r="J569" s="83" t="s">
        <v>1421</v>
      </c>
      <c r="K569" s="83" t="s">
        <v>857</v>
      </c>
      <c r="L569" s="84" t="s">
        <v>1422</v>
      </c>
      <c r="M569" s="84" t="s">
        <v>917</v>
      </c>
      <c r="N569" s="83">
        <v>0.5</v>
      </c>
      <c r="O569" s="83">
        <v>0.5</v>
      </c>
      <c r="P569" s="83">
        <v>15</v>
      </c>
      <c r="Q569" s="241">
        <f t="shared" si="58"/>
        <v>3.75</v>
      </c>
      <c r="R569" s="240" t="str">
        <f t="shared" si="59"/>
        <v>DÜŞÜK RİSK</v>
      </c>
      <c r="S569" s="84" t="s">
        <v>918</v>
      </c>
      <c r="T569" s="83" t="s">
        <v>191</v>
      </c>
      <c r="U569" s="155" t="s">
        <v>919</v>
      </c>
      <c r="V569" s="85" t="s">
        <v>558</v>
      </c>
      <c r="W569" s="156" t="s">
        <v>919</v>
      </c>
      <c r="X569" s="156" t="s">
        <v>858</v>
      </c>
      <c r="Y569" s="83">
        <v>0.5</v>
      </c>
      <c r="Z569" s="83">
        <v>0.5</v>
      </c>
      <c r="AA569" s="83">
        <v>15</v>
      </c>
      <c r="AB569" s="241">
        <f t="shared" si="60"/>
        <v>3.75</v>
      </c>
      <c r="AC569" s="240" t="str">
        <f t="shared" si="61"/>
        <v>DÜŞÜK RİSK</v>
      </c>
      <c r="AD569" s="81" t="s">
        <v>493</v>
      </c>
      <c r="AE569" s="81" t="s">
        <v>191</v>
      </c>
      <c r="AF569" s="240" t="s">
        <v>1274</v>
      </c>
      <c r="AG569" s="83" t="s">
        <v>860</v>
      </c>
    </row>
    <row r="570" spans="1:33" ht="140" x14ac:dyDescent="0.45">
      <c r="A570" s="152">
        <v>563</v>
      </c>
      <c r="B570" s="160">
        <v>45896</v>
      </c>
      <c r="C570" s="83" t="s">
        <v>66</v>
      </c>
      <c r="D570" s="81" t="s">
        <v>6758</v>
      </c>
      <c r="E570" s="154" t="s">
        <v>1678</v>
      </c>
      <c r="F570" s="154" t="s">
        <v>1678</v>
      </c>
      <c r="G570" s="83" t="s">
        <v>1436</v>
      </c>
      <c r="H570" s="83" t="s">
        <v>569</v>
      </c>
      <c r="I570" s="83" t="s">
        <v>1437</v>
      </c>
      <c r="J570" s="83" t="s">
        <v>1925</v>
      </c>
      <c r="K570" s="83" t="s">
        <v>857</v>
      </c>
      <c r="L570" s="84" t="s">
        <v>1439</v>
      </c>
      <c r="M570" s="84" t="s">
        <v>917</v>
      </c>
      <c r="N570" s="83">
        <v>1</v>
      </c>
      <c r="O570" s="83">
        <v>0.5</v>
      </c>
      <c r="P570" s="83">
        <v>15</v>
      </c>
      <c r="Q570" s="241">
        <f t="shared" si="58"/>
        <v>7.5</v>
      </c>
      <c r="R570" s="240" t="str">
        <f t="shared" si="59"/>
        <v>DÜŞÜK RİSK</v>
      </c>
      <c r="S570" s="84" t="s">
        <v>918</v>
      </c>
      <c r="T570" s="83" t="s">
        <v>191</v>
      </c>
      <c r="U570" s="155" t="s">
        <v>919</v>
      </c>
      <c r="V570" s="85" t="s">
        <v>558</v>
      </c>
      <c r="W570" s="156" t="s">
        <v>919</v>
      </c>
      <c r="X570" s="156" t="s">
        <v>858</v>
      </c>
      <c r="Y570" s="83">
        <v>0.5</v>
      </c>
      <c r="Z570" s="83">
        <v>0.5</v>
      </c>
      <c r="AA570" s="83">
        <v>15</v>
      </c>
      <c r="AB570" s="241">
        <f t="shared" si="60"/>
        <v>3.75</v>
      </c>
      <c r="AC570" s="240" t="str">
        <f t="shared" si="61"/>
        <v>DÜŞÜK RİSK</v>
      </c>
      <c r="AD570" s="81" t="s">
        <v>493</v>
      </c>
      <c r="AE570" s="81" t="s">
        <v>191</v>
      </c>
      <c r="AF570" s="240" t="s">
        <v>1274</v>
      </c>
      <c r="AG570" s="83" t="s">
        <v>860</v>
      </c>
    </row>
    <row r="571" spans="1:33" ht="122.5" x14ac:dyDescent="0.45">
      <c r="A571" s="152">
        <v>564</v>
      </c>
      <c r="B571" s="160">
        <v>45896</v>
      </c>
      <c r="C571" s="83" t="s">
        <v>66</v>
      </c>
      <c r="D571" s="81" t="s">
        <v>6758</v>
      </c>
      <c r="E571" s="154" t="s">
        <v>1678</v>
      </c>
      <c r="F571" s="154" t="s">
        <v>1678</v>
      </c>
      <c r="G571" s="83" t="s">
        <v>1449</v>
      </c>
      <c r="H571" s="83" t="s">
        <v>1926</v>
      </c>
      <c r="I571" s="83" t="s">
        <v>1927</v>
      </c>
      <c r="J571" s="83" t="s">
        <v>1928</v>
      </c>
      <c r="K571" s="83" t="s">
        <v>857</v>
      </c>
      <c r="L571" s="84" t="s">
        <v>1929</v>
      </c>
      <c r="M571" s="84" t="s">
        <v>917</v>
      </c>
      <c r="N571" s="83">
        <v>0.5</v>
      </c>
      <c r="O571" s="83">
        <v>1</v>
      </c>
      <c r="P571" s="83">
        <v>100</v>
      </c>
      <c r="Q571" s="241">
        <f t="shared" si="58"/>
        <v>50</v>
      </c>
      <c r="R571" s="240" t="str">
        <f t="shared" si="59"/>
        <v>OLASI RİSK</v>
      </c>
      <c r="S571" s="84" t="s">
        <v>918</v>
      </c>
      <c r="T571" s="83" t="s">
        <v>191</v>
      </c>
      <c r="U571" s="155" t="s">
        <v>919</v>
      </c>
      <c r="V571" s="85" t="s">
        <v>558</v>
      </c>
      <c r="W571" s="156" t="s">
        <v>919</v>
      </c>
      <c r="X571" s="156" t="s">
        <v>858</v>
      </c>
      <c r="Y571" s="83">
        <v>0.5</v>
      </c>
      <c r="Z571" s="83">
        <v>0.5</v>
      </c>
      <c r="AA571" s="83">
        <v>40</v>
      </c>
      <c r="AB571" s="241">
        <f t="shared" si="60"/>
        <v>10</v>
      </c>
      <c r="AC571" s="240" t="str">
        <f t="shared" si="61"/>
        <v>DÜŞÜK RİSK</v>
      </c>
      <c r="AD571" s="81" t="s">
        <v>493</v>
      </c>
      <c r="AE571" s="81" t="s">
        <v>191</v>
      </c>
      <c r="AF571" s="240" t="s">
        <v>1274</v>
      </c>
      <c r="AG571" s="83" t="s">
        <v>860</v>
      </c>
    </row>
    <row r="572" spans="1:33" ht="105" x14ac:dyDescent="0.45">
      <c r="A572" s="152">
        <v>565</v>
      </c>
      <c r="B572" s="160">
        <v>45896</v>
      </c>
      <c r="C572" s="83" t="s">
        <v>66</v>
      </c>
      <c r="D572" s="81" t="s">
        <v>6758</v>
      </c>
      <c r="E572" s="154" t="s">
        <v>1678</v>
      </c>
      <c r="F572" s="154" t="s">
        <v>1678</v>
      </c>
      <c r="G572" s="83" t="s">
        <v>1449</v>
      </c>
      <c r="H572" s="83" t="s">
        <v>1450</v>
      </c>
      <c r="I572" s="83" t="s">
        <v>1451</v>
      </c>
      <c r="J572" s="83" t="s">
        <v>1452</v>
      </c>
      <c r="K572" s="83" t="s">
        <v>857</v>
      </c>
      <c r="L572" s="84" t="s">
        <v>1453</v>
      </c>
      <c r="M572" s="84" t="s">
        <v>917</v>
      </c>
      <c r="N572" s="83">
        <v>0.5</v>
      </c>
      <c r="O572" s="83">
        <v>1</v>
      </c>
      <c r="P572" s="83">
        <v>100</v>
      </c>
      <c r="Q572" s="241">
        <f t="shared" si="58"/>
        <v>50</v>
      </c>
      <c r="R572" s="240" t="str">
        <f t="shared" si="59"/>
        <v>OLASI RİSK</v>
      </c>
      <c r="S572" s="84" t="s">
        <v>918</v>
      </c>
      <c r="T572" s="83" t="s">
        <v>191</v>
      </c>
      <c r="U572" s="155" t="s">
        <v>919</v>
      </c>
      <c r="V572" s="85" t="s">
        <v>558</v>
      </c>
      <c r="W572" s="156" t="s">
        <v>919</v>
      </c>
      <c r="X572" s="156" t="s">
        <v>858</v>
      </c>
      <c r="Y572" s="83">
        <v>0.5</v>
      </c>
      <c r="Z572" s="83">
        <v>0.5</v>
      </c>
      <c r="AA572" s="83">
        <v>40</v>
      </c>
      <c r="AB572" s="241">
        <f t="shared" si="60"/>
        <v>10</v>
      </c>
      <c r="AC572" s="240" t="str">
        <f t="shared" si="61"/>
        <v>DÜŞÜK RİSK</v>
      </c>
      <c r="AD572" s="81" t="s">
        <v>493</v>
      </c>
      <c r="AE572" s="81" t="s">
        <v>191</v>
      </c>
      <c r="AF572" s="240" t="s">
        <v>1274</v>
      </c>
      <c r="AG572" s="83" t="s">
        <v>860</v>
      </c>
    </row>
    <row r="573" spans="1:33" ht="105" x14ac:dyDescent="0.45">
      <c r="A573" s="152">
        <v>566</v>
      </c>
      <c r="B573" s="160">
        <v>45896</v>
      </c>
      <c r="C573" s="83" t="s">
        <v>66</v>
      </c>
      <c r="D573" s="81" t="s">
        <v>6758</v>
      </c>
      <c r="E573" s="154" t="s">
        <v>1678</v>
      </c>
      <c r="F573" s="154" t="s">
        <v>1678</v>
      </c>
      <c r="G573" s="83" t="s">
        <v>1382</v>
      </c>
      <c r="H573" s="83" t="s">
        <v>1383</v>
      </c>
      <c r="I573" s="83" t="s">
        <v>1384</v>
      </c>
      <c r="J573" s="83" t="s">
        <v>1385</v>
      </c>
      <c r="K573" s="83" t="s">
        <v>857</v>
      </c>
      <c r="L573" s="84" t="s">
        <v>1386</v>
      </c>
      <c r="M573" s="84" t="s">
        <v>917</v>
      </c>
      <c r="N573" s="83">
        <v>1</v>
      </c>
      <c r="O573" s="83">
        <v>1</v>
      </c>
      <c r="P573" s="83">
        <v>40</v>
      </c>
      <c r="Q573" s="241">
        <f t="shared" si="58"/>
        <v>40</v>
      </c>
      <c r="R573" s="240" t="str">
        <f t="shared" si="59"/>
        <v>OLASI RİSK</v>
      </c>
      <c r="S573" s="84" t="s">
        <v>918</v>
      </c>
      <c r="T573" s="83" t="s">
        <v>191</v>
      </c>
      <c r="U573" s="155" t="s">
        <v>919</v>
      </c>
      <c r="V573" s="85" t="s">
        <v>558</v>
      </c>
      <c r="W573" s="156" t="s">
        <v>919</v>
      </c>
      <c r="X573" s="156" t="s">
        <v>858</v>
      </c>
      <c r="Y573" s="83">
        <v>0.5</v>
      </c>
      <c r="Z573" s="83">
        <v>0.5</v>
      </c>
      <c r="AA573" s="83">
        <v>15</v>
      </c>
      <c r="AB573" s="241">
        <f t="shared" si="60"/>
        <v>3.75</v>
      </c>
      <c r="AC573" s="240" t="str">
        <f t="shared" si="61"/>
        <v>DÜŞÜK RİSK</v>
      </c>
      <c r="AD573" s="81" t="s">
        <v>132</v>
      </c>
      <c r="AE573" s="81" t="s">
        <v>191</v>
      </c>
      <c r="AF573" s="240" t="s">
        <v>1751</v>
      </c>
      <c r="AG573" s="83" t="s">
        <v>860</v>
      </c>
    </row>
    <row r="574" spans="1:33" ht="157.5" x14ac:dyDescent="0.45">
      <c r="A574" s="152">
        <v>567</v>
      </c>
      <c r="B574" s="160">
        <v>45896</v>
      </c>
      <c r="C574" s="83" t="s">
        <v>66</v>
      </c>
      <c r="D574" s="81" t="s">
        <v>6758</v>
      </c>
      <c r="E574" s="154" t="s">
        <v>1678</v>
      </c>
      <c r="F574" s="154" t="s">
        <v>1678</v>
      </c>
      <c r="G574" s="83" t="s">
        <v>1387</v>
      </c>
      <c r="H574" s="83" t="s">
        <v>1388</v>
      </c>
      <c r="I574" s="83" t="s">
        <v>1389</v>
      </c>
      <c r="J574" s="83" t="s">
        <v>1390</v>
      </c>
      <c r="K574" s="83" t="s">
        <v>857</v>
      </c>
      <c r="L574" s="84" t="s">
        <v>1391</v>
      </c>
      <c r="M574" s="84" t="s">
        <v>917</v>
      </c>
      <c r="N574" s="83">
        <v>1</v>
      </c>
      <c r="O574" s="83">
        <v>2</v>
      </c>
      <c r="P574" s="83">
        <v>7</v>
      </c>
      <c r="Q574" s="241">
        <f t="shared" si="58"/>
        <v>14</v>
      </c>
      <c r="R574" s="240" t="str">
        <f t="shared" si="59"/>
        <v>DÜŞÜK RİSK</v>
      </c>
      <c r="S574" s="84" t="s">
        <v>918</v>
      </c>
      <c r="T574" s="83" t="s">
        <v>191</v>
      </c>
      <c r="U574" s="155" t="s">
        <v>919</v>
      </c>
      <c r="V574" s="85" t="s">
        <v>558</v>
      </c>
      <c r="W574" s="156" t="s">
        <v>919</v>
      </c>
      <c r="X574" s="156" t="s">
        <v>858</v>
      </c>
      <c r="Y574" s="83">
        <v>0.5</v>
      </c>
      <c r="Z574" s="83">
        <v>0.5</v>
      </c>
      <c r="AA574" s="83">
        <v>7</v>
      </c>
      <c r="AB574" s="241">
        <f t="shared" si="60"/>
        <v>1.75</v>
      </c>
      <c r="AC574" s="240" t="str">
        <f t="shared" si="61"/>
        <v>DÜŞÜK RİSK</v>
      </c>
      <c r="AD574" s="81" t="s">
        <v>132</v>
      </c>
      <c r="AE574" s="81" t="s">
        <v>191</v>
      </c>
      <c r="AF574" s="240" t="s">
        <v>1751</v>
      </c>
      <c r="AG574" s="83" t="s">
        <v>860</v>
      </c>
    </row>
    <row r="575" spans="1:33" ht="105" x14ac:dyDescent="0.45">
      <c r="A575" s="152">
        <v>568</v>
      </c>
      <c r="B575" s="160">
        <v>45896</v>
      </c>
      <c r="C575" s="83" t="s">
        <v>66</v>
      </c>
      <c r="D575" s="81" t="s">
        <v>6758</v>
      </c>
      <c r="E575" s="154" t="s">
        <v>1678</v>
      </c>
      <c r="F575" s="154" t="s">
        <v>1678</v>
      </c>
      <c r="G575" s="83" t="s">
        <v>1387</v>
      </c>
      <c r="H575" s="83" t="s">
        <v>1392</v>
      </c>
      <c r="I575" s="83" t="s">
        <v>1393</v>
      </c>
      <c r="J575" s="83" t="s">
        <v>1390</v>
      </c>
      <c r="K575" s="83" t="s">
        <v>857</v>
      </c>
      <c r="L575" s="84" t="s">
        <v>1394</v>
      </c>
      <c r="M575" s="84" t="s">
        <v>917</v>
      </c>
      <c r="N575" s="83">
        <v>1</v>
      </c>
      <c r="O575" s="83">
        <v>2</v>
      </c>
      <c r="P575" s="83">
        <v>7</v>
      </c>
      <c r="Q575" s="241">
        <f t="shared" si="58"/>
        <v>14</v>
      </c>
      <c r="R575" s="240" t="str">
        <f t="shared" si="59"/>
        <v>DÜŞÜK RİSK</v>
      </c>
      <c r="S575" s="84" t="s">
        <v>918</v>
      </c>
      <c r="T575" s="83" t="s">
        <v>191</v>
      </c>
      <c r="U575" s="155" t="s">
        <v>919</v>
      </c>
      <c r="V575" s="85" t="s">
        <v>558</v>
      </c>
      <c r="W575" s="156" t="s">
        <v>919</v>
      </c>
      <c r="X575" s="156" t="s">
        <v>858</v>
      </c>
      <c r="Y575" s="83">
        <v>0.5</v>
      </c>
      <c r="Z575" s="83">
        <v>0.5</v>
      </c>
      <c r="AA575" s="83">
        <v>7</v>
      </c>
      <c r="AB575" s="241">
        <f t="shared" si="60"/>
        <v>1.75</v>
      </c>
      <c r="AC575" s="240" t="str">
        <f t="shared" si="61"/>
        <v>DÜŞÜK RİSK</v>
      </c>
      <c r="AD575" s="81" t="s">
        <v>132</v>
      </c>
      <c r="AE575" s="81" t="s">
        <v>191</v>
      </c>
      <c r="AF575" s="240" t="s">
        <v>1751</v>
      </c>
      <c r="AG575" s="83" t="s">
        <v>860</v>
      </c>
    </row>
    <row r="576" spans="1:33" ht="122.5" x14ac:dyDescent="0.45">
      <c r="A576" s="152">
        <v>569</v>
      </c>
      <c r="B576" s="160">
        <v>45896</v>
      </c>
      <c r="C576" s="83" t="s">
        <v>66</v>
      </c>
      <c r="D576" s="81" t="s">
        <v>6758</v>
      </c>
      <c r="E576" s="154" t="s">
        <v>1678</v>
      </c>
      <c r="F576" s="154" t="s">
        <v>1678</v>
      </c>
      <c r="G576" s="83" t="s">
        <v>1436</v>
      </c>
      <c r="H576" s="83" t="s">
        <v>1440</v>
      </c>
      <c r="I576" s="83" t="s">
        <v>1441</v>
      </c>
      <c r="J576" s="83" t="s">
        <v>1442</v>
      </c>
      <c r="K576" s="83" t="s">
        <v>1008</v>
      </c>
      <c r="L576" s="84" t="s">
        <v>1930</v>
      </c>
      <c r="M576" s="84" t="s">
        <v>917</v>
      </c>
      <c r="N576" s="83">
        <v>0.5</v>
      </c>
      <c r="O576" s="83">
        <v>0.5</v>
      </c>
      <c r="P576" s="83">
        <v>3</v>
      </c>
      <c r="Q576" s="241">
        <f t="shared" si="58"/>
        <v>0.75</v>
      </c>
      <c r="R576" s="240" t="str">
        <f t="shared" si="59"/>
        <v>DÜŞÜK RİSK</v>
      </c>
      <c r="S576" s="84" t="s">
        <v>918</v>
      </c>
      <c r="T576" s="83" t="s">
        <v>191</v>
      </c>
      <c r="U576" s="155" t="s">
        <v>919</v>
      </c>
      <c r="V576" s="85" t="s">
        <v>558</v>
      </c>
      <c r="W576" s="156" t="s">
        <v>919</v>
      </c>
      <c r="X576" s="156" t="s">
        <v>858</v>
      </c>
      <c r="Y576" s="83">
        <v>0.5</v>
      </c>
      <c r="Z576" s="83">
        <v>0.5</v>
      </c>
      <c r="AA576" s="83">
        <v>15</v>
      </c>
      <c r="AB576" s="241">
        <f t="shared" si="60"/>
        <v>3.75</v>
      </c>
      <c r="AC576" s="240" t="str">
        <f t="shared" si="61"/>
        <v>DÜŞÜK RİSK</v>
      </c>
      <c r="AD576" s="81" t="s">
        <v>493</v>
      </c>
      <c r="AE576" s="81" t="s">
        <v>191</v>
      </c>
      <c r="AF576" s="240" t="s">
        <v>1274</v>
      </c>
      <c r="AG576" s="83" t="s">
        <v>860</v>
      </c>
    </row>
    <row r="577" spans="1:33" ht="105" x14ac:dyDescent="0.45">
      <c r="A577" s="152">
        <v>570</v>
      </c>
      <c r="B577" s="160">
        <v>45896</v>
      </c>
      <c r="C577" s="83" t="s">
        <v>66</v>
      </c>
      <c r="D577" s="81" t="s">
        <v>6758</v>
      </c>
      <c r="E577" s="154" t="s">
        <v>1678</v>
      </c>
      <c r="F577" s="154" t="s">
        <v>1678</v>
      </c>
      <c r="G577" s="83" t="s">
        <v>1443</v>
      </c>
      <c r="H577" s="83" t="s">
        <v>1444</v>
      </c>
      <c r="I577" s="83" t="s">
        <v>1445</v>
      </c>
      <c r="J577" s="83" t="s">
        <v>1446</v>
      </c>
      <c r="K577" s="83" t="s">
        <v>857</v>
      </c>
      <c r="L577" s="84" t="s">
        <v>1447</v>
      </c>
      <c r="M577" s="84" t="s">
        <v>917</v>
      </c>
      <c r="N577" s="83">
        <v>1</v>
      </c>
      <c r="O577" s="83">
        <v>3</v>
      </c>
      <c r="P577" s="83">
        <v>3</v>
      </c>
      <c r="Q577" s="241">
        <f t="shared" si="58"/>
        <v>9</v>
      </c>
      <c r="R577" s="240" t="str">
        <f t="shared" si="59"/>
        <v>DÜŞÜK RİSK</v>
      </c>
      <c r="S577" s="84" t="s">
        <v>918</v>
      </c>
      <c r="T577" s="83" t="s">
        <v>185</v>
      </c>
      <c r="U577" s="155" t="s">
        <v>919</v>
      </c>
      <c r="V577" s="85" t="s">
        <v>558</v>
      </c>
      <c r="W577" s="156" t="s">
        <v>919</v>
      </c>
      <c r="X577" s="156" t="s">
        <v>858</v>
      </c>
      <c r="Y577" s="83">
        <v>1</v>
      </c>
      <c r="Z577" s="83">
        <v>3</v>
      </c>
      <c r="AA577" s="83">
        <v>3</v>
      </c>
      <c r="AB577" s="241">
        <f t="shared" si="60"/>
        <v>9</v>
      </c>
      <c r="AC577" s="240" t="str">
        <f t="shared" si="61"/>
        <v>DÜŞÜK RİSK</v>
      </c>
      <c r="AD577" s="81" t="s">
        <v>493</v>
      </c>
      <c r="AE577" s="81" t="s">
        <v>185</v>
      </c>
      <c r="AF577" s="240" t="s">
        <v>1448</v>
      </c>
      <c r="AG577" s="83" t="s">
        <v>860</v>
      </c>
    </row>
    <row r="578" spans="1:33" ht="105" x14ac:dyDescent="0.45">
      <c r="A578" s="152">
        <v>571</v>
      </c>
      <c r="B578" s="160">
        <v>45896</v>
      </c>
      <c r="C578" s="83" t="s">
        <v>66</v>
      </c>
      <c r="D578" s="81" t="s">
        <v>6758</v>
      </c>
      <c r="E578" s="154" t="s">
        <v>1678</v>
      </c>
      <c r="F578" s="154" t="s">
        <v>1678</v>
      </c>
      <c r="G578" s="83" t="s">
        <v>1377</v>
      </c>
      <c r="H578" s="83" t="s">
        <v>1378</v>
      </c>
      <c r="I578" s="83" t="s">
        <v>1379</v>
      </c>
      <c r="J578" s="83" t="s">
        <v>1380</v>
      </c>
      <c r="K578" s="83" t="s">
        <v>857</v>
      </c>
      <c r="L578" s="84" t="s">
        <v>1381</v>
      </c>
      <c r="M578" s="84" t="s">
        <v>917</v>
      </c>
      <c r="N578" s="83">
        <v>1</v>
      </c>
      <c r="O578" s="83">
        <v>1</v>
      </c>
      <c r="P578" s="83">
        <v>100</v>
      </c>
      <c r="Q578" s="241">
        <f t="shared" si="58"/>
        <v>100</v>
      </c>
      <c r="R578" s="240" t="str">
        <f t="shared" si="59"/>
        <v>ÖNEMLİ RİSK</v>
      </c>
      <c r="S578" s="84" t="s">
        <v>918</v>
      </c>
      <c r="T578" s="83" t="s">
        <v>191</v>
      </c>
      <c r="U578" s="155" t="s">
        <v>919</v>
      </c>
      <c r="V578" s="85" t="s">
        <v>558</v>
      </c>
      <c r="W578" s="156" t="s">
        <v>919</v>
      </c>
      <c r="X578" s="156" t="s">
        <v>858</v>
      </c>
      <c r="Y578" s="83">
        <v>0.5</v>
      </c>
      <c r="Z578" s="83">
        <v>0.5</v>
      </c>
      <c r="AA578" s="83">
        <v>15</v>
      </c>
      <c r="AB578" s="241">
        <f t="shared" si="60"/>
        <v>3.75</v>
      </c>
      <c r="AC578" s="240" t="str">
        <f t="shared" si="61"/>
        <v>DÜŞÜK RİSK</v>
      </c>
      <c r="AD578" s="81" t="s">
        <v>493</v>
      </c>
      <c r="AE578" s="81" t="s">
        <v>191</v>
      </c>
      <c r="AF578" s="240" t="s">
        <v>1368</v>
      </c>
      <c r="AG578" s="83" t="s">
        <v>860</v>
      </c>
    </row>
    <row r="579" spans="1:33" ht="122.5" x14ac:dyDescent="0.45">
      <c r="A579" s="152">
        <v>572</v>
      </c>
      <c r="B579" s="160">
        <v>45896</v>
      </c>
      <c r="C579" s="83" t="s">
        <v>66</v>
      </c>
      <c r="D579" s="81" t="s">
        <v>6758</v>
      </c>
      <c r="E579" s="154" t="s">
        <v>1678</v>
      </c>
      <c r="F579" s="154" t="s">
        <v>1678</v>
      </c>
      <c r="G579" s="83" t="s">
        <v>1931</v>
      </c>
      <c r="H579" s="83" t="s">
        <v>1932</v>
      </c>
      <c r="I579" s="83" t="s">
        <v>1933</v>
      </c>
      <c r="J579" s="83" t="s">
        <v>1934</v>
      </c>
      <c r="K579" s="83" t="s">
        <v>1008</v>
      </c>
      <c r="L579" s="84" t="s">
        <v>1935</v>
      </c>
      <c r="M579" s="84" t="s">
        <v>917</v>
      </c>
      <c r="N579" s="83">
        <v>1</v>
      </c>
      <c r="O579" s="83">
        <v>2</v>
      </c>
      <c r="P579" s="83">
        <v>15</v>
      </c>
      <c r="Q579" s="241">
        <f t="shared" si="58"/>
        <v>30</v>
      </c>
      <c r="R579" s="240" t="str">
        <f t="shared" si="59"/>
        <v>OLASI RİSK</v>
      </c>
      <c r="S579" s="84" t="s">
        <v>918</v>
      </c>
      <c r="T579" s="83" t="s">
        <v>191</v>
      </c>
      <c r="U579" s="155" t="s">
        <v>919</v>
      </c>
      <c r="V579" s="85" t="s">
        <v>961</v>
      </c>
      <c r="W579" s="156" t="s">
        <v>919</v>
      </c>
      <c r="X579" s="156" t="s">
        <v>858</v>
      </c>
      <c r="Y579" s="83">
        <v>1</v>
      </c>
      <c r="Z579" s="83">
        <v>1</v>
      </c>
      <c r="AA579" s="83">
        <v>15</v>
      </c>
      <c r="AB579" s="241">
        <f t="shared" si="60"/>
        <v>15</v>
      </c>
      <c r="AC579" s="240" t="str">
        <f t="shared" si="61"/>
        <v>DÜŞÜK RİSK</v>
      </c>
      <c r="AD579" s="81" t="s">
        <v>132</v>
      </c>
      <c r="AE579" s="81" t="s">
        <v>191</v>
      </c>
      <c r="AF579" s="240" t="s">
        <v>1502</v>
      </c>
      <c r="AG579" s="83" t="s">
        <v>860</v>
      </c>
    </row>
    <row r="580" spans="1:33" ht="105" x14ac:dyDescent="0.45">
      <c r="A580" s="152">
        <v>573</v>
      </c>
      <c r="B580" s="160">
        <v>45896</v>
      </c>
      <c r="C580" s="83" t="s">
        <v>66</v>
      </c>
      <c r="D580" s="81" t="s">
        <v>6758</v>
      </c>
      <c r="E580" s="154" t="s">
        <v>1678</v>
      </c>
      <c r="F580" s="154" t="s">
        <v>1678</v>
      </c>
      <c r="G580" s="83" t="s">
        <v>1931</v>
      </c>
      <c r="H580" s="83" t="s">
        <v>1936</v>
      </c>
      <c r="I580" s="83" t="s">
        <v>1937</v>
      </c>
      <c r="J580" s="83" t="s">
        <v>1938</v>
      </c>
      <c r="K580" s="83" t="s">
        <v>1008</v>
      </c>
      <c r="L580" s="84" t="s">
        <v>1939</v>
      </c>
      <c r="M580" s="84" t="s">
        <v>917</v>
      </c>
      <c r="N580" s="83">
        <v>1</v>
      </c>
      <c r="O580" s="83">
        <v>2</v>
      </c>
      <c r="P580" s="83">
        <v>15</v>
      </c>
      <c r="Q580" s="241">
        <f t="shared" si="58"/>
        <v>30</v>
      </c>
      <c r="R580" s="240" t="str">
        <f t="shared" si="59"/>
        <v>OLASI RİSK</v>
      </c>
      <c r="S580" s="84" t="s">
        <v>918</v>
      </c>
      <c r="T580" s="83" t="s">
        <v>191</v>
      </c>
      <c r="U580" s="155" t="s">
        <v>919</v>
      </c>
      <c r="V580" s="85" t="s">
        <v>961</v>
      </c>
      <c r="W580" s="156" t="s">
        <v>919</v>
      </c>
      <c r="X580" s="156" t="s">
        <v>858</v>
      </c>
      <c r="Y580" s="83">
        <v>1</v>
      </c>
      <c r="Z580" s="83">
        <v>1</v>
      </c>
      <c r="AA580" s="83">
        <v>15</v>
      </c>
      <c r="AB580" s="241">
        <f t="shared" si="60"/>
        <v>15</v>
      </c>
      <c r="AC580" s="240" t="str">
        <f t="shared" si="61"/>
        <v>DÜŞÜK RİSK</v>
      </c>
      <c r="AD580" s="81" t="s">
        <v>132</v>
      </c>
      <c r="AE580" s="81" t="s">
        <v>191</v>
      </c>
      <c r="AF580" s="240" t="s">
        <v>1502</v>
      </c>
      <c r="AG580" s="83" t="s">
        <v>860</v>
      </c>
    </row>
    <row r="581" spans="1:33" ht="105" x14ac:dyDescent="0.45">
      <c r="A581" s="152">
        <v>574</v>
      </c>
      <c r="B581" s="160">
        <v>45896</v>
      </c>
      <c r="C581" s="83" t="s">
        <v>66</v>
      </c>
      <c r="D581" s="81" t="s">
        <v>6758</v>
      </c>
      <c r="E581" s="154" t="s">
        <v>1678</v>
      </c>
      <c r="F581" s="154" t="s">
        <v>1678</v>
      </c>
      <c r="G581" s="83" t="s">
        <v>1931</v>
      </c>
      <c r="H581" s="83" t="s">
        <v>1940</v>
      </c>
      <c r="I581" s="83" t="s">
        <v>1941</v>
      </c>
      <c r="J581" s="83" t="s">
        <v>1942</v>
      </c>
      <c r="K581" s="83" t="s">
        <v>1008</v>
      </c>
      <c r="L581" s="84" t="s">
        <v>1935</v>
      </c>
      <c r="M581" s="84" t="s">
        <v>917</v>
      </c>
      <c r="N581" s="83">
        <v>1</v>
      </c>
      <c r="O581" s="83">
        <v>2</v>
      </c>
      <c r="P581" s="83">
        <v>15</v>
      </c>
      <c r="Q581" s="241">
        <f t="shared" si="58"/>
        <v>30</v>
      </c>
      <c r="R581" s="240" t="str">
        <f t="shared" si="59"/>
        <v>OLASI RİSK</v>
      </c>
      <c r="S581" s="84" t="s">
        <v>918</v>
      </c>
      <c r="T581" s="83" t="s">
        <v>191</v>
      </c>
      <c r="U581" s="155" t="s">
        <v>919</v>
      </c>
      <c r="V581" s="85" t="s">
        <v>961</v>
      </c>
      <c r="W581" s="156" t="s">
        <v>919</v>
      </c>
      <c r="X581" s="156" t="s">
        <v>858</v>
      </c>
      <c r="Y581" s="83">
        <v>1</v>
      </c>
      <c r="Z581" s="83">
        <v>1</v>
      </c>
      <c r="AA581" s="83">
        <v>15</v>
      </c>
      <c r="AB581" s="241">
        <f t="shared" si="60"/>
        <v>15</v>
      </c>
      <c r="AC581" s="240" t="str">
        <f t="shared" si="61"/>
        <v>DÜŞÜK RİSK</v>
      </c>
      <c r="AD581" s="81" t="s">
        <v>132</v>
      </c>
      <c r="AE581" s="81" t="s">
        <v>191</v>
      </c>
      <c r="AF581" s="240" t="s">
        <v>1502</v>
      </c>
      <c r="AG581" s="83" t="s">
        <v>860</v>
      </c>
    </row>
    <row r="582" spans="1:33" ht="105" x14ac:dyDescent="0.45">
      <c r="A582" s="152">
        <v>575</v>
      </c>
      <c r="B582" s="160">
        <v>45896</v>
      </c>
      <c r="C582" s="83" t="s">
        <v>66</v>
      </c>
      <c r="D582" s="81" t="s">
        <v>6758</v>
      </c>
      <c r="E582" s="154" t="s">
        <v>1678</v>
      </c>
      <c r="F582" s="154" t="s">
        <v>1678</v>
      </c>
      <c r="G582" s="83" t="s">
        <v>1931</v>
      </c>
      <c r="H582" s="83" t="s">
        <v>1943</v>
      </c>
      <c r="I582" s="83" t="s">
        <v>1944</v>
      </c>
      <c r="J582" s="83" t="s">
        <v>1945</v>
      </c>
      <c r="K582" s="83" t="s">
        <v>1008</v>
      </c>
      <c r="L582" s="84" t="s">
        <v>1946</v>
      </c>
      <c r="M582" s="84" t="s">
        <v>917</v>
      </c>
      <c r="N582" s="83">
        <v>1</v>
      </c>
      <c r="O582" s="83">
        <v>2</v>
      </c>
      <c r="P582" s="83">
        <v>15</v>
      </c>
      <c r="Q582" s="241">
        <f t="shared" si="58"/>
        <v>30</v>
      </c>
      <c r="R582" s="240" t="str">
        <f t="shared" si="59"/>
        <v>OLASI RİSK</v>
      </c>
      <c r="S582" s="84" t="s">
        <v>918</v>
      </c>
      <c r="T582" s="83" t="s">
        <v>191</v>
      </c>
      <c r="U582" s="155" t="s">
        <v>919</v>
      </c>
      <c r="V582" s="85" t="s">
        <v>961</v>
      </c>
      <c r="W582" s="156" t="s">
        <v>919</v>
      </c>
      <c r="X582" s="156" t="s">
        <v>858</v>
      </c>
      <c r="Y582" s="83">
        <v>1</v>
      </c>
      <c r="Z582" s="83">
        <v>1</v>
      </c>
      <c r="AA582" s="83">
        <v>15</v>
      </c>
      <c r="AB582" s="241">
        <f t="shared" si="60"/>
        <v>15</v>
      </c>
      <c r="AC582" s="240" t="str">
        <f t="shared" si="61"/>
        <v>DÜŞÜK RİSK</v>
      </c>
      <c r="AD582" s="81" t="s">
        <v>132</v>
      </c>
      <c r="AE582" s="81" t="s">
        <v>191</v>
      </c>
      <c r="AF582" s="240" t="s">
        <v>1502</v>
      </c>
      <c r="AG582" s="83" t="s">
        <v>860</v>
      </c>
    </row>
    <row r="583" spans="1:33" ht="105" x14ac:dyDescent="0.45">
      <c r="A583" s="152">
        <v>576</v>
      </c>
      <c r="B583" s="160">
        <v>45896</v>
      </c>
      <c r="C583" s="83" t="s">
        <v>66</v>
      </c>
      <c r="D583" s="81" t="s">
        <v>6758</v>
      </c>
      <c r="E583" s="154" t="s">
        <v>1678</v>
      </c>
      <c r="F583" s="154" t="s">
        <v>1678</v>
      </c>
      <c r="G583" s="83" t="s">
        <v>1931</v>
      </c>
      <c r="H583" s="83" t="s">
        <v>1947</v>
      </c>
      <c r="I583" s="83" t="s">
        <v>1948</v>
      </c>
      <c r="J583" s="83" t="s">
        <v>1949</v>
      </c>
      <c r="K583" s="83" t="s">
        <v>1008</v>
      </c>
      <c r="L583" s="84" t="s">
        <v>1950</v>
      </c>
      <c r="M583" s="84" t="s">
        <v>917</v>
      </c>
      <c r="N583" s="83">
        <v>1</v>
      </c>
      <c r="O583" s="83">
        <v>2</v>
      </c>
      <c r="P583" s="83">
        <v>15</v>
      </c>
      <c r="Q583" s="241">
        <f t="shared" si="58"/>
        <v>30</v>
      </c>
      <c r="R583" s="240" t="str">
        <f t="shared" si="59"/>
        <v>OLASI RİSK</v>
      </c>
      <c r="S583" s="84" t="s">
        <v>918</v>
      </c>
      <c r="T583" s="83" t="s">
        <v>191</v>
      </c>
      <c r="U583" s="155" t="s">
        <v>919</v>
      </c>
      <c r="V583" s="85" t="s">
        <v>961</v>
      </c>
      <c r="W583" s="156" t="s">
        <v>919</v>
      </c>
      <c r="X583" s="156" t="s">
        <v>858</v>
      </c>
      <c r="Y583" s="83">
        <v>1</v>
      </c>
      <c r="Z583" s="83">
        <v>1</v>
      </c>
      <c r="AA583" s="83">
        <v>15</v>
      </c>
      <c r="AB583" s="241">
        <f t="shared" si="60"/>
        <v>15</v>
      </c>
      <c r="AC583" s="240" t="str">
        <f t="shared" si="61"/>
        <v>DÜŞÜK RİSK</v>
      </c>
      <c r="AD583" s="81" t="s">
        <v>132</v>
      </c>
      <c r="AE583" s="81" t="s">
        <v>191</v>
      </c>
      <c r="AF583" s="240" t="s">
        <v>1502</v>
      </c>
      <c r="AG583" s="83" t="s">
        <v>860</v>
      </c>
    </row>
    <row r="584" spans="1:33" ht="192.5" x14ac:dyDescent="0.45">
      <c r="A584" s="152">
        <v>577</v>
      </c>
      <c r="B584" s="160">
        <v>45896</v>
      </c>
      <c r="C584" s="83" t="s">
        <v>66</v>
      </c>
      <c r="D584" s="81" t="s">
        <v>6758</v>
      </c>
      <c r="E584" s="154" t="s">
        <v>1678</v>
      </c>
      <c r="F584" s="154" t="s">
        <v>1678</v>
      </c>
      <c r="G584" s="83" t="s">
        <v>1931</v>
      </c>
      <c r="H584" s="83" t="s">
        <v>1951</v>
      </c>
      <c r="I584" s="83" t="s">
        <v>1952</v>
      </c>
      <c r="J584" s="83" t="s">
        <v>1953</v>
      </c>
      <c r="K584" s="83" t="s">
        <v>1008</v>
      </c>
      <c r="L584" s="84" t="s">
        <v>1954</v>
      </c>
      <c r="M584" s="84" t="s">
        <v>917</v>
      </c>
      <c r="N584" s="83">
        <v>1</v>
      </c>
      <c r="O584" s="83">
        <v>2</v>
      </c>
      <c r="P584" s="83">
        <v>15</v>
      </c>
      <c r="Q584" s="241">
        <f t="shared" si="58"/>
        <v>30</v>
      </c>
      <c r="R584" s="240" t="str">
        <f t="shared" si="59"/>
        <v>OLASI RİSK</v>
      </c>
      <c r="S584" s="84" t="s">
        <v>918</v>
      </c>
      <c r="T584" s="83" t="s">
        <v>186</v>
      </c>
      <c r="U584" s="155" t="s">
        <v>919</v>
      </c>
      <c r="V584" s="85" t="s">
        <v>961</v>
      </c>
      <c r="W584" s="156" t="s">
        <v>919</v>
      </c>
      <c r="X584" s="156" t="s">
        <v>858</v>
      </c>
      <c r="Y584" s="83">
        <v>1</v>
      </c>
      <c r="Z584" s="83">
        <v>1</v>
      </c>
      <c r="AA584" s="83">
        <v>15</v>
      </c>
      <c r="AB584" s="241">
        <f t="shared" si="60"/>
        <v>15</v>
      </c>
      <c r="AC584" s="240" t="str">
        <f t="shared" si="61"/>
        <v>DÜŞÜK RİSK</v>
      </c>
      <c r="AD584" s="81" t="s">
        <v>132</v>
      </c>
      <c r="AE584" s="81" t="s">
        <v>191</v>
      </c>
      <c r="AF584" s="240" t="s">
        <v>1502</v>
      </c>
      <c r="AG584" s="83" t="s">
        <v>860</v>
      </c>
    </row>
    <row r="585" spans="1:33" ht="157.5" x14ac:dyDescent="0.45">
      <c r="A585" s="152">
        <v>578</v>
      </c>
      <c r="B585" s="160">
        <v>45896</v>
      </c>
      <c r="C585" s="83" t="s">
        <v>66</v>
      </c>
      <c r="D585" s="81" t="s">
        <v>6758</v>
      </c>
      <c r="E585" s="154" t="s">
        <v>1678</v>
      </c>
      <c r="F585" s="154" t="s">
        <v>1678</v>
      </c>
      <c r="G585" s="83" t="s">
        <v>1395</v>
      </c>
      <c r="H585" s="83" t="s">
        <v>1955</v>
      </c>
      <c r="I585" s="83" t="s">
        <v>1956</v>
      </c>
      <c r="J585" s="83" t="s">
        <v>1398</v>
      </c>
      <c r="K585" s="83" t="s">
        <v>857</v>
      </c>
      <c r="L585" s="84" t="s">
        <v>1399</v>
      </c>
      <c r="M585" s="84" t="s">
        <v>917</v>
      </c>
      <c r="N585" s="83">
        <v>0.5</v>
      </c>
      <c r="O585" s="83">
        <v>0.5</v>
      </c>
      <c r="P585" s="83">
        <v>40</v>
      </c>
      <c r="Q585" s="241">
        <f t="shared" si="58"/>
        <v>10</v>
      </c>
      <c r="R585" s="240" t="str">
        <f t="shared" si="59"/>
        <v>DÜŞÜK RİSK</v>
      </c>
      <c r="S585" s="84" t="s">
        <v>918</v>
      </c>
      <c r="T585" s="83" t="s">
        <v>72</v>
      </c>
      <c r="U585" s="155" t="s">
        <v>919</v>
      </c>
      <c r="V585" s="85" t="s">
        <v>558</v>
      </c>
      <c r="W585" s="156" t="s">
        <v>919</v>
      </c>
      <c r="X585" s="156" t="s">
        <v>858</v>
      </c>
      <c r="Y585" s="83">
        <v>0.5</v>
      </c>
      <c r="Z585" s="83">
        <v>0.5</v>
      </c>
      <c r="AA585" s="83">
        <v>40</v>
      </c>
      <c r="AB585" s="241">
        <f t="shared" si="60"/>
        <v>10</v>
      </c>
      <c r="AC585" s="240" t="str">
        <f t="shared" si="61"/>
        <v>DÜŞÜK RİSK</v>
      </c>
      <c r="AD585" s="81" t="s">
        <v>493</v>
      </c>
      <c r="AE585" s="81" t="s">
        <v>72</v>
      </c>
      <c r="AF585" s="240" t="s">
        <v>1400</v>
      </c>
      <c r="AG585" s="83" t="s">
        <v>860</v>
      </c>
    </row>
    <row r="586" spans="1:33" ht="105" x14ac:dyDescent="0.45">
      <c r="A586" s="152">
        <v>579</v>
      </c>
      <c r="B586" s="160">
        <v>45896</v>
      </c>
      <c r="C586" s="83" t="s">
        <v>66</v>
      </c>
      <c r="D586" s="81" t="s">
        <v>6758</v>
      </c>
      <c r="E586" s="154" t="s">
        <v>1678</v>
      </c>
      <c r="F586" s="154" t="s">
        <v>1678</v>
      </c>
      <c r="G586" s="83" t="s">
        <v>1423</v>
      </c>
      <c r="H586" s="83" t="s">
        <v>1432</v>
      </c>
      <c r="I586" s="83" t="s">
        <v>1433</v>
      </c>
      <c r="J586" s="83" t="s">
        <v>1434</v>
      </c>
      <c r="K586" s="83" t="s">
        <v>857</v>
      </c>
      <c r="L586" s="84" t="s">
        <v>1435</v>
      </c>
      <c r="M586" s="84" t="s">
        <v>917</v>
      </c>
      <c r="N586" s="83">
        <v>1</v>
      </c>
      <c r="O586" s="83">
        <v>0.5</v>
      </c>
      <c r="P586" s="83">
        <v>3</v>
      </c>
      <c r="Q586" s="241">
        <f t="shared" si="58"/>
        <v>1.5</v>
      </c>
      <c r="R586" s="240" t="str">
        <f t="shared" si="59"/>
        <v>DÜŞÜK RİSK</v>
      </c>
      <c r="S586" s="84" t="s">
        <v>918</v>
      </c>
      <c r="T586" s="83" t="s">
        <v>191</v>
      </c>
      <c r="U586" s="155" t="s">
        <v>919</v>
      </c>
      <c r="V586" s="85" t="s">
        <v>558</v>
      </c>
      <c r="W586" s="156" t="s">
        <v>919</v>
      </c>
      <c r="X586" s="156" t="s">
        <v>858</v>
      </c>
      <c r="Y586" s="83">
        <v>0.5</v>
      </c>
      <c r="Z586" s="83">
        <v>0.5</v>
      </c>
      <c r="AA586" s="83">
        <v>3</v>
      </c>
      <c r="AB586" s="241">
        <f t="shared" si="60"/>
        <v>0.75</v>
      </c>
      <c r="AC586" s="240" t="str">
        <f t="shared" si="61"/>
        <v>DÜŞÜK RİSK</v>
      </c>
      <c r="AD586" s="81" t="s">
        <v>132</v>
      </c>
      <c r="AE586" s="81" t="s">
        <v>191</v>
      </c>
      <c r="AF586" s="240" t="s">
        <v>1502</v>
      </c>
      <c r="AG586" s="83" t="s">
        <v>860</v>
      </c>
    </row>
    <row r="587" spans="1:33" ht="140" x14ac:dyDescent="0.45">
      <c r="A587" s="152">
        <v>580</v>
      </c>
      <c r="B587" s="160">
        <v>45896</v>
      </c>
      <c r="C587" s="81" t="s">
        <v>66</v>
      </c>
      <c r="D587" s="81" t="s">
        <v>6757</v>
      </c>
      <c r="E587" s="154" t="s">
        <v>1678</v>
      </c>
      <c r="F587" s="154" t="s">
        <v>1678</v>
      </c>
      <c r="G587" s="83" t="s">
        <v>1454</v>
      </c>
      <c r="H587" s="83" t="s">
        <v>1455</v>
      </c>
      <c r="I587" s="83" t="s">
        <v>1456</v>
      </c>
      <c r="J587" s="83" t="s">
        <v>1457</v>
      </c>
      <c r="K587" s="83" t="s">
        <v>857</v>
      </c>
      <c r="L587" s="84" t="s">
        <v>1458</v>
      </c>
      <c r="M587" s="84" t="s">
        <v>917</v>
      </c>
      <c r="N587" s="83">
        <v>1</v>
      </c>
      <c r="O587" s="83">
        <v>0.5</v>
      </c>
      <c r="P587" s="83">
        <v>3</v>
      </c>
      <c r="Q587" s="241">
        <f t="shared" si="58"/>
        <v>1.5</v>
      </c>
      <c r="R587" s="240" t="str">
        <f t="shared" si="59"/>
        <v>DÜŞÜK RİSK</v>
      </c>
      <c r="S587" s="84" t="s">
        <v>918</v>
      </c>
      <c r="T587" s="83" t="s">
        <v>191</v>
      </c>
      <c r="U587" s="155" t="s">
        <v>919</v>
      </c>
      <c r="V587" s="85" t="s">
        <v>558</v>
      </c>
      <c r="W587" s="156" t="s">
        <v>919</v>
      </c>
      <c r="X587" s="156" t="s">
        <v>858</v>
      </c>
      <c r="Y587" s="83">
        <v>0.5</v>
      </c>
      <c r="Z587" s="83">
        <v>0.5</v>
      </c>
      <c r="AA587" s="83">
        <v>3</v>
      </c>
      <c r="AB587" s="241">
        <f t="shared" si="60"/>
        <v>0.75</v>
      </c>
      <c r="AC587" s="240" t="str">
        <f t="shared" si="61"/>
        <v>DÜŞÜK RİSK</v>
      </c>
      <c r="AD587" s="81" t="s">
        <v>493</v>
      </c>
      <c r="AE587" s="81" t="s">
        <v>191</v>
      </c>
      <c r="AF587" s="240" t="s">
        <v>1274</v>
      </c>
      <c r="AG587" s="83" t="s">
        <v>860</v>
      </c>
    </row>
    <row r="588" spans="1:33" ht="140" x14ac:dyDescent="0.45">
      <c r="A588" s="152">
        <v>581</v>
      </c>
      <c r="B588" s="160">
        <v>45896</v>
      </c>
      <c r="C588" s="81" t="s">
        <v>66</v>
      </c>
      <c r="D588" s="81" t="s">
        <v>6757</v>
      </c>
      <c r="E588" s="154" t="s">
        <v>1678</v>
      </c>
      <c r="F588" s="154" t="s">
        <v>1678</v>
      </c>
      <c r="G588" s="83" t="s">
        <v>1454</v>
      </c>
      <c r="H588" s="83" t="s">
        <v>1459</v>
      </c>
      <c r="I588" s="83" t="s">
        <v>1460</v>
      </c>
      <c r="J588" s="83" t="s">
        <v>1461</v>
      </c>
      <c r="K588" s="83" t="s">
        <v>857</v>
      </c>
      <c r="L588" s="84" t="s">
        <v>1462</v>
      </c>
      <c r="M588" s="84" t="s">
        <v>917</v>
      </c>
      <c r="N588" s="83">
        <v>1</v>
      </c>
      <c r="O588" s="83">
        <v>0.5</v>
      </c>
      <c r="P588" s="83">
        <v>3</v>
      </c>
      <c r="Q588" s="241">
        <f t="shared" si="58"/>
        <v>1.5</v>
      </c>
      <c r="R588" s="240" t="str">
        <f t="shared" si="59"/>
        <v>DÜŞÜK RİSK</v>
      </c>
      <c r="S588" s="84" t="s">
        <v>918</v>
      </c>
      <c r="T588" s="83" t="s">
        <v>131</v>
      </c>
      <c r="U588" s="155" t="s">
        <v>919</v>
      </c>
      <c r="V588" s="85" t="s">
        <v>558</v>
      </c>
      <c r="W588" s="156" t="s">
        <v>919</v>
      </c>
      <c r="X588" s="156" t="s">
        <v>858</v>
      </c>
      <c r="Y588" s="83">
        <v>0.5</v>
      </c>
      <c r="Z588" s="83">
        <v>0.5</v>
      </c>
      <c r="AA588" s="83">
        <v>3</v>
      </c>
      <c r="AB588" s="241">
        <f t="shared" si="60"/>
        <v>0.75</v>
      </c>
      <c r="AC588" s="240" t="str">
        <f t="shared" si="61"/>
        <v>DÜŞÜK RİSK</v>
      </c>
      <c r="AD588" s="81" t="s">
        <v>493</v>
      </c>
      <c r="AE588" s="81" t="s">
        <v>131</v>
      </c>
      <c r="AF588" s="240" t="s">
        <v>1463</v>
      </c>
      <c r="AG588" s="83" t="s">
        <v>860</v>
      </c>
    </row>
    <row r="589" spans="1:33" ht="157.5" x14ac:dyDescent="0.45">
      <c r="A589" s="152">
        <v>582</v>
      </c>
      <c r="B589" s="160">
        <v>45896</v>
      </c>
      <c r="C589" s="81" t="s">
        <v>66</v>
      </c>
      <c r="D589" s="81" t="s">
        <v>6757</v>
      </c>
      <c r="E589" s="154" t="s">
        <v>1678</v>
      </c>
      <c r="F589" s="154" t="s">
        <v>1678</v>
      </c>
      <c r="G589" s="83" t="s">
        <v>1464</v>
      </c>
      <c r="H589" s="83" t="s">
        <v>1465</v>
      </c>
      <c r="I589" s="83" t="s">
        <v>1466</v>
      </c>
      <c r="J589" s="83" t="s">
        <v>1467</v>
      </c>
      <c r="K589" s="83" t="s">
        <v>857</v>
      </c>
      <c r="L589" s="84" t="s">
        <v>1468</v>
      </c>
      <c r="M589" s="84" t="s">
        <v>917</v>
      </c>
      <c r="N589" s="83">
        <v>6</v>
      </c>
      <c r="O589" s="83">
        <v>2</v>
      </c>
      <c r="P589" s="83">
        <v>3</v>
      </c>
      <c r="Q589" s="241">
        <f t="shared" si="58"/>
        <v>36</v>
      </c>
      <c r="R589" s="240" t="str">
        <f t="shared" si="59"/>
        <v>OLASI RİSK</v>
      </c>
      <c r="S589" s="84" t="s">
        <v>918</v>
      </c>
      <c r="T589" s="83" t="s">
        <v>132</v>
      </c>
      <c r="U589" s="155" t="s">
        <v>919</v>
      </c>
      <c r="V589" s="85" t="s">
        <v>558</v>
      </c>
      <c r="W589" s="156" t="s">
        <v>919</v>
      </c>
      <c r="X589" s="156" t="s">
        <v>858</v>
      </c>
      <c r="Y589" s="83">
        <v>0.5</v>
      </c>
      <c r="Z589" s="83">
        <v>0.5</v>
      </c>
      <c r="AA589" s="83">
        <v>3</v>
      </c>
      <c r="AB589" s="241">
        <f t="shared" si="60"/>
        <v>0.75</v>
      </c>
      <c r="AC589" s="240" t="str">
        <f t="shared" si="61"/>
        <v>DÜŞÜK RİSK</v>
      </c>
      <c r="AD589" s="81" t="s">
        <v>651</v>
      </c>
      <c r="AE589" s="81" t="s">
        <v>132</v>
      </c>
      <c r="AF589" s="240" t="s">
        <v>552</v>
      </c>
      <c r="AG589" s="83" t="s">
        <v>1469</v>
      </c>
    </row>
    <row r="590" spans="1:33" ht="140" x14ac:dyDescent="0.45">
      <c r="A590" s="152">
        <v>583</v>
      </c>
      <c r="B590" s="160">
        <v>45896</v>
      </c>
      <c r="C590" s="81" t="s">
        <v>66</v>
      </c>
      <c r="D590" s="81" t="s">
        <v>6757</v>
      </c>
      <c r="E590" s="154" t="s">
        <v>1678</v>
      </c>
      <c r="F590" s="154" t="s">
        <v>1678</v>
      </c>
      <c r="G590" s="83" t="s">
        <v>1470</v>
      </c>
      <c r="H590" s="83" t="s">
        <v>1957</v>
      </c>
      <c r="I590" s="83" t="s">
        <v>1472</v>
      </c>
      <c r="J590" s="83" t="s">
        <v>1473</v>
      </c>
      <c r="K590" s="83" t="s">
        <v>857</v>
      </c>
      <c r="L590" s="84" t="s">
        <v>1474</v>
      </c>
      <c r="M590" s="84" t="s">
        <v>917</v>
      </c>
      <c r="N590" s="83">
        <v>0.5</v>
      </c>
      <c r="O590" s="83">
        <v>1</v>
      </c>
      <c r="P590" s="83">
        <v>3</v>
      </c>
      <c r="Q590" s="241">
        <f t="shared" si="58"/>
        <v>1.5</v>
      </c>
      <c r="R590" s="240" t="str">
        <f t="shared" si="59"/>
        <v>DÜŞÜK RİSK</v>
      </c>
      <c r="S590" s="84" t="s">
        <v>918</v>
      </c>
      <c r="T590" s="83" t="s">
        <v>191</v>
      </c>
      <c r="U590" s="155" t="s">
        <v>919</v>
      </c>
      <c r="V590" s="85" t="s">
        <v>558</v>
      </c>
      <c r="W590" s="156" t="s">
        <v>919</v>
      </c>
      <c r="X590" s="156" t="s">
        <v>858</v>
      </c>
      <c r="Y590" s="83">
        <v>0.5</v>
      </c>
      <c r="Z590" s="83">
        <v>1</v>
      </c>
      <c r="AA590" s="83">
        <v>3</v>
      </c>
      <c r="AB590" s="241">
        <f t="shared" si="60"/>
        <v>1.5</v>
      </c>
      <c r="AC590" s="240" t="str">
        <f t="shared" si="61"/>
        <v>DÜŞÜK RİSK</v>
      </c>
      <c r="AD590" s="81" t="s">
        <v>132</v>
      </c>
      <c r="AE590" s="81" t="s">
        <v>191</v>
      </c>
      <c r="AF590" s="240" t="s">
        <v>1502</v>
      </c>
      <c r="AG590" s="83" t="s">
        <v>860</v>
      </c>
    </row>
    <row r="591" spans="1:33" ht="105" x14ac:dyDescent="0.45">
      <c r="A591" s="152">
        <v>584</v>
      </c>
      <c r="B591" s="160">
        <v>45896</v>
      </c>
      <c r="C591" s="81" t="s">
        <v>66</v>
      </c>
      <c r="D591" s="81" t="s">
        <v>6757</v>
      </c>
      <c r="E591" s="154" t="s">
        <v>1678</v>
      </c>
      <c r="F591" s="154" t="s">
        <v>1678</v>
      </c>
      <c r="G591" s="83" t="s">
        <v>1470</v>
      </c>
      <c r="H591" s="83" t="s">
        <v>1958</v>
      </c>
      <c r="I591" s="83" t="s">
        <v>1476</v>
      </c>
      <c r="J591" s="83" t="s">
        <v>1477</v>
      </c>
      <c r="K591" s="83" t="s">
        <v>857</v>
      </c>
      <c r="L591" s="84" t="s">
        <v>1478</v>
      </c>
      <c r="M591" s="84" t="s">
        <v>917</v>
      </c>
      <c r="N591" s="83">
        <v>0.5</v>
      </c>
      <c r="O591" s="83">
        <v>0.5</v>
      </c>
      <c r="P591" s="83">
        <v>3</v>
      </c>
      <c r="Q591" s="241">
        <f t="shared" si="58"/>
        <v>0.75</v>
      </c>
      <c r="R591" s="240" t="str">
        <f t="shared" si="59"/>
        <v>DÜŞÜK RİSK</v>
      </c>
      <c r="S591" s="84" t="s">
        <v>918</v>
      </c>
      <c r="T591" s="83" t="s">
        <v>186</v>
      </c>
      <c r="U591" s="155" t="s">
        <v>919</v>
      </c>
      <c r="V591" s="85" t="s">
        <v>558</v>
      </c>
      <c r="W591" s="156" t="s">
        <v>919</v>
      </c>
      <c r="X591" s="156" t="s">
        <v>858</v>
      </c>
      <c r="Y591" s="83">
        <v>0.5</v>
      </c>
      <c r="Z591" s="83">
        <v>0.5</v>
      </c>
      <c r="AA591" s="83">
        <v>3</v>
      </c>
      <c r="AB591" s="241">
        <f t="shared" si="60"/>
        <v>0.75</v>
      </c>
      <c r="AC591" s="240" t="str">
        <f t="shared" si="61"/>
        <v>DÜŞÜK RİSK</v>
      </c>
      <c r="AD591" s="81" t="s">
        <v>132</v>
      </c>
      <c r="AE591" s="81" t="s">
        <v>186</v>
      </c>
      <c r="AF591" s="240" t="s">
        <v>859</v>
      </c>
      <c r="AG591" s="83" t="s">
        <v>860</v>
      </c>
    </row>
    <row r="592" spans="1:33" ht="105" x14ac:dyDescent="0.45">
      <c r="A592" s="152">
        <v>585</v>
      </c>
      <c r="B592" s="160">
        <v>45896</v>
      </c>
      <c r="C592" s="81" t="s">
        <v>66</v>
      </c>
      <c r="D592" s="81" t="s">
        <v>6757</v>
      </c>
      <c r="E592" s="154" t="s">
        <v>1678</v>
      </c>
      <c r="F592" s="154" t="s">
        <v>1678</v>
      </c>
      <c r="G592" s="83" t="s">
        <v>1959</v>
      </c>
      <c r="H592" s="83" t="s">
        <v>1960</v>
      </c>
      <c r="I592" s="83" t="s">
        <v>1961</v>
      </c>
      <c r="J592" s="83" t="s">
        <v>1962</v>
      </c>
      <c r="K592" s="83" t="s">
        <v>1008</v>
      </c>
      <c r="L592" s="84" t="s">
        <v>1963</v>
      </c>
      <c r="M592" s="84" t="s">
        <v>917</v>
      </c>
      <c r="N592" s="83">
        <v>1</v>
      </c>
      <c r="O592" s="83">
        <v>3</v>
      </c>
      <c r="P592" s="83">
        <v>3</v>
      </c>
      <c r="Q592" s="241">
        <f t="shared" si="58"/>
        <v>9</v>
      </c>
      <c r="R592" s="240" t="str">
        <f t="shared" si="59"/>
        <v>DÜŞÜK RİSK</v>
      </c>
      <c r="S592" s="84" t="s">
        <v>918</v>
      </c>
      <c r="T592" s="83" t="s">
        <v>186</v>
      </c>
      <c r="U592" s="155" t="s">
        <v>919</v>
      </c>
      <c r="V592" s="85" t="s">
        <v>558</v>
      </c>
      <c r="W592" s="156" t="s">
        <v>919</v>
      </c>
      <c r="X592" s="156" t="s">
        <v>858</v>
      </c>
      <c r="Y592" s="83">
        <v>0.5</v>
      </c>
      <c r="Z592" s="83">
        <v>0.5</v>
      </c>
      <c r="AA592" s="83">
        <v>1</v>
      </c>
      <c r="AB592" s="241">
        <f t="shared" si="60"/>
        <v>0.25</v>
      </c>
      <c r="AC592" s="240" t="str">
        <f t="shared" si="61"/>
        <v>DÜŞÜK RİSK</v>
      </c>
      <c r="AD592" s="81" t="s">
        <v>132</v>
      </c>
      <c r="AE592" s="81" t="s">
        <v>186</v>
      </c>
      <c r="AF592" s="240" t="s">
        <v>859</v>
      </c>
      <c r="AG592" s="83" t="s">
        <v>1964</v>
      </c>
    </row>
    <row r="593" spans="1:33" ht="87.5" x14ac:dyDescent="0.45">
      <c r="A593" s="152">
        <v>586</v>
      </c>
      <c r="B593" s="160">
        <v>45896</v>
      </c>
      <c r="C593" s="81" t="s">
        <v>66</v>
      </c>
      <c r="D593" s="81" t="s">
        <v>6757</v>
      </c>
      <c r="E593" s="154" t="s">
        <v>1678</v>
      </c>
      <c r="F593" s="154" t="s">
        <v>1678</v>
      </c>
      <c r="G593" s="83" t="s">
        <v>1959</v>
      </c>
      <c r="H593" s="83" t="s">
        <v>1965</v>
      </c>
      <c r="I593" s="83" t="s">
        <v>1966</v>
      </c>
      <c r="J593" s="83" t="s">
        <v>1967</v>
      </c>
      <c r="K593" s="83" t="s">
        <v>1008</v>
      </c>
      <c r="L593" s="84" t="s">
        <v>1968</v>
      </c>
      <c r="M593" s="84" t="s">
        <v>917</v>
      </c>
      <c r="N593" s="83">
        <v>1</v>
      </c>
      <c r="O593" s="83">
        <v>3</v>
      </c>
      <c r="P593" s="83">
        <v>3</v>
      </c>
      <c r="Q593" s="241">
        <f t="shared" si="58"/>
        <v>9</v>
      </c>
      <c r="R593" s="240" t="str">
        <f t="shared" si="59"/>
        <v>DÜŞÜK RİSK</v>
      </c>
      <c r="S593" s="84" t="s">
        <v>918</v>
      </c>
      <c r="T593" s="83" t="s">
        <v>186</v>
      </c>
      <c r="U593" s="155" t="s">
        <v>919</v>
      </c>
      <c r="V593" s="85" t="s">
        <v>558</v>
      </c>
      <c r="W593" s="156" t="s">
        <v>919</v>
      </c>
      <c r="X593" s="156" t="s">
        <v>858</v>
      </c>
      <c r="Y593" s="83">
        <v>1</v>
      </c>
      <c r="Z593" s="83">
        <v>3</v>
      </c>
      <c r="AA593" s="83">
        <v>3</v>
      </c>
      <c r="AB593" s="241">
        <f t="shared" si="60"/>
        <v>9</v>
      </c>
      <c r="AC593" s="240" t="str">
        <f t="shared" si="61"/>
        <v>DÜŞÜK RİSK</v>
      </c>
      <c r="AD593" s="81" t="s">
        <v>132</v>
      </c>
      <c r="AE593" s="81" t="s">
        <v>186</v>
      </c>
      <c r="AF593" s="240" t="s">
        <v>1502</v>
      </c>
      <c r="AG593" s="83" t="s">
        <v>1964</v>
      </c>
    </row>
    <row r="594" spans="1:33" ht="105" x14ac:dyDescent="0.45">
      <c r="A594" s="152">
        <v>587</v>
      </c>
      <c r="B594" s="160">
        <v>45896</v>
      </c>
      <c r="C594" s="81" t="s">
        <v>66</v>
      </c>
      <c r="D594" s="81" t="s">
        <v>6757</v>
      </c>
      <c r="E594" s="154" t="s">
        <v>1678</v>
      </c>
      <c r="F594" s="154" t="s">
        <v>1678</v>
      </c>
      <c r="G594" s="83" t="s">
        <v>1479</v>
      </c>
      <c r="H594" s="83" t="s">
        <v>1480</v>
      </c>
      <c r="I594" s="83" t="s">
        <v>1481</v>
      </c>
      <c r="J594" s="83" t="s">
        <v>1482</v>
      </c>
      <c r="K594" s="83" t="s">
        <v>1008</v>
      </c>
      <c r="L594" s="84" t="s">
        <v>1969</v>
      </c>
      <c r="M594" s="84" t="s">
        <v>917</v>
      </c>
      <c r="N594" s="83">
        <v>1</v>
      </c>
      <c r="O594" s="83">
        <v>1</v>
      </c>
      <c r="P594" s="83">
        <v>3</v>
      </c>
      <c r="Q594" s="241">
        <f t="shared" si="58"/>
        <v>3</v>
      </c>
      <c r="R594" s="240" t="str">
        <f t="shared" si="59"/>
        <v>DÜŞÜK RİSK</v>
      </c>
      <c r="S594" s="84" t="s">
        <v>918</v>
      </c>
      <c r="T594" s="83" t="s">
        <v>186</v>
      </c>
      <c r="U594" s="155" t="s">
        <v>919</v>
      </c>
      <c r="V594" s="85" t="s">
        <v>558</v>
      </c>
      <c r="W594" s="156" t="s">
        <v>919</v>
      </c>
      <c r="X594" s="156" t="s">
        <v>858</v>
      </c>
      <c r="Y594" s="83">
        <v>1</v>
      </c>
      <c r="Z594" s="83">
        <v>1</v>
      </c>
      <c r="AA594" s="83">
        <v>3</v>
      </c>
      <c r="AB594" s="241">
        <f t="shared" si="60"/>
        <v>3</v>
      </c>
      <c r="AC594" s="240" t="str">
        <f t="shared" si="61"/>
        <v>DÜŞÜK RİSK</v>
      </c>
      <c r="AD594" s="81" t="s">
        <v>132</v>
      </c>
      <c r="AE594" s="81" t="s">
        <v>186</v>
      </c>
      <c r="AF594" s="240" t="s">
        <v>1498</v>
      </c>
      <c r="AG594" s="83" t="s">
        <v>5455</v>
      </c>
    </row>
    <row r="595" spans="1:33" ht="105" x14ac:dyDescent="0.45">
      <c r="A595" s="152">
        <v>588</v>
      </c>
      <c r="B595" s="160">
        <v>45896</v>
      </c>
      <c r="C595" s="81" t="s">
        <v>66</v>
      </c>
      <c r="D595" s="81" t="s">
        <v>6757</v>
      </c>
      <c r="E595" s="154" t="s">
        <v>1678</v>
      </c>
      <c r="F595" s="154" t="s">
        <v>1678</v>
      </c>
      <c r="G595" s="83" t="s">
        <v>749</v>
      </c>
      <c r="H595" s="83" t="s">
        <v>1970</v>
      </c>
      <c r="I595" s="83" t="s">
        <v>1971</v>
      </c>
      <c r="J595" s="83" t="s">
        <v>971</v>
      </c>
      <c r="K595" s="83" t="s">
        <v>1008</v>
      </c>
      <c r="L595" s="84" t="s">
        <v>1972</v>
      </c>
      <c r="M595" s="84" t="s">
        <v>917</v>
      </c>
      <c r="N595" s="83">
        <v>0.5</v>
      </c>
      <c r="O595" s="83">
        <v>2</v>
      </c>
      <c r="P595" s="83">
        <v>1</v>
      </c>
      <c r="Q595" s="241">
        <f t="shared" si="58"/>
        <v>1</v>
      </c>
      <c r="R595" s="240" t="str">
        <f t="shared" si="59"/>
        <v>DÜŞÜK RİSK</v>
      </c>
      <c r="S595" s="84" t="s">
        <v>918</v>
      </c>
      <c r="T595" s="83" t="s">
        <v>191</v>
      </c>
      <c r="U595" s="155" t="s">
        <v>919</v>
      </c>
      <c r="V595" s="85" t="s">
        <v>961</v>
      </c>
      <c r="W595" s="156" t="s">
        <v>919</v>
      </c>
      <c r="X595" s="156" t="s">
        <v>858</v>
      </c>
      <c r="Y595" s="83">
        <v>0.5</v>
      </c>
      <c r="Z595" s="83">
        <v>2</v>
      </c>
      <c r="AA595" s="83">
        <v>1</v>
      </c>
      <c r="AB595" s="241">
        <f t="shared" si="60"/>
        <v>1</v>
      </c>
      <c r="AC595" s="240" t="str">
        <f t="shared" si="61"/>
        <v>DÜŞÜK RİSK</v>
      </c>
      <c r="AD595" s="81" t="s">
        <v>132</v>
      </c>
      <c r="AE595" s="81" t="s">
        <v>191</v>
      </c>
      <c r="AF595" s="240" t="s">
        <v>1973</v>
      </c>
      <c r="AG595" s="83" t="s">
        <v>860</v>
      </c>
    </row>
    <row r="596" spans="1:33" ht="122.5" x14ac:dyDescent="0.45">
      <c r="A596" s="152">
        <v>589</v>
      </c>
      <c r="B596" s="160">
        <v>45896</v>
      </c>
      <c r="C596" s="81" t="s">
        <v>66</v>
      </c>
      <c r="D596" s="81" t="s">
        <v>6757</v>
      </c>
      <c r="E596" s="154" t="s">
        <v>1678</v>
      </c>
      <c r="F596" s="154" t="s">
        <v>1678</v>
      </c>
      <c r="G596" s="83" t="s">
        <v>1974</v>
      </c>
      <c r="H596" s="83" t="s">
        <v>1975</v>
      </c>
      <c r="I596" s="83" t="s">
        <v>1976</v>
      </c>
      <c r="J596" s="83" t="s">
        <v>1977</v>
      </c>
      <c r="K596" s="83" t="s">
        <v>1008</v>
      </c>
      <c r="L596" s="84" t="s">
        <v>1978</v>
      </c>
      <c r="M596" s="84" t="s">
        <v>917</v>
      </c>
      <c r="N596" s="83">
        <v>1</v>
      </c>
      <c r="O596" s="83">
        <v>3</v>
      </c>
      <c r="P596" s="83">
        <v>7</v>
      </c>
      <c r="Q596" s="241">
        <f t="shared" si="58"/>
        <v>21</v>
      </c>
      <c r="R596" s="240" t="str">
        <f t="shared" si="59"/>
        <v>OLASI RİSK</v>
      </c>
      <c r="S596" s="84" t="s">
        <v>918</v>
      </c>
      <c r="T596" s="83" t="s">
        <v>186</v>
      </c>
      <c r="U596" s="155" t="s">
        <v>919</v>
      </c>
      <c r="V596" s="85" t="s">
        <v>558</v>
      </c>
      <c r="W596" s="156" t="s">
        <v>919</v>
      </c>
      <c r="X596" s="156" t="s">
        <v>858</v>
      </c>
      <c r="Y596" s="83">
        <v>1</v>
      </c>
      <c r="Z596" s="83">
        <v>3</v>
      </c>
      <c r="AA596" s="83">
        <v>7</v>
      </c>
      <c r="AB596" s="241">
        <f t="shared" si="60"/>
        <v>21</v>
      </c>
      <c r="AC596" s="240" t="str">
        <f t="shared" si="61"/>
        <v>OLASI RİSK</v>
      </c>
      <c r="AD596" s="81" t="s">
        <v>132</v>
      </c>
      <c r="AE596" s="81" t="s">
        <v>186</v>
      </c>
      <c r="AF596" s="240" t="s">
        <v>1502</v>
      </c>
      <c r="AG596" s="83" t="s">
        <v>4845</v>
      </c>
    </row>
    <row r="597" spans="1:33" ht="122.5" x14ac:dyDescent="0.45">
      <c r="A597" s="152">
        <v>590</v>
      </c>
      <c r="B597" s="160">
        <v>45896</v>
      </c>
      <c r="C597" s="81" t="s">
        <v>66</v>
      </c>
      <c r="D597" s="81" t="s">
        <v>6757</v>
      </c>
      <c r="E597" s="154" t="s">
        <v>1678</v>
      </c>
      <c r="F597" s="154" t="s">
        <v>1678</v>
      </c>
      <c r="G597" s="83" t="s">
        <v>1979</v>
      </c>
      <c r="H597" s="83" t="s">
        <v>1980</v>
      </c>
      <c r="I597" s="83" t="s">
        <v>1981</v>
      </c>
      <c r="J597" s="83" t="s">
        <v>1982</v>
      </c>
      <c r="K597" s="83" t="s">
        <v>1008</v>
      </c>
      <c r="L597" s="84" t="s">
        <v>1983</v>
      </c>
      <c r="M597" s="84" t="s">
        <v>917</v>
      </c>
      <c r="N597" s="83">
        <v>0.5</v>
      </c>
      <c r="O597" s="83">
        <v>3</v>
      </c>
      <c r="P597" s="83">
        <v>3</v>
      </c>
      <c r="Q597" s="241">
        <f t="shared" si="58"/>
        <v>4.5</v>
      </c>
      <c r="R597" s="240" t="str">
        <f t="shared" si="59"/>
        <v>DÜŞÜK RİSK</v>
      </c>
      <c r="S597" s="84" t="s">
        <v>918</v>
      </c>
      <c r="T597" s="83" t="s">
        <v>186</v>
      </c>
      <c r="U597" s="155" t="s">
        <v>919</v>
      </c>
      <c r="V597" s="85" t="s">
        <v>558</v>
      </c>
      <c r="W597" s="156" t="s">
        <v>919</v>
      </c>
      <c r="X597" s="156" t="s">
        <v>858</v>
      </c>
      <c r="Y597" s="83">
        <v>1</v>
      </c>
      <c r="Z597" s="83">
        <v>3</v>
      </c>
      <c r="AA597" s="83">
        <v>3</v>
      </c>
      <c r="AB597" s="241">
        <f t="shared" si="60"/>
        <v>9</v>
      </c>
      <c r="AC597" s="240" t="str">
        <f t="shared" si="61"/>
        <v>DÜŞÜK RİSK</v>
      </c>
      <c r="AD597" s="81" t="s">
        <v>132</v>
      </c>
      <c r="AE597" s="81" t="s">
        <v>186</v>
      </c>
      <c r="AF597" s="240" t="s">
        <v>1502</v>
      </c>
      <c r="AG597" s="83" t="s">
        <v>860</v>
      </c>
    </row>
    <row r="598" spans="1:33" ht="157.5" x14ac:dyDescent="0.45">
      <c r="A598" s="152">
        <v>591</v>
      </c>
      <c r="B598" s="160">
        <v>45896</v>
      </c>
      <c r="C598" s="81" t="s">
        <v>66</v>
      </c>
      <c r="D598" s="81" t="s">
        <v>6757</v>
      </c>
      <c r="E598" s="154" t="s">
        <v>1678</v>
      </c>
      <c r="F598" s="154" t="s">
        <v>1678</v>
      </c>
      <c r="G598" s="83" t="s">
        <v>963</v>
      </c>
      <c r="H598" s="83" t="s">
        <v>1984</v>
      </c>
      <c r="I598" s="83" t="s">
        <v>1985</v>
      </c>
      <c r="J598" s="83" t="s">
        <v>1986</v>
      </c>
      <c r="K598" s="83" t="s">
        <v>857</v>
      </c>
      <c r="L598" s="84" t="s">
        <v>1987</v>
      </c>
      <c r="M598" s="84" t="s">
        <v>917</v>
      </c>
      <c r="N598" s="83">
        <v>1</v>
      </c>
      <c r="O598" s="83">
        <v>0.5</v>
      </c>
      <c r="P598" s="83">
        <v>1</v>
      </c>
      <c r="Q598" s="241">
        <f t="shared" si="58"/>
        <v>0.5</v>
      </c>
      <c r="R598" s="240" t="str">
        <f t="shared" si="59"/>
        <v>DÜŞÜK RİSK</v>
      </c>
      <c r="S598" s="84" t="s">
        <v>918</v>
      </c>
      <c r="T598" s="83" t="s">
        <v>132</v>
      </c>
      <c r="U598" s="155" t="s">
        <v>919</v>
      </c>
      <c r="V598" s="85" t="s">
        <v>961</v>
      </c>
      <c r="W598" s="156" t="s">
        <v>919</v>
      </c>
      <c r="X598" s="156" t="s">
        <v>858</v>
      </c>
      <c r="Y598" s="83">
        <v>1</v>
      </c>
      <c r="Z598" s="83">
        <v>0.5</v>
      </c>
      <c r="AA598" s="83">
        <v>1</v>
      </c>
      <c r="AB598" s="241">
        <f t="shared" si="60"/>
        <v>0.5</v>
      </c>
      <c r="AC598" s="240" t="str">
        <f t="shared" si="61"/>
        <v>DÜŞÜK RİSK</v>
      </c>
      <c r="AD598" s="81" t="s">
        <v>493</v>
      </c>
      <c r="AE598" s="81" t="s">
        <v>186</v>
      </c>
      <c r="AF598" s="240" t="s">
        <v>1795</v>
      </c>
      <c r="AG598" s="83" t="s">
        <v>1964</v>
      </c>
    </row>
    <row r="599" spans="1:33" ht="140" x14ac:dyDescent="0.45">
      <c r="A599" s="152">
        <v>592</v>
      </c>
      <c r="B599" s="160">
        <v>45896</v>
      </c>
      <c r="C599" s="81" t="s">
        <v>66</v>
      </c>
      <c r="D599" s="81" t="s">
        <v>6757</v>
      </c>
      <c r="E599" s="154" t="s">
        <v>1678</v>
      </c>
      <c r="F599" s="154" t="s">
        <v>1678</v>
      </c>
      <c r="G599" s="83" t="s">
        <v>963</v>
      </c>
      <c r="H599" s="83" t="s">
        <v>1988</v>
      </c>
      <c r="I599" s="83" t="s">
        <v>1989</v>
      </c>
      <c r="J599" s="83" t="s">
        <v>1990</v>
      </c>
      <c r="K599" s="83" t="s">
        <v>857</v>
      </c>
      <c r="L599" s="84" t="s">
        <v>1991</v>
      </c>
      <c r="M599" s="84" t="s">
        <v>917</v>
      </c>
      <c r="N599" s="83">
        <v>1</v>
      </c>
      <c r="O599" s="83">
        <v>0.5</v>
      </c>
      <c r="P599" s="83">
        <v>3</v>
      </c>
      <c r="Q599" s="241">
        <f t="shared" si="58"/>
        <v>1.5</v>
      </c>
      <c r="R599" s="240" t="str">
        <f t="shared" si="59"/>
        <v>DÜŞÜK RİSK</v>
      </c>
      <c r="S599" s="84" t="s">
        <v>918</v>
      </c>
      <c r="T599" s="83" t="s">
        <v>132</v>
      </c>
      <c r="U599" s="155" t="s">
        <v>919</v>
      </c>
      <c r="V599" s="85" t="s">
        <v>961</v>
      </c>
      <c r="W599" s="156" t="s">
        <v>919</v>
      </c>
      <c r="X599" s="156" t="s">
        <v>858</v>
      </c>
      <c r="Y599" s="83">
        <v>1</v>
      </c>
      <c r="Z599" s="83">
        <v>0.5</v>
      </c>
      <c r="AA599" s="83">
        <v>3</v>
      </c>
      <c r="AB599" s="241">
        <f t="shared" si="60"/>
        <v>1.5</v>
      </c>
      <c r="AC599" s="240" t="str">
        <f t="shared" si="61"/>
        <v>DÜŞÜK RİSK</v>
      </c>
      <c r="AD599" s="81" t="s">
        <v>651</v>
      </c>
      <c r="AE599" s="81" t="s">
        <v>132</v>
      </c>
      <c r="AF599" s="240" t="s">
        <v>1992</v>
      </c>
      <c r="AG599" s="83" t="s">
        <v>860</v>
      </c>
    </row>
    <row r="600" spans="1:33" ht="157.5" x14ac:dyDescent="0.45">
      <c r="A600" s="152">
        <v>593</v>
      </c>
      <c r="B600" s="160">
        <v>45896</v>
      </c>
      <c r="C600" s="81" t="s">
        <v>66</v>
      </c>
      <c r="D600" s="81" t="s">
        <v>6757</v>
      </c>
      <c r="E600" s="154" t="s">
        <v>1678</v>
      </c>
      <c r="F600" s="154" t="s">
        <v>1678</v>
      </c>
      <c r="G600" s="83" t="s">
        <v>749</v>
      </c>
      <c r="H600" s="83" t="s">
        <v>1993</v>
      </c>
      <c r="I600" s="83" t="s">
        <v>1994</v>
      </c>
      <c r="J600" s="83" t="s">
        <v>971</v>
      </c>
      <c r="K600" s="83" t="s">
        <v>857</v>
      </c>
      <c r="L600" s="84" t="s">
        <v>1995</v>
      </c>
      <c r="M600" s="84" t="s">
        <v>917</v>
      </c>
      <c r="N600" s="83">
        <v>0.5</v>
      </c>
      <c r="O600" s="83">
        <v>2</v>
      </c>
      <c r="P600" s="83">
        <v>1</v>
      </c>
      <c r="Q600" s="241">
        <f t="shared" si="58"/>
        <v>1</v>
      </c>
      <c r="R600" s="240" t="str">
        <f t="shared" si="59"/>
        <v>DÜŞÜK RİSK</v>
      </c>
      <c r="S600" s="84" t="s">
        <v>918</v>
      </c>
      <c r="T600" s="83" t="s">
        <v>191</v>
      </c>
      <c r="U600" s="155" t="s">
        <v>919</v>
      </c>
      <c r="V600" s="85" t="s">
        <v>961</v>
      </c>
      <c r="W600" s="156" t="s">
        <v>919</v>
      </c>
      <c r="X600" s="156" t="s">
        <v>858</v>
      </c>
      <c r="Y600" s="83">
        <v>0.5</v>
      </c>
      <c r="Z600" s="83">
        <v>2</v>
      </c>
      <c r="AA600" s="83">
        <v>1</v>
      </c>
      <c r="AB600" s="241">
        <f t="shared" si="60"/>
        <v>1</v>
      </c>
      <c r="AC600" s="240" t="str">
        <f t="shared" si="61"/>
        <v>DÜŞÜK RİSK</v>
      </c>
      <c r="AD600" s="81" t="s">
        <v>132</v>
      </c>
      <c r="AE600" s="81" t="s">
        <v>191</v>
      </c>
      <c r="AF600" s="240" t="s">
        <v>1973</v>
      </c>
      <c r="AG600" s="83" t="s">
        <v>860</v>
      </c>
    </row>
    <row r="601" spans="1:33" ht="122.5" x14ac:dyDescent="0.45">
      <c r="A601" s="152">
        <v>594</v>
      </c>
      <c r="B601" s="160">
        <v>45896</v>
      </c>
      <c r="C601" s="83" t="s">
        <v>60</v>
      </c>
      <c r="D601" s="81" t="s">
        <v>170</v>
      </c>
      <c r="E601" s="154" t="s">
        <v>1678</v>
      </c>
      <c r="F601" s="154" t="s">
        <v>1678</v>
      </c>
      <c r="G601" s="83" t="s">
        <v>1493</v>
      </c>
      <c r="H601" s="83" t="s">
        <v>1494</v>
      </c>
      <c r="I601" s="83" t="s">
        <v>1495</v>
      </c>
      <c r="J601" s="83" t="s">
        <v>1496</v>
      </c>
      <c r="K601" s="83" t="s">
        <v>857</v>
      </c>
      <c r="L601" s="84" t="s">
        <v>1497</v>
      </c>
      <c r="M601" s="84" t="s">
        <v>917</v>
      </c>
      <c r="N601" s="83">
        <v>0.5</v>
      </c>
      <c r="O601" s="83">
        <v>0.5</v>
      </c>
      <c r="P601" s="83">
        <v>3</v>
      </c>
      <c r="Q601" s="241">
        <f t="shared" si="58"/>
        <v>0.75</v>
      </c>
      <c r="R601" s="240" t="str">
        <f t="shared" si="59"/>
        <v>DÜŞÜK RİSK</v>
      </c>
      <c r="S601" s="84" t="s">
        <v>918</v>
      </c>
      <c r="T601" s="83" t="s">
        <v>186</v>
      </c>
      <c r="U601" s="155" t="s">
        <v>919</v>
      </c>
      <c r="V601" s="85" t="s">
        <v>558</v>
      </c>
      <c r="W601" s="156" t="s">
        <v>919</v>
      </c>
      <c r="X601" s="156" t="s">
        <v>858</v>
      </c>
      <c r="Y601" s="83">
        <v>0.5</v>
      </c>
      <c r="Z601" s="83">
        <v>0.5</v>
      </c>
      <c r="AA601" s="83">
        <v>3</v>
      </c>
      <c r="AB601" s="241">
        <f t="shared" si="60"/>
        <v>0.75</v>
      </c>
      <c r="AC601" s="240" t="str">
        <f t="shared" si="61"/>
        <v>DÜŞÜK RİSK</v>
      </c>
      <c r="AD601" s="81" t="s">
        <v>493</v>
      </c>
      <c r="AE601" s="81" t="s">
        <v>186</v>
      </c>
      <c r="AF601" s="240" t="s">
        <v>1498</v>
      </c>
      <c r="AG601" s="83" t="s">
        <v>4852</v>
      </c>
    </row>
    <row r="602" spans="1:33" ht="122.5" x14ac:dyDescent="0.45">
      <c r="A602" s="152">
        <v>595</v>
      </c>
      <c r="B602" s="160">
        <v>45896</v>
      </c>
      <c r="C602" s="83" t="s">
        <v>60</v>
      </c>
      <c r="D602" s="81" t="s">
        <v>170</v>
      </c>
      <c r="E602" s="154" t="s">
        <v>1678</v>
      </c>
      <c r="F602" s="154" t="s">
        <v>1678</v>
      </c>
      <c r="G602" s="83" t="s">
        <v>1493</v>
      </c>
      <c r="H602" s="83" t="s">
        <v>1499</v>
      </c>
      <c r="I602" s="83" t="s">
        <v>1500</v>
      </c>
      <c r="J602" s="83" t="s">
        <v>971</v>
      </c>
      <c r="K602" s="83" t="s">
        <v>857</v>
      </c>
      <c r="L602" s="84" t="s">
        <v>1996</v>
      </c>
      <c r="M602" s="84" t="s">
        <v>917</v>
      </c>
      <c r="N602" s="83">
        <v>3</v>
      </c>
      <c r="O602" s="83">
        <v>6</v>
      </c>
      <c r="P602" s="83">
        <v>3</v>
      </c>
      <c r="Q602" s="241">
        <f t="shared" si="58"/>
        <v>54</v>
      </c>
      <c r="R602" s="240" t="str">
        <f t="shared" si="59"/>
        <v>OLASI RİSK</v>
      </c>
      <c r="S602" s="84" t="s">
        <v>918</v>
      </c>
      <c r="T602" s="83" t="s">
        <v>186</v>
      </c>
      <c r="U602" s="155" t="s">
        <v>919</v>
      </c>
      <c r="V602" s="85" t="s">
        <v>558</v>
      </c>
      <c r="W602" s="156" t="s">
        <v>919</v>
      </c>
      <c r="X602" s="156" t="s">
        <v>858</v>
      </c>
      <c r="Y602" s="83">
        <v>1</v>
      </c>
      <c r="Z602" s="83">
        <v>3</v>
      </c>
      <c r="AA602" s="83">
        <v>3</v>
      </c>
      <c r="AB602" s="241">
        <f t="shared" si="60"/>
        <v>9</v>
      </c>
      <c r="AC602" s="240" t="str">
        <f t="shared" si="61"/>
        <v>DÜŞÜK RİSK</v>
      </c>
      <c r="AD602" s="81" t="s">
        <v>132</v>
      </c>
      <c r="AE602" s="81" t="s">
        <v>186</v>
      </c>
      <c r="AF602" s="240" t="s">
        <v>1997</v>
      </c>
      <c r="AG602" s="83" t="s">
        <v>4852</v>
      </c>
    </row>
    <row r="603" spans="1:33" ht="105" x14ac:dyDescent="0.45">
      <c r="A603" s="152">
        <v>596</v>
      </c>
      <c r="B603" s="160">
        <v>45896</v>
      </c>
      <c r="C603" s="83" t="s">
        <v>66</v>
      </c>
      <c r="D603" s="81" t="s">
        <v>6753</v>
      </c>
      <c r="E603" s="154" t="s">
        <v>1678</v>
      </c>
      <c r="F603" s="154" t="s">
        <v>1678</v>
      </c>
      <c r="G603" s="83" t="s">
        <v>1998</v>
      </c>
      <c r="H603" s="83" t="s">
        <v>1503</v>
      </c>
      <c r="I603" s="83" t="s">
        <v>1504</v>
      </c>
      <c r="J603" s="83" t="s">
        <v>1999</v>
      </c>
      <c r="K603" s="83" t="s">
        <v>1008</v>
      </c>
      <c r="L603" s="84" t="s">
        <v>1506</v>
      </c>
      <c r="M603" s="84" t="s">
        <v>917</v>
      </c>
      <c r="N603" s="83">
        <v>0.5</v>
      </c>
      <c r="O603" s="83">
        <v>0.5</v>
      </c>
      <c r="P603" s="83">
        <v>3</v>
      </c>
      <c r="Q603" s="241">
        <f t="shared" si="58"/>
        <v>0.75</v>
      </c>
      <c r="R603" s="240" t="str">
        <f t="shared" si="59"/>
        <v>DÜŞÜK RİSK</v>
      </c>
      <c r="S603" s="84" t="s">
        <v>1759</v>
      </c>
      <c r="T603" s="83" t="s">
        <v>131</v>
      </c>
      <c r="U603" s="155"/>
      <c r="V603" s="85" t="s">
        <v>558</v>
      </c>
      <c r="W603" s="156" t="s">
        <v>919</v>
      </c>
      <c r="X603" s="156" t="s">
        <v>858</v>
      </c>
      <c r="Y603" s="83">
        <v>1</v>
      </c>
      <c r="Z603" s="83">
        <v>3</v>
      </c>
      <c r="AA603" s="83">
        <v>3</v>
      </c>
      <c r="AB603" s="241">
        <f>IF(OR(ISBLANK(Y603)=TRUE,ISBLANK(Z603)=TRUE,ISBLANK(AA603)=TRUE),"",PRODUCT(Y603,Z603,AA603))</f>
        <v>9</v>
      </c>
      <c r="AC603" s="240" t="str">
        <f>IF(AB603="","",IF(AND(AB603&gt;=0,AB603&lt;20),"DÜŞÜK RİSK",IF(AND(AB603&gt;=20,AB603&lt;70),"OLASI RİSK",IF(AND(AB603&gt;=70,AB603&lt;200),"ÖNEMLİ RİSK",IF(AND(AB603&gt;=200,AB603&lt;400),"YÜKSEK RİSK",IF(AB603&gt;=400,"KABUL EDİLEMEZ RİSK",""))))))</f>
        <v>DÜŞÜK RİSK</v>
      </c>
      <c r="AD603" s="81" t="s">
        <v>132</v>
      </c>
      <c r="AE603" s="81" t="s">
        <v>131</v>
      </c>
      <c r="AF603" s="240" t="s">
        <v>4847</v>
      </c>
      <c r="AG603" s="83" t="s">
        <v>4849</v>
      </c>
    </row>
    <row r="604" spans="1:33" ht="105" x14ac:dyDescent="0.45">
      <c r="A604" s="152">
        <v>597</v>
      </c>
      <c r="B604" s="160">
        <v>45896</v>
      </c>
      <c r="C604" s="83" t="s">
        <v>66</v>
      </c>
      <c r="D604" s="81" t="s">
        <v>6753</v>
      </c>
      <c r="E604" s="154" t="s">
        <v>1678</v>
      </c>
      <c r="F604" s="154" t="s">
        <v>1678</v>
      </c>
      <c r="G604" s="83" t="s">
        <v>2000</v>
      </c>
      <c r="H604" s="83" t="s">
        <v>1507</v>
      </c>
      <c r="I604" s="83" t="s">
        <v>2001</v>
      </c>
      <c r="J604" s="83" t="s">
        <v>2002</v>
      </c>
      <c r="K604" s="83" t="s">
        <v>1008</v>
      </c>
      <c r="L604" s="84" t="s">
        <v>1510</v>
      </c>
      <c r="M604" s="84" t="s">
        <v>917</v>
      </c>
      <c r="N604" s="83">
        <v>0.5</v>
      </c>
      <c r="O604" s="83">
        <v>0.5</v>
      </c>
      <c r="P604" s="83">
        <v>7</v>
      </c>
      <c r="Q604" s="241">
        <f t="shared" si="58"/>
        <v>1.75</v>
      </c>
      <c r="R604" s="240" t="str">
        <f t="shared" si="59"/>
        <v>DÜŞÜK RİSK</v>
      </c>
      <c r="S604" s="84" t="s">
        <v>2003</v>
      </c>
      <c r="T604" s="83" t="s">
        <v>131</v>
      </c>
      <c r="U604" s="155"/>
      <c r="V604" s="85" t="s">
        <v>558</v>
      </c>
      <c r="W604" s="156" t="s">
        <v>919</v>
      </c>
      <c r="X604" s="156" t="s">
        <v>858</v>
      </c>
      <c r="Y604" s="83">
        <v>1</v>
      </c>
      <c r="Z604" s="83">
        <v>3</v>
      </c>
      <c r="AA604" s="83">
        <v>3</v>
      </c>
      <c r="AB604" s="241">
        <f>IF(OR(ISBLANK(Y604)=TRUE,ISBLANK(Z604)=TRUE,ISBLANK(AA604)=TRUE),"",PRODUCT(Y604,Z604,AA604))</f>
        <v>9</v>
      </c>
      <c r="AC604" s="240" t="str">
        <f>IF(AB604="","",IF(AND(AB604&gt;=0,AB604&lt;20),"DÜŞÜK RİSK",IF(AND(AB604&gt;=20,AB604&lt;70),"OLASI RİSK",IF(AND(AB604&gt;=70,AB604&lt;200),"ÖNEMLİ RİSK",IF(AND(AB604&gt;=200,AB604&lt;400),"YÜKSEK RİSK",IF(AB604&gt;=400,"KABUL EDİLEMEZ RİSK",""))))))</f>
        <v>DÜŞÜK RİSK</v>
      </c>
      <c r="AD604" s="81" t="s">
        <v>132</v>
      </c>
      <c r="AE604" s="81" t="s">
        <v>191</v>
      </c>
      <c r="AF604" s="240" t="s">
        <v>4846</v>
      </c>
      <c r="AG604" s="83" t="s">
        <v>391</v>
      </c>
    </row>
    <row r="605" spans="1:33" ht="157.5" x14ac:dyDescent="0.45">
      <c r="A605" s="152">
        <v>598</v>
      </c>
      <c r="B605" s="160">
        <v>45896</v>
      </c>
      <c r="C605" s="83" t="s">
        <v>60</v>
      </c>
      <c r="D605" s="81" t="s">
        <v>170</v>
      </c>
      <c r="E605" s="154" t="s">
        <v>1678</v>
      </c>
      <c r="F605" s="154" t="s">
        <v>1678</v>
      </c>
      <c r="G605" s="83" t="s">
        <v>1547</v>
      </c>
      <c r="H605" s="83" t="s">
        <v>1548</v>
      </c>
      <c r="I605" s="83" t="s">
        <v>1549</v>
      </c>
      <c r="J605" s="83" t="s">
        <v>1550</v>
      </c>
      <c r="K605" s="83" t="s">
        <v>1008</v>
      </c>
      <c r="L605" s="84" t="s">
        <v>2004</v>
      </c>
      <c r="M605" s="84" t="s">
        <v>917</v>
      </c>
      <c r="N605" s="83">
        <v>0.5</v>
      </c>
      <c r="O605" s="83">
        <v>0.5</v>
      </c>
      <c r="P605" s="83">
        <v>3</v>
      </c>
      <c r="Q605" s="241">
        <f t="shared" si="58"/>
        <v>0.75</v>
      </c>
      <c r="R605" s="240" t="str">
        <f t="shared" si="59"/>
        <v>DÜŞÜK RİSK</v>
      </c>
      <c r="S605" s="84" t="s">
        <v>918</v>
      </c>
      <c r="T605" s="83" t="s">
        <v>184</v>
      </c>
      <c r="U605" s="155" t="s">
        <v>919</v>
      </c>
      <c r="V605" s="85" t="s">
        <v>558</v>
      </c>
      <c r="W605" s="156" t="s">
        <v>919</v>
      </c>
      <c r="X605" s="156" t="s">
        <v>858</v>
      </c>
      <c r="Y605" s="83">
        <v>0.5</v>
      </c>
      <c r="Z605" s="83">
        <v>0.5</v>
      </c>
      <c r="AA605" s="83">
        <v>3</v>
      </c>
      <c r="AB605" s="241">
        <f t="shared" si="60"/>
        <v>0.75</v>
      </c>
      <c r="AC605" s="240" t="str">
        <f t="shared" si="61"/>
        <v>DÜŞÜK RİSK</v>
      </c>
      <c r="AD605" s="81" t="s">
        <v>493</v>
      </c>
      <c r="AE605" s="81" t="s">
        <v>184</v>
      </c>
      <c r="AF605" s="240" t="s">
        <v>1551</v>
      </c>
      <c r="AG605" s="83" t="s">
        <v>4853</v>
      </c>
    </row>
    <row r="606" spans="1:33" ht="140" x14ac:dyDescent="0.45">
      <c r="A606" s="152">
        <v>599</v>
      </c>
      <c r="B606" s="160">
        <v>45896</v>
      </c>
      <c r="C606" s="83" t="s">
        <v>60</v>
      </c>
      <c r="D606" s="81" t="s">
        <v>170</v>
      </c>
      <c r="E606" s="154" t="s">
        <v>1678</v>
      </c>
      <c r="F606" s="154" t="s">
        <v>1678</v>
      </c>
      <c r="G606" s="83" t="s">
        <v>1547</v>
      </c>
      <c r="H606" s="83" t="s">
        <v>1552</v>
      </c>
      <c r="I606" s="83" t="s">
        <v>1553</v>
      </c>
      <c r="J606" s="83" t="s">
        <v>1554</v>
      </c>
      <c r="K606" s="83" t="s">
        <v>1008</v>
      </c>
      <c r="L606" s="84" t="s">
        <v>2005</v>
      </c>
      <c r="M606" s="84" t="s">
        <v>917</v>
      </c>
      <c r="N606" s="83">
        <v>0.5</v>
      </c>
      <c r="O606" s="83">
        <v>0.5</v>
      </c>
      <c r="P606" s="83">
        <v>1</v>
      </c>
      <c r="Q606" s="241">
        <f t="shared" si="58"/>
        <v>0.25</v>
      </c>
      <c r="R606" s="240" t="str">
        <f t="shared" si="59"/>
        <v>DÜŞÜK RİSK</v>
      </c>
      <c r="S606" s="84" t="s">
        <v>918</v>
      </c>
      <c r="T606" s="83" t="s">
        <v>184</v>
      </c>
      <c r="U606" s="155" t="s">
        <v>919</v>
      </c>
      <c r="V606" s="85" t="s">
        <v>558</v>
      </c>
      <c r="W606" s="156" t="s">
        <v>919</v>
      </c>
      <c r="X606" s="156" t="s">
        <v>858</v>
      </c>
      <c r="Y606" s="83">
        <v>0.5</v>
      </c>
      <c r="Z606" s="83">
        <v>0.5</v>
      </c>
      <c r="AA606" s="83">
        <v>3</v>
      </c>
      <c r="AB606" s="241">
        <f t="shared" si="60"/>
        <v>0.75</v>
      </c>
      <c r="AC606" s="240" t="str">
        <f t="shared" si="61"/>
        <v>DÜŞÜK RİSK</v>
      </c>
      <c r="AD606" s="81" t="s">
        <v>493</v>
      </c>
      <c r="AE606" s="81" t="s">
        <v>184</v>
      </c>
      <c r="AF606" s="240" t="s">
        <v>1551</v>
      </c>
      <c r="AG606" s="83" t="s">
        <v>4853</v>
      </c>
    </row>
    <row r="607" spans="1:33" ht="192.5" x14ac:dyDescent="0.45">
      <c r="A607" s="152">
        <v>600</v>
      </c>
      <c r="B607" s="160">
        <v>45896</v>
      </c>
      <c r="C607" s="83" t="s">
        <v>63</v>
      </c>
      <c r="D607" s="81" t="s">
        <v>173</v>
      </c>
      <c r="E607" s="154" t="s">
        <v>1678</v>
      </c>
      <c r="F607" s="154" t="s">
        <v>1678</v>
      </c>
      <c r="G607" s="83" t="s">
        <v>2006</v>
      </c>
      <c r="H607" s="83" t="s">
        <v>2007</v>
      </c>
      <c r="I607" s="83" t="s">
        <v>2008</v>
      </c>
      <c r="J607" s="83" t="s">
        <v>2009</v>
      </c>
      <c r="K607" s="83" t="s">
        <v>857</v>
      </c>
      <c r="L607" s="84" t="s">
        <v>2010</v>
      </c>
      <c r="M607" s="84" t="s">
        <v>917</v>
      </c>
      <c r="N607" s="83">
        <v>0.5</v>
      </c>
      <c r="O607" s="83">
        <v>0.5</v>
      </c>
      <c r="P607" s="83">
        <v>15</v>
      </c>
      <c r="Q607" s="241">
        <f t="shared" si="58"/>
        <v>3.75</v>
      </c>
      <c r="R607" s="240" t="str">
        <f t="shared" si="59"/>
        <v>DÜŞÜK RİSK</v>
      </c>
      <c r="S607" s="84" t="s">
        <v>918</v>
      </c>
      <c r="T607" s="83" t="s">
        <v>72</v>
      </c>
      <c r="U607" s="155" t="s">
        <v>919</v>
      </c>
      <c r="V607" s="85" t="s">
        <v>558</v>
      </c>
      <c r="W607" s="156" t="s">
        <v>919</v>
      </c>
      <c r="X607" s="156" t="s">
        <v>858</v>
      </c>
      <c r="Y607" s="83">
        <v>0.5</v>
      </c>
      <c r="Z607" s="83">
        <v>0.5</v>
      </c>
      <c r="AA607" s="83">
        <v>15</v>
      </c>
      <c r="AB607" s="241">
        <f t="shared" si="60"/>
        <v>3.75</v>
      </c>
      <c r="AC607" s="240" t="str">
        <f t="shared" si="61"/>
        <v>DÜŞÜK RİSK</v>
      </c>
      <c r="AD607" s="81" t="s">
        <v>651</v>
      </c>
      <c r="AE607" s="81" t="s">
        <v>72</v>
      </c>
      <c r="AF607" s="240" t="s">
        <v>2011</v>
      </c>
      <c r="AG607" s="83" t="s">
        <v>4854</v>
      </c>
    </row>
    <row r="608" spans="1:33" ht="105" x14ac:dyDescent="0.45">
      <c r="A608" s="152">
        <v>601</v>
      </c>
      <c r="B608" s="160">
        <v>45896</v>
      </c>
      <c r="C608" s="83" t="s">
        <v>63</v>
      </c>
      <c r="D608" s="81" t="s">
        <v>176</v>
      </c>
      <c r="E608" s="154" t="s">
        <v>1678</v>
      </c>
      <c r="F608" s="154" t="s">
        <v>1678</v>
      </c>
      <c r="G608" s="83" t="s">
        <v>2006</v>
      </c>
      <c r="H608" s="83" t="s">
        <v>2013</v>
      </c>
      <c r="I608" s="83" t="s">
        <v>2008</v>
      </c>
      <c r="J608" s="83" t="s">
        <v>2009</v>
      </c>
      <c r="K608" s="83" t="s">
        <v>857</v>
      </c>
      <c r="L608" s="84" t="s">
        <v>2014</v>
      </c>
      <c r="M608" s="84" t="s">
        <v>917</v>
      </c>
      <c r="N608" s="83">
        <v>0.5</v>
      </c>
      <c r="O608" s="83">
        <v>0.5</v>
      </c>
      <c r="P608" s="83">
        <v>15</v>
      </c>
      <c r="Q608" s="241">
        <f t="shared" si="58"/>
        <v>3.75</v>
      </c>
      <c r="R608" s="240" t="str">
        <f t="shared" si="59"/>
        <v>DÜŞÜK RİSK</v>
      </c>
      <c r="S608" s="84" t="s">
        <v>918</v>
      </c>
      <c r="T608" s="83" t="s">
        <v>132</v>
      </c>
      <c r="U608" s="155" t="s">
        <v>919</v>
      </c>
      <c r="V608" s="85" t="s">
        <v>558</v>
      </c>
      <c r="W608" s="156" t="s">
        <v>919</v>
      </c>
      <c r="X608" s="156" t="s">
        <v>858</v>
      </c>
      <c r="Y608" s="83">
        <v>0.5</v>
      </c>
      <c r="Z608" s="83">
        <v>0.5</v>
      </c>
      <c r="AA608" s="83">
        <v>15</v>
      </c>
      <c r="AB608" s="241">
        <f t="shared" si="60"/>
        <v>3.75</v>
      </c>
      <c r="AC608" s="240" t="str">
        <f t="shared" si="61"/>
        <v>DÜŞÜK RİSK</v>
      </c>
      <c r="AD608" s="81" t="s">
        <v>931</v>
      </c>
      <c r="AE608" s="81" t="s">
        <v>132</v>
      </c>
      <c r="AF608" s="240" t="s">
        <v>2015</v>
      </c>
      <c r="AG608" s="83" t="s">
        <v>4854</v>
      </c>
    </row>
    <row r="609" spans="1:33" ht="87.5" x14ac:dyDescent="0.45">
      <c r="A609" s="152">
        <v>602</v>
      </c>
      <c r="B609" s="160">
        <v>45896</v>
      </c>
      <c r="C609" s="83" t="s">
        <v>66</v>
      </c>
      <c r="D609" s="81" t="s">
        <v>6756</v>
      </c>
      <c r="E609" s="154" t="s">
        <v>1678</v>
      </c>
      <c r="F609" s="154" t="s">
        <v>1678</v>
      </c>
      <c r="G609" s="83" t="s">
        <v>2016</v>
      </c>
      <c r="H609" s="83" t="s">
        <v>2017</v>
      </c>
      <c r="I609" s="83" t="s">
        <v>2018</v>
      </c>
      <c r="J609" s="83" t="s">
        <v>299</v>
      </c>
      <c r="K609" s="83" t="s">
        <v>498</v>
      </c>
      <c r="L609" s="226" t="s">
        <v>2019</v>
      </c>
      <c r="M609" s="84" t="s">
        <v>208</v>
      </c>
      <c r="N609" s="83">
        <v>6</v>
      </c>
      <c r="O609" s="83">
        <v>0.5</v>
      </c>
      <c r="P609" s="83">
        <v>40</v>
      </c>
      <c r="Q609" s="241">
        <f t="shared" si="58"/>
        <v>120</v>
      </c>
      <c r="R609" s="240" t="str">
        <f t="shared" si="59"/>
        <v>ÖNEMLİ RİSK</v>
      </c>
      <c r="S609" s="84" t="s">
        <v>2020</v>
      </c>
      <c r="T609" s="83" t="s">
        <v>186</v>
      </c>
      <c r="U609" s="155" t="s">
        <v>919</v>
      </c>
      <c r="V609" s="85" t="s">
        <v>2021</v>
      </c>
      <c r="W609" s="156" t="s">
        <v>919</v>
      </c>
      <c r="X609" s="156" t="s">
        <v>208</v>
      </c>
      <c r="Y609" s="83">
        <v>0.5</v>
      </c>
      <c r="Z609" s="83">
        <v>0.5</v>
      </c>
      <c r="AA609" s="83">
        <v>15</v>
      </c>
      <c r="AB609" s="241">
        <f>IF(OR(ISBLANK(Y609)=TRUE,ISBLANK(Z609)=TRUE,ISBLANK(AA609)=TRUE),"",PRODUCT(Y609,Z609,AA609))</f>
        <v>3.75</v>
      </c>
      <c r="AC609" s="240" t="str">
        <f>IF(AB609="","",IF(AND(AB609&gt;=0,AB609&lt;20),"DÜŞÜK RİSK",IF(AND(AB609&gt;=20,AB609&lt;70),"OLASI RİSK",IF(AND(AB609&gt;=70,AB609&lt;200),"ÖNEMLİ RİSK",IF(AND(AB609&gt;=200,AB609&lt;400),"YÜKSEK RİSK",IF(AB609&gt;=400,"KABUL EDİLEMEZ RİSK",""))))))</f>
        <v>DÜŞÜK RİSK</v>
      </c>
      <c r="AD609" s="81" t="s">
        <v>931</v>
      </c>
      <c r="AE609" s="81" t="s">
        <v>494</v>
      </c>
      <c r="AF609" s="240" t="s">
        <v>2022</v>
      </c>
      <c r="AG609" s="83" t="s">
        <v>4855</v>
      </c>
    </row>
    <row r="610" spans="1:33" ht="210" x14ac:dyDescent="0.45">
      <c r="A610" s="152">
        <v>603</v>
      </c>
      <c r="B610" s="160">
        <v>45896</v>
      </c>
      <c r="C610" s="83" t="s">
        <v>72</v>
      </c>
      <c r="D610" s="81" t="s">
        <v>155</v>
      </c>
      <c r="E610" s="254" t="s">
        <v>5384</v>
      </c>
      <c r="F610" s="254" t="s">
        <v>5384</v>
      </c>
      <c r="G610" s="81" t="s">
        <v>2023</v>
      </c>
      <c r="H610" s="81" t="s">
        <v>220</v>
      </c>
      <c r="I610" s="81" t="s">
        <v>199</v>
      </c>
      <c r="J610" s="81" t="s">
        <v>200</v>
      </c>
      <c r="K610" s="81" t="s">
        <v>2024</v>
      </c>
      <c r="L610" s="82" t="s">
        <v>202</v>
      </c>
      <c r="M610" s="82" t="s">
        <v>203</v>
      </c>
      <c r="N610" s="83">
        <v>3</v>
      </c>
      <c r="O610" s="83">
        <v>1</v>
      </c>
      <c r="P610" s="83">
        <v>15</v>
      </c>
      <c r="Q610" s="240">
        <f t="shared" si="58"/>
        <v>45</v>
      </c>
      <c r="R610" s="240" t="str">
        <f t="shared" si="59"/>
        <v>OLASI RİSK</v>
      </c>
      <c r="S610" s="84" t="s">
        <v>204</v>
      </c>
      <c r="T610" s="81" t="s">
        <v>205</v>
      </c>
      <c r="U610" s="80" t="s">
        <v>206</v>
      </c>
      <c r="V610" s="85" t="s">
        <v>558</v>
      </c>
      <c r="W610" s="80" t="s">
        <v>558</v>
      </c>
      <c r="X610" s="82" t="s">
        <v>208</v>
      </c>
      <c r="Y610" s="83">
        <v>1</v>
      </c>
      <c r="Z610" s="83">
        <v>1</v>
      </c>
      <c r="AA610" s="83">
        <v>15</v>
      </c>
      <c r="AB610" s="240">
        <f t="shared" si="60"/>
        <v>15</v>
      </c>
      <c r="AC610" s="240" t="str">
        <f t="shared" si="61"/>
        <v>DÜŞÜK RİSK</v>
      </c>
      <c r="AD610" s="81" t="s">
        <v>209</v>
      </c>
      <c r="AE610" s="81" t="s">
        <v>210</v>
      </c>
      <c r="AF610" s="81" t="s">
        <v>558</v>
      </c>
      <c r="AG610" s="83" t="s">
        <v>211</v>
      </c>
    </row>
    <row r="611" spans="1:33" ht="315" x14ac:dyDescent="0.45">
      <c r="A611" s="152">
        <v>604</v>
      </c>
      <c r="B611" s="160">
        <v>45896</v>
      </c>
      <c r="C611" s="83" t="s">
        <v>72</v>
      </c>
      <c r="D611" s="81" t="s">
        <v>155</v>
      </c>
      <c r="E611" s="254" t="s">
        <v>5384</v>
      </c>
      <c r="F611" s="254" t="s">
        <v>5384</v>
      </c>
      <c r="G611" s="81" t="s">
        <v>2023</v>
      </c>
      <c r="H611" s="81" t="s">
        <v>222</v>
      </c>
      <c r="I611" s="81" t="s">
        <v>214</v>
      </c>
      <c r="J611" s="81" t="s">
        <v>200</v>
      </c>
      <c r="K611" s="81" t="s">
        <v>2024</v>
      </c>
      <c r="L611" s="82" t="s">
        <v>215</v>
      </c>
      <c r="M611" s="82" t="s">
        <v>203</v>
      </c>
      <c r="N611" s="83">
        <v>3</v>
      </c>
      <c r="O611" s="83">
        <v>1</v>
      </c>
      <c r="P611" s="83">
        <v>15</v>
      </c>
      <c r="Q611" s="240">
        <f t="shared" si="58"/>
        <v>45</v>
      </c>
      <c r="R611" s="240" t="str">
        <f t="shared" si="59"/>
        <v>OLASI RİSK</v>
      </c>
      <c r="S611" s="84" t="s">
        <v>204</v>
      </c>
      <c r="T611" s="81" t="s">
        <v>205</v>
      </c>
      <c r="U611" s="80" t="s">
        <v>206</v>
      </c>
      <c r="V611" s="85" t="s">
        <v>558</v>
      </c>
      <c r="W611" s="80" t="s">
        <v>558</v>
      </c>
      <c r="X611" s="82" t="s">
        <v>208</v>
      </c>
      <c r="Y611" s="83">
        <v>1</v>
      </c>
      <c r="Z611" s="83">
        <v>1</v>
      </c>
      <c r="AA611" s="83">
        <v>15</v>
      </c>
      <c r="AB611" s="240">
        <f t="shared" si="60"/>
        <v>15</v>
      </c>
      <c r="AC611" s="240" t="str">
        <f t="shared" si="61"/>
        <v>DÜŞÜK RİSK</v>
      </c>
      <c r="AD611" s="81" t="s">
        <v>209</v>
      </c>
      <c r="AE611" s="81" t="s">
        <v>210</v>
      </c>
      <c r="AF611" s="81" t="s">
        <v>558</v>
      </c>
      <c r="AG611" s="83" t="s">
        <v>211</v>
      </c>
    </row>
    <row r="612" spans="1:33" ht="192.5" x14ac:dyDescent="0.45">
      <c r="A612" s="152">
        <v>605</v>
      </c>
      <c r="B612" s="160">
        <v>45896</v>
      </c>
      <c r="C612" s="81" t="s">
        <v>66</v>
      </c>
      <c r="D612" s="81" t="s">
        <v>6757</v>
      </c>
      <c r="E612" s="254" t="s">
        <v>5384</v>
      </c>
      <c r="F612" s="254" t="s">
        <v>5384</v>
      </c>
      <c r="G612" s="81" t="s">
        <v>2025</v>
      </c>
      <c r="H612" s="81" t="s">
        <v>1692</v>
      </c>
      <c r="I612" s="81" t="s">
        <v>260</v>
      </c>
      <c r="J612" s="81" t="s">
        <v>261</v>
      </c>
      <c r="K612" s="81" t="s">
        <v>2024</v>
      </c>
      <c r="L612" s="82" t="s">
        <v>2026</v>
      </c>
      <c r="M612" s="82" t="s">
        <v>203</v>
      </c>
      <c r="N612" s="83">
        <v>3</v>
      </c>
      <c r="O612" s="83">
        <v>3</v>
      </c>
      <c r="P612" s="83">
        <v>7</v>
      </c>
      <c r="Q612" s="240">
        <f t="shared" ref="Q612:Q675" si="62">IF(OR(ISBLANK(N612)=TRUE,ISBLANK(O612)=TRUE,ISBLANK(P612)=TRUE),"",PRODUCT(N612,O612,P612))</f>
        <v>63</v>
      </c>
      <c r="R612" s="240" t="str">
        <f t="shared" ref="R612:R675" si="63">IF(Q612="","",IF(AND(Q612&gt;=0,Q612&lt;20),"DÜŞÜK RİSK",IF(AND(Q612&gt;=20,Q612&lt;70),"OLASI RİSK",IF(AND(Q612&gt;=70,Q612&lt;200),"ÖNEMLİ RİSK",IF(AND(Q612&gt;=200,Q612&lt;400),"YÜKSEK RİSK",IF(Q612&gt;=400,"KABUL EDİLEMEZ RİSK",""))))))</f>
        <v>OLASI RİSK</v>
      </c>
      <c r="S612" s="84" t="s">
        <v>204</v>
      </c>
      <c r="T612" s="82" t="s">
        <v>263</v>
      </c>
      <c r="U612" s="80" t="s">
        <v>206</v>
      </c>
      <c r="V612" s="85" t="s">
        <v>558</v>
      </c>
      <c r="W612" s="80" t="s">
        <v>558</v>
      </c>
      <c r="X612" s="82" t="s">
        <v>208</v>
      </c>
      <c r="Y612" s="83">
        <v>1</v>
      </c>
      <c r="Z612" s="83">
        <v>1</v>
      </c>
      <c r="AA612" s="83">
        <v>7</v>
      </c>
      <c r="AB612" s="240">
        <f t="shared" ref="AB612:AB675" si="64">IF(OR(ISBLANK(Y612)=TRUE,ISBLANK(Z612)=TRUE,ISBLANK(AA612)=TRUE),"",PRODUCT(Y612,Z612,AA612))</f>
        <v>7</v>
      </c>
      <c r="AC612" s="240" t="str">
        <f t="shared" ref="AC612:AC675" si="65">IF(AB612="","",IF(AND(AB612&gt;=0,AB612&lt;20),"DÜŞÜK RİSK",IF(AND(AB612&gt;=20,AB612&lt;70),"OLASI RİSK",IF(AND(AB612&gt;=70,AB612&lt;200),"ÖNEMLİ RİSK",IF(AND(AB612&gt;=200,AB612&lt;400),"YÜKSEK RİSK",IF(AB612&gt;=400,"KABUL EDİLEMEZ RİSK",""))))))</f>
        <v>DÜŞÜK RİSK</v>
      </c>
      <c r="AD612" s="81" t="s">
        <v>385</v>
      </c>
      <c r="AE612" s="82" t="s">
        <v>265</v>
      </c>
      <c r="AF612" s="81" t="s">
        <v>558</v>
      </c>
      <c r="AG612" s="83" t="s">
        <v>266</v>
      </c>
    </row>
    <row r="613" spans="1:33" ht="192.5" x14ac:dyDescent="0.45">
      <c r="A613" s="152">
        <v>606</v>
      </c>
      <c r="B613" s="160">
        <v>45896</v>
      </c>
      <c r="C613" s="81" t="s">
        <v>66</v>
      </c>
      <c r="D613" s="81" t="s">
        <v>6757</v>
      </c>
      <c r="E613" s="254" t="s">
        <v>5384</v>
      </c>
      <c r="F613" s="254" t="s">
        <v>5384</v>
      </c>
      <c r="G613" s="81" t="s">
        <v>2025</v>
      </c>
      <c r="H613" s="81" t="s">
        <v>1692</v>
      </c>
      <c r="I613" s="81" t="s">
        <v>260</v>
      </c>
      <c r="J613" s="81" t="s">
        <v>261</v>
      </c>
      <c r="K613" s="81" t="s">
        <v>284</v>
      </c>
      <c r="L613" s="82" t="s">
        <v>2026</v>
      </c>
      <c r="M613" s="82" t="s">
        <v>203</v>
      </c>
      <c r="N613" s="83">
        <v>1</v>
      </c>
      <c r="O613" s="83">
        <v>3</v>
      </c>
      <c r="P613" s="83">
        <v>7</v>
      </c>
      <c r="Q613" s="240">
        <f t="shared" si="62"/>
        <v>21</v>
      </c>
      <c r="R613" s="240" t="str">
        <f t="shared" si="63"/>
        <v>OLASI RİSK</v>
      </c>
      <c r="S613" s="84" t="s">
        <v>204</v>
      </c>
      <c r="T613" s="81" t="s">
        <v>263</v>
      </c>
      <c r="U613" s="80" t="s">
        <v>206</v>
      </c>
      <c r="V613" s="85" t="s">
        <v>558</v>
      </c>
      <c r="W613" s="80" t="s">
        <v>558</v>
      </c>
      <c r="X613" s="82" t="s">
        <v>208</v>
      </c>
      <c r="Y613" s="83">
        <v>0.5</v>
      </c>
      <c r="Z613" s="83">
        <v>3</v>
      </c>
      <c r="AA613" s="83">
        <v>7</v>
      </c>
      <c r="AB613" s="240">
        <f t="shared" si="64"/>
        <v>10.5</v>
      </c>
      <c r="AC613" s="240" t="str">
        <f t="shared" si="65"/>
        <v>DÜŞÜK RİSK</v>
      </c>
      <c r="AD613" s="81" t="s">
        <v>385</v>
      </c>
      <c r="AE613" s="81" t="s">
        <v>265</v>
      </c>
      <c r="AF613" s="81" t="s">
        <v>558</v>
      </c>
      <c r="AG613" s="83" t="s">
        <v>266</v>
      </c>
    </row>
    <row r="614" spans="1:33" ht="192.5" x14ac:dyDescent="0.45">
      <c r="A614" s="152">
        <v>607</v>
      </c>
      <c r="B614" s="160">
        <v>45896</v>
      </c>
      <c r="C614" s="81" t="s">
        <v>66</v>
      </c>
      <c r="D614" s="81" t="s">
        <v>6757</v>
      </c>
      <c r="E614" s="254" t="s">
        <v>5384</v>
      </c>
      <c r="F614" s="254" t="s">
        <v>5384</v>
      </c>
      <c r="G614" s="81" t="s">
        <v>2027</v>
      </c>
      <c r="H614" s="81" t="s">
        <v>1731</v>
      </c>
      <c r="I614" s="81" t="s">
        <v>2028</v>
      </c>
      <c r="J614" s="81" t="s">
        <v>1733</v>
      </c>
      <c r="K614" s="81" t="s">
        <v>2029</v>
      </c>
      <c r="L614" s="82" t="s">
        <v>2030</v>
      </c>
      <c r="M614" s="82" t="s">
        <v>203</v>
      </c>
      <c r="N614" s="83">
        <v>3</v>
      </c>
      <c r="O614" s="83">
        <v>2</v>
      </c>
      <c r="P614" s="83">
        <v>3</v>
      </c>
      <c r="Q614" s="240">
        <f t="shared" si="62"/>
        <v>18</v>
      </c>
      <c r="R614" s="240" t="str">
        <f t="shared" si="63"/>
        <v>DÜŞÜK RİSK</v>
      </c>
      <c r="S614" s="84" t="s">
        <v>204</v>
      </c>
      <c r="T614" s="81" t="s">
        <v>263</v>
      </c>
      <c r="U614" s="80" t="s">
        <v>1735</v>
      </c>
      <c r="V614" s="85" t="s">
        <v>558</v>
      </c>
      <c r="W614" s="80" t="s">
        <v>558</v>
      </c>
      <c r="X614" s="82" t="s">
        <v>208</v>
      </c>
      <c r="Y614" s="83">
        <v>0.5</v>
      </c>
      <c r="Z614" s="83">
        <v>2</v>
      </c>
      <c r="AA614" s="83">
        <v>3</v>
      </c>
      <c r="AB614" s="240">
        <f t="shared" si="64"/>
        <v>3</v>
      </c>
      <c r="AC614" s="240" t="str">
        <f t="shared" si="65"/>
        <v>DÜŞÜK RİSK</v>
      </c>
      <c r="AD614" s="81" t="s">
        <v>264</v>
      </c>
      <c r="AE614" s="81" t="s">
        <v>265</v>
      </c>
      <c r="AF614" s="81" t="s">
        <v>558</v>
      </c>
      <c r="AG614" s="83" t="s">
        <v>303</v>
      </c>
    </row>
    <row r="615" spans="1:33" ht="210" x14ac:dyDescent="0.45">
      <c r="A615" s="152">
        <v>608</v>
      </c>
      <c r="B615" s="153">
        <v>45896</v>
      </c>
      <c r="C615" s="83" t="s">
        <v>72</v>
      </c>
      <c r="D615" s="81" t="s">
        <v>155</v>
      </c>
      <c r="E615" s="254" t="s">
        <v>5384</v>
      </c>
      <c r="F615" s="254" t="s">
        <v>5384</v>
      </c>
      <c r="G615" s="81" t="s">
        <v>2031</v>
      </c>
      <c r="H615" s="81" t="s">
        <v>220</v>
      </c>
      <c r="I615" s="81" t="s">
        <v>199</v>
      </c>
      <c r="J615" s="81" t="s">
        <v>200</v>
      </c>
      <c r="K615" s="81" t="s">
        <v>2024</v>
      </c>
      <c r="L615" s="82" t="s">
        <v>202</v>
      </c>
      <c r="M615" s="82" t="s">
        <v>203</v>
      </c>
      <c r="N615" s="83">
        <v>3</v>
      </c>
      <c r="O615" s="83">
        <v>1</v>
      </c>
      <c r="P615" s="83">
        <v>15</v>
      </c>
      <c r="Q615" s="240">
        <f t="shared" si="62"/>
        <v>45</v>
      </c>
      <c r="R615" s="240" t="str">
        <f t="shared" si="63"/>
        <v>OLASI RİSK</v>
      </c>
      <c r="S615" s="84" t="s">
        <v>204</v>
      </c>
      <c r="T615" s="81" t="s">
        <v>205</v>
      </c>
      <c r="U615" s="80" t="s">
        <v>206</v>
      </c>
      <c r="V615" s="85" t="s">
        <v>558</v>
      </c>
      <c r="W615" s="80" t="s">
        <v>558</v>
      </c>
      <c r="X615" s="82" t="s">
        <v>208</v>
      </c>
      <c r="Y615" s="83">
        <v>0.5</v>
      </c>
      <c r="Z615" s="83">
        <v>1</v>
      </c>
      <c r="AA615" s="83">
        <v>15</v>
      </c>
      <c r="AB615" s="240">
        <f t="shared" si="64"/>
        <v>7.5</v>
      </c>
      <c r="AC615" s="240" t="str">
        <f t="shared" si="65"/>
        <v>DÜŞÜK RİSK</v>
      </c>
      <c r="AD615" s="81" t="s">
        <v>209</v>
      </c>
      <c r="AE615" s="81" t="s">
        <v>210</v>
      </c>
      <c r="AF615" s="81" t="s">
        <v>558</v>
      </c>
      <c r="AG615" s="83" t="s">
        <v>211</v>
      </c>
    </row>
    <row r="616" spans="1:33" ht="315" x14ac:dyDescent="0.45">
      <c r="A616" s="152">
        <v>609</v>
      </c>
      <c r="B616" s="153">
        <v>45896</v>
      </c>
      <c r="C616" s="83" t="s">
        <v>72</v>
      </c>
      <c r="D616" s="81" t="s">
        <v>155</v>
      </c>
      <c r="E616" s="254" t="s">
        <v>5384</v>
      </c>
      <c r="F616" s="254" t="s">
        <v>5384</v>
      </c>
      <c r="G616" s="81" t="s">
        <v>2031</v>
      </c>
      <c r="H616" s="81" t="s">
        <v>222</v>
      </c>
      <c r="I616" s="81" t="s">
        <v>225</v>
      </c>
      <c r="J616" s="81" t="s">
        <v>200</v>
      </c>
      <c r="K616" s="81" t="s">
        <v>2032</v>
      </c>
      <c r="L616" s="82" t="s">
        <v>215</v>
      </c>
      <c r="M616" s="82" t="s">
        <v>203</v>
      </c>
      <c r="N616" s="83">
        <v>1</v>
      </c>
      <c r="O616" s="83">
        <v>2</v>
      </c>
      <c r="P616" s="83">
        <v>15</v>
      </c>
      <c r="Q616" s="240">
        <f t="shared" si="62"/>
        <v>30</v>
      </c>
      <c r="R616" s="240" t="str">
        <f t="shared" si="63"/>
        <v>OLASI RİSK</v>
      </c>
      <c r="S616" s="82" t="s">
        <v>204</v>
      </c>
      <c r="T616" s="82" t="s">
        <v>205</v>
      </c>
      <c r="U616" s="80" t="s">
        <v>206</v>
      </c>
      <c r="V616" s="85" t="s">
        <v>558</v>
      </c>
      <c r="W616" s="80" t="s">
        <v>558</v>
      </c>
      <c r="X616" s="82" t="s">
        <v>208</v>
      </c>
      <c r="Y616" s="83">
        <v>0.5</v>
      </c>
      <c r="Z616" s="83">
        <v>2</v>
      </c>
      <c r="AA616" s="83">
        <v>15</v>
      </c>
      <c r="AB616" s="240">
        <f t="shared" si="64"/>
        <v>15</v>
      </c>
      <c r="AC616" s="240" t="str">
        <f t="shared" si="65"/>
        <v>DÜŞÜK RİSK</v>
      </c>
      <c r="AD616" s="81" t="s">
        <v>209</v>
      </c>
      <c r="AE616" s="81" t="s">
        <v>210</v>
      </c>
      <c r="AF616" s="81" t="s">
        <v>558</v>
      </c>
      <c r="AG616" s="83" t="s">
        <v>211</v>
      </c>
    </row>
    <row r="617" spans="1:33" ht="262.5" x14ac:dyDescent="0.45">
      <c r="A617" s="152">
        <v>610</v>
      </c>
      <c r="B617" s="153">
        <v>45896</v>
      </c>
      <c r="C617" s="83" t="s">
        <v>72</v>
      </c>
      <c r="D617" s="81" t="s">
        <v>155</v>
      </c>
      <c r="E617" s="254" t="s">
        <v>5384</v>
      </c>
      <c r="F617" s="254" t="s">
        <v>5384</v>
      </c>
      <c r="G617" s="81" t="s">
        <v>2033</v>
      </c>
      <c r="H617" s="81" t="s">
        <v>220</v>
      </c>
      <c r="I617" s="81" t="s">
        <v>199</v>
      </c>
      <c r="J617" s="81" t="s">
        <v>200</v>
      </c>
      <c r="K617" s="81" t="s">
        <v>2024</v>
      </c>
      <c r="L617" s="82" t="s">
        <v>2034</v>
      </c>
      <c r="M617" s="82" t="s">
        <v>203</v>
      </c>
      <c r="N617" s="83">
        <v>3</v>
      </c>
      <c r="O617" s="83">
        <v>1</v>
      </c>
      <c r="P617" s="83">
        <v>15</v>
      </c>
      <c r="Q617" s="240">
        <f t="shared" si="62"/>
        <v>45</v>
      </c>
      <c r="R617" s="240" t="str">
        <f t="shared" si="63"/>
        <v>OLASI RİSK</v>
      </c>
      <c r="S617" s="82" t="s">
        <v>204</v>
      </c>
      <c r="T617" s="82" t="s">
        <v>205</v>
      </c>
      <c r="U617" s="80" t="s">
        <v>206</v>
      </c>
      <c r="V617" s="85" t="s">
        <v>558</v>
      </c>
      <c r="W617" s="80" t="s">
        <v>558</v>
      </c>
      <c r="X617" s="82" t="s">
        <v>208</v>
      </c>
      <c r="Y617" s="83">
        <v>0.5</v>
      </c>
      <c r="Z617" s="83">
        <v>1</v>
      </c>
      <c r="AA617" s="83">
        <v>15</v>
      </c>
      <c r="AB617" s="240">
        <f t="shared" si="64"/>
        <v>7.5</v>
      </c>
      <c r="AC617" s="240" t="str">
        <f t="shared" si="65"/>
        <v>DÜŞÜK RİSK</v>
      </c>
      <c r="AD617" s="81" t="s">
        <v>209</v>
      </c>
      <c r="AE617" s="81" t="s">
        <v>210</v>
      </c>
      <c r="AF617" s="81" t="s">
        <v>558</v>
      </c>
      <c r="AG617" s="83" t="s">
        <v>211</v>
      </c>
    </row>
    <row r="618" spans="1:33" ht="192.5" x14ac:dyDescent="0.45">
      <c r="A618" s="152">
        <v>611</v>
      </c>
      <c r="B618" s="153">
        <v>45896</v>
      </c>
      <c r="C618" s="83" t="s">
        <v>72</v>
      </c>
      <c r="D618" s="81" t="s">
        <v>155</v>
      </c>
      <c r="E618" s="254" t="s">
        <v>5384</v>
      </c>
      <c r="F618" s="254" t="s">
        <v>5384</v>
      </c>
      <c r="G618" s="81" t="s">
        <v>2033</v>
      </c>
      <c r="H618" s="81" t="s">
        <v>222</v>
      </c>
      <c r="I618" s="81" t="s">
        <v>225</v>
      </c>
      <c r="J618" s="81" t="s">
        <v>200</v>
      </c>
      <c r="K618" s="81" t="s">
        <v>2035</v>
      </c>
      <c r="L618" s="82" t="s">
        <v>2036</v>
      </c>
      <c r="M618" s="82" t="s">
        <v>203</v>
      </c>
      <c r="N618" s="83">
        <v>1</v>
      </c>
      <c r="O618" s="83">
        <v>1</v>
      </c>
      <c r="P618" s="83">
        <v>15</v>
      </c>
      <c r="Q618" s="240">
        <f t="shared" si="62"/>
        <v>15</v>
      </c>
      <c r="R618" s="240" t="str">
        <f t="shared" si="63"/>
        <v>DÜŞÜK RİSK</v>
      </c>
      <c r="S618" s="82" t="s">
        <v>204</v>
      </c>
      <c r="T618" s="82" t="s">
        <v>205</v>
      </c>
      <c r="U618" s="80" t="s">
        <v>206</v>
      </c>
      <c r="V618" s="85" t="s">
        <v>558</v>
      </c>
      <c r="W618" s="80" t="s">
        <v>558</v>
      </c>
      <c r="X618" s="82" t="s">
        <v>208</v>
      </c>
      <c r="Y618" s="83">
        <v>0.5</v>
      </c>
      <c r="Z618" s="83">
        <v>1</v>
      </c>
      <c r="AA618" s="83">
        <v>15</v>
      </c>
      <c r="AB618" s="240">
        <f t="shared" si="64"/>
        <v>7.5</v>
      </c>
      <c r="AC618" s="240" t="str">
        <f t="shared" si="65"/>
        <v>DÜŞÜK RİSK</v>
      </c>
      <c r="AD618" s="81" t="s">
        <v>209</v>
      </c>
      <c r="AE618" s="81" t="s">
        <v>210</v>
      </c>
      <c r="AF618" s="81" t="s">
        <v>558</v>
      </c>
      <c r="AG618" s="83" t="s">
        <v>211</v>
      </c>
    </row>
    <row r="619" spans="1:33" ht="192.5" x14ac:dyDescent="0.45">
      <c r="A619" s="152">
        <v>612</v>
      </c>
      <c r="B619" s="153">
        <v>45896</v>
      </c>
      <c r="C619" s="81" t="s">
        <v>66</v>
      </c>
      <c r="D619" s="81" t="s">
        <v>6757</v>
      </c>
      <c r="E619" s="254" t="s">
        <v>5384</v>
      </c>
      <c r="F619" s="254" t="s">
        <v>5384</v>
      </c>
      <c r="G619" s="81" t="s">
        <v>2037</v>
      </c>
      <c r="H619" s="81" t="s">
        <v>2038</v>
      </c>
      <c r="I619" s="81" t="s">
        <v>2039</v>
      </c>
      <c r="J619" s="81" t="s">
        <v>2040</v>
      </c>
      <c r="K619" s="81" t="s">
        <v>2041</v>
      </c>
      <c r="L619" s="82" t="s">
        <v>2042</v>
      </c>
      <c r="M619" s="82" t="s">
        <v>203</v>
      </c>
      <c r="N619" s="83">
        <v>0.5</v>
      </c>
      <c r="O619" s="83">
        <v>6</v>
      </c>
      <c r="P619" s="83">
        <v>7</v>
      </c>
      <c r="Q619" s="240">
        <f t="shared" si="62"/>
        <v>21</v>
      </c>
      <c r="R619" s="240" t="str">
        <f t="shared" si="63"/>
        <v>OLASI RİSK</v>
      </c>
      <c r="S619" s="84" t="s">
        <v>204</v>
      </c>
      <c r="T619" s="81" t="s">
        <v>263</v>
      </c>
      <c r="U619" s="80" t="s">
        <v>1735</v>
      </c>
      <c r="V619" s="85" t="s">
        <v>558</v>
      </c>
      <c r="W619" s="80" t="s">
        <v>558</v>
      </c>
      <c r="X619" s="82" t="s">
        <v>208</v>
      </c>
      <c r="Y619" s="83">
        <v>0.5</v>
      </c>
      <c r="Z619" s="83">
        <v>3</v>
      </c>
      <c r="AA619" s="83">
        <v>7</v>
      </c>
      <c r="AB619" s="240">
        <f t="shared" si="64"/>
        <v>10.5</v>
      </c>
      <c r="AC619" s="240" t="str">
        <f t="shared" si="65"/>
        <v>DÜŞÜK RİSK</v>
      </c>
      <c r="AD619" s="81" t="s">
        <v>264</v>
      </c>
      <c r="AE619" s="81" t="s">
        <v>265</v>
      </c>
      <c r="AF619" s="81" t="s">
        <v>558</v>
      </c>
      <c r="AG619" s="83" t="s">
        <v>303</v>
      </c>
    </row>
    <row r="620" spans="1:33" ht="192.5" x14ac:dyDescent="0.45">
      <c r="A620" s="152">
        <v>613</v>
      </c>
      <c r="B620" s="153">
        <v>45896</v>
      </c>
      <c r="C620" s="83" t="s">
        <v>72</v>
      </c>
      <c r="D620" s="81" t="s">
        <v>155</v>
      </c>
      <c r="E620" s="254" t="s">
        <v>5384</v>
      </c>
      <c r="F620" s="254" t="s">
        <v>5384</v>
      </c>
      <c r="G620" s="83" t="s">
        <v>2043</v>
      </c>
      <c r="H620" s="81" t="s">
        <v>2044</v>
      </c>
      <c r="I620" s="81" t="s">
        <v>2045</v>
      </c>
      <c r="J620" s="81" t="s">
        <v>2046</v>
      </c>
      <c r="K620" s="81" t="s">
        <v>2047</v>
      </c>
      <c r="L620" s="82" t="s">
        <v>2048</v>
      </c>
      <c r="M620" s="82" t="s">
        <v>203</v>
      </c>
      <c r="N620" s="83">
        <v>0.5</v>
      </c>
      <c r="O620" s="83">
        <v>6</v>
      </c>
      <c r="P620" s="83">
        <v>7</v>
      </c>
      <c r="Q620" s="240">
        <f t="shared" si="62"/>
        <v>21</v>
      </c>
      <c r="R620" s="240" t="str">
        <f t="shared" si="63"/>
        <v>OLASI RİSK</v>
      </c>
      <c r="S620" s="84" t="s">
        <v>204</v>
      </c>
      <c r="T620" s="82" t="s">
        <v>361</v>
      </c>
      <c r="U620" s="80" t="s">
        <v>206</v>
      </c>
      <c r="V620" s="85" t="s">
        <v>558</v>
      </c>
      <c r="W620" s="80" t="s">
        <v>558</v>
      </c>
      <c r="X620" s="82" t="s">
        <v>208</v>
      </c>
      <c r="Y620" s="83">
        <v>0.2</v>
      </c>
      <c r="Z620" s="83">
        <v>6</v>
      </c>
      <c r="AA620" s="83">
        <v>7</v>
      </c>
      <c r="AB620" s="240">
        <f t="shared" si="64"/>
        <v>8.4000000000000021</v>
      </c>
      <c r="AC620" s="240" t="str">
        <f t="shared" si="65"/>
        <v>DÜŞÜK RİSK</v>
      </c>
      <c r="AD620" s="81" t="s">
        <v>209</v>
      </c>
      <c r="AE620" s="81" t="s">
        <v>210</v>
      </c>
      <c r="AF620" s="81" t="s">
        <v>558</v>
      </c>
      <c r="AG620" s="83" t="s">
        <v>373</v>
      </c>
    </row>
    <row r="621" spans="1:33" ht="192.5" x14ac:dyDescent="0.45">
      <c r="A621" s="152">
        <v>614</v>
      </c>
      <c r="B621" s="153">
        <v>45896</v>
      </c>
      <c r="C621" s="81" t="s">
        <v>72</v>
      </c>
      <c r="D621" s="81" t="s">
        <v>158</v>
      </c>
      <c r="E621" s="254" t="s">
        <v>5384</v>
      </c>
      <c r="F621" s="254" t="s">
        <v>5384</v>
      </c>
      <c r="G621" s="81" t="s">
        <v>267</v>
      </c>
      <c r="H621" s="81" t="s">
        <v>268</v>
      </c>
      <c r="I621" s="81" t="s">
        <v>269</v>
      </c>
      <c r="J621" s="81" t="s">
        <v>270</v>
      </c>
      <c r="K621" s="81" t="s">
        <v>2049</v>
      </c>
      <c r="L621" s="82" t="s">
        <v>1696</v>
      </c>
      <c r="M621" s="82" t="s">
        <v>203</v>
      </c>
      <c r="N621" s="83">
        <v>3</v>
      </c>
      <c r="O621" s="83">
        <v>6</v>
      </c>
      <c r="P621" s="83">
        <v>3</v>
      </c>
      <c r="Q621" s="240">
        <f t="shared" si="62"/>
        <v>54</v>
      </c>
      <c r="R621" s="240" t="str">
        <f t="shared" si="63"/>
        <v>OLASI RİSK</v>
      </c>
      <c r="S621" s="84" t="s">
        <v>204</v>
      </c>
      <c r="T621" s="82" t="s">
        <v>263</v>
      </c>
      <c r="U621" s="80" t="s">
        <v>206</v>
      </c>
      <c r="V621" s="85" t="s">
        <v>558</v>
      </c>
      <c r="W621" s="80" t="s">
        <v>558</v>
      </c>
      <c r="X621" s="82" t="s">
        <v>208</v>
      </c>
      <c r="Y621" s="83">
        <v>0.2</v>
      </c>
      <c r="Z621" s="83">
        <v>6</v>
      </c>
      <c r="AA621" s="83">
        <v>3</v>
      </c>
      <c r="AB621" s="240">
        <f t="shared" si="64"/>
        <v>3.6000000000000005</v>
      </c>
      <c r="AC621" s="240" t="str">
        <f t="shared" si="65"/>
        <v>DÜŞÜK RİSK</v>
      </c>
      <c r="AD621" s="81" t="s">
        <v>272</v>
      </c>
      <c r="AE621" s="81" t="s">
        <v>265</v>
      </c>
      <c r="AF621" s="81" t="s">
        <v>558</v>
      </c>
      <c r="AG621" s="83" t="s">
        <v>266</v>
      </c>
    </row>
    <row r="622" spans="1:33" ht="192.5" x14ac:dyDescent="0.45">
      <c r="A622" s="152">
        <v>615</v>
      </c>
      <c r="B622" s="153">
        <v>45896</v>
      </c>
      <c r="C622" s="81" t="s">
        <v>72</v>
      </c>
      <c r="D622" s="81" t="s">
        <v>155</v>
      </c>
      <c r="E622" s="254" t="s">
        <v>5384</v>
      </c>
      <c r="F622" s="254" t="s">
        <v>5384</v>
      </c>
      <c r="G622" s="81" t="s">
        <v>335</v>
      </c>
      <c r="H622" s="81" t="s">
        <v>222</v>
      </c>
      <c r="I622" s="81" t="s">
        <v>336</v>
      </c>
      <c r="J622" s="81" t="s">
        <v>200</v>
      </c>
      <c r="K622" s="81" t="s">
        <v>2049</v>
      </c>
      <c r="L622" s="82" t="s">
        <v>337</v>
      </c>
      <c r="M622" s="82" t="s">
        <v>203</v>
      </c>
      <c r="N622" s="83">
        <v>3</v>
      </c>
      <c r="O622" s="83">
        <v>1</v>
      </c>
      <c r="P622" s="83">
        <v>15</v>
      </c>
      <c r="Q622" s="240">
        <f t="shared" si="62"/>
        <v>45</v>
      </c>
      <c r="R622" s="240" t="str">
        <f t="shared" si="63"/>
        <v>OLASI RİSK</v>
      </c>
      <c r="S622" s="84" t="s">
        <v>204</v>
      </c>
      <c r="T622" s="82" t="s">
        <v>338</v>
      </c>
      <c r="U622" s="80" t="s">
        <v>206</v>
      </c>
      <c r="V622" s="85" t="s">
        <v>558</v>
      </c>
      <c r="W622" s="80" t="s">
        <v>558</v>
      </c>
      <c r="X622" s="82" t="s">
        <v>208</v>
      </c>
      <c r="Y622" s="83">
        <v>0.5</v>
      </c>
      <c r="Z622" s="83">
        <v>1</v>
      </c>
      <c r="AA622" s="83">
        <v>15</v>
      </c>
      <c r="AB622" s="240">
        <f t="shared" si="64"/>
        <v>7.5</v>
      </c>
      <c r="AC622" s="240" t="str">
        <f t="shared" si="65"/>
        <v>DÜŞÜK RİSK</v>
      </c>
      <c r="AD622" s="81" t="s">
        <v>209</v>
      </c>
      <c r="AE622" s="81" t="s">
        <v>210</v>
      </c>
      <c r="AF622" s="81" t="s">
        <v>558</v>
      </c>
      <c r="AG622" s="83" t="s">
        <v>211</v>
      </c>
    </row>
    <row r="623" spans="1:33" ht="192.5" x14ac:dyDescent="0.45">
      <c r="A623" s="152">
        <v>616</v>
      </c>
      <c r="B623" s="153">
        <v>45896</v>
      </c>
      <c r="C623" s="83" t="s">
        <v>72</v>
      </c>
      <c r="D623" s="81" t="s">
        <v>155</v>
      </c>
      <c r="E623" s="254" t="s">
        <v>5384</v>
      </c>
      <c r="F623" s="254" t="s">
        <v>5384</v>
      </c>
      <c r="G623" s="81" t="s">
        <v>227</v>
      </c>
      <c r="H623" s="81" t="s">
        <v>236</v>
      </c>
      <c r="I623" s="81" t="s">
        <v>237</v>
      </c>
      <c r="J623" s="81" t="s">
        <v>200</v>
      </c>
      <c r="K623" s="81" t="s">
        <v>2049</v>
      </c>
      <c r="L623" s="82" t="s">
        <v>4835</v>
      </c>
      <c r="M623" s="82" t="s">
        <v>203</v>
      </c>
      <c r="N623" s="83">
        <v>3</v>
      </c>
      <c r="O623" s="83">
        <v>1</v>
      </c>
      <c r="P623" s="83">
        <v>15</v>
      </c>
      <c r="Q623" s="240">
        <f t="shared" si="62"/>
        <v>45</v>
      </c>
      <c r="R623" s="240" t="str">
        <f t="shared" si="63"/>
        <v>OLASI RİSK</v>
      </c>
      <c r="S623" s="84" t="s">
        <v>216</v>
      </c>
      <c r="T623" s="81" t="s">
        <v>205</v>
      </c>
      <c r="U623" s="80" t="s">
        <v>206</v>
      </c>
      <c r="V623" s="85" t="s">
        <v>558</v>
      </c>
      <c r="W623" s="80" t="s">
        <v>558</v>
      </c>
      <c r="X623" s="82" t="s">
        <v>208</v>
      </c>
      <c r="Y623" s="83">
        <v>0.5</v>
      </c>
      <c r="Z623" s="83">
        <v>1</v>
      </c>
      <c r="AA623" s="83">
        <v>15</v>
      </c>
      <c r="AB623" s="240">
        <f t="shared" si="64"/>
        <v>7.5</v>
      </c>
      <c r="AC623" s="240" t="str">
        <f t="shared" si="65"/>
        <v>DÜŞÜK RİSK</v>
      </c>
      <c r="AD623" s="81" t="s">
        <v>209</v>
      </c>
      <c r="AE623" s="81" t="s">
        <v>210</v>
      </c>
      <c r="AF623" s="81" t="s">
        <v>558</v>
      </c>
      <c r="AG623" s="83" t="s">
        <v>211</v>
      </c>
    </row>
    <row r="624" spans="1:33" ht="192.5" x14ac:dyDescent="0.45">
      <c r="A624" s="152">
        <v>617</v>
      </c>
      <c r="B624" s="153">
        <v>45896</v>
      </c>
      <c r="C624" s="83" t="s">
        <v>72</v>
      </c>
      <c r="D624" s="81" t="s">
        <v>155</v>
      </c>
      <c r="E624" s="254" t="s">
        <v>5384</v>
      </c>
      <c r="F624" s="254" t="s">
        <v>5384</v>
      </c>
      <c r="G624" s="81" t="s">
        <v>227</v>
      </c>
      <c r="H624" s="81" t="s">
        <v>236</v>
      </c>
      <c r="I624" s="81" t="s">
        <v>237</v>
      </c>
      <c r="J624" s="81" t="s">
        <v>200</v>
      </c>
      <c r="K624" s="81" t="s">
        <v>284</v>
      </c>
      <c r="L624" s="84" t="s">
        <v>4835</v>
      </c>
      <c r="M624" s="82" t="s">
        <v>203</v>
      </c>
      <c r="N624" s="83">
        <v>1</v>
      </c>
      <c r="O624" s="83">
        <v>1</v>
      </c>
      <c r="P624" s="83">
        <v>15</v>
      </c>
      <c r="Q624" s="240">
        <f t="shared" si="62"/>
        <v>15</v>
      </c>
      <c r="R624" s="240" t="str">
        <f t="shared" si="63"/>
        <v>DÜŞÜK RİSK</v>
      </c>
      <c r="S624" s="84" t="s">
        <v>216</v>
      </c>
      <c r="T624" s="81" t="s">
        <v>205</v>
      </c>
      <c r="U624" s="80" t="s">
        <v>206</v>
      </c>
      <c r="V624" s="85" t="s">
        <v>558</v>
      </c>
      <c r="W624" s="80" t="s">
        <v>558</v>
      </c>
      <c r="X624" s="82" t="s">
        <v>208</v>
      </c>
      <c r="Y624" s="83">
        <v>0.5</v>
      </c>
      <c r="Z624" s="83">
        <v>1</v>
      </c>
      <c r="AA624" s="83">
        <v>15</v>
      </c>
      <c r="AB624" s="240">
        <f t="shared" si="64"/>
        <v>7.5</v>
      </c>
      <c r="AC624" s="240" t="str">
        <f t="shared" si="65"/>
        <v>DÜŞÜK RİSK</v>
      </c>
      <c r="AD624" s="81" t="s">
        <v>209</v>
      </c>
      <c r="AE624" s="81" t="s">
        <v>210</v>
      </c>
      <c r="AF624" s="81" t="s">
        <v>558</v>
      </c>
      <c r="AG624" s="83" t="s">
        <v>211</v>
      </c>
    </row>
    <row r="625" spans="1:33" ht="192.5" x14ac:dyDescent="0.45">
      <c r="A625" s="152">
        <v>618</v>
      </c>
      <c r="B625" s="153">
        <v>45896</v>
      </c>
      <c r="C625" s="83" t="s">
        <v>72</v>
      </c>
      <c r="D625" s="81" t="s">
        <v>155</v>
      </c>
      <c r="E625" s="254" t="s">
        <v>5384</v>
      </c>
      <c r="F625" s="254" t="s">
        <v>5384</v>
      </c>
      <c r="G625" s="81" t="s">
        <v>227</v>
      </c>
      <c r="H625" s="81" t="s">
        <v>239</v>
      </c>
      <c r="I625" s="81" t="s">
        <v>240</v>
      </c>
      <c r="J625" s="81" t="s">
        <v>200</v>
      </c>
      <c r="K625" s="81" t="s">
        <v>2050</v>
      </c>
      <c r="L625" s="84" t="s">
        <v>4834</v>
      </c>
      <c r="M625" s="82" t="s">
        <v>203</v>
      </c>
      <c r="N625" s="83">
        <v>3</v>
      </c>
      <c r="O625" s="83">
        <v>1</v>
      </c>
      <c r="P625" s="83">
        <v>15</v>
      </c>
      <c r="Q625" s="240">
        <f t="shared" si="62"/>
        <v>45</v>
      </c>
      <c r="R625" s="240" t="str">
        <f t="shared" si="63"/>
        <v>OLASI RİSK</v>
      </c>
      <c r="S625" s="84" t="s">
        <v>216</v>
      </c>
      <c r="T625" s="81" t="s">
        <v>241</v>
      </c>
      <c r="U625" s="80" t="s">
        <v>206</v>
      </c>
      <c r="V625" s="85" t="s">
        <v>558</v>
      </c>
      <c r="W625" s="80" t="s">
        <v>558</v>
      </c>
      <c r="X625" s="82" t="s">
        <v>208</v>
      </c>
      <c r="Y625" s="83">
        <v>0.5</v>
      </c>
      <c r="Z625" s="83">
        <v>1</v>
      </c>
      <c r="AA625" s="83">
        <v>15</v>
      </c>
      <c r="AB625" s="240">
        <f t="shared" si="64"/>
        <v>7.5</v>
      </c>
      <c r="AC625" s="240" t="str">
        <f t="shared" si="65"/>
        <v>DÜŞÜK RİSK</v>
      </c>
      <c r="AD625" s="81" t="s">
        <v>209</v>
      </c>
      <c r="AE625" s="81" t="s">
        <v>210</v>
      </c>
      <c r="AF625" s="81" t="s">
        <v>558</v>
      </c>
      <c r="AG625" s="83" t="s">
        <v>211</v>
      </c>
    </row>
    <row r="626" spans="1:33" ht="192.5" x14ac:dyDescent="0.45">
      <c r="A626" s="152">
        <v>619</v>
      </c>
      <c r="B626" s="153">
        <v>45896</v>
      </c>
      <c r="C626" s="83" t="s">
        <v>72</v>
      </c>
      <c r="D626" s="81" t="s">
        <v>155</v>
      </c>
      <c r="E626" s="254" t="s">
        <v>5384</v>
      </c>
      <c r="F626" s="254" t="s">
        <v>5384</v>
      </c>
      <c r="G626" s="81" t="s">
        <v>227</v>
      </c>
      <c r="H626" s="81" t="s">
        <v>242</v>
      </c>
      <c r="I626" s="81" t="s">
        <v>240</v>
      </c>
      <c r="J626" s="81" t="s">
        <v>200</v>
      </c>
      <c r="K626" s="81" t="s">
        <v>2032</v>
      </c>
      <c r="L626" s="84" t="s">
        <v>4833</v>
      </c>
      <c r="M626" s="82" t="s">
        <v>203</v>
      </c>
      <c r="N626" s="83">
        <v>3</v>
      </c>
      <c r="O626" s="83">
        <v>1</v>
      </c>
      <c r="P626" s="83">
        <v>15</v>
      </c>
      <c r="Q626" s="240">
        <f t="shared" si="62"/>
        <v>45</v>
      </c>
      <c r="R626" s="240" t="str">
        <f t="shared" si="63"/>
        <v>OLASI RİSK</v>
      </c>
      <c r="S626" s="84" t="s">
        <v>204</v>
      </c>
      <c r="T626" s="81" t="s">
        <v>241</v>
      </c>
      <c r="U626" s="80" t="s">
        <v>206</v>
      </c>
      <c r="V626" s="85" t="s">
        <v>558</v>
      </c>
      <c r="W626" s="80" t="s">
        <v>558</v>
      </c>
      <c r="X626" s="82" t="s">
        <v>208</v>
      </c>
      <c r="Y626" s="83">
        <v>0.5</v>
      </c>
      <c r="Z626" s="83">
        <v>1</v>
      </c>
      <c r="AA626" s="83">
        <v>15</v>
      </c>
      <c r="AB626" s="240">
        <f t="shared" si="64"/>
        <v>7.5</v>
      </c>
      <c r="AC626" s="240" t="str">
        <f t="shared" si="65"/>
        <v>DÜŞÜK RİSK</v>
      </c>
      <c r="AD626" s="81" t="s">
        <v>209</v>
      </c>
      <c r="AE626" s="81" t="s">
        <v>210</v>
      </c>
      <c r="AF626" s="81" t="s">
        <v>558</v>
      </c>
      <c r="AG626" s="83" t="s">
        <v>211</v>
      </c>
    </row>
    <row r="627" spans="1:33" ht="192.5" x14ac:dyDescent="0.45">
      <c r="A627" s="152">
        <v>620</v>
      </c>
      <c r="B627" s="153">
        <v>45896</v>
      </c>
      <c r="C627" s="83" t="s">
        <v>72</v>
      </c>
      <c r="D627" s="81" t="s">
        <v>155</v>
      </c>
      <c r="E627" s="254" t="s">
        <v>5384</v>
      </c>
      <c r="F627" s="254" t="s">
        <v>5384</v>
      </c>
      <c r="G627" s="81" t="s">
        <v>227</v>
      </c>
      <c r="H627" s="81" t="s">
        <v>243</v>
      </c>
      <c r="I627" s="81" t="s">
        <v>240</v>
      </c>
      <c r="J627" s="81" t="s">
        <v>233</v>
      </c>
      <c r="K627" s="81" t="s">
        <v>2051</v>
      </c>
      <c r="L627" s="84" t="s">
        <v>4834</v>
      </c>
      <c r="M627" s="82" t="s">
        <v>203</v>
      </c>
      <c r="N627" s="83">
        <v>3</v>
      </c>
      <c r="O627" s="83">
        <v>1</v>
      </c>
      <c r="P627" s="83">
        <v>15</v>
      </c>
      <c r="Q627" s="240">
        <f t="shared" si="62"/>
        <v>45</v>
      </c>
      <c r="R627" s="240" t="str">
        <f t="shared" si="63"/>
        <v>OLASI RİSK</v>
      </c>
      <c r="S627" s="84" t="s">
        <v>216</v>
      </c>
      <c r="T627" s="81" t="s">
        <v>235</v>
      </c>
      <c r="U627" s="80" t="s">
        <v>206</v>
      </c>
      <c r="V627" s="85" t="s">
        <v>558</v>
      </c>
      <c r="W627" s="80" t="s">
        <v>558</v>
      </c>
      <c r="X627" s="82" t="s">
        <v>208</v>
      </c>
      <c r="Y627" s="83">
        <v>0.5</v>
      </c>
      <c r="Z627" s="83">
        <v>1</v>
      </c>
      <c r="AA627" s="83">
        <v>15</v>
      </c>
      <c r="AB627" s="240">
        <f t="shared" si="64"/>
        <v>7.5</v>
      </c>
      <c r="AC627" s="240" t="str">
        <f t="shared" si="65"/>
        <v>DÜŞÜK RİSK</v>
      </c>
      <c r="AD627" s="81" t="s">
        <v>209</v>
      </c>
      <c r="AE627" s="81" t="s">
        <v>210</v>
      </c>
      <c r="AF627" s="81" t="s">
        <v>558</v>
      </c>
      <c r="AG627" s="83" t="s">
        <v>211</v>
      </c>
    </row>
    <row r="628" spans="1:33" ht="192.5" x14ac:dyDescent="0.45">
      <c r="A628" s="152">
        <v>621</v>
      </c>
      <c r="B628" s="153">
        <v>45896</v>
      </c>
      <c r="C628" s="83" t="s">
        <v>72</v>
      </c>
      <c r="D628" s="81" t="s">
        <v>155</v>
      </c>
      <c r="E628" s="254" t="s">
        <v>5384</v>
      </c>
      <c r="F628" s="254" t="s">
        <v>5384</v>
      </c>
      <c r="G628" s="81" t="s">
        <v>227</v>
      </c>
      <c r="H628" s="81" t="s">
        <v>244</v>
      </c>
      <c r="I628" s="81" t="s">
        <v>240</v>
      </c>
      <c r="J628" s="81" t="s">
        <v>200</v>
      </c>
      <c r="K628" s="81" t="s">
        <v>2051</v>
      </c>
      <c r="L628" s="226" t="s">
        <v>245</v>
      </c>
      <c r="M628" s="82" t="s">
        <v>203</v>
      </c>
      <c r="N628" s="83">
        <v>3</v>
      </c>
      <c r="O628" s="83">
        <v>2</v>
      </c>
      <c r="P628" s="83">
        <v>7</v>
      </c>
      <c r="Q628" s="240">
        <f t="shared" si="62"/>
        <v>42</v>
      </c>
      <c r="R628" s="240" t="str">
        <f t="shared" si="63"/>
        <v>OLASI RİSK</v>
      </c>
      <c r="S628" s="84" t="s">
        <v>246</v>
      </c>
      <c r="T628" s="82" t="s">
        <v>205</v>
      </c>
      <c r="U628" s="80" t="s">
        <v>206</v>
      </c>
      <c r="V628" s="85" t="s">
        <v>558</v>
      </c>
      <c r="W628" s="80" t="s">
        <v>558</v>
      </c>
      <c r="X628" s="82" t="s">
        <v>208</v>
      </c>
      <c r="Y628" s="83">
        <v>0.5</v>
      </c>
      <c r="Z628" s="83">
        <v>2</v>
      </c>
      <c r="AA628" s="83">
        <v>7</v>
      </c>
      <c r="AB628" s="240">
        <f t="shared" si="64"/>
        <v>7</v>
      </c>
      <c r="AC628" s="240" t="str">
        <f t="shared" si="65"/>
        <v>DÜŞÜK RİSK</v>
      </c>
      <c r="AD628" s="81" t="s">
        <v>209</v>
      </c>
      <c r="AE628" s="81" t="s">
        <v>210</v>
      </c>
      <c r="AF628" s="81" t="s">
        <v>558</v>
      </c>
      <c r="AG628" s="83" t="s">
        <v>211</v>
      </c>
    </row>
    <row r="629" spans="1:33" ht="192.5" x14ac:dyDescent="0.45">
      <c r="A629" s="152">
        <v>622</v>
      </c>
      <c r="B629" s="153">
        <v>45896</v>
      </c>
      <c r="C629" s="83" t="s">
        <v>72</v>
      </c>
      <c r="D629" s="81" t="s">
        <v>155</v>
      </c>
      <c r="E629" s="254" t="s">
        <v>5384</v>
      </c>
      <c r="F629" s="254" t="s">
        <v>5384</v>
      </c>
      <c r="G629" s="81" t="s">
        <v>227</v>
      </c>
      <c r="H629" s="81" t="s">
        <v>247</v>
      </c>
      <c r="I629" s="81" t="s">
        <v>248</v>
      </c>
      <c r="J629" s="81" t="s">
        <v>200</v>
      </c>
      <c r="K629" s="81" t="s">
        <v>2050</v>
      </c>
      <c r="L629" s="84" t="s">
        <v>4841</v>
      </c>
      <c r="M629" s="82" t="s">
        <v>203</v>
      </c>
      <c r="N629" s="83">
        <v>3</v>
      </c>
      <c r="O629" s="83">
        <v>2</v>
      </c>
      <c r="P629" s="83">
        <v>7</v>
      </c>
      <c r="Q629" s="240">
        <f t="shared" si="62"/>
        <v>42</v>
      </c>
      <c r="R629" s="240" t="str">
        <f t="shared" si="63"/>
        <v>OLASI RİSK</v>
      </c>
      <c r="S629" s="84" t="s">
        <v>216</v>
      </c>
      <c r="T629" s="82" t="s">
        <v>205</v>
      </c>
      <c r="U629" s="80" t="s">
        <v>206</v>
      </c>
      <c r="V629" s="85" t="s">
        <v>558</v>
      </c>
      <c r="W629" s="80" t="s">
        <v>558</v>
      </c>
      <c r="X629" s="82" t="s">
        <v>208</v>
      </c>
      <c r="Y629" s="83">
        <v>0.5</v>
      </c>
      <c r="Z629" s="83">
        <v>2</v>
      </c>
      <c r="AA629" s="83">
        <v>7</v>
      </c>
      <c r="AB629" s="240">
        <f t="shared" si="64"/>
        <v>7</v>
      </c>
      <c r="AC629" s="240" t="str">
        <f t="shared" si="65"/>
        <v>DÜŞÜK RİSK</v>
      </c>
      <c r="AD629" s="81" t="s">
        <v>209</v>
      </c>
      <c r="AE629" s="82" t="s">
        <v>210</v>
      </c>
      <c r="AF629" s="81" t="s">
        <v>558</v>
      </c>
      <c r="AG629" s="83" t="s">
        <v>211</v>
      </c>
    </row>
    <row r="630" spans="1:33" ht="210" x14ac:dyDescent="0.45">
      <c r="A630" s="152">
        <v>623</v>
      </c>
      <c r="B630" s="153">
        <v>45896</v>
      </c>
      <c r="C630" s="83" t="s">
        <v>72</v>
      </c>
      <c r="D630" s="81" t="s">
        <v>155</v>
      </c>
      <c r="E630" s="254" t="s">
        <v>5384</v>
      </c>
      <c r="F630" s="254" t="s">
        <v>5384</v>
      </c>
      <c r="G630" s="81" t="s">
        <v>227</v>
      </c>
      <c r="H630" s="81" t="s">
        <v>249</v>
      </c>
      <c r="I630" s="81" t="s">
        <v>250</v>
      </c>
      <c r="J630" s="81" t="s">
        <v>200</v>
      </c>
      <c r="K630" s="81" t="s">
        <v>2029</v>
      </c>
      <c r="L630" s="84" t="s">
        <v>4842</v>
      </c>
      <c r="M630" s="82" t="s">
        <v>203</v>
      </c>
      <c r="N630" s="83">
        <v>1</v>
      </c>
      <c r="O630" s="83">
        <v>2</v>
      </c>
      <c r="P630" s="83">
        <v>7</v>
      </c>
      <c r="Q630" s="240">
        <f t="shared" si="62"/>
        <v>14</v>
      </c>
      <c r="R630" s="240" t="str">
        <f t="shared" si="63"/>
        <v>DÜŞÜK RİSK</v>
      </c>
      <c r="S630" s="84" t="s">
        <v>216</v>
      </c>
      <c r="T630" s="81" t="s">
        <v>205</v>
      </c>
      <c r="U630" s="80" t="s">
        <v>206</v>
      </c>
      <c r="V630" s="85" t="s">
        <v>558</v>
      </c>
      <c r="W630" s="80" t="s">
        <v>558</v>
      </c>
      <c r="X630" s="82" t="s">
        <v>208</v>
      </c>
      <c r="Y630" s="83">
        <v>0.5</v>
      </c>
      <c r="Z630" s="83">
        <v>2</v>
      </c>
      <c r="AA630" s="83">
        <v>7</v>
      </c>
      <c r="AB630" s="240">
        <f t="shared" si="64"/>
        <v>7</v>
      </c>
      <c r="AC630" s="240" t="str">
        <f t="shared" si="65"/>
        <v>DÜŞÜK RİSK</v>
      </c>
      <c r="AD630" s="81" t="s">
        <v>209</v>
      </c>
      <c r="AE630" s="81" t="s">
        <v>210</v>
      </c>
      <c r="AF630" s="81" t="s">
        <v>558</v>
      </c>
      <c r="AG630" s="83" t="s">
        <v>211</v>
      </c>
    </row>
    <row r="631" spans="1:33" ht="210" x14ac:dyDescent="0.45">
      <c r="A631" s="152">
        <v>624</v>
      </c>
      <c r="B631" s="153">
        <v>45896</v>
      </c>
      <c r="C631" s="83" t="s">
        <v>72</v>
      </c>
      <c r="D631" s="81" t="s">
        <v>155</v>
      </c>
      <c r="E631" s="254" t="s">
        <v>5384</v>
      </c>
      <c r="F631" s="254" t="s">
        <v>5384</v>
      </c>
      <c r="G631" s="81" t="s">
        <v>227</v>
      </c>
      <c r="H631" s="81" t="s">
        <v>249</v>
      </c>
      <c r="I631" s="81" t="s">
        <v>250</v>
      </c>
      <c r="J631" s="81" t="s">
        <v>200</v>
      </c>
      <c r="K631" s="81" t="s">
        <v>2052</v>
      </c>
      <c r="L631" s="84" t="s">
        <v>4842</v>
      </c>
      <c r="M631" s="82" t="s">
        <v>203</v>
      </c>
      <c r="N631" s="83">
        <v>3</v>
      </c>
      <c r="O631" s="83">
        <v>2</v>
      </c>
      <c r="P631" s="83">
        <v>7</v>
      </c>
      <c r="Q631" s="240">
        <f t="shared" si="62"/>
        <v>42</v>
      </c>
      <c r="R631" s="240" t="str">
        <f t="shared" si="63"/>
        <v>OLASI RİSK</v>
      </c>
      <c r="S631" s="84" t="s">
        <v>216</v>
      </c>
      <c r="T631" s="81" t="s">
        <v>205</v>
      </c>
      <c r="U631" s="80" t="s">
        <v>206</v>
      </c>
      <c r="V631" s="85" t="s">
        <v>558</v>
      </c>
      <c r="W631" s="80" t="s">
        <v>558</v>
      </c>
      <c r="X631" s="82" t="s">
        <v>208</v>
      </c>
      <c r="Y631" s="83">
        <v>0.5</v>
      </c>
      <c r="Z631" s="83">
        <v>2</v>
      </c>
      <c r="AA631" s="83">
        <v>7</v>
      </c>
      <c r="AB631" s="240">
        <f t="shared" si="64"/>
        <v>7</v>
      </c>
      <c r="AC631" s="240" t="str">
        <f t="shared" si="65"/>
        <v>DÜŞÜK RİSK</v>
      </c>
      <c r="AD631" s="81" t="s">
        <v>209</v>
      </c>
      <c r="AE631" s="81" t="s">
        <v>210</v>
      </c>
      <c r="AF631" s="81" t="s">
        <v>558</v>
      </c>
      <c r="AG631" s="83" t="s">
        <v>211</v>
      </c>
    </row>
    <row r="632" spans="1:33" ht="210" x14ac:dyDescent="0.45">
      <c r="A632" s="152">
        <v>625</v>
      </c>
      <c r="B632" s="153">
        <v>45896</v>
      </c>
      <c r="C632" s="83" t="s">
        <v>72</v>
      </c>
      <c r="D632" s="81" t="s">
        <v>155</v>
      </c>
      <c r="E632" s="254" t="s">
        <v>5384</v>
      </c>
      <c r="F632" s="254" t="s">
        <v>5384</v>
      </c>
      <c r="G632" s="81" t="s">
        <v>227</v>
      </c>
      <c r="H632" s="81" t="s">
        <v>253</v>
      </c>
      <c r="I632" s="81" t="s">
        <v>250</v>
      </c>
      <c r="J632" s="81" t="s">
        <v>200</v>
      </c>
      <c r="K632" s="81" t="s">
        <v>2049</v>
      </c>
      <c r="L632" s="84" t="s">
        <v>4844</v>
      </c>
      <c r="M632" s="82" t="s">
        <v>203</v>
      </c>
      <c r="N632" s="83">
        <v>3</v>
      </c>
      <c r="O632" s="83">
        <v>2</v>
      </c>
      <c r="P632" s="83">
        <v>7</v>
      </c>
      <c r="Q632" s="240">
        <f t="shared" si="62"/>
        <v>42</v>
      </c>
      <c r="R632" s="240" t="str">
        <f t="shared" si="63"/>
        <v>OLASI RİSK</v>
      </c>
      <c r="S632" s="84" t="s">
        <v>216</v>
      </c>
      <c r="T632" s="81" t="s">
        <v>205</v>
      </c>
      <c r="U632" s="80" t="s">
        <v>206</v>
      </c>
      <c r="V632" s="85" t="s">
        <v>558</v>
      </c>
      <c r="W632" s="80" t="s">
        <v>558</v>
      </c>
      <c r="X632" s="82" t="s">
        <v>208</v>
      </c>
      <c r="Y632" s="83">
        <v>0.5</v>
      </c>
      <c r="Z632" s="83">
        <v>2</v>
      </c>
      <c r="AA632" s="83">
        <v>7</v>
      </c>
      <c r="AB632" s="240">
        <f t="shared" si="64"/>
        <v>7</v>
      </c>
      <c r="AC632" s="240" t="str">
        <f t="shared" si="65"/>
        <v>DÜŞÜK RİSK</v>
      </c>
      <c r="AD632" s="81" t="s">
        <v>209</v>
      </c>
      <c r="AE632" s="81" t="s">
        <v>210</v>
      </c>
      <c r="AF632" s="81" t="s">
        <v>558</v>
      </c>
      <c r="AG632" s="83" t="s">
        <v>211</v>
      </c>
    </row>
    <row r="633" spans="1:33" ht="210" x14ac:dyDescent="0.45">
      <c r="A633" s="152">
        <v>626</v>
      </c>
      <c r="B633" s="153">
        <v>45896</v>
      </c>
      <c r="C633" s="83" t="s">
        <v>72</v>
      </c>
      <c r="D633" s="81" t="s">
        <v>155</v>
      </c>
      <c r="E633" s="254" t="s">
        <v>5384</v>
      </c>
      <c r="F633" s="254" t="s">
        <v>5384</v>
      </c>
      <c r="G633" s="81" t="s">
        <v>227</v>
      </c>
      <c r="H633" s="81" t="s">
        <v>253</v>
      </c>
      <c r="I633" s="81" t="s">
        <v>250</v>
      </c>
      <c r="J633" s="81" t="s">
        <v>200</v>
      </c>
      <c r="K633" s="81" t="s">
        <v>2053</v>
      </c>
      <c r="L633" s="84" t="s">
        <v>4844</v>
      </c>
      <c r="M633" s="82" t="s">
        <v>203</v>
      </c>
      <c r="N633" s="83">
        <v>1</v>
      </c>
      <c r="O633" s="83">
        <v>2</v>
      </c>
      <c r="P633" s="83">
        <v>7</v>
      </c>
      <c r="Q633" s="240">
        <f t="shared" si="62"/>
        <v>14</v>
      </c>
      <c r="R633" s="240" t="str">
        <f t="shared" si="63"/>
        <v>DÜŞÜK RİSK</v>
      </c>
      <c r="S633" s="84" t="s">
        <v>216</v>
      </c>
      <c r="T633" s="81" t="s">
        <v>205</v>
      </c>
      <c r="U633" s="80" t="s">
        <v>206</v>
      </c>
      <c r="V633" s="85" t="s">
        <v>558</v>
      </c>
      <c r="W633" s="80" t="s">
        <v>558</v>
      </c>
      <c r="X633" s="82" t="s">
        <v>208</v>
      </c>
      <c r="Y633" s="83">
        <v>0.5</v>
      </c>
      <c r="Z633" s="83">
        <v>2</v>
      </c>
      <c r="AA633" s="83">
        <v>7</v>
      </c>
      <c r="AB633" s="240">
        <f t="shared" si="64"/>
        <v>7</v>
      </c>
      <c r="AC633" s="240" t="str">
        <f t="shared" si="65"/>
        <v>DÜŞÜK RİSK</v>
      </c>
      <c r="AD633" s="81" t="s">
        <v>209</v>
      </c>
      <c r="AE633" s="81" t="s">
        <v>210</v>
      </c>
      <c r="AF633" s="81" t="s">
        <v>558</v>
      </c>
      <c r="AG633" s="83" t="s">
        <v>211</v>
      </c>
    </row>
    <row r="634" spans="1:33" ht="192.5" x14ac:dyDescent="0.45">
      <c r="A634" s="152">
        <v>627</v>
      </c>
      <c r="B634" s="153">
        <v>45896</v>
      </c>
      <c r="C634" s="83" t="s">
        <v>72</v>
      </c>
      <c r="D634" s="81" t="s">
        <v>155</v>
      </c>
      <c r="E634" s="254" t="s">
        <v>5384</v>
      </c>
      <c r="F634" s="254" t="s">
        <v>5384</v>
      </c>
      <c r="G634" s="81" t="s">
        <v>227</v>
      </c>
      <c r="H634" s="81" t="s">
        <v>254</v>
      </c>
      <c r="I634" s="81" t="s">
        <v>255</v>
      </c>
      <c r="J634" s="81" t="s">
        <v>200</v>
      </c>
      <c r="K634" s="81" t="s">
        <v>2049</v>
      </c>
      <c r="L634" s="84" t="s">
        <v>4835</v>
      </c>
      <c r="M634" s="82" t="s">
        <v>203</v>
      </c>
      <c r="N634" s="83">
        <v>3</v>
      </c>
      <c r="O634" s="83">
        <v>2</v>
      </c>
      <c r="P634" s="83">
        <v>7</v>
      </c>
      <c r="Q634" s="240">
        <f t="shared" si="62"/>
        <v>42</v>
      </c>
      <c r="R634" s="240" t="str">
        <f t="shared" si="63"/>
        <v>OLASI RİSK</v>
      </c>
      <c r="S634" s="84" t="s">
        <v>216</v>
      </c>
      <c r="T634" s="81" t="s">
        <v>235</v>
      </c>
      <c r="U634" s="80" t="s">
        <v>206</v>
      </c>
      <c r="V634" s="85" t="s">
        <v>558</v>
      </c>
      <c r="W634" s="80" t="s">
        <v>558</v>
      </c>
      <c r="X634" s="82" t="s">
        <v>208</v>
      </c>
      <c r="Y634" s="83">
        <v>0.5</v>
      </c>
      <c r="Z634" s="83">
        <v>2</v>
      </c>
      <c r="AA634" s="83">
        <v>7</v>
      </c>
      <c r="AB634" s="240">
        <f t="shared" si="64"/>
        <v>7</v>
      </c>
      <c r="AC634" s="240" t="str">
        <f t="shared" si="65"/>
        <v>DÜŞÜK RİSK</v>
      </c>
      <c r="AD634" s="81" t="s">
        <v>209</v>
      </c>
      <c r="AE634" s="81" t="s">
        <v>210</v>
      </c>
      <c r="AF634" s="81" t="s">
        <v>558</v>
      </c>
      <c r="AG634" s="83" t="s">
        <v>211</v>
      </c>
    </row>
    <row r="635" spans="1:33" ht="192.5" x14ac:dyDescent="0.45">
      <c r="A635" s="152">
        <v>628</v>
      </c>
      <c r="B635" s="153">
        <v>45896</v>
      </c>
      <c r="C635" s="83" t="s">
        <v>72</v>
      </c>
      <c r="D635" s="81" t="s">
        <v>155</v>
      </c>
      <c r="E635" s="254" t="s">
        <v>5384</v>
      </c>
      <c r="F635" s="254" t="s">
        <v>5384</v>
      </c>
      <c r="G635" s="81" t="s">
        <v>227</v>
      </c>
      <c r="H635" s="81" t="s">
        <v>256</v>
      </c>
      <c r="I635" s="81" t="s">
        <v>250</v>
      </c>
      <c r="J635" s="81" t="s">
        <v>200</v>
      </c>
      <c r="K635" s="81" t="s">
        <v>2051</v>
      </c>
      <c r="L635" s="84" t="s">
        <v>4836</v>
      </c>
      <c r="M635" s="82" t="s">
        <v>2054</v>
      </c>
      <c r="N635" s="83">
        <v>3</v>
      </c>
      <c r="O635" s="83">
        <v>2</v>
      </c>
      <c r="P635" s="83">
        <v>7</v>
      </c>
      <c r="Q635" s="240">
        <f t="shared" si="62"/>
        <v>42</v>
      </c>
      <c r="R635" s="240" t="str">
        <f t="shared" si="63"/>
        <v>OLASI RİSK</v>
      </c>
      <c r="S635" s="84" t="s">
        <v>216</v>
      </c>
      <c r="T635" s="81" t="s">
        <v>235</v>
      </c>
      <c r="U635" s="80" t="s">
        <v>206</v>
      </c>
      <c r="V635" s="85" t="s">
        <v>558</v>
      </c>
      <c r="W635" s="80" t="s">
        <v>558</v>
      </c>
      <c r="X635" s="82" t="s">
        <v>208</v>
      </c>
      <c r="Y635" s="83">
        <v>0.5</v>
      </c>
      <c r="Z635" s="83">
        <v>2</v>
      </c>
      <c r="AA635" s="83">
        <v>7</v>
      </c>
      <c r="AB635" s="240">
        <f t="shared" si="64"/>
        <v>7</v>
      </c>
      <c r="AC635" s="240" t="str">
        <f t="shared" si="65"/>
        <v>DÜŞÜK RİSK</v>
      </c>
      <c r="AD635" s="81" t="s">
        <v>209</v>
      </c>
      <c r="AE635" s="81" t="s">
        <v>210</v>
      </c>
      <c r="AF635" s="81" t="s">
        <v>558</v>
      </c>
      <c r="AG635" s="83" t="s">
        <v>211</v>
      </c>
    </row>
    <row r="636" spans="1:33" ht="210" x14ac:dyDescent="0.45">
      <c r="A636" s="152">
        <v>629</v>
      </c>
      <c r="B636" s="153">
        <v>45896</v>
      </c>
      <c r="C636" s="83" t="s">
        <v>72</v>
      </c>
      <c r="D636" s="81" t="s">
        <v>155</v>
      </c>
      <c r="E636" s="254" t="s">
        <v>5384</v>
      </c>
      <c r="F636" s="254" t="s">
        <v>5384</v>
      </c>
      <c r="G636" s="81" t="s">
        <v>227</v>
      </c>
      <c r="H636" s="81" t="s">
        <v>257</v>
      </c>
      <c r="I636" s="81" t="s">
        <v>250</v>
      </c>
      <c r="J636" s="81" t="s">
        <v>200</v>
      </c>
      <c r="K636" s="81" t="s">
        <v>2051</v>
      </c>
      <c r="L636" s="84" t="s">
        <v>4844</v>
      </c>
      <c r="M636" s="82" t="s">
        <v>203</v>
      </c>
      <c r="N636" s="83">
        <v>3</v>
      </c>
      <c r="O636" s="83">
        <v>2</v>
      </c>
      <c r="P636" s="83">
        <v>7</v>
      </c>
      <c r="Q636" s="240">
        <f t="shared" si="62"/>
        <v>42</v>
      </c>
      <c r="R636" s="240" t="str">
        <f t="shared" si="63"/>
        <v>OLASI RİSK</v>
      </c>
      <c r="S636" s="84" t="s">
        <v>216</v>
      </c>
      <c r="T636" s="82" t="s">
        <v>235</v>
      </c>
      <c r="U636" s="80" t="s">
        <v>206</v>
      </c>
      <c r="V636" s="85" t="s">
        <v>558</v>
      </c>
      <c r="W636" s="80" t="s">
        <v>558</v>
      </c>
      <c r="X636" s="82" t="s">
        <v>208</v>
      </c>
      <c r="Y636" s="83">
        <v>0.5</v>
      </c>
      <c r="Z636" s="83">
        <v>2</v>
      </c>
      <c r="AA636" s="83">
        <v>7</v>
      </c>
      <c r="AB636" s="240">
        <f t="shared" si="64"/>
        <v>7</v>
      </c>
      <c r="AC636" s="240" t="str">
        <f t="shared" si="65"/>
        <v>DÜŞÜK RİSK</v>
      </c>
      <c r="AD636" s="81" t="s">
        <v>209</v>
      </c>
      <c r="AE636" s="82" t="s">
        <v>210</v>
      </c>
      <c r="AF636" s="81" t="s">
        <v>558</v>
      </c>
      <c r="AG636" s="83" t="s">
        <v>211</v>
      </c>
    </row>
    <row r="637" spans="1:33" ht="245" x14ac:dyDescent="0.45">
      <c r="A637" s="152">
        <v>630</v>
      </c>
      <c r="B637" s="153">
        <v>45896</v>
      </c>
      <c r="C637" s="81" t="s">
        <v>66</v>
      </c>
      <c r="D637" s="81" t="s">
        <v>6755</v>
      </c>
      <c r="E637" s="254" t="s">
        <v>5384</v>
      </c>
      <c r="F637" s="254" t="s">
        <v>5384</v>
      </c>
      <c r="G637" s="81" t="s">
        <v>296</v>
      </c>
      <c r="H637" s="81" t="s">
        <v>297</v>
      </c>
      <c r="I637" s="81" t="s">
        <v>298</v>
      </c>
      <c r="J637" s="81" t="s">
        <v>299</v>
      </c>
      <c r="K637" s="81" t="s">
        <v>2055</v>
      </c>
      <c r="L637" s="82" t="s">
        <v>1717</v>
      </c>
      <c r="M637" s="82" t="s">
        <v>203</v>
      </c>
      <c r="N637" s="83">
        <v>3</v>
      </c>
      <c r="O637" s="83">
        <v>3</v>
      </c>
      <c r="P637" s="83">
        <v>15</v>
      </c>
      <c r="Q637" s="240">
        <f t="shared" si="62"/>
        <v>135</v>
      </c>
      <c r="R637" s="240" t="str">
        <f t="shared" si="63"/>
        <v>ÖNEMLİ RİSK</v>
      </c>
      <c r="S637" s="84" t="s">
        <v>204</v>
      </c>
      <c r="T637" s="82" t="s">
        <v>301</v>
      </c>
      <c r="U637" s="80" t="s">
        <v>206</v>
      </c>
      <c r="V637" s="85" t="s">
        <v>558</v>
      </c>
      <c r="W637" s="80" t="s">
        <v>558</v>
      </c>
      <c r="X637" s="82" t="s">
        <v>208</v>
      </c>
      <c r="Y637" s="83">
        <v>1</v>
      </c>
      <c r="Z637" s="83">
        <v>3</v>
      </c>
      <c r="AA637" s="83">
        <v>15</v>
      </c>
      <c r="AB637" s="240">
        <f t="shared" si="64"/>
        <v>45</v>
      </c>
      <c r="AC637" s="240" t="str">
        <f t="shared" si="65"/>
        <v>OLASI RİSK</v>
      </c>
      <c r="AD637" s="81" t="s">
        <v>302</v>
      </c>
      <c r="AE637" s="81" t="s">
        <v>265</v>
      </c>
      <c r="AF637" s="81" t="s">
        <v>558</v>
      </c>
      <c r="AG637" s="83" t="s">
        <v>303</v>
      </c>
    </row>
    <row r="638" spans="1:33" ht="245" x14ac:dyDescent="0.45">
      <c r="A638" s="152">
        <v>631</v>
      </c>
      <c r="B638" s="153">
        <v>45896</v>
      </c>
      <c r="C638" s="81" t="s">
        <v>66</v>
      </c>
      <c r="D638" s="81" t="s">
        <v>6755</v>
      </c>
      <c r="E638" s="254" t="s">
        <v>5384</v>
      </c>
      <c r="F638" s="254" t="s">
        <v>5384</v>
      </c>
      <c r="G638" s="81" t="s">
        <v>296</v>
      </c>
      <c r="H638" s="81" t="s">
        <v>304</v>
      </c>
      <c r="I638" s="81" t="s">
        <v>305</v>
      </c>
      <c r="J638" s="81" t="s">
        <v>306</v>
      </c>
      <c r="K638" s="81" t="s">
        <v>2055</v>
      </c>
      <c r="L638" s="82" t="s">
        <v>2056</v>
      </c>
      <c r="M638" s="82" t="s">
        <v>203</v>
      </c>
      <c r="N638" s="83">
        <v>1</v>
      </c>
      <c r="O638" s="83">
        <v>3</v>
      </c>
      <c r="P638" s="83">
        <v>40</v>
      </c>
      <c r="Q638" s="240">
        <f t="shared" si="62"/>
        <v>120</v>
      </c>
      <c r="R638" s="240" t="str">
        <f t="shared" si="63"/>
        <v>ÖNEMLİ RİSK</v>
      </c>
      <c r="S638" s="84" t="s">
        <v>204</v>
      </c>
      <c r="T638" s="82" t="s">
        <v>301</v>
      </c>
      <c r="U638" s="80" t="s">
        <v>206</v>
      </c>
      <c r="V638" s="85" t="s">
        <v>558</v>
      </c>
      <c r="W638" s="80" t="s">
        <v>558</v>
      </c>
      <c r="X638" s="82" t="s">
        <v>208</v>
      </c>
      <c r="Y638" s="83">
        <v>0.5</v>
      </c>
      <c r="Z638" s="83">
        <v>3</v>
      </c>
      <c r="AA638" s="83">
        <v>40</v>
      </c>
      <c r="AB638" s="240">
        <f t="shared" si="64"/>
        <v>60</v>
      </c>
      <c r="AC638" s="240" t="str">
        <f t="shared" si="65"/>
        <v>OLASI RİSK</v>
      </c>
      <c r="AD638" s="81" t="s">
        <v>302</v>
      </c>
      <c r="AE638" s="81" t="s">
        <v>265</v>
      </c>
      <c r="AF638" s="81" t="s">
        <v>558</v>
      </c>
      <c r="AG638" s="83" t="s">
        <v>303</v>
      </c>
    </row>
    <row r="639" spans="1:33" ht="245" x14ac:dyDescent="0.45">
      <c r="A639" s="152">
        <v>632</v>
      </c>
      <c r="B639" s="153">
        <v>45896</v>
      </c>
      <c r="C639" s="81" t="s">
        <v>66</v>
      </c>
      <c r="D639" s="81" t="s">
        <v>6755</v>
      </c>
      <c r="E639" s="254" t="s">
        <v>5384</v>
      </c>
      <c r="F639" s="254" t="s">
        <v>5384</v>
      </c>
      <c r="G639" s="81" t="s">
        <v>308</v>
      </c>
      <c r="H639" s="81" t="s">
        <v>309</v>
      </c>
      <c r="I639" s="81" t="s">
        <v>310</v>
      </c>
      <c r="J639" s="81" t="s">
        <v>311</v>
      </c>
      <c r="K639" s="81" t="s">
        <v>2055</v>
      </c>
      <c r="L639" s="82" t="s">
        <v>2057</v>
      </c>
      <c r="M639" s="82" t="s">
        <v>203</v>
      </c>
      <c r="N639" s="83">
        <v>0.5</v>
      </c>
      <c r="O639" s="83">
        <v>3</v>
      </c>
      <c r="P639" s="83">
        <v>100</v>
      </c>
      <c r="Q639" s="240">
        <f t="shared" si="62"/>
        <v>150</v>
      </c>
      <c r="R639" s="240" t="str">
        <f t="shared" si="63"/>
        <v>ÖNEMLİ RİSK</v>
      </c>
      <c r="S639" s="84" t="s">
        <v>204</v>
      </c>
      <c r="T639" s="82" t="s">
        <v>313</v>
      </c>
      <c r="U639" s="80" t="s">
        <v>206</v>
      </c>
      <c r="V639" s="85" t="s">
        <v>558</v>
      </c>
      <c r="W639" s="80" t="s">
        <v>558</v>
      </c>
      <c r="X639" s="82" t="s">
        <v>208</v>
      </c>
      <c r="Y639" s="83">
        <v>0.5</v>
      </c>
      <c r="Z639" s="83">
        <v>3</v>
      </c>
      <c r="AA639" s="83">
        <v>40</v>
      </c>
      <c r="AB639" s="240">
        <f t="shared" si="64"/>
        <v>60</v>
      </c>
      <c r="AC639" s="240" t="str">
        <f t="shared" si="65"/>
        <v>OLASI RİSK</v>
      </c>
      <c r="AD639" s="81" t="s">
        <v>302</v>
      </c>
      <c r="AE639" s="81" t="s">
        <v>265</v>
      </c>
      <c r="AF639" s="81" t="s">
        <v>558</v>
      </c>
      <c r="AG639" s="83" t="s">
        <v>314</v>
      </c>
    </row>
    <row r="640" spans="1:33" ht="192.5" x14ac:dyDescent="0.45">
      <c r="A640" s="152">
        <v>633</v>
      </c>
      <c r="B640" s="153">
        <v>45896</v>
      </c>
      <c r="C640" s="81" t="s">
        <v>66</v>
      </c>
      <c r="D640" s="81" t="s">
        <v>6755</v>
      </c>
      <c r="E640" s="254" t="s">
        <v>5384</v>
      </c>
      <c r="F640" s="254" t="s">
        <v>5384</v>
      </c>
      <c r="G640" s="81" t="s">
        <v>308</v>
      </c>
      <c r="H640" s="81" t="s">
        <v>315</v>
      </c>
      <c r="I640" s="81" t="s">
        <v>316</v>
      </c>
      <c r="J640" s="81" t="s">
        <v>317</v>
      </c>
      <c r="K640" s="81" t="s">
        <v>2058</v>
      </c>
      <c r="L640" s="82" t="s">
        <v>320</v>
      </c>
      <c r="M640" s="82" t="s">
        <v>203</v>
      </c>
      <c r="N640" s="83">
        <v>0.5</v>
      </c>
      <c r="O640" s="83">
        <v>1</v>
      </c>
      <c r="P640" s="83">
        <v>100</v>
      </c>
      <c r="Q640" s="240">
        <f t="shared" si="62"/>
        <v>50</v>
      </c>
      <c r="R640" s="240" t="str">
        <f t="shared" si="63"/>
        <v>OLASI RİSK</v>
      </c>
      <c r="S640" s="84" t="s">
        <v>321</v>
      </c>
      <c r="T640" s="81" t="s">
        <v>263</v>
      </c>
      <c r="U640" s="80" t="s">
        <v>206</v>
      </c>
      <c r="V640" s="85" t="s">
        <v>207</v>
      </c>
      <c r="W640" s="80" t="s">
        <v>207</v>
      </c>
      <c r="X640" s="82" t="s">
        <v>208</v>
      </c>
      <c r="Y640" s="83">
        <v>0.5</v>
      </c>
      <c r="Z640" s="83">
        <v>6</v>
      </c>
      <c r="AA640" s="83">
        <v>4</v>
      </c>
      <c r="AB640" s="240">
        <f t="shared" si="64"/>
        <v>12</v>
      </c>
      <c r="AC640" s="240" t="str">
        <f t="shared" si="65"/>
        <v>DÜŞÜK RİSK</v>
      </c>
      <c r="AD640" s="81" t="s">
        <v>302</v>
      </c>
      <c r="AE640" s="81" t="s">
        <v>265</v>
      </c>
      <c r="AF640" s="81" t="s">
        <v>207</v>
      </c>
      <c r="AG640" s="83" t="s">
        <v>314</v>
      </c>
    </row>
    <row r="641" spans="1:33" ht="192.5" x14ac:dyDescent="0.45">
      <c r="A641" s="152">
        <v>634</v>
      </c>
      <c r="B641" s="153">
        <v>45896</v>
      </c>
      <c r="C641" s="81" t="s">
        <v>66</v>
      </c>
      <c r="D641" s="81" t="s">
        <v>6755</v>
      </c>
      <c r="E641" s="254" t="s">
        <v>5384</v>
      </c>
      <c r="F641" s="254" t="s">
        <v>5384</v>
      </c>
      <c r="G641" s="81" t="s">
        <v>308</v>
      </c>
      <c r="H641" s="81" t="s">
        <v>315</v>
      </c>
      <c r="I641" s="81" t="s">
        <v>316</v>
      </c>
      <c r="J641" s="81" t="s">
        <v>317</v>
      </c>
      <c r="K641" s="81" t="s">
        <v>322</v>
      </c>
      <c r="L641" s="82" t="s">
        <v>318</v>
      </c>
      <c r="M641" s="82" t="s">
        <v>203</v>
      </c>
      <c r="N641" s="83">
        <v>0.5</v>
      </c>
      <c r="O641" s="83">
        <v>1</v>
      </c>
      <c r="P641" s="83">
        <v>100</v>
      </c>
      <c r="Q641" s="240">
        <f t="shared" si="62"/>
        <v>50</v>
      </c>
      <c r="R641" s="240" t="str">
        <f t="shared" si="63"/>
        <v>OLASI RİSK</v>
      </c>
      <c r="S641" s="84" t="s">
        <v>321</v>
      </c>
      <c r="T641" s="81" t="s">
        <v>263</v>
      </c>
      <c r="U641" s="80" t="s">
        <v>206</v>
      </c>
      <c r="V641" s="85" t="s">
        <v>207</v>
      </c>
      <c r="W641" s="80" t="s">
        <v>207</v>
      </c>
      <c r="X641" s="82" t="s">
        <v>208</v>
      </c>
      <c r="Y641" s="83">
        <v>0.5</v>
      </c>
      <c r="Z641" s="83">
        <v>6</v>
      </c>
      <c r="AA641" s="83">
        <v>4</v>
      </c>
      <c r="AB641" s="240">
        <f t="shared" si="64"/>
        <v>12</v>
      </c>
      <c r="AC641" s="240" t="str">
        <f t="shared" si="65"/>
        <v>DÜŞÜK RİSK</v>
      </c>
      <c r="AD641" s="81" t="s">
        <v>302</v>
      </c>
      <c r="AE641" s="81" t="s">
        <v>265</v>
      </c>
      <c r="AF641" s="81" t="s">
        <v>207</v>
      </c>
      <c r="AG641" s="83" t="s">
        <v>314</v>
      </c>
    </row>
    <row r="642" spans="1:33" ht="192.5" x14ac:dyDescent="0.45">
      <c r="A642" s="152">
        <v>635</v>
      </c>
      <c r="B642" s="153">
        <v>45896</v>
      </c>
      <c r="C642" s="81" t="s">
        <v>72</v>
      </c>
      <c r="D642" s="81" t="s">
        <v>158</v>
      </c>
      <c r="E642" s="254" t="s">
        <v>5384</v>
      </c>
      <c r="F642" s="254" t="s">
        <v>5384</v>
      </c>
      <c r="G642" s="81" t="s">
        <v>363</v>
      </c>
      <c r="H642" s="81" t="s">
        <v>2059</v>
      </c>
      <c r="I642" s="81" t="s">
        <v>365</v>
      </c>
      <c r="J642" s="81" t="s">
        <v>366</v>
      </c>
      <c r="K642" s="81" t="s">
        <v>2060</v>
      </c>
      <c r="L642" s="82" t="s">
        <v>2061</v>
      </c>
      <c r="M642" s="82" t="s">
        <v>203</v>
      </c>
      <c r="N642" s="83">
        <v>0.5</v>
      </c>
      <c r="O642" s="83">
        <v>6</v>
      </c>
      <c r="P642" s="83">
        <v>7</v>
      </c>
      <c r="Q642" s="240">
        <f t="shared" si="62"/>
        <v>21</v>
      </c>
      <c r="R642" s="240" t="str">
        <f t="shared" si="63"/>
        <v>OLASI RİSK</v>
      </c>
      <c r="S642" s="84" t="s">
        <v>204</v>
      </c>
      <c r="T642" s="81" t="s">
        <v>286</v>
      </c>
      <c r="U642" s="80" t="s">
        <v>206</v>
      </c>
      <c r="V642" s="85" t="s">
        <v>558</v>
      </c>
      <c r="W642" s="80" t="s">
        <v>558</v>
      </c>
      <c r="X642" s="82" t="s">
        <v>208</v>
      </c>
      <c r="Y642" s="83">
        <v>0.2</v>
      </c>
      <c r="Z642" s="83">
        <v>6</v>
      </c>
      <c r="AA642" s="83">
        <v>7</v>
      </c>
      <c r="AB642" s="240">
        <f t="shared" si="64"/>
        <v>8.4000000000000021</v>
      </c>
      <c r="AC642" s="240" t="str">
        <f t="shared" si="65"/>
        <v>DÜŞÜK RİSK</v>
      </c>
      <c r="AD642" s="81" t="s">
        <v>272</v>
      </c>
      <c r="AE642" s="81" t="s">
        <v>265</v>
      </c>
      <c r="AF642" s="81" t="s">
        <v>558</v>
      </c>
      <c r="AG642" s="83" t="s">
        <v>362</v>
      </c>
    </row>
    <row r="643" spans="1:33" ht="245" x14ac:dyDescent="0.45">
      <c r="A643" s="152">
        <v>636</v>
      </c>
      <c r="B643" s="153">
        <v>45896</v>
      </c>
      <c r="C643" s="81" t="s">
        <v>66</v>
      </c>
      <c r="D643" s="81" t="s">
        <v>6755</v>
      </c>
      <c r="E643" s="254" t="s">
        <v>5384</v>
      </c>
      <c r="F643" s="254" t="s">
        <v>5384</v>
      </c>
      <c r="G643" s="81" t="s">
        <v>2062</v>
      </c>
      <c r="H643" s="81" t="s">
        <v>2063</v>
      </c>
      <c r="I643" s="81" t="s">
        <v>371</v>
      </c>
      <c r="J643" s="81" t="s">
        <v>306</v>
      </c>
      <c r="K643" s="81" t="s">
        <v>2055</v>
      </c>
      <c r="L643" s="82" t="s">
        <v>2064</v>
      </c>
      <c r="M643" s="82" t="s">
        <v>203</v>
      </c>
      <c r="N643" s="83">
        <v>0.5</v>
      </c>
      <c r="O643" s="83">
        <v>6</v>
      </c>
      <c r="P643" s="83">
        <v>15</v>
      </c>
      <c r="Q643" s="240">
        <f t="shared" si="62"/>
        <v>45</v>
      </c>
      <c r="R643" s="240" t="str">
        <f t="shared" si="63"/>
        <v>OLASI RİSK</v>
      </c>
      <c r="S643" s="84" t="s">
        <v>204</v>
      </c>
      <c r="T643" s="81" t="s">
        <v>361</v>
      </c>
      <c r="U643" s="80" t="s">
        <v>206</v>
      </c>
      <c r="V643" s="85" t="s">
        <v>558</v>
      </c>
      <c r="W643" s="80" t="s">
        <v>558</v>
      </c>
      <c r="X643" s="82" t="s">
        <v>208</v>
      </c>
      <c r="Y643" s="83">
        <v>0.2</v>
      </c>
      <c r="Z643" s="83">
        <v>6</v>
      </c>
      <c r="AA643" s="83">
        <v>15</v>
      </c>
      <c r="AB643" s="240">
        <f t="shared" si="64"/>
        <v>18.000000000000004</v>
      </c>
      <c r="AC643" s="240" t="str">
        <f t="shared" si="65"/>
        <v>DÜŞÜK RİSK</v>
      </c>
      <c r="AD643" s="81" t="s">
        <v>302</v>
      </c>
      <c r="AE643" s="81" t="s">
        <v>265</v>
      </c>
      <c r="AF643" s="81" t="s">
        <v>558</v>
      </c>
      <c r="AG643" s="83" t="s">
        <v>373</v>
      </c>
    </row>
    <row r="644" spans="1:33" ht="245" x14ac:dyDescent="0.45">
      <c r="A644" s="152">
        <v>637</v>
      </c>
      <c r="B644" s="153">
        <v>45896</v>
      </c>
      <c r="C644" s="83" t="s">
        <v>72</v>
      </c>
      <c r="D644" s="81" t="s">
        <v>155</v>
      </c>
      <c r="E644" s="254" t="s">
        <v>5384</v>
      </c>
      <c r="F644" s="254" t="s">
        <v>5384</v>
      </c>
      <c r="G644" s="81" t="s">
        <v>374</v>
      </c>
      <c r="H644" s="81" t="s">
        <v>375</v>
      </c>
      <c r="I644" s="81" t="s">
        <v>376</v>
      </c>
      <c r="J644" s="81" t="s">
        <v>377</v>
      </c>
      <c r="K644" s="81" t="s">
        <v>2055</v>
      </c>
      <c r="L644" s="82" t="s">
        <v>2065</v>
      </c>
      <c r="M644" s="82" t="s">
        <v>203</v>
      </c>
      <c r="N644" s="83">
        <v>1</v>
      </c>
      <c r="O644" s="83">
        <v>6</v>
      </c>
      <c r="P644" s="83">
        <v>3</v>
      </c>
      <c r="Q644" s="240">
        <f t="shared" si="62"/>
        <v>18</v>
      </c>
      <c r="R644" s="240" t="str">
        <f t="shared" si="63"/>
        <v>DÜŞÜK RİSK</v>
      </c>
      <c r="S644" s="84" t="s">
        <v>204</v>
      </c>
      <c r="T644" s="81" t="s">
        <v>379</v>
      </c>
      <c r="U644" s="80" t="s">
        <v>206</v>
      </c>
      <c r="V644" s="85" t="s">
        <v>558</v>
      </c>
      <c r="W644" s="80" t="s">
        <v>558</v>
      </c>
      <c r="X644" s="82" t="s">
        <v>208</v>
      </c>
      <c r="Y644" s="83">
        <v>0.5</v>
      </c>
      <c r="Z644" s="83">
        <v>6</v>
      </c>
      <c r="AA644" s="83">
        <v>3</v>
      </c>
      <c r="AB644" s="240">
        <f t="shared" si="64"/>
        <v>9</v>
      </c>
      <c r="AC644" s="240" t="str">
        <f t="shared" si="65"/>
        <v>DÜŞÜK RİSK</v>
      </c>
      <c r="AD644" s="81" t="s">
        <v>209</v>
      </c>
      <c r="AE644" s="81" t="s">
        <v>210</v>
      </c>
      <c r="AF644" s="81" t="s">
        <v>558</v>
      </c>
      <c r="AG644" s="83" t="s">
        <v>373</v>
      </c>
    </row>
    <row r="645" spans="1:33" ht="192.5" x14ac:dyDescent="0.45">
      <c r="A645" s="152">
        <v>638</v>
      </c>
      <c r="B645" s="153">
        <v>45896</v>
      </c>
      <c r="C645" s="81" t="s">
        <v>6759</v>
      </c>
      <c r="D645" s="81" t="s">
        <v>157</v>
      </c>
      <c r="E645" s="254" t="s">
        <v>5384</v>
      </c>
      <c r="F645" s="254" t="s">
        <v>5384</v>
      </c>
      <c r="G645" s="81" t="s">
        <v>2066</v>
      </c>
      <c r="H645" s="81" t="s">
        <v>2067</v>
      </c>
      <c r="I645" s="81" t="s">
        <v>282</v>
      </c>
      <c r="J645" s="81" t="s">
        <v>283</v>
      </c>
      <c r="K645" s="81" t="s">
        <v>2068</v>
      </c>
      <c r="L645" s="82" t="s">
        <v>2069</v>
      </c>
      <c r="M645" s="82" t="s">
        <v>203</v>
      </c>
      <c r="N645" s="83">
        <v>1</v>
      </c>
      <c r="O645" s="83">
        <v>6</v>
      </c>
      <c r="P645" s="83">
        <v>3</v>
      </c>
      <c r="Q645" s="240">
        <f t="shared" si="62"/>
        <v>18</v>
      </c>
      <c r="R645" s="240" t="str">
        <f t="shared" si="63"/>
        <v>DÜŞÜK RİSK</v>
      </c>
      <c r="S645" s="84" t="s">
        <v>204</v>
      </c>
      <c r="T645" s="81" t="s">
        <v>286</v>
      </c>
      <c r="U645" s="80" t="s">
        <v>206</v>
      </c>
      <c r="V645" s="85" t="s">
        <v>558</v>
      </c>
      <c r="W645" s="80" t="s">
        <v>558</v>
      </c>
      <c r="X645" s="82" t="s">
        <v>208</v>
      </c>
      <c r="Y645" s="83">
        <v>0.5</v>
      </c>
      <c r="Z645" s="83">
        <v>6</v>
      </c>
      <c r="AA645" s="83">
        <v>3</v>
      </c>
      <c r="AB645" s="240">
        <f t="shared" si="64"/>
        <v>9</v>
      </c>
      <c r="AC645" s="240" t="str">
        <f t="shared" si="65"/>
        <v>DÜŞÜK RİSK</v>
      </c>
      <c r="AD645" s="81" t="s">
        <v>287</v>
      </c>
      <c r="AE645" s="82" t="s">
        <v>265</v>
      </c>
      <c r="AF645" s="81" t="s">
        <v>558</v>
      </c>
      <c r="AG645" s="83" t="s">
        <v>288</v>
      </c>
    </row>
    <row r="646" spans="1:33" ht="192.5" x14ac:dyDescent="0.45">
      <c r="A646" s="152">
        <v>639</v>
      </c>
      <c r="B646" s="153">
        <v>45896</v>
      </c>
      <c r="C646" s="81" t="s">
        <v>72</v>
      </c>
      <c r="D646" s="81" t="s">
        <v>156</v>
      </c>
      <c r="E646" s="254" t="s">
        <v>5384</v>
      </c>
      <c r="F646" s="254" t="s">
        <v>5384</v>
      </c>
      <c r="G646" s="81" t="s">
        <v>2070</v>
      </c>
      <c r="H646" s="81" t="s">
        <v>445</v>
      </c>
      <c r="I646" s="81" t="s">
        <v>446</v>
      </c>
      <c r="J646" s="81" t="s">
        <v>299</v>
      </c>
      <c r="K646" s="81" t="s">
        <v>2071</v>
      </c>
      <c r="L646" s="82" t="s">
        <v>447</v>
      </c>
      <c r="M646" s="82" t="s">
        <v>203</v>
      </c>
      <c r="N646" s="83">
        <v>1</v>
      </c>
      <c r="O646" s="83">
        <v>1</v>
      </c>
      <c r="P646" s="83">
        <v>15</v>
      </c>
      <c r="Q646" s="240">
        <f t="shared" si="62"/>
        <v>15</v>
      </c>
      <c r="R646" s="240" t="str">
        <f t="shared" si="63"/>
        <v>DÜŞÜK RİSK</v>
      </c>
      <c r="S646" s="84" t="s">
        <v>448</v>
      </c>
      <c r="T646" s="82" t="s">
        <v>449</v>
      </c>
      <c r="U646" s="80" t="s">
        <v>206</v>
      </c>
      <c r="V646" s="85" t="s">
        <v>558</v>
      </c>
      <c r="W646" s="80" t="s">
        <v>558</v>
      </c>
      <c r="X646" s="82" t="s">
        <v>208</v>
      </c>
      <c r="Y646" s="83">
        <v>0.5</v>
      </c>
      <c r="Z646" s="83">
        <v>1</v>
      </c>
      <c r="AA646" s="83">
        <v>15</v>
      </c>
      <c r="AB646" s="240">
        <f t="shared" si="64"/>
        <v>7.5</v>
      </c>
      <c r="AC646" s="240" t="str">
        <f t="shared" si="65"/>
        <v>DÜŞÜK RİSK</v>
      </c>
      <c r="AD646" s="81" t="s">
        <v>450</v>
      </c>
      <c r="AE646" s="82" t="s">
        <v>451</v>
      </c>
      <c r="AF646" s="81" t="s">
        <v>558</v>
      </c>
      <c r="AG646" s="83" t="s">
        <v>266</v>
      </c>
    </row>
    <row r="647" spans="1:33" ht="192.5" x14ac:dyDescent="0.45">
      <c r="A647" s="152">
        <v>640</v>
      </c>
      <c r="B647" s="153">
        <v>45896</v>
      </c>
      <c r="C647" s="81" t="s">
        <v>66</v>
      </c>
      <c r="D647" s="81" t="s">
        <v>6757</v>
      </c>
      <c r="E647" s="254" t="s">
        <v>5384</v>
      </c>
      <c r="F647" s="254" t="s">
        <v>5384</v>
      </c>
      <c r="G647" s="81" t="s">
        <v>380</v>
      </c>
      <c r="H647" s="81" t="s">
        <v>381</v>
      </c>
      <c r="I647" s="81" t="s">
        <v>382</v>
      </c>
      <c r="J647" s="81" t="s">
        <v>299</v>
      </c>
      <c r="K647" s="81" t="s">
        <v>2072</v>
      </c>
      <c r="L647" s="82" t="s">
        <v>2073</v>
      </c>
      <c r="M647" s="82" t="s">
        <v>203</v>
      </c>
      <c r="N647" s="83">
        <v>1</v>
      </c>
      <c r="O647" s="83">
        <v>3</v>
      </c>
      <c r="P647" s="83">
        <v>7</v>
      </c>
      <c r="Q647" s="240">
        <f t="shared" si="62"/>
        <v>21</v>
      </c>
      <c r="R647" s="240" t="str">
        <f t="shared" si="63"/>
        <v>OLASI RİSK</v>
      </c>
      <c r="S647" s="84" t="s">
        <v>448</v>
      </c>
      <c r="T647" s="81" t="s">
        <v>384</v>
      </c>
      <c r="U647" s="80" t="s">
        <v>206</v>
      </c>
      <c r="V647" s="85" t="s">
        <v>558</v>
      </c>
      <c r="W647" s="80" t="s">
        <v>558</v>
      </c>
      <c r="X647" s="82" t="s">
        <v>208</v>
      </c>
      <c r="Y647" s="83">
        <v>0.5</v>
      </c>
      <c r="Z647" s="83">
        <v>3</v>
      </c>
      <c r="AA647" s="83">
        <v>7</v>
      </c>
      <c r="AB647" s="240">
        <f t="shared" si="64"/>
        <v>10.5</v>
      </c>
      <c r="AC647" s="240" t="str">
        <f t="shared" si="65"/>
        <v>DÜŞÜK RİSK</v>
      </c>
      <c r="AD647" s="81" t="s">
        <v>385</v>
      </c>
      <c r="AE647" s="82" t="s">
        <v>265</v>
      </c>
      <c r="AF647" s="81" t="s">
        <v>558</v>
      </c>
      <c r="AG647" s="83" t="s">
        <v>386</v>
      </c>
    </row>
    <row r="648" spans="1:33" ht="192.5" x14ac:dyDescent="0.45">
      <c r="A648" s="152">
        <v>641</v>
      </c>
      <c r="B648" s="153">
        <v>45896</v>
      </c>
      <c r="C648" s="81" t="s">
        <v>72</v>
      </c>
      <c r="D648" s="81" t="s">
        <v>157</v>
      </c>
      <c r="E648" s="254" t="s">
        <v>5384</v>
      </c>
      <c r="F648" s="254" t="s">
        <v>5384</v>
      </c>
      <c r="G648" s="81" t="s">
        <v>342</v>
      </c>
      <c r="H648" s="81" t="s">
        <v>343</v>
      </c>
      <c r="I648" s="81" t="s">
        <v>344</v>
      </c>
      <c r="J648" s="81" t="s">
        <v>283</v>
      </c>
      <c r="K648" s="81" t="s">
        <v>345</v>
      </c>
      <c r="L648" s="82" t="s">
        <v>2074</v>
      </c>
      <c r="M648" s="82" t="s">
        <v>203</v>
      </c>
      <c r="N648" s="83">
        <v>1</v>
      </c>
      <c r="O648" s="83">
        <v>6</v>
      </c>
      <c r="P648" s="83">
        <v>3</v>
      </c>
      <c r="Q648" s="240">
        <f t="shared" si="62"/>
        <v>18</v>
      </c>
      <c r="R648" s="240" t="str">
        <f t="shared" si="63"/>
        <v>DÜŞÜK RİSK</v>
      </c>
      <c r="S648" s="84" t="s">
        <v>448</v>
      </c>
      <c r="T648" s="81" t="s">
        <v>286</v>
      </c>
      <c r="U648" s="80" t="s">
        <v>206</v>
      </c>
      <c r="V648" s="85" t="s">
        <v>558</v>
      </c>
      <c r="W648" s="80" t="s">
        <v>558</v>
      </c>
      <c r="X648" s="82" t="s">
        <v>208</v>
      </c>
      <c r="Y648" s="83">
        <v>1</v>
      </c>
      <c r="Z648" s="83">
        <v>6</v>
      </c>
      <c r="AA648" s="83">
        <v>3</v>
      </c>
      <c r="AB648" s="240">
        <f t="shared" si="64"/>
        <v>18</v>
      </c>
      <c r="AC648" s="240" t="str">
        <f t="shared" si="65"/>
        <v>DÜŞÜK RİSK</v>
      </c>
      <c r="AD648" s="81" t="s">
        <v>287</v>
      </c>
      <c r="AE648" s="81" t="s">
        <v>265</v>
      </c>
      <c r="AF648" s="81" t="s">
        <v>558</v>
      </c>
      <c r="AG648" s="83" t="s">
        <v>288</v>
      </c>
    </row>
    <row r="649" spans="1:33" ht="315" x14ac:dyDescent="0.45">
      <c r="A649" s="152">
        <v>642</v>
      </c>
      <c r="B649" s="153">
        <v>45896</v>
      </c>
      <c r="C649" s="81" t="s">
        <v>72</v>
      </c>
      <c r="D649" s="81" t="s">
        <v>155</v>
      </c>
      <c r="E649" s="254" t="s">
        <v>5384</v>
      </c>
      <c r="F649" s="254" t="s">
        <v>5384</v>
      </c>
      <c r="G649" s="81" t="s">
        <v>342</v>
      </c>
      <c r="H649" s="81" t="s">
        <v>222</v>
      </c>
      <c r="I649" s="81" t="s">
        <v>225</v>
      </c>
      <c r="J649" s="81" t="s">
        <v>200</v>
      </c>
      <c r="K649" s="81" t="s">
        <v>345</v>
      </c>
      <c r="L649" s="82" t="s">
        <v>347</v>
      </c>
      <c r="M649" s="82" t="s">
        <v>203</v>
      </c>
      <c r="N649" s="83">
        <v>1</v>
      </c>
      <c r="O649" s="83">
        <v>1</v>
      </c>
      <c r="P649" s="83">
        <v>15</v>
      </c>
      <c r="Q649" s="240">
        <f t="shared" si="62"/>
        <v>15</v>
      </c>
      <c r="R649" s="240" t="str">
        <f t="shared" si="63"/>
        <v>DÜŞÜK RİSK</v>
      </c>
      <c r="S649" s="84" t="s">
        <v>448</v>
      </c>
      <c r="T649" s="81" t="s">
        <v>348</v>
      </c>
      <c r="U649" s="80" t="s">
        <v>206</v>
      </c>
      <c r="V649" s="85" t="s">
        <v>558</v>
      </c>
      <c r="W649" s="80" t="s">
        <v>558</v>
      </c>
      <c r="X649" s="82" t="s">
        <v>208</v>
      </c>
      <c r="Y649" s="83">
        <v>0.5</v>
      </c>
      <c r="Z649" s="83">
        <v>1</v>
      </c>
      <c r="AA649" s="83">
        <v>15</v>
      </c>
      <c r="AB649" s="240">
        <f t="shared" si="64"/>
        <v>7.5</v>
      </c>
      <c r="AC649" s="240" t="str">
        <f t="shared" si="65"/>
        <v>DÜŞÜK RİSK</v>
      </c>
      <c r="AD649" s="81" t="s">
        <v>209</v>
      </c>
      <c r="AE649" s="81" t="s">
        <v>210</v>
      </c>
      <c r="AF649" s="81" t="s">
        <v>558</v>
      </c>
      <c r="AG649" s="83" t="s">
        <v>349</v>
      </c>
    </row>
    <row r="650" spans="1:33" ht="192.5" x14ac:dyDescent="0.45">
      <c r="A650" s="152">
        <v>643</v>
      </c>
      <c r="B650" s="153">
        <v>45896</v>
      </c>
      <c r="C650" s="81" t="s">
        <v>66</v>
      </c>
      <c r="D650" s="81" t="s">
        <v>6757</v>
      </c>
      <c r="E650" s="254" t="s">
        <v>5384</v>
      </c>
      <c r="F650" s="254" t="s">
        <v>5384</v>
      </c>
      <c r="G650" s="81" t="s">
        <v>387</v>
      </c>
      <c r="H650" s="81" t="s">
        <v>388</v>
      </c>
      <c r="I650" s="81" t="s">
        <v>382</v>
      </c>
      <c r="J650" s="81" t="s">
        <v>389</v>
      </c>
      <c r="K650" s="81" t="s">
        <v>2075</v>
      </c>
      <c r="L650" s="82" t="s">
        <v>390</v>
      </c>
      <c r="M650" s="82" t="s">
        <v>203</v>
      </c>
      <c r="N650" s="83">
        <v>0.5</v>
      </c>
      <c r="O650" s="83">
        <v>10</v>
      </c>
      <c r="P650" s="83">
        <v>15</v>
      </c>
      <c r="Q650" s="240">
        <f t="shared" si="62"/>
        <v>75</v>
      </c>
      <c r="R650" s="240" t="str">
        <f t="shared" si="63"/>
        <v>ÖNEMLİ RİSK</v>
      </c>
      <c r="S650" s="84" t="s">
        <v>204</v>
      </c>
      <c r="T650" s="81" t="s">
        <v>313</v>
      </c>
      <c r="U650" s="80" t="s">
        <v>206</v>
      </c>
      <c r="V650" s="85" t="s">
        <v>558</v>
      </c>
      <c r="W650" s="80" t="s">
        <v>558</v>
      </c>
      <c r="X650" s="82" t="s">
        <v>208</v>
      </c>
      <c r="Y650" s="83">
        <v>0.5</v>
      </c>
      <c r="Z650" s="83">
        <v>3</v>
      </c>
      <c r="AA650" s="83">
        <v>7</v>
      </c>
      <c r="AB650" s="240">
        <f t="shared" si="64"/>
        <v>10.5</v>
      </c>
      <c r="AC650" s="240" t="str">
        <f t="shared" si="65"/>
        <v>DÜŞÜK RİSK</v>
      </c>
      <c r="AD650" s="81" t="s">
        <v>385</v>
      </c>
      <c r="AE650" s="81" t="s">
        <v>265</v>
      </c>
      <c r="AF650" s="81" t="s">
        <v>558</v>
      </c>
      <c r="AG650" s="83" t="s">
        <v>391</v>
      </c>
    </row>
    <row r="651" spans="1:33" ht="192.5" x14ac:dyDescent="0.45">
      <c r="A651" s="152">
        <v>644</v>
      </c>
      <c r="B651" s="153">
        <v>45896</v>
      </c>
      <c r="C651" s="81" t="s">
        <v>66</v>
      </c>
      <c r="D651" s="81" t="s">
        <v>6757</v>
      </c>
      <c r="E651" s="254" t="s">
        <v>5384</v>
      </c>
      <c r="F651" s="254" t="s">
        <v>5384</v>
      </c>
      <c r="G651" s="81" t="s">
        <v>431</v>
      </c>
      <c r="H651" s="81" t="s">
        <v>403</v>
      </c>
      <c r="I651" s="81" t="s">
        <v>404</v>
      </c>
      <c r="J651" s="81" t="s">
        <v>299</v>
      </c>
      <c r="K651" s="81" t="s">
        <v>2076</v>
      </c>
      <c r="L651" s="82" t="s">
        <v>2077</v>
      </c>
      <c r="M651" s="82" t="s">
        <v>203</v>
      </c>
      <c r="N651" s="83">
        <v>1</v>
      </c>
      <c r="O651" s="83">
        <v>6</v>
      </c>
      <c r="P651" s="83">
        <v>3</v>
      </c>
      <c r="Q651" s="240">
        <f t="shared" si="62"/>
        <v>18</v>
      </c>
      <c r="R651" s="240" t="str">
        <f t="shared" si="63"/>
        <v>DÜŞÜK RİSK</v>
      </c>
      <c r="S651" s="84" t="s">
        <v>204</v>
      </c>
      <c r="T651" s="81" t="s">
        <v>2078</v>
      </c>
      <c r="U651" s="80" t="s">
        <v>206</v>
      </c>
      <c r="V651" s="85" t="s">
        <v>558</v>
      </c>
      <c r="W651" s="80" t="s">
        <v>558</v>
      </c>
      <c r="X651" s="82" t="s">
        <v>208</v>
      </c>
      <c r="Y651" s="83">
        <v>0.5</v>
      </c>
      <c r="Z651" s="83">
        <v>6</v>
      </c>
      <c r="AA651" s="83">
        <v>3</v>
      </c>
      <c r="AB651" s="240">
        <f t="shared" si="64"/>
        <v>9</v>
      </c>
      <c r="AC651" s="240" t="str">
        <f t="shared" si="65"/>
        <v>DÜŞÜK RİSK</v>
      </c>
      <c r="AD651" s="81" t="s">
        <v>264</v>
      </c>
      <c r="AE651" s="81" t="s">
        <v>265</v>
      </c>
      <c r="AF651" s="81" t="s">
        <v>558</v>
      </c>
      <c r="AG651" s="83" t="s">
        <v>334</v>
      </c>
    </row>
    <row r="652" spans="1:33" ht="245" x14ac:dyDescent="0.45">
      <c r="A652" s="152">
        <v>645</v>
      </c>
      <c r="B652" s="153">
        <v>45896</v>
      </c>
      <c r="C652" s="81" t="s">
        <v>72</v>
      </c>
      <c r="D652" s="81" t="s">
        <v>130</v>
      </c>
      <c r="E652" s="254" t="s">
        <v>5384</v>
      </c>
      <c r="F652" s="254" t="s">
        <v>5384</v>
      </c>
      <c r="G652" s="81" t="s">
        <v>431</v>
      </c>
      <c r="H652" s="81" t="s">
        <v>2079</v>
      </c>
      <c r="I652" s="81" t="s">
        <v>2080</v>
      </c>
      <c r="J652" s="81" t="s">
        <v>299</v>
      </c>
      <c r="K652" s="81" t="s">
        <v>2081</v>
      </c>
      <c r="L652" s="82" t="s">
        <v>2082</v>
      </c>
      <c r="M652" s="82" t="s">
        <v>203</v>
      </c>
      <c r="N652" s="83">
        <v>1</v>
      </c>
      <c r="O652" s="83">
        <v>6</v>
      </c>
      <c r="P652" s="83">
        <v>3</v>
      </c>
      <c r="Q652" s="240">
        <f t="shared" si="62"/>
        <v>18</v>
      </c>
      <c r="R652" s="240" t="str">
        <f t="shared" si="63"/>
        <v>DÜŞÜK RİSK</v>
      </c>
      <c r="S652" s="84" t="s">
        <v>204</v>
      </c>
      <c r="T652" s="81" t="s">
        <v>313</v>
      </c>
      <c r="U652" s="80" t="s">
        <v>206</v>
      </c>
      <c r="V652" s="85" t="s">
        <v>558</v>
      </c>
      <c r="W652" s="80" t="s">
        <v>558</v>
      </c>
      <c r="X652" s="82" t="s">
        <v>208</v>
      </c>
      <c r="Y652" s="83">
        <v>0.5</v>
      </c>
      <c r="Z652" s="83">
        <v>6</v>
      </c>
      <c r="AA652" s="83">
        <v>3</v>
      </c>
      <c r="AB652" s="240">
        <f t="shared" si="64"/>
        <v>9</v>
      </c>
      <c r="AC652" s="240" t="str">
        <f t="shared" si="65"/>
        <v>DÜŞÜK RİSK</v>
      </c>
      <c r="AD652" s="81" t="s">
        <v>279</v>
      </c>
      <c r="AE652" s="81" t="s">
        <v>265</v>
      </c>
      <c r="AF652" s="81" t="s">
        <v>558</v>
      </c>
      <c r="AG652" s="83" t="s">
        <v>334</v>
      </c>
    </row>
    <row r="653" spans="1:33" ht="245" x14ac:dyDescent="0.45">
      <c r="A653" s="152">
        <v>646</v>
      </c>
      <c r="B653" s="153">
        <v>45896</v>
      </c>
      <c r="C653" s="81" t="s">
        <v>72</v>
      </c>
      <c r="D653" s="81" t="s">
        <v>130</v>
      </c>
      <c r="E653" s="254" t="s">
        <v>5384</v>
      </c>
      <c r="F653" s="254" t="s">
        <v>5384</v>
      </c>
      <c r="G653" s="81" t="s">
        <v>431</v>
      </c>
      <c r="H653" s="81" t="s">
        <v>2083</v>
      </c>
      <c r="I653" s="81" t="s">
        <v>433</v>
      </c>
      <c r="J653" s="81" t="s">
        <v>299</v>
      </c>
      <c r="K653" s="81" t="s">
        <v>2081</v>
      </c>
      <c r="L653" s="82" t="s">
        <v>2084</v>
      </c>
      <c r="M653" s="82" t="s">
        <v>203</v>
      </c>
      <c r="N653" s="83">
        <v>1</v>
      </c>
      <c r="O653" s="83">
        <v>6</v>
      </c>
      <c r="P653" s="83">
        <v>3</v>
      </c>
      <c r="Q653" s="240">
        <f t="shared" si="62"/>
        <v>18</v>
      </c>
      <c r="R653" s="240" t="str">
        <f t="shared" si="63"/>
        <v>DÜŞÜK RİSK</v>
      </c>
      <c r="S653" s="84" t="s">
        <v>204</v>
      </c>
      <c r="T653" s="81" t="s">
        <v>436</v>
      </c>
      <c r="U653" s="80" t="s">
        <v>206</v>
      </c>
      <c r="V653" s="85" t="s">
        <v>558</v>
      </c>
      <c r="W653" s="80" t="s">
        <v>558</v>
      </c>
      <c r="X653" s="82" t="s">
        <v>208</v>
      </c>
      <c r="Y653" s="83">
        <v>0.5</v>
      </c>
      <c r="Z653" s="83">
        <v>6</v>
      </c>
      <c r="AA653" s="83">
        <v>3</v>
      </c>
      <c r="AB653" s="240">
        <f t="shared" si="64"/>
        <v>9</v>
      </c>
      <c r="AC653" s="240" t="str">
        <f t="shared" si="65"/>
        <v>DÜŞÜK RİSK</v>
      </c>
      <c r="AD653" s="81" t="s">
        <v>279</v>
      </c>
      <c r="AE653" s="81" t="s">
        <v>265</v>
      </c>
      <c r="AF653" s="81" t="s">
        <v>558</v>
      </c>
      <c r="AG653" s="83" t="s">
        <v>334</v>
      </c>
    </row>
    <row r="654" spans="1:33" ht="192.5" x14ac:dyDescent="0.45">
      <c r="A654" s="152">
        <v>647</v>
      </c>
      <c r="B654" s="153">
        <v>45896</v>
      </c>
      <c r="C654" s="81" t="s">
        <v>72</v>
      </c>
      <c r="D654" s="81" t="s">
        <v>156</v>
      </c>
      <c r="E654" s="254" t="s">
        <v>5384</v>
      </c>
      <c r="F654" s="254" t="s">
        <v>5384</v>
      </c>
      <c r="G654" s="81" t="s">
        <v>431</v>
      </c>
      <c r="H654" s="81" t="s">
        <v>452</v>
      </c>
      <c r="I654" s="81" t="s">
        <v>438</v>
      </c>
      <c r="J654" s="81" t="s">
        <v>453</v>
      </c>
      <c r="K654" s="81" t="s">
        <v>2085</v>
      </c>
      <c r="L654" s="82" t="s">
        <v>454</v>
      </c>
      <c r="M654" s="82" t="s">
        <v>203</v>
      </c>
      <c r="N654" s="83">
        <v>1</v>
      </c>
      <c r="O654" s="83">
        <v>1</v>
      </c>
      <c r="P654" s="83">
        <v>15</v>
      </c>
      <c r="Q654" s="240">
        <f t="shared" si="62"/>
        <v>15</v>
      </c>
      <c r="R654" s="240" t="str">
        <f t="shared" si="63"/>
        <v>DÜŞÜK RİSK</v>
      </c>
      <c r="S654" s="84" t="s">
        <v>204</v>
      </c>
      <c r="T654" s="81" t="s">
        <v>455</v>
      </c>
      <c r="U654" s="80" t="s">
        <v>206</v>
      </c>
      <c r="V654" s="85" t="s">
        <v>558</v>
      </c>
      <c r="W654" s="80" t="s">
        <v>558</v>
      </c>
      <c r="X654" s="82" t="s">
        <v>208</v>
      </c>
      <c r="Y654" s="83">
        <v>0.5</v>
      </c>
      <c r="Z654" s="83">
        <v>1</v>
      </c>
      <c r="AA654" s="83">
        <v>15</v>
      </c>
      <c r="AB654" s="240">
        <f t="shared" si="64"/>
        <v>7.5</v>
      </c>
      <c r="AC654" s="240" t="str">
        <f t="shared" si="65"/>
        <v>DÜŞÜK RİSK</v>
      </c>
      <c r="AD654" s="81" t="s">
        <v>450</v>
      </c>
      <c r="AE654" s="81" t="s">
        <v>451</v>
      </c>
      <c r="AF654" s="81" t="s">
        <v>558</v>
      </c>
      <c r="AG654" s="83" t="s">
        <v>266</v>
      </c>
    </row>
    <row r="655" spans="1:33" ht="192.5" x14ac:dyDescent="0.45">
      <c r="A655" s="152">
        <v>648</v>
      </c>
      <c r="B655" s="153">
        <v>45896</v>
      </c>
      <c r="C655" s="81" t="s">
        <v>66</v>
      </c>
      <c r="D655" s="81" t="s">
        <v>6757</v>
      </c>
      <c r="E655" s="254" t="s">
        <v>5384</v>
      </c>
      <c r="F655" s="254" t="s">
        <v>5384</v>
      </c>
      <c r="G655" s="81" t="s">
        <v>480</v>
      </c>
      <c r="H655" s="81" t="s">
        <v>481</v>
      </c>
      <c r="I655" s="81" t="s">
        <v>482</v>
      </c>
      <c r="J655" s="81" t="s">
        <v>483</v>
      </c>
      <c r="K655" s="81" t="s">
        <v>2085</v>
      </c>
      <c r="L655" s="82" t="s">
        <v>484</v>
      </c>
      <c r="M655" s="82" t="s">
        <v>203</v>
      </c>
      <c r="N655" s="83">
        <v>1</v>
      </c>
      <c r="O655" s="83">
        <v>1</v>
      </c>
      <c r="P655" s="83">
        <v>15</v>
      </c>
      <c r="Q655" s="240">
        <f t="shared" si="62"/>
        <v>15</v>
      </c>
      <c r="R655" s="240" t="str">
        <f t="shared" si="63"/>
        <v>DÜŞÜK RİSK</v>
      </c>
      <c r="S655" s="84" t="s">
        <v>204</v>
      </c>
      <c r="T655" s="82" t="s">
        <v>135</v>
      </c>
      <c r="U655" s="80" t="s">
        <v>206</v>
      </c>
      <c r="V655" s="85" t="s">
        <v>558</v>
      </c>
      <c r="W655" s="80" t="s">
        <v>558</v>
      </c>
      <c r="X655" s="82" t="s">
        <v>208</v>
      </c>
      <c r="Y655" s="83">
        <v>0.5</v>
      </c>
      <c r="Z655" s="83">
        <v>1</v>
      </c>
      <c r="AA655" s="83">
        <v>15</v>
      </c>
      <c r="AB655" s="240">
        <f t="shared" si="64"/>
        <v>7.5</v>
      </c>
      <c r="AC655" s="240" t="str">
        <f t="shared" si="65"/>
        <v>DÜŞÜK RİSK</v>
      </c>
      <c r="AD655" s="81" t="s">
        <v>485</v>
      </c>
      <c r="AE655" s="82" t="s">
        <v>265</v>
      </c>
      <c r="AF655" s="81" t="s">
        <v>558</v>
      </c>
      <c r="AG655" s="83" t="s">
        <v>2086</v>
      </c>
    </row>
    <row r="656" spans="1:33" ht="192.5" x14ac:dyDescent="0.45">
      <c r="A656" s="152">
        <v>649</v>
      </c>
      <c r="B656" s="153">
        <v>45896</v>
      </c>
      <c r="C656" s="81" t="s">
        <v>66</v>
      </c>
      <c r="D656" s="81" t="s">
        <v>6757</v>
      </c>
      <c r="E656" s="254" t="s">
        <v>5384</v>
      </c>
      <c r="F656" s="254" t="s">
        <v>5384</v>
      </c>
      <c r="G656" s="81" t="s">
        <v>486</v>
      </c>
      <c r="H656" s="81" t="s">
        <v>487</v>
      </c>
      <c r="I656" s="81" t="s">
        <v>488</v>
      </c>
      <c r="J656" s="81" t="s">
        <v>299</v>
      </c>
      <c r="K656" s="81" t="s">
        <v>2087</v>
      </c>
      <c r="L656" s="82" t="s">
        <v>489</v>
      </c>
      <c r="M656" s="82" t="s">
        <v>203</v>
      </c>
      <c r="N656" s="83">
        <v>1</v>
      </c>
      <c r="O656" s="83">
        <v>1</v>
      </c>
      <c r="P656" s="83">
        <v>7</v>
      </c>
      <c r="Q656" s="240">
        <f t="shared" si="62"/>
        <v>7</v>
      </c>
      <c r="R656" s="240" t="str">
        <f t="shared" si="63"/>
        <v>DÜŞÜK RİSK</v>
      </c>
      <c r="S656" s="84" t="s">
        <v>204</v>
      </c>
      <c r="T656" s="82" t="s">
        <v>490</v>
      </c>
      <c r="U656" s="80" t="s">
        <v>206</v>
      </c>
      <c r="V656" s="85" t="s">
        <v>558</v>
      </c>
      <c r="W656" s="80" t="s">
        <v>558</v>
      </c>
      <c r="X656" s="82" t="s">
        <v>208</v>
      </c>
      <c r="Y656" s="83">
        <v>0.5</v>
      </c>
      <c r="Z656" s="83">
        <v>1</v>
      </c>
      <c r="AA656" s="83">
        <v>7</v>
      </c>
      <c r="AB656" s="240">
        <f t="shared" si="64"/>
        <v>3.5</v>
      </c>
      <c r="AC656" s="240" t="str">
        <f t="shared" si="65"/>
        <v>DÜŞÜK RİSK</v>
      </c>
      <c r="AD656" s="81" t="s">
        <v>485</v>
      </c>
      <c r="AE656" s="82" t="s">
        <v>265</v>
      </c>
      <c r="AF656" s="81" t="s">
        <v>558</v>
      </c>
      <c r="AG656" s="83" t="s">
        <v>491</v>
      </c>
    </row>
    <row r="657" spans="1:33" ht="210" x14ac:dyDescent="0.45">
      <c r="A657" s="152">
        <v>650</v>
      </c>
      <c r="B657" s="160">
        <v>45531</v>
      </c>
      <c r="C657" s="83" t="s">
        <v>72</v>
      </c>
      <c r="D657" s="81" t="s">
        <v>155</v>
      </c>
      <c r="E657" s="254" t="s">
        <v>2088</v>
      </c>
      <c r="F657" s="254" t="s">
        <v>2088</v>
      </c>
      <c r="G657" s="81" t="s">
        <v>2089</v>
      </c>
      <c r="H657" s="81" t="s">
        <v>220</v>
      </c>
      <c r="I657" s="81" t="s">
        <v>199</v>
      </c>
      <c r="J657" s="81" t="s">
        <v>200</v>
      </c>
      <c r="K657" s="81" t="s">
        <v>2090</v>
      </c>
      <c r="L657" s="82" t="s">
        <v>202</v>
      </c>
      <c r="M657" s="82" t="s">
        <v>203</v>
      </c>
      <c r="N657" s="83">
        <v>3</v>
      </c>
      <c r="O657" s="83">
        <v>1</v>
      </c>
      <c r="P657" s="83">
        <v>15</v>
      </c>
      <c r="Q657" s="240">
        <f t="shared" si="62"/>
        <v>45</v>
      </c>
      <c r="R657" s="240" t="str">
        <f t="shared" si="63"/>
        <v>OLASI RİSK</v>
      </c>
      <c r="S657" s="84" t="s">
        <v>204</v>
      </c>
      <c r="T657" s="82" t="s">
        <v>205</v>
      </c>
      <c r="U657" s="80" t="s">
        <v>206</v>
      </c>
      <c r="V657" s="85" t="s">
        <v>558</v>
      </c>
      <c r="W657" s="80" t="s">
        <v>558</v>
      </c>
      <c r="X657" s="82" t="s">
        <v>208</v>
      </c>
      <c r="Y657" s="83">
        <v>0.5</v>
      </c>
      <c r="Z657" s="83">
        <v>1</v>
      </c>
      <c r="AA657" s="83">
        <v>15</v>
      </c>
      <c r="AB657" s="240">
        <f t="shared" si="64"/>
        <v>7.5</v>
      </c>
      <c r="AC657" s="240" t="str">
        <f t="shared" si="65"/>
        <v>DÜŞÜK RİSK</v>
      </c>
      <c r="AD657" s="81" t="s">
        <v>209</v>
      </c>
      <c r="AE657" s="81" t="s">
        <v>210</v>
      </c>
      <c r="AF657" s="81" t="s">
        <v>558</v>
      </c>
      <c r="AG657" s="83" t="s">
        <v>211</v>
      </c>
    </row>
    <row r="658" spans="1:33" ht="315" x14ac:dyDescent="0.45">
      <c r="A658" s="152">
        <v>651</v>
      </c>
      <c r="B658" s="160">
        <v>45531</v>
      </c>
      <c r="C658" s="83" t="s">
        <v>72</v>
      </c>
      <c r="D658" s="81" t="s">
        <v>155</v>
      </c>
      <c r="E658" s="254" t="s">
        <v>2088</v>
      </c>
      <c r="F658" s="254" t="s">
        <v>2088</v>
      </c>
      <c r="G658" s="81" t="s">
        <v>2089</v>
      </c>
      <c r="H658" s="81" t="s">
        <v>222</v>
      </c>
      <c r="I658" s="81" t="s">
        <v>214</v>
      </c>
      <c r="J658" s="81" t="s">
        <v>200</v>
      </c>
      <c r="K658" s="81" t="s">
        <v>2090</v>
      </c>
      <c r="L658" s="82" t="s">
        <v>215</v>
      </c>
      <c r="M658" s="82" t="s">
        <v>203</v>
      </c>
      <c r="N658" s="83">
        <v>3</v>
      </c>
      <c r="O658" s="83">
        <v>1</v>
      </c>
      <c r="P658" s="83">
        <v>15</v>
      </c>
      <c r="Q658" s="240">
        <f t="shared" si="62"/>
        <v>45</v>
      </c>
      <c r="R658" s="240" t="str">
        <f t="shared" si="63"/>
        <v>OLASI RİSK</v>
      </c>
      <c r="S658" s="84" t="s">
        <v>204</v>
      </c>
      <c r="T658" s="81" t="s">
        <v>205</v>
      </c>
      <c r="U658" s="80" t="s">
        <v>206</v>
      </c>
      <c r="V658" s="85" t="s">
        <v>558</v>
      </c>
      <c r="W658" s="80" t="s">
        <v>558</v>
      </c>
      <c r="X658" s="82" t="s">
        <v>208</v>
      </c>
      <c r="Y658" s="83">
        <v>0.5</v>
      </c>
      <c r="Z658" s="83">
        <v>1</v>
      </c>
      <c r="AA658" s="83">
        <v>15</v>
      </c>
      <c r="AB658" s="240">
        <f t="shared" si="64"/>
        <v>7.5</v>
      </c>
      <c r="AC658" s="240" t="str">
        <f t="shared" si="65"/>
        <v>DÜŞÜK RİSK</v>
      </c>
      <c r="AD658" s="81" t="s">
        <v>209</v>
      </c>
      <c r="AE658" s="81" t="s">
        <v>210</v>
      </c>
      <c r="AF658" s="81" t="s">
        <v>558</v>
      </c>
      <c r="AG658" s="83" t="s">
        <v>211</v>
      </c>
    </row>
    <row r="659" spans="1:33" ht="315" x14ac:dyDescent="0.45">
      <c r="A659" s="152">
        <v>652</v>
      </c>
      <c r="B659" s="160">
        <v>45531</v>
      </c>
      <c r="C659" s="83" t="s">
        <v>72</v>
      </c>
      <c r="D659" s="81" t="s">
        <v>155</v>
      </c>
      <c r="E659" s="254" t="s">
        <v>2088</v>
      </c>
      <c r="F659" s="254" t="s">
        <v>2091</v>
      </c>
      <c r="G659" s="81" t="s">
        <v>2089</v>
      </c>
      <c r="H659" s="81" t="s">
        <v>217</v>
      </c>
      <c r="I659" s="81" t="s">
        <v>218</v>
      </c>
      <c r="J659" s="81" t="s">
        <v>200</v>
      </c>
      <c r="K659" s="81" t="s">
        <v>2090</v>
      </c>
      <c r="L659" s="82" t="s">
        <v>215</v>
      </c>
      <c r="M659" s="82" t="s">
        <v>203</v>
      </c>
      <c r="N659" s="83">
        <v>3</v>
      </c>
      <c r="O659" s="83">
        <v>0.5</v>
      </c>
      <c r="P659" s="83">
        <v>40</v>
      </c>
      <c r="Q659" s="240">
        <f t="shared" si="62"/>
        <v>60</v>
      </c>
      <c r="R659" s="240" t="str">
        <f t="shared" si="63"/>
        <v>OLASI RİSK</v>
      </c>
      <c r="S659" s="82" t="s">
        <v>204</v>
      </c>
      <c r="T659" s="81" t="s">
        <v>205</v>
      </c>
      <c r="U659" s="80" t="s">
        <v>206</v>
      </c>
      <c r="V659" s="85" t="s">
        <v>558</v>
      </c>
      <c r="W659" s="80" t="s">
        <v>558</v>
      </c>
      <c r="X659" s="82" t="s">
        <v>208</v>
      </c>
      <c r="Y659" s="83">
        <v>1</v>
      </c>
      <c r="Z659" s="83">
        <v>0.5</v>
      </c>
      <c r="AA659" s="83">
        <v>15</v>
      </c>
      <c r="AB659" s="240">
        <f t="shared" si="64"/>
        <v>7.5</v>
      </c>
      <c r="AC659" s="240" t="str">
        <f t="shared" si="65"/>
        <v>DÜŞÜK RİSK</v>
      </c>
      <c r="AD659" s="81" t="s">
        <v>209</v>
      </c>
      <c r="AE659" s="81" t="s">
        <v>210</v>
      </c>
      <c r="AF659" s="81" t="s">
        <v>558</v>
      </c>
      <c r="AG659" s="83" t="s">
        <v>211</v>
      </c>
    </row>
    <row r="660" spans="1:33" ht="105" x14ac:dyDescent="0.45">
      <c r="A660" s="152">
        <v>653</v>
      </c>
      <c r="B660" s="160">
        <v>45531</v>
      </c>
      <c r="C660" s="81" t="s">
        <v>66</v>
      </c>
      <c r="D660" s="81" t="s">
        <v>6757</v>
      </c>
      <c r="E660" s="254" t="s">
        <v>2088</v>
      </c>
      <c r="F660" s="254" t="s">
        <v>2091</v>
      </c>
      <c r="G660" s="81" t="s">
        <v>2025</v>
      </c>
      <c r="H660" s="81" t="s">
        <v>1692</v>
      </c>
      <c r="I660" s="81" t="s">
        <v>260</v>
      </c>
      <c r="J660" s="81" t="s">
        <v>261</v>
      </c>
      <c r="K660" s="81" t="s">
        <v>2090</v>
      </c>
      <c r="L660" s="82" t="s">
        <v>262</v>
      </c>
      <c r="M660" s="82" t="s">
        <v>203</v>
      </c>
      <c r="N660" s="83">
        <v>3</v>
      </c>
      <c r="O660" s="83">
        <v>3</v>
      </c>
      <c r="P660" s="83">
        <v>7</v>
      </c>
      <c r="Q660" s="240">
        <f t="shared" si="62"/>
        <v>63</v>
      </c>
      <c r="R660" s="240" t="str">
        <f t="shared" si="63"/>
        <v>OLASI RİSK</v>
      </c>
      <c r="S660" s="82" t="s">
        <v>204</v>
      </c>
      <c r="T660" s="81" t="s">
        <v>263</v>
      </c>
      <c r="U660" s="80" t="s">
        <v>206</v>
      </c>
      <c r="V660" s="85" t="s">
        <v>558</v>
      </c>
      <c r="W660" s="80" t="s">
        <v>558</v>
      </c>
      <c r="X660" s="82" t="s">
        <v>208</v>
      </c>
      <c r="Y660" s="83">
        <v>0.5</v>
      </c>
      <c r="Z660" s="83">
        <v>3</v>
      </c>
      <c r="AA660" s="83">
        <v>7</v>
      </c>
      <c r="AB660" s="240">
        <f t="shared" si="64"/>
        <v>10.5</v>
      </c>
      <c r="AC660" s="240" t="str">
        <f t="shared" si="65"/>
        <v>DÜŞÜK RİSK</v>
      </c>
      <c r="AD660" s="81" t="s">
        <v>385</v>
      </c>
      <c r="AE660" s="81" t="s">
        <v>265</v>
      </c>
      <c r="AF660" s="81" t="s">
        <v>558</v>
      </c>
      <c r="AG660" s="83" t="s">
        <v>266</v>
      </c>
    </row>
    <row r="661" spans="1:33" ht="210" x14ac:dyDescent="0.45">
      <c r="A661" s="152">
        <v>654</v>
      </c>
      <c r="B661" s="160">
        <v>45531</v>
      </c>
      <c r="C661" s="83" t="s">
        <v>72</v>
      </c>
      <c r="D661" s="81" t="s">
        <v>155</v>
      </c>
      <c r="E661" s="254" t="s">
        <v>2088</v>
      </c>
      <c r="F661" s="254" t="s">
        <v>2088</v>
      </c>
      <c r="G661" s="81" t="s">
        <v>1683</v>
      </c>
      <c r="H661" s="81" t="s">
        <v>220</v>
      </c>
      <c r="I661" s="81" t="s">
        <v>199</v>
      </c>
      <c r="J661" s="81" t="s">
        <v>200</v>
      </c>
      <c r="K661" s="81" t="s">
        <v>2090</v>
      </c>
      <c r="L661" s="82" t="s">
        <v>202</v>
      </c>
      <c r="M661" s="82" t="s">
        <v>203</v>
      </c>
      <c r="N661" s="83">
        <v>3</v>
      </c>
      <c r="O661" s="83">
        <v>1</v>
      </c>
      <c r="P661" s="83">
        <v>15</v>
      </c>
      <c r="Q661" s="240">
        <f t="shared" si="62"/>
        <v>45</v>
      </c>
      <c r="R661" s="240" t="str">
        <f t="shared" si="63"/>
        <v>OLASI RİSK</v>
      </c>
      <c r="S661" s="84" t="s">
        <v>204</v>
      </c>
      <c r="T661" s="82" t="s">
        <v>205</v>
      </c>
      <c r="U661" s="80" t="s">
        <v>206</v>
      </c>
      <c r="V661" s="85" t="s">
        <v>558</v>
      </c>
      <c r="W661" s="80" t="s">
        <v>558</v>
      </c>
      <c r="X661" s="82" t="s">
        <v>208</v>
      </c>
      <c r="Y661" s="83">
        <v>0.5</v>
      </c>
      <c r="Z661" s="83">
        <v>1</v>
      </c>
      <c r="AA661" s="83">
        <v>15</v>
      </c>
      <c r="AB661" s="240">
        <f t="shared" si="64"/>
        <v>7.5</v>
      </c>
      <c r="AC661" s="240" t="str">
        <f t="shared" si="65"/>
        <v>DÜŞÜK RİSK</v>
      </c>
      <c r="AD661" s="81" t="s">
        <v>209</v>
      </c>
      <c r="AE661" s="82" t="s">
        <v>210</v>
      </c>
      <c r="AF661" s="81" t="s">
        <v>558</v>
      </c>
      <c r="AG661" s="83" t="s">
        <v>211</v>
      </c>
    </row>
    <row r="662" spans="1:33" ht="315" x14ac:dyDescent="0.45">
      <c r="A662" s="152">
        <v>655</v>
      </c>
      <c r="B662" s="160">
        <v>45531</v>
      </c>
      <c r="C662" s="83" t="s">
        <v>72</v>
      </c>
      <c r="D662" s="81" t="s">
        <v>155</v>
      </c>
      <c r="E662" s="254" t="s">
        <v>2088</v>
      </c>
      <c r="F662" s="254" t="s">
        <v>2088</v>
      </c>
      <c r="G662" s="81" t="s">
        <v>1683</v>
      </c>
      <c r="H662" s="81" t="s">
        <v>222</v>
      </c>
      <c r="I662" s="81" t="s">
        <v>214</v>
      </c>
      <c r="J662" s="81" t="s">
        <v>200</v>
      </c>
      <c r="K662" s="81" t="s">
        <v>2090</v>
      </c>
      <c r="L662" s="82" t="s">
        <v>215</v>
      </c>
      <c r="M662" s="82" t="s">
        <v>203</v>
      </c>
      <c r="N662" s="83">
        <v>3</v>
      </c>
      <c r="O662" s="83">
        <v>1</v>
      </c>
      <c r="P662" s="83">
        <v>15</v>
      </c>
      <c r="Q662" s="240">
        <f t="shared" si="62"/>
        <v>45</v>
      </c>
      <c r="R662" s="240" t="str">
        <f t="shared" si="63"/>
        <v>OLASI RİSK</v>
      </c>
      <c r="S662" s="84" t="s">
        <v>204</v>
      </c>
      <c r="T662" s="82" t="s">
        <v>205</v>
      </c>
      <c r="U662" s="80" t="s">
        <v>206</v>
      </c>
      <c r="V662" s="85" t="s">
        <v>558</v>
      </c>
      <c r="W662" s="80" t="s">
        <v>558</v>
      </c>
      <c r="X662" s="82" t="s">
        <v>208</v>
      </c>
      <c r="Y662" s="83">
        <v>0.5</v>
      </c>
      <c r="Z662" s="83">
        <v>1</v>
      </c>
      <c r="AA662" s="83">
        <v>15</v>
      </c>
      <c r="AB662" s="240">
        <f t="shared" si="64"/>
        <v>7.5</v>
      </c>
      <c r="AC662" s="240" t="str">
        <f t="shared" si="65"/>
        <v>DÜŞÜK RİSK</v>
      </c>
      <c r="AD662" s="81" t="s">
        <v>209</v>
      </c>
      <c r="AE662" s="82" t="s">
        <v>210</v>
      </c>
      <c r="AF662" s="81" t="s">
        <v>558</v>
      </c>
      <c r="AG662" s="83" t="s">
        <v>211</v>
      </c>
    </row>
    <row r="663" spans="1:33" ht="315" x14ac:dyDescent="0.45">
      <c r="A663" s="152">
        <v>656</v>
      </c>
      <c r="B663" s="160">
        <v>45531</v>
      </c>
      <c r="C663" s="83" t="s">
        <v>72</v>
      </c>
      <c r="D663" s="81" t="s">
        <v>155</v>
      </c>
      <c r="E663" s="254" t="s">
        <v>2088</v>
      </c>
      <c r="F663" s="254" t="s">
        <v>2088</v>
      </c>
      <c r="G663" s="81" t="s">
        <v>1683</v>
      </c>
      <c r="H663" s="81" t="s">
        <v>217</v>
      </c>
      <c r="I663" s="81" t="s">
        <v>218</v>
      </c>
      <c r="J663" s="81" t="s">
        <v>200</v>
      </c>
      <c r="K663" s="81" t="s">
        <v>2090</v>
      </c>
      <c r="L663" s="82" t="s">
        <v>215</v>
      </c>
      <c r="M663" s="82" t="s">
        <v>203</v>
      </c>
      <c r="N663" s="83">
        <v>3</v>
      </c>
      <c r="O663" s="83">
        <v>0.5</v>
      </c>
      <c r="P663" s="83">
        <v>40</v>
      </c>
      <c r="Q663" s="240">
        <f t="shared" si="62"/>
        <v>60</v>
      </c>
      <c r="R663" s="240" t="str">
        <f t="shared" si="63"/>
        <v>OLASI RİSK</v>
      </c>
      <c r="S663" s="84" t="s">
        <v>204</v>
      </c>
      <c r="T663" s="82" t="s">
        <v>205</v>
      </c>
      <c r="U663" s="80" t="s">
        <v>206</v>
      </c>
      <c r="V663" s="85" t="s">
        <v>558</v>
      </c>
      <c r="W663" s="80" t="s">
        <v>558</v>
      </c>
      <c r="X663" s="82" t="s">
        <v>208</v>
      </c>
      <c r="Y663" s="83">
        <v>1</v>
      </c>
      <c r="Z663" s="83">
        <v>0.5</v>
      </c>
      <c r="AA663" s="83">
        <v>15</v>
      </c>
      <c r="AB663" s="240">
        <f t="shared" si="64"/>
        <v>7.5</v>
      </c>
      <c r="AC663" s="240" t="str">
        <f t="shared" si="65"/>
        <v>DÜŞÜK RİSK</v>
      </c>
      <c r="AD663" s="81" t="s">
        <v>209</v>
      </c>
      <c r="AE663" s="82" t="s">
        <v>210</v>
      </c>
      <c r="AF663" s="81" t="s">
        <v>558</v>
      </c>
      <c r="AG663" s="83" t="s">
        <v>211</v>
      </c>
    </row>
    <row r="664" spans="1:33" ht="210" x14ac:dyDescent="0.45">
      <c r="A664" s="152">
        <v>657</v>
      </c>
      <c r="B664" s="160">
        <v>45531</v>
      </c>
      <c r="C664" s="83" t="s">
        <v>72</v>
      </c>
      <c r="D664" s="81" t="s">
        <v>155</v>
      </c>
      <c r="E664" s="254" t="s">
        <v>2088</v>
      </c>
      <c r="F664" s="254" t="s">
        <v>2088</v>
      </c>
      <c r="G664" s="81" t="s">
        <v>2031</v>
      </c>
      <c r="H664" s="81" t="s">
        <v>220</v>
      </c>
      <c r="I664" s="81" t="s">
        <v>199</v>
      </c>
      <c r="J664" s="81" t="s">
        <v>200</v>
      </c>
      <c r="K664" s="81" t="s">
        <v>2090</v>
      </c>
      <c r="L664" s="82" t="s">
        <v>202</v>
      </c>
      <c r="M664" s="82" t="s">
        <v>203</v>
      </c>
      <c r="N664" s="83">
        <v>3</v>
      </c>
      <c r="O664" s="83">
        <v>1</v>
      </c>
      <c r="P664" s="83">
        <v>15</v>
      </c>
      <c r="Q664" s="240">
        <f t="shared" si="62"/>
        <v>45</v>
      </c>
      <c r="R664" s="240" t="str">
        <f t="shared" si="63"/>
        <v>OLASI RİSK</v>
      </c>
      <c r="S664" s="84" t="s">
        <v>204</v>
      </c>
      <c r="T664" s="82" t="s">
        <v>205</v>
      </c>
      <c r="U664" s="80" t="s">
        <v>206</v>
      </c>
      <c r="V664" s="85" t="s">
        <v>558</v>
      </c>
      <c r="W664" s="80" t="s">
        <v>558</v>
      </c>
      <c r="X664" s="82" t="s">
        <v>208</v>
      </c>
      <c r="Y664" s="83">
        <v>0.5</v>
      </c>
      <c r="Z664" s="83">
        <v>1</v>
      </c>
      <c r="AA664" s="83">
        <v>15</v>
      </c>
      <c r="AB664" s="240">
        <f t="shared" si="64"/>
        <v>7.5</v>
      </c>
      <c r="AC664" s="240" t="str">
        <f t="shared" si="65"/>
        <v>DÜŞÜK RİSK</v>
      </c>
      <c r="AD664" s="81" t="s">
        <v>209</v>
      </c>
      <c r="AE664" s="81" t="s">
        <v>210</v>
      </c>
      <c r="AF664" s="81" t="s">
        <v>558</v>
      </c>
      <c r="AG664" s="83" t="s">
        <v>211</v>
      </c>
    </row>
    <row r="665" spans="1:33" ht="315" x14ac:dyDescent="0.45">
      <c r="A665" s="152">
        <v>658</v>
      </c>
      <c r="B665" s="160">
        <v>45531</v>
      </c>
      <c r="C665" s="83" t="s">
        <v>72</v>
      </c>
      <c r="D665" s="81" t="s">
        <v>155</v>
      </c>
      <c r="E665" s="254" t="s">
        <v>2088</v>
      </c>
      <c r="F665" s="254" t="s">
        <v>2088</v>
      </c>
      <c r="G665" s="81" t="s">
        <v>2031</v>
      </c>
      <c r="H665" s="81" t="s">
        <v>222</v>
      </c>
      <c r="I665" s="81" t="s">
        <v>225</v>
      </c>
      <c r="J665" s="81" t="s">
        <v>200</v>
      </c>
      <c r="K665" s="81" t="s">
        <v>2092</v>
      </c>
      <c r="L665" s="82" t="s">
        <v>215</v>
      </c>
      <c r="M665" s="82" t="s">
        <v>203</v>
      </c>
      <c r="N665" s="83">
        <v>3</v>
      </c>
      <c r="O665" s="83">
        <v>1</v>
      </c>
      <c r="P665" s="83">
        <v>15</v>
      </c>
      <c r="Q665" s="240">
        <f t="shared" si="62"/>
        <v>45</v>
      </c>
      <c r="R665" s="240" t="str">
        <f t="shared" si="63"/>
        <v>OLASI RİSK</v>
      </c>
      <c r="S665" s="84" t="s">
        <v>204</v>
      </c>
      <c r="T665" s="81" t="s">
        <v>205</v>
      </c>
      <c r="U665" s="80" t="s">
        <v>206</v>
      </c>
      <c r="V665" s="85" t="s">
        <v>558</v>
      </c>
      <c r="W665" s="80" t="s">
        <v>558</v>
      </c>
      <c r="X665" s="82" t="s">
        <v>208</v>
      </c>
      <c r="Y665" s="83">
        <v>0.5</v>
      </c>
      <c r="Z665" s="83">
        <v>1</v>
      </c>
      <c r="AA665" s="83">
        <v>15</v>
      </c>
      <c r="AB665" s="240">
        <f t="shared" si="64"/>
        <v>7.5</v>
      </c>
      <c r="AC665" s="240" t="str">
        <f t="shared" si="65"/>
        <v>DÜŞÜK RİSK</v>
      </c>
      <c r="AD665" s="81" t="s">
        <v>209</v>
      </c>
      <c r="AE665" s="81" t="s">
        <v>210</v>
      </c>
      <c r="AF665" s="81" t="s">
        <v>558</v>
      </c>
      <c r="AG665" s="83" t="s">
        <v>211</v>
      </c>
    </row>
    <row r="666" spans="1:33" ht="315" x14ac:dyDescent="0.45">
      <c r="A666" s="152">
        <v>659</v>
      </c>
      <c r="B666" s="160">
        <v>45531</v>
      </c>
      <c r="C666" s="83" t="s">
        <v>72</v>
      </c>
      <c r="D666" s="81" t="s">
        <v>155</v>
      </c>
      <c r="E666" s="254" t="s">
        <v>2088</v>
      </c>
      <c r="F666" s="254" t="s">
        <v>2088</v>
      </c>
      <c r="G666" s="81" t="s">
        <v>2031</v>
      </c>
      <c r="H666" s="81" t="s">
        <v>217</v>
      </c>
      <c r="I666" s="81" t="s">
        <v>218</v>
      </c>
      <c r="J666" s="81" t="s">
        <v>200</v>
      </c>
      <c r="K666" s="81" t="s">
        <v>2093</v>
      </c>
      <c r="L666" s="82" t="s">
        <v>215</v>
      </c>
      <c r="M666" s="82" t="s">
        <v>203</v>
      </c>
      <c r="N666" s="83">
        <v>1</v>
      </c>
      <c r="O666" s="83">
        <v>0.5</v>
      </c>
      <c r="P666" s="83">
        <v>40</v>
      </c>
      <c r="Q666" s="240">
        <f t="shared" si="62"/>
        <v>20</v>
      </c>
      <c r="R666" s="240" t="str">
        <f t="shared" si="63"/>
        <v>OLASI RİSK</v>
      </c>
      <c r="S666" s="84" t="s">
        <v>204</v>
      </c>
      <c r="T666" s="81" t="s">
        <v>205</v>
      </c>
      <c r="U666" s="80" t="s">
        <v>206</v>
      </c>
      <c r="V666" s="85" t="s">
        <v>558</v>
      </c>
      <c r="W666" s="80" t="s">
        <v>558</v>
      </c>
      <c r="X666" s="82" t="s">
        <v>208</v>
      </c>
      <c r="Y666" s="83">
        <v>1</v>
      </c>
      <c r="Z666" s="83">
        <v>0.5</v>
      </c>
      <c r="AA666" s="83">
        <v>15</v>
      </c>
      <c r="AB666" s="240">
        <f t="shared" si="64"/>
        <v>7.5</v>
      </c>
      <c r="AC666" s="240" t="str">
        <f t="shared" si="65"/>
        <v>DÜŞÜK RİSK</v>
      </c>
      <c r="AD666" s="81" t="s">
        <v>209</v>
      </c>
      <c r="AE666" s="81" t="s">
        <v>210</v>
      </c>
      <c r="AF666" s="81" t="s">
        <v>558</v>
      </c>
      <c r="AG666" s="83" t="s">
        <v>211</v>
      </c>
    </row>
    <row r="667" spans="1:33" ht="402.5" x14ac:dyDescent="0.45">
      <c r="A667" s="152">
        <v>660</v>
      </c>
      <c r="B667" s="160">
        <v>45531</v>
      </c>
      <c r="C667" s="83" t="s">
        <v>72</v>
      </c>
      <c r="D667" s="81" t="s">
        <v>155</v>
      </c>
      <c r="E667" s="254" t="s">
        <v>2088</v>
      </c>
      <c r="F667" s="254" t="s">
        <v>2088</v>
      </c>
      <c r="G667" s="81" t="s">
        <v>227</v>
      </c>
      <c r="H667" s="81" t="s">
        <v>228</v>
      </c>
      <c r="I667" s="81" t="s">
        <v>2094</v>
      </c>
      <c r="J667" s="81" t="s">
        <v>230</v>
      </c>
      <c r="K667" s="81" t="s">
        <v>2095</v>
      </c>
      <c r="L667" s="82" t="s">
        <v>5469</v>
      </c>
      <c r="M667" s="82" t="s">
        <v>203</v>
      </c>
      <c r="N667" s="83">
        <v>1</v>
      </c>
      <c r="O667" s="83">
        <v>0.5</v>
      </c>
      <c r="P667" s="83">
        <v>40</v>
      </c>
      <c r="Q667" s="240">
        <f t="shared" si="62"/>
        <v>20</v>
      </c>
      <c r="R667" s="240" t="str">
        <f t="shared" si="63"/>
        <v>OLASI RİSK</v>
      </c>
      <c r="S667" s="84" t="s">
        <v>216</v>
      </c>
      <c r="T667" s="81" t="s">
        <v>205</v>
      </c>
      <c r="U667" s="80" t="s">
        <v>206</v>
      </c>
      <c r="V667" s="85" t="s">
        <v>558</v>
      </c>
      <c r="W667" s="80" t="s">
        <v>558</v>
      </c>
      <c r="X667" s="82" t="s">
        <v>208</v>
      </c>
      <c r="Y667" s="83">
        <v>1</v>
      </c>
      <c r="Z667" s="83">
        <v>0.5</v>
      </c>
      <c r="AA667" s="83">
        <v>15</v>
      </c>
      <c r="AB667" s="240">
        <f t="shared" si="64"/>
        <v>7.5</v>
      </c>
      <c r="AC667" s="240" t="str">
        <f t="shared" si="65"/>
        <v>DÜŞÜK RİSK</v>
      </c>
      <c r="AD667" s="81" t="s">
        <v>209</v>
      </c>
      <c r="AE667" s="81" t="s">
        <v>210</v>
      </c>
      <c r="AF667" s="81" t="s">
        <v>558</v>
      </c>
      <c r="AG667" s="83" t="s">
        <v>211</v>
      </c>
    </row>
    <row r="668" spans="1:33" ht="409.5" x14ac:dyDescent="0.45">
      <c r="A668" s="152">
        <v>661</v>
      </c>
      <c r="B668" s="160">
        <v>45531</v>
      </c>
      <c r="C668" s="83" t="s">
        <v>72</v>
      </c>
      <c r="D668" s="81" t="s">
        <v>155</v>
      </c>
      <c r="E668" s="254" t="s">
        <v>2088</v>
      </c>
      <c r="F668" s="254" t="s">
        <v>2088</v>
      </c>
      <c r="G668" s="81" t="s">
        <v>227</v>
      </c>
      <c r="H668" s="81" t="s">
        <v>228</v>
      </c>
      <c r="I668" s="81" t="s">
        <v>2096</v>
      </c>
      <c r="J668" s="81" t="s">
        <v>230</v>
      </c>
      <c r="K668" s="81" t="s">
        <v>2097</v>
      </c>
      <c r="L668" s="84" t="s">
        <v>5469</v>
      </c>
      <c r="M668" s="82" t="s">
        <v>203</v>
      </c>
      <c r="N668" s="83">
        <v>1</v>
      </c>
      <c r="O668" s="83">
        <v>0.5</v>
      </c>
      <c r="P668" s="83">
        <v>40</v>
      </c>
      <c r="Q668" s="240">
        <f t="shared" si="62"/>
        <v>20</v>
      </c>
      <c r="R668" s="240" t="str">
        <f t="shared" si="63"/>
        <v>OLASI RİSK</v>
      </c>
      <c r="S668" s="84" t="s">
        <v>216</v>
      </c>
      <c r="T668" s="81" t="s">
        <v>205</v>
      </c>
      <c r="U668" s="80" t="s">
        <v>206</v>
      </c>
      <c r="V668" s="85" t="s">
        <v>558</v>
      </c>
      <c r="W668" s="80" t="s">
        <v>558</v>
      </c>
      <c r="X668" s="82" t="s">
        <v>208</v>
      </c>
      <c r="Y668" s="83">
        <v>1</v>
      </c>
      <c r="Z668" s="83">
        <v>0.5</v>
      </c>
      <c r="AA668" s="83">
        <v>15</v>
      </c>
      <c r="AB668" s="240">
        <f t="shared" si="64"/>
        <v>7.5</v>
      </c>
      <c r="AC668" s="240" t="str">
        <f t="shared" si="65"/>
        <v>DÜŞÜK RİSK</v>
      </c>
      <c r="AD668" s="81" t="s">
        <v>209</v>
      </c>
      <c r="AE668" s="81" t="s">
        <v>210</v>
      </c>
      <c r="AF668" s="81" t="s">
        <v>558</v>
      </c>
      <c r="AG668" s="83" t="s">
        <v>211</v>
      </c>
    </row>
    <row r="669" spans="1:33" ht="210" x14ac:dyDescent="0.45">
      <c r="A669" s="152">
        <v>662</v>
      </c>
      <c r="B669" s="160">
        <v>45531</v>
      </c>
      <c r="C669" s="83" t="s">
        <v>72</v>
      </c>
      <c r="D669" s="81" t="s">
        <v>155</v>
      </c>
      <c r="E669" s="254" t="s">
        <v>2088</v>
      </c>
      <c r="F669" s="254" t="s">
        <v>2088</v>
      </c>
      <c r="G669" s="81" t="s">
        <v>227</v>
      </c>
      <c r="H669" s="81" t="s">
        <v>231</v>
      </c>
      <c r="I669" s="81" t="s">
        <v>2098</v>
      </c>
      <c r="J669" s="81" t="s">
        <v>233</v>
      </c>
      <c r="K669" s="81" t="s">
        <v>2093</v>
      </c>
      <c r="L669" s="84" t="s">
        <v>5478</v>
      </c>
      <c r="M669" s="82" t="s">
        <v>203</v>
      </c>
      <c r="N669" s="83">
        <v>1</v>
      </c>
      <c r="O669" s="83">
        <v>0.5</v>
      </c>
      <c r="P669" s="83">
        <v>40</v>
      </c>
      <c r="Q669" s="240">
        <f t="shared" si="62"/>
        <v>20</v>
      </c>
      <c r="R669" s="240" t="str">
        <f t="shared" si="63"/>
        <v>OLASI RİSK</v>
      </c>
      <c r="S669" s="84" t="s">
        <v>216</v>
      </c>
      <c r="T669" s="81" t="s">
        <v>235</v>
      </c>
      <c r="U669" s="80" t="s">
        <v>206</v>
      </c>
      <c r="V669" s="85" t="s">
        <v>558</v>
      </c>
      <c r="W669" s="80" t="s">
        <v>558</v>
      </c>
      <c r="X669" s="82" t="s">
        <v>208</v>
      </c>
      <c r="Y669" s="83">
        <v>1</v>
      </c>
      <c r="Z669" s="83">
        <v>0.5</v>
      </c>
      <c r="AA669" s="83">
        <v>15</v>
      </c>
      <c r="AB669" s="240">
        <f t="shared" si="64"/>
        <v>7.5</v>
      </c>
      <c r="AC669" s="240" t="str">
        <f t="shared" si="65"/>
        <v>DÜŞÜK RİSK</v>
      </c>
      <c r="AD669" s="81" t="s">
        <v>209</v>
      </c>
      <c r="AE669" s="81" t="s">
        <v>210</v>
      </c>
      <c r="AF669" s="81" t="s">
        <v>558</v>
      </c>
      <c r="AG669" s="83" t="s">
        <v>211</v>
      </c>
    </row>
    <row r="670" spans="1:33" ht="157.5" x14ac:dyDescent="0.45">
      <c r="A670" s="152">
        <v>663</v>
      </c>
      <c r="B670" s="160">
        <v>45531</v>
      </c>
      <c r="C670" s="83" t="s">
        <v>72</v>
      </c>
      <c r="D670" s="81" t="s">
        <v>155</v>
      </c>
      <c r="E670" s="254" t="s">
        <v>2088</v>
      </c>
      <c r="F670" s="254" t="s">
        <v>2088</v>
      </c>
      <c r="G670" s="81" t="s">
        <v>227</v>
      </c>
      <c r="H670" s="81" t="s">
        <v>236</v>
      </c>
      <c r="I670" s="81" t="s">
        <v>237</v>
      </c>
      <c r="J670" s="81" t="s">
        <v>200</v>
      </c>
      <c r="K670" s="81" t="s">
        <v>2093</v>
      </c>
      <c r="L670" s="84" t="s">
        <v>5435</v>
      </c>
      <c r="M670" s="82" t="s">
        <v>203</v>
      </c>
      <c r="N670" s="83">
        <v>3</v>
      </c>
      <c r="O670" s="83">
        <v>1</v>
      </c>
      <c r="P670" s="83">
        <v>15</v>
      </c>
      <c r="Q670" s="240">
        <f t="shared" si="62"/>
        <v>45</v>
      </c>
      <c r="R670" s="240" t="str">
        <f t="shared" si="63"/>
        <v>OLASI RİSK</v>
      </c>
      <c r="S670" s="84" t="s">
        <v>216</v>
      </c>
      <c r="T670" s="81" t="s">
        <v>205</v>
      </c>
      <c r="U670" s="80" t="s">
        <v>206</v>
      </c>
      <c r="V670" s="85" t="s">
        <v>558</v>
      </c>
      <c r="W670" s="80" t="s">
        <v>558</v>
      </c>
      <c r="X670" s="82" t="s">
        <v>208</v>
      </c>
      <c r="Y670" s="83">
        <v>0.5</v>
      </c>
      <c r="Z670" s="83">
        <v>1</v>
      </c>
      <c r="AA670" s="83">
        <v>15</v>
      </c>
      <c r="AB670" s="240">
        <f t="shared" si="64"/>
        <v>7.5</v>
      </c>
      <c r="AC670" s="240" t="str">
        <f t="shared" si="65"/>
        <v>DÜŞÜK RİSK</v>
      </c>
      <c r="AD670" s="81" t="s">
        <v>209</v>
      </c>
      <c r="AE670" s="81" t="s">
        <v>210</v>
      </c>
      <c r="AF670" s="81" t="s">
        <v>558</v>
      </c>
      <c r="AG670" s="83" t="s">
        <v>211</v>
      </c>
    </row>
    <row r="671" spans="1:33" ht="157.5" x14ac:dyDescent="0.45">
      <c r="A671" s="152">
        <v>664</v>
      </c>
      <c r="B671" s="160">
        <v>45531</v>
      </c>
      <c r="C671" s="83" t="s">
        <v>72</v>
      </c>
      <c r="D671" s="81" t="s">
        <v>155</v>
      </c>
      <c r="E671" s="254" t="s">
        <v>2088</v>
      </c>
      <c r="F671" s="254" t="s">
        <v>2088</v>
      </c>
      <c r="G671" s="81" t="s">
        <v>227</v>
      </c>
      <c r="H671" s="81" t="s">
        <v>239</v>
      </c>
      <c r="I671" s="81" t="s">
        <v>240</v>
      </c>
      <c r="J671" s="81" t="s">
        <v>200</v>
      </c>
      <c r="K671" s="81" t="s">
        <v>2093</v>
      </c>
      <c r="L671" s="84" t="s">
        <v>5479</v>
      </c>
      <c r="M671" s="82" t="s">
        <v>203</v>
      </c>
      <c r="N671" s="83">
        <v>3</v>
      </c>
      <c r="O671" s="83">
        <v>1</v>
      </c>
      <c r="P671" s="83">
        <v>15</v>
      </c>
      <c r="Q671" s="240">
        <f t="shared" si="62"/>
        <v>45</v>
      </c>
      <c r="R671" s="240" t="str">
        <f t="shared" si="63"/>
        <v>OLASI RİSK</v>
      </c>
      <c r="S671" s="82" t="s">
        <v>216</v>
      </c>
      <c r="T671" s="82" t="s">
        <v>241</v>
      </c>
      <c r="U671" s="80" t="s">
        <v>206</v>
      </c>
      <c r="V671" s="85" t="s">
        <v>558</v>
      </c>
      <c r="W671" s="80" t="s">
        <v>558</v>
      </c>
      <c r="X671" s="82" t="s">
        <v>208</v>
      </c>
      <c r="Y671" s="83">
        <v>0.5</v>
      </c>
      <c r="Z671" s="83">
        <v>1</v>
      </c>
      <c r="AA671" s="83">
        <v>15</v>
      </c>
      <c r="AB671" s="240">
        <f t="shared" si="64"/>
        <v>7.5</v>
      </c>
      <c r="AC671" s="240" t="str">
        <f t="shared" si="65"/>
        <v>DÜŞÜK RİSK</v>
      </c>
      <c r="AD671" s="81" t="s">
        <v>209</v>
      </c>
      <c r="AE671" s="82" t="s">
        <v>210</v>
      </c>
      <c r="AF671" s="81" t="s">
        <v>558</v>
      </c>
      <c r="AG671" s="83" t="s">
        <v>211</v>
      </c>
    </row>
    <row r="672" spans="1:33" ht="192.5" x14ac:dyDescent="0.45">
      <c r="A672" s="152">
        <v>665</v>
      </c>
      <c r="B672" s="160">
        <v>45531</v>
      </c>
      <c r="C672" s="83" t="s">
        <v>72</v>
      </c>
      <c r="D672" s="81" t="s">
        <v>155</v>
      </c>
      <c r="E672" s="254" t="s">
        <v>2088</v>
      </c>
      <c r="F672" s="254" t="s">
        <v>2088</v>
      </c>
      <c r="G672" s="81" t="s">
        <v>227</v>
      </c>
      <c r="H672" s="81" t="s">
        <v>242</v>
      </c>
      <c r="I672" s="81" t="s">
        <v>240</v>
      </c>
      <c r="J672" s="81" t="s">
        <v>200</v>
      </c>
      <c r="K672" s="81" t="s">
        <v>2099</v>
      </c>
      <c r="L672" s="84" t="s">
        <v>4834</v>
      </c>
      <c r="M672" s="82" t="s">
        <v>203</v>
      </c>
      <c r="N672" s="83">
        <v>3</v>
      </c>
      <c r="O672" s="83">
        <v>1</v>
      </c>
      <c r="P672" s="83">
        <v>15</v>
      </c>
      <c r="Q672" s="240">
        <f t="shared" si="62"/>
        <v>45</v>
      </c>
      <c r="R672" s="240" t="str">
        <f t="shared" si="63"/>
        <v>OLASI RİSK</v>
      </c>
      <c r="S672" s="84" t="s">
        <v>216</v>
      </c>
      <c r="T672" s="81" t="s">
        <v>241</v>
      </c>
      <c r="U672" s="80" t="s">
        <v>206</v>
      </c>
      <c r="V672" s="85" t="s">
        <v>558</v>
      </c>
      <c r="W672" s="80" t="s">
        <v>558</v>
      </c>
      <c r="X672" s="82" t="s">
        <v>208</v>
      </c>
      <c r="Y672" s="83">
        <v>0.5</v>
      </c>
      <c r="Z672" s="83">
        <v>1</v>
      </c>
      <c r="AA672" s="83">
        <v>15</v>
      </c>
      <c r="AB672" s="240">
        <f t="shared" si="64"/>
        <v>7.5</v>
      </c>
      <c r="AC672" s="240" t="str">
        <f t="shared" si="65"/>
        <v>DÜŞÜK RİSK</v>
      </c>
      <c r="AD672" s="81" t="s">
        <v>209</v>
      </c>
      <c r="AE672" s="81" t="s">
        <v>210</v>
      </c>
      <c r="AF672" s="81" t="s">
        <v>558</v>
      </c>
      <c r="AG672" s="83" t="s">
        <v>211</v>
      </c>
    </row>
    <row r="673" spans="1:33" ht="175" x14ac:dyDescent="0.45">
      <c r="A673" s="152">
        <v>666</v>
      </c>
      <c r="B673" s="160">
        <v>45531</v>
      </c>
      <c r="C673" s="83" t="s">
        <v>72</v>
      </c>
      <c r="D673" s="81" t="s">
        <v>155</v>
      </c>
      <c r="E673" s="254" t="s">
        <v>2088</v>
      </c>
      <c r="F673" s="254" t="s">
        <v>2088</v>
      </c>
      <c r="G673" s="81" t="s">
        <v>227</v>
      </c>
      <c r="H673" s="81" t="s">
        <v>243</v>
      </c>
      <c r="I673" s="81" t="s">
        <v>240</v>
      </c>
      <c r="J673" s="81" t="s">
        <v>233</v>
      </c>
      <c r="K673" s="81" t="s">
        <v>2100</v>
      </c>
      <c r="L673" s="84" t="s">
        <v>4834</v>
      </c>
      <c r="M673" s="82" t="s">
        <v>203</v>
      </c>
      <c r="N673" s="83">
        <v>3</v>
      </c>
      <c r="O673" s="83">
        <v>1</v>
      </c>
      <c r="P673" s="83">
        <v>15</v>
      </c>
      <c r="Q673" s="240">
        <f t="shared" si="62"/>
        <v>45</v>
      </c>
      <c r="R673" s="240" t="str">
        <f t="shared" si="63"/>
        <v>OLASI RİSK</v>
      </c>
      <c r="S673" s="82" t="s">
        <v>216</v>
      </c>
      <c r="T673" s="81" t="s">
        <v>235</v>
      </c>
      <c r="U673" s="80" t="s">
        <v>206</v>
      </c>
      <c r="V673" s="85" t="s">
        <v>558</v>
      </c>
      <c r="W673" s="80" t="s">
        <v>558</v>
      </c>
      <c r="X673" s="82" t="s">
        <v>208</v>
      </c>
      <c r="Y673" s="83">
        <v>0.5</v>
      </c>
      <c r="Z673" s="83">
        <v>1</v>
      </c>
      <c r="AA673" s="83">
        <v>15</v>
      </c>
      <c r="AB673" s="240">
        <f t="shared" si="64"/>
        <v>7.5</v>
      </c>
      <c r="AC673" s="240" t="str">
        <f t="shared" si="65"/>
        <v>DÜŞÜK RİSK</v>
      </c>
      <c r="AD673" s="81" t="s">
        <v>209</v>
      </c>
      <c r="AE673" s="81" t="s">
        <v>210</v>
      </c>
      <c r="AF673" s="81" t="s">
        <v>558</v>
      </c>
      <c r="AG673" s="83" t="s">
        <v>211</v>
      </c>
    </row>
    <row r="674" spans="1:33" ht="192.5" x14ac:dyDescent="0.45">
      <c r="A674" s="152">
        <v>667</v>
      </c>
      <c r="B674" s="160">
        <v>45531</v>
      </c>
      <c r="C674" s="83" t="s">
        <v>72</v>
      </c>
      <c r="D674" s="81" t="s">
        <v>155</v>
      </c>
      <c r="E674" s="254" t="s">
        <v>2088</v>
      </c>
      <c r="F674" s="254" t="s">
        <v>2088</v>
      </c>
      <c r="G674" s="81" t="s">
        <v>227</v>
      </c>
      <c r="H674" s="81" t="s">
        <v>244</v>
      </c>
      <c r="I674" s="81" t="s">
        <v>240</v>
      </c>
      <c r="J674" s="81" t="s">
        <v>200</v>
      </c>
      <c r="K674" s="81" t="s">
        <v>2099</v>
      </c>
      <c r="L674" s="82" t="s">
        <v>2101</v>
      </c>
      <c r="M674" s="82" t="s">
        <v>203</v>
      </c>
      <c r="N674" s="83">
        <v>3</v>
      </c>
      <c r="O674" s="83">
        <v>2</v>
      </c>
      <c r="P674" s="83">
        <v>7</v>
      </c>
      <c r="Q674" s="240">
        <f t="shared" si="62"/>
        <v>42</v>
      </c>
      <c r="R674" s="240" t="str">
        <f t="shared" si="63"/>
        <v>OLASI RİSK</v>
      </c>
      <c r="S674" s="84" t="s">
        <v>246</v>
      </c>
      <c r="T674" s="82" t="s">
        <v>205</v>
      </c>
      <c r="U674" s="80" t="s">
        <v>206</v>
      </c>
      <c r="V674" s="85" t="s">
        <v>558</v>
      </c>
      <c r="W674" s="80" t="s">
        <v>558</v>
      </c>
      <c r="X674" s="82" t="s">
        <v>208</v>
      </c>
      <c r="Y674" s="83">
        <v>0.5</v>
      </c>
      <c r="Z674" s="83">
        <v>2</v>
      </c>
      <c r="AA674" s="83">
        <v>7</v>
      </c>
      <c r="AB674" s="240">
        <f t="shared" si="64"/>
        <v>7</v>
      </c>
      <c r="AC674" s="240" t="str">
        <f t="shared" si="65"/>
        <v>DÜŞÜK RİSK</v>
      </c>
      <c r="AD674" s="81" t="s">
        <v>209</v>
      </c>
      <c r="AE674" s="81" t="s">
        <v>210</v>
      </c>
      <c r="AF674" s="81" t="s">
        <v>558</v>
      </c>
      <c r="AG674" s="83" t="s">
        <v>211</v>
      </c>
    </row>
    <row r="675" spans="1:33" ht="210" x14ac:dyDescent="0.45">
      <c r="A675" s="152">
        <v>668</v>
      </c>
      <c r="B675" s="160">
        <v>45531</v>
      </c>
      <c r="C675" s="83" t="s">
        <v>72</v>
      </c>
      <c r="D675" s="81" t="s">
        <v>155</v>
      </c>
      <c r="E675" s="254" t="s">
        <v>2088</v>
      </c>
      <c r="F675" s="254" t="s">
        <v>2088</v>
      </c>
      <c r="G675" s="81" t="s">
        <v>227</v>
      </c>
      <c r="H675" s="81" t="s">
        <v>247</v>
      </c>
      <c r="I675" s="81" t="s">
        <v>248</v>
      </c>
      <c r="J675" s="81" t="s">
        <v>200</v>
      </c>
      <c r="K675" s="81" t="s">
        <v>2102</v>
      </c>
      <c r="L675" s="84" t="s">
        <v>5440</v>
      </c>
      <c r="M675" s="82" t="s">
        <v>203</v>
      </c>
      <c r="N675" s="83">
        <v>3</v>
      </c>
      <c r="O675" s="83">
        <v>2</v>
      </c>
      <c r="P675" s="83">
        <v>7</v>
      </c>
      <c r="Q675" s="240">
        <f t="shared" si="62"/>
        <v>42</v>
      </c>
      <c r="R675" s="240" t="str">
        <f t="shared" si="63"/>
        <v>OLASI RİSK</v>
      </c>
      <c r="S675" s="84" t="s">
        <v>216</v>
      </c>
      <c r="T675" s="81" t="s">
        <v>205</v>
      </c>
      <c r="U675" s="80" t="s">
        <v>206</v>
      </c>
      <c r="V675" s="85" t="s">
        <v>558</v>
      </c>
      <c r="W675" s="80" t="s">
        <v>558</v>
      </c>
      <c r="X675" s="82" t="s">
        <v>208</v>
      </c>
      <c r="Y675" s="83">
        <v>0.5</v>
      </c>
      <c r="Z675" s="83">
        <v>2</v>
      </c>
      <c r="AA675" s="83">
        <v>7</v>
      </c>
      <c r="AB675" s="240">
        <f t="shared" si="64"/>
        <v>7</v>
      </c>
      <c r="AC675" s="240" t="str">
        <f t="shared" si="65"/>
        <v>DÜŞÜK RİSK</v>
      </c>
      <c r="AD675" s="81" t="s">
        <v>209</v>
      </c>
      <c r="AE675" s="81" t="s">
        <v>210</v>
      </c>
      <c r="AF675" s="81" t="s">
        <v>558</v>
      </c>
      <c r="AG675" s="83" t="s">
        <v>211</v>
      </c>
    </row>
    <row r="676" spans="1:33" ht="245" x14ac:dyDescent="0.45">
      <c r="A676" s="152">
        <v>669</v>
      </c>
      <c r="B676" s="160">
        <v>45531</v>
      </c>
      <c r="C676" s="83" t="s">
        <v>72</v>
      </c>
      <c r="D676" s="81" t="s">
        <v>155</v>
      </c>
      <c r="E676" s="254" t="s">
        <v>2088</v>
      </c>
      <c r="F676" s="254" t="s">
        <v>2088</v>
      </c>
      <c r="G676" s="81" t="s">
        <v>227</v>
      </c>
      <c r="H676" s="81" t="s">
        <v>249</v>
      </c>
      <c r="I676" s="81" t="s">
        <v>250</v>
      </c>
      <c r="J676" s="81" t="s">
        <v>200</v>
      </c>
      <c r="K676" s="81" t="s">
        <v>2099</v>
      </c>
      <c r="L676" s="84" t="s">
        <v>5441</v>
      </c>
      <c r="M676" s="82" t="s">
        <v>203</v>
      </c>
      <c r="N676" s="83">
        <v>3</v>
      </c>
      <c r="O676" s="83">
        <v>2</v>
      </c>
      <c r="P676" s="83">
        <v>7</v>
      </c>
      <c r="Q676" s="240">
        <f t="shared" ref="Q676:Q739" si="66">IF(OR(ISBLANK(N676)=TRUE,ISBLANK(O676)=TRUE,ISBLANK(P676)=TRUE),"",PRODUCT(N676,O676,P676))</f>
        <v>42</v>
      </c>
      <c r="R676" s="240" t="str">
        <f t="shared" ref="R676:R739" si="67">IF(Q676="","",IF(AND(Q676&gt;=0,Q676&lt;20),"DÜŞÜK RİSK",IF(AND(Q676&gt;=20,Q676&lt;70),"OLASI RİSK",IF(AND(Q676&gt;=70,Q676&lt;200),"ÖNEMLİ RİSK",IF(AND(Q676&gt;=200,Q676&lt;400),"YÜKSEK RİSK",IF(Q676&gt;=400,"KABUL EDİLEMEZ RİSK",""))))))</f>
        <v>OLASI RİSK</v>
      </c>
      <c r="S676" s="84" t="s">
        <v>216</v>
      </c>
      <c r="T676" s="81" t="s">
        <v>205</v>
      </c>
      <c r="U676" s="80" t="s">
        <v>206</v>
      </c>
      <c r="V676" s="85" t="s">
        <v>558</v>
      </c>
      <c r="W676" s="80" t="s">
        <v>558</v>
      </c>
      <c r="X676" s="82" t="s">
        <v>208</v>
      </c>
      <c r="Y676" s="83">
        <v>0.5</v>
      </c>
      <c r="Z676" s="83">
        <v>2</v>
      </c>
      <c r="AA676" s="83">
        <v>7</v>
      </c>
      <c r="AB676" s="240">
        <f t="shared" ref="AB676:AB739" si="68">IF(OR(ISBLANK(Y676)=TRUE,ISBLANK(Z676)=TRUE,ISBLANK(AA676)=TRUE),"",PRODUCT(Y676,Z676,AA676))</f>
        <v>7</v>
      </c>
      <c r="AC676" s="240" t="str">
        <f t="shared" ref="AC676:AC739" si="69">IF(AB676="","",IF(AND(AB676&gt;=0,AB676&lt;20),"DÜŞÜK RİSK",IF(AND(AB676&gt;=20,AB676&lt;70),"OLASI RİSK",IF(AND(AB676&gt;=70,AB676&lt;200),"ÖNEMLİ RİSK",IF(AND(AB676&gt;=200,AB676&lt;400),"YÜKSEK RİSK",IF(AB676&gt;=400,"KABUL EDİLEMEZ RİSK",""))))))</f>
        <v>DÜŞÜK RİSK</v>
      </c>
      <c r="AD676" s="81" t="s">
        <v>209</v>
      </c>
      <c r="AE676" s="81" t="s">
        <v>210</v>
      </c>
      <c r="AF676" s="81" t="s">
        <v>558</v>
      </c>
      <c r="AG676" s="83" t="s">
        <v>211</v>
      </c>
    </row>
    <row r="677" spans="1:33" ht="192.5" x14ac:dyDescent="0.45">
      <c r="A677" s="152">
        <v>670</v>
      </c>
      <c r="B677" s="160">
        <v>45531</v>
      </c>
      <c r="C677" s="83" t="s">
        <v>72</v>
      </c>
      <c r="D677" s="81" t="s">
        <v>155</v>
      </c>
      <c r="E677" s="254" t="s">
        <v>2088</v>
      </c>
      <c r="F677" s="254" t="s">
        <v>2088</v>
      </c>
      <c r="G677" s="81" t="s">
        <v>227</v>
      </c>
      <c r="H677" s="81" t="s">
        <v>251</v>
      </c>
      <c r="I677" s="81" t="s">
        <v>237</v>
      </c>
      <c r="J677" s="81" t="s">
        <v>200</v>
      </c>
      <c r="K677" s="81" t="s">
        <v>2099</v>
      </c>
      <c r="L677" s="84" t="s">
        <v>4843</v>
      </c>
      <c r="M677" s="82" t="s">
        <v>203</v>
      </c>
      <c r="N677" s="83">
        <v>3</v>
      </c>
      <c r="O677" s="83">
        <v>2</v>
      </c>
      <c r="P677" s="83">
        <v>7</v>
      </c>
      <c r="Q677" s="240">
        <f t="shared" si="66"/>
        <v>42</v>
      </c>
      <c r="R677" s="240" t="str">
        <f t="shared" si="67"/>
        <v>OLASI RİSK</v>
      </c>
      <c r="S677" s="84" t="s">
        <v>216</v>
      </c>
      <c r="T677" s="81" t="s">
        <v>252</v>
      </c>
      <c r="U677" s="80" t="s">
        <v>206</v>
      </c>
      <c r="V677" s="85" t="s">
        <v>558</v>
      </c>
      <c r="W677" s="80" t="s">
        <v>558</v>
      </c>
      <c r="X677" s="82" t="s">
        <v>208</v>
      </c>
      <c r="Y677" s="83">
        <v>0.5</v>
      </c>
      <c r="Z677" s="83">
        <v>2</v>
      </c>
      <c r="AA677" s="83">
        <v>7</v>
      </c>
      <c r="AB677" s="240">
        <f t="shared" si="68"/>
        <v>7</v>
      </c>
      <c r="AC677" s="240" t="str">
        <f t="shared" si="69"/>
        <v>DÜŞÜK RİSK</v>
      </c>
      <c r="AD677" s="81" t="s">
        <v>209</v>
      </c>
      <c r="AE677" s="81" t="s">
        <v>210</v>
      </c>
      <c r="AF677" s="81" t="s">
        <v>558</v>
      </c>
      <c r="AG677" s="83" t="s">
        <v>211</v>
      </c>
    </row>
    <row r="678" spans="1:33" ht="210" x14ac:dyDescent="0.45">
      <c r="A678" s="152">
        <v>671</v>
      </c>
      <c r="B678" s="160">
        <v>45531</v>
      </c>
      <c r="C678" s="83" t="s">
        <v>72</v>
      </c>
      <c r="D678" s="81" t="s">
        <v>155</v>
      </c>
      <c r="E678" s="254" t="s">
        <v>2088</v>
      </c>
      <c r="F678" s="254" t="s">
        <v>2088</v>
      </c>
      <c r="G678" s="81" t="s">
        <v>227</v>
      </c>
      <c r="H678" s="81" t="s">
        <v>253</v>
      </c>
      <c r="I678" s="81" t="s">
        <v>250</v>
      </c>
      <c r="J678" s="81" t="s">
        <v>200</v>
      </c>
      <c r="K678" s="81" t="s">
        <v>2099</v>
      </c>
      <c r="L678" s="84" t="s">
        <v>4844</v>
      </c>
      <c r="M678" s="82" t="s">
        <v>203</v>
      </c>
      <c r="N678" s="83">
        <v>3</v>
      </c>
      <c r="O678" s="83">
        <v>2</v>
      </c>
      <c r="P678" s="83">
        <v>7</v>
      </c>
      <c r="Q678" s="240">
        <f t="shared" si="66"/>
        <v>42</v>
      </c>
      <c r="R678" s="240" t="str">
        <f t="shared" si="67"/>
        <v>OLASI RİSK</v>
      </c>
      <c r="S678" s="84" t="s">
        <v>216</v>
      </c>
      <c r="T678" s="82" t="s">
        <v>205</v>
      </c>
      <c r="U678" s="80" t="s">
        <v>206</v>
      </c>
      <c r="V678" s="85" t="s">
        <v>558</v>
      </c>
      <c r="W678" s="80" t="s">
        <v>558</v>
      </c>
      <c r="X678" s="82" t="s">
        <v>208</v>
      </c>
      <c r="Y678" s="83">
        <v>0.5</v>
      </c>
      <c r="Z678" s="83">
        <v>2</v>
      </c>
      <c r="AA678" s="83">
        <v>7</v>
      </c>
      <c r="AB678" s="240">
        <f t="shared" si="68"/>
        <v>7</v>
      </c>
      <c r="AC678" s="240" t="str">
        <f t="shared" si="69"/>
        <v>DÜŞÜK RİSK</v>
      </c>
      <c r="AD678" s="81" t="s">
        <v>209</v>
      </c>
      <c r="AE678" s="82" t="s">
        <v>210</v>
      </c>
      <c r="AF678" s="81" t="s">
        <v>558</v>
      </c>
      <c r="AG678" s="83" t="s">
        <v>211</v>
      </c>
    </row>
    <row r="679" spans="1:33" ht="192.5" x14ac:dyDescent="0.45">
      <c r="A679" s="152">
        <v>672</v>
      </c>
      <c r="B679" s="160">
        <v>45531</v>
      </c>
      <c r="C679" s="83" t="s">
        <v>72</v>
      </c>
      <c r="D679" s="81" t="s">
        <v>155</v>
      </c>
      <c r="E679" s="254" t="s">
        <v>2088</v>
      </c>
      <c r="F679" s="254" t="s">
        <v>2088</v>
      </c>
      <c r="G679" s="81" t="s">
        <v>227</v>
      </c>
      <c r="H679" s="81" t="s">
        <v>254</v>
      </c>
      <c r="I679" s="81" t="s">
        <v>255</v>
      </c>
      <c r="J679" s="81" t="s">
        <v>200</v>
      </c>
      <c r="K679" s="81" t="s">
        <v>2099</v>
      </c>
      <c r="L679" s="84" t="s">
        <v>4835</v>
      </c>
      <c r="M679" s="82" t="s">
        <v>203</v>
      </c>
      <c r="N679" s="83">
        <v>3</v>
      </c>
      <c r="O679" s="83">
        <v>2</v>
      </c>
      <c r="P679" s="83">
        <v>7</v>
      </c>
      <c r="Q679" s="240">
        <f t="shared" si="66"/>
        <v>42</v>
      </c>
      <c r="R679" s="240" t="str">
        <f t="shared" si="67"/>
        <v>OLASI RİSK</v>
      </c>
      <c r="S679" s="84" t="s">
        <v>216</v>
      </c>
      <c r="T679" s="82" t="s">
        <v>235</v>
      </c>
      <c r="U679" s="80" t="s">
        <v>206</v>
      </c>
      <c r="V679" s="85" t="s">
        <v>558</v>
      </c>
      <c r="W679" s="80" t="s">
        <v>558</v>
      </c>
      <c r="X679" s="82" t="s">
        <v>208</v>
      </c>
      <c r="Y679" s="83">
        <v>0.5</v>
      </c>
      <c r="Z679" s="83">
        <v>2</v>
      </c>
      <c r="AA679" s="83">
        <v>7</v>
      </c>
      <c r="AB679" s="240">
        <f t="shared" si="68"/>
        <v>7</v>
      </c>
      <c r="AC679" s="240" t="str">
        <f t="shared" si="69"/>
        <v>DÜŞÜK RİSK</v>
      </c>
      <c r="AD679" s="81" t="s">
        <v>209</v>
      </c>
      <c r="AE679" s="81" t="s">
        <v>210</v>
      </c>
      <c r="AF679" s="81" t="s">
        <v>558</v>
      </c>
      <c r="AG679" s="83" t="s">
        <v>211</v>
      </c>
    </row>
    <row r="680" spans="1:33" ht="140" x14ac:dyDescent="0.45">
      <c r="A680" s="152">
        <v>673</v>
      </c>
      <c r="B680" s="160">
        <v>45531</v>
      </c>
      <c r="C680" s="83" t="s">
        <v>72</v>
      </c>
      <c r="D680" s="81" t="s">
        <v>155</v>
      </c>
      <c r="E680" s="254" t="s">
        <v>2088</v>
      </c>
      <c r="F680" s="254" t="s">
        <v>2088</v>
      </c>
      <c r="G680" s="81" t="s">
        <v>227</v>
      </c>
      <c r="H680" s="81" t="s">
        <v>256</v>
      </c>
      <c r="I680" s="81" t="s">
        <v>250</v>
      </c>
      <c r="J680" s="81" t="s">
        <v>200</v>
      </c>
      <c r="K680" s="81" t="s">
        <v>2100</v>
      </c>
      <c r="L680" s="84" t="s">
        <v>5442</v>
      </c>
      <c r="M680" s="82" t="s">
        <v>2054</v>
      </c>
      <c r="N680" s="83">
        <v>3</v>
      </c>
      <c r="O680" s="83">
        <v>2</v>
      </c>
      <c r="P680" s="83">
        <v>7</v>
      </c>
      <c r="Q680" s="240">
        <f t="shared" si="66"/>
        <v>42</v>
      </c>
      <c r="R680" s="240" t="str">
        <f t="shared" si="67"/>
        <v>OLASI RİSK</v>
      </c>
      <c r="S680" s="84" t="s">
        <v>216</v>
      </c>
      <c r="T680" s="82" t="s">
        <v>235</v>
      </c>
      <c r="U680" s="80" t="s">
        <v>206</v>
      </c>
      <c r="V680" s="85" t="s">
        <v>558</v>
      </c>
      <c r="W680" s="80" t="s">
        <v>558</v>
      </c>
      <c r="X680" s="82" t="s">
        <v>208</v>
      </c>
      <c r="Y680" s="83">
        <v>0.5</v>
      </c>
      <c r="Z680" s="83">
        <v>2</v>
      </c>
      <c r="AA680" s="83">
        <v>7</v>
      </c>
      <c r="AB680" s="240">
        <f t="shared" si="68"/>
        <v>7</v>
      </c>
      <c r="AC680" s="240" t="str">
        <f t="shared" si="69"/>
        <v>DÜŞÜK RİSK</v>
      </c>
      <c r="AD680" s="81" t="s">
        <v>209</v>
      </c>
      <c r="AE680" s="82" t="s">
        <v>210</v>
      </c>
      <c r="AF680" s="81" t="s">
        <v>558</v>
      </c>
      <c r="AG680" s="83" t="s">
        <v>211</v>
      </c>
    </row>
    <row r="681" spans="1:33" ht="192.5" x14ac:dyDescent="0.45">
      <c r="A681" s="152">
        <v>674</v>
      </c>
      <c r="B681" s="160">
        <v>45531</v>
      </c>
      <c r="C681" s="83" t="s">
        <v>72</v>
      </c>
      <c r="D681" s="81" t="s">
        <v>155</v>
      </c>
      <c r="E681" s="254" t="s">
        <v>2088</v>
      </c>
      <c r="F681" s="254" t="s">
        <v>2088</v>
      </c>
      <c r="G681" s="81" t="s">
        <v>227</v>
      </c>
      <c r="H681" s="81" t="s">
        <v>257</v>
      </c>
      <c r="I681" s="81" t="s">
        <v>250</v>
      </c>
      <c r="J681" s="81" t="s">
        <v>200</v>
      </c>
      <c r="K681" s="81" t="s">
        <v>2099</v>
      </c>
      <c r="L681" s="84" t="s">
        <v>5481</v>
      </c>
      <c r="M681" s="82" t="s">
        <v>2054</v>
      </c>
      <c r="N681" s="83">
        <v>3</v>
      </c>
      <c r="O681" s="83">
        <v>2</v>
      </c>
      <c r="P681" s="83">
        <v>7</v>
      </c>
      <c r="Q681" s="240">
        <f t="shared" si="66"/>
        <v>42</v>
      </c>
      <c r="R681" s="240" t="str">
        <f t="shared" si="67"/>
        <v>OLASI RİSK</v>
      </c>
      <c r="S681" s="84" t="s">
        <v>216</v>
      </c>
      <c r="T681" s="81" t="s">
        <v>235</v>
      </c>
      <c r="U681" s="80" t="s">
        <v>206</v>
      </c>
      <c r="V681" s="85" t="s">
        <v>558</v>
      </c>
      <c r="W681" s="80" t="s">
        <v>558</v>
      </c>
      <c r="X681" s="82" t="s">
        <v>208</v>
      </c>
      <c r="Y681" s="83">
        <v>0.5</v>
      </c>
      <c r="Z681" s="83">
        <v>2</v>
      </c>
      <c r="AA681" s="83">
        <v>7</v>
      </c>
      <c r="AB681" s="240">
        <f t="shared" si="68"/>
        <v>7</v>
      </c>
      <c r="AC681" s="240" t="str">
        <f t="shared" si="69"/>
        <v>DÜŞÜK RİSK</v>
      </c>
      <c r="AD681" s="81" t="s">
        <v>209</v>
      </c>
      <c r="AE681" s="81" t="s">
        <v>210</v>
      </c>
      <c r="AF681" s="81" t="s">
        <v>558</v>
      </c>
      <c r="AG681" s="83" t="s">
        <v>211</v>
      </c>
    </row>
    <row r="682" spans="1:33" ht="122.5" x14ac:dyDescent="0.45">
      <c r="A682" s="152">
        <v>675</v>
      </c>
      <c r="B682" s="160">
        <v>45531</v>
      </c>
      <c r="C682" s="81" t="s">
        <v>72</v>
      </c>
      <c r="D682" s="81" t="s">
        <v>158</v>
      </c>
      <c r="E682" s="254" t="s">
        <v>2088</v>
      </c>
      <c r="F682" s="254" t="s">
        <v>2088</v>
      </c>
      <c r="G682" s="81" t="s">
        <v>267</v>
      </c>
      <c r="H682" s="81" t="s">
        <v>268</v>
      </c>
      <c r="I682" s="81" t="s">
        <v>269</v>
      </c>
      <c r="J682" s="81" t="s">
        <v>270</v>
      </c>
      <c r="K682" s="81" t="s">
        <v>2092</v>
      </c>
      <c r="L682" s="82" t="s">
        <v>1696</v>
      </c>
      <c r="M682" s="82" t="s">
        <v>2054</v>
      </c>
      <c r="N682" s="83">
        <v>1</v>
      </c>
      <c r="O682" s="83">
        <v>6</v>
      </c>
      <c r="P682" s="83">
        <v>3</v>
      </c>
      <c r="Q682" s="240">
        <f t="shared" si="66"/>
        <v>18</v>
      </c>
      <c r="R682" s="240" t="str">
        <f t="shared" si="67"/>
        <v>DÜŞÜK RİSK</v>
      </c>
      <c r="S682" s="82" t="s">
        <v>246</v>
      </c>
      <c r="T682" s="82" t="s">
        <v>263</v>
      </c>
      <c r="U682" s="80" t="s">
        <v>206</v>
      </c>
      <c r="V682" s="85" t="s">
        <v>558</v>
      </c>
      <c r="W682" s="80" t="s">
        <v>558</v>
      </c>
      <c r="X682" s="82" t="s">
        <v>208</v>
      </c>
      <c r="Y682" s="83">
        <v>0.5</v>
      </c>
      <c r="Z682" s="83">
        <v>6</v>
      </c>
      <c r="AA682" s="83">
        <v>3</v>
      </c>
      <c r="AB682" s="240">
        <f t="shared" si="68"/>
        <v>9</v>
      </c>
      <c r="AC682" s="240" t="str">
        <f t="shared" si="69"/>
        <v>DÜŞÜK RİSK</v>
      </c>
      <c r="AD682" s="81" t="s">
        <v>272</v>
      </c>
      <c r="AE682" s="81" t="s">
        <v>265</v>
      </c>
      <c r="AF682" s="81" t="s">
        <v>558</v>
      </c>
      <c r="AG682" s="83" t="s">
        <v>266</v>
      </c>
    </row>
    <row r="683" spans="1:33" ht="140" x14ac:dyDescent="0.45">
      <c r="A683" s="152">
        <v>676</v>
      </c>
      <c r="B683" s="160">
        <v>45531</v>
      </c>
      <c r="C683" s="81" t="s">
        <v>72</v>
      </c>
      <c r="D683" s="81" t="s">
        <v>155</v>
      </c>
      <c r="E683" s="254" t="s">
        <v>2088</v>
      </c>
      <c r="F683" s="254" t="s">
        <v>2088</v>
      </c>
      <c r="G683" s="81" t="s">
        <v>335</v>
      </c>
      <c r="H683" s="81" t="s">
        <v>222</v>
      </c>
      <c r="I683" s="81" t="s">
        <v>336</v>
      </c>
      <c r="J683" s="81" t="s">
        <v>200</v>
      </c>
      <c r="K683" s="81" t="s">
        <v>2092</v>
      </c>
      <c r="L683" s="82" t="s">
        <v>2103</v>
      </c>
      <c r="M683" s="82" t="s">
        <v>2054</v>
      </c>
      <c r="N683" s="83">
        <v>1</v>
      </c>
      <c r="O683" s="83">
        <v>1</v>
      </c>
      <c r="P683" s="83">
        <v>15</v>
      </c>
      <c r="Q683" s="240">
        <f t="shared" si="66"/>
        <v>15</v>
      </c>
      <c r="R683" s="240" t="str">
        <f t="shared" si="67"/>
        <v>DÜŞÜK RİSK</v>
      </c>
      <c r="S683" s="84" t="s">
        <v>246</v>
      </c>
      <c r="T683" s="81" t="s">
        <v>338</v>
      </c>
      <c r="U683" s="80" t="s">
        <v>206</v>
      </c>
      <c r="V683" s="85" t="s">
        <v>558</v>
      </c>
      <c r="W683" s="80" t="s">
        <v>558</v>
      </c>
      <c r="X683" s="82" t="s">
        <v>208</v>
      </c>
      <c r="Y683" s="83">
        <v>0.5</v>
      </c>
      <c r="Z683" s="83">
        <v>1</v>
      </c>
      <c r="AA683" s="83">
        <v>15</v>
      </c>
      <c r="AB683" s="240">
        <f t="shared" si="68"/>
        <v>7.5</v>
      </c>
      <c r="AC683" s="240" t="str">
        <f t="shared" si="69"/>
        <v>DÜŞÜK RİSK</v>
      </c>
      <c r="AD683" s="81" t="s">
        <v>209</v>
      </c>
      <c r="AE683" s="81" t="s">
        <v>210</v>
      </c>
      <c r="AF683" s="81" t="s">
        <v>558</v>
      </c>
      <c r="AG683" s="83" t="s">
        <v>211</v>
      </c>
    </row>
    <row r="684" spans="1:33" ht="140" x14ac:dyDescent="0.45">
      <c r="A684" s="152">
        <v>677</v>
      </c>
      <c r="B684" s="160">
        <v>45531</v>
      </c>
      <c r="C684" s="81" t="s">
        <v>72</v>
      </c>
      <c r="D684" s="81" t="s">
        <v>155</v>
      </c>
      <c r="E684" s="254" t="s">
        <v>2088</v>
      </c>
      <c r="F684" s="254" t="s">
        <v>2088</v>
      </c>
      <c r="G684" s="81" t="s">
        <v>335</v>
      </c>
      <c r="H684" s="81" t="s">
        <v>217</v>
      </c>
      <c r="I684" s="81" t="s">
        <v>336</v>
      </c>
      <c r="J684" s="81" t="s">
        <v>200</v>
      </c>
      <c r="K684" s="81" t="s">
        <v>2092</v>
      </c>
      <c r="L684" s="82" t="s">
        <v>2103</v>
      </c>
      <c r="M684" s="82" t="s">
        <v>2054</v>
      </c>
      <c r="N684" s="83">
        <v>1</v>
      </c>
      <c r="O684" s="83">
        <v>0.5</v>
      </c>
      <c r="P684" s="83">
        <v>40</v>
      </c>
      <c r="Q684" s="240">
        <f t="shared" si="66"/>
        <v>20</v>
      </c>
      <c r="R684" s="240" t="str">
        <f t="shared" si="67"/>
        <v>OLASI RİSK</v>
      </c>
      <c r="S684" s="84" t="s">
        <v>246</v>
      </c>
      <c r="T684" s="81" t="s">
        <v>263</v>
      </c>
      <c r="U684" s="80" t="s">
        <v>206</v>
      </c>
      <c r="V684" s="85" t="s">
        <v>558</v>
      </c>
      <c r="W684" s="80" t="s">
        <v>558</v>
      </c>
      <c r="X684" s="82" t="s">
        <v>208</v>
      </c>
      <c r="Y684" s="83">
        <v>1</v>
      </c>
      <c r="Z684" s="83">
        <v>0.5</v>
      </c>
      <c r="AA684" s="83">
        <v>15</v>
      </c>
      <c r="AB684" s="240">
        <f t="shared" si="68"/>
        <v>7.5</v>
      </c>
      <c r="AC684" s="240" t="str">
        <f t="shared" si="69"/>
        <v>DÜŞÜK RİSK</v>
      </c>
      <c r="AD684" s="81" t="s">
        <v>209</v>
      </c>
      <c r="AE684" s="81" t="s">
        <v>210</v>
      </c>
      <c r="AF684" s="81" t="s">
        <v>558</v>
      </c>
      <c r="AG684" s="83" t="s">
        <v>211</v>
      </c>
    </row>
    <row r="685" spans="1:33" ht="105" x14ac:dyDescent="0.45">
      <c r="A685" s="152">
        <v>678</v>
      </c>
      <c r="B685" s="160">
        <v>45531</v>
      </c>
      <c r="C685" s="81" t="s">
        <v>66</v>
      </c>
      <c r="D685" s="81" t="s">
        <v>6755</v>
      </c>
      <c r="E685" s="254" t="s">
        <v>2088</v>
      </c>
      <c r="F685" s="254" t="s">
        <v>2088</v>
      </c>
      <c r="G685" s="81" t="s">
        <v>2104</v>
      </c>
      <c r="H685" s="81" t="s">
        <v>297</v>
      </c>
      <c r="I685" s="81" t="s">
        <v>298</v>
      </c>
      <c r="J685" s="81" t="s">
        <v>299</v>
      </c>
      <c r="K685" s="81" t="s">
        <v>2092</v>
      </c>
      <c r="L685" s="82" t="s">
        <v>1717</v>
      </c>
      <c r="M685" s="82" t="s">
        <v>2054</v>
      </c>
      <c r="N685" s="83">
        <v>1</v>
      </c>
      <c r="O685" s="83">
        <v>3</v>
      </c>
      <c r="P685" s="83">
        <v>15</v>
      </c>
      <c r="Q685" s="240">
        <f t="shared" si="66"/>
        <v>45</v>
      </c>
      <c r="R685" s="240" t="str">
        <f t="shared" si="67"/>
        <v>OLASI RİSK</v>
      </c>
      <c r="S685" s="84" t="s">
        <v>246</v>
      </c>
      <c r="T685" s="81" t="s">
        <v>301</v>
      </c>
      <c r="U685" s="80" t="s">
        <v>206</v>
      </c>
      <c r="V685" s="85" t="s">
        <v>558</v>
      </c>
      <c r="W685" s="80" t="s">
        <v>558</v>
      </c>
      <c r="X685" s="82" t="s">
        <v>208</v>
      </c>
      <c r="Y685" s="83">
        <v>1</v>
      </c>
      <c r="Z685" s="83">
        <v>1</v>
      </c>
      <c r="AA685" s="83">
        <v>15</v>
      </c>
      <c r="AB685" s="240">
        <f t="shared" si="68"/>
        <v>15</v>
      </c>
      <c r="AC685" s="240" t="str">
        <f t="shared" si="69"/>
        <v>DÜŞÜK RİSK</v>
      </c>
      <c r="AD685" s="81" t="s">
        <v>302</v>
      </c>
      <c r="AE685" s="81" t="s">
        <v>265</v>
      </c>
      <c r="AF685" s="81" t="s">
        <v>558</v>
      </c>
      <c r="AG685" s="83" t="s">
        <v>303</v>
      </c>
    </row>
    <row r="686" spans="1:33" ht="105" x14ac:dyDescent="0.45">
      <c r="A686" s="152">
        <v>679</v>
      </c>
      <c r="B686" s="160">
        <v>45531</v>
      </c>
      <c r="C686" s="81" t="s">
        <v>66</v>
      </c>
      <c r="D686" s="81" t="s">
        <v>6755</v>
      </c>
      <c r="E686" s="254" t="s">
        <v>2088</v>
      </c>
      <c r="F686" s="254" t="s">
        <v>2088</v>
      </c>
      <c r="G686" s="81" t="s">
        <v>296</v>
      </c>
      <c r="H686" s="81" t="s">
        <v>304</v>
      </c>
      <c r="I686" s="81" t="s">
        <v>305</v>
      </c>
      <c r="J686" s="81" t="s">
        <v>492</v>
      </c>
      <c r="K686" s="81" t="s">
        <v>2092</v>
      </c>
      <c r="L686" s="82" t="s">
        <v>2105</v>
      </c>
      <c r="M686" s="82" t="s">
        <v>2054</v>
      </c>
      <c r="N686" s="83">
        <v>0.5</v>
      </c>
      <c r="O686" s="83">
        <v>3</v>
      </c>
      <c r="P686" s="83">
        <v>40</v>
      </c>
      <c r="Q686" s="240">
        <f t="shared" si="66"/>
        <v>60</v>
      </c>
      <c r="R686" s="240" t="str">
        <f t="shared" si="67"/>
        <v>OLASI RİSK</v>
      </c>
      <c r="S686" s="84" t="s">
        <v>246</v>
      </c>
      <c r="T686" s="81" t="s">
        <v>301</v>
      </c>
      <c r="U686" s="80" t="s">
        <v>206</v>
      </c>
      <c r="V686" s="85" t="s">
        <v>558</v>
      </c>
      <c r="W686" s="80" t="s">
        <v>558</v>
      </c>
      <c r="X686" s="82" t="s">
        <v>208</v>
      </c>
      <c r="Y686" s="83">
        <v>0.5</v>
      </c>
      <c r="Z686" s="83">
        <v>1</v>
      </c>
      <c r="AA686" s="83">
        <v>15</v>
      </c>
      <c r="AB686" s="240">
        <f t="shared" si="68"/>
        <v>7.5</v>
      </c>
      <c r="AC686" s="240" t="str">
        <f t="shared" si="69"/>
        <v>DÜŞÜK RİSK</v>
      </c>
      <c r="AD686" s="81" t="s">
        <v>302</v>
      </c>
      <c r="AE686" s="81" t="s">
        <v>265</v>
      </c>
      <c r="AF686" s="81" t="s">
        <v>558</v>
      </c>
      <c r="AG686" s="83" t="s">
        <v>303</v>
      </c>
    </row>
    <row r="687" spans="1:33" ht="245" x14ac:dyDescent="0.45">
      <c r="A687" s="152">
        <v>680</v>
      </c>
      <c r="B687" s="160">
        <v>45531</v>
      </c>
      <c r="C687" s="81" t="s">
        <v>66</v>
      </c>
      <c r="D687" s="81" t="s">
        <v>6755</v>
      </c>
      <c r="E687" s="254" t="s">
        <v>2088</v>
      </c>
      <c r="F687" s="254" t="s">
        <v>2088</v>
      </c>
      <c r="G687" s="81" t="s">
        <v>308</v>
      </c>
      <c r="H687" s="81" t="s">
        <v>309</v>
      </c>
      <c r="I687" s="81" t="s">
        <v>310</v>
      </c>
      <c r="J687" s="81" t="s">
        <v>311</v>
      </c>
      <c r="K687" s="81" t="s">
        <v>2106</v>
      </c>
      <c r="L687" s="82" t="s">
        <v>1719</v>
      </c>
      <c r="M687" s="82" t="s">
        <v>2054</v>
      </c>
      <c r="N687" s="83">
        <v>0.5</v>
      </c>
      <c r="O687" s="83">
        <v>3</v>
      </c>
      <c r="P687" s="83">
        <v>100</v>
      </c>
      <c r="Q687" s="240">
        <f t="shared" si="66"/>
        <v>150</v>
      </c>
      <c r="R687" s="240" t="str">
        <f t="shared" si="67"/>
        <v>ÖNEMLİ RİSK</v>
      </c>
      <c r="S687" s="84" t="s">
        <v>246</v>
      </c>
      <c r="T687" s="81" t="s">
        <v>313</v>
      </c>
      <c r="U687" s="80" t="s">
        <v>206</v>
      </c>
      <c r="V687" s="85" t="s">
        <v>558</v>
      </c>
      <c r="W687" s="80" t="s">
        <v>558</v>
      </c>
      <c r="X687" s="82" t="s">
        <v>208</v>
      </c>
      <c r="Y687" s="83">
        <v>0.5</v>
      </c>
      <c r="Z687" s="83">
        <v>1</v>
      </c>
      <c r="AA687" s="83">
        <v>15</v>
      </c>
      <c r="AB687" s="240">
        <f t="shared" si="68"/>
        <v>7.5</v>
      </c>
      <c r="AC687" s="240" t="str">
        <f t="shared" si="69"/>
        <v>DÜŞÜK RİSK</v>
      </c>
      <c r="AD687" s="81" t="s">
        <v>302</v>
      </c>
      <c r="AE687" s="81" t="s">
        <v>265</v>
      </c>
      <c r="AF687" s="81" t="s">
        <v>558</v>
      </c>
      <c r="AG687" s="83" t="s">
        <v>314</v>
      </c>
    </row>
    <row r="688" spans="1:33" ht="157.5" x14ac:dyDescent="0.45">
      <c r="A688" s="152">
        <v>681</v>
      </c>
      <c r="B688" s="160">
        <v>45531</v>
      </c>
      <c r="C688" s="81" t="s">
        <v>66</v>
      </c>
      <c r="D688" s="81" t="s">
        <v>6755</v>
      </c>
      <c r="E688" s="254" t="s">
        <v>2088</v>
      </c>
      <c r="F688" s="254" t="s">
        <v>2088</v>
      </c>
      <c r="G688" s="81" t="s">
        <v>308</v>
      </c>
      <c r="H688" s="81" t="s">
        <v>315</v>
      </c>
      <c r="I688" s="81" t="s">
        <v>316</v>
      </c>
      <c r="J688" s="81" t="s">
        <v>317</v>
      </c>
      <c r="K688" s="81" t="s">
        <v>201</v>
      </c>
      <c r="L688" s="82" t="s">
        <v>318</v>
      </c>
      <c r="M688" s="82" t="s">
        <v>203</v>
      </c>
      <c r="N688" s="83">
        <v>0.5</v>
      </c>
      <c r="O688" s="83">
        <v>1</v>
      </c>
      <c r="P688" s="83">
        <v>100</v>
      </c>
      <c r="Q688" s="240">
        <f t="shared" si="66"/>
        <v>50</v>
      </c>
      <c r="R688" s="240" t="str">
        <f t="shared" si="67"/>
        <v>OLASI RİSK</v>
      </c>
      <c r="S688" s="84" t="s">
        <v>319</v>
      </c>
      <c r="T688" s="82" t="s">
        <v>263</v>
      </c>
      <c r="U688" s="80" t="s">
        <v>206</v>
      </c>
      <c r="V688" s="85" t="s">
        <v>207</v>
      </c>
      <c r="W688" s="80" t="s">
        <v>207</v>
      </c>
      <c r="X688" s="82" t="s">
        <v>208</v>
      </c>
      <c r="Y688" s="83">
        <v>0.5</v>
      </c>
      <c r="Z688" s="83">
        <v>6</v>
      </c>
      <c r="AA688" s="83">
        <v>4</v>
      </c>
      <c r="AB688" s="240">
        <f t="shared" si="68"/>
        <v>12</v>
      </c>
      <c r="AC688" s="240" t="str">
        <f t="shared" si="69"/>
        <v>DÜŞÜK RİSK</v>
      </c>
      <c r="AD688" s="81" t="s">
        <v>302</v>
      </c>
      <c r="AE688" s="82" t="s">
        <v>265</v>
      </c>
      <c r="AF688" s="81" t="s">
        <v>207</v>
      </c>
      <c r="AG688" s="83" t="s">
        <v>314</v>
      </c>
    </row>
    <row r="689" spans="1:33" ht="157.5" x14ac:dyDescent="0.45">
      <c r="A689" s="152">
        <v>682</v>
      </c>
      <c r="B689" s="160">
        <v>45531</v>
      </c>
      <c r="C689" s="81" t="s">
        <v>66</v>
      </c>
      <c r="D689" s="81" t="s">
        <v>6755</v>
      </c>
      <c r="E689" s="254" t="s">
        <v>2088</v>
      </c>
      <c r="F689" s="254" t="s">
        <v>2088</v>
      </c>
      <c r="G689" s="81" t="s">
        <v>308</v>
      </c>
      <c r="H689" s="81" t="s">
        <v>315</v>
      </c>
      <c r="I689" s="81" t="s">
        <v>316</v>
      </c>
      <c r="J689" s="81" t="s">
        <v>317</v>
      </c>
      <c r="K689" s="81" t="s">
        <v>212</v>
      </c>
      <c r="L689" s="82" t="s">
        <v>320</v>
      </c>
      <c r="M689" s="82" t="s">
        <v>203</v>
      </c>
      <c r="N689" s="83">
        <v>0.5</v>
      </c>
      <c r="O689" s="83">
        <v>1</v>
      </c>
      <c r="P689" s="83">
        <v>100</v>
      </c>
      <c r="Q689" s="240">
        <f t="shared" si="66"/>
        <v>50</v>
      </c>
      <c r="R689" s="240" t="str">
        <f t="shared" si="67"/>
        <v>OLASI RİSK</v>
      </c>
      <c r="S689" s="84" t="s">
        <v>321</v>
      </c>
      <c r="T689" s="82" t="s">
        <v>263</v>
      </c>
      <c r="U689" s="80" t="s">
        <v>206</v>
      </c>
      <c r="V689" s="85" t="s">
        <v>207</v>
      </c>
      <c r="W689" s="80" t="s">
        <v>207</v>
      </c>
      <c r="X689" s="82" t="s">
        <v>208</v>
      </c>
      <c r="Y689" s="83">
        <v>0.5</v>
      </c>
      <c r="Z689" s="83">
        <v>6</v>
      </c>
      <c r="AA689" s="83">
        <v>4</v>
      </c>
      <c r="AB689" s="240">
        <f t="shared" si="68"/>
        <v>12</v>
      </c>
      <c r="AC689" s="240" t="str">
        <f t="shared" si="69"/>
        <v>DÜŞÜK RİSK</v>
      </c>
      <c r="AD689" s="81" t="s">
        <v>302</v>
      </c>
      <c r="AE689" s="82" t="s">
        <v>265</v>
      </c>
      <c r="AF689" s="81" t="s">
        <v>207</v>
      </c>
      <c r="AG689" s="83" t="s">
        <v>314</v>
      </c>
    </row>
    <row r="690" spans="1:33" ht="157.5" x14ac:dyDescent="0.45">
      <c r="A690" s="152">
        <v>683</v>
      </c>
      <c r="B690" s="160">
        <v>45531</v>
      </c>
      <c r="C690" s="81" t="s">
        <v>66</v>
      </c>
      <c r="D690" s="81" t="s">
        <v>6755</v>
      </c>
      <c r="E690" s="254" t="s">
        <v>2088</v>
      </c>
      <c r="F690" s="254" t="s">
        <v>2088</v>
      </c>
      <c r="G690" s="81" t="s">
        <v>308</v>
      </c>
      <c r="H690" s="81" t="s">
        <v>315</v>
      </c>
      <c r="I690" s="81" t="s">
        <v>316</v>
      </c>
      <c r="J690" s="81" t="s">
        <v>317</v>
      </c>
      <c r="K690" s="81" t="s">
        <v>322</v>
      </c>
      <c r="L690" s="82" t="s">
        <v>318</v>
      </c>
      <c r="M690" s="82" t="s">
        <v>203</v>
      </c>
      <c r="N690" s="83">
        <v>0.5</v>
      </c>
      <c r="O690" s="83">
        <v>1</v>
      </c>
      <c r="P690" s="83">
        <v>100</v>
      </c>
      <c r="Q690" s="240">
        <f t="shared" si="66"/>
        <v>50</v>
      </c>
      <c r="R690" s="240" t="str">
        <f t="shared" si="67"/>
        <v>OLASI RİSK</v>
      </c>
      <c r="S690" s="84" t="s">
        <v>321</v>
      </c>
      <c r="T690" s="82" t="s">
        <v>263</v>
      </c>
      <c r="U690" s="80" t="s">
        <v>206</v>
      </c>
      <c r="V690" s="85" t="s">
        <v>207</v>
      </c>
      <c r="W690" s="80" t="s">
        <v>207</v>
      </c>
      <c r="X690" s="82" t="s">
        <v>208</v>
      </c>
      <c r="Y690" s="83">
        <v>0.5</v>
      </c>
      <c r="Z690" s="83">
        <v>6</v>
      </c>
      <c r="AA690" s="83">
        <v>4</v>
      </c>
      <c r="AB690" s="240">
        <f t="shared" si="68"/>
        <v>12</v>
      </c>
      <c r="AC690" s="240" t="str">
        <f t="shared" si="69"/>
        <v>DÜŞÜK RİSK</v>
      </c>
      <c r="AD690" s="81" t="s">
        <v>302</v>
      </c>
      <c r="AE690" s="81" t="s">
        <v>265</v>
      </c>
      <c r="AF690" s="81" t="s">
        <v>207</v>
      </c>
      <c r="AG690" s="83" t="s">
        <v>314</v>
      </c>
    </row>
    <row r="691" spans="1:33" ht="175" x14ac:dyDescent="0.45">
      <c r="A691" s="152">
        <v>684</v>
      </c>
      <c r="B691" s="160">
        <v>45531</v>
      </c>
      <c r="C691" s="81" t="s">
        <v>72</v>
      </c>
      <c r="D691" s="81" t="s">
        <v>130</v>
      </c>
      <c r="E691" s="254" t="s">
        <v>2088</v>
      </c>
      <c r="F691" s="254" t="s">
        <v>2088</v>
      </c>
      <c r="G691" s="81" t="s">
        <v>2107</v>
      </c>
      <c r="H691" s="81" t="s">
        <v>2108</v>
      </c>
      <c r="I691" s="81" t="s">
        <v>1712</v>
      </c>
      <c r="J691" s="81" t="s">
        <v>2109</v>
      </c>
      <c r="K691" s="81" t="s">
        <v>2100</v>
      </c>
      <c r="L691" s="82" t="s">
        <v>5430</v>
      </c>
      <c r="M691" s="82" t="s">
        <v>2054</v>
      </c>
      <c r="N691" s="83">
        <v>0.5</v>
      </c>
      <c r="O691" s="83">
        <v>3</v>
      </c>
      <c r="P691" s="83">
        <v>7</v>
      </c>
      <c r="Q691" s="240">
        <f t="shared" si="66"/>
        <v>10.5</v>
      </c>
      <c r="R691" s="240" t="str">
        <f t="shared" si="67"/>
        <v>DÜŞÜK RİSK</v>
      </c>
      <c r="S691" s="84" t="s">
        <v>246</v>
      </c>
      <c r="T691" s="82" t="s">
        <v>2110</v>
      </c>
      <c r="U691" s="80" t="s">
        <v>206</v>
      </c>
      <c r="V691" s="85" t="s">
        <v>558</v>
      </c>
      <c r="W691" s="80" t="s">
        <v>558</v>
      </c>
      <c r="X691" s="82" t="s">
        <v>208</v>
      </c>
      <c r="Y691" s="83">
        <v>0.5</v>
      </c>
      <c r="Z691" s="83">
        <v>3</v>
      </c>
      <c r="AA691" s="83">
        <v>7</v>
      </c>
      <c r="AB691" s="240">
        <f t="shared" si="68"/>
        <v>10.5</v>
      </c>
      <c r="AC691" s="240" t="str">
        <f t="shared" si="69"/>
        <v>DÜŞÜK RİSK</v>
      </c>
      <c r="AD691" s="81" t="s">
        <v>328</v>
      </c>
      <c r="AE691" s="81" t="s">
        <v>329</v>
      </c>
      <c r="AF691" s="81" t="s">
        <v>558</v>
      </c>
      <c r="AG691" s="83" t="s">
        <v>330</v>
      </c>
    </row>
    <row r="692" spans="1:33" ht="157.5" x14ac:dyDescent="0.45">
      <c r="A692" s="152">
        <v>685</v>
      </c>
      <c r="B692" s="160">
        <v>45531</v>
      </c>
      <c r="C692" s="81" t="s">
        <v>72</v>
      </c>
      <c r="D692" s="81" t="s">
        <v>158</v>
      </c>
      <c r="E692" s="254" t="s">
        <v>2088</v>
      </c>
      <c r="F692" s="254" t="s">
        <v>2088</v>
      </c>
      <c r="G692" s="81" t="s">
        <v>356</v>
      </c>
      <c r="H692" s="81" t="s">
        <v>357</v>
      </c>
      <c r="I692" s="81" t="s">
        <v>365</v>
      </c>
      <c r="J692" s="81" t="s">
        <v>359</v>
      </c>
      <c r="K692" s="81" t="s">
        <v>2035</v>
      </c>
      <c r="L692" s="82" t="s">
        <v>2111</v>
      </c>
      <c r="M692" s="82" t="s">
        <v>2054</v>
      </c>
      <c r="N692" s="83">
        <v>1</v>
      </c>
      <c r="O692" s="83">
        <v>3</v>
      </c>
      <c r="P692" s="83">
        <v>7</v>
      </c>
      <c r="Q692" s="240">
        <f t="shared" si="66"/>
        <v>21</v>
      </c>
      <c r="R692" s="240" t="str">
        <f t="shared" si="67"/>
        <v>OLASI RİSK</v>
      </c>
      <c r="S692" s="84" t="s">
        <v>2112</v>
      </c>
      <c r="T692" s="81" t="s">
        <v>361</v>
      </c>
      <c r="U692" s="80" t="s">
        <v>206</v>
      </c>
      <c r="V692" s="85" t="s">
        <v>558</v>
      </c>
      <c r="W692" s="80" t="s">
        <v>558</v>
      </c>
      <c r="X692" s="82" t="s">
        <v>208</v>
      </c>
      <c r="Y692" s="83">
        <v>0.5</v>
      </c>
      <c r="Z692" s="83">
        <v>3</v>
      </c>
      <c r="AA692" s="83">
        <v>7</v>
      </c>
      <c r="AB692" s="240">
        <f t="shared" si="68"/>
        <v>10.5</v>
      </c>
      <c r="AC692" s="240" t="str">
        <f t="shared" si="69"/>
        <v>DÜŞÜK RİSK</v>
      </c>
      <c r="AD692" s="81" t="s">
        <v>272</v>
      </c>
      <c r="AE692" s="81" t="s">
        <v>265</v>
      </c>
      <c r="AF692" s="81" t="s">
        <v>558</v>
      </c>
      <c r="AG692" s="83" t="s">
        <v>362</v>
      </c>
    </row>
    <row r="693" spans="1:33" ht="122.5" x14ac:dyDescent="0.45">
      <c r="A693" s="152">
        <v>686</v>
      </c>
      <c r="B693" s="160">
        <v>45531</v>
      </c>
      <c r="C693" s="81" t="s">
        <v>66</v>
      </c>
      <c r="D693" s="81" t="s">
        <v>6755</v>
      </c>
      <c r="E693" s="254" t="s">
        <v>2088</v>
      </c>
      <c r="F693" s="254" t="s">
        <v>2088</v>
      </c>
      <c r="G693" s="81" t="s">
        <v>2062</v>
      </c>
      <c r="H693" s="81" t="s">
        <v>370</v>
      </c>
      <c r="I693" s="81" t="s">
        <v>371</v>
      </c>
      <c r="J693" s="81" t="s">
        <v>306</v>
      </c>
      <c r="K693" s="81" t="s">
        <v>2113</v>
      </c>
      <c r="L693" s="82" t="s">
        <v>372</v>
      </c>
      <c r="M693" s="82" t="s">
        <v>2054</v>
      </c>
      <c r="N693" s="83">
        <v>0.5</v>
      </c>
      <c r="O693" s="83">
        <v>6</v>
      </c>
      <c r="P693" s="83">
        <v>15</v>
      </c>
      <c r="Q693" s="240">
        <f t="shared" si="66"/>
        <v>45</v>
      </c>
      <c r="R693" s="240" t="str">
        <f t="shared" si="67"/>
        <v>OLASI RİSK</v>
      </c>
      <c r="S693" s="84" t="s">
        <v>2112</v>
      </c>
      <c r="T693" s="82" t="s">
        <v>361</v>
      </c>
      <c r="U693" s="80" t="s">
        <v>206</v>
      </c>
      <c r="V693" s="85" t="s">
        <v>558</v>
      </c>
      <c r="W693" s="80" t="s">
        <v>558</v>
      </c>
      <c r="X693" s="82" t="s">
        <v>208</v>
      </c>
      <c r="Y693" s="83">
        <v>0.2</v>
      </c>
      <c r="Z693" s="83">
        <v>6</v>
      </c>
      <c r="AA693" s="83">
        <v>15</v>
      </c>
      <c r="AB693" s="240">
        <f t="shared" si="68"/>
        <v>18.000000000000004</v>
      </c>
      <c r="AC693" s="240" t="str">
        <f t="shared" si="69"/>
        <v>DÜŞÜK RİSK</v>
      </c>
      <c r="AD693" s="81" t="s">
        <v>302</v>
      </c>
      <c r="AE693" s="81" t="s">
        <v>265</v>
      </c>
      <c r="AF693" s="81" t="s">
        <v>558</v>
      </c>
      <c r="AG693" s="83" t="s">
        <v>373</v>
      </c>
    </row>
    <row r="694" spans="1:33" ht="140" x14ac:dyDescent="0.45">
      <c r="A694" s="152">
        <v>687</v>
      </c>
      <c r="B694" s="160">
        <v>45531</v>
      </c>
      <c r="C694" s="83" t="s">
        <v>72</v>
      </c>
      <c r="D694" s="81" t="s">
        <v>155</v>
      </c>
      <c r="E694" s="254" t="s">
        <v>2088</v>
      </c>
      <c r="F694" s="254" t="s">
        <v>2088</v>
      </c>
      <c r="G694" s="81" t="s">
        <v>374</v>
      </c>
      <c r="H694" s="81" t="s">
        <v>375</v>
      </c>
      <c r="I694" s="81" t="s">
        <v>376</v>
      </c>
      <c r="J694" s="81" t="s">
        <v>377</v>
      </c>
      <c r="K694" s="81" t="s">
        <v>2113</v>
      </c>
      <c r="L694" s="82" t="s">
        <v>378</v>
      </c>
      <c r="M694" s="82" t="s">
        <v>2054</v>
      </c>
      <c r="N694" s="83">
        <v>1</v>
      </c>
      <c r="O694" s="83">
        <v>6</v>
      </c>
      <c r="P694" s="83">
        <v>3</v>
      </c>
      <c r="Q694" s="240">
        <f t="shared" si="66"/>
        <v>18</v>
      </c>
      <c r="R694" s="240" t="str">
        <f t="shared" si="67"/>
        <v>DÜŞÜK RİSK</v>
      </c>
      <c r="S694" s="84" t="s">
        <v>204</v>
      </c>
      <c r="T694" s="81" t="s">
        <v>379</v>
      </c>
      <c r="U694" s="80" t="s">
        <v>206</v>
      </c>
      <c r="V694" s="85" t="s">
        <v>558</v>
      </c>
      <c r="W694" s="80" t="s">
        <v>558</v>
      </c>
      <c r="X694" s="82" t="s">
        <v>208</v>
      </c>
      <c r="Y694" s="83">
        <v>0.5</v>
      </c>
      <c r="Z694" s="83">
        <v>6</v>
      </c>
      <c r="AA694" s="83">
        <v>3</v>
      </c>
      <c r="AB694" s="240">
        <f t="shared" si="68"/>
        <v>9</v>
      </c>
      <c r="AC694" s="240" t="str">
        <f t="shared" si="69"/>
        <v>DÜŞÜK RİSK</v>
      </c>
      <c r="AD694" s="81" t="s">
        <v>209</v>
      </c>
      <c r="AE694" s="81" t="s">
        <v>210</v>
      </c>
      <c r="AF694" s="81" t="s">
        <v>558</v>
      </c>
      <c r="AG694" s="83" t="s">
        <v>373</v>
      </c>
    </row>
    <row r="695" spans="1:33" ht="105" x14ac:dyDescent="0.45">
      <c r="A695" s="152">
        <v>688</v>
      </c>
      <c r="B695" s="160">
        <v>45531</v>
      </c>
      <c r="C695" s="81" t="s">
        <v>6759</v>
      </c>
      <c r="D695" s="81" t="s">
        <v>157</v>
      </c>
      <c r="E695" s="254" t="s">
        <v>2088</v>
      </c>
      <c r="F695" s="254" t="s">
        <v>2088</v>
      </c>
      <c r="G695" s="81" t="s">
        <v>280</v>
      </c>
      <c r="H695" s="81" t="s">
        <v>281</v>
      </c>
      <c r="I695" s="81" t="s">
        <v>282</v>
      </c>
      <c r="J695" s="81" t="s">
        <v>283</v>
      </c>
      <c r="K695" s="81" t="s">
        <v>2035</v>
      </c>
      <c r="L695" s="82" t="s">
        <v>2114</v>
      </c>
      <c r="M695" s="82" t="s">
        <v>2054</v>
      </c>
      <c r="N695" s="83">
        <v>1</v>
      </c>
      <c r="O695" s="83">
        <v>6</v>
      </c>
      <c r="P695" s="83">
        <v>3</v>
      </c>
      <c r="Q695" s="240">
        <f t="shared" si="66"/>
        <v>18</v>
      </c>
      <c r="R695" s="240" t="str">
        <f t="shared" si="67"/>
        <v>DÜŞÜK RİSK</v>
      </c>
      <c r="S695" s="84" t="s">
        <v>204</v>
      </c>
      <c r="T695" s="81" t="s">
        <v>286</v>
      </c>
      <c r="U695" s="80" t="s">
        <v>206</v>
      </c>
      <c r="V695" s="85" t="s">
        <v>558</v>
      </c>
      <c r="W695" s="80" t="s">
        <v>558</v>
      </c>
      <c r="X695" s="82" t="s">
        <v>208</v>
      </c>
      <c r="Y695" s="83">
        <v>0.5</v>
      </c>
      <c r="Z695" s="83">
        <v>6</v>
      </c>
      <c r="AA695" s="83">
        <v>3</v>
      </c>
      <c r="AB695" s="240">
        <f t="shared" si="68"/>
        <v>9</v>
      </c>
      <c r="AC695" s="240" t="str">
        <f t="shared" si="69"/>
        <v>DÜŞÜK RİSK</v>
      </c>
      <c r="AD695" s="81" t="s">
        <v>287</v>
      </c>
      <c r="AE695" s="81" t="s">
        <v>265</v>
      </c>
      <c r="AF695" s="81" t="s">
        <v>558</v>
      </c>
      <c r="AG695" s="83" t="s">
        <v>288</v>
      </c>
    </row>
    <row r="696" spans="1:33" ht="105" x14ac:dyDescent="0.45">
      <c r="A696" s="152">
        <v>689</v>
      </c>
      <c r="B696" s="160">
        <v>45531</v>
      </c>
      <c r="C696" s="81" t="s">
        <v>6759</v>
      </c>
      <c r="D696" s="81" t="s">
        <v>157</v>
      </c>
      <c r="E696" s="254" t="s">
        <v>2088</v>
      </c>
      <c r="F696" s="254" t="s">
        <v>2088</v>
      </c>
      <c r="G696" s="81" t="s">
        <v>280</v>
      </c>
      <c r="H696" s="81" t="s">
        <v>281</v>
      </c>
      <c r="I696" s="81" t="s">
        <v>282</v>
      </c>
      <c r="J696" s="81" t="s">
        <v>283</v>
      </c>
      <c r="K696" s="81" t="s">
        <v>2115</v>
      </c>
      <c r="L696" s="82" t="s">
        <v>2114</v>
      </c>
      <c r="M696" s="82" t="s">
        <v>2054</v>
      </c>
      <c r="N696" s="83">
        <v>1</v>
      </c>
      <c r="O696" s="83">
        <v>6</v>
      </c>
      <c r="P696" s="83">
        <v>3</v>
      </c>
      <c r="Q696" s="240">
        <f t="shared" si="66"/>
        <v>18</v>
      </c>
      <c r="R696" s="240" t="str">
        <f t="shared" si="67"/>
        <v>DÜŞÜK RİSK</v>
      </c>
      <c r="S696" s="84"/>
      <c r="T696" s="81" t="s">
        <v>286</v>
      </c>
      <c r="U696" s="80" t="s">
        <v>206</v>
      </c>
      <c r="V696" s="85" t="s">
        <v>558</v>
      </c>
      <c r="W696" s="80" t="s">
        <v>558</v>
      </c>
      <c r="X696" s="82" t="s">
        <v>208</v>
      </c>
      <c r="Y696" s="83">
        <v>0.5</v>
      </c>
      <c r="Z696" s="83">
        <v>6</v>
      </c>
      <c r="AA696" s="83">
        <v>3</v>
      </c>
      <c r="AB696" s="240">
        <f t="shared" si="68"/>
        <v>9</v>
      </c>
      <c r="AC696" s="240" t="str">
        <f t="shared" si="69"/>
        <v>DÜŞÜK RİSK</v>
      </c>
      <c r="AD696" s="81" t="s">
        <v>287</v>
      </c>
      <c r="AE696" s="81" t="s">
        <v>265</v>
      </c>
      <c r="AF696" s="81" t="s">
        <v>558</v>
      </c>
      <c r="AG696" s="83" t="s">
        <v>288</v>
      </c>
    </row>
    <row r="697" spans="1:33" ht="122.5" x14ac:dyDescent="0.45">
      <c r="A697" s="152">
        <v>690</v>
      </c>
      <c r="B697" s="160">
        <v>45531</v>
      </c>
      <c r="C697" s="81" t="s">
        <v>6759</v>
      </c>
      <c r="D697" s="81" t="s">
        <v>157</v>
      </c>
      <c r="E697" s="254" t="s">
        <v>2088</v>
      </c>
      <c r="F697" s="254" t="s">
        <v>2088</v>
      </c>
      <c r="G697" s="81" t="s">
        <v>2066</v>
      </c>
      <c r="H697" s="81" t="s">
        <v>2067</v>
      </c>
      <c r="I697" s="81" t="s">
        <v>282</v>
      </c>
      <c r="J697" s="81" t="s">
        <v>283</v>
      </c>
      <c r="K697" s="81" t="s">
        <v>2068</v>
      </c>
      <c r="L697" s="82" t="s">
        <v>2116</v>
      </c>
      <c r="M697" s="82" t="s">
        <v>2054</v>
      </c>
      <c r="N697" s="83">
        <v>1</v>
      </c>
      <c r="O697" s="83">
        <v>6</v>
      </c>
      <c r="P697" s="83">
        <v>3</v>
      </c>
      <c r="Q697" s="240">
        <f t="shared" si="66"/>
        <v>18</v>
      </c>
      <c r="R697" s="240" t="str">
        <f t="shared" si="67"/>
        <v>DÜŞÜK RİSK</v>
      </c>
      <c r="S697" s="84" t="s">
        <v>2117</v>
      </c>
      <c r="T697" s="81" t="s">
        <v>286</v>
      </c>
      <c r="U697" s="80" t="s">
        <v>206</v>
      </c>
      <c r="V697" s="85" t="s">
        <v>558</v>
      </c>
      <c r="W697" s="80" t="s">
        <v>558</v>
      </c>
      <c r="X697" s="82" t="s">
        <v>208</v>
      </c>
      <c r="Y697" s="83">
        <v>0.5</v>
      </c>
      <c r="Z697" s="83">
        <v>6</v>
      </c>
      <c r="AA697" s="83">
        <v>3</v>
      </c>
      <c r="AB697" s="240">
        <f t="shared" si="68"/>
        <v>9</v>
      </c>
      <c r="AC697" s="240" t="str">
        <f t="shared" si="69"/>
        <v>DÜŞÜK RİSK</v>
      </c>
      <c r="AD697" s="81" t="s">
        <v>287</v>
      </c>
      <c r="AE697" s="81" t="s">
        <v>265</v>
      </c>
      <c r="AF697" s="81" t="s">
        <v>558</v>
      </c>
      <c r="AG697" s="83" t="s">
        <v>288</v>
      </c>
    </row>
    <row r="698" spans="1:33" ht="140" x14ac:dyDescent="0.45">
      <c r="A698" s="152">
        <v>691</v>
      </c>
      <c r="B698" s="160">
        <v>45531</v>
      </c>
      <c r="C698" s="83" t="s">
        <v>72</v>
      </c>
      <c r="D698" s="81" t="s">
        <v>155</v>
      </c>
      <c r="E698" s="254" t="s">
        <v>2088</v>
      </c>
      <c r="F698" s="254" t="s">
        <v>2088</v>
      </c>
      <c r="G698" s="81" t="s">
        <v>431</v>
      </c>
      <c r="H698" s="81" t="s">
        <v>2118</v>
      </c>
      <c r="I698" s="81" t="s">
        <v>2119</v>
      </c>
      <c r="J698" s="81" t="s">
        <v>2120</v>
      </c>
      <c r="K698" s="81" t="s">
        <v>2100</v>
      </c>
      <c r="L698" s="82" t="s">
        <v>5480</v>
      </c>
      <c r="M698" s="82" t="s">
        <v>203</v>
      </c>
      <c r="N698" s="83">
        <v>1</v>
      </c>
      <c r="O698" s="83">
        <v>1</v>
      </c>
      <c r="P698" s="83">
        <v>15</v>
      </c>
      <c r="Q698" s="240">
        <f t="shared" si="66"/>
        <v>15</v>
      </c>
      <c r="R698" s="240" t="str">
        <f t="shared" si="67"/>
        <v>DÜŞÜK RİSK</v>
      </c>
      <c r="S698" s="84" t="s">
        <v>448</v>
      </c>
      <c r="T698" s="82" t="s">
        <v>205</v>
      </c>
      <c r="U698" s="80" t="s">
        <v>206</v>
      </c>
      <c r="V698" s="85" t="s">
        <v>558</v>
      </c>
      <c r="W698" s="80" t="s">
        <v>558</v>
      </c>
      <c r="X698" s="82" t="s">
        <v>208</v>
      </c>
      <c r="Y698" s="83">
        <v>0.5</v>
      </c>
      <c r="Z698" s="83">
        <v>6</v>
      </c>
      <c r="AA698" s="83">
        <v>3</v>
      </c>
      <c r="AB698" s="240">
        <f t="shared" si="68"/>
        <v>9</v>
      </c>
      <c r="AC698" s="240" t="str">
        <f t="shared" si="69"/>
        <v>DÜŞÜK RİSK</v>
      </c>
      <c r="AD698" s="81" t="s">
        <v>209</v>
      </c>
      <c r="AE698" s="82" t="s">
        <v>210</v>
      </c>
      <c r="AF698" s="81" t="s">
        <v>558</v>
      </c>
      <c r="AG698" s="83" t="s">
        <v>211</v>
      </c>
    </row>
    <row r="699" spans="1:33" ht="105" x14ac:dyDescent="0.45">
      <c r="A699" s="152">
        <v>692</v>
      </c>
      <c r="B699" s="160">
        <v>45531</v>
      </c>
      <c r="C699" s="81" t="s">
        <v>72</v>
      </c>
      <c r="D699" s="81" t="s">
        <v>156</v>
      </c>
      <c r="E699" s="254" t="s">
        <v>2088</v>
      </c>
      <c r="F699" s="254" t="s">
        <v>2088</v>
      </c>
      <c r="G699" s="81" t="s">
        <v>2121</v>
      </c>
      <c r="H699" s="81" t="s">
        <v>445</v>
      </c>
      <c r="I699" s="81" t="s">
        <v>446</v>
      </c>
      <c r="J699" s="81" t="s">
        <v>299</v>
      </c>
      <c r="K699" s="81" t="s">
        <v>2090</v>
      </c>
      <c r="L699" s="82" t="s">
        <v>447</v>
      </c>
      <c r="M699" s="82" t="s">
        <v>203</v>
      </c>
      <c r="N699" s="83">
        <v>1</v>
      </c>
      <c r="O699" s="83">
        <v>1</v>
      </c>
      <c r="P699" s="83">
        <v>15</v>
      </c>
      <c r="Q699" s="240">
        <f t="shared" si="66"/>
        <v>15</v>
      </c>
      <c r="R699" s="240" t="str">
        <f t="shared" si="67"/>
        <v>DÜŞÜK RİSK</v>
      </c>
      <c r="S699" s="84" t="s">
        <v>448</v>
      </c>
      <c r="T699" s="81" t="s">
        <v>449</v>
      </c>
      <c r="U699" s="80" t="s">
        <v>206</v>
      </c>
      <c r="V699" s="85" t="s">
        <v>558</v>
      </c>
      <c r="W699" s="80" t="s">
        <v>558</v>
      </c>
      <c r="X699" s="82" t="s">
        <v>208</v>
      </c>
      <c r="Y699" s="83">
        <v>0.5</v>
      </c>
      <c r="Z699" s="83">
        <v>1</v>
      </c>
      <c r="AA699" s="83">
        <v>15</v>
      </c>
      <c r="AB699" s="240">
        <f t="shared" si="68"/>
        <v>7.5</v>
      </c>
      <c r="AC699" s="240" t="str">
        <f t="shared" si="69"/>
        <v>DÜŞÜK RİSK</v>
      </c>
      <c r="AD699" s="81" t="s">
        <v>450</v>
      </c>
      <c r="AE699" s="81" t="s">
        <v>451</v>
      </c>
      <c r="AF699" s="81" t="s">
        <v>558</v>
      </c>
      <c r="AG699" s="83" t="s">
        <v>266</v>
      </c>
    </row>
    <row r="700" spans="1:33" ht="105" x14ac:dyDescent="0.45">
      <c r="A700" s="152">
        <v>693</v>
      </c>
      <c r="B700" s="160">
        <v>45531</v>
      </c>
      <c r="C700" s="81" t="s">
        <v>66</v>
      </c>
      <c r="D700" s="81" t="s">
        <v>6757</v>
      </c>
      <c r="E700" s="254" t="s">
        <v>2088</v>
      </c>
      <c r="F700" s="254" t="s">
        <v>2088</v>
      </c>
      <c r="G700" s="81" t="s">
        <v>402</v>
      </c>
      <c r="H700" s="81" t="s">
        <v>2122</v>
      </c>
      <c r="I700" s="81" t="s">
        <v>382</v>
      </c>
      <c r="J700" s="81" t="s">
        <v>389</v>
      </c>
      <c r="K700" s="81" t="s">
        <v>2092</v>
      </c>
      <c r="L700" s="82" t="s">
        <v>406</v>
      </c>
      <c r="M700" s="82" t="s">
        <v>203</v>
      </c>
      <c r="N700" s="83">
        <v>1</v>
      </c>
      <c r="O700" s="83">
        <v>0.5</v>
      </c>
      <c r="P700" s="83">
        <v>40</v>
      </c>
      <c r="Q700" s="240">
        <f t="shared" si="66"/>
        <v>20</v>
      </c>
      <c r="R700" s="240" t="str">
        <f t="shared" si="67"/>
        <v>OLASI RİSK</v>
      </c>
      <c r="S700" s="84" t="s">
        <v>204</v>
      </c>
      <c r="T700" s="81" t="s">
        <v>263</v>
      </c>
      <c r="U700" s="80" t="s">
        <v>206</v>
      </c>
      <c r="V700" s="85" t="s">
        <v>558</v>
      </c>
      <c r="W700" s="80" t="s">
        <v>558</v>
      </c>
      <c r="X700" s="82" t="s">
        <v>208</v>
      </c>
      <c r="Y700" s="83">
        <v>0.5</v>
      </c>
      <c r="Z700" s="83">
        <v>0.5</v>
      </c>
      <c r="AA700" s="83">
        <v>40</v>
      </c>
      <c r="AB700" s="240">
        <f t="shared" si="68"/>
        <v>10</v>
      </c>
      <c r="AC700" s="240" t="str">
        <f t="shared" si="69"/>
        <v>DÜŞÜK RİSK</v>
      </c>
      <c r="AD700" s="81" t="s">
        <v>385</v>
      </c>
      <c r="AE700" s="81" t="s">
        <v>265</v>
      </c>
      <c r="AF700" s="81" t="s">
        <v>558</v>
      </c>
      <c r="AG700" s="83" t="s">
        <v>266</v>
      </c>
    </row>
    <row r="701" spans="1:33" ht="105" x14ac:dyDescent="0.45">
      <c r="A701" s="152">
        <v>694</v>
      </c>
      <c r="B701" s="160">
        <v>45531</v>
      </c>
      <c r="C701" s="81" t="s">
        <v>66</v>
      </c>
      <c r="D701" s="81" t="s">
        <v>6757</v>
      </c>
      <c r="E701" s="254" t="s">
        <v>2088</v>
      </c>
      <c r="F701" s="254" t="s">
        <v>2088</v>
      </c>
      <c r="G701" s="81" t="s">
        <v>380</v>
      </c>
      <c r="H701" s="81" t="s">
        <v>381</v>
      </c>
      <c r="I701" s="81" t="s">
        <v>382</v>
      </c>
      <c r="J701" s="81" t="s">
        <v>299</v>
      </c>
      <c r="K701" s="81" t="s">
        <v>2113</v>
      </c>
      <c r="L701" s="82" t="s">
        <v>383</v>
      </c>
      <c r="M701" s="82" t="s">
        <v>203</v>
      </c>
      <c r="N701" s="83">
        <v>1</v>
      </c>
      <c r="O701" s="83">
        <v>3</v>
      </c>
      <c r="P701" s="83">
        <v>7</v>
      </c>
      <c r="Q701" s="240">
        <f t="shared" si="66"/>
        <v>21</v>
      </c>
      <c r="R701" s="240" t="str">
        <f t="shared" si="67"/>
        <v>OLASI RİSK</v>
      </c>
      <c r="S701" s="84" t="s">
        <v>204</v>
      </c>
      <c r="T701" s="82" t="s">
        <v>384</v>
      </c>
      <c r="U701" s="80" t="s">
        <v>206</v>
      </c>
      <c r="V701" s="85" t="s">
        <v>558</v>
      </c>
      <c r="W701" s="80" t="s">
        <v>558</v>
      </c>
      <c r="X701" s="82" t="s">
        <v>208</v>
      </c>
      <c r="Y701" s="83">
        <v>0.5</v>
      </c>
      <c r="Z701" s="83">
        <v>3</v>
      </c>
      <c r="AA701" s="83">
        <v>7</v>
      </c>
      <c r="AB701" s="240">
        <f t="shared" si="68"/>
        <v>10.5</v>
      </c>
      <c r="AC701" s="240" t="str">
        <f t="shared" si="69"/>
        <v>DÜŞÜK RİSK</v>
      </c>
      <c r="AD701" s="81" t="s">
        <v>385</v>
      </c>
      <c r="AE701" s="82" t="s">
        <v>265</v>
      </c>
      <c r="AF701" s="81" t="s">
        <v>558</v>
      </c>
      <c r="AG701" s="83" t="s">
        <v>386</v>
      </c>
    </row>
    <row r="702" spans="1:33" ht="105" x14ac:dyDescent="0.45">
      <c r="A702" s="152">
        <v>695</v>
      </c>
      <c r="B702" s="160">
        <v>45531</v>
      </c>
      <c r="C702" s="81" t="s">
        <v>66</v>
      </c>
      <c r="D702" s="81" t="s">
        <v>6757</v>
      </c>
      <c r="E702" s="254" t="s">
        <v>2088</v>
      </c>
      <c r="F702" s="254" t="s">
        <v>2088</v>
      </c>
      <c r="G702" s="81" t="s">
        <v>387</v>
      </c>
      <c r="H702" s="81" t="s">
        <v>388</v>
      </c>
      <c r="I702" s="81" t="s">
        <v>382</v>
      </c>
      <c r="J702" s="81" t="s">
        <v>389</v>
      </c>
      <c r="K702" s="81" t="s">
        <v>2092</v>
      </c>
      <c r="L702" s="82" t="s">
        <v>390</v>
      </c>
      <c r="M702" s="82" t="s">
        <v>203</v>
      </c>
      <c r="N702" s="83">
        <v>0.5</v>
      </c>
      <c r="O702" s="83">
        <v>10</v>
      </c>
      <c r="P702" s="83">
        <v>15</v>
      </c>
      <c r="Q702" s="240">
        <f t="shared" si="66"/>
        <v>75</v>
      </c>
      <c r="R702" s="240" t="str">
        <f t="shared" si="67"/>
        <v>ÖNEMLİ RİSK</v>
      </c>
      <c r="S702" s="84" t="s">
        <v>204</v>
      </c>
      <c r="T702" s="81" t="s">
        <v>313</v>
      </c>
      <c r="U702" s="80" t="s">
        <v>206</v>
      </c>
      <c r="V702" s="85" t="s">
        <v>558</v>
      </c>
      <c r="W702" s="80" t="s">
        <v>558</v>
      </c>
      <c r="X702" s="82" t="s">
        <v>208</v>
      </c>
      <c r="Y702" s="83">
        <v>0.5</v>
      </c>
      <c r="Z702" s="83">
        <v>3</v>
      </c>
      <c r="AA702" s="83">
        <v>7</v>
      </c>
      <c r="AB702" s="240">
        <f t="shared" si="68"/>
        <v>10.5</v>
      </c>
      <c r="AC702" s="240" t="str">
        <f t="shared" si="69"/>
        <v>DÜŞÜK RİSK</v>
      </c>
      <c r="AD702" s="81" t="s">
        <v>385</v>
      </c>
      <c r="AE702" s="82" t="s">
        <v>265</v>
      </c>
      <c r="AF702" s="81" t="s">
        <v>558</v>
      </c>
      <c r="AG702" s="83" t="s">
        <v>391</v>
      </c>
    </row>
    <row r="703" spans="1:33" ht="122.5" x14ac:dyDescent="0.45">
      <c r="A703" s="152">
        <v>696</v>
      </c>
      <c r="B703" s="160">
        <v>45531</v>
      </c>
      <c r="C703" s="81" t="s">
        <v>72</v>
      </c>
      <c r="D703" s="81" t="s">
        <v>157</v>
      </c>
      <c r="E703" s="254" t="s">
        <v>2088</v>
      </c>
      <c r="F703" s="254" t="s">
        <v>2088</v>
      </c>
      <c r="G703" s="81" t="s">
        <v>342</v>
      </c>
      <c r="H703" s="81" t="s">
        <v>343</v>
      </c>
      <c r="I703" s="81" t="s">
        <v>344</v>
      </c>
      <c r="J703" s="81" t="s">
        <v>283</v>
      </c>
      <c r="K703" s="81" t="s">
        <v>345</v>
      </c>
      <c r="L703" s="82" t="s">
        <v>2123</v>
      </c>
      <c r="M703" s="82" t="s">
        <v>203</v>
      </c>
      <c r="N703" s="83">
        <v>1</v>
      </c>
      <c r="O703" s="83">
        <v>6</v>
      </c>
      <c r="P703" s="83">
        <v>3</v>
      </c>
      <c r="Q703" s="240">
        <f t="shared" si="66"/>
        <v>18</v>
      </c>
      <c r="R703" s="240" t="str">
        <f t="shared" si="67"/>
        <v>DÜŞÜK RİSK</v>
      </c>
      <c r="S703" s="84" t="s">
        <v>204</v>
      </c>
      <c r="T703" s="82" t="s">
        <v>286</v>
      </c>
      <c r="U703" s="80" t="s">
        <v>206</v>
      </c>
      <c r="V703" s="85" t="s">
        <v>558</v>
      </c>
      <c r="W703" s="80" t="s">
        <v>558</v>
      </c>
      <c r="X703" s="82" t="s">
        <v>208</v>
      </c>
      <c r="Y703" s="83">
        <v>1</v>
      </c>
      <c r="Z703" s="83">
        <v>6</v>
      </c>
      <c r="AA703" s="83">
        <v>3</v>
      </c>
      <c r="AB703" s="240">
        <f t="shared" si="68"/>
        <v>18</v>
      </c>
      <c r="AC703" s="240" t="str">
        <f t="shared" si="69"/>
        <v>DÜŞÜK RİSK</v>
      </c>
      <c r="AD703" s="81" t="s">
        <v>287</v>
      </c>
      <c r="AE703" s="82" t="s">
        <v>265</v>
      </c>
      <c r="AF703" s="81" t="s">
        <v>558</v>
      </c>
      <c r="AG703" s="83" t="s">
        <v>288</v>
      </c>
    </row>
    <row r="704" spans="1:33" ht="280" x14ac:dyDescent="0.45">
      <c r="A704" s="152">
        <v>697</v>
      </c>
      <c r="B704" s="160">
        <v>45531</v>
      </c>
      <c r="C704" s="81" t="s">
        <v>72</v>
      </c>
      <c r="D704" s="81" t="s">
        <v>155</v>
      </c>
      <c r="E704" s="254" t="s">
        <v>2088</v>
      </c>
      <c r="F704" s="254" t="s">
        <v>2088</v>
      </c>
      <c r="G704" s="81" t="s">
        <v>342</v>
      </c>
      <c r="H704" s="81" t="s">
        <v>222</v>
      </c>
      <c r="I704" s="81" t="s">
        <v>225</v>
      </c>
      <c r="J704" s="81" t="s">
        <v>200</v>
      </c>
      <c r="K704" s="81" t="s">
        <v>345</v>
      </c>
      <c r="L704" s="82" t="s">
        <v>2124</v>
      </c>
      <c r="M704" s="82" t="s">
        <v>203</v>
      </c>
      <c r="N704" s="83">
        <v>1</v>
      </c>
      <c r="O704" s="83">
        <v>1</v>
      </c>
      <c r="P704" s="83">
        <v>15</v>
      </c>
      <c r="Q704" s="240">
        <f t="shared" si="66"/>
        <v>15</v>
      </c>
      <c r="R704" s="240" t="str">
        <f t="shared" si="67"/>
        <v>DÜŞÜK RİSK</v>
      </c>
      <c r="S704" s="84" t="s">
        <v>204</v>
      </c>
      <c r="T704" s="81" t="s">
        <v>348</v>
      </c>
      <c r="U704" s="80" t="s">
        <v>206</v>
      </c>
      <c r="V704" s="85" t="s">
        <v>558</v>
      </c>
      <c r="W704" s="80" t="s">
        <v>558</v>
      </c>
      <c r="X704" s="82" t="s">
        <v>208</v>
      </c>
      <c r="Y704" s="83">
        <v>1</v>
      </c>
      <c r="Z704" s="83">
        <v>1</v>
      </c>
      <c r="AA704" s="83">
        <v>15</v>
      </c>
      <c r="AB704" s="240">
        <f t="shared" si="68"/>
        <v>15</v>
      </c>
      <c r="AC704" s="240" t="str">
        <f t="shared" si="69"/>
        <v>DÜŞÜK RİSK</v>
      </c>
      <c r="AD704" s="81" t="s">
        <v>209</v>
      </c>
      <c r="AE704" s="82" t="s">
        <v>210</v>
      </c>
      <c r="AF704" s="81" t="s">
        <v>558</v>
      </c>
      <c r="AG704" s="83" t="s">
        <v>349</v>
      </c>
    </row>
    <row r="705" spans="1:33" ht="280" x14ac:dyDescent="0.45">
      <c r="A705" s="152">
        <v>698</v>
      </c>
      <c r="B705" s="160">
        <v>45531</v>
      </c>
      <c r="C705" s="81" t="s">
        <v>72</v>
      </c>
      <c r="D705" s="81" t="s">
        <v>155</v>
      </c>
      <c r="E705" s="254" t="s">
        <v>2088</v>
      </c>
      <c r="F705" s="254" t="s">
        <v>2088</v>
      </c>
      <c r="G705" s="81" t="s">
        <v>342</v>
      </c>
      <c r="H705" s="81" t="s">
        <v>217</v>
      </c>
      <c r="I705" s="81" t="s">
        <v>225</v>
      </c>
      <c r="J705" s="81" t="s">
        <v>200</v>
      </c>
      <c r="K705" s="81" t="s">
        <v>345</v>
      </c>
      <c r="L705" s="82" t="s">
        <v>2125</v>
      </c>
      <c r="M705" s="82" t="s">
        <v>203</v>
      </c>
      <c r="N705" s="83">
        <v>1</v>
      </c>
      <c r="O705" s="83">
        <v>0.5</v>
      </c>
      <c r="P705" s="83">
        <v>40</v>
      </c>
      <c r="Q705" s="240">
        <f t="shared" si="66"/>
        <v>20</v>
      </c>
      <c r="R705" s="240" t="str">
        <f t="shared" si="67"/>
        <v>OLASI RİSK</v>
      </c>
      <c r="S705" s="84" t="s">
        <v>204</v>
      </c>
      <c r="T705" s="81" t="s">
        <v>348</v>
      </c>
      <c r="U705" s="80" t="s">
        <v>206</v>
      </c>
      <c r="V705" s="85" t="s">
        <v>558</v>
      </c>
      <c r="W705" s="80" t="s">
        <v>558</v>
      </c>
      <c r="X705" s="82" t="s">
        <v>208</v>
      </c>
      <c r="Y705" s="83">
        <v>1</v>
      </c>
      <c r="Z705" s="83">
        <v>0.5</v>
      </c>
      <c r="AA705" s="83">
        <v>15</v>
      </c>
      <c r="AB705" s="240">
        <f t="shared" si="68"/>
        <v>7.5</v>
      </c>
      <c r="AC705" s="240" t="str">
        <f t="shared" si="69"/>
        <v>DÜŞÜK RİSK</v>
      </c>
      <c r="AD705" s="81" t="s">
        <v>209</v>
      </c>
      <c r="AE705" s="82" t="s">
        <v>210</v>
      </c>
      <c r="AF705" s="81" t="s">
        <v>558</v>
      </c>
      <c r="AG705" s="83" t="s">
        <v>349</v>
      </c>
    </row>
    <row r="706" spans="1:33" ht="105" x14ac:dyDescent="0.45">
      <c r="A706" s="152">
        <v>699</v>
      </c>
      <c r="B706" s="160">
        <v>45531</v>
      </c>
      <c r="C706" s="81" t="s">
        <v>72</v>
      </c>
      <c r="D706" s="81" t="s">
        <v>130</v>
      </c>
      <c r="E706" s="254" t="s">
        <v>2088</v>
      </c>
      <c r="F706" s="254" t="s">
        <v>2088</v>
      </c>
      <c r="G706" s="81" t="s">
        <v>431</v>
      </c>
      <c r="H706" s="81" t="s">
        <v>2083</v>
      </c>
      <c r="I706" s="81" t="s">
        <v>433</v>
      </c>
      <c r="J706" s="81" t="s">
        <v>434</v>
      </c>
      <c r="K706" s="81" t="s">
        <v>2126</v>
      </c>
      <c r="L706" s="82" t="s">
        <v>435</v>
      </c>
      <c r="M706" s="82" t="s">
        <v>203</v>
      </c>
      <c r="N706" s="83">
        <v>0.5</v>
      </c>
      <c r="O706" s="83">
        <v>6</v>
      </c>
      <c r="P706" s="83">
        <v>3</v>
      </c>
      <c r="Q706" s="240">
        <f t="shared" si="66"/>
        <v>9</v>
      </c>
      <c r="R706" s="240" t="str">
        <f t="shared" si="67"/>
        <v>DÜŞÜK RİSK</v>
      </c>
      <c r="S706" s="84" t="s">
        <v>2127</v>
      </c>
      <c r="T706" s="81" t="s">
        <v>436</v>
      </c>
      <c r="U706" s="80" t="s">
        <v>206</v>
      </c>
      <c r="V706" s="85" t="s">
        <v>558</v>
      </c>
      <c r="W706" s="80" t="s">
        <v>558</v>
      </c>
      <c r="X706" s="82" t="s">
        <v>208</v>
      </c>
      <c r="Y706" s="83">
        <v>0.5</v>
      </c>
      <c r="Z706" s="83">
        <v>6</v>
      </c>
      <c r="AA706" s="83">
        <v>3</v>
      </c>
      <c r="AB706" s="240">
        <f t="shared" si="68"/>
        <v>9</v>
      </c>
      <c r="AC706" s="240" t="str">
        <f t="shared" si="69"/>
        <v>DÜŞÜK RİSK</v>
      </c>
      <c r="AD706" s="81" t="s">
        <v>279</v>
      </c>
      <c r="AE706" s="82" t="s">
        <v>265</v>
      </c>
      <c r="AF706" s="81" t="s">
        <v>558</v>
      </c>
      <c r="AG706" s="83" t="s">
        <v>334</v>
      </c>
    </row>
    <row r="707" spans="1:33" ht="140" x14ac:dyDescent="0.45">
      <c r="A707" s="152">
        <v>700</v>
      </c>
      <c r="B707" s="160">
        <v>45531</v>
      </c>
      <c r="C707" s="81" t="s">
        <v>72</v>
      </c>
      <c r="D707" s="81" t="s">
        <v>156</v>
      </c>
      <c r="E707" s="254" t="s">
        <v>2088</v>
      </c>
      <c r="F707" s="254" t="s">
        <v>2088</v>
      </c>
      <c r="G707" s="81" t="s">
        <v>431</v>
      </c>
      <c r="H707" s="81" t="s">
        <v>452</v>
      </c>
      <c r="I707" s="81" t="s">
        <v>438</v>
      </c>
      <c r="J707" s="81" t="s">
        <v>453</v>
      </c>
      <c r="K707" s="81" t="s">
        <v>2126</v>
      </c>
      <c r="L707" s="82" t="s">
        <v>454</v>
      </c>
      <c r="M707" s="82" t="s">
        <v>203</v>
      </c>
      <c r="N707" s="83">
        <v>0.5</v>
      </c>
      <c r="O707" s="83">
        <v>1</v>
      </c>
      <c r="P707" s="83">
        <v>15</v>
      </c>
      <c r="Q707" s="240">
        <f t="shared" si="66"/>
        <v>7.5</v>
      </c>
      <c r="R707" s="240" t="str">
        <f t="shared" si="67"/>
        <v>DÜŞÜK RİSK</v>
      </c>
      <c r="S707" s="84" t="s">
        <v>204</v>
      </c>
      <c r="T707" s="81" t="s">
        <v>455</v>
      </c>
      <c r="U707" s="80" t="s">
        <v>206</v>
      </c>
      <c r="V707" s="85" t="s">
        <v>558</v>
      </c>
      <c r="W707" s="80" t="s">
        <v>558</v>
      </c>
      <c r="X707" s="82" t="s">
        <v>208</v>
      </c>
      <c r="Y707" s="83">
        <v>0.5</v>
      </c>
      <c r="Z707" s="83">
        <v>1</v>
      </c>
      <c r="AA707" s="83">
        <v>15</v>
      </c>
      <c r="AB707" s="240">
        <f t="shared" si="68"/>
        <v>7.5</v>
      </c>
      <c r="AC707" s="240" t="str">
        <f t="shared" si="69"/>
        <v>DÜŞÜK RİSK</v>
      </c>
      <c r="AD707" s="81" t="s">
        <v>450</v>
      </c>
      <c r="AE707" s="81" t="s">
        <v>451</v>
      </c>
      <c r="AF707" s="81" t="s">
        <v>558</v>
      </c>
      <c r="AG707" s="83" t="s">
        <v>266</v>
      </c>
    </row>
    <row r="708" spans="1:33" ht="122.5" x14ac:dyDescent="0.45">
      <c r="A708" s="152">
        <v>701</v>
      </c>
      <c r="B708" s="160">
        <v>45531</v>
      </c>
      <c r="C708" s="81" t="s">
        <v>66</v>
      </c>
      <c r="D708" s="81" t="s">
        <v>6757</v>
      </c>
      <c r="E708" s="254" t="s">
        <v>2088</v>
      </c>
      <c r="F708" s="254" t="s">
        <v>2088</v>
      </c>
      <c r="G708" s="81" t="s">
        <v>480</v>
      </c>
      <c r="H708" s="81" t="s">
        <v>481</v>
      </c>
      <c r="I708" s="81" t="s">
        <v>482</v>
      </c>
      <c r="J708" s="81" t="s">
        <v>483</v>
      </c>
      <c r="K708" s="81" t="s">
        <v>2126</v>
      </c>
      <c r="L708" s="82" t="s">
        <v>2128</v>
      </c>
      <c r="M708" s="82" t="s">
        <v>203</v>
      </c>
      <c r="N708" s="83">
        <v>0.5</v>
      </c>
      <c r="O708" s="83">
        <v>1</v>
      </c>
      <c r="P708" s="83">
        <v>15</v>
      </c>
      <c r="Q708" s="240">
        <f t="shared" si="66"/>
        <v>7.5</v>
      </c>
      <c r="R708" s="240" t="str">
        <f t="shared" si="67"/>
        <v>DÜŞÜK RİSK</v>
      </c>
      <c r="S708" s="84" t="s">
        <v>204</v>
      </c>
      <c r="T708" s="81" t="s">
        <v>135</v>
      </c>
      <c r="U708" s="80" t="s">
        <v>206</v>
      </c>
      <c r="V708" s="85" t="s">
        <v>558</v>
      </c>
      <c r="W708" s="80" t="s">
        <v>558</v>
      </c>
      <c r="X708" s="82" t="s">
        <v>208</v>
      </c>
      <c r="Y708" s="83">
        <v>0.5</v>
      </c>
      <c r="Z708" s="83">
        <v>1</v>
      </c>
      <c r="AA708" s="83">
        <v>15</v>
      </c>
      <c r="AB708" s="240">
        <f t="shared" si="68"/>
        <v>7.5</v>
      </c>
      <c r="AC708" s="240" t="str">
        <f t="shared" si="69"/>
        <v>DÜŞÜK RİSK</v>
      </c>
      <c r="AD708" s="81" t="s">
        <v>485</v>
      </c>
      <c r="AE708" s="81" t="s">
        <v>265</v>
      </c>
      <c r="AF708" s="81" t="s">
        <v>558</v>
      </c>
      <c r="AG708" s="83" t="s">
        <v>2086</v>
      </c>
    </row>
    <row r="709" spans="1:33" ht="105" x14ac:dyDescent="0.45">
      <c r="A709" s="152">
        <v>702</v>
      </c>
      <c r="B709" s="160">
        <v>45531</v>
      </c>
      <c r="C709" s="81" t="s">
        <v>66</v>
      </c>
      <c r="D709" s="81" t="s">
        <v>6757</v>
      </c>
      <c r="E709" s="254" t="s">
        <v>2088</v>
      </c>
      <c r="F709" s="254" t="s">
        <v>2088</v>
      </c>
      <c r="G709" s="81" t="s">
        <v>486</v>
      </c>
      <c r="H709" s="81" t="s">
        <v>487</v>
      </c>
      <c r="I709" s="81" t="s">
        <v>1747</v>
      </c>
      <c r="J709" s="81" t="s">
        <v>299</v>
      </c>
      <c r="K709" s="81" t="s">
        <v>2126</v>
      </c>
      <c r="L709" s="82" t="s">
        <v>489</v>
      </c>
      <c r="M709" s="82" t="s">
        <v>203</v>
      </c>
      <c r="N709" s="83">
        <v>0.5</v>
      </c>
      <c r="O709" s="83">
        <v>1</v>
      </c>
      <c r="P709" s="83">
        <v>7</v>
      </c>
      <c r="Q709" s="240">
        <f t="shared" si="66"/>
        <v>3.5</v>
      </c>
      <c r="R709" s="240" t="str">
        <f t="shared" si="67"/>
        <v>DÜŞÜK RİSK</v>
      </c>
      <c r="S709" s="84" t="s">
        <v>204</v>
      </c>
      <c r="T709" s="81" t="s">
        <v>490</v>
      </c>
      <c r="U709" s="80" t="s">
        <v>206</v>
      </c>
      <c r="V709" s="85" t="s">
        <v>558</v>
      </c>
      <c r="W709" s="80" t="s">
        <v>558</v>
      </c>
      <c r="X709" s="82" t="s">
        <v>208</v>
      </c>
      <c r="Y709" s="83">
        <v>0.5</v>
      </c>
      <c r="Z709" s="83">
        <v>1</v>
      </c>
      <c r="AA709" s="83">
        <v>7</v>
      </c>
      <c r="AB709" s="240">
        <f t="shared" si="68"/>
        <v>3.5</v>
      </c>
      <c r="AC709" s="240" t="str">
        <f t="shared" si="69"/>
        <v>DÜŞÜK RİSK</v>
      </c>
      <c r="AD709" s="81" t="s">
        <v>485</v>
      </c>
      <c r="AE709" s="81" t="s">
        <v>265</v>
      </c>
      <c r="AF709" s="81" t="s">
        <v>558</v>
      </c>
      <c r="AG709" s="83" t="s">
        <v>491</v>
      </c>
    </row>
    <row r="710" spans="1:33" ht="227.5" x14ac:dyDescent="0.45">
      <c r="A710" s="152">
        <v>703</v>
      </c>
      <c r="B710" s="160">
        <v>45896</v>
      </c>
      <c r="C710" s="81" t="s">
        <v>72</v>
      </c>
      <c r="D710" s="81" t="s">
        <v>130</v>
      </c>
      <c r="E710" s="254" t="s">
        <v>5358</v>
      </c>
      <c r="F710" s="254" t="s">
        <v>5358</v>
      </c>
      <c r="G710" s="81" t="s">
        <v>2031</v>
      </c>
      <c r="H710" s="81" t="s">
        <v>220</v>
      </c>
      <c r="I710" s="81" t="s">
        <v>199</v>
      </c>
      <c r="J710" s="81" t="s">
        <v>200</v>
      </c>
      <c r="K710" s="81" t="s">
        <v>2129</v>
      </c>
      <c r="L710" s="82" t="s">
        <v>221</v>
      </c>
      <c r="M710" s="82" t="s">
        <v>203</v>
      </c>
      <c r="N710" s="83">
        <v>3</v>
      </c>
      <c r="O710" s="83">
        <v>1</v>
      </c>
      <c r="P710" s="83">
        <v>15</v>
      </c>
      <c r="Q710" s="240">
        <f t="shared" si="66"/>
        <v>45</v>
      </c>
      <c r="R710" s="240" t="str">
        <f t="shared" si="67"/>
        <v>OLASI RİSK</v>
      </c>
      <c r="S710" s="84" t="s">
        <v>204</v>
      </c>
      <c r="T710" s="81" t="s">
        <v>205</v>
      </c>
      <c r="U710" s="80" t="s">
        <v>206</v>
      </c>
      <c r="V710" s="85" t="s">
        <v>558</v>
      </c>
      <c r="W710" s="80" t="s">
        <v>558</v>
      </c>
      <c r="X710" s="82" t="s">
        <v>208</v>
      </c>
      <c r="Y710" s="83">
        <v>1</v>
      </c>
      <c r="Z710" s="83">
        <v>1</v>
      </c>
      <c r="AA710" s="83">
        <v>15</v>
      </c>
      <c r="AB710" s="240">
        <f t="shared" si="68"/>
        <v>15</v>
      </c>
      <c r="AC710" s="240" t="str">
        <f t="shared" si="69"/>
        <v>DÜŞÜK RİSK</v>
      </c>
      <c r="AD710" s="81" t="s">
        <v>328</v>
      </c>
      <c r="AE710" s="81" t="s">
        <v>329</v>
      </c>
      <c r="AF710" s="81" t="s">
        <v>558</v>
      </c>
      <c r="AG710" s="83" t="s">
        <v>211</v>
      </c>
    </row>
    <row r="711" spans="1:33" ht="227.5" x14ac:dyDescent="0.45">
      <c r="A711" s="152">
        <v>704</v>
      </c>
      <c r="B711" s="160">
        <v>45896</v>
      </c>
      <c r="C711" s="81" t="s">
        <v>72</v>
      </c>
      <c r="D711" s="81" t="s">
        <v>130</v>
      </c>
      <c r="E711" s="254" t="s">
        <v>5358</v>
      </c>
      <c r="F711" s="254" t="s">
        <v>5358</v>
      </c>
      <c r="G711" s="81" t="s">
        <v>2031</v>
      </c>
      <c r="H711" s="81" t="s">
        <v>222</v>
      </c>
      <c r="I711" s="81" t="s">
        <v>225</v>
      </c>
      <c r="J711" s="81" t="s">
        <v>200</v>
      </c>
      <c r="K711" s="81" t="s">
        <v>2129</v>
      </c>
      <c r="L711" s="82" t="s">
        <v>221</v>
      </c>
      <c r="M711" s="82" t="s">
        <v>203</v>
      </c>
      <c r="N711" s="83">
        <v>3</v>
      </c>
      <c r="O711" s="83">
        <v>1</v>
      </c>
      <c r="P711" s="83">
        <v>15</v>
      </c>
      <c r="Q711" s="240">
        <f t="shared" si="66"/>
        <v>45</v>
      </c>
      <c r="R711" s="240" t="str">
        <f t="shared" si="67"/>
        <v>OLASI RİSK</v>
      </c>
      <c r="S711" s="84" t="s">
        <v>204</v>
      </c>
      <c r="T711" s="81" t="s">
        <v>205</v>
      </c>
      <c r="U711" s="80" t="s">
        <v>206</v>
      </c>
      <c r="V711" s="85" t="s">
        <v>558</v>
      </c>
      <c r="W711" s="80" t="s">
        <v>558</v>
      </c>
      <c r="X711" s="82" t="s">
        <v>208</v>
      </c>
      <c r="Y711" s="83">
        <v>0.5</v>
      </c>
      <c r="Z711" s="83">
        <v>1</v>
      </c>
      <c r="AA711" s="83">
        <v>15</v>
      </c>
      <c r="AB711" s="240">
        <f t="shared" si="68"/>
        <v>7.5</v>
      </c>
      <c r="AC711" s="240" t="str">
        <f t="shared" si="69"/>
        <v>DÜŞÜK RİSK</v>
      </c>
      <c r="AD711" s="81" t="s">
        <v>328</v>
      </c>
      <c r="AE711" s="81" t="s">
        <v>329</v>
      </c>
      <c r="AF711" s="81" t="s">
        <v>558</v>
      </c>
      <c r="AG711" s="83" t="s">
        <v>211</v>
      </c>
    </row>
    <row r="712" spans="1:33" ht="227.5" x14ac:dyDescent="0.45">
      <c r="A712" s="152">
        <v>705</v>
      </c>
      <c r="B712" s="160">
        <v>45896</v>
      </c>
      <c r="C712" s="81" t="s">
        <v>72</v>
      </c>
      <c r="D712" s="81" t="s">
        <v>130</v>
      </c>
      <c r="E712" s="254" t="s">
        <v>5358</v>
      </c>
      <c r="F712" s="254" t="s">
        <v>5358</v>
      </c>
      <c r="G712" s="81" t="s">
        <v>2130</v>
      </c>
      <c r="H712" s="81" t="s">
        <v>220</v>
      </c>
      <c r="I712" s="81" t="s">
        <v>199</v>
      </c>
      <c r="J712" s="81" t="s">
        <v>200</v>
      </c>
      <c r="K712" s="81" t="s">
        <v>2131</v>
      </c>
      <c r="L712" s="82" t="s">
        <v>221</v>
      </c>
      <c r="M712" s="82" t="s">
        <v>203</v>
      </c>
      <c r="N712" s="83">
        <v>3</v>
      </c>
      <c r="O712" s="83">
        <v>1</v>
      </c>
      <c r="P712" s="83">
        <v>15</v>
      </c>
      <c r="Q712" s="240">
        <f t="shared" si="66"/>
        <v>45</v>
      </c>
      <c r="R712" s="240" t="str">
        <f t="shared" si="67"/>
        <v>OLASI RİSK</v>
      </c>
      <c r="S712" s="84" t="s">
        <v>204</v>
      </c>
      <c r="T712" s="81" t="s">
        <v>205</v>
      </c>
      <c r="U712" s="80" t="s">
        <v>206</v>
      </c>
      <c r="V712" s="85" t="s">
        <v>558</v>
      </c>
      <c r="W712" s="80" t="s">
        <v>558</v>
      </c>
      <c r="X712" s="82" t="s">
        <v>208</v>
      </c>
      <c r="Y712" s="83">
        <v>0.5</v>
      </c>
      <c r="Z712" s="83">
        <v>1</v>
      </c>
      <c r="AA712" s="83">
        <v>15</v>
      </c>
      <c r="AB712" s="240">
        <f t="shared" si="68"/>
        <v>7.5</v>
      </c>
      <c r="AC712" s="240" t="str">
        <f t="shared" si="69"/>
        <v>DÜŞÜK RİSK</v>
      </c>
      <c r="AD712" s="81" t="s">
        <v>328</v>
      </c>
      <c r="AE712" s="81" t="s">
        <v>329</v>
      </c>
      <c r="AF712" s="81" t="s">
        <v>558</v>
      </c>
      <c r="AG712" s="83" t="s">
        <v>211</v>
      </c>
    </row>
    <row r="713" spans="1:33" ht="315" x14ac:dyDescent="0.45">
      <c r="A713" s="152">
        <v>706</v>
      </c>
      <c r="B713" s="160">
        <v>45896</v>
      </c>
      <c r="C713" s="81" t="s">
        <v>72</v>
      </c>
      <c r="D713" s="81" t="s">
        <v>130</v>
      </c>
      <c r="E713" s="254" t="s">
        <v>5358</v>
      </c>
      <c r="F713" s="254" t="s">
        <v>5358</v>
      </c>
      <c r="G713" s="81" t="s">
        <v>2132</v>
      </c>
      <c r="H713" s="81" t="s">
        <v>222</v>
      </c>
      <c r="I713" s="81" t="s">
        <v>214</v>
      </c>
      <c r="J713" s="81" t="s">
        <v>200</v>
      </c>
      <c r="K713" s="81" t="s">
        <v>2133</v>
      </c>
      <c r="L713" s="82" t="s">
        <v>215</v>
      </c>
      <c r="M713" s="82" t="s">
        <v>203</v>
      </c>
      <c r="N713" s="83">
        <v>3</v>
      </c>
      <c r="O713" s="83">
        <v>1</v>
      </c>
      <c r="P713" s="83">
        <v>15</v>
      </c>
      <c r="Q713" s="240">
        <f t="shared" si="66"/>
        <v>45</v>
      </c>
      <c r="R713" s="240" t="str">
        <f t="shared" si="67"/>
        <v>OLASI RİSK</v>
      </c>
      <c r="S713" s="84" t="s">
        <v>204</v>
      </c>
      <c r="T713" s="81" t="s">
        <v>205</v>
      </c>
      <c r="U713" s="80" t="s">
        <v>206</v>
      </c>
      <c r="V713" s="85" t="s">
        <v>558</v>
      </c>
      <c r="W713" s="80" t="s">
        <v>558</v>
      </c>
      <c r="X713" s="82" t="s">
        <v>208</v>
      </c>
      <c r="Y713" s="83">
        <v>0.5</v>
      </c>
      <c r="Z713" s="83">
        <v>1</v>
      </c>
      <c r="AA713" s="83">
        <v>15</v>
      </c>
      <c r="AB713" s="240">
        <f t="shared" si="68"/>
        <v>7.5</v>
      </c>
      <c r="AC713" s="240" t="str">
        <f t="shared" si="69"/>
        <v>DÜŞÜK RİSK</v>
      </c>
      <c r="AD713" s="81" t="s">
        <v>328</v>
      </c>
      <c r="AE713" s="81" t="s">
        <v>329</v>
      </c>
      <c r="AF713" s="81" t="s">
        <v>558</v>
      </c>
      <c r="AG713" s="83" t="s">
        <v>211</v>
      </c>
    </row>
    <row r="714" spans="1:33" ht="315" x14ac:dyDescent="0.45">
      <c r="A714" s="152">
        <v>707</v>
      </c>
      <c r="B714" s="160">
        <v>45896</v>
      </c>
      <c r="C714" s="81" t="s">
        <v>72</v>
      </c>
      <c r="D714" s="81" t="s">
        <v>130</v>
      </c>
      <c r="E714" s="254" t="s">
        <v>5358</v>
      </c>
      <c r="F714" s="254" t="s">
        <v>5358</v>
      </c>
      <c r="G714" s="81" t="s">
        <v>2132</v>
      </c>
      <c r="H714" s="81" t="s">
        <v>222</v>
      </c>
      <c r="I714" s="81" t="s">
        <v>214</v>
      </c>
      <c r="J714" s="81" t="s">
        <v>200</v>
      </c>
      <c r="K714" s="81" t="s">
        <v>2134</v>
      </c>
      <c r="L714" s="82" t="s">
        <v>215</v>
      </c>
      <c r="M714" s="82" t="s">
        <v>203</v>
      </c>
      <c r="N714" s="83">
        <v>1</v>
      </c>
      <c r="O714" s="83">
        <v>1</v>
      </c>
      <c r="P714" s="83">
        <v>15</v>
      </c>
      <c r="Q714" s="240">
        <f t="shared" si="66"/>
        <v>15</v>
      </c>
      <c r="R714" s="240" t="str">
        <f t="shared" si="67"/>
        <v>DÜŞÜK RİSK</v>
      </c>
      <c r="S714" s="84" t="s">
        <v>204</v>
      </c>
      <c r="T714" s="81" t="s">
        <v>205</v>
      </c>
      <c r="U714" s="80" t="s">
        <v>206</v>
      </c>
      <c r="V714" s="85" t="s">
        <v>558</v>
      </c>
      <c r="W714" s="80" t="s">
        <v>558</v>
      </c>
      <c r="X714" s="82" t="s">
        <v>208</v>
      </c>
      <c r="Y714" s="83">
        <v>0.5</v>
      </c>
      <c r="Z714" s="83">
        <v>1</v>
      </c>
      <c r="AA714" s="83">
        <v>15</v>
      </c>
      <c r="AB714" s="240">
        <f t="shared" si="68"/>
        <v>7.5</v>
      </c>
      <c r="AC714" s="240" t="str">
        <f t="shared" si="69"/>
        <v>DÜŞÜK RİSK</v>
      </c>
      <c r="AD714" s="81" t="s">
        <v>328</v>
      </c>
      <c r="AE714" s="81" t="s">
        <v>329</v>
      </c>
      <c r="AF714" s="81" t="s">
        <v>558</v>
      </c>
      <c r="AG714" s="83" t="s">
        <v>211</v>
      </c>
    </row>
    <row r="715" spans="1:33" ht="175" x14ac:dyDescent="0.45">
      <c r="A715" s="152">
        <v>708</v>
      </c>
      <c r="B715" s="160">
        <v>45896</v>
      </c>
      <c r="C715" s="81" t="s">
        <v>72</v>
      </c>
      <c r="D715" s="81" t="s">
        <v>130</v>
      </c>
      <c r="E715" s="254" t="s">
        <v>5358</v>
      </c>
      <c r="F715" s="254" t="s">
        <v>5358</v>
      </c>
      <c r="G715" s="81" t="s">
        <v>227</v>
      </c>
      <c r="H715" s="81" t="s">
        <v>236</v>
      </c>
      <c r="I715" s="81" t="s">
        <v>237</v>
      </c>
      <c r="J715" s="81" t="s">
        <v>200</v>
      </c>
      <c r="K715" s="81" t="s">
        <v>2135</v>
      </c>
      <c r="L715" s="84" t="s">
        <v>5436</v>
      </c>
      <c r="M715" s="82" t="s">
        <v>203</v>
      </c>
      <c r="N715" s="83">
        <v>3</v>
      </c>
      <c r="O715" s="83">
        <v>1</v>
      </c>
      <c r="P715" s="83">
        <v>15</v>
      </c>
      <c r="Q715" s="240">
        <f t="shared" si="66"/>
        <v>45</v>
      </c>
      <c r="R715" s="240" t="str">
        <f t="shared" si="67"/>
        <v>OLASI RİSK</v>
      </c>
      <c r="S715" s="84" t="s">
        <v>216</v>
      </c>
      <c r="T715" s="81" t="s">
        <v>205</v>
      </c>
      <c r="U715" s="80" t="s">
        <v>206</v>
      </c>
      <c r="V715" s="85" t="s">
        <v>558</v>
      </c>
      <c r="W715" s="80" t="s">
        <v>558</v>
      </c>
      <c r="X715" s="82" t="s">
        <v>208</v>
      </c>
      <c r="Y715" s="83">
        <v>0.5</v>
      </c>
      <c r="Z715" s="83">
        <v>1</v>
      </c>
      <c r="AA715" s="83">
        <v>15</v>
      </c>
      <c r="AB715" s="240">
        <f t="shared" si="68"/>
        <v>7.5</v>
      </c>
      <c r="AC715" s="240" t="str">
        <f t="shared" si="69"/>
        <v>DÜŞÜK RİSK</v>
      </c>
      <c r="AD715" s="81" t="s">
        <v>328</v>
      </c>
      <c r="AE715" s="81" t="s">
        <v>329</v>
      </c>
      <c r="AF715" s="81" t="s">
        <v>558</v>
      </c>
      <c r="AG715" s="83" t="s">
        <v>211</v>
      </c>
    </row>
    <row r="716" spans="1:33" ht="175" x14ac:dyDescent="0.45">
      <c r="A716" s="152">
        <v>709</v>
      </c>
      <c r="B716" s="160">
        <v>45896</v>
      </c>
      <c r="C716" s="81" t="s">
        <v>72</v>
      </c>
      <c r="D716" s="81" t="s">
        <v>130</v>
      </c>
      <c r="E716" s="254" t="s">
        <v>5358</v>
      </c>
      <c r="F716" s="254" t="s">
        <v>5358</v>
      </c>
      <c r="G716" s="81" t="s">
        <v>227</v>
      </c>
      <c r="H716" s="81" t="s">
        <v>239</v>
      </c>
      <c r="I716" s="81" t="s">
        <v>240</v>
      </c>
      <c r="J716" s="81" t="s">
        <v>200</v>
      </c>
      <c r="K716" s="81" t="s">
        <v>2136</v>
      </c>
      <c r="L716" s="84" t="s">
        <v>5470</v>
      </c>
      <c r="M716" s="82" t="s">
        <v>203</v>
      </c>
      <c r="N716" s="83">
        <v>3</v>
      </c>
      <c r="O716" s="83">
        <v>1</v>
      </c>
      <c r="P716" s="83">
        <v>15</v>
      </c>
      <c r="Q716" s="240">
        <f t="shared" si="66"/>
        <v>45</v>
      </c>
      <c r="R716" s="240" t="str">
        <f t="shared" si="67"/>
        <v>OLASI RİSK</v>
      </c>
      <c r="S716" s="84" t="s">
        <v>216</v>
      </c>
      <c r="T716" s="81" t="s">
        <v>2137</v>
      </c>
      <c r="U716" s="80" t="s">
        <v>206</v>
      </c>
      <c r="V716" s="85" t="s">
        <v>558</v>
      </c>
      <c r="W716" s="80" t="s">
        <v>558</v>
      </c>
      <c r="X716" s="82" t="s">
        <v>208</v>
      </c>
      <c r="Y716" s="83">
        <v>0.5</v>
      </c>
      <c r="Z716" s="83">
        <v>1</v>
      </c>
      <c r="AA716" s="83">
        <v>15</v>
      </c>
      <c r="AB716" s="240">
        <f t="shared" si="68"/>
        <v>7.5</v>
      </c>
      <c r="AC716" s="240" t="str">
        <f t="shared" si="69"/>
        <v>DÜŞÜK RİSK</v>
      </c>
      <c r="AD716" s="81" t="s">
        <v>328</v>
      </c>
      <c r="AE716" s="81" t="s">
        <v>329</v>
      </c>
      <c r="AF716" s="81" t="s">
        <v>558</v>
      </c>
      <c r="AG716" s="83" t="s">
        <v>211</v>
      </c>
    </row>
    <row r="717" spans="1:33" ht="192.5" x14ac:dyDescent="0.45">
      <c r="A717" s="152">
        <v>710</v>
      </c>
      <c r="B717" s="160">
        <v>45896</v>
      </c>
      <c r="C717" s="81" t="s">
        <v>72</v>
      </c>
      <c r="D717" s="81" t="s">
        <v>130</v>
      </c>
      <c r="E717" s="254" t="s">
        <v>5358</v>
      </c>
      <c r="F717" s="254" t="s">
        <v>5358</v>
      </c>
      <c r="G717" s="81" t="s">
        <v>227</v>
      </c>
      <c r="H717" s="81" t="s">
        <v>242</v>
      </c>
      <c r="I717" s="81" t="s">
        <v>240</v>
      </c>
      <c r="J717" s="81" t="s">
        <v>200</v>
      </c>
      <c r="K717" s="81" t="s">
        <v>2136</v>
      </c>
      <c r="L717" s="84" t="s">
        <v>5471</v>
      </c>
      <c r="M717" s="82" t="s">
        <v>203</v>
      </c>
      <c r="N717" s="83">
        <v>3</v>
      </c>
      <c r="O717" s="83">
        <v>1</v>
      </c>
      <c r="P717" s="83">
        <v>15</v>
      </c>
      <c r="Q717" s="240">
        <f t="shared" si="66"/>
        <v>45</v>
      </c>
      <c r="R717" s="240" t="str">
        <f t="shared" si="67"/>
        <v>OLASI RİSK</v>
      </c>
      <c r="S717" s="84" t="s">
        <v>216</v>
      </c>
      <c r="T717" s="82" t="s">
        <v>2137</v>
      </c>
      <c r="U717" s="80" t="s">
        <v>206</v>
      </c>
      <c r="V717" s="85" t="s">
        <v>558</v>
      </c>
      <c r="W717" s="80" t="s">
        <v>558</v>
      </c>
      <c r="X717" s="82" t="s">
        <v>208</v>
      </c>
      <c r="Y717" s="83">
        <v>0.5</v>
      </c>
      <c r="Z717" s="83">
        <v>1</v>
      </c>
      <c r="AA717" s="83">
        <v>15</v>
      </c>
      <c r="AB717" s="240">
        <f t="shared" si="68"/>
        <v>7.5</v>
      </c>
      <c r="AC717" s="240" t="str">
        <f t="shared" si="69"/>
        <v>DÜŞÜK RİSK</v>
      </c>
      <c r="AD717" s="81" t="s">
        <v>328</v>
      </c>
      <c r="AE717" s="81" t="s">
        <v>329</v>
      </c>
      <c r="AF717" s="81" t="s">
        <v>558</v>
      </c>
      <c r="AG717" s="83" t="s">
        <v>211</v>
      </c>
    </row>
    <row r="718" spans="1:33" ht="175" x14ac:dyDescent="0.45">
      <c r="A718" s="152">
        <v>711</v>
      </c>
      <c r="B718" s="160">
        <v>45896</v>
      </c>
      <c r="C718" s="81" t="s">
        <v>72</v>
      </c>
      <c r="D718" s="81" t="s">
        <v>130</v>
      </c>
      <c r="E718" s="254" t="s">
        <v>5358</v>
      </c>
      <c r="F718" s="254" t="s">
        <v>5358</v>
      </c>
      <c r="G718" s="81" t="s">
        <v>227</v>
      </c>
      <c r="H718" s="81" t="s">
        <v>243</v>
      </c>
      <c r="I718" s="81" t="s">
        <v>240</v>
      </c>
      <c r="J718" s="81" t="s">
        <v>233</v>
      </c>
      <c r="K718" s="81" t="s">
        <v>2136</v>
      </c>
      <c r="L718" s="84" t="s">
        <v>5470</v>
      </c>
      <c r="M718" s="82" t="s">
        <v>203</v>
      </c>
      <c r="N718" s="83">
        <v>3</v>
      </c>
      <c r="O718" s="83">
        <v>1</v>
      </c>
      <c r="P718" s="83">
        <v>15</v>
      </c>
      <c r="Q718" s="240">
        <f t="shared" si="66"/>
        <v>45</v>
      </c>
      <c r="R718" s="240" t="str">
        <f t="shared" si="67"/>
        <v>OLASI RİSK</v>
      </c>
      <c r="S718" s="84" t="s">
        <v>216</v>
      </c>
      <c r="T718" s="82" t="s">
        <v>235</v>
      </c>
      <c r="U718" s="80" t="s">
        <v>206</v>
      </c>
      <c r="V718" s="85" t="s">
        <v>558</v>
      </c>
      <c r="W718" s="80" t="s">
        <v>558</v>
      </c>
      <c r="X718" s="82" t="s">
        <v>208</v>
      </c>
      <c r="Y718" s="83">
        <v>0.5</v>
      </c>
      <c r="Z718" s="83">
        <v>1</v>
      </c>
      <c r="AA718" s="83">
        <v>15</v>
      </c>
      <c r="AB718" s="240">
        <f t="shared" si="68"/>
        <v>7.5</v>
      </c>
      <c r="AC718" s="240" t="str">
        <f t="shared" si="69"/>
        <v>DÜŞÜK RİSK</v>
      </c>
      <c r="AD718" s="81" t="s">
        <v>328</v>
      </c>
      <c r="AE718" s="82" t="s">
        <v>329</v>
      </c>
      <c r="AF718" s="81" t="s">
        <v>558</v>
      </c>
      <c r="AG718" s="83" t="s">
        <v>211</v>
      </c>
    </row>
    <row r="719" spans="1:33" ht="175" x14ac:dyDescent="0.45">
      <c r="A719" s="152">
        <v>712</v>
      </c>
      <c r="B719" s="160">
        <v>45896</v>
      </c>
      <c r="C719" s="81" t="s">
        <v>72</v>
      </c>
      <c r="D719" s="81" t="s">
        <v>130</v>
      </c>
      <c r="E719" s="254" t="s">
        <v>5358</v>
      </c>
      <c r="F719" s="254" t="s">
        <v>5358</v>
      </c>
      <c r="G719" s="81" t="s">
        <v>227</v>
      </c>
      <c r="H719" s="81" t="s">
        <v>247</v>
      </c>
      <c r="I719" s="81" t="s">
        <v>248</v>
      </c>
      <c r="J719" s="81" t="s">
        <v>200</v>
      </c>
      <c r="K719" s="81" t="s">
        <v>2136</v>
      </c>
      <c r="L719" s="84" t="s">
        <v>5482</v>
      </c>
      <c r="M719" s="82" t="s">
        <v>203</v>
      </c>
      <c r="N719" s="83">
        <v>3</v>
      </c>
      <c r="O719" s="83">
        <v>2</v>
      </c>
      <c r="P719" s="83">
        <v>7</v>
      </c>
      <c r="Q719" s="240">
        <f t="shared" si="66"/>
        <v>42</v>
      </c>
      <c r="R719" s="240" t="str">
        <f t="shared" si="67"/>
        <v>OLASI RİSK</v>
      </c>
      <c r="S719" s="84" t="s">
        <v>216</v>
      </c>
      <c r="T719" s="82" t="s">
        <v>205</v>
      </c>
      <c r="U719" s="80" t="s">
        <v>206</v>
      </c>
      <c r="V719" s="85" t="s">
        <v>558</v>
      </c>
      <c r="W719" s="80" t="s">
        <v>558</v>
      </c>
      <c r="X719" s="82" t="s">
        <v>208</v>
      </c>
      <c r="Y719" s="83">
        <v>0.5</v>
      </c>
      <c r="Z719" s="83">
        <v>2</v>
      </c>
      <c r="AA719" s="83">
        <v>7</v>
      </c>
      <c r="AB719" s="240">
        <f t="shared" si="68"/>
        <v>7</v>
      </c>
      <c r="AC719" s="240" t="str">
        <f t="shared" si="69"/>
        <v>DÜŞÜK RİSK</v>
      </c>
      <c r="AD719" s="81" t="s">
        <v>328</v>
      </c>
      <c r="AE719" s="82" t="s">
        <v>329</v>
      </c>
      <c r="AF719" s="81" t="s">
        <v>558</v>
      </c>
      <c r="AG719" s="83" t="s">
        <v>211</v>
      </c>
    </row>
    <row r="720" spans="1:33" ht="227.5" x14ac:dyDescent="0.45">
      <c r="A720" s="152">
        <v>713</v>
      </c>
      <c r="B720" s="160">
        <v>45896</v>
      </c>
      <c r="C720" s="81" t="s">
        <v>72</v>
      </c>
      <c r="D720" s="81" t="s">
        <v>130</v>
      </c>
      <c r="E720" s="254" t="s">
        <v>5358</v>
      </c>
      <c r="F720" s="254" t="s">
        <v>5358</v>
      </c>
      <c r="G720" s="81" t="s">
        <v>227</v>
      </c>
      <c r="H720" s="81" t="s">
        <v>249</v>
      </c>
      <c r="I720" s="81" t="s">
        <v>250</v>
      </c>
      <c r="J720" s="81" t="s">
        <v>200</v>
      </c>
      <c r="K720" s="81" t="s">
        <v>2136</v>
      </c>
      <c r="L720" s="84" t="s">
        <v>5443</v>
      </c>
      <c r="M720" s="82" t="s">
        <v>203</v>
      </c>
      <c r="N720" s="83">
        <v>3</v>
      </c>
      <c r="O720" s="83">
        <v>2</v>
      </c>
      <c r="P720" s="83">
        <v>7</v>
      </c>
      <c r="Q720" s="240">
        <f t="shared" si="66"/>
        <v>42</v>
      </c>
      <c r="R720" s="240" t="str">
        <f t="shared" si="67"/>
        <v>OLASI RİSK</v>
      </c>
      <c r="S720" s="84" t="s">
        <v>216</v>
      </c>
      <c r="T720" s="82" t="s">
        <v>205</v>
      </c>
      <c r="U720" s="80" t="s">
        <v>206</v>
      </c>
      <c r="V720" s="85" t="s">
        <v>558</v>
      </c>
      <c r="W720" s="80" t="s">
        <v>558</v>
      </c>
      <c r="X720" s="82" t="s">
        <v>208</v>
      </c>
      <c r="Y720" s="83">
        <v>0.5</v>
      </c>
      <c r="Z720" s="83">
        <v>2</v>
      </c>
      <c r="AA720" s="83">
        <v>7</v>
      </c>
      <c r="AB720" s="240">
        <f t="shared" si="68"/>
        <v>7</v>
      </c>
      <c r="AC720" s="240" t="str">
        <f t="shared" si="69"/>
        <v>DÜŞÜK RİSK</v>
      </c>
      <c r="AD720" s="81" t="s">
        <v>328</v>
      </c>
      <c r="AE720" s="82" t="s">
        <v>329</v>
      </c>
      <c r="AF720" s="81" t="s">
        <v>558</v>
      </c>
      <c r="AG720" s="83" t="s">
        <v>211</v>
      </c>
    </row>
    <row r="721" spans="1:33" ht="227.5" x14ac:dyDescent="0.45">
      <c r="A721" s="152">
        <v>714</v>
      </c>
      <c r="B721" s="160">
        <v>45896</v>
      </c>
      <c r="C721" s="81" t="s">
        <v>72</v>
      </c>
      <c r="D721" s="81" t="s">
        <v>130</v>
      </c>
      <c r="E721" s="254" t="s">
        <v>5358</v>
      </c>
      <c r="F721" s="254" t="s">
        <v>5358</v>
      </c>
      <c r="G721" s="81" t="s">
        <v>227</v>
      </c>
      <c r="H721" s="81" t="s">
        <v>249</v>
      </c>
      <c r="I721" s="81" t="s">
        <v>250</v>
      </c>
      <c r="J721" s="81" t="s">
        <v>200</v>
      </c>
      <c r="K721" s="81" t="s">
        <v>2138</v>
      </c>
      <c r="L721" s="84" t="s">
        <v>5443</v>
      </c>
      <c r="M721" s="82" t="s">
        <v>203</v>
      </c>
      <c r="N721" s="83">
        <v>1</v>
      </c>
      <c r="O721" s="83">
        <v>2</v>
      </c>
      <c r="P721" s="83">
        <v>7</v>
      </c>
      <c r="Q721" s="240">
        <f t="shared" si="66"/>
        <v>14</v>
      </c>
      <c r="R721" s="240" t="str">
        <f t="shared" si="67"/>
        <v>DÜŞÜK RİSK</v>
      </c>
      <c r="S721" s="84" t="s">
        <v>216</v>
      </c>
      <c r="T721" s="82" t="s">
        <v>205</v>
      </c>
      <c r="U721" s="80" t="s">
        <v>206</v>
      </c>
      <c r="V721" s="85" t="s">
        <v>558</v>
      </c>
      <c r="W721" s="80" t="s">
        <v>558</v>
      </c>
      <c r="X721" s="82" t="s">
        <v>208</v>
      </c>
      <c r="Y721" s="83">
        <v>0.5</v>
      </c>
      <c r="Z721" s="83">
        <v>2</v>
      </c>
      <c r="AA721" s="83">
        <v>7</v>
      </c>
      <c r="AB721" s="240">
        <f t="shared" si="68"/>
        <v>7</v>
      </c>
      <c r="AC721" s="240" t="str">
        <f t="shared" si="69"/>
        <v>DÜŞÜK RİSK</v>
      </c>
      <c r="AD721" s="81" t="s">
        <v>328</v>
      </c>
      <c r="AE721" s="82" t="s">
        <v>329</v>
      </c>
      <c r="AF721" s="81" t="s">
        <v>558</v>
      </c>
      <c r="AG721" s="83" t="s">
        <v>211</v>
      </c>
    </row>
    <row r="722" spans="1:33" ht="157.5" x14ac:dyDescent="0.45">
      <c r="A722" s="152">
        <v>715</v>
      </c>
      <c r="B722" s="160">
        <v>45896</v>
      </c>
      <c r="C722" s="81" t="s">
        <v>72</v>
      </c>
      <c r="D722" s="81" t="s">
        <v>130</v>
      </c>
      <c r="E722" s="254" t="s">
        <v>5358</v>
      </c>
      <c r="F722" s="254" t="s">
        <v>5358</v>
      </c>
      <c r="G722" s="81" t="s">
        <v>227</v>
      </c>
      <c r="H722" s="81" t="s">
        <v>251</v>
      </c>
      <c r="I722" s="81" t="s">
        <v>237</v>
      </c>
      <c r="J722" s="81" t="s">
        <v>200</v>
      </c>
      <c r="K722" s="81" t="s">
        <v>2129</v>
      </c>
      <c r="L722" s="84" t="s">
        <v>5484</v>
      </c>
      <c r="M722" s="82" t="s">
        <v>203</v>
      </c>
      <c r="N722" s="83">
        <v>3</v>
      </c>
      <c r="O722" s="83">
        <v>2</v>
      </c>
      <c r="P722" s="83">
        <v>7</v>
      </c>
      <c r="Q722" s="240">
        <f t="shared" si="66"/>
        <v>42</v>
      </c>
      <c r="R722" s="240" t="str">
        <f t="shared" si="67"/>
        <v>OLASI RİSK</v>
      </c>
      <c r="S722" s="84" t="s">
        <v>216</v>
      </c>
      <c r="T722" s="81" t="s">
        <v>252</v>
      </c>
      <c r="U722" s="80" t="s">
        <v>206</v>
      </c>
      <c r="V722" s="85" t="s">
        <v>558</v>
      </c>
      <c r="W722" s="80" t="s">
        <v>558</v>
      </c>
      <c r="X722" s="82" t="s">
        <v>208</v>
      </c>
      <c r="Y722" s="83">
        <v>0.5</v>
      </c>
      <c r="Z722" s="83">
        <v>2</v>
      </c>
      <c r="AA722" s="83">
        <v>7</v>
      </c>
      <c r="AB722" s="240">
        <f t="shared" si="68"/>
        <v>7</v>
      </c>
      <c r="AC722" s="240" t="str">
        <f t="shared" si="69"/>
        <v>DÜŞÜK RİSK</v>
      </c>
      <c r="AD722" s="81" t="s">
        <v>328</v>
      </c>
      <c r="AE722" s="81" t="s">
        <v>329</v>
      </c>
      <c r="AF722" s="81" t="s">
        <v>558</v>
      </c>
      <c r="AG722" s="83" t="s">
        <v>211</v>
      </c>
    </row>
    <row r="723" spans="1:33" ht="157.5" x14ac:dyDescent="0.45">
      <c r="A723" s="152">
        <v>716</v>
      </c>
      <c r="B723" s="160">
        <v>45896</v>
      </c>
      <c r="C723" s="81" t="s">
        <v>72</v>
      </c>
      <c r="D723" s="81" t="s">
        <v>130</v>
      </c>
      <c r="E723" s="254" t="s">
        <v>5358</v>
      </c>
      <c r="F723" s="254" t="s">
        <v>5358</v>
      </c>
      <c r="G723" s="81" t="s">
        <v>227</v>
      </c>
      <c r="H723" s="81" t="s">
        <v>251</v>
      </c>
      <c r="I723" s="81" t="s">
        <v>237</v>
      </c>
      <c r="J723" s="81" t="s">
        <v>200</v>
      </c>
      <c r="K723" s="81" t="s">
        <v>2139</v>
      </c>
      <c r="L723" s="84" t="s">
        <v>5484</v>
      </c>
      <c r="M723" s="82" t="s">
        <v>203</v>
      </c>
      <c r="N723" s="83">
        <v>1</v>
      </c>
      <c r="O723" s="83">
        <v>2</v>
      </c>
      <c r="P723" s="83">
        <v>7</v>
      </c>
      <c r="Q723" s="240">
        <f t="shared" si="66"/>
        <v>14</v>
      </c>
      <c r="R723" s="240" t="str">
        <f t="shared" si="67"/>
        <v>DÜŞÜK RİSK</v>
      </c>
      <c r="S723" s="84" t="s">
        <v>216</v>
      </c>
      <c r="T723" s="82" t="s">
        <v>252</v>
      </c>
      <c r="U723" s="80" t="s">
        <v>206</v>
      </c>
      <c r="V723" s="85" t="s">
        <v>558</v>
      </c>
      <c r="W723" s="80" t="s">
        <v>558</v>
      </c>
      <c r="X723" s="82" t="s">
        <v>208</v>
      </c>
      <c r="Y723" s="83">
        <v>0.5</v>
      </c>
      <c r="Z723" s="83">
        <v>2</v>
      </c>
      <c r="AA723" s="83">
        <v>7</v>
      </c>
      <c r="AB723" s="240">
        <f t="shared" si="68"/>
        <v>7</v>
      </c>
      <c r="AC723" s="240" t="str">
        <f t="shared" si="69"/>
        <v>DÜŞÜK RİSK</v>
      </c>
      <c r="AD723" s="81" t="s">
        <v>328</v>
      </c>
      <c r="AE723" s="82" t="s">
        <v>329</v>
      </c>
      <c r="AF723" s="81" t="s">
        <v>558</v>
      </c>
      <c r="AG723" s="83" t="s">
        <v>211</v>
      </c>
    </row>
    <row r="724" spans="1:33" ht="210" x14ac:dyDescent="0.45">
      <c r="A724" s="152">
        <v>717</v>
      </c>
      <c r="B724" s="160">
        <v>45896</v>
      </c>
      <c r="C724" s="81" t="s">
        <v>72</v>
      </c>
      <c r="D724" s="81" t="s">
        <v>130</v>
      </c>
      <c r="E724" s="254" t="s">
        <v>5358</v>
      </c>
      <c r="F724" s="254" t="s">
        <v>5358</v>
      </c>
      <c r="G724" s="81" t="s">
        <v>227</v>
      </c>
      <c r="H724" s="81" t="s">
        <v>253</v>
      </c>
      <c r="I724" s="81" t="s">
        <v>250</v>
      </c>
      <c r="J724" s="81" t="s">
        <v>200</v>
      </c>
      <c r="K724" s="81" t="s">
        <v>2136</v>
      </c>
      <c r="L724" s="84" t="s">
        <v>5444</v>
      </c>
      <c r="M724" s="82" t="s">
        <v>203</v>
      </c>
      <c r="N724" s="83">
        <v>3</v>
      </c>
      <c r="O724" s="83">
        <v>2</v>
      </c>
      <c r="P724" s="83">
        <v>7</v>
      </c>
      <c r="Q724" s="240">
        <f t="shared" si="66"/>
        <v>42</v>
      </c>
      <c r="R724" s="240" t="str">
        <f t="shared" si="67"/>
        <v>OLASI RİSK</v>
      </c>
      <c r="S724" s="84" t="s">
        <v>216</v>
      </c>
      <c r="T724" s="82" t="s">
        <v>205</v>
      </c>
      <c r="U724" s="80" t="s">
        <v>206</v>
      </c>
      <c r="V724" s="85" t="s">
        <v>558</v>
      </c>
      <c r="W724" s="80" t="s">
        <v>558</v>
      </c>
      <c r="X724" s="82" t="s">
        <v>208</v>
      </c>
      <c r="Y724" s="83">
        <v>0.5</v>
      </c>
      <c r="Z724" s="83">
        <v>2</v>
      </c>
      <c r="AA724" s="83">
        <v>7</v>
      </c>
      <c r="AB724" s="240">
        <f t="shared" si="68"/>
        <v>7</v>
      </c>
      <c r="AC724" s="240" t="str">
        <f t="shared" si="69"/>
        <v>DÜŞÜK RİSK</v>
      </c>
      <c r="AD724" s="81" t="s">
        <v>328</v>
      </c>
      <c r="AE724" s="82" t="s">
        <v>329</v>
      </c>
      <c r="AF724" s="81" t="s">
        <v>558</v>
      </c>
      <c r="AG724" s="83" t="s">
        <v>211</v>
      </c>
    </row>
    <row r="725" spans="1:33" ht="210" x14ac:dyDescent="0.45">
      <c r="A725" s="152">
        <v>718</v>
      </c>
      <c r="B725" s="160">
        <v>45896</v>
      </c>
      <c r="C725" s="81" t="s">
        <v>72</v>
      </c>
      <c r="D725" s="81" t="s">
        <v>130</v>
      </c>
      <c r="E725" s="254" t="s">
        <v>5358</v>
      </c>
      <c r="F725" s="254" t="s">
        <v>5358</v>
      </c>
      <c r="G725" s="81" t="s">
        <v>227</v>
      </c>
      <c r="H725" s="81" t="s">
        <v>253</v>
      </c>
      <c r="I725" s="81" t="s">
        <v>250</v>
      </c>
      <c r="J725" s="81" t="s">
        <v>200</v>
      </c>
      <c r="K725" s="81" t="s">
        <v>2140</v>
      </c>
      <c r="L725" s="84" t="s">
        <v>5444</v>
      </c>
      <c r="M725" s="82" t="s">
        <v>203</v>
      </c>
      <c r="N725" s="83">
        <v>1</v>
      </c>
      <c r="O725" s="83">
        <v>2</v>
      </c>
      <c r="P725" s="83">
        <v>7</v>
      </c>
      <c r="Q725" s="240">
        <f t="shared" si="66"/>
        <v>14</v>
      </c>
      <c r="R725" s="240" t="str">
        <f t="shared" si="67"/>
        <v>DÜŞÜK RİSK</v>
      </c>
      <c r="S725" s="84" t="s">
        <v>216</v>
      </c>
      <c r="T725" s="82" t="s">
        <v>205</v>
      </c>
      <c r="U725" s="80" t="s">
        <v>206</v>
      </c>
      <c r="V725" s="85" t="s">
        <v>558</v>
      </c>
      <c r="W725" s="80" t="s">
        <v>558</v>
      </c>
      <c r="X725" s="82" t="s">
        <v>208</v>
      </c>
      <c r="Y725" s="83">
        <v>0.5</v>
      </c>
      <c r="Z725" s="83">
        <v>2</v>
      </c>
      <c r="AA725" s="83">
        <v>7</v>
      </c>
      <c r="AB725" s="240">
        <f t="shared" si="68"/>
        <v>7</v>
      </c>
      <c r="AC725" s="240" t="str">
        <f t="shared" si="69"/>
        <v>DÜŞÜK RİSK</v>
      </c>
      <c r="AD725" s="81" t="s">
        <v>328</v>
      </c>
      <c r="AE725" s="82" t="s">
        <v>329</v>
      </c>
      <c r="AF725" s="81" t="s">
        <v>558</v>
      </c>
      <c r="AG725" s="83" t="s">
        <v>211</v>
      </c>
    </row>
    <row r="726" spans="1:33" ht="157.5" x14ac:dyDescent="0.45">
      <c r="A726" s="152">
        <v>719</v>
      </c>
      <c r="B726" s="160">
        <v>45896</v>
      </c>
      <c r="C726" s="81" t="s">
        <v>72</v>
      </c>
      <c r="D726" s="81" t="s">
        <v>130</v>
      </c>
      <c r="E726" s="254" t="s">
        <v>5358</v>
      </c>
      <c r="F726" s="254" t="s">
        <v>5358</v>
      </c>
      <c r="G726" s="81" t="s">
        <v>227</v>
      </c>
      <c r="H726" s="81" t="s">
        <v>254</v>
      </c>
      <c r="I726" s="81" t="s">
        <v>255</v>
      </c>
      <c r="J726" s="81" t="s">
        <v>200</v>
      </c>
      <c r="K726" s="81" t="s">
        <v>2129</v>
      </c>
      <c r="L726" s="84" t="s">
        <v>4840</v>
      </c>
      <c r="M726" s="82" t="s">
        <v>203</v>
      </c>
      <c r="N726" s="83">
        <v>3</v>
      </c>
      <c r="O726" s="83">
        <v>2</v>
      </c>
      <c r="P726" s="83">
        <v>7</v>
      </c>
      <c r="Q726" s="240">
        <f t="shared" si="66"/>
        <v>42</v>
      </c>
      <c r="R726" s="240" t="str">
        <f t="shared" si="67"/>
        <v>OLASI RİSK</v>
      </c>
      <c r="S726" s="84" t="s">
        <v>216</v>
      </c>
      <c r="T726" s="82" t="s">
        <v>235</v>
      </c>
      <c r="U726" s="80" t="s">
        <v>206</v>
      </c>
      <c r="V726" s="85" t="s">
        <v>558</v>
      </c>
      <c r="W726" s="80" t="s">
        <v>558</v>
      </c>
      <c r="X726" s="82" t="s">
        <v>208</v>
      </c>
      <c r="Y726" s="83">
        <v>0.5</v>
      </c>
      <c r="Z726" s="83">
        <v>2</v>
      </c>
      <c r="AA726" s="83">
        <v>7</v>
      </c>
      <c r="AB726" s="240">
        <f t="shared" si="68"/>
        <v>7</v>
      </c>
      <c r="AC726" s="240" t="str">
        <f t="shared" si="69"/>
        <v>DÜŞÜK RİSK</v>
      </c>
      <c r="AD726" s="81" t="s">
        <v>328</v>
      </c>
      <c r="AE726" s="82" t="s">
        <v>329</v>
      </c>
      <c r="AF726" s="81" t="s">
        <v>558</v>
      </c>
      <c r="AG726" s="83" t="s">
        <v>211</v>
      </c>
    </row>
    <row r="727" spans="1:33" ht="157.5" x14ac:dyDescent="0.45">
      <c r="A727" s="152">
        <v>720</v>
      </c>
      <c r="B727" s="160">
        <v>45896</v>
      </c>
      <c r="C727" s="81" t="s">
        <v>72</v>
      </c>
      <c r="D727" s="81" t="s">
        <v>130</v>
      </c>
      <c r="E727" s="254" t="s">
        <v>5358</v>
      </c>
      <c r="F727" s="254" t="s">
        <v>5358</v>
      </c>
      <c r="G727" s="81" t="s">
        <v>227</v>
      </c>
      <c r="H727" s="81" t="s">
        <v>256</v>
      </c>
      <c r="I727" s="81" t="s">
        <v>250</v>
      </c>
      <c r="J727" s="81" t="s">
        <v>200</v>
      </c>
      <c r="K727" s="81" t="s">
        <v>2131</v>
      </c>
      <c r="L727" s="84" t="s">
        <v>5442</v>
      </c>
      <c r="M727" s="82" t="s">
        <v>203</v>
      </c>
      <c r="N727" s="83">
        <v>3</v>
      </c>
      <c r="O727" s="83">
        <v>2</v>
      </c>
      <c r="P727" s="83">
        <v>7</v>
      </c>
      <c r="Q727" s="240">
        <f t="shared" si="66"/>
        <v>42</v>
      </c>
      <c r="R727" s="240" t="str">
        <f t="shared" si="67"/>
        <v>OLASI RİSK</v>
      </c>
      <c r="S727" s="84" t="s">
        <v>216</v>
      </c>
      <c r="T727" s="82" t="s">
        <v>235</v>
      </c>
      <c r="U727" s="80" t="s">
        <v>206</v>
      </c>
      <c r="V727" s="85" t="s">
        <v>558</v>
      </c>
      <c r="W727" s="80" t="s">
        <v>558</v>
      </c>
      <c r="X727" s="82" t="s">
        <v>208</v>
      </c>
      <c r="Y727" s="83">
        <v>0.5</v>
      </c>
      <c r="Z727" s="83">
        <v>2</v>
      </c>
      <c r="AA727" s="83">
        <v>7</v>
      </c>
      <c r="AB727" s="240">
        <f t="shared" si="68"/>
        <v>7</v>
      </c>
      <c r="AC727" s="240" t="str">
        <f t="shared" si="69"/>
        <v>DÜŞÜK RİSK</v>
      </c>
      <c r="AD727" s="81" t="s">
        <v>328</v>
      </c>
      <c r="AE727" s="82" t="s">
        <v>329</v>
      </c>
      <c r="AF727" s="81" t="s">
        <v>558</v>
      </c>
      <c r="AG727" s="83" t="s">
        <v>211</v>
      </c>
    </row>
    <row r="728" spans="1:33" ht="157.5" x14ac:dyDescent="0.45">
      <c r="A728" s="152">
        <v>721</v>
      </c>
      <c r="B728" s="160">
        <v>45896</v>
      </c>
      <c r="C728" s="81" t="s">
        <v>72</v>
      </c>
      <c r="D728" s="81" t="s">
        <v>130</v>
      </c>
      <c r="E728" s="254" t="s">
        <v>5358</v>
      </c>
      <c r="F728" s="254" t="s">
        <v>5358</v>
      </c>
      <c r="G728" s="81" t="s">
        <v>227</v>
      </c>
      <c r="H728" s="81" t="s">
        <v>256</v>
      </c>
      <c r="I728" s="81" t="s">
        <v>250</v>
      </c>
      <c r="J728" s="81" t="s">
        <v>200</v>
      </c>
      <c r="K728" s="81" t="s">
        <v>2053</v>
      </c>
      <c r="L728" s="84" t="s">
        <v>5442</v>
      </c>
      <c r="M728" s="82" t="s">
        <v>203</v>
      </c>
      <c r="N728" s="83">
        <v>1</v>
      </c>
      <c r="O728" s="83">
        <v>2</v>
      </c>
      <c r="P728" s="83">
        <v>7</v>
      </c>
      <c r="Q728" s="240">
        <f t="shared" si="66"/>
        <v>14</v>
      </c>
      <c r="R728" s="240" t="str">
        <f t="shared" si="67"/>
        <v>DÜŞÜK RİSK</v>
      </c>
      <c r="S728" s="84" t="s">
        <v>216</v>
      </c>
      <c r="T728" s="81" t="s">
        <v>235</v>
      </c>
      <c r="U728" s="80" t="s">
        <v>206</v>
      </c>
      <c r="V728" s="85" t="s">
        <v>558</v>
      </c>
      <c r="W728" s="80" t="s">
        <v>558</v>
      </c>
      <c r="X728" s="82" t="s">
        <v>208</v>
      </c>
      <c r="Y728" s="83">
        <v>0.5</v>
      </c>
      <c r="Z728" s="83">
        <v>2</v>
      </c>
      <c r="AA728" s="83">
        <v>7</v>
      </c>
      <c r="AB728" s="240">
        <f t="shared" si="68"/>
        <v>7</v>
      </c>
      <c r="AC728" s="240" t="str">
        <f t="shared" si="69"/>
        <v>DÜŞÜK RİSK</v>
      </c>
      <c r="AD728" s="81" t="s">
        <v>328</v>
      </c>
      <c r="AE728" s="81" t="s">
        <v>329</v>
      </c>
      <c r="AF728" s="81" t="s">
        <v>558</v>
      </c>
      <c r="AG728" s="83" t="s">
        <v>211</v>
      </c>
    </row>
    <row r="729" spans="1:33" ht="210" x14ac:dyDescent="0.45">
      <c r="A729" s="152">
        <v>722</v>
      </c>
      <c r="B729" s="160">
        <v>45896</v>
      </c>
      <c r="C729" s="81" t="s">
        <v>72</v>
      </c>
      <c r="D729" s="81" t="s">
        <v>130</v>
      </c>
      <c r="E729" s="254" t="s">
        <v>5358</v>
      </c>
      <c r="F729" s="254" t="s">
        <v>5358</v>
      </c>
      <c r="G729" s="81" t="s">
        <v>227</v>
      </c>
      <c r="H729" s="81" t="s">
        <v>257</v>
      </c>
      <c r="I729" s="81" t="s">
        <v>250</v>
      </c>
      <c r="J729" s="81" t="s">
        <v>200</v>
      </c>
      <c r="K729" s="81" t="s">
        <v>2131</v>
      </c>
      <c r="L729" s="84" t="s">
        <v>5444</v>
      </c>
      <c r="M729" s="82" t="s">
        <v>203</v>
      </c>
      <c r="N729" s="83">
        <v>3</v>
      </c>
      <c r="O729" s="83">
        <v>2</v>
      </c>
      <c r="P729" s="83">
        <v>7</v>
      </c>
      <c r="Q729" s="240">
        <f t="shared" si="66"/>
        <v>42</v>
      </c>
      <c r="R729" s="240" t="str">
        <f t="shared" si="67"/>
        <v>OLASI RİSK</v>
      </c>
      <c r="S729" s="84" t="s">
        <v>216</v>
      </c>
      <c r="T729" s="81" t="s">
        <v>235</v>
      </c>
      <c r="U729" s="80" t="s">
        <v>206</v>
      </c>
      <c r="V729" s="85" t="s">
        <v>558</v>
      </c>
      <c r="W729" s="80" t="s">
        <v>558</v>
      </c>
      <c r="X729" s="82" t="s">
        <v>208</v>
      </c>
      <c r="Y729" s="83">
        <v>0.5</v>
      </c>
      <c r="Z729" s="83">
        <v>2</v>
      </c>
      <c r="AA729" s="83">
        <v>7</v>
      </c>
      <c r="AB729" s="240">
        <f t="shared" si="68"/>
        <v>7</v>
      </c>
      <c r="AC729" s="240" t="str">
        <f t="shared" si="69"/>
        <v>DÜŞÜK RİSK</v>
      </c>
      <c r="AD729" s="81" t="s">
        <v>328</v>
      </c>
      <c r="AE729" s="81" t="s">
        <v>329</v>
      </c>
      <c r="AF729" s="81" t="s">
        <v>558</v>
      </c>
      <c r="AG729" s="83" t="s">
        <v>211</v>
      </c>
    </row>
    <row r="730" spans="1:33" ht="210" x14ac:dyDescent="0.45">
      <c r="A730" s="152">
        <v>723</v>
      </c>
      <c r="B730" s="160">
        <v>45896</v>
      </c>
      <c r="C730" s="81" t="s">
        <v>72</v>
      </c>
      <c r="D730" s="81" t="s">
        <v>130</v>
      </c>
      <c r="E730" s="254" t="s">
        <v>5358</v>
      </c>
      <c r="F730" s="254" t="s">
        <v>5358</v>
      </c>
      <c r="G730" s="81" t="s">
        <v>227</v>
      </c>
      <c r="H730" s="81" t="s">
        <v>257</v>
      </c>
      <c r="I730" s="81" t="s">
        <v>250</v>
      </c>
      <c r="J730" s="81" t="s">
        <v>200</v>
      </c>
      <c r="K730" s="81" t="s">
        <v>2053</v>
      </c>
      <c r="L730" s="84" t="s">
        <v>5444</v>
      </c>
      <c r="M730" s="82" t="s">
        <v>203</v>
      </c>
      <c r="N730" s="83">
        <v>1</v>
      </c>
      <c r="O730" s="83">
        <v>2</v>
      </c>
      <c r="P730" s="83">
        <v>7</v>
      </c>
      <c r="Q730" s="240">
        <f t="shared" si="66"/>
        <v>14</v>
      </c>
      <c r="R730" s="240" t="str">
        <f t="shared" si="67"/>
        <v>DÜŞÜK RİSK</v>
      </c>
      <c r="S730" s="82" t="s">
        <v>216</v>
      </c>
      <c r="T730" s="81" t="s">
        <v>235</v>
      </c>
      <c r="U730" s="80" t="s">
        <v>206</v>
      </c>
      <c r="V730" s="85" t="s">
        <v>558</v>
      </c>
      <c r="W730" s="80" t="s">
        <v>558</v>
      </c>
      <c r="X730" s="82" t="s">
        <v>208</v>
      </c>
      <c r="Y730" s="83">
        <v>0.5</v>
      </c>
      <c r="Z730" s="83">
        <v>2</v>
      </c>
      <c r="AA730" s="83">
        <v>7</v>
      </c>
      <c r="AB730" s="240">
        <f t="shared" si="68"/>
        <v>7</v>
      </c>
      <c r="AC730" s="240" t="str">
        <f t="shared" si="69"/>
        <v>DÜŞÜK RİSK</v>
      </c>
      <c r="AD730" s="81" t="s">
        <v>328</v>
      </c>
      <c r="AE730" s="81" t="s">
        <v>329</v>
      </c>
      <c r="AF730" s="81" t="s">
        <v>558</v>
      </c>
      <c r="AG730" s="83" t="s">
        <v>211</v>
      </c>
    </row>
    <row r="731" spans="1:33" ht="157.5" x14ac:dyDescent="0.45">
      <c r="A731" s="152">
        <v>724</v>
      </c>
      <c r="B731" s="160">
        <v>45896</v>
      </c>
      <c r="C731" s="81" t="s">
        <v>72</v>
      </c>
      <c r="D731" s="81" t="s">
        <v>130</v>
      </c>
      <c r="E731" s="254" t="s">
        <v>5358</v>
      </c>
      <c r="F731" s="254" t="s">
        <v>5358</v>
      </c>
      <c r="G731" s="81" t="s">
        <v>2141</v>
      </c>
      <c r="H731" s="81" t="s">
        <v>2142</v>
      </c>
      <c r="I731" s="81" t="s">
        <v>1712</v>
      </c>
      <c r="J731" s="81" t="s">
        <v>1713</v>
      </c>
      <c r="K731" s="81" t="s">
        <v>2134</v>
      </c>
      <c r="L731" s="82" t="s">
        <v>4809</v>
      </c>
      <c r="M731" s="82" t="s">
        <v>203</v>
      </c>
      <c r="N731" s="83">
        <v>1</v>
      </c>
      <c r="O731" s="83">
        <v>3</v>
      </c>
      <c r="P731" s="83">
        <v>7</v>
      </c>
      <c r="Q731" s="240">
        <f t="shared" si="66"/>
        <v>21</v>
      </c>
      <c r="R731" s="240" t="str">
        <f t="shared" si="67"/>
        <v>OLASI RİSK</v>
      </c>
      <c r="S731" s="82" t="s">
        <v>204</v>
      </c>
      <c r="T731" s="81" t="s">
        <v>2110</v>
      </c>
      <c r="U731" s="80" t="s">
        <v>206</v>
      </c>
      <c r="V731" s="85" t="s">
        <v>558</v>
      </c>
      <c r="W731" s="80" t="s">
        <v>558</v>
      </c>
      <c r="X731" s="82" t="s">
        <v>208</v>
      </c>
      <c r="Y731" s="83">
        <v>0.5</v>
      </c>
      <c r="Z731" s="83">
        <v>3</v>
      </c>
      <c r="AA731" s="83">
        <v>7</v>
      </c>
      <c r="AB731" s="240">
        <f t="shared" si="68"/>
        <v>10.5</v>
      </c>
      <c r="AC731" s="240" t="str">
        <f t="shared" si="69"/>
        <v>DÜŞÜK RİSK</v>
      </c>
      <c r="AD731" s="81" t="s">
        <v>328</v>
      </c>
      <c r="AE731" s="81" t="s">
        <v>329</v>
      </c>
      <c r="AF731" s="81" t="s">
        <v>558</v>
      </c>
      <c r="AG731" s="83" t="s">
        <v>330</v>
      </c>
    </row>
    <row r="732" spans="1:33" ht="157.5" x14ac:dyDescent="0.45">
      <c r="A732" s="152">
        <v>725</v>
      </c>
      <c r="B732" s="160">
        <v>45896</v>
      </c>
      <c r="C732" s="81" t="s">
        <v>72</v>
      </c>
      <c r="D732" s="81" t="s">
        <v>130</v>
      </c>
      <c r="E732" s="254" t="s">
        <v>5358</v>
      </c>
      <c r="F732" s="254" t="s">
        <v>5358</v>
      </c>
      <c r="G732" s="81" t="s">
        <v>2143</v>
      </c>
      <c r="H732" s="81" t="s">
        <v>2144</v>
      </c>
      <c r="I732" s="81" t="s">
        <v>2145</v>
      </c>
      <c r="J732" s="81" t="s">
        <v>2146</v>
      </c>
      <c r="K732" s="81" t="s">
        <v>2134</v>
      </c>
      <c r="L732" s="82" t="s">
        <v>2147</v>
      </c>
      <c r="M732" s="82" t="s">
        <v>203</v>
      </c>
      <c r="N732" s="83">
        <v>1</v>
      </c>
      <c r="O732" s="83">
        <v>6</v>
      </c>
      <c r="P732" s="83">
        <v>15</v>
      </c>
      <c r="Q732" s="240">
        <f t="shared" si="66"/>
        <v>90</v>
      </c>
      <c r="R732" s="240" t="str">
        <f t="shared" si="67"/>
        <v>ÖNEMLİ RİSK</v>
      </c>
      <c r="S732" s="84" t="s">
        <v>204</v>
      </c>
      <c r="T732" s="81" t="s">
        <v>2148</v>
      </c>
      <c r="U732" s="85" t="s">
        <v>206</v>
      </c>
      <c r="V732" s="85" t="s">
        <v>558</v>
      </c>
      <c r="W732" s="85" t="s">
        <v>558</v>
      </c>
      <c r="X732" s="82" t="s">
        <v>208</v>
      </c>
      <c r="Y732" s="83">
        <v>0.2</v>
      </c>
      <c r="Z732" s="83">
        <v>6</v>
      </c>
      <c r="AA732" s="83">
        <v>15</v>
      </c>
      <c r="AB732" s="240">
        <f t="shared" si="68"/>
        <v>18.000000000000004</v>
      </c>
      <c r="AC732" s="240" t="str">
        <f t="shared" si="69"/>
        <v>DÜŞÜK RİSK</v>
      </c>
      <c r="AD732" s="81" t="s">
        <v>328</v>
      </c>
      <c r="AE732" s="81" t="s">
        <v>329</v>
      </c>
      <c r="AF732" s="81" t="s">
        <v>558</v>
      </c>
      <c r="AG732" s="83" t="s">
        <v>2149</v>
      </c>
    </row>
    <row r="733" spans="1:33" ht="157.5" x14ac:dyDescent="0.45">
      <c r="A733" s="152">
        <v>726</v>
      </c>
      <c r="B733" s="160">
        <v>45896</v>
      </c>
      <c r="C733" s="81" t="s">
        <v>72</v>
      </c>
      <c r="D733" s="81" t="s">
        <v>130</v>
      </c>
      <c r="E733" s="254" t="s">
        <v>5358</v>
      </c>
      <c r="F733" s="254" t="s">
        <v>5358</v>
      </c>
      <c r="G733" s="81" t="s">
        <v>2143</v>
      </c>
      <c r="H733" s="81" t="s">
        <v>2150</v>
      </c>
      <c r="I733" s="81" t="s">
        <v>2151</v>
      </c>
      <c r="J733" s="81" t="s">
        <v>299</v>
      </c>
      <c r="K733" s="81" t="s">
        <v>2134</v>
      </c>
      <c r="L733" s="84" t="s">
        <v>5486</v>
      </c>
      <c r="M733" s="82" t="s">
        <v>203</v>
      </c>
      <c r="N733" s="83">
        <v>0.5</v>
      </c>
      <c r="O733" s="83">
        <v>6</v>
      </c>
      <c r="P733" s="83">
        <v>15</v>
      </c>
      <c r="Q733" s="240">
        <f t="shared" si="66"/>
        <v>45</v>
      </c>
      <c r="R733" s="240" t="str">
        <f t="shared" si="67"/>
        <v>OLASI RİSK</v>
      </c>
      <c r="S733" s="84" t="s">
        <v>204</v>
      </c>
      <c r="T733" s="81" t="s">
        <v>2152</v>
      </c>
      <c r="U733" s="85" t="s">
        <v>206</v>
      </c>
      <c r="V733" s="85" t="s">
        <v>558</v>
      </c>
      <c r="W733" s="85" t="s">
        <v>558</v>
      </c>
      <c r="X733" s="82" t="s">
        <v>208</v>
      </c>
      <c r="Y733" s="83">
        <v>0.2</v>
      </c>
      <c r="Z733" s="83">
        <v>6</v>
      </c>
      <c r="AA733" s="83">
        <v>15</v>
      </c>
      <c r="AB733" s="240">
        <f t="shared" si="68"/>
        <v>18.000000000000004</v>
      </c>
      <c r="AC733" s="240" t="str">
        <f t="shared" si="69"/>
        <v>DÜŞÜK RİSK</v>
      </c>
      <c r="AD733" s="81" t="s">
        <v>328</v>
      </c>
      <c r="AE733" s="81" t="s">
        <v>329</v>
      </c>
      <c r="AF733" s="81" t="s">
        <v>558</v>
      </c>
      <c r="AG733" s="83" t="s">
        <v>2153</v>
      </c>
    </row>
    <row r="734" spans="1:33" ht="157.5" x14ac:dyDescent="0.45">
      <c r="A734" s="152">
        <v>727</v>
      </c>
      <c r="B734" s="160">
        <v>45896</v>
      </c>
      <c r="C734" s="81" t="s">
        <v>72</v>
      </c>
      <c r="D734" s="81" t="s">
        <v>130</v>
      </c>
      <c r="E734" s="254" t="s">
        <v>5358</v>
      </c>
      <c r="F734" s="254" t="s">
        <v>5358</v>
      </c>
      <c r="G734" s="81" t="s">
        <v>2143</v>
      </c>
      <c r="H734" s="81" t="s">
        <v>2108</v>
      </c>
      <c r="I734" s="81" t="s">
        <v>1712</v>
      </c>
      <c r="J734" s="81" t="s">
        <v>2154</v>
      </c>
      <c r="K734" s="81" t="s">
        <v>2129</v>
      </c>
      <c r="L734" s="82" t="s">
        <v>4810</v>
      </c>
      <c r="M734" s="82" t="s">
        <v>203</v>
      </c>
      <c r="N734" s="83">
        <v>0.5</v>
      </c>
      <c r="O734" s="83">
        <v>3</v>
      </c>
      <c r="P734" s="83">
        <v>40</v>
      </c>
      <c r="Q734" s="240">
        <f t="shared" si="66"/>
        <v>60</v>
      </c>
      <c r="R734" s="240" t="str">
        <f t="shared" si="67"/>
        <v>OLASI RİSK</v>
      </c>
      <c r="S734" s="84" t="s">
        <v>204</v>
      </c>
      <c r="T734" s="81" t="s">
        <v>2152</v>
      </c>
      <c r="U734" s="85" t="s">
        <v>206</v>
      </c>
      <c r="V734" s="85" t="s">
        <v>558</v>
      </c>
      <c r="W734" s="85" t="s">
        <v>558</v>
      </c>
      <c r="X734" s="82" t="s">
        <v>208</v>
      </c>
      <c r="Y734" s="83">
        <v>0.2</v>
      </c>
      <c r="Z734" s="83">
        <v>3</v>
      </c>
      <c r="AA734" s="83">
        <v>15</v>
      </c>
      <c r="AB734" s="240">
        <f t="shared" si="68"/>
        <v>9.0000000000000018</v>
      </c>
      <c r="AC734" s="240" t="str">
        <f t="shared" si="69"/>
        <v>DÜŞÜK RİSK</v>
      </c>
      <c r="AD734" s="81" t="s">
        <v>328</v>
      </c>
      <c r="AE734" s="81" t="s">
        <v>329</v>
      </c>
      <c r="AF734" s="81" t="s">
        <v>558</v>
      </c>
      <c r="AG734" s="83" t="s">
        <v>330</v>
      </c>
    </row>
    <row r="735" spans="1:33" ht="157.5" x14ac:dyDescent="0.45">
      <c r="A735" s="152">
        <v>728</v>
      </c>
      <c r="B735" s="160">
        <v>45896</v>
      </c>
      <c r="C735" s="81" t="s">
        <v>72</v>
      </c>
      <c r="D735" s="81" t="s">
        <v>130</v>
      </c>
      <c r="E735" s="254" t="s">
        <v>5358</v>
      </c>
      <c r="F735" s="254" t="s">
        <v>5358</v>
      </c>
      <c r="G735" s="81" t="s">
        <v>2155</v>
      </c>
      <c r="H735" s="81" t="s">
        <v>2108</v>
      </c>
      <c r="I735" s="81" t="s">
        <v>1712</v>
      </c>
      <c r="J735" s="81" t="s">
        <v>2154</v>
      </c>
      <c r="K735" s="81" t="s">
        <v>2129</v>
      </c>
      <c r="L735" s="82" t="s">
        <v>4810</v>
      </c>
      <c r="M735" s="82" t="s">
        <v>203</v>
      </c>
      <c r="N735" s="83">
        <v>1</v>
      </c>
      <c r="O735" s="83">
        <v>3</v>
      </c>
      <c r="P735" s="83">
        <v>7</v>
      </c>
      <c r="Q735" s="240">
        <f t="shared" si="66"/>
        <v>21</v>
      </c>
      <c r="R735" s="240" t="str">
        <f t="shared" si="67"/>
        <v>OLASI RİSK</v>
      </c>
      <c r="S735" s="84" t="s">
        <v>204</v>
      </c>
      <c r="T735" s="81" t="s">
        <v>2152</v>
      </c>
      <c r="U735" s="80" t="s">
        <v>206</v>
      </c>
      <c r="V735" s="85" t="s">
        <v>558</v>
      </c>
      <c r="W735" s="80" t="s">
        <v>558</v>
      </c>
      <c r="X735" s="82" t="s">
        <v>208</v>
      </c>
      <c r="Y735" s="83">
        <v>0.5</v>
      </c>
      <c r="Z735" s="83">
        <v>3</v>
      </c>
      <c r="AA735" s="83">
        <v>7</v>
      </c>
      <c r="AB735" s="240">
        <f t="shared" si="68"/>
        <v>10.5</v>
      </c>
      <c r="AC735" s="240" t="str">
        <f t="shared" si="69"/>
        <v>DÜŞÜK RİSK</v>
      </c>
      <c r="AD735" s="81" t="s">
        <v>328</v>
      </c>
      <c r="AE735" s="81" t="s">
        <v>329</v>
      </c>
      <c r="AF735" s="81" t="s">
        <v>558</v>
      </c>
      <c r="AG735" s="83" t="s">
        <v>330</v>
      </c>
    </row>
    <row r="736" spans="1:33" ht="157.5" x14ac:dyDescent="0.45">
      <c r="A736" s="152">
        <v>729</v>
      </c>
      <c r="B736" s="160">
        <v>45896</v>
      </c>
      <c r="C736" s="81" t="s">
        <v>72</v>
      </c>
      <c r="D736" s="81" t="s">
        <v>130</v>
      </c>
      <c r="E736" s="254" t="s">
        <v>5358</v>
      </c>
      <c r="F736" s="254" t="s">
        <v>5358</v>
      </c>
      <c r="G736" s="81" t="s">
        <v>2156</v>
      </c>
      <c r="H736" s="81" t="s">
        <v>2157</v>
      </c>
      <c r="I736" s="81" t="s">
        <v>2158</v>
      </c>
      <c r="J736" s="81" t="s">
        <v>2159</v>
      </c>
      <c r="K736" s="81" t="s">
        <v>2160</v>
      </c>
      <c r="L736" s="82" t="s">
        <v>2161</v>
      </c>
      <c r="M736" s="82" t="s">
        <v>203</v>
      </c>
      <c r="N736" s="83">
        <v>0.5</v>
      </c>
      <c r="O736" s="83">
        <v>6</v>
      </c>
      <c r="P736" s="83">
        <v>7</v>
      </c>
      <c r="Q736" s="240">
        <f t="shared" si="66"/>
        <v>21</v>
      </c>
      <c r="R736" s="240" t="str">
        <f t="shared" si="67"/>
        <v>OLASI RİSK</v>
      </c>
      <c r="S736" s="84" t="s">
        <v>204</v>
      </c>
      <c r="T736" s="81" t="s">
        <v>2162</v>
      </c>
      <c r="U736" s="85" t="s">
        <v>206</v>
      </c>
      <c r="V736" s="85" t="s">
        <v>558</v>
      </c>
      <c r="W736" s="85" t="s">
        <v>558</v>
      </c>
      <c r="X736" s="82" t="s">
        <v>208</v>
      </c>
      <c r="Y736" s="83">
        <v>0.2</v>
      </c>
      <c r="Z736" s="83">
        <v>6</v>
      </c>
      <c r="AA736" s="83">
        <v>7</v>
      </c>
      <c r="AB736" s="240">
        <f t="shared" si="68"/>
        <v>8.4000000000000021</v>
      </c>
      <c r="AC736" s="240" t="str">
        <f t="shared" si="69"/>
        <v>DÜŞÜK RİSK</v>
      </c>
      <c r="AD736" s="81" t="s">
        <v>328</v>
      </c>
      <c r="AE736" s="81" t="s">
        <v>329</v>
      </c>
      <c r="AF736" s="81" t="s">
        <v>558</v>
      </c>
      <c r="AG736" s="83" t="s">
        <v>334</v>
      </c>
    </row>
    <row r="737" spans="1:33" ht="157.5" x14ac:dyDescent="0.45">
      <c r="A737" s="152">
        <v>730</v>
      </c>
      <c r="B737" s="160">
        <v>45896</v>
      </c>
      <c r="C737" s="81" t="s">
        <v>72</v>
      </c>
      <c r="D737" s="81" t="s">
        <v>130</v>
      </c>
      <c r="E737" s="254" t="s">
        <v>5358</v>
      </c>
      <c r="F737" s="254" t="s">
        <v>5358</v>
      </c>
      <c r="G737" s="81" t="s">
        <v>2163</v>
      </c>
      <c r="H737" s="81" t="s">
        <v>2164</v>
      </c>
      <c r="I737" s="81" t="s">
        <v>2165</v>
      </c>
      <c r="J737" s="81" t="s">
        <v>2166</v>
      </c>
      <c r="K737" s="81" t="s">
        <v>2167</v>
      </c>
      <c r="L737" s="82" t="s">
        <v>2168</v>
      </c>
      <c r="M737" s="82" t="s">
        <v>203</v>
      </c>
      <c r="N737" s="83">
        <v>1</v>
      </c>
      <c r="O737" s="83">
        <v>1</v>
      </c>
      <c r="P737" s="83">
        <v>40</v>
      </c>
      <c r="Q737" s="240">
        <f t="shared" si="66"/>
        <v>40</v>
      </c>
      <c r="R737" s="240" t="str">
        <f t="shared" si="67"/>
        <v>OLASI RİSK</v>
      </c>
      <c r="S737" s="84" t="s">
        <v>204</v>
      </c>
      <c r="T737" s="81" t="s">
        <v>2169</v>
      </c>
      <c r="U737" s="85" t="s">
        <v>206</v>
      </c>
      <c r="V737" s="85" t="s">
        <v>558</v>
      </c>
      <c r="W737" s="85" t="s">
        <v>558</v>
      </c>
      <c r="X737" s="82" t="s">
        <v>208</v>
      </c>
      <c r="Y737" s="83">
        <v>0.2</v>
      </c>
      <c r="Z737" s="83">
        <v>3</v>
      </c>
      <c r="AA737" s="83">
        <v>7</v>
      </c>
      <c r="AB737" s="240">
        <f t="shared" si="68"/>
        <v>4.2000000000000011</v>
      </c>
      <c r="AC737" s="240" t="str">
        <f t="shared" si="69"/>
        <v>DÜŞÜK RİSK</v>
      </c>
      <c r="AD737" s="81" t="s">
        <v>328</v>
      </c>
      <c r="AE737" s="81" t="s">
        <v>329</v>
      </c>
      <c r="AF737" s="81" t="s">
        <v>558</v>
      </c>
      <c r="AG737" s="83" t="s">
        <v>391</v>
      </c>
    </row>
    <row r="738" spans="1:33" ht="157.5" x14ac:dyDescent="0.45">
      <c r="A738" s="152">
        <v>731</v>
      </c>
      <c r="B738" s="160">
        <v>45896</v>
      </c>
      <c r="C738" s="81" t="s">
        <v>72</v>
      </c>
      <c r="D738" s="81" t="s">
        <v>130</v>
      </c>
      <c r="E738" s="254" t="s">
        <v>5358</v>
      </c>
      <c r="F738" s="254" t="s">
        <v>5358</v>
      </c>
      <c r="G738" s="81" t="s">
        <v>267</v>
      </c>
      <c r="H738" s="81" t="s">
        <v>268</v>
      </c>
      <c r="I738" s="81" t="s">
        <v>269</v>
      </c>
      <c r="J738" s="81" t="s">
        <v>270</v>
      </c>
      <c r="K738" s="81" t="s">
        <v>2129</v>
      </c>
      <c r="L738" s="82" t="s">
        <v>1696</v>
      </c>
      <c r="M738" s="82" t="s">
        <v>203</v>
      </c>
      <c r="N738" s="83">
        <v>1</v>
      </c>
      <c r="O738" s="83">
        <v>6</v>
      </c>
      <c r="P738" s="83">
        <v>3</v>
      </c>
      <c r="Q738" s="240">
        <f t="shared" si="66"/>
        <v>18</v>
      </c>
      <c r="R738" s="240" t="str">
        <f t="shared" si="67"/>
        <v>DÜŞÜK RİSK</v>
      </c>
      <c r="S738" s="84" t="s">
        <v>204</v>
      </c>
      <c r="T738" s="81" t="s">
        <v>2170</v>
      </c>
      <c r="U738" s="85" t="s">
        <v>206</v>
      </c>
      <c r="V738" s="85" t="s">
        <v>558</v>
      </c>
      <c r="W738" s="85" t="s">
        <v>558</v>
      </c>
      <c r="X738" s="82" t="s">
        <v>208</v>
      </c>
      <c r="Y738" s="83">
        <v>0.5</v>
      </c>
      <c r="Z738" s="83">
        <v>6</v>
      </c>
      <c r="AA738" s="83">
        <v>3</v>
      </c>
      <c r="AB738" s="240">
        <f t="shared" si="68"/>
        <v>9</v>
      </c>
      <c r="AC738" s="240" t="str">
        <f t="shared" si="69"/>
        <v>DÜŞÜK RİSK</v>
      </c>
      <c r="AD738" s="81" t="s">
        <v>328</v>
      </c>
      <c r="AE738" s="81" t="s">
        <v>329</v>
      </c>
      <c r="AF738" s="81" t="s">
        <v>558</v>
      </c>
      <c r="AG738" s="83" t="s">
        <v>266</v>
      </c>
    </row>
    <row r="739" spans="1:33" ht="157.5" x14ac:dyDescent="0.45">
      <c r="A739" s="152">
        <v>732</v>
      </c>
      <c r="B739" s="160">
        <v>45896</v>
      </c>
      <c r="C739" s="81" t="s">
        <v>72</v>
      </c>
      <c r="D739" s="81" t="s">
        <v>130</v>
      </c>
      <c r="E739" s="254" t="s">
        <v>5358</v>
      </c>
      <c r="F739" s="254" t="s">
        <v>5358</v>
      </c>
      <c r="G739" s="81" t="s">
        <v>335</v>
      </c>
      <c r="H739" s="81" t="s">
        <v>222</v>
      </c>
      <c r="I739" s="81" t="s">
        <v>336</v>
      </c>
      <c r="J739" s="81" t="s">
        <v>200</v>
      </c>
      <c r="K739" s="81" t="s">
        <v>2129</v>
      </c>
      <c r="L739" s="82" t="s">
        <v>2171</v>
      </c>
      <c r="M739" s="82" t="s">
        <v>203</v>
      </c>
      <c r="N739" s="83">
        <v>3</v>
      </c>
      <c r="O739" s="83">
        <v>1</v>
      </c>
      <c r="P739" s="83">
        <v>15</v>
      </c>
      <c r="Q739" s="240">
        <f t="shared" si="66"/>
        <v>45</v>
      </c>
      <c r="R739" s="240" t="str">
        <f t="shared" si="67"/>
        <v>OLASI RİSK</v>
      </c>
      <c r="S739" s="84" t="s">
        <v>204</v>
      </c>
      <c r="T739" s="81" t="s">
        <v>2172</v>
      </c>
      <c r="U739" s="85" t="s">
        <v>206</v>
      </c>
      <c r="V739" s="85" t="s">
        <v>558</v>
      </c>
      <c r="W739" s="85" t="s">
        <v>558</v>
      </c>
      <c r="X739" s="82" t="s">
        <v>208</v>
      </c>
      <c r="Y739" s="83">
        <v>1</v>
      </c>
      <c r="Z739" s="83">
        <v>1</v>
      </c>
      <c r="AA739" s="83">
        <v>15</v>
      </c>
      <c r="AB739" s="240">
        <f t="shared" si="68"/>
        <v>15</v>
      </c>
      <c r="AC739" s="240" t="str">
        <f t="shared" si="69"/>
        <v>DÜŞÜK RİSK</v>
      </c>
      <c r="AD739" s="81" t="s">
        <v>328</v>
      </c>
      <c r="AE739" s="81" t="s">
        <v>329</v>
      </c>
      <c r="AF739" s="81" t="s">
        <v>558</v>
      </c>
      <c r="AG739" s="83" t="s">
        <v>211</v>
      </c>
    </row>
    <row r="740" spans="1:33" ht="280" x14ac:dyDescent="0.45">
      <c r="A740" s="152">
        <v>733</v>
      </c>
      <c r="B740" s="160">
        <v>45896</v>
      </c>
      <c r="C740" s="81" t="s">
        <v>72</v>
      </c>
      <c r="D740" s="81" t="s">
        <v>130</v>
      </c>
      <c r="E740" s="254" t="s">
        <v>5358</v>
      </c>
      <c r="F740" s="254" t="s">
        <v>5358</v>
      </c>
      <c r="G740" s="81" t="s">
        <v>296</v>
      </c>
      <c r="H740" s="81" t="s">
        <v>297</v>
      </c>
      <c r="I740" s="81" t="s">
        <v>298</v>
      </c>
      <c r="J740" s="81" t="s">
        <v>299</v>
      </c>
      <c r="K740" s="81" t="s">
        <v>2173</v>
      </c>
      <c r="L740" s="82" t="s">
        <v>2174</v>
      </c>
      <c r="M740" s="82" t="s">
        <v>203</v>
      </c>
      <c r="N740" s="83">
        <v>1</v>
      </c>
      <c r="O740" s="83">
        <v>3</v>
      </c>
      <c r="P740" s="83">
        <v>15</v>
      </c>
      <c r="Q740" s="240">
        <f t="shared" ref="Q740:Q803" si="70">IF(OR(ISBLANK(N740)=TRUE,ISBLANK(O740)=TRUE,ISBLANK(P740)=TRUE),"",PRODUCT(N740,O740,P740))</f>
        <v>45</v>
      </c>
      <c r="R740" s="240" t="str">
        <f t="shared" ref="R740:R803" si="71">IF(Q740="","",IF(AND(Q740&gt;=0,Q740&lt;20),"DÜŞÜK RİSK",IF(AND(Q740&gt;=20,Q740&lt;70),"OLASI RİSK",IF(AND(Q740&gt;=70,Q740&lt;200),"ÖNEMLİ RİSK",IF(AND(Q740&gt;=200,Q740&lt;400),"YÜKSEK RİSK",IF(Q740&gt;=400,"KABUL EDİLEMEZ RİSK",""))))))</f>
        <v>OLASI RİSK</v>
      </c>
      <c r="S740" s="84" t="s">
        <v>204</v>
      </c>
      <c r="T740" s="81" t="s">
        <v>2175</v>
      </c>
      <c r="U740" s="85" t="s">
        <v>206</v>
      </c>
      <c r="V740" s="85" t="s">
        <v>558</v>
      </c>
      <c r="W740" s="85" t="s">
        <v>558</v>
      </c>
      <c r="X740" s="82" t="s">
        <v>208</v>
      </c>
      <c r="Y740" s="83">
        <v>1</v>
      </c>
      <c r="Z740" s="83">
        <v>1</v>
      </c>
      <c r="AA740" s="83">
        <v>15</v>
      </c>
      <c r="AB740" s="240">
        <f t="shared" ref="AB740:AB803" si="72">IF(OR(ISBLANK(Y740)=TRUE,ISBLANK(Z740)=TRUE,ISBLANK(AA740)=TRUE),"",PRODUCT(Y740,Z740,AA740))</f>
        <v>15</v>
      </c>
      <c r="AC740" s="240" t="str">
        <f t="shared" ref="AC740:AC803" si="73">IF(AB740="","",IF(AND(AB740&gt;=0,AB740&lt;20),"DÜŞÜK RİSK",IF(AND(AB740&gt;=20,AB740&lt;70),"OLASI RİSK",IF(AND(AB740&gt;=70,AB740&lt;200),"ÖNEMLİ RİSK",IF(AND(AB740&gt;=200,AB740&lt;400),"YÜKSEK RİSK",IF(AB740&gt;=400,"KABUL EDİLEMEZ RİSK",""))))))</f>
        <v>DÜŞÜK RİSK</v>
      </c>
      <c r="AD740" s="81" t="s">
        <v>328</v>
      </c>
      <c r="AE740" s="81" t="s">
        <v>329</v>
      </c>
      <c r="AF740" s="81" t="s">
        <v>558</v>
      </c>
      <c r="AG740" s="83" t="s">
        <v>303</v>
      </c>
    </row>
    <row r="741" spans="1:33" ht="280" x14ac:dyDescent="0.45">
      <c r="A741" s="152">
        <v>734</v>
      </c>
      <c r="B741" s="160">
        <v>45896</v>
      </c>
      <c r="C741" s="81" t="s">
        <v>72</v>
      </c>
      <c r="D741" s="81" t="s">
        <v>130</v>
      </c>
      <c r="E741" s="254" t="s">
        <v>5358</v>
      </c>
      <c r="F741" s="254" t="s">
        <v>5358</v>
      </c>
      <c r="G741" s="81" t="s">
        <v>296</v>
      </c>
      <c r="H741" s="81" t="s">
        <v>304</v>
      </c>
      <c r="I741" s="81" t="s">
        <v>305</v>
      </c>
      <c r="J741" s="81" t="s">
        <v>306</v>
      </c>
      <c r="K741" s="81" t="s">
        <v>2173</v>
      </c>
      <c r="L741" s="82" t="s">
        <v>1718</v>
      </c>
      <c r="M741" s="82" t="s">
        <v>203</v>
      </c>
      <c r="N741" s="83">
        <v>0.5</v>
      </c>
      <c r="O741" s="83">
        <v>3</v>
      </c>
      <c r="P741" s="83">
        <v>40</v>
      </c>
      <c r="Q741" s="240">
        <f t="shared" si="70"/>
        <v>60</v>
      </c>
      <c r="R741" s="240" t="str">
        <f t="shared" si="71"/>
        <v>OLASI RİSK</v>
      </c>
      <c r="S741" s="84" t="s">
        <v>204</v>
      </c>
      <c r="T741" s="82" t="s">
        <v>2175</v>
      </c>
      <c r="U741" s="85" t="s">
        <v>206</v>
      </c>
      <c r="V741" s="85" t="s">
        <v>558</v>
      </c>
      <c r="W741" s="85" t="s">
        <v>558</v>
      </c>
      <c r="X741" s="82" t="s">
        <v>208</v>
      </c>
      <c r="Y741" s="83">
        <v>0.5</v>
      </c>
      <c r="Z741" s="83">
        <v>3</v>
      </c>
      <c r="AA741" s="83">
        <v>7</v>
      </c>
      <c r="AB741" s="240">
        <f t="shared" si="72"/>
        <v>10.5</v>
      </c>
      <c r="AC741" s="240" t="str">
        <f t="shared" si="73"/>
        <v>DÜŞÜK RİSK</v>
      </c>
      <c r="AD741" s="81" t="s">
        <v>328</v>
      </c>
      <c r="AE741" s="81" t="s">
        <v>329</v>
      </c>
      <c r="AF741" s="81" t="s">
        <v>558</v>
      </c>
      <c r="AG741" s="83" t="s">
        <v>303</v>
      </c>
    </row>
    <row r="742" spans="1:33" ht="157.5" x14ac:dyDescent="0.45">
      <c r="A742" s="152">
        <v>735</v>
      </c>
      <c r="B742" s="160">
        <v>45896</v>
      </c>
      <c r="C742" s="81" t="s">
        <v>72</v>
      </c>
      <c r="D742" s="81" t="s">
        <v>130</v>
      </c>
      <c r="E742" s="254" t="s">
        <v>5358</v>
      </c>
      <c r="F742" s="254" t="s">
        <v>5358</v>
      </c>
      <c r="G742" s="81" t="s">
        <v>308</v>
      </c>
      <c r="H742" s="81" t="s">
        <v>315</v>
      </c>
      <c r="I742" s="81" t="s">
        <v>316</v>
      </c>
      <c r="J742" s="81" t="s">
        <v>317</v>
      </c>
      <c r="K742" s="81" t="s">
        <v>2176</v>
      </c>
      <c r="L742" s="82" t="s">
        <v>318</v>
      </c>
      <c r="M742" s="82" t="s">
        <v>203</v>
      </c>
      <c r="N742" s="83">
        <v>0.5</v>
      </c>
      <c r="O742" s="83">
        <v>1</v>
      </c>
      <c r="P742" s="83">
        <v>100</v>
      </c>
      <c r="Q742" s="240">
        <f t="shared" si="70"/>
        <v>50</v>
      </c>
      <c r="R742" s="240" t="str">
        <f t="shared" si="71"/>
        <v>OLASI RİSK</v>
      </c>
      <c r="S742" s="84" t="s">
        <v>319</v>
      </c>
      <c r="T742" s="81" t="s">
        <v>263</v>
      </c>
      <c r="U742" s="85" t="s">
        <v>206</v>
      </c>
      <c r="V742" s="85" t="s">
        <v>207</v>
      </c>
      <c r="W742" s="85" t="s">
        <v>207</v>
      </c>
      <c r="X742" s="82" t="s">
        <v>208</v>
      </c>
      <c r="Y742" s="83">
        <v>0.5</v>
      </c>
      <c r="Z742" s="83">
        <v>6</v>
      </c>
      <c r="AA742" s="83">
        <v>4</v>
      </c>
      <c r="AB742" s="240">
        <f t="shared" si="72"/>
        <v>12</v>
      </c>
      <c r="AC742" s="240" t="str">
        <f t="shared" si="73"/>
        <v>DÜŞÜK RİSK</v>
      </c>
      <c r="AD742" s="81" t="s">
        <v>328</v>
      </c>
      <c r="AE742" s="81" t="s">
        <v>329</v>
      </c>
      <c r="AF742" s="81" t="s">
        <v>207</v>
      </c>
      <c r="AG742" s="83" t="s">
        <v>314</v>
      </c>
    </row>
    <row r="743" spans="1:33" ht="157.5" x14ac:dyDescent="0.45">
      <c r="A743" s="152">
        <v>736</v>
      </c>
      <c r="B743" s="160">
        <v>45896</v>
      </c>
      <c r="C743" s="81" t="s">
        <v>72</v>
      </c>
      <c r="D743" s="81" t="s">
        <v>130</v>
      </c>
      <c r="E743" s="254" t="s">
        <v>5358</v>
      </c>
      <c r="F743" s="254" t="s">
        <v>5358</v>
      </c>
      <c r="G743" s="81" t="s">
        <v>308</v>
      </c>
      <c r="H743" s="81" t="s">
        <v>315</v>
      </c>
      <c r="I743" s="81" t="s">
        <v>316</v>
      </c>
      <c r="J743" s="81" t="s">
        <v>317</v>
      </c>
      <c r="K743" s="81" t="s">
        <v>2177</v>
      </c>
      <c r="L743" s="82" t="s">
        <v>320</v>
      </c>
      <c r="M743" s="82" t="s">
        <v>203</v>
      </c>
      <c r="N743" s="83">
        <v>0.5</v>
      </c>
      <c r="O743" s="83">
        <v>1</v>
      </c>
      <c r="P743" s="83">
        <v>100</v>
      </c>
      <c r="Q743" s="240">
        <f t="shared" si="70"/>
        <v>50</v>
      </c>
      <c r="R743" s="240" t="str">
        <f t="shared" si="71"/>
        <v>OLASI RİSK</v>
      </c>
      <c r="S743" s="84" t="s">
        <v>321</v>
      </c>
      <c r="T743" s="81" t="s">
        <v>263</v>
      </c>
      <c r="U743" s="85" t="s">
        <v>206</v>
      </c>
      <c r="V743" s="85" t="s">
        <v>207</v>
      </c>
      <c r="W743" s="85" t="s">
        <v>207</v>
      </c>
      <c r="X743" s="82" t="s">
        <v>208</v>
      </c>
      <c r="Y743" s="83">
        <v>0.5</v>
      </c>
      <c r="Z743" s="83">
        <v>6</v>
      </c>
      <c r="AA743" s="83">
        <v>4</v>
      </c>
      <c r="AB743" s="240">
        <f t="shared" si="72"/>
        <v>12</v>
      </c>
      <c r="AC743" s="240" t="str">
        <f t="shared" si="73"/>
        <v>DÜŞÜK RİSK</v>
      </c>
      <c r="AD743" s="81" t="s">
        <v>328</v>
      </c>
      <c r="AE743" s="81" t="s">
        <v>329</v>
      </c>
      <c r="AF743" s="81" t="s">
        <v>207</v>
      </c>
      <c r="AG743" s="83" t="s">
        <v>314</v>
      </c>
    </row>
    <row r="744" spans="1:33" ht="157.5" x14ac:dyDescent="0.45">
      <c r="A744" s="152">
        <v>737</v>
      </c>
      <c r="B744" s="160">
        <v>45896</v>
      </c>
      <c r="C744" s="81" t="s">
        <v>72</v>
      </c>
      <c r="D744" s="81" t="s">
        <v>130</v>
      </c>
      <c r="E744" s="254" t="s">
        <v>5358</v>
      </c>
      <c r="F744" s="254" t="s">
        <v>5358</v>
      </c>
      <c r="G744" s="81" t="s">
        <v>308</v>
      </c>
      <c r="H744" s="81" t="s">
        <v>315</v>
      </c>
      <c r="I744" s="81" t="s">
        <v>316</v>
      </c>
      <c r="J744" s="81" t="s">
        <v>317</v>
      </c>
      <c r="K744" s="81" t="s">
        <v>2178</v>
      </c>
      <c r="L744" s="82" t="s">
        <v>318</v>
      </c>
      <c r="M744" s="82" t="s">
        <v>203</v>
      </c>
      <c r="N744" s="83">
        <v>0.5</v>
      </c>
      <c r="O744" s="83">
        <v>1</v>
      </c>
      <c r="P744" s="83">
        <v>100</v>
      </c>
      <c r="Q744" s="240">
        <f t="shared" si="70"/>
        <v>50</v>
      </c>
      <c r="R744" s="240" t="str">
        <f t="shared" si="71"/>
        <v>OLASI RİSK</v>
      </c>
      <c r="S744" s="84" t="s">
        <v>321</v>
      </c>
      <c r="T744" s="81" t="s">
        <v>263</v>
      </c>
      <c r="U744" s="85" t="s">
        <v>206</v>
      </c>
      <c r="V744" s="85" t="s">
        <v>207</v>
      </c>
      <c r="W744" s="85" t="s">
        <v>207</v>
      </c>
      <c r="X744" s="82" t="s">
        <v>208</v>
      </c>
      <c r="Y744" s="83">
        <v>0.5</v>
      </c>
      <c r="Z744" s="83">
        <v>6</v>
      </c>
      <c r="AA744" s="83">
        <v>4</v>
      </c>
      <c r="AB744" s="240">
        <f t="shared" si="72"/>
        <v>12</v>
      </c>
      <c r="AC744" s="240" t="str">
        <f t="shared" si="73"/>
        <v>DÜŞÜK RİSK</v>
      </c>
      <c r="AD744" s="81" t="s">
        <v>328</v>
      </c>
      <c r="AE744" s="81" t="s">
        <v>329</v>
      </c>
      <c r="AF744" s="81" t="s">
        <v>207</v>
      </c>
      <c r="AG744" s="83" t="s">
        <v>314</v>
      </c>
    </row>
    <row r="745" spans="1:33" ht="175" x14ac:dyDescent="0.45">
      <c r="A745" s="152">
        <v>738</v>
      </c>
      <c r="B745" s="160">
        <v>45896</v>
      </c>
      <c r="C745" s="81" t="s">
        <v>72</v>
      </c>
      <c r="D745" s="81" t="s">
        <v>130</v>
      </c>
      <c r="E745" s="254" t="s">
        <v>5358</v>
      </c>
      <c r="F745" s="254" t="s">
        <v>5358</v>
      </c>
      <c r="G745" s="81" t="s">
        <v>363</v>
      </c>
      <c r="H745" s="81" t="s">
        <v>364</v>
      </c>
      <c r="I745" s="81" t="s">
        <v>365</v>
      </c>
      <c r="J745" s="81" t="s">
        <v>366</v>
      </c>
      <c r="K745" s="81" t="s">
        <v>2060</v>
      </c>
      <c r="L745" s="82" t="s">
        <v>1726</v>
      </c>
      <c r="M745" s="82" t="s">
        <v>203</v>
      </c>
      <c r="N745" s="83">
        <v>0.5</v>
      </c>
      <c r="O745" s="83">
        <v>6</v>
      </c>
      <c r="P745" s="83">
        <v>7</v>
      </c>
      <c r="Q745" s="240">
        <f t="shared" si="70"/>
        <v>21</v>
      </c>
      <c r="R745" s="240" t="str">
        <f t="shared" si="71"/>
        <v>OLASI RİSK</v>
      </c>
      <c r="S745" s="84" t="s">
        <v>204</v>
      </c>
      <c r="T745" s="81" t="s">
        <v>286</v>
      </c>
      <c r="U745" s="85" t="s">
        <v>206</v>
      </c>
      <c r="V745" s="85" t="s">
        <v>558</v>
      </c>
      <c r="W745" s="85" t="s">
        <v>558</v>
      </c>
      <c r="X745" s="82" t="s">
        <v>208</v>
      </c>
      <c r="Y745" s="83">
        <v>0.2</v>
      </c>
      <c r="Z745" s="83">
        <v>6</v>
      </c>
      <c r="AA745" s="83">
        <v>7</v>
      </c>
      <c r="AB745" s="240">
        <f t="shared" si="72"/>
        <v>8.4000000000000021</v>
      </c>
      <c r="AC745" s="240" t="str">
        <f t="shared" si="73"/>
        <v>DÜŞÜK RİSK</v>
      </c>
      <c r="AD745" s="81" t="s">
        <v>328</v>
      </c>
      <c r="AE745" s="81" t="s">
        <v>329</v>
      </c>
      <c r="AF745" s="81" t="s">
        <v>558</v>
      </c>
      <c r="AG745" s="83" t="s">
        <v>362</v>
      </c>
    </row>
    <row r="746" spans="1:33" ht="175" x14ac:dyDescent="0.45">
      <c r="A746" s="152">
        <v>739</v>
      </c>
      <c r="B746" s="160">
        <v>45896</v>
      </c>
      <c r="C746" s="81" t="s">
        <v>72</v>
      </c>
      <c r="D746" s="81" t="s">
        <v>130</v>
      </c>
      <c r="E746" s="254" t="s">
        <v>5358</v>
      </c>
      <c r="F746" s="254" t="s">
        <v>5358</v>
      </c>
      <c r="G746" s="81" t="s">
        <v>369</v>
      </c>
      <c r="H746" s="81" t="s">
        <v>370</v>
      </c>
      <c r="I746" s="81" t="s">
        <v>371</v>
      </c>
      <c r="J746" s="81" t="s">
        <v>306</v>
      </c>
      <c r="K746" s="81" t="s">
        <v>2179</v>
      </c>
      <c r="L746" s="82" t="s">
        <v>1726</v>
      </c>
      <c r="M746" s="82" t="s">
        <v>203</v>
      </c>
      <c r="N746" s="83">
        <v>0.5</v>
      </c>
      <c r="O746" s="83">
        <v>6</v>
      </c>
      <c r="P746" s="83">
        <v>15</v>
      </c>
      <c r="Q746" s="240">
        <f t="shared" si="70"/>
        <v>45</v>
      </c>
      <c r="R746" s="240" t="str">
        <f t="shared" si="71"/>
        <v>OLASI RİSK</v>
      </c>
      <c r="S746" s="84" t="s">
        <v>204</v>
      </c>
      <c r="T746" s="81" t="s">
        <v>361</v>
      </c>
      <c r="U746" s="85" t="s">
        <v>206</v>
      </c>
      <c r="V746" s="85" t="s">
        <v>558</v>
      </c>
      <c r="W746" s="85" t="s">
        <v>558</v>
      </c>
      <c r="X746" s="82" t="s">
        <v>208</v>
      </c>
      <c r="Y746" s="83">
        <v>0.2</v>
      </c>
      <c r="Z746" s="83">
        <v>6</v>
      </c>
      <c r="AA746" s="83">
        <v>15</v>
      </c>
      <c r="AB746" s="240">
        <f t="shared" si="72"/>
        <v>18.000000000000004</v>
      </c>
      <c r="AC746" s="240" t="str">
        <f t="shared" si="73"/>
        <v>DÜŞÜK RİSK</v>
      </c>
      <c r="AD746" s="81" t="s">
        <v>328</v>
      </c>
      <c r="AE746" s="81" t="s">
        <v>329</v>
      </c>
      <c r="AF746" s="81" t="s">
        <v>558</v>
      </c>
      <c r="AG746" s="83" t="s">
        <v>373</v>
      </c>
    </row>
    <row r="747" spans="1:33" ht="227.5" x14ac:dyDescent="0.45">
      <c r="A747" s="152">
        <v>740</v>
      </c>
      <c r="B747" s="160">
        <v>45896</v>
      </c>
      <c r="C747" s="81" t="s">
        <v>72</v>
      </c>
      <c r="D747" s="81" t="s">
        <v>130</v>
      </c>
      <c r="E747" s="254" t="s">
        <v>5358</v>
      </c>
      <c r="F747" s="254" t="s">
        <v>5358</v>
      </c>
      <c r="G747" s="81" t="s">
        <v>374</v>
      </c>
      <c r="H747" s="81" t="s">
        <v>375</v>
      </c>
      <c r="I747" s="81" t="s">
        <v>376</v>
      </c>
      <c r="J747" s="81" t="s">
        <v>377</v>
      </c>
      <c r="K747" s="81" t="s">
        <v>2180</v>
      </c>
      <c r="L747" s="82" t="s">
        <v>1726</v>
      </c>
      <c r="M747" s="82" t="s">
        <v>203</v>
      </c>
      <c r="N747" s="83">
        <v>0.5</v>
      </c>
      <c r="O747" s="83">
        <v>6</v>
      </c>
      <c r="P747" s="83">
        <v>3</v>
      </c>
      <c r="Q747" s="240">
        <f t="shared" si="70"/>
        <v>9</v>
      </c>
      <c r="R747" s="240" t="str">
        <f t="shared" si="71"/>
        <v>DÜŞÜK RİSK</v>
      </c>
      <c r="S747" s="84" t="s">
        <v>204</v>
      </c>
      <c r="T747" s="81" t="s">
        <v>379</v>
      </c>
      <c r="U747" s="85" t="s">
        <v>206</v>
      </c>
      <c r="V747" s="85" t="s">
        <v>558</v>
      </c>
      <c r="W747" s="85" t="s">
        <v>558</v>
      </c>
      <c r="X747" s="82" t="s">
        <v>208</v>
      </c>
      <c r="Y747" s="83">
        <v>0.5</v>
      </c>
      <c r="Z747" s="83">
        <v>6</v>
      </c>
      <c r="AA747" s="83">
        <v>3</v>
      </c>
      <c r="AB747" s="240">
        <f t="shared" si="72"/>
        <v>9</v>
      </c>
      <c r="AC747" s="240" t="str">
        <f t="shared" si="73"/>
        <v>DÜŞÜK RİSK</v>
      </c>
      <c r="AD747" s="81" t="s">
        <v>328</v>
      </c>
      <c r="AE747" s="81" t="s">
        <v>329</v>
      </c>
      <c r="AF747" s="81" t="s">
        <v>558</v>
      </c>
      <c r="AG747" s="83" t="s">
        <v>373</v>
      </c>
    </row>
    <row r="748" spans="1:33" ht="192.5" x14ac:dyDescent="0.45">
      <c r="A748" s="152">
        <v>741</v>
      </c>
      <c r="B748" s="160">
        <v>45896</v>
      </c>
      <c r="C748" s="81" t="s">
        <v>72</v>
      </c>
      <c r="D748" s="81" t="s">
        <v>130</v>
      </c>
      <c r="E748" s="254" t="s">
        <v>5358</v>
      </c>
      <c r="F748" s="254" t="s">
        <v>5358</v>
      </c>
      <c r="G748" s="81" t="s">
        <v>2181</v>
      </c>
      <c r="H748" s="81" t="s">
        <v>445</v>
      </c>
      <c r="I748" s="81" t="s">
        <v>446</v>
      </c>
      <c r="J748" s="81" t="s">
        <v>2159</v>
      </c>
      <c r="K748" s="81" t="s">
        <v>2182</v>
      </c>
      <c r="L748" s="82" t="s">
        <v>447</v>
      </c>
      <c r="M748" s="82" t="s">
        <v>203</v>
      </c>
      <c r="N748" s="83">
        <v>0.5</v>
      </c>
      <c r="O748" s="83">
        <v>1</v>
      </c>
      <c r="P748" s="83">
        <v>15</v>
      </c>
      <c r="Q748" s="240">
        <f t="shared" si="70"/>
        <v>7.5</v>
      </c>
      <c r="R748" s="240" t="str">
        <f t="shared" si="71"/>
        <v>DÜŞÜK RİSK</v>
      </c>
      <c r="S748" s="84" t="s">
        <v>448</v>
      </c>
      <c r="T748" s="82" t="s">
        <v>449</v>
      </c>
      <c r="U748" s="85" t="s">
        <v>206</v>
      </c>
      <c r="V748" s="85" t="s">
        <v>558</v>
      </c>
      <c r="W748" s="85" t="s">
        <v>558</v>
      </c>
      <c r="X748" s="82" t="s">
        <v>208</v>
      </c>
      <c r="Y748" s="83">
        <v>0.5</v>
      </c>
      <c r="Z748" s="83">
        <v>1</v>
      </c>
      <c r="AA748" s="83">
        <v>15</v>
      </c>
      <c r="AB748" s="240">
        <f t="shared" si="72"/>
        <v>7.5</v>
      </c>
      <c r="AC748" s="240" t="str">
        <f t="shared" si="73"/>
        <v>DÜŞÜK RİSK</v>
      </c>
      <c r="AD748" s="81" t="s">
        <v>328</v>
      </c>
      <c r="AE748" s="81" t="s">
        <v>329</v>
      </c>
      <c r="AF748" s="81" t="s">
        <v>558</v>
      </c>
      <c r="AG748" s="83" t="s">
        <v>266</v>
      </c>
    </row>
    <row r="749" spans="1:33" ht="157.5" x14ac:dyDescent="0.45">
      <c r="A749" s="152">
        <v>742</v>
      </c>
      <c r="B749" s="160">
        <v>45896</v>
      </c>
      <c r="C749" s="81" t="s">
        <v>72</v>
      </c>
      <c r="D749" s="81" t="s">
        <v>130</v>
      </c>
      <c r="E749" s="254" t="s">
        <v>5358</v>
      </c>
      <c r="F749" s="254" t="s">
        <v>5358</v>
      </c>
      <c r="G749" s="81" t="s">
        <v>380</v>
      </c>
      <c r="H749" s="81" t="s">
        <v>381</v>
      </c>
      <c r="I749" s="81" t="s">
        <v>382</v>
      </c>
      <c r="J749" s="81" t="s">
        <v>299</v>
      </c>
      <c r="K749" s="81" t="s">
        <v>2183</v>
      </c>
      <c r="L749" s="82" t="s">
        <v>383</v>
      </c>
      <c r="M749" s="82" t="s">
        <v>203</v>
      </c>
      <c r="N749" s="83">
        <v>1</v>
      </c>
      <c r="O749" s="83">
        <v>3</v>
      </c>
      <c r="P749" s="83">
        <v>7</v>
      </c>
      <c r="Q749" s="240">
        <f t="shared" si="70"/>
        <v>21</v>
      </c>
      <c r="R749" s="240" t="str">
        <f t="shared" si="71"/>
        <v>OLASI RİSK</v>
      </c>
      <c r="S749" s="84" t="s">
        <v>448</v>
      </c>
      <c r="T749" s="82" t="s">
        <v>2184</v>
      </c>
      <c r="U749" s="85" t="s">
        <v>206</v>
      </c>
      <c r="V749" s="85" t="s">
        <v>558</v>
      </c>
      <c r="W749" s="85" t="s">
        <v>558</v>
      </c>
      <c r="X749" s="82" t="s">
        <v>208</v>
      </c>
      <c r="Y749" s="83">
        <v>0.5</v>
      </c>
      <c r="Z749" s="83">
        <v>3</v>
      </c>
      <c r="AA749" s="83">
        <v>7</v>
      </c>
      <c r="AB749" s="240">
        <f t="shared" si="72"/>
        <v>10.5</v>
      </c>
      <c r="AC749" s="240" t="str">
        <f t="shared" si="73"/>
        <v>DÜŞÜK RİSK</v>
      </c>
      <c r="AD749" s="81" t="s">
        <v>328</v>
      </c>
      <c r="AE749" s="82" t="s">
        <v>329</v>
      </c>
      <c r="AF749" s="81" t="s">
        <v>558</v>
      </c>
      <c r="AG749" s="83" t="s">
        <v>386</v>
      </c>
    </row>
    <row r="750" spans="1:33" ht="157.5" x14ac:dyDescent="0.45">
      <c r="A750" s="152">
        <v>743</v>
      </c>
      <c r="B750" s="160">
        <v>45896</v>
      </c>
      <c r="C750" s="81" t="s">
        <v>72</v>
      </c>
      <c r="D750" s="81" t="s">
        <v>130</v>
      </c>
      <c r="E750" s="254" t="s">
        <v>5358</v>
      </c>
      <c r="F750" s="254" t="s">
        <v>5358</v>
      </c>
      <c r="G750" s="81" t="s">
        <v>342</v>
      </c>
      <c r="H750" s="81" t="s">
        <v>343</v>
      </c>
      <c r="I750" s="81" t="s">
        <v>344</v>
      </c>
      <c r="J750" s="81" t="s">
        <v>283</v>
      </c>
      <c r="K750" s="81" t="s">
        <v>345</v>
      </c>
      <c r="L750" s="82" t="s">
        <v>2185</v>
      </c>
      <c r="M750" s="82" t="s">
        <v>203</v>
      </c>
      <c r="N750" s="83">
        <v>1</v>
      </c>
      <c r="O750" s="83">
        <v>6</v>
      </c>
      <c r="P750" s="83">
        <v>3</v>
      </c>
      <c r="Q750" s="240">
        <f t="shared" si="70"/>
        <v>18</v>
      </c>
      <c r="R750" s="240" t="str">
        <f t="shared" si="71"/>
        <v>DÜŞÜK RİSK</v>
      </c>
      <c r="S750" s="84" t="s">
        <v>448</v>
      </c>
      <c r="T750" s="81" t="s">
        <v>286</v>
      </c>
      <c r="U750" s="85" t="s">
        <v>206</v>
      </c>
      <c r="V750" s="85" t="s">
        <v>558</v>
      </c>
      <c r="W750" s="85" t="s">
        <v>558</v>
      </c>
      <c r="X750" s="82" t="s">
        <v>208</v>
      </c>
      <c r="Y750" s="83">
        <v>1</v>
      </c>
      <c r="Z750" s="83">
        <v>6</v>
      </c>
      <c r="AA750" s="83">
        <v>3</v>
      </c>
      <c r="AB750" s="240">
        <f t="shared" si="72"/>
        <v>18</v>
      </c>
      <c r="AC750" s="240" t="str">
        <f t="shared" si="73"/>
        <v>DÜŞÜK RİSK</v>
      </c>
      <c r="AD750" s="81" t="s">
        <v>328</v>
      </c>
      <c r="AE750" s="81" t="s">
        <v>329</v>
      </c>
      <c r="AF750" s="81" t="s">
        <v>558</v>
      </c>
      <c r="AG750" s="83" t="s">
        <v>288</v>
      </c>
    </row>
    <row r="751" spans="1:33" ht="315" x14ac:dyDescent="0.45">
      <c r="A751" s="152">
        <v>744</v>
      </c>
      <c r="B751" s="160">
        <v>45896</v>
      </c>
      <c r="C751" s="81" t="s">
        <v>72</v>
      </c>
      <c r="D751" s="81" t="s">
        <v>130</v>
      </c>
      <c r="E751" s="254" t="s">
        <v>5358</v>
      </c>
      <c r="F751" s="254" t="s">
        <v>5358</v>
      </c>
      <c r="G751" s="81" t="s">
        <v>342</v>
      </c>
      <c r="H751" s="81" t="s">
        <v>222</v>
      </c>
      <c r="I751" s="81" t="s">
        <v>225</v>
      </c>
      <c r="J751" s="81" t="s">
        <v>200</v>
      </c>
      <c r="K751" s="81" t="s">
        <v>345</v>
      </c>
      <c r="L751" s="82" t="s">
        <v>347</v>
      </c>
      <c r="M751" s="82" t="s">
        <v>203</v>
      </c>
      <c r="N751" s="83">
        <v>1</v>
      </c>
      <c r="O751" s="83">
        <v>1</v>
      </c>
      <c r="P751" s="83">
        <v>15</v>
      </c>
      <c r="Q751" s="240">
        <f t="shared" si="70"/>
        <v>15</v>
      </c>
      <c r="R751" s="240" t="str">
        <f t="shared" si="71"/>
        <v>DÜŞÜK RİSK</v>
      </c>
      <c r="S751" s="84" t="s">
        <v>448</v>
      </c>
      <c r="T751" s="81" t="s">
        <v>348</v>
      </c>
      <c r="U751" s="85" t="s">
        <v>206</v>
      </c>
      <c r="V751" s="85" t="s">
        <v>558</v>
      </c>
      <c r="W751" s="85" t="s">
        <v>558</v>
      </c>
      <c r="X751" s="82" t="s">
        <v>208</v>
      </c>
      <c r="Y751" s="83">
        <v>1</v>
      </c>
      <c r="Z751" s="83">
        <v>1</v>
      </c>
      <c r="AA751" s="83">
        <v>15</v>
      </c>
      <c r="AB751" s="240">
        <f t="shared" si="72"/>
        <v>15</v>
      </c>
      <c r="AC751" s="240" t="str">
        <f t="shared" si="73"/>
        <v>DÜŞÜK RİSK</v>
      </c>
      <c r="AD751" s="81" t="s">
        <v>328</v>
      </c>
      <c r="AE751" s="81" t="s">
        <v>329</v>
      </c>
      <c r="AF751" s="81" t="s">
        <v>558</v>
      </c>
      <c r="AG751" s="83" t="s">
        <v>349</v>
      </c>
    </row>
    <row r="752" spans="1:33" ht="157.5" x14ac:dyDescent="0.45">
      <c r="A752" s="152">
        <v>745</v>
      </c>
      <c r="B752" s="160">
        <v>45896</v>
      </c>
      <c r="C752" s="81" t="s">
        <v>72</v>
      </c>
      <c r="D752" s="81" t="s">
        <v>130</v>
      </c>
      <c r="E752" s="254" t="s">
        <v>5358</v>
      </c>
      <c r="F752" s="254" t="s">
        <v>5358</v>
      </c>
      <c r="G752" s="81" t="s">
        <v>387</v>
      </c>
      <c r="H752" s="81" t="s">
        <v>388</v>
      </c>
      <c r="I752" s="81" t="s">
        <v>382</v>
      </c>
      <c r="J752" s="81" t="s">
        <v>389</v>
      </c>
      <c r="K752" s="81" t="s">
        <v>2183</v>
      </c>
      <c r="L752" s="82" t="s">
        <v>390</v>
      </c>
      <c r="M752" s="82" t="s">
        <v>203</v>
      </c>
      <c r="N752" s="83">
        <v>0.5</v>
      </c>
      <c r="O752" s="83">
        <v>10</v>
      </c>
      <c r="P752" s="83">
        <v>15</v>
      </c>
      <c r="Q752" s="240">
        <f t="shared" si="70"/>
        <v>75</v>
      </c>
      <c r="R752" s="240" t="str">
        <f t="shared" si="71"/>
        <v>ÖNEMLİ RİSK</v>
      </c>
      <c r="S752" s="84" t="s">
        <v>204</v>
      </c>
      <c r="T752" s="81" t="s">
        <v>313</v>
      </c>
      <c r="U752" s="85" t="s">
        <v>206</v>
      </c>
      <c r="V752" s="85" t="s">
        <v>558</v>
      </c>
      <c r="W752" s="85" t="s">
        <v>558</v>
      </c>
      <c r="X752" s="82" t="s">
        <v>208</v>
      </c>
      <c r="Y752" s="83">
        <v>0.5</v>
      </c>
      <c r="Z752" s="83">
        <v>3</v>
      </c>
      <c r="AA752" s="83">
        <v>7</v>
      </c>
      <c r="AB752" s="240">
        <f t="shared" si="72"/>
        <v>10.5</v>
      </c>
      <c r="AC752" s="240" t="str">
        <f t="shared" si="73"/>
        <v>DÜŞÜK RİSK</v>
      </c>
      <c r="AD752" s="81" t="s">
        <v>328</v>
      </c>
      <c r="AE752" s="81" t="s">
        <v>329</v>
      </c>
      <c r="AF752" s="81" t="s">
        <v>558</v>
      </c>
      <c r="AG752" s="83" t="s">
        <v>391</v>
      </c>
    </row>
    <row r="753" spans="1:33" ht="157.5" x14ac:dyDescent="0.45">
      <c r="A753" s="152">
        <v>746</v>
      </c>
      <c r="B753" s="160">
        <v>45896</v>
      </c>
      <c r="C753" s="81" t="s">
        <v>72</v>
      </c>
      <c r="D753" s="81" t="s">
        <v>130</v>
      </c>
      <c r="E753" s="254" t="s">
        <v>5358</v>
      </c>
      <c r="F753" s="254" t="s">
        <v>5358</v>
      </c>
      <c r="G753" s="81" t="s">
        <v>431</v>
      </c>
      <c r="H753" s="81" t="s">
        <v>403</v>
      </c>
      <c r="I753" s="81" t="s">
        <v>2186</v>
      </c>
      <c r="J753" s="81" t="s">
        <v>299</v>
      </c>
      <c r="K753" s="81" t="s">
        <v>2187</v>
      </c>
      <c r="L753" s="82" t="s">
        <v>2188</v>
      </c>
      <c r="M753" s="82" t="s">
        <v>203</v>
      </c>
      <c r="N753" s="83">
        <v>1</v>
      </c>
      <c r="O753" s="83">
        <v>6</v>
      </c>
      <c r="P753" s="83">
        <v>3</v>
      </c>
      <c r="Q753" s="240">
        <f t="shared" si="70"/>
        <v>18</v>
      </c>
      <c r="R753" s="240" t="str">
        <f t="shared" si="71"/>
        <v>DÜŞÜK RİSK</v>
      </c>
      <c r="S753" s="84" t="s">
        <v>204</v>
      </c>
      <c r="T753" s="81" t="s">
        <v>2078</v>
      </c>
      <c r="U753" s="85" t="s">
        <v>206</v>
      </c>
      <c r="V753" s="85" t="s">
        <v>558</v>
      </c>
      <c r="W753" s="85" t="s">
        <v>558</v>
      </c>
      <c r="X753" s="82" t="s">
        <v>208</v>
      </c>
      <c r="Y753" s="83">
        <v>1</v>
      </c>
      <c r="Z753" s="83">
        <v>6</v>
      </c>
      <c r="AA753" s="83">
        <v>3</v>
      </c>
      <c r="AB753" s="240">
        <f t="shared" si="72"/>
        <v>18</v>
      </c>
      <c r="AC753" s="240" t="str">
        <f t="shared" si="73"/>
        <v>DÜŞÜK RİSK</v>
      </c>
      <c r="AD753" s="81" t="s">
        <v>328</v>
      </c>
      <c r="AE753" s="81" t="s">
        <v>329</v>
      </c>
      <c r="AF753" s="81" t="s">
        <v>558</v>
      </c>
      <c r="AG753" s="83" t="s">
        <v>334</v>
      </c>
    </row>
    <row r="754" spans="1:33" ht="227.5" x14ac:dyDescent="0.45">
      <c r="A754" s="152">
        <v>747</v>
      </c>
      <c r="B754" s="160">
        <v>45896</v>
      </c>
      <c r="C754" s="81" t="s">
        <v>72</v>
      </c>
      <c r="D754" s="81" t="s">
        <v>130</v>
      </c>
      <c r="E754" s="254" t="s">
        <v>5358</v>
      </c>
      <c r="F754" s="254" t="s">
        <v>5358</v>
      </c>
      <c r="G754" s="81" t="s">
        <v>431</v>
      </c>
      <c r="H754" s="81" t="s">
        <v>2079</v>
      </c>
      <c r="I754" s="81" t="s">
        <v>2189</v>
      </c>
      <c r="J754" s="81" t="s">
        <v>299</v>
      </c>
      <c r="K754" s="81" t="s">
        <v>2180</v>
      </c>
      <c r="L754" s="82" t="s">
        <v>4811</v>
      </c>
      <c r="M754" s="82" t="s">
        <v>203</v>
      </c>
      <c r="N754" s="83">
        <v>1</v>
      </c>
      <c r="O754" s="83">
        <v>6</v>
      </c>
      <c r="P754" s="83">
        <v>3</v>
      </c>
      <c r="Q754" s="240">
        <f t="shared" si="70"/>
        <v>18</v>
      </c>
      <c r="R754" s="240" t="str">
        <f t="shared" si="71"/>
        <v>DÜŞÜK RİSK</v>
      </c>
      <c r="S754" s="84" t="s">
        <v>204</v>
      </c>
      <c r="T754" s="81" t="s">
        <v>313</v>
      </c>
      <c r="U754" s="85" t="s">
        <v>206</v>
      </c>
      <c r="V754" s="85" t="s">
        <v>558</v>
      </c>
      <c r="W754" s="85" t="s">
        <v>558</v>
      </c>
      <c r="X754" s="82" t="s">
        <v>208</v>
      </c>
      <c r="Y754" s="83">
        <v>0.5</v>
      </c>
      <c r="Z754" s="83">
        <v>6</v>
      </c>
      <c r="AA754" s="83">
        <v>3</v>
      </c>
      <c r="AB754" s="240">
        <f t="shared" si="72"/>
        <v>9</v>
      </c>
      <c r="AC754" s="240" t="str">
        <f t="shared" si="73"/>
        <v>DÜŞÜK RİSK</v>
      </c>
      <c r="AD754" s="81" t="s">
        <v>328</v>
      </c>
      <c r="AE754" s="81" t="s">
        <v>329</v>
      </c>
      <c r="AF754" s="81" t="s">
        <v>558</v>
      </c>
      <c r="AG754" s="83" t="s">
        <v>334</v>
      </c>
    </row>
    <row r="755" spans="1:33" ht="227.5" x14ac:dyDescent="0.45">
      <c r="A755" s="152">
        <v>748</v>
      </c>
      <c r="B755" s="160">
        <v>45896</v>
      </c>
      <c r="C755" s="81" t="s">
        <v>72</v>
      </c>
      <c r="D755" s="81" t="s">
        <v>130</v>
      </c>
      <c r="E755" s="254" t="s">
        <v>5358</v>
      </c>
      <c r="F755" s="254" t="s">
        <v>5358</v>
      </c>
      <c r="G755" s="81" t="s">
        <v>431</v>
      </c>
      <c r="H755" s="81" t="s">
        <v>2083</v>
      </c>
      <c r="I755" s="81" t="s">
        <v>2191</v>
      </c>
      <c r="J755" s="81" t="s">
        <v>2192</v>
      </c>
      <c r="K755" s="81" t="s">
        <v>2180</v>
      </c>
      <c r="L755" s="82" t="s">
        <v>2084</v>
      </c>
      <c r="M755" s="82" t="s">
        <v>203</v>
      </c>
      <c r="N755" s="83">
        <v>0.5</v>
      </c>
      <c r="O755" s="83">
        <v>6</v>
      </c>
      <c r="P755" s="83">
        <v>3</v>
      </c>
      <c r="Q755" s="240">
        <f t="shared" si="70"/>
        <v>9</v>
      </c>
      <c r="R755" s="240" t="str">
        <f t="shared" si="71"/>
        <v>DÜŞÜK RİSK</v>
      </c>
      <c r="S755" s="84" t="s">
        <v>204</v>
      </c>
      <c r="T755" s="81" t="s">
        <v>436</v>
      </c>
      <c r="U755" s="85" t="s">
        <v>206</v>
      </c>
      <c r="V755" s="85" t="s">
        <v>558</v>
      </c>
      <c r="W755" s="85" t="s">
        <v>558</v>
      </c>
      <c r="X755" s="82" t="s">
        <v>208</v>
      </c>
      <c r="Y755" s="83">
        <v>0.5</v>
      </c>
      <c r="Z755" s="83">
        <v>6</v>
      </c>
      <c r="AA755" s="83">
        <v>3</v>
      </c>
      <c r="AB755" s="240">
        <f t="shared" si="72"/>
        <v>9</v>
      </c>
      <c r="AC755" s="240" t="str">
        <f t="shared" si="73"/>
        <v>DÜŞÜK RİSK</v>
      </c>
      <c r="AD755" s="81" t="s">
        <v>328</v>
      </c>
      <c r="AE755" s="81" t="s">
        <v>329</v>
      </c>
      <c r="AF755" s="81" t="s">
        <v>558</v>
      </c>
      <c r="AG755" s="83" t="s">
        <v>334</v>
      </c>
    </row>
    <row r="756" spans="1:33" ht="227.5" x14ac:dyDescent="0.45">
      <c r="A756" s="152">
        <v>749</v>
      </c>
      <c r="B756" s="160">
        <v>45896</v>
      </c>
      <c r="C756" s="81" t="s">
        <v>72</v>
      </c>
      <c r="D756" s="81" t="s">
        <v>130</v>
      </c>
      <c r="E756" s="254" t="s">
        <v>5358</v>
      </c>
      <c r="F756" s="254" t="s">
        <v>5358</v>
      </c>
      <c r="G756" s="81" t="s">
        <v>431</v>
      </c>
      <c r="H756" s="81" t="s">
        <v>2108</v>
      </c>
      <c r="I756" s="81" t="s">
        <v>1712</v>
      </c>
      <c r="J756" s="81" t="s">
        <v>2154</v>
      </c>
      <c r="K756" s="81" t="s">
        <v>2180</v>
      </c>
      <c r="L756" s="82" t="s">
        <v>4810</v>
      </c>
      <c r="M756" s="82" t="s">
        <v>203</v>
      </c>
      <c r="N756" s="83">
        <v>0.5</v>
      </c>
      <c r="O756" s="83">
        <v>3</v>
      </c>
      <c r="P756" s="83">
        <v>7</v>
      </c>
      <c r="Q756" s="240">
        <f t="shared" si="70"/>
        <v>10.5</v>
      </c>
      <c r="R756" s="240" t="str">
        <f t="shared" si="71"/>
        <v>DÜŞÜK RİSK</v>
      </c>
      <c r="S756" s="84" t="s">
        <v>204</v>
      </c>
      <c r="T756" s="81" t="s">
        <v>263</v>
      </c>
      <c r="U756" s="85" t="s">
        <v>206</v>
      </c>
      <c r="V756" s="85" t="s">
        <v>558</v>
      </c>
      <c r="W756" s="85" t="s">
        <v>558</v>
      </c>
      <c r="X756" s="82" t="s">
        <v>208</v>
      </c>
      <c r="Y756" s="83">
        <v>0.5</v>
      </c>
      <c r="Z756" s="83">
        <v>3</v>
      </c>
      <c r="AA756" s="83">
        <v>7</v>
      </c>
      <c r="AB756" s="240">
        <f t="shared" si="72"/>
        <v>10.5</v>
      </c>
      <c r="AC756" s="240" t="str">
        <f t="shared" si="73"/>
        <v>DÜŞÜK RİSK</v>
      </c>
      <c r="AD756" s="81" t="s">
        <v>328</v>
      </c>
      <c r="AE756" s="81" t="s">
        <v>329</v>
      </c>
      <c r="AF756" s="81" t="s">
        <v>558</v>
      </c>
      <c r="AG756" s="83" t="s">
        <v>330</v>
      </c>
    </row>
    <row r="757" spans="1:33" ht="210" x14ac:dyDescent="0.45">
      <c r="A757" s="152">
        <v>750</v>
      </c>
      <c r="B757" s="160">
        <v>45896</v>
      </c>
      <c r="C757" s="81" t="s">
        <v>72</v>
      </c>
      <c r="D757" s="81" t="s">
        <v>130</v>
      </c>
      <c r="E757" s="254" t="s">
        <v>5358</v>
      </c>
      <c r="F757" s="254" t="s">
        <v>5358</v>
      </c>
      <c r="G757" s="81" t="s">
        <v>392</v>
      </c>
      <c r="H757" s="81" t="s">
        <v>388</v>
      </c>
      <c r="I757" s="81" t="s">
        <v>393</v>
      </c>
      <c r="J757" s="81" t="s">
        <v>389</v>
      </c>
      <c r="K757" s="81" t="s">
        <v>2177</v>
      </c>
      <c r="L757" s="82" t="s">
        <v>394</v>
      </c>
      <c r="M757" s="82" t="s">
        <v>203</v>
      </c>
      <c r="N757" s="83">
        <v>1</v>
      </c>
      <c r="O757" s="83">
        <v>3</v>
      </c>
      <c r="P757" s="83">
        <v>7</v>
      </c>
      <c r="Q757" s="240">
        <f t="shared" si="70"/>
        <v>21</v>
      </c>
      <c r="R757" s="240" t="str">
        <f t="shared" si="71"/>
        <v>OLASI RİSK</v>
      </c>
      <c r="S757" s="84" t="s">
        <v>395</v>
      </c>
      <c r="T757" s="81" t="s">
        <v>396</v>
      </c>
      <c r="U757" s="85" t="s">
        <v>206</v>
      </c>
      <c r="V757" s="85" t="s">
        <v>207</v>
      </c>
      <c r="W757" s="85" t="s">
        <v>207</v>
      </c>
      <c r="X757" s="82" t="s">
        <v>208</v>
      </c>
      <c r="Y757" s="83">
        <v>0.5</v>
      </c>
      <c r="Z757" s="83">
        <v>1</v>
      </c>
      <c r="AA757" s="83">
        <v>15</v>
      </c>
      <c r="AB757" s="240">
        <f t="shared" si="72"/>
        <v>7.5</v>
      </c>
      <c r="AC757" s="240" t="str">
        <f t="shared" si="73"/>
        <v>DÜŞÜK RİSK</v>
      </c>
      <c r="AD757" s="81" t="s">
        <v>328</v>
      </c>
      <c r="AE757" s="82" t="s">
        <v>329</v>
      </c>
      <c r="AF757" s="81" t="s">
        <v>207</v>
      </c>
      <c r="AG757" s="83" t="s">
        <v>397</v>
      </c>
    </row>
    <row r="758" spans="1:33" ht="227.5" x14ac:dyDescent="0.45">
      <c r="A758" s="152">
        <v>751</v>
      </c>
      <c r="B758" s="160">
        <v>45896</v>
      </c>
      <c r="C758" s="81" t="s">
        <v>72</v>
      </c>
      <c r="D758" s="81" t="s">
        <v>130</v>
      </c>
      <c r="E758" s="254" t="s">
        <v>5358</v>
      </c>
      <c r="F758" s="254" t="s">
        <v>5358</v>
      </c>
      <c r="G758" s="81" t="s">
        <v>431</v>
      </c>
      <c r="H758" s="81" t="s">
        <v>452</v>
      </c>
      <c r="I758" s="81" t="s">
        <v>438</v>
      </c>
      <c r="J758" s="81" t="s">
        <v>453</v>
      </c>
      <c r="K758" s="81" t="s">
        <v>2180</v>
      </c>
      <c r="L758" s="82" t="s">
        <v>454</v>
      </c>
      <c r="M758" s="82" t="s">
        <v>203</v>
      </c>
      <c r="N758" s="83">
        <v>0.5</v>
      </c>
      <c r="O758" s="83">
        <v>1</v>
      </c>
      <c r="P758" s="83">
        <v>15</v>
      </c>
      <c r="Q758" s="240">
        <f t="shared" si="70"/>
        <v>7.5</v>
      </c>
      <c r="R758" s="240" t="str">
        <f t="shared" si="71"/>
        <v>DÜŞÜK RİSK</v>
      </c>
      <c r="S758" s="84" t="s">
        <v>204</v>
      </c>
      <c r="T758" s="81" t="s">
        <v>455</v>
      </c>
      <c r="U758" s="85" t="s">
        <v>206</v>
      </c>
      <c r="V758" s="85" t="s">
        <v>558</v>
      </c>
      <c r="W758" s="85" t="s">
        <v>558</v>
      </c>
      <c r="X758" s="82" t="s">
        <v>208</v>
      </c>
      <c r="Y758" s="83">
        <v>0.5</v>
      </c>
      <c r="Z758" s="83">
        <v>1</v>
      </c>
      <c r="AA758" s="83">
        <v>15</v>
      </c>
      <c r="AB758" s="240">
        <f t="shared" si="72"/>
        <v>7.5</v>
      </c>
      <c r="AC758" s="240" t="str">
        <f t="shared" si="73"/>
        <v>DÜŞÜK RİSK</v>
      </c>
      <c r="AD758" s="81" t="s">
        <v>328</v>
      </c>
      <c r="AE758" s="82" t="s">
        <v>329</v>
      </c>
      <c r="AF758" s="81" t="s">
        <v>558</v>
      </c>
      <c r="AG758" s="83" t="s">
        <v>266</v>
      </c>
    </row>
    <row r="759" spans="1:33" ht="227.5" x14ac:dyDescent="0.45">
      <c r="A759" s="152">
        <v>752</v>
      </c>
      <c r="B759" s="160">
        <v>45896</v>
      </c>
      <c r="C759" s="81" t="s">
        <v>72</v>
      </c>
      <c r="D759" s="81" t="s">
        <v>130</v>
      </c>
      <c r="E759" s="254" t="s">
        <v>5358</v>
      </c>
      <c r="F759" s="254" t="s">
        <v>5358</v>
      </c>
      <c r="G759" s="81" t="s">
        <v>480</v>
      </c>
      <c r="H759" s="81" t="s">
        <v>481</v>
      </c>
      <c r="I759" s="81" t="s">
        <v>482</v>
      </c>
      <c r="J759" s="81" t="s">
        <v>2193</v>
      </c>
      <c r="K759" s="81" t="s">
        <v>2180</v>
      </c>
      <c r="L759" s="82" t="s">
        <v>4812</v>
      </c>
      <c r="M759" s="82" t="s">
        <v>203</v>
      </c>
      <c r="N759" s="83">
        <v>0.5</v>
      </c>
      <c r="O759" s="83">
        <v>1</v>
      </c>
      <c r="P759" s="83">
        <v>15</v>
      </c>
      <c r="Q759" s="240">
        <f t="shared" si="70"/>
        <v>7.5</v>
      </c>
      <c r="R759" s="240" t="str">
        <f t="shared" si="71"/>
        <v>DÜŞÜK RİSK</v>
      </c>
      <c r="S759" s="84" t="s">
        <v>204</v>
      </c>
      <c r="T759" s="81" t="s">
        <v>135</v>
      </c>
      <c r="U759" s="85" t="s">
        <v>206</v>
      </c>
      <c r="V759" s="85" t="s">
        <v>558</v>
      </c>
      <c r="W759" s="85" t="s">
        <v>558</v>
      </c>
      <c r="X759" s="82" t="s">
        <v>208</v>
      </c>
      <c r="Y759" s="83">
        <v>0.5</v>
      </c>
      <c r="Z759" s="83">
        <v>1</v>
      </c>
      <c r="AA759" s="83">
        <v>15</v>
      </c>
      <c r="AB759" s="240">
        <f t="shared" si="72"/>
        <v>7.5</v>
      </c>
      <c r="AC759" s="240" t="str">
        <f t="shared" si="73"/>
        <v>DÜŞÜK RİSK</v>
      </c>
      <c r="AD759" s="81" t="s">
        <v>328</v>
      </c>
      <c r="AE759" s="82" t="s">
        <v>329</v>
      </c>
      <c r="AF759" s="81" t="s">
        <v>558</v>
      </c>
      <c r="AG759" s="83" t="s">
        <v>2086</v>
      </c>
    </row>
    <row r="760" spans="1:33" ht="227.5" x14ac:dyDescent="0.45">
      <c r="A760" s="152">
        <v>753</v>
      </c>
      <c r="B760" s="160">
        <v>45896</v>
      </c>
      <c r="C760" s="81" t="s">
        <v>72</v>
      </c>
      <c r="D760" s="81" t="s">
        <v>130</v>
      </c>
      <c r="E760" s="254" t="s">
        <v>5358</v>
      </c>
      <c r="F760" s="254" t="s">
        <v>5358</v>
      </c>
      <c r="G760" s="81" t="s">
        <v>486</v>
      </c>
      <c r="H760" s="81" t="s">
        <v>487</v>
      </c>
      <c r="I760" s="81" t="s">
        <v>488</v>
      </c>
      <c r="J760" s="81" t="s">
        <v>299</v>
      </c>
      <c r="K760" s="81" t="s">
        <v>2180</v>
      </c>
      <c r="L760" s="82" t="s">
        <v>489</v>
      </c>
      <c r="M760" s="82" t="s">
        <v>203</v>
      </c>
      <c r="N760" s="83">
        <v>0.5</v>
      </c>
      <c r="O760" s="83">
        <v>1</v>
      </c>
      <c r="P760" s="83">
        <v>7</v>
      </c>
      <c r="Q760" s="240">
        <f t="shared" si="70"/>
        <v>3.5</v>
      </c>
      <c r="R760" s="240" t="str">
        <f t="shared" si="71"/>
        <v>DÜŞÜK RİSK</v>
      </c>
      <c r="S760" s="84" t="s">
        <v>204</v>
      </c>
      <c r="T760" s="81" t="s">
        <v>490</v>
      </c>
      <c r="U760" s="85" t="s">
        <v>206</v>
      </c>
      <c r="V760" s="85" t="s">
        <v>558</v>
      </c>
      <c r="W760" s="85" t="s">
        <v>558</v>
      </c>
      <c r="X760" s="82" t="s">
        <v>208</v>
      </c>
      <c r="Y760" s="83">
        <v>0.5</v>
      </c>
      <c r="Z760" s="83">
        <v>1</v>
      </c>
      <c r="AA760" s="83">
        <v>7</v>
      </c>
      <c r="AB760" s="240">
        <f t="shared" si="72"/>
        <v>3.5</v>
      </c>
      <c r="AC760" s="240" t="str">
        <f t="shared" si="73"/>
        <v>DÜŞÜK RİSK</v>
      </c>
      <c r="AD760" s="81" t="s">
        <v>328</v>
      </c>
      <c r="AE760" s="81" t="s">
        <v>329</v>
      </c>
      <c r="AF760" s="81" t="s">
        <v>558</v>
      </c>
      <c r="AG760" s="83" t="s">
        <v>491</v>
      </c>
    </row>
    <row r="761" spans="1:33" ht="210" x14ac:dyDescent="0.45">
      <c r="A761" s="152">
        <v>754</v>
      </c>
      <c r="B761" s="160">
        <v>45896</v>
      </c>
      <c r="C761" s="83" t="s">
        <v>72</v>
      </c>
      <c r="D761" s="81" t="s">
        <v>155</v>
      </c>
      <c r="E761" s="254" t="s">
        <v>2194</v>
      </c>
      <c r="F761" s="254" t="s">
        <v>2194</v>
      </c>
      <c r="G761" s="81" t="s">
        <v>2195</v>
      </c>
      <c r="H761" s="81" t="s">
        <v>220</v>
      </c>
      <c r="I761" s="81" t="s">
        <v>199</v>
      </c>
      <c r="J761" s="81" t="s">
        <v>200</v>
      </c>
      <c r="K761" s="81" t="s">
        <v>2196</v>
      </c>
      <c r="L761" s="82" t="s">
        <v>202</v>
      </c>
      <c r="M761" s="82" t="s">
        <v>203</v>
      </c>
      <c r="N761" s="83">
        <v>3</v>
      </c>
      <c r="O761" s="83">
        <v>1</v>
      </c>
      <c r="P761" s="83">
        <v>15</v>
      </c>
      <c r="Q761" s="240">
        <f t="shared" si="70"/>
        <v>45</v>
      </c>
      <c r="R761" s="240" t="str">
        <f t="shared" si="71"/>
        <v>OLASI RİSK</v>
      </c>
      <c r="S761" s="84" t="s">
        <v>204</v>
      </c>
      <c r="T761" s="81" t="s">
        <v>205</v>
      </c>
      <c r="U761" s="85" t="s">
        <v>206</v>
      </c>
      <c r="V761" s="85" t="s">
        <v>558</v>
      </c>
      <c r="W761" s="85" t="s">
        <v>558</v>
      </c>
      <c r="X761" s="82" t="s">
        <v>208</v>
      </c>
      <c r="Y761" s="83">
        <v>0.5</v>
      </c>
      <c r="Z761" s="83">
        <v>1</v>
      </c>
      <c r="AA761" s="83">
        <v>15</v>
      </c>
      <c r="AB761" s="240">
        <f t="shared" si="72"/>
        <v>7.5</v>
      </c>
      <c r="AC761" s="240" t="str">
        <f t="shared" si="73"/>
        <v>DÜŞÜK RİSK</v>
      </c>
      <c r="AD761" s="81" t="s">
        <v>209</v>
      </c>
      <c r="AE761" s="81" t="s">
        <v>210</v>
      </c>
      <c r="AF761" s="81" t="s">
        <v>558</v>
      </c>
      <c r="AG761" s="83" t="s">
        <v>211</v>
      </c>
    </row>
    <row r="762" spans="1:33" ht="315" x14ac:dyDescent="0.45">
      <c r="A762" s="152">
        <v>755</v>
      </c>
      <c r="B762" s="160">
        <v>45896</v>
      </c>
      <c r="C762" s="83" t="s">
        <v>72</v>
      </c>
      <c r="D762" s="81" t="s">
        <v>155</v>
      </c>
      <c r="E762" s="254" t="s">
        <v>2194</v>
      </c>
      <c r="F762" s="254" t="s">
        <v>2194</v>
      </c>
      <c r="G762" s="81" t="s">
        <v>2195</v>
      </c>
      <c r="H762" s="81" t="s">
        <v>222</v>
      </c>
      <c r="I762" s="81" t="s">
        <v>214</v>
      </c>
      <c r="J762" s="81" t="s">
        <v>200</v>
      </c>
      <c r="K762" s="81" t="s">
        <v>2196</v>
      </c>
      <c r="L762" s="82" t="s">
        <v>215</v>
      </c>
      <c r="M762" s="82" t="s">
        <v>203</v>
      </c>
      <c r="N762" s="83">
        <v>3</v>
      </c>
      <c r="O762" s="83">
        <v>1</v>
      </c>
      <c r="P762" s="83">
        <v>15</v>
      </c>
      <c r="Q762" s="240">
        <f t="shared" si="70"/>
        <v>45</v>
      </c>
      <c r="R762" s="240" t="str">
        <f t="shared" si="71"/>
        <v>OLASI RİSK</v>
      </c>
      <c r="S762" s="84" t="s">
        <v>204</v>
      </c>
      <c r="T762" s="81" t="s">
        <v>205</v>
      </c>
      <c r="U762" s="85" t="s">
        <v>206</v>
      </c>
      <c r="V762" s="85" t="s">
        <v>558</v>
      </c>
      <c r="W762" s="85" t="s">
        <v>558</v>
      </c>
      <c r="X762" s="82" t="s">
        <v>208</v>
      </c>
      <c r="Y762" s="83">
        <v>0.5</v>
      </c>
      <c r="Z762" s="83">
        <v>1</v>
      </c>
      <c r="AA762" s="83">
        <v>15</v>
      </c>
      <c r="AB762" s="240">
        <f t="shared" si="72"/>
        <v>7.5</v>
      </c>
      <c r="AC762" s="240" t="str">
        <f t="shared" si="73"/>
        <v>DÜŞÜK RİSK</v>
      </c>
      <c r="AD762" s="81" t="s">
        <v>209</v>
      </c>
      <c r="AE762" s="81" t="s">
        <v>210</v>
      </c>
      <c r="AF762" s="81" t="s">
        <v>558</v>
      </c>
      <c r="AG762" s="83" t="s">
        <v>211</v>
      </c>
    </row>
    <row r="763" spans="1:33" ht="227.5" x14ac:dyDescent="0.45">
      <c r="A763" s="152">
        <v>756</v>
      </c>
      <c r="B763" s="160">
        <v>45896</v>
      </c>
      <c r="C763" s="83" t="s">
        <v>72</v>
      </c>
      <c r="D763" s="81" t="s">
        <v>155</v>
      </c>
      <c r="E763" s="254" t="s">
        <v>2194</v>
      </c>
      <c r="F763" s="254" t="s">
        <v>2194</v>
      </c>
      <c r="G763" s="81" t="s">
        <v>2197</v>
      </c>
      <c r="H763" s="81" t="s">
        <v>220</v>
      </c>
      <c r="I763" s="81" t="s">
        <v>199</v>
      </c>
      <c r="J763" s="81" t="s">
        <v>200</v>
      </c>
      <c r="K763" s="81" t="s">
        <v>2196</v>
      </c>
      <c r="L763" s="82" t="s">
        <v>2198</v>
      </c>
      <c r="M763" s="82" t="s">
        <v>203</v>
      </c>
      <c r="N763" s="83">
        <v>3</v>
      </c>
      <c r="O763" s="83">
        <v>1</v>
      </c>
      <c r="P763" s="83">
        <v>15</v>
      </c>
      <c r="Q763" s="240">
        <f t="shared" si="70"/>
        <v>45</v>
      </c>
      <c r="R763" s="240" t="str">
        <f t="shared" si="71"/>
        <v>OLASI RİSK</v>
      </c>
      <c r="S763" s="84" t="s">
        <v>204</v>
      </c>
      <c r="T763" s="81" t="s">
        <v>205</v>
      </c>
      <c r="U763" s="85" t="s">
        <v>206</v>
      </c>
      <c r="V763" s="85" t="s">
        <v>558</v>
      </c>
      <c r="W763" s="85" t="s">
        <v>558</v>
      </c>
      <c r="X763" s="82" t="s">
        <v>208</v>
      </c>
      <c r="Y763" s="83">
        <v>0.5</v>
      </c>
      <c r="Z763" s="83">
        <v>1</v>
      </c>
      <c r="AA763" s="83">
        <v>15</v>
      </c>
      <c r="AB763" s="240">
        <f t="shared" si="72"/>
        <v>7.5</v>
      </c>
      <c r="AC763" s="240" t="str">
        <f t="shared" si="73"/>
        <v>DÜŞÜK RİSK</v>
      </c>
      <c r="AD763" s="81" t="s">
        <v>209</v>
      </c>
      <c r="AE763" s="81" t="s">
        <v>210</v>
      </c>
      <c r="AF763" s="81" t="s">
        <v>558</v>
      </c>
      <c r="AG763" s="83" t="s">
        <v>211</v>
      </c>
    </row>
    <row r="764" spans="1:33" ht="315" x14ac:dyDescent="0.45">
      <c r="A764" s="152">
        <v>757</v>
      </c>
      <c r="B764" s="160">
        <v>45896</v>
      </c>
      <c r="C764" s="83" t="s">
        <v>72</v>
      </c>
      <c r="D764" s="81" t="s">
        <v>155</v>
      </c>
      <c r="E764" s="254" t="s">
        <v>2194</v>
      </c>
      <c r="F764" s="254" t="s">
        <v>2194</v>
      </c>
      <c r="G764" s="81" t="s">
        <v>2197</v>
      </c>
      <c r="H764" s="81" t="s">
        <v>222</v>
      </c>
      <c r="I764" s="81" t="s">
        <v>214</v>
      </c>
      <c r="J764" s="81" t="s">
        <v>200</v>
      </c>
      <c r="K764" s="81" t="s">
        <v>2196</v>
      </c>
      <c r="L764" s="82" t="s">
        <v>215</v>
      </c>
      <c r="M764" s="82" t="s">
        <v>203</v>
      </c>
      <c r="N764" s="83">
        <v>3</v>
      </c>
      <c r="O764" s="83">
        <v>1</v>
      </c>
      <c r="P764" s="83">
        <v>15</v>
      </c>
      <c r="Q764" s="240">
        <f t="shared" si="70"/>
        <v>45</v>
      </c>
      <c r="R764" s="240" t="str">
        <f t="shared" si="71"/>
        <v>OLASI RİSK</v>
      </c>
      <c r="S764" s="84" t="s">
        <v>204</v>
      </c>
      <c r="T764" s="81" t="s">
        <v>205</v>
      </c>
      <c r="U764" s="85" t="s">
        <v>206</v>
      </c>
      <c r="V764" s="85" t="s">
        <v>558</v>
      </c>
      <c r="W764" s="85" t="s">
        <v>558</v>
      </c>
      <c r="X764" s="82" t="s">
        <v>208</v>
      </c>
      <c r="Y764" s="83">
        <v>0.5</v>
      </c>
      <c r="Z764" s="83">
        <v>1</v>
      </c>
      <c r="AA764" s="83">
        <v>15</v>
      </c>
      <c r="AB764" s="240">
        <f t="shared" si="72"/>
        <v>7.5</v>
      </c>
      <c r="AC764" s="240" t="str">
        <f t="shared" si="73"/>
        <v>DÜŞÜK RİSK</v>
      </c>
      <c r="AD764" s="81" t="s">
        <v>209</v>
      </c>
      <c r="AE764" s="81" t="s">
        <v>210</v>
      </c>
      <c r="AF764" s="81" t="s">
        <v>558</v>
      </c>
      <c r="AG764" s="83" t="s">
        <v>211</v>
      </c>
    </row>
    <row r="765" spans="1:33" ht="140" x14ac:dyDescent="0.45">
      <c r="A765" s="152">
        <v>758</v>
      </c>
      <c r="B765" s="160">
        <v>45896</v>
      </c>
      <c r="C765" s="81" t="s">
        <v>66</v>
      </c>
      <c r="D765" s="81" t="s">
        <v>6757</v>
      </c>
      <c r="E765" s="254" t="s">
        <v>2194</v>
      </c>
      <c r="F765" s="254" t="s">
        <v>2194</v>
      </c>
      <c r="G765" s="81" t="s">
        <v>2025</v>
      </c>
      <c r="H765" s="81" t="s">
        <v>1692</v>
      </c>
      <c r="I765" s="81" t="s">
        <v>260</v>
      </c>
      <c r="J765" s="81" t="s">
        <v>261</v>
      </c>
      <c r="K765" s="81" t="s">
        <v>2196</v>
      </c>
      <c r="L765" s="82" t="s">
        <v>262</v>
      </c>
      <c r="M765" s="82" t="s">
        <v>203</v>
      </c>
      <c r="N765" s="83">
        <v>1</v>
      </c>
      <c r="O765" s="83">
        <v>3</v>
      </c>
      <c r="P765" s="83">
        <v>7</v>
      </c>
      <c r="Q765" s="240">
        <f t="shared" si="70"/>
        <v>21</v>
      </c>
      <c r="R765" s="240" t="str">
        <f t="shared" si="71"/>
        <v>OLASI RİSK</v>
      </c>
      <c r="S765" s="84" t="s">
        <v>204</v>
      </c>
      <c r="T765" s="81" t="s">
        <v>263</v>
      </c>
      <c r="U765" s="85" t="s">
        <v>206</v>
      </c>
      <c r="V765" s="85" t="s">
        <v>558</v>
      </c>
      <c r="W765" s="85" t="s">
        <v>558</v>
      </c>
      <c r="X765" s="82" t="s">
        <v>208</v>
      </c>
      <c r="Y765" s="83">
        <v>0.5</v>
      </c>
      <c r="Z765" s="83">
        <v>3</v>
      </c>
      <c r="AA765" s="83">
        <v>7</v>
      </c>
      <c r="AB765" s="240">
        <f t="shared" si="72"/>
        <v>10.5</v>
      </c>
      <c r="AC765" s="240" t="str">
        <f t="shared" si="73"/>
        <v>DÜŞÜK RİSK</v>
      </c>
      <c r="AD765" s="81" t="s">
        <v>385</v>
      </c>
      <c r="AE765" s="81" t="s">
        <v>265</v>
      </c>
      <c r="AF765" s="81" t="s">
        <v>558</v>
      </c>
      <c r="AG765" s="83" t="s">
        <v>266</v>
      </c>
    </row>
    <row r="766" spans="1:33" ht="262.5" x14ac:dyDescent="0.45">
      <c r="A766" s="152">
        <v>759</v>
      </c>
      <c r="B766" s="160">
        <v>45896</v>
      </c>
      <c r="C766" s="83" t="s">
        <v>72</v>
      </c>
      <c r="D766" s="81" t="s">
        <v>155</v>
      </c>
      <c r="E766" s="254" t="s">
        <v>2194</v>
      </c>
      <c r="F766" s="254" t="s">
        <v>2194</v>
      </c>
      <c r="G766" s="81" t="s">
        <v>2031</v>
      </c>
      <c r="H766" s="81" t="s">
        <v>220</v>
      </c>
      <c r="I766" s="81" t="s">
        <v>199</v>
      </c>
      <c r="J766" s="81" t="s">
        <v>200</v>
      </c>
      <c r="K766" s="81" t="s">
        <v>2196</v>
      </c>
      <c r="L766" s="82" t="s">
        <v>2199</v>
      </c>
      <c r="M766" s="82" t="s">
        <v>203</v>
      </c>
      <c r="N766" s="83">
        <v>3</v>
      </c>
      <c r="O766" s="83">
        <v>1</v>
      </c>
      <c r="P766" s="83">
        <v>15</v>
      </c>
      <c r="Q766" s="240">
        <f t="shared" si="70"/>
        <v>45</v>
      </c>
      <c r="R766" s="240" t="str">
        <f t="shared" si="71"/>
        <v>OLASI RİSK</v>
      </c>
      <c r="S766" s="84" t="s">
        <v>204</v>
      </c>
      <c r="T766" s="81" t="s">
        <v>205</v>
      </c>
      <c r="U766" s="85" t="s">
        <v>206</v>
      </c>
      <c r="V766" s="85" t="s">
        <v>558</v>
      </c>
      <c r="W766" s="85" t="s">
        <v>558</v>
      </c>
      <c r="X766" s="82" t="s">
        <v>208</v>
      </c>
      <c r="Y766" s="83">
        <v>0.5</v>
      </c>
      <c r="Z766" s="83">
        <v>1</v>
      </c>
      <c r="AA766" s="83">
        <v>15</v>
      </c>
      <c r="AB766" s="240">
        <f t="shared" si="72"/>
        <v>7.5</v>
      </c>
      <c r="AC766" s="240" t="str">
        <f t="shared" si="73"/>
        <v>DÜŞÜK RİSK</v>
      </c>
      <c r="AD766" s="81" t="s">
        <v>209</v>
      </c>
      <c r="AE766" s="81" t="s">
        <v>210</v>
      </c>
      <c r="AF766" s="81" t="s">
        <v>558</v>
      </c>
      <c r="AG766" s="83" t="s">
        <v>211</v>
      </c>
    </row>
    <row r="767" spans="1:33" ht="262.5" x14ac:dyDescent="0.45">
      <c r="A767" s="152">
        <v>760</v>
      </c>
      <c r="B767" s="160">
        <v>45896</v>
      </c>
      <c r="C767" s="83" t="s">
        <v>72</v>
      </c>
      <c r="D767" s="81" t="s">
        <v>155</v>
      </c>
      <c r="E767" s="254" t="s">
        <v>2194</v>
      </c>
      <c r="F767" s="254" t="s">
        <v>2194</v>
      </c>
      <c r="G767" s="81" t="s">
        <v>2031</v>
      </c>
      <c r="H767" s="81" t="s">
        <v>222</v>
      </c>
      <c r="I767" s="81" t="s">
        <v>225</v>
      </c>
      <c r="J767" s="81" t="s">
        <v>200</v>
      </c>
      <c r="K767" s="81" t="s">
        <v>2196</v>
      </c>
      <c r="L767" s="82" t="s">
        <v>2200</v>
      </c>
      <c r="M767" s="82" t="s">
        <v>203</v>
      </c>
      <c r="N767" s="83">
        <v>3</v>
      </c>
      <c r="O767" s="83">
        <v>1</v>
      </c>
      <c r="P767" s="83">
        <v>15</v>
      </c>
      <c r="Q767" s="240">
        <f t="shared" si="70"/>
        <v>45</v>
      </c>
      <c r="R767" s="240" t="str">
        <f t="shared" si="71"/>
        <v>OLASI RİSK</v>
      </c>
      <c r="S767" s="84" t="s">
        <v>204</v>
      </c>
      <c r="T767" s="81" t="s">
        <v>205</v>
      </c>
      <c r="U767" s="85" t="s">
        <v>206</v>
      </c>
      <c r="V767" s="85" t="s">
        <v>558</v>
      </c>
      <c r="W767" s="85" t="s">
        <v>558</v>
      </c>
      <c r="X767" s="82" t="s">
        <v>208</v>
      </c>
      <c r="Y767" s="83">
        <v>0.5</v>
      </c>
      <c r="Z767" s="83">
        <v>1</v>
      </c>
      <c r="AA767" s="83">
        <v>15</v>
      </c>
      <c r="AB767" s="240">
        <f t="shared" si="72"/>
        <v>7.5</v>
      </c>
      <c r="AC767" s="240" t="str">
        <f t="shared" si="73"/>
        <v>DÜŞÜK RİSK</v>
      </c>
      <c r="AD767" s="81" t="s">
        <v>209</v>
      </c>
      <c r="AE767" s="81" t="s">
        <v>210</v>
      </c>
      <c r="AF767" s="81" t="s">
        <v>558</v>
      </c>
      <c r="AG767" s="83" t="s">
        <v>211</v>
      </c>
    </row>
    <row r="768" spans="1:33" ht="140" x14ac:dyDescent="0.45">
      <c r="A768" s="152">
        <v>761</v>
      </c>
      <c r="B768" s="160">
        <v>45896</v>
      </c>
      <c r="C768" s="81" t="s">
        <v>72</v>
      </c>
      <c r="D768" s="81" t="s">
        <v>158</v>
      </c>
      <c r="E768" s="254" t="s">
        <v>2194</v>
      </c>
      <c r="F768" s="254" t="s">
        <v>2194</v>
      </c>
      <c r="G768" s="81" t="s">
        <v>267</v>
      </c>
      <c r="H768" s="81" t="s">
        <v>268</v>
      </c>
      <c r="I768" s="81" t="s">
        <v>269</v>
      </c>
      <c r="J768" s="81" t="s">
        <v>270</v>
      </c>
      <c r="K768" s="81" t="s">
        <v>2201</v>
      </c>
      <c r="L768" s="82" t="s">
        <v>1696</v>
      </c>
      <c r="M768" s="82" t="s">
        <v>203</v>
      </c>
      <c r="N768" s="83">
        <v>1</v>
      </c>
      <c r="O768" s="83">
        <v>6</v>
      </c>
      <c r="P768" s="83">
        <v>3</v>
      </c>
      <c r="Q768" s="240">
        <f t="shared" si="70"/>
        <v>18</v>
      </c>
      <c r="R768" s="240" t="str">
        <f t="shared" si="71"/>
        <v>DÜŞÜK RİSK</v>
      </c>
      <c r="S768" s="84" t="s">
        <v>204</v>
      </c>
      <c r="T768" s="81" t="s">
        <v>263</v>
      </c>
      <c r="U768" s="85" t="s">
        <v>206</v>
      </c>
      <c r="V768" s="85" t="s">
        <v>558</v>
      </c>
      <c r="W768" s="85" t="s">
        <v>558</v>
      </c>
      <c r="X768" s="82" t="s">
        <v>208</v>
      </c>
      <c r="Y768" s="83">
        <v>0.5</v>
      </c>
      <c r="Z768" s="83">
        <v>3</v>
      </c>
      <c r="AA768" s="83">
        <v>3</v>
      </c>
      <c r="AB768" s="240">
        <f t="shared" si="72"/>
        <v>4.5</v>
      </c>
      <c r="AC768" s="240" t="str">
        <f t="shared" si="73"/>
        <v>DÜŞÜK RİSK</v>
      </c>
      <c r="AD768" s="81" t="s">
        <v>272</v>
      </c>
      <c r="AE768" s="81" t="s">
        <v>2202</v>
      </c>
      <c r="AF768" s="81" t="s">
        <v>558</v>
      </c>
      <c r="AG768" s="83" t="s">
        <v>266</v>
      </c>
    </row>
    <row r="769" spans="1:33" ht="140" x14ac:dyDescent="0.45">
      <c r="A769" s="152">
        <v>762</v>
      </c>
      <c r="B769" s="160">
        <v>45896</v>
      </c>
      <c r="C769" s="81" t="s">
        <v>72</v>
      </c>
      <c r="D769" s="81" t="s">
        <v>155</v>
      </c>
      <c r="E769" s="254" t="s">
        <v>2194</v>
      </c>
      <c r="F769" s="254" t="s">
        <v>2194</v>
      </c>
      <c r="G769" s="81" t="s">
        <v>335</v>
      </c>
      <c r="H769" s="81" t="s">
        <v>222</v>
      </c>
      <c r="I769" s="81" t="s">
        <v>336</v>
      </c>
      <c r="J769" s="81" t="s">
        <v>200</v>
      </c>
      <c r="K769" s="81" t="s">
        <v>2201</v>
      </c>
      <c r="L769" s="82" t="s">
        <v>1697</v>
      </c>
      <c r="M769" s="82" t="s">
        <v>203</v>
      </c>
      <c r="N769" s="83">
        <v>3</v>
      </c>
      <c r="O769" s="83">
        <v>1</v>
      </c>
      <c r="P769" s="83">
        <v>15</v>
      </c>
      <c r="Q769" s="240">
        <f t="shared" si="70"/>
        <v>45</v>
      </c>
      <c r="R769" s="240" t="str">
        <f t="shared" si="71"/>
        <v>OLASI RİSK</v>
      </c>
      <c r="S769" s="84" t="s">
        <v>204</v>
      </c>
      <c r="T769" s="82" t="s">
        <v>338</v>
      </c>
      <c r="U769" s="85" t="s">
        <v>206</v>
      </c>
      <c r="V769" s="85" t="s">
        <v>558</v>
      </c>
      <c r="W769" s="85" t="s">
        <v>558</v>
      </c>
      <c r="X769" s="82" t="s">
        <v>208</v>
      </c>
      <c r="Y769" s="83">
        <v>0.5</v>
      </c>
      <c r="Z769" s="83">
        <v>1</v>
      </c>
      <c r="AA769" s="83">
        <v>15</v>
      </c>
      <c r="AB769" s="240">
        <f t="shared" si="72"/>
        <v>7.5</v>
      </c>
      <c r="AC769" s="240" t="str">
        <f t="shared" si="73"/>
        <v>DÜŞÜK RİSK</v>
      </c>
      <c r="AD769" s="81" t="s">
        <v>209</v>
      </c>
      <c r="AE769" s="82" t="s">
        <v>210</v>
      </c>
      <c r="AF769" s="81" t="s">
        <v>558</v>
      </c>
      <c r="AG769" s="83" t="s">
        <v>211</v>
      </c>
    </row>
    <row r="770" spans="1:33" ht="175" x14ac:dyDescent="0.45">
      <c r="A770" s="152">
        <v>763</v>
      </c>
      <c r="B770" s="160">
        <v>45896</v>
      </c>
      <c r="C770" s="83" t="s">
        <v>72</v>
      </c>
      <c r="D770" s="81" t="s">
        <v>155</v>
      </c>
      <c r="E770" s="254" t="s">
        <v>2194</v>
      </c>
      <c r="F770" s="254" t="s">
        <v>2194</v>
      </c>
      <c r="G770" s="81" t="s">
        <v>227</v>
      </c>
      <c r="H770" s="81" t="s">
        <v>247</v>
      </c>
      <c r="I770" s="81" t="s">
        <v>248</v>
      </c>
      <c r="J770" s="81" t="s">
        <v>200</v>
      </c>
      <c r="K770" s="81" t="s">
        <v>2203</v>
      </c>
      <c r="L770" s="84" t="s">
        <v>5445</v>
      </c>
      <c r="M770" s="82" t="s">
        <v>203</v>
      </c>
      <c r="N770" s="83">
        <v>3</v>
      </c>
      <c r="O770" s="83">
        <v>2</v>
      </c>
      <c r="P770" s="83">
        <v>7</v>
      </c>
      <c r="Q770" s="240">
        <f t="shared" si="70"/>
        <v>42</v>
      </c>
      <c r="R770" s="240" t="str">
        <f t="shared" si="71"/>
        <v>OLASI RİSK</v>
      </c>
      <c r="S770" s="84" t="s">
        <v>216</v>
      </c>
      <c r="T770" s="82" t="s">
        <v>205</v>
      </c>
      <c r="U770" s="85" t="s">
        <v>206</v>
      </c>
      <c r="V770" s="85" t="s">
        <v>558</v>
      </c>
      <c r="W770" s="85" t="s">
        <v>558</v>
      </c>
      <c r="X770" s="82" t="s">
        <v>208</v>
      </c>
      <c r="Y770" s="83">
        <v>0.5</v>
      </c>
      <c r="Z770" s="83">
        <v>2</v>
      </c>
      <c r="AA770" s="83">
        <v>7</v>
      </c>
      <c r="AB770" s="240">
        <f t="shared" si="72"/>
        <v>7</v>
      </c>
      <c r="AC770" s="240" t="str">
        <f t="shared" si="73"/>
        <v>DÜŞÜK RİSK</v>
      </c>
      <c r="AD770" s="81" t="s">
        <v>209</v>
      </c>
      <c r="AE770" s="82" t="s">
        <v>210</v>
      </c>
      <c r="AF770" s="81" t="s">
        <v>558</v>
      </c>
      <c r="AG770" s="83" t="s">
        <v>211</v>
      </c>
    </row>
    <row r="771" spans="1:33" ht="192.5" x14ac:dyDescent="0.45">
      <c r="A771" s="152">
        <v>764</v>
      </c>
      <c r="B771" s="160">
        <v>45896</v>
      </c>
      <c r="C771" s="83" t="s">
        <v>72</v>
      </c>
      <c r="D771" s="81" t="s">
        <v>155</v>
      </c>
      <c r="E771" s="254" t="s">
        <v>2194</v>
      </c>
      <c r="F771" s="254" t="s">
        <v>2194</v>
      </c>
      <c r="G771" s="81" t="s">
        <v>227</v>
      </c>
      <c r="H771" s="81" t="s">
        <v>2204</v>
      </c>
      <c r="I771" s="81" t="s">
        <v>250</v>
      </c>
      <c r="J771" s="81" t="s">
        <v>200</v>
      </c>
      <c r="K771" s="81" t="s">
        <v>2203</v>
      </c>
      <c r="L771" s="84" t="s">
        <v>5446</v>
      </c>
      <c r="M771" s="82" t="s">
        <v>203</v>
      </c>
      <c r="N771" s="83">
        <v>3</v>
      </c>
      <c r="O771" s="83">
        <v>2</v>
      </c>
      <c r="P771" s="83">
        <v>7</v>
      </c>
      <c r="Q771" s="240">
        <f t="shared" si="70"/>
        <v>42</v>
      </c>
      <c r="R771" s="240" t="str">
        <f t="shared" si="71"/>
        <v>OLASI RİSK</v>
      </c>
      <c r="S771" s="84" t="s">
        <v>216</v>
      </c>
      <c r="T771" s="82" t="s">
        <v>205</v>
      </c>
      <c r="U771" s="85" t="s">
        <v>206</v>
      </c>
      <c r="V771" s="85" t="s">
        <v>558</v>
      </c>
      <c r="W771" s="85" t="s">
        <v>558</v>
      </c>
      <c r="X771" s="82" t="s">
        <v>208</v>
      </c>
      <c r="Y771" s="83">
        <v>0.5</v>
      </c>
      <c r="Z771" s="83">
        <v>2</v>
      </c>
      <c r="AA771" s="83">
        <v>7</v>
      </c>
      <c r="AB771" s="240">
        <f t="shared" si="72"/>
        <v>7</v>
      </c>
      <c r="AC771" s="240" t="str">
        <f t="shared" si="73"/>
        <v>DÜŞÜK RİSK</v>
      </c>
      <c r="AD771" s="81" t="s">
        <v>209</v>
      </c>
      <c r="AE771" s="82" t="s">
        <v>210</v>
      </c>
      <c r="AF771" s="81" t="s">
        <v>558</v>
      </c>
      <c r="AG771" s="83" t="s">
        <v>211</v>
      </c>
    </row>
    <row r="772" spans="1:33" ht="140" x14ac:dyDescent="0.45">
      <c r="A772" s="152">
        <v>765</v>
      </c>
      <c r="B772" s="160">
        <v>45896</v>
      </c>
      <c r="C772" s="83" t="s">
        <v>72</v>
      </c>
      <c r="D772" s="81" t="s">
        <v>155</v>
      </c>
      <c r="E772" s="254" t="s">
        <v>2194</v>
      </c>
      <c r="F772" s="254" t="s">
        <v>2194</v>
      </c>
      <c r="G772" s="81" t="s">
        <v>227</v>
      </c>
      <c r="H772" s="81" t="s">
        <v>236</v>
      </c>
      <c r="I772" s="81" t="s">
        <v>237</v>
      </c>
      <c r="J772" s="81" t="s">
        <v>200</v>
      </c>
      <c r="K772" s="81" t="s">
        <v>2203</v>
      </c>
      <c r="L772" s="84" t="s">
        <v>4840</v>
      </c>
      <c r="M772" s="82" t="s">
        <v>203</v>
      </c>
      <c r="N772" s="83">
        <v>3</v>
      </c>
      <c r="O772" s="83">
        <v>1</v>
      </c>
      <c r="P772" s="83">
        <v>15</v>
      </c>
      <c r="Q772" s="240">
        <f t="shared" si="70"/>
        <v>45</v>
      </c>
      <c r="R772" s="240" t="str">
        <f t="shared" si="71"/>
        <v>OLASI RİSK</v>
      </c>
      <c r="S772" s="84" t="s">
        <v>216</v>
      </c>
      <c r="T772" s="82" t="s">
        <v>205</v>
      </c>
      <c r="U772" s="85" t="s">
        <v>206</v>
      </c>
      <c r="V772" s="85" t="s">
        <v>558</v>
      </c>
      <c r="W772" s="85" t="s">
        <v>558</v>
      </c>
      <c r="X772" s="82" t="s">
        <v>208</v>
      </c>
      <c r="Y772" s="83">
        <v>0.5</v>
      </c>
      <c r="Z772" s="83">
        <v>1</v>
      </c>
      <c r="AA772" s="83">
        <v>15</v>
      </c>
      <c r="AB772" s="240">
        <f t="shared" si="72"/>
        <v>7.5</v>
      </c>
      <c r="AC772" s="240" t="str">
        <f t="shared" si="73"/>
        <v>DÜŞÜK RİSK</v>
      </c>
      <c r="AD772" s="81" t="s">
        <v>209</v>
      </c>
      <c r="AE772" s="81" t="s">
        <v>210</v>
      </c>
      <c r="AF772" s="81" t="s">
        <v>558</v>
      </c>
      <c r="AG772" s="83" t="s">
        <v>211</v>
      </c>
    </row>
    <row r="773" spans="1:33" ht="210" x14ac:dyDescent="0.45">
      <c r="A773" s="152">
        <v>766</v>
      </c>
      <c r="B773" s="160">
        <v>45896</v>
      </c>
      <c r="C773" s="83" t="s">
        <v>72</v>
      </c>
      <c r="D773" s="81" t="s">
        <v>155</v>
      </c>
      <c r="E773" s="254" t="s">
        <v>2194</v>
      </c>
      <c r="F773" s="254" t="s">
        <v>2194</v>
      </c>
      <c r="G773" s="81" t="s">
        <v>227</v>
      </c>
      <c r="H773" s="81" t="s">
        <v>253</v>
      </c>
      <c r="I773" s="81" t="s">
        <v>250</v>
      </c>
      <c r="J773" s="81" t="s">
        <v>200</v>
      </c>
      <c r="K773" s="81" t="s">
        <v>2203</v>
      </c>
      <c r="L773" s="84" t="s">
        <v>5444</v>
      </c>
      <c r="M773" s="82" t="s">
        <v>203</v>
      </c>
      <c r="N773" s="83">
        <v>3</v>
      </c>
      <c r="O773" s="83">
        <v>2</v>
      </c>
      <c r="P773" s="83">
        <v>7</v>
      </c>
      <c r="Q773" s="240">
        <f t="shared" si="70"/>
        <v>42</v>
      </c>
      <c r="R773" s="240" t="str">
        <f t="shared" si="71"/>
        <v>OLASI RİSK</v>
      </c>
      <c r="S773" s="84" t="s">
        <v>216</v>
      </c>
      <c r="T773" s="82" t="s">
        <v>205</v>
      </c>
      <c r="U773" s="85" t="s">
        <v>206</v>
      </c>
      <c r="V773" s="85" t="s">
        <v>558</v>
      </c>
      <c r="W773" s="85" t="s">
        <v>558</v>
      </c>
      <c r="X773" s="82" t="s">
        <v>208</v>
      </c>
      <c r="Y773" s="83">
        <v>0.5</v>
      </c>
      <c r="Z773" s="83">
        <v>2</v>
      </c>
      <c r="AA773" s="83">
        <v>7</v>
      </c>
      <c r="AB773" s="240">
        <f t="shared" si="72"/>
        <v>7</v>
      </c>
      <c r="AC773" s="240" t="str">
        <f t="shared" si="73"/>
        <v>DÜŞÜK RİSK</v>
      </c>
      <c r="AD773" s="81" t="s">
        <v>209</v>
      </c>
      <c r="AE773" s="82" t="s">
        <v>210</v>
      </c>
      <c r="AF773" s="81" t="s">
        <v>558</v>
      </c>
      <c r="AG773" s="83" t="s">
        <v>211</v>
      </c>
    </row>
    <row r="774" spans="1:33" ht="175" x14ac:dyDescent="0.45">
      <c r="A774" s="152">
        <v>767</v>
      </c>
      <c r="B774" s="160">
        <v>45896</v>
      </c>
      <c r="C774" s="83" t="s">
        <v>72</v>
      </c>
      <c r="D774" s="81" t="s">
        <v>155</v>
      </c>
      <c r="E774" s="254" t="s">
        <v>2194</v>
      </c>
      <c r="F774" s="254" t="s">
        <v>2194</v>
      </c>
      <c r="G774" s="81" t="s">
        <v>227</v>
      </c>
      <c r="H774" s="81" t="s">
        <v>239</v>
      </c>
      <c r="I774" s="81" t="s">
        <v>240</v>
      </c>
      <c r="J774" s="81" t="s">
        <v>200</v>
      </c>
      <c r="K774" s="81" t="s">
        <v>2203</v>
      </c>
      <c r="L774" s="84" t="s">
        <v>5472</v>
      </c>
      <c r="M774" s="82" t="s">
        <v>203</v>
      </c>
      <c r="N774" s="83">
        <v>3</v>
      </c>
      <c r="O774" s="83">
        <v>1</v>
      </c>
      <c r="P774" s="83">
        <v>15</v>
      </c>
      <c r="Q774" s="240">
        <f t="shared" si="70"/>
        <v>45</v>
      </c>
      <c r="R774" s="240" t="str">
        <f t="shared" si="71"/>
        <v>OLASI RİSK</v>
      </c>
      <c r="S774" s="84" t="s">
        <v>216</v>
      </c>
      <c r="T774" s="81" t="s">
        <v>241</v>
      </c>
      <c r="U774" s="85" t="s">
        <v>206</v>
      </c>
      <c r="V774" s="85" t="s">
        <v>558</v>
      </c>
      <c r="W774" s="85" t="s">
        <v>558</v>
      </c>
      <c r="X774" s="82" t="s">
        <v>208</v>
      </c>
      <c r="Y774" s="83">
        <v>0.5</v>
      </c>
      <c r="Z774" s="83">
        <v>1</v>
      </c>
      <c r="AA774" s="83">
        <v>15</v>
      </c>
      <c r="AB774" s="240">
        <f t="shared" si="72"/>
        <v>7.5</v>
      </c>
      <c r="AC774" s="240" t="str">
        <f t="shared" si="73"/>
        <v>DÜŞÜK RİSK</v>
      </c>
      <c r="AD774" s="81" t="s">
        <v>209</v>
      </c>
      <c r="AE774" s="81" t="s">
        <v>210</v>
      </c>
      <c r="AF774" s="81" t="s">
        <v>558</v>
      </c>
      <c r="AG774" s="83" t="s">
        <v>211</v>
      </c>
    </row>
    <row r="775" spans="1:33" ht="192.5" x14ac:dyDescent="0.45">
      <c r="A775" s="152">
        <v>768</v>
      </c>
      <c r="B775" s="160">
        <v>45896</v>
      </c>
      <c r="C775" s="83" t="s">
        <v>72</v>
      </c>
      <c r="D775" s="81" t="s">
        <v>155</v>
      </c>
      <c r="E775" s="254" t="s">
        <v>2194</v>
      </c>
      <c r="F775" s="254" t="s">
        <v>2194</v>
      </c>
      <c r="G775" s="81" t="s">
        <v>227</v>
      </c>
      <c r="H775" s="81" t="s">
        <v>242</v>
      </c>
      <c r="I775" s="81" t="s">
        <v>240</v>
      </c>
      <c r="J775" s="81" t="s">
        <v>200</v>
      </c>
      <c r="K775" s="81" t="s">
        <v>2203</v>
      </c>
      <c r="L775" s="84" t="s">
        <v>5473</v>
      </c>
      <c r="M775" s="82" t="s">
        <v>203</v>
      </c>
      <c r="N775" s="83">
        <v>3</v>
      </c>
      <c r="O775" s="83">
        <v>1</v>
      </c>
      <c r="P775" s="83">
        <v>15</v>
      </c>
      <c r="Q775" s="240">
        <f t="shared" si="70"/>
        <v>45</v>
      </c>
      <c r="R775" s="240" t="str">
        <f t="shared" si="71"/>
        <v>OLASI RİSK</v>
      </c>
      <c r="S775" s="84" t="s">
        <v>216</v>
      </c>
      <c r="T775" s="82" t="s">
        <v>241</v>
      </c>
      <c r="U775" s="85" t="s">
        <v>206</v>
      </c>
      <c r="V775" s="85" t="s">
        <v>558</v>
      </c>
      <c r="W775" s="85" t="s">
        <v>558</v>
      </c>
      <c r="X775" s="82" t="s">
        <v>208</v>
      </c>
      <c r="Y775" s="83">
        <v>0.5</v>
      </c>
      <c r="Z775" s="83">
        <v>1</v>
      </c>
      <c r="AA775" s="83">
        <v>15</v>
      </c>
      <c r="AB775" s="240">
        <f t="shared" si="72"/>
        <v>7.5</v>
      </c>
      <c r="AC775" s="240" t="str">
        <f t="shared" si="73"/>
        <v>DÜŞÜK RİSK</v>
      </c>
      <c r="AD775" s="81" t="s">
        <v>209</v>
      </c>
      <c r="AE775" s="82" t="s">
        <v>210</v>
      </c>
      <c r="AF775" s="81" t="s">
        <v>558</v>
      </c>
      <c r="AG775" s="83" t="s">
        <v>211</v>
      </c>
    </row>
    <row r="776" spans="1:33" ht="140" x14ac:dyDescent="0.45">
      <c r="A776" s="152">
        <v>769</v>
      </c>
      <c r="B776" s="160">
        <v>45896</v>
      </c>
      <c r="C776" s="83" t="s">
        <v>72</v>
      </c>
      <c r="D776" s="81" t="s">
        <v>155</v>
      </c>
      <c r="E776" s="254" t="s">
        <v>2194</v>
      </c>
      <c r="F776" s="254" t="s">
        <v>2194</v>
      </c>
      <c r="G776" s="81" t="s">
        <v>227</v>
      </c>
      <c r="H776" s="81" t="s">
        <v>254</v>
      </c>
      <c r="I776" s="81" t="s">
        <v>255</v>
      </c>
      <c r="J776" s="81" t="s">
        <v>200</v>
      </c>
      <c r="K776" s="81" t="s">
        <v>2203</v>
      </c>
      <c r="L776" s="84" t="s">
        <v>5437</v>
      </c>
      <c r="M776" s="82" t="s">
        <v>203</v>
      </c>
      <c r="N776" s="83">
        <v>1</v>
      </c>
      <c r="O776" s="83">
        <v>2</v>
      </c>
      <c r="P776" s="83">
        <v>7</v>
      </c>
      <c r="Q776" s="240">
        <f t="shared" si="70"/>
        <v>14</v>
      </c>
      <c r="R776" s="240" t="str">
        <f t="shared" si="71"/>
        <v>DÜŞÜK RİSK</v>
      </c>
      <c r="S776" s="84" t="s">
        <v>216</v>
      </c>
      <c r="T776" s="82" t="s">
        <v>235</v>
      </c>
      <c r="U776" s="85" t="s">
        <v>206</v>
      </c>
      <c r="V776" s="85" t="s">
        <v>558</v>
      </c>
      <c r="W776" s="85" t="s">
        <v>558</v>
      </c>
      <c r="X776" s="82" t="s">
        <v>208</v>
      </c>
      <c r="Y776" s="83">
        <v>0.5</v>
      </c>
      <c r="Z776" s="83">
        <v>2</v>
      </c>
      <c r="AA776" s="83">
        <v>7</v>
      </c>
      <c r="AB776" s="240">
        <f t="shared" si="72"/>
        <v>7</v>
      </c>
      <c r="AC776" s="240" t="str">
        <f t="shared" si="73"/>
        <v>DÜŞÜK RİSK</v>
      </c>
      <c r="AD776" s="81" t="s">
        <v>209</v>
      </c>
      <c r="AE776" s="82" t="s">
        <v>210</v>
      </c>
      <c r="AF776" s="81" t="s">
        <v>558</v>
      </c>
      <c r="AG776" s="83" t="s">
        <v>211</v>
      </c>
    </row>
    <row r="777" spans="1:33" ht="175" x14ac:dyDescent="0.45">
      <c r="A777" s="152">
        <v>770</v>
      </c>
      <c r="B777" s="160">
        <v>45896</v>
      </c>
      <c r="C777" s="83" t="s">
        <v>72</v>
      </c>
      <c r="D777" s="81" t="s">
        <v>155</v>
      </c>
      <c r="E777" s="254" t="s">
        <v>2194</v>
      </c>
      <c r="F777" s="254" t="s">
        <v>2194</v>
      </c>
      <c r="G777" s="81" t="s">
        <v>227</v>
      </c>
      <c r="H777" s="81" t="s">
        <v>243</v>
      </c>
      <c r="I777" s="81" t="s">
        <v>240</v>
      </c>
      <c r="J777" s="81" t="s">
        <v>233</v>
      </c>
      <c r="K777" s="81" t="s">
        <v>2203</v>
      </c>
      <c r="L777" s="84" t="s">
        <v>5472</v>
      </c>
      <c r="M777" s="82" t="s">
        <v>203</v>
      </c>
      <c r="N777" s="83">
        <v>3</v>
      </c>
      <c r="O777" s="83">
        <v>1</v>
      </c>
      <c r="P777" s="83">
        <v>15</v>
      </c>
      <c r="Q777" s="240">
        <f t="shared" si="70"/>
        <v>45</v>
      </c>
      <c r="R777" s="240" t="str">
        <f t="shared" si="71"/>
        <v>OLASI RİSK</v>
      </c>
      <c r="S777" s="84" t="s">
        <v>216</v>
      </c>
      <c r="T777" s="82" t="s">
        <v>235</v>
      </c>
      <c r="U777" s="85" t="s">
        <v>206</v>
      </c>
      <c r="V777" s="85" t="s">
        <v>558</v>
      </c>
      <c r="W777" s="85" t="s">
        <v>558</v>
      </c>
      <c r="X777" s="82" t="s">
        <v>208</v>
      </c>
      <c r="Y777" s="83">
        <v>0.5</v>
      </c>
      <c r="Z777" s="83">
        <v>1</v>
      </c>
      <c r="AA777" s="83">
        <v>15</v>
      </c>
      <c r="AB777" s="240">
        <f t="shared" si="72"/>
        <v>7.5</v>
      </c>
      <c r="AC777" s="240" t="str">
        <f t="shared" si="73"/>
        <v>DÜŞÜK RİSK</v>
      </c>
      <c r="AD777" s="81" t="s">
        <v>209</v>
      </c>
      <c r="AE777" s="82" t="s">
        <v>210</v>
      </c>
      <c r="AF777" s="81" t="s">
        <v>558</v>
      </c>
      <c r="AG777" s="83" t="s">
        <v>211</v>
      </c>
    </row>
    <row r="778" spans="1:33" ht="210" x14ac:dyDescent="0.45">
      <c r="A778" s="152">
        <v>771</v>
      </c>
      <c r="B778" s="160">
        <v>45896</v>
      </c>
      <c r="C778" s="83" t="s">
        <v>72</v>
      </c>
      <c r="D778" s="81" t="s">
        <v>155</v>
      </c>
      <c r="E778" s="254" t="s">
        <v>2194</v>
      </c>
      <c r="F778" s="254" t="s">
        <v>2194</v>
      </c>
      <c r="G778" s="81" t="s">
        <v>227</v>
      </c>
      <c r="H778" s="81" t="s">
        <v>257</v>
      </c>
      <c r="I778" s="81" t="s">
        <v>250</v>
      </c>
      <c r="J778" s="81" t="s">
        <v>200</v>
      </c>
      <c r="K778" s="81" t="s">
        <v>2203</v>
      </c>
      <c r="L778" s="84" t="s">
        <v>5447</v>
      </c>
      <c r="M778" s="82" t="s">
        <v>203</v>
      </c>
      <c r="N778" s="83">
        <v>3</v>
      </c>
      <c r="O778" s="83">
        <v>2</v>
      </c>
      <c r="P778" s="83">
        <v>7</v>
      </c>
      <c r="Q778" s="240">
        <f t="shared" si="70"/>
        <v>42</v>
      </c>
      <c r="R778" s="240" t="str">
        <f t="shared" si="71"/>
        <v>OLASI RİSK</v>
      </c>
      <c r="S778" s="84" t="s">
        <v>216</v>
      </c>
      <c r="T778" s="81" t="s">
        <v>235</v>
      </c>
      <c r="U778" s="85" t="s">
        <v>206</v>
      </c>
      <c r="V778" s="85" t="s">
        <v>558</v>
      </c>
      <c r="W778" s="85" t="s">
        <v>558</v>
      </c>
      <c r="X778" s="82" t="s">
        <v>208</v>
      </c>
      <c r="Y778" s="83">
        <v>0.5</v>
      </c>
      <c r="Z778" s="83">
        <v>2</v>
      </c>
      <c r="AA778" s="83">
        <v>7</v>
      </c>
      <c r="AB778" s="240">
        <f t="shared" si="72"/>
        <v>7</v>
      </c>
      <c r="AC778" s="240" t="str">
        <f t="shared" si="73"/>
        <v>DÜŞÜK RİSK</v>
      </c>
      <c r="AD778" s="81" t="s">
        <v>209</v>
      </c>
      <c r="AE778" s="81" t="s">
        <v>210</v>
      </c>
      <c r="AF778" s="81" t="s">
        <v>558</v>
      </c>
      <c r="AG778" s="83" t="s">
        <v>211</v>
      </c>
    </row>
    <row r="779" spans="1:33" ht="140" x14ac:dyDescent="0.45">
      <c r="A779" s="152">
        <v>772</v>
      </c>
      <c r="B779" s="160">
        <v>45896</v>
      </c>
      <c r="C779" s="81" t="s">
        <v>72</v>
      </c>
      <c r="D779" s="81" t="s">
        <v>157</v>
      </c>
      <c r="E779" s="254" t="s">
        <v>2194</v>
      </c>
      <c r="F779" s="254" t="s">
        <v>2194</v>
      </c>
      <c r="G779" s="81" t="s">
        <v>342</v>
      </c>
      <c r="H779" s="81" t="s">
        <v>343</v>
      </c>
      <c r="I779" s="81" t="s">
        <v>344</v>
      </c>
      <c r="J779" s="81" t="s">
        <v>283</v>
      </c>
      <c r="K779" s="81" t="s">
        <v>345</v>
      </c>
      <c r="L779" s="82" t="s">
        <v>1708</v>
      </c>
      <c r="M779" s="82" t="s">
        <v>203</v>
      </c>
      <c r="N779" s="83">
        <v>1</v>
      </c>
      <c r="O779" s="83">
        <v>6</v>
      </c>
      <c r="P779" s="83">
        <v>3</v>
      </c>
      <c r="Q779" s="240">
        <f t="shared" si="70"/>
        <v>18</v>
      </c>
      <c r="R779" s="240" t="str">
        <f t="shared" si="71"/>
        <v>DÜŞÜK RİSK</v>
      </c>
      <c r="S779" s="84" t="s">
        <v>204</v>
      </c>
      <c r="T779" s="81" t="s">
        <v>286</v>
      </c>
      <c r="U779" s="85" t="s">
        <v>206</v>
      </c>
      <c r="V779" s="85" t="s">
        <v>558</v>
      </c>
      <c r="W779" s="85" t="s">
        <v>558</v>
      </c>
      <c r="X779" s="82" t="s">
        <v>208</v>
      </c>
      <c r="Y779" s="83">
        <v>0.5</v>
      </c>
      <c r="Z779" s="83">
        <v>6</v>
      </c>
      <c r="AA779" s="83">
        <v>3</v>
      </c>
      <c r="AB779" s="240">
        <f t="shared" si="72"/>
        <v>9</v>
      </c>
      <c r="AC779" s="240" t="str">
        <f t="shared" si="73"/>
        <v>DÜŞÜK RİSK</v>
      </c>
      <c r="AD779" s="81" t="s">
        <v>287</v>
      </c>
      <c r="AE779" s="81" t="s">
        <v>265</v>
      </c>
      <c r="AF779" s="81" t="s">
        <v>558</v>
      </c>
      <c r="AG779" s="83" t="s">
        <v>288</v>
      </c>
    </row>
    <row r="780" spans="1:33" ht="315" x14ac:dyDescent="0.45">
      <c r="A780" s="152">
        <v>773</v>
      </c>
      <c r="B780" s="160">
        <v>45896</v>
      </c>
      <c r="C780" s="81" t="s">
        <v>72</v>
      </c>
      <c r="D780" s="81" t="s">
        <v>155</v>
      </c>
      <c r="E780" s="254" t="s">
        <v>2194</v>
      </c>
      <c r="F780" s="254" t="s">
        <v>2194</v>
      </c>
      <c r="G780" s="81" t="s">
        <v>342</v>
      </c>
      <c r="H780" s="81" t="s">
        <v>222</v>
      </c>
      <c r="I780" s="81" t="s">
        <v>225</v>
      </c>
      <c r="J780" s="81" t="s">
        <v>200</v>
      </c>
      <c r="K780" s="81" t="s">
        <v>345</v>
      </c>
      <c r="L780" s="82" t="s">
        <v>347</v>
      </c>
      <c r="M780" s="82" t="s">
        <v>203</v>
      </c>
      <c r="N780" s="83">
        <v>1</v>
      </c>
      <c r="O780" s="83">
        <v>1</v>
      </c>
      <c r="P780" s="83">
        <v>15</v>
      </c>
      <c r="Q780" s="240">
        <f t="shared" si="70"/>
        <v>15</v>
      </c>
      <c r="R780" s="240" t="str">
        <f t="shared" si="71"/>
        <v>DÜŞÜK RİSK</v>
      </c>
      <c r="S780" s="84" t="s">
        <v>448</v>
      </c>
      <c r="T780" s="81" t="s">
        <v>348</v>
      </c>
      <c r="U780" s="85" t="s">
        <v>206</v>
      </c>
      <c r="V780" s="85" t="s">
        <v>558</v>
      </c>
      <c r="W780" s="85" t="s">
        <v>558</v>
      </c>
      <c r="X780" s="82" t="s">
        <v>208</v>
      </c>
      <c r="Y780" s="83">
        <v>0.5</v>
      </c>
      <c r="Z780" s="83">
        <v>1</v>
      </c>
      <c r="AA780" s="83">
        <v>15</v>
      </c>
      <c r="AB780" s="240">
        <f t="shared" si="72"/>
        <v>7.5</v>
      </c>
      <c r="AC780" s="240" t="str">
        <f t="shared" si="73"/>
        <v>DÜŞÜK RİSK</v>
      </c>
      <c r="AD780" s="81" t="s">
        <v>209</v>
      </c>
      <c r="AE780" s="81" t="s">
        <v>210</v>
      </c>
      <c r="AF780" s="81" t="s">
        <v>558</v>
      </c>
      <c r="AG780" s="83" t="s">
        <v>1709</v>
      </c>
    </row>
    <row r="781" spans="1:33" ht="157.5" x14ac:dyDescent="0.45">
      <c r="A781" s="152">
        <v>774</v>
      </c>
      <c r="B781" s="160">
        <v>45896</v>
      </c>
      <c r="C781" s="81" t="s">
        <v>72</v>
      </c>
      <c r="D781" s="81" t="s">
        <v>130</v>
      </c>
      <c r="E781" s="254" t="s">
        <v>2194</v>
      </c>
      <c r="F781" s="254" t="s">
        <v>2194</v>
      </c>
      <c r="G781" s="81" t="s">
        <v>1710</v>
      </c>
      <c r="H781" s="81" t="s">
        <v>1711</v>
      </c>
      <c r="I781" s="81" t="s">
        <v>1712</v>
      </c>
      <c r="J781" s="81" t="s">
        <v>1713</v>
      </c>
      <c r="K781" s="81" t="s">
        <v>2196</v>
      </c>
      <c r="L781" s="82" t="s">
        <v>1714</v>
      </c>
      <c r="M781" s="82" t="s">
        <v>203</v>
      </c>
      <c r="N781" s="83">
        <v>0.5</v>
      </c>
      <c r="O781" s="83">
        <v>3</v>
      </c>
      <c r="P781" s="83">
        <v>7</v>
      </c>
      <c r="Q781" s="240">
        <f t="shared" si="70"/>
        <v>10.5</v>
      </c>
      <c r="R781" s="240" t="str">
        <f t="shared" si="71"/>
        <v>DÜŞÜK RİSK</v>
      </c>
      <c r="S781" s="84" t="s">
        <v>448</v>
      </c>
      <c r="T781" s="81" t="s">
        <v>263</v>
      </c>
      <c r="U781" s="85" t="s">
        <v>206</v>
      </c>
      <c r="V781" s="85" t="s">
        <v>558</v>
      </c>
      <c r="W781" s="85" t="s">
        <v>558</v>
      </c>
      <c r="X781" s="82" t="s">
        <v>208</v>
      </c>
      <c r="Y781" s="83">
        <v>0.5</v>
      </c>
      <c r="Z781" s="83">
        <v>1</v>
      </c>
      <c r="AA781" s="83">
        <v>7</v>
      </c>
      <c r="AB781" s="240">
        <f t="shared" si="72"/>
        <v>3.5</v>
      </c>
      <c r="AC781" s="240" t="str">
        <f t="shared" si="73"/>
        <v>DÜŞÜK RİSK</v>
      </c>
      <c r="AD781" s="81" t="s">
        <v>328</v>
      </c>
      <c r="AE781" s="81" t="s">
        <v>329</v>
      </c>
      <c r="AF781" s="81" t="s">
        <v>558</v>
      </c>
      <c r="AG781" s="83" t="s">
        <v>330</v>
      </c>
    </row>
    <row r="782" spans="1:33" ht="227.5" x14ac:dyDescent="0.45">
      <c r="A782" s="152">
        <v>775</v>
      </c>
      <c r="B782" s="160">
        <v>45896</v>
      </c>
      <c r="C782" s="81" t="s">
        <v>66</v>
      </c>
      <c r="D782" s="81" t="s">
        <v>6755</v>
      </c>
      <c r="E782" s="254" t="s">
        <v>2194</v>
      </c>
      <c r="F782" s="254" t="s">
        <v>2194</v>
      </c>
      <c r="G782" s="81" t="s">
        <v>296</v>
      </c>
      <c r="H782" s="81" t="s">
        <v>297</v>
      </c>
      <c r="I782" s="81" t="s">
        <v>298</v>
      </c>
      <c r="J782" s="81" t="s">
        <v>299</v>
      </c>
      <c r="K782" s="81" t="s">
        <v>2205</v>
      </c>
      <c r="L782" s="82" t="s">
        <v>1717</v>
      </c>
      <c r="M782" s="82" t="s">
        <v>203</v>
      </c>
      <c r="N782" s="83">
        <v>1</v>
      </c>
      <c r="O782" s="83">
        <v>3</v>
      </c>
      <c r="P782" s="83">
        <v>15</v>
      </c>
      <c r="Q782" s="240">
        <f t="shared" si="70"/>
        <v>45</v>
      </c>
      <c r="R782" s="240" t="str">
        <f t="shared" si="71"/>
        <v>OLASI RİSK</v>
      </c>
      <c r="S782" s="84" t="s">
        <v>448</v>
      </c>
      <c r="T782" s="81" t="s">
        <v>301</v>
      </c>
      <c r="U782" s="85" t="s">
        <v>206</v>
      </c>
      <c r="V782" s="85" t="s">
        <v>558</v>
      </c>
      <c r="W782" s="85" t="s">
        <v>558</v>
      </c>
      <c r="X782" s="82" t="s">
        <v>208</v>
      </c>
      <c r="Y782" s="83">
        <v>0.5</v>
      </c>
      <c r="Z782" s="83">
        <v>1</v>
      </c>
      <c r="AA782" s="83">
        <v>15</v>
      </c>
      <c r="AB782" s="240">
        <f t="shared" si="72"/>
        <v>7.5</v>
      </c>
      <c r="AC782" s="240" t="str">
        <f t="shared" si="73"/>
        <v>DÜŞÜK RİSK</v>
      </c>
      <c r="AD782" s="81" t="s">
        <v>302</v>
      </c>
      <c r="AE782" s="81" t="s">
        <v>265</v>
      </c>
      <c r="AF782" s="81" t="s">
        <v>558</v>
      </c>
      <c r="AG782" s="83" t="s">
        <v>303</v>
      </c>
    </row>
    <row r="783" spans="1:33" ht="227.5" x14ac:dyDescent="0.45">
      <c r="A783" s="152">
        <v>776</v>
      </c>
      <c r="B783" s="160">
        <v>45896</v>
      </c>
      <c r="C783" s="81" t="s">
        <v>66</v>
      </c>
      <c r="D783" s="81" t="s">
        <v>6755</v>
      </c>
      <c r="E783" s="254" t="s">
        <v>2194</v>
      </c>
      <c r="F783" s="254" t="s">
        <v>2194</v>
      </c>
      <c r="G783" s="81" t="s">
        <v>296</v>
      </c>
      <c r="H783" s="81" t="s">
        <v>304</v>
      </c>
      <c r="I783" s="81" t="s">
        <v>305</v>
      </c>
      <c r="J783" s="81" t="s">
        <v>306</v>
      </c>
      <c r="K783" s="81" t="s">
        <v>2205</v>
      </c>
      <c r="L783" s="82" t="s">
        <v>1718</v>
      </c>
      <c r="M783" s="82" t="s">
        <v>203</v>
      </c>
      <c r="N783" s="83">
        <v>0.5</v>
      </c>
      <c r="O783" s="83">
        <v>3</v>
      </c>
      <c r="P783" s="83">
        <v>40</v>
      </c>
      <c r="Q783" s="240">
        <f t="shared" si="70"/>
        <v>60</v>
      </c>
      <c r="R783" s="240" t="str">
        <f t="shared" si="71"/>
        <v>OLASI RİSK</v>
      </c>
      <c r="S783" s="82" t="s">
        <v>448</v>
      </c>
      <c r="T783" s="81" t="s">
        <v>301</v>
      </c>
      <c r="U783" s="85" t="s">
        <v>206</v>
      </c>
      <c r="V783" s="85" t="s">
        <v>558</v>
      </c>
      <c r="W783" s="85" t="s">
        <v>558</v>
      </c>
      <c r="X783" s="82" t="s">
        <v>208</v>
      </c>
      <c r="Y783" s="83">
        <v>0.5</v>
      </c>
      <c r="Z783" s="83">
        <v>1</v>
      </c>
      <c r="AA783" s="83">
        <v>15</v>
      </c>
      <c r="AB783" s="240">
        <f t="shared" si="72"/>
        <v>7.5</v>
      </c>
      <c r="AC783" s="240" t="str">
        <f t="shared" si="73"/>
        <v>DÜŞÜK RİSK</v>
      </c>
      <c r="AD783" s="81" t="s">
        <v>302</v>
      </c>
      <c r="AE783" s="81" t="s">
        <v>265</v>
      </c>
      <c r="AF783" s="81" t="s">
        <v>558</v>
      </c>
      <c r="AG783" s="83" t="s">
        <v>303</v>
      </c>
    </row>
    <row r="784" spans="1:33" ht="157.5" x14ac:dyDescent="0.45">
      <c r="A784" s="152">
        <v>777</v>
      </c>
      <c r="B784" s="160">
        <v>45896</v>
      </c>
      <c r="C784" s="81" t="s">
        <v>66</v>
      </c>
      <c r="D784" s="81" t="s">
        <v>6755</v>
      </c>
      <c r="E784" s="254" t="s">
        <v>2194</v>
      </c>
      <c r="F784" s="254" t="s">
        <v>2194</v>
      </c>
      <c r="G784" s="81" t="s">
        <v>308</v>
      </c>
      <c r="H784" s="81" t="s">
        <v>315</v>
      </c>
      <c r="I784" s="81" t="s">
        <v>316</v>
      </c>
      <c r="J784" s="81" t="s">
        <v>317</v>
      </c>
      <c r="K784" s="81" t="s">
        <v>2206</v>
      </c>
      <c r="L784" s="82" t="s">
        <v>318</v>
      </c>
      <c r="M784" s="82" t="s">
        <v>203</v>
      </c>
      <c r="N784" s="83">
        <v>0.5</v>
      </c>
      <c r="O784" s="83">
        <v>3</v>
      </c>
      <c r="P784" s="83">
        <v>40</v>
      </c>
      <c r="Q784" s="240">
        <f t="shared" si="70"/>
        <v>60</v>
      </c>
      <c r="R784" s="240" t="str">
        <f t="shared" si="71"/>
        <v>OLASI RİSK</v>
      </c>
      <c r="S784" s="82" t="s">
        <v>319</v>
      </c>
      <c r="T784" s="82" t="s">
        <v>263</v>
      </c>
      <c r="U784" s="85" t="s">
        <v>206</v>
      </c>
      <c r="V784" s="85" t="s">
        <v>207</v>
      </c>
      <c r="W784" s="85" t="s">
        <v>207</v>
      </c>
      <c r="X784" s="82" t="s">
        <v>208</v>
      </c>
      <c r="Y784" s="83">
        <v>0.5</v>
      </c>
      <c r="Z784" s="83">
        <v>6</v>
      </c>
      <c r="AA784" s="83">
        <v>4</v>
      </c>
      <c r="AB784" s="240">
        <f t="shared" si="72"/>
        <v>12</v>
      </c>
      <c r="AC784" s="240" t="str">
        <f t="shared" si="73"/>
        <v>DÜŞÜK RİSK</v>
      </c>
      <c r="AD784" s="81" t="s">
        <v>302</v>
      </c>
      <c r="AE784" s="82" t="s">
        <v>265</v>
      </c>
      <c r="AF784" s="81" t="s">
        <v>207</v>
      </c>
      <c r="AG784" s="83" t="s">
        <v>314</v>
      </c>
    </row>
    <row r="785" spans="1:33" ht="157.5" x14ac:dyDescent="0.45">
      <c r="A785" s="152">
        <v>778</v>
      </c>
      <c r="B785" s="160">
        <v>45896</v>
      </c>
      <c r="C785" s="81" t="s">
        <v>66</v>
      </c>
      <c r="D785" s="81" t="s">
        <v>6755</v>
      </c>
      <c r="E785" s="254" t="s">
        <v>2194</v>
      </c>
      <c r="F785" s="254" t="s">
        <v>2194</v>
      </c>
      <c r="G785" s="81" t="s">
        <v>308</v>
      </c>
      <c r="H785" s="81" t="s">
        <v>315</v>
      </c>
      <c r="I785" s="81" t="s">
        <v>316</v>
      </c>
      <c r="J785" s="81" t="s">
        <v>317</v>
      </c>
      <c r="K785" s="81" t="s">
        <v>2207</v>
      </c>
      <c r="L785" s="82" t="s">
        <v>320</v>
      </c>
      <c r="M785" s="82" t="s">
        <v>203</v>
      </c>
      <c r="N785" s="83">
        <v>0.5</v>
      </c>
      <c r="O785" s="83">
        <v>3</v>
      </c>
      <c r="P785" s="83">
        <v>40</v>
      </c>
      <c r="Q785" s="240">
        <f t="shared" si="70"/>
        <v>60</v>
      </c>
      <c r="R785" s="240" t="str">
        <f t="shared" si="71"/>
        <v>OLASI RİSK</v>
      </c>
      <c r="S785" s="82" t="s">
        <v>321</v>
      </c>
      <c r="T785" s="82" t="s">
        <v>263</v>
      </c>
      <c r="U785" s="85" t="s">
        <v>206</v>
      </c>
      <c r="V785" s="85" t="s">
        <v>207</v>
      </c>
      <c r="W785" s="85" t="s">
        <v>207</v>
      </c>
      <c r="X785" s="82" t="s">
        <v>208</v>
      </c>
      <c r="Y785" s="83">
        <v>0.5</v>
      </c>
      <c r="Z785" s="83">
        <v>6</v>
      </c>
      <c r="AA785" s="83">
        <v>4</v>
      </c>
      <c r="AB785" s="240">
        <f t="shared" si="72"/>
        <v>12</v>
      </c>
      <c r="AC785" s="240" t="str">
        <f t="shared" si="73"/>
        <v>DÜŞÜK RİSK</v>
      </c>
      <c r="AD785" s="81" t="s">
        <v>302</v>
      </c>
      <c r="AE785" s="82" t="s">
        <v>265</v>
      </c>
      <c r="AF785" s="81" t="s">
        <v>207</v>
      </c>
      <c r="AG785" s="83" t="s">
        <v>314</v>
      </c>
    </row>
    <row r="786" spans="1:33" ht="157.5" x14ac:dyDescent="0.45">
      <c r="A786" s="152">
        <v>779</v>
      </c>
      <c r="B786" s="160">
        <v>45896</v>
      </c>
      <c r="C786" s="81" t="s">
        <v>66</v>
      </c>
      <c r="D786" s="81" t="s">
        <v>6755</v>
      </c>
      <c r="E786" s="254" t="s">
        <v>2194</v>
      </c>
      <c r="F786" s="254" t="s">
        <v>2194</v>
      </c>
      <c r="G786" s="81" t="s">
        <v>308</v>
      </c>
      <c r="H786" s="81" t="s">
        <v>315</v>
      </c>
      <c r="I786" s="81" t="s">
        <v>316</v>
      </c>
      <c r="J786" s="81" t="s">
        <v>317</v>
      </c>
      <c r="K786" s="81" t="s">
        <v>322</v>
      </c>
      <c r="L786" s="82" t="s">
        <v>318</v>
      </c>
      <c r="M786" s="82" t="s">
        <v>203</v>
      </c>
      <c r="N786" s="83">
        <v>0.5</v>
      </c>
      <c r="O786" s="83">
        <v>3</v>
      </c>
      <c r="P786" s="83">
        <v>40</v>
      </c>
      <c r="Q786" s="240">
        <f t="shared" si="70"/>
        <v>60</v>
      </c>
      <c r="R786" s="240" t="str">
        <f t="shared" si="71"/>
        <v>OLASI RİSK</v>
      </c>
      <c r="S786" s="84" t="s">
        <v>321</v>
      </c>
      <c r="T786" s="81" t="s">
        <v>263</v>
      </c>
      <c r="U786" s="85" t="s">
        <v>206</v>
      </c>
      <c r="V786" s="85" t="s">
        <v>207</v>
      </c>
      <c r="W786" s="85" t="s">
        <v>207</v>
      </c>
      <c r="X786" s="82" t="s">
        <v>208</v>
      </c>
      <c r="Y786" s="83">
        <v>0.5</v>
      </c>
      <c r="Z786" s="83">
        <v>6</v>
      </c>
      <c r="AA786" s="83">
        <v>4</v>
      </c>
      <c r="AB786" s="240">
        <f t="shared" si="72"/>
        <v>12</v>
      </c>
      <c r="AC786" s="240" t="str">
        <f t="shared" si="73"/>
        <v>DÜŞÜK RİSK</v>
      </c>
      <c r="AD786" s="81" t="s">
        <v>302</v>
      </c>
      <c r="AE786" s="81" t="s">
        <v>265</v>
      </c>
      <c r="AF786" s="81" t="s">
        <v>207</v>
      </c>
      <c r="AG786" s="83" t="s">
        <v>314</v>
      </c>
    </row>
    <row r="787" spans="1:33" ht="175" x14ac:dyDescent="0.45">
      <c r="A787" s="152">
        <v>780</v>
      </c>
      <c r="B787" s="160">
        <v>45896</v>
      </c>
      <c r="C787" s="81" t="s">
        <v>72</v>
      </c>
      <c r="D787" s="81" t="s">
        <v>158</v>
      </c>
      <c r="E787" s="254" t="s">
        <v>2194</v>
      </c>
      <c r="F787" s="254" t="s">
        <v>2194</v>
      </c>
      <c r="G787" s="81" t="s">
        <v>363</v>
      </c>
      <c r="H787" s="81" t="s">
        <v>2208</v>
      </c>
      <c r="I787" s="81" t="s">
        <v>365</v>
      </c>
      <c r="J787" s="81" t="s">
        <v>359</v>
      </c>
      <c r="K787" s="81" t="s">
        <v>2060</v>
      </c>
      <c r="L787" s="82" t="s">
        <v>1726</v>
      </c>
      <c r="M787" s="82" t="s">
        <v>203</v>
      </c>
      <c r="N787" s="83">
        <v>0.5</v>
      </c>
      <c r="O787" s="83">
        <v>6</v>
      </c>
      <c r="P787" s="83">
        <v>7</v>
      </c>
      <c r="Q787" s="240">
        <f t="shared" si="70"/>
        <v>21</v>
      </c>
      <c r="R787" s="240" t="str">
        <f t="shared" si="71"/>
        <v>OLASI RİSK</v>
      </c>
      <c r="S787" s="84" t="s">
        <v>448</v>
      </c>
      <c r="T787" s="81" t="s">
        <v>286</v>
      </c>
      <c r="U787" s="85" t="s">
        <v>206</v>
      </c>
      <c r="V787" s="85" t="s">
        <v>558</v>
      </c>
      <c r="W787" s="85" t="s">
        <v>558</v>
      </c>
      <c r="X787" s="82" t="s">
        <v>208</v>
      </c>
      <c r="Y787" s="83">
        <v>0.2</v>
      </c>
      <c r="Z787" s="83">
        <v>6</v>
      </c>
      <c r="AA787" s="83">
        <v>7</v>
      </c>
      <c r="AB787" s="240">
        <f t="shared" si="72"/>
        <v>8.4000000000000021</v>
      </c>
      <c r="AC787" s="240" t="str">
        <f t="shared" si="73"/>
        <v>DÜŞÜK RİSK</v>
      </c>
      <c r="AD787" s="81" t="s">
        <v>272</v>
      </c>
      <c r="AE787" s="81" t="s">
        <v>2202</v>
      </c>
      <c r="AF787" s="81" t="s">
        <v>558</v>
      </c>
      <c r="AG787" s="83" t="s">
        <v>373</v>
      </c>
    </row>
    <row r="788" spans="1:33" ht="175" x14ac:dyDescent="0.45">
      <c r="A788" s="152">
        <v>781</v>
      </c>
      <c r="B788" s="160">
        <v>45896</v>
      </c>
      <c r="C788" s="81" t="s">
        <v>66</v>
      </c>
      <c r="D788" s="81" t="s">
        <v>6755</v>
      </c>
      <c r="E788" s="254" t="s">
        <v>2194</v>
      </c>
      <c r="F788" s="254" t="s">
        <v>2194</v>
      </c>
      <c r="G788" s="81" t="s">
        <v>2062</v>
      </c>
      <c r="H788" s="81" t="s">
        <v>370</v>
      </c>
      <c r="I788" s="81" t="s">
        <v>371</v>
      </c>
      <c r="J788" s="81" t="s">
        <v>306</v>
      </c>
      <c r="K788" s="81" t="s">
        <v>2209</v>
      </c>
      <c r="L788" s="82" t="s">
        <v>1726</v>
      </c>
      <c r="M788" s="82" t="s">
        <v>203</v>
      </c>
      <c r="N788" s="83">
        <v>0.5</v>
      </c>
      <c r="O788" s="83">
        <v>6</v>
      </c>
      <c r="P788" s="83">
        <v>15</v>
      </c>
      <c r="Q788" s="240">
        <f t="shared" si="70"/>
        <v>45</v>
      </c>
      <c r="R788" s="240" t="str">
        <f t="shared" si="71"/>
        <v>OLASI RİSK</v>
      </c>
      <c r="S788" s="84" t="s">
        <v>448</v>
      </c>
      <c r="T788" s="81" t="s">
        <v>361</v>
      </c>
      <c r="U788" s="85" t="s">
        <v>206</v>
      </c>
      <c r="V788" s="85" t="s">
        <v>558</v>
      </c>
      <c r="W788" s="85" t="s">
        <v>558</v>
      </c>
      <c r="X788" s="82" t="s">
        <v>208</v>
      </c>
      <c r="Y788" s="83">
        <v>0.2</v>
      </c>
      <c r="Z788" s="83">
        <v>6</v>
      </c>
      <c r="AA788" s="83">
        <v>15</v>
      </c>
      <c r="AB788" s="240">
        <f t="shared" si="72"/>
        <v>18.000000000000004</v>
      </c>
      <c r="AC788" s="240" t="str">
        <f t="shared" si="73"/>
        <v>DÜŞÜK RİSK</v>
      </c>
      <c r="AD788" s="81" t="s">
        <v>302</v>
      </c>
      <c r="AE788" s="81" t="s">
        <v>265</v>
      </c>
      <c r="AF788" s="81" t="s">
        <v>558</v>
      </c>
      <c r="AG788" s="83" t="s">
        <v>373</v>
      </c>
    </row>
    <row r="789" spans="1:33" ht="175" x14ac:dyDescent="0.45">
      <c r="A789" s="152">
        <v>782</v>
      </c>
      <c r="B789" s="160">
        <v>45896</v>
      </c>
      <c r="C789" s="83" t="s">
        <v>72</v>
      </c>
      <c r="D789" s="81" t="s">
        <v>155</v>
      </c>
      <c r="E789" s="254" t="s">
        <v>2194</v>
      </c>
      <c r="F789" s="254" t="s">
        <v>2194</v>
      </c>
      <c r="G789" s="81" t="s">
        <v>374</v>
      </c>
      <c r="H789" s="81" t="s">
        <v>375</v>
      </c>
      <c r="I789" s="81" t="s">
        <v>376</v>
      </c>
      <c r="J789" s="81" t="s">
        <v>377</v>
      </c>
      <c r="K789" s="81" t="s">
        <v>2209</v>
      </c>
      <c r="L789" s="82" t="s">
        <v>1726</v>
      </c>
      <c r="M789" s="82" t="s">
        <v>203</v>
      </c>
      <c r="N789" s="83">
        <v>1</v>
      </c>
      <c r="O789" s="83">
        <v>6</v>
      </c>
      <c r="P789" s="83">
        <v>3</v>
      </c>
      <c r="Q789" s="240">
        <f t="shared" si="70"/>
        <v>18</v>
      </c>
      <c r="R789" s="240" t="str">
        <f t="shared" si="71"/>
        <v>DÜŞÜK RİSK</v>
      </c>
      <c r="S789" s="84" t="s">
        <v>204</v>
      </c>
      <c r="T789" s="81" t="s">
        <v>379</v>
      </c>
      <c r="U789" s="85" t="s">
        <v>206</v>
      </c>
      <c r="V789" s="85" t="s">
        <v>558</v>
      </c>
      <c r="W789" s="85" t="s">
        <v>558</v>
      </c>
      <c r="X789" s="82" t="s">
        <v>208</v>
      </c>
      <c r="Y789" s="83">
        <v>0.5</v>
      </c>
      <c r="Z789" s="83">
        <v>6</v>
      </c>
      <c r="AA789" s="83">
        <v>3</v>
      </c>
      <c r="AB789" s="240">
        <f t="shared" si="72"/>
        <v>9</v>
      </c>
      <c r="AC789" s="240" t="str">
        <f t="shared" si="73"/>
        <v>DÜŞÜK RİSK</v>
      </c>
      <c r="AD789" s="81" t="s">
        <v>209</v>
      </c>
      <c r="AE789" s="81" t="s">
        <v>210</v>
      </c>
      <c r="AF789" s="81" t="s">
        <v>558</v>
      </c>
      <c r="AG789" s="83" t="s">
        <v>373</v>
      </c>
    </row>
    <row r="790" spans="1:33" ht="140" x14ac:dyDescent="0.45">
      <c r="A790" s="152">
        <v>783</v>
      </c>
      <c r="B790" s="160">
        <v>45896</v>
      </c>
      <c r="C790" s="83" t="s">
        <v>72</v>
      </c>
      <c r="D790" s="81" t="s">
        <v>155</v>
      </c>
      <c r="E790" s="254" t="s">
        <v>2194</v>
      </c>
      <c r="F790" s="254" t="s">
        <v>2194</v>
      </c>
      <c r="G790" s="81" t="s">
        <v>402</v>
      </c>
      <c r="H790" s="81" t="s">
        <v>426</v>
      </c>
      <c r="I790" s="81" t="s">
        <v>427</v>
      </c>
      <c r="J790" s="81" t="s">
        <v>428</v>
      </c>
      <c r="K790" s="81" t="s">
        <v>429</v>
      </c>
      <c r="L790" s="82" t="s">
        <v>2210</v>
      </c>
      <c r="M790" s="82" t="s">
        <v>203</v>
      </c>
      <c r="N790" s="83">
        <v>1</v>
      </c>
      <c r="O790" s="83">
        <v>6</v>
      </c>
      <c r="P790" s="83">
        <v>3</v>
      </c>
      <c r="Q790" s="240">
        <f t="shared" si="70"/>
        <v>18</v>
      </c>
      <c r="R790" s="240" t="str">
        <f t="shared" si="71"/>
        <v>DÜŞÜK RİSK</v>
      </c>
      <c r="S790" s="84" t="s">
        <v>204</v>
      </c>
      <c r="T790" s="82" t="s">
        <v>286</v>
      </c>
      <c r="U790" s="85" t="s">
        <v>206</v>
      </c>
      <c r="V790" s="85" t="s">
        <v>207</v>
      </c>
      <c r="W790" s="85" t="s">
        <v>207</v>
      </c>
      <c r="X790" s="82" t="s">
        <v>208</v>
      </c>
      <c r="Y790" s="83">
        <v>1</v>
      </c>
      <c r="Z790" s="83">
        <v>6</v>
      </c>
      <c r="AA790" s="83">
        <v>3</v>
      </c>
      <c r="AB790" s="240">
        <f t="shared" si="72"/>
        <v>18</v>
      </c>
      <c r="AC790" s="240" t="str">
        <f t="shared" si="73"/>
        <v>DÜŞÜK RİSK</v>
      </c>
      <c r="AD790" s="81" t="s">
        <v>209</v>
      </c>
      <c r="AE790" s="81" t="s">
        <v>210</v>
      </c>
      <c r="AF790" s="81" t="s">
        <v>207</v>
      </c>
      <c r="AG790" s="83" t="s">
        <v>425</v>
      </c>
    </row>
    <row r="791" spans="1:33" ht="140" x14ac:dyDescent="0.45">
      <c r="A791" s="152">
        <v>784</v>
      </c>
      <c r="B791" s="160">
        <v>45896</v>
      </c>
      <c r="C791" s="83" t="s">
        <v>72</v>
      </c>
      <c r="D791" s="81" t="s">
        <v>155</v>
      </c>
      <c r="E791" s="254" t="s">
        <v>2194</v>
      </c>
      <c r="F791" s="254" t="s">
        <v>2194</v>
      </c>
      <c r="G791" s="81" t="s">
        <v>280</v>
      </c>
      <c r="H791" s="81" t="s">
        <v>281</v>
      </c>
      <c r="I791" s="81" t="s">
        <v>282</v>
      </c>
      <c r="J791" s="81" t="s">
        <v>283</v>
      </c>
      <c r="K791" s="81" t="s">
        <v>2211</v>
      </c>
      <c r="L791" s="82" t="s">
        <v>2212</v>
      </c>
      <c r="M791" s="82" t="s">
        <v>203</v>
      </c>
      <c r="N791" s="83">
        <v>1</v>
      </c>
      <c r="O791" s="83">
        <v>6</v>
      </c>
      <c r="P791" s="83">
        <v>3</v>
      </c>
      <c r="Q791" s="240">
        <f t="shared" si="70"/>
        <v>18</v>
      </c>
      <c r="R791" s="240" t="str">
        <f t="shared" si="71"/>
        <v>DÜŞÜK RİSK</v>
      </c>
      <c r="S791" s="84" t="s">
        <v>204</v>
      </c>
      <c r="T791" s="81" t="s">
        <v>286</v>
      </c>
      <c r="U791" s="85" t="s">
        <v>206</v>
      </c>
      <c r="V791" s="85" t="s">
        <v>558</v>
      </c>
      <c r="W791" s="85" t="s">
        <v>558</v>
      </c>
      <c r="X791" s="82" t="s">
        <v>208</v>
      </c>
      <c r="Y791" s="83">
        <v>0.5</v>
      </c>
      <c r="Z791" s="83">
        <v>3</v>
      </c>
      <c r="AA791" s="83">
        <v>3</v>
      </c>
      <c r="AB791" s="240">
        <f t="shared" si="72"/>
        <v>4.5</v>
      </c>
      <c r="AC791" s="240" t="str">
        <f t="shared" si="73"/>
        <v>DÜŞÜK RİSK</v>
      </c>
      <c r="AD791" s="81" t="s">
        <v>209</v>
      </c>
      <c r="AE791" s="81" t="s">
        <v>210</v>
      </c>
      <c r="AF791" s="81" t="s">
        <v>558</v>
      </c>
      <c r="AG791" s="83" t="s">
        <v>339</v>
      </c>
    </row>
    <row r="792" spans="1:33" ht="140" x14ac:dyDescent="0.45">
      <c r="A792" s="152">
        <v>785</v>
      </c>
      <c r="B792" s="160">
        <v>45896</v>
      </c>
      <c r="C792" s="81" t="s">
        <v>6759</v>
      </c>
      <c r="D792" s="81" t="s">
        <v>157</v>
      </c>
      <c r="E792" s="254" t="s">
        <v>2194</v>
      </c>
      <c r="F792" s="254" t="s">
        <v>2194</v>
      </c>
      <c r="G792" s="81" t="s">
        <v>2066</v>
      </c>
      <c r="H792" s="81" t="s">
        <v>2067</v>
      </c>
      <c r="I792" s="81" t="s">
        <v>282</v>
      </c>
      <c r="J792" s="81" t="s">
        <v>283</v>
      </c>
      <c r="K792" s="81" t="s">
        <v>2211</v>
      </c>
      <c r="L792" s="82" t="s">
        <v>285</v>
      </c>
      <c r="M792" s="82" t="s">
        <v>203</v>
      </c>
      <c r="N792" s="83">
        <v>1</v>
      </c>
      <c r="O792" s="83">
        <v>6</v>
      </c>
      <c r="P792" s="83">
        <v>3</v>
      </c>
      <c r="Q792" s="240">
        <f t="shared" si="70"/>
        <v>18</v>
      </c>
      <c r="R792" s="240" t="str">
        <f t="shared" si="71"/>
        <v>DÜŞÜK RİSK</v>
      </c>
      <c r="S792" s="84" t="s">
        <v>204</v>
      </c>
      <c r="T792" s="81" t="s">
        <v>286</v>
      </c>
      <c r="U792" s="85" t="s">
        <v>206</v>
      </c>
      <c r="V792" s="85" t="s">
        <v>558</v>
      </c>
      <c r="W792" s="85" t="s">
        <v>558</v>
      </c>
      <c r="X792" s="82" t="s">
        <v>208</v>
      </c>
      <c r="Y792" s="83">
        <v>0.5</v>
      </c>
      <c r="Z792" s="83">
        <v>6</v>
      </c>
      <c r="AA792" s="83">
        <v>3</v>
      </c>
      <c r="AB792" s="240">
        <f t="shared" si="72"/>
        <v>9</v>
      </c>
      <c r="AC792" s="240" t="str">
        <f t="shared" si="73"/>
        <v>DÜŞÜK RİSK</v>
      </c>
      <c r="AD792" s="81" t="s">
        <v>287</v>
      </c>
      <c r="AE792" s="81" t="s">
        <v>265</v>
      </c>
      <c r="AF792" s="81" t="s">
        <v>558</v>
      </c>
      <c r="AG792" s="83" t="s">
        <v>288</v>
      </c>
    </row>
    <row r="793" spans="1:33" ht="140" x14ac:dyDescent="0.45">
      <c r="A793" s="152">
        <v>786</v>
      </c>
      <c r="B793" s="160">
        <v>45896</v>
      </c>
      <c r="C793" s="81" t="s">
        <v>66</v>
      </c>
      <c r="D793" s="81" t="s">
        <v>6757</v>
      </c>
      <c r="E793" s="254" t="s">
        <v>2194</v>
      </c>
      <c r="F793" s="254" t="s">
        <v>2194</v>
      </c>
      <c r="G793" s="81" t="s">
        <v>380</v>
      </c>
      <c r="H793" s="81" t="s">
        <v>381</v>
      </c>
      <c r="I793" s="81" t="s">
        <v>382</v>
      </c>
      <c r="J793" s="81" t="s">
        <v>299</v>
      </c>
      <c r="K793" s="81" t="s">
        <v>2196</v>
      </c>
      <c r="L793" s="82" t="s">
        <v>383</v>
      </c>
      <c r="M793" s="82" t="s">
        <v>203</v>
      </c>
      <c r="N793" s="83">
        <v>1</v>
      </c>
      <c r="O793" s="83">
        <v>3</v>
      </c>
      <c r="P793" s="83">
        <v>7</v>
      </c>
      <c r="Q793" s="240">
        <f t="shared" si="70"/>
        <v>21</v>
      </c>
      <c r="R793" s="240" t="str">
        <f t="shared" si="71"/>
        <v>OLASI RİSK</v>
      </c>
      <c r="S793" s="84" t="s">
        <v>204</v>
      </c>
      <c r="T793" s="81" t="s">
        <v>384</v>
      </c>
      <c r="U793" s="85" t="s">
        <v>206</v>
      </c>
      <c r="V793" s="85" t="s">
        <v>558</v>
      </c>
      <c r="W793" s="85" t="s">
        <v>558</v>
      </c>
      <c r="X793" s="82" t="s">
        <v>208</v>
      </c>
      <c r="Y793" s="83">
        <v>0.5</v>
      </c>
      <c r="Z793" s="83">
        <v>3</v>
      </c>
      <c r="AA793" s="83">
        <v>7</v>
      </c>
      <c r="AB793" s="240">
        <f t="shared" si="72"/>
        <v>10.5</v>
      </c>
      <c r="AC793" s="240" t="str">
        <f t="shared" si="73"/>
        <v>DÜŞÜK RİSK</v>
      </c>
      <c r="AD793" s="81" t="s">
        <v>385</v>
      </c>
      <c r="AE793" s="81" t="s">
        <v>265</v>
      </c>
      <c r="AF793" s="81" t="s">
        <v>558</v>
      </c>
      <c r="AG793" s="83" t="s">
        <v>386</v>
      </c>
    </row>
    <row r="794" spans="1:33" ht="140" x14ac:dyDescent="0.45">
      <c r="A794" s="152">
        <v>787</v>
      </c>
      <c r="B794" s="160">
        <v>45896</v>
      </c>
      <c r="C794" s="81" t="s">
        <v>66</v>
      </c>
      <c r="D794" s="81" t="s">
        <v>6757</v>
      </c>
      <c r="E794" s="254" t="s">
        <v>2194</v>
      </c>
      <c r="F794" s="254" t="s">
        <v>2194</v>
      </c>
      <c r="G794" s="81" t="s">
        <v>380</v>
      </c>
      <c r="H794" s="81" t="s">
        <v>1731</v>
      </c>
      <c r="I794" s="81" t="s">
        <v>1732</v>
      </c>
      <c r="J794" s="81" t="s">
        <v>2213</v>
      </c>
      <c r="K794" s="81" t="s">
        <v>2206</v>
      </c>
      <c r="L794" s="82" t="s">
        <v>1734</v>
      </c>
      <c r="M794" s="82" t="s">
        <v>203</v>
      </c>
      <c r="N794" s="83">
        <v>1</v>
      </c>
      <c r="O794" s="83">
        <v>3</v>
      </c>
      <c r="P794" s="83">
        <v>3</v>
      </c>
      <c r="Q794" s="240">
        <f t="shared" si="70"/>
        <v>9</v>
      </c>
      <c r="R794" s="240" t="str">
        <f t="shared" si="71"/>
        <v>DÜŞÜK RİSK</v>
      </c>
      <c r="S794" s="84" t="s">
        <v>204</v>
      </c>
      <c r="T794" s="81" t="s">
        <v>263</v>
      </c>
      <c r="U794" s="85" t="s">
        <v>206</v>
      </c>
      <c r="V794" s="85" t="s">
        <v>558</v>
      </c>
      <c r="W794" s="85" t="s">
        <v>558</v>
      </c>
      <c r="X794" s="82" t="s">
        <v>208</v>
      </c>
      <c r="Y794" s="83">
        <v>1</v>
      </c>
      <c r="Z794" s="83">
        <v>3</v>
      </c>
      <c r="AA794" s="83">
        <v>3</v>
      </c>
      <c r="AB794" s="240">
        <f t="shared" si="72"/>
        <v>9</v>
      </c>
      <c r="AC794" s="240" t="str">
        <f t="shared" si="73"/>
        <v>DÜŞÜK RİSK</v>
      </c>
      <c r="AD794" s="81" t="s">
        <v>264</v>
      </c>
      <c r="AE794" s="81" t="s">
        <v>265</v>
      </c>
      <c r="AF794" s="81" t="s">
        <v>558</v>
      </c>
      <c r="AG794" s="83" t="s">
        <v>303</v>
      </c>
    </row>
    <row r="795" spans="1:33" ht="140" x14ac:dyDescent="0.45">
      <c r="A795" s="152">
        <v>788</v>
      </c>
      <c r="B795" s="160">
        <v>45896</v>
      </c>
      <c r="C795" s="81" t="s">
        <v>66</v>
      </c>
      <c r="D795" s="81" t="s">
        <v>6757</v>
      </c>
      <c r="E795" s="254" t="s">
        <v>2194</v>
      </c>
      <c r="F795" s="254" t="s">
        <v>2194</v>
      </c>
      <c r="G795" s="81" t="s">
        <v>387</v>
      </c>
      <c r="H795" s="81" t="s">
        <v>388</v>
      </c>
      <c r="I795" s="81" t="s">
        <v>382</v>
      </c>
      <c r="J795" s="81" t="s">
        <v>389</v>
      </c>
      <c r="K795" s="81" t="s">
        <v>2201</v>
      </c>
      <c r="L795" s="82" t="s">
        <v>390</v>
      </c>
      <c r="M795" s="82" t="s">
        <v>203</v>
      </c>
      <c r="N795" s="83">
        <v>0.5</v>
      </c>
      <c r="O795" s="83">
        <v>10</v>
      </c>
      <c r="P795" s="83">
        <v>15</v>
      </c>
      <c r="Q795" s="240">
        <f t="shared" si="70"/>
        <v>75</v>
      </c>
      <c r="R795" s="240" t="str">
        <f t="shared" si="71"/>
        <v>ÖNEMLİ RİSK</v>
      </c>
      <c r="S795" s="84" t="s">
        <v>204</v>
      </c>
      <c r="T795" s="81" t="s">
        <v>313</v>
      </c>
      <c r="U795" s="85" t="s">
        <v>206</v>
      </c>
      <c r="V795" s="85" t="s">
        <v>558</v>
      </c>
      <c r="W795" s="85" t="s">
        <v>558</v>
      </c>
      <c r="X795" s="82" t="s">
        <v>208</v>
      </c>
      <c r="Y795" s="83">
        <v>0.5</v>
      </c>
      <c r="Z795" s="83">
        <v>3</v>
      </c>
      <c r="AA795" s="83">
        <v>10</v>
      </c>
      <c r="AB795" s="240">
        <f t="shared" si="72"/>
        <v>15</v>
      </c>
      <c r="AC795" s="240" t="str">
        <f t="shared" si="73"/>
        <v>DÜŞÜK RİSK</v>
      </c>
      <c r="AD795" s="81" t="s">
        <v>385</v>
      </c>
      <c r="AE795" s="81" t="s">
        <v>265</v>
      </c>
      <c r="AF795" s="81" t="s">
        <v>558</v>
      </c>
      <c r="AG795" s="83" t="s">
        <v>391</v>
      </c>
    </row>
    <row r="796" spans="1:33" ht="140" x14ac:dyDescent="0.45">
      <c r="A796" s="152">
        <v>789</v>
      </c>
      <c r="B796" s="160">
        <v>45896</v>
      </c>
      <c r="C796" s="81" t="s">
        <v>72</v>
      </c>
      <c r="D796" s="81" t="s">
        <v>156</v>
      </c>
      <c r="E796" s="254" t="s">
        <v>2194</v>
      </c>
      <c r="F796" s="254" t="s">
        <v>2194</v>
      </c>
      <c r="G796" s="81" t="s">
        <v>2214</v>
      </c>
      <c r="H796" s="81" t="s">
        <v>445</v>
      </c>
      <c r="I796" s="81" t="s">
        <v>446</v>
      </c>
      <c r="J796" s="81" t="s">
        <v>2159</v>
      </c>
      <c r="K796" s="81" t="s">
        <v>2215</v>
      </c>
      <c r="L796" s="82" t="s">
        <v>447</v>
      </c>
      <c r="M796" s="82" t="s">
        <v>203</v>
      </c>
      <c r="N796" s="83">
        <v>0.5</v>
      </c>
      <c r="O796" s="83">
        <v>1</v>
      </c>
      <c r="P796" s="83">
        <v>15</v>
      </c>
      <c r="Q796" s="240">
        <f t="shared" si="70"/>
        <v>7.5</v>
      </c>
      <c r="R796" s="240" t="str">
        <f t="shared" si="71"/>
        <v>DÜŞÜK RİSK</v>
      </c>
      <c r="S796" s="84" t="s">
        <v>448</v>
      </c>
      <c r="T796" s="81" t="s">
        <v>449</v>
      </c>
      <c r="U796" s="85" t="s">
        <v>206</v>
      </c>
      <c r="V796" s="85" t="s">
        <v>558</v>
      </c>
      <c r="W796" s="85" t="s">
        <v>558</v>
      </c>
      <c r="X796" s="82" t="s">
        <v>208</v>
      </c>
      <c r="Y796" s="83">
        <v>0.5</v>
      </c>
      <c r="Z796" s="83">
        <v>1</v>
      </c>
      <c r="AA796" s="83">
        <v>15</v>
      </c>
      <c r="AB796" s="240">
        <f t="shared" si="72"/>
        <v>7.5</v>
      </c>
      <c r="AC796" s="240" t="str">
        <f t="shared" si="73"/>
        <v>DÜŞÜK RİSK</v>
      </c>
      <c r="AD796" s="81" t="s">
        <v>450</v>
      </c>
      <c r="AE796" s="81" t="s">
        <v>451</v>
      </c>
      <c r="AF796" s="81" t="s">
        <v>558</v>
      </c>
      <c r="AG796" s="83" t="s">
        <v>266</v>
      </c>
    </row>
    <row r="797" spans="1:33" ht="157.5" x14ac:dyDescent="0.45">
      <c r="A797" s="152">
        <v>790</v>
      </c>
      <c r="B797" s="160">
        <v>45896</v>
      </c>
      <c r="C797" s="81" t="s">
        <v>66</v>
      </c>
      <c r="D797" s="81" t="s">
        <v>6757</v>
      </c>
      <c r="E797" s="254" t="s">
        <v>2194</v>
      </c>
      <c r="F797" s="254" t="s">
        <v>2194</v>
      </c>
      <c r="G797" s="81" t="s">
        <v>431</v>
      </c>
      <c r="H797" s="81" t="s">
        <v>403</v>
      </c>
      <c r="I797" s="81" t="s">
        <v>2186</v>
      </c>
      <c r="J797" s="81" t="s">
        <v>299</v>
      </c>
      <c r="K797" s="81" t="s">
        <v>2216</v>
      </c>
      <c r="L797" s="82" t="s">
        <v>406</v>
      </c>
      <c r="M797" s="82" t="s">
        <v>203</v>
      </c>
      <c r="N797" s="83">
        <v>1</v>
      </c>
      <c r="O797" s="83">
        <v>6</v>
      </c>
      <c r="P797" s="83">
        <v>3</v>
      </c>
      <c r="Q797" s="240">
        <f t="shared" si="70"/>
        <v>18</v>
      </c>
      <c r="R797" s="240" t="str">
        <f t="shared" si="71"/>
        <v>DÜŞÜK RİSK</v>
      </c>
      <c r="S797" s="84" t="s">
        <v>448</v>
      </c>
      <c r="T797" s="81" t="s">
        <v>2078</v>
      </c>
      <c r="U797" s="80" t="s">
        <v>206</v>
      </c>
      <c r="V797" s="85" t="s">
        <v>558</v>
      </c>
      <c r="W797" s="80" t="s">
        <v>558</v>
      </c>
      <c r="X797" s="82" t="s">
        <v>208</v>
      </c>
      <c r="Y797" s="83">
        <v>1</v>
      </c>
      <c r="Z797" s="83">
        <v>3</v>
      </c>
      <c r="AA797" s="83">
        <v>3</v>
      </c>
      <c r="AB797" s="240">
        <f t="shared" si="72"/>
        <v>9</v>
      </c>
      <c r="AC797" s="240" t="str">
        <f t="shared" si="73"/>
        <v>DÜŞÜK RİSK</v>
      </c>
      <c r="AD797" s="81" t="s">
        <v>264</v>
      </c>
      <c r="AE797" s="81" t="s">
        <v>265</v>
      </c>
      <c r="AF797" s="81" t="s">
        <v>558</v>
      </c>
      <c r="AG797" s="83" t="s">
        <v>334</v>
      </c>
    </row>
    <row r="798" spans="1:33" ht="157.5" x14ac:dyDescent="0.45">
      <c r="A798" s="152">
        <v>791</v>
      </c>
      <c r="B798" s="160">
        <v>45896</v>
      </c>
      <c r="C798" s="81" t="s">
        <v>72</v>
      </c>
      <c r="D798" s="81" t="s">
        <v>130</v>
      </c>
      <c r="E798" s="254" t="s">
        <v>2194</v>
      </c>
      <c r="F798" s="254" t="s">
        <v>2194</v>
      </c>
      <c r="G798" s="81" t="s">
        <v>431</v>
      </c>
      <c r="H798" s="81" t="s">
        <v>2079</v>
      </c>
      <c r="I798" s="81" t="s">
        <v>2189</v>
      </c>
      <c r="J798" s="81" t="s">
        <v>299</v>
      </c>
      <c r="K798" s="81" t="s">
        <v>2216</v>
      </c>
      <c r="L798" s="82" t="s">
        <v>2217</v>
      </c>
      <c r="M798" s="82" t="s">
        <v>203</v>
      </c>
      <c r="N798" s="83">
        <v>1</v>
      </c>
      <c r="O798" s="83">
        <v>6</v>
      </c>
      <c r="P798" s="83">
        <v>3</v>
      </c>
      <c r="Q798" s="240">
        <f t="shared" si="70"/>
        <v>18</v>
      </c>
      <c r="R798" s="240" t="str">
        <f t="shared" si="71"/>
        <v>DÜŞÜK RİSK</v>
      </c>
      <c r="S798" s="84" t="s">
        <v>448</v>
      </c>
      <c r="T798" s="81" t="s">
        <v>313</v>
      </c>
      <c r="U798" s="80" t="s">
        <v>206</v>
      </c>
      <c r="V798" s="85" t="s">
        <v>558</v>
      </c>
      <c r="W798" s="80" t="s">
        <v>558</v>
      </c>
      <c r="X798" s="82" t="s">
        <v>208</v>
      </c>
      <c r="Y798" s="83">
        <v>0.5</v>
      </c>
      <c r="Z798" s="83">
        <v>6</v>
      </c>
      <c r="AA798" s="83">
        <v>3</v>
      </c>
      <c r="AB798" s="240">
        <f t="shared" si="72"/>
        <v>9</v>
      </c>
      <c r="AC798" s="240" t="str">
        <f t="shared" si="73"/>
        <v>DÜŞÜK RİSK</v>
      </c>
      <c r="AD798" s="81" t="s">
        <v>279</v>
      </c>
      <c r="AE798" s="81" t="s">
        <v>265</v>
      </c>
      <c r="AF798" s="81" t="s">
        <v>558</v>
      </c>
      <c r="AG798" s="83" t="s">
        <v>334</v>
      </c>
    </row>
    <row r="799" spans="1:33" ht="210" x14ac:dyDescent="0.45">
      <c r="A799" s="152">
        <v>792</v>
      </c>
      <c r="B799" s="160">
        <v>45896</v>
      </c>
      <c r="C799" s="81" t="s">
        <v>72</v>
      </c>
      <c r="D799" s="81" t="s">
        <v>130</v>
      </c>
      <c r="E799" s="254" t="s">
        <v>2194</v>
      </c>
      <c r="F799" s="254" t="s">
        <v>2194</v>
      </c>
      <c r="G799" s="81" t="s">
        <v>431</v>
      </c>
      <c r="H799" s="81" t="s">
        <v>432</v>
      </c>
      <c r="I799" s="81" t="s">
        <v>2191</v>
      </c>
      <c r="J799" s="81" t="s">
        <v>2192</v>
      </c>
      <c r="K799" s="81" t="s">
        <v>2218</v>
      </c>
      <c r="L799" s="82" t="s">
        <v>2084</v>
      </c>
      <c r="M799" s="82" t="s">
        <v>203</v>
      </c>
      <c r="N799" s="83">
        <v>0.5</v>
      </c>
      <c r="O799" s="83">
        <v>6</v>
      </c>
      <c r="P799" s="83">
        <v>3</v>
      </c>
      <c r="Q799" s="240">
        <f t="shared" si="70"/>
        <v>9</v>
      </c>
      <c r="R799" s="240" t="str">
        <f t="shared" si="71"/>
        <v>DÜŞÜK RİSK</v>
      </c>
      <c r="S799" s="84" t="s">
        <v>204</v>
      </c>
      <c r="T799" s="81" t="s">
        <v>436</v>
      </c>
      <c r="U799" s="85" t="s">
        <v>206</v>
      </c>
      <c r="V799" s="85" t="s">
        <v>558</v>
      </c>
      <c r="W799" s="85" t="s">
        <v>558</v>
      </c>
      <c r="X799" s="82" t="s">
        <v>208</v>
      </c>
      <c r="Y799" s="83">
        <v>0.5</v>
      </c>
      <c r="Z799" s="83">
        <v>6</v>
      </c>
      <c r="AA799" s="83">
        <v>3</v>
      </c>
      <c r="AB799" s="240">
        <f t="shared" si="72"/>
        <v>9</v>
      </c>
      <c r="AC799" s="240" t="str">
        <f t="shared" si="73"/>
        <v>DÜŞÜK RİSK</v>
      </c>
      <c r="AD799" s="81" t="s">
        <v>279</v>
      </c>
      <c r="AE799" s="81" t="s">
        <v>265</v>
      </c>
      <c r="AF799" s="81" t="s">
        <v>558</v>
      </c>
      <c r="AG799" s="83" t="s">
        <v>334</v>
      </c>
    </row>
    <row r="800" spans="1:33" ht="140" x14ac:dyDescent="0.45">
      <c r="A800" s="152">
        <v>793</v>
      </c>
      <c r="B800" s="160">
        <v>45896</v>
      </c>
      <c r="C800" s="81" t="s">
        <v>72</v>
      </c>
      <c r="D800" s="81" t="s">
        <v>156</v>
      </c>
      <c r="E800" s="254" t="s">
        <v>2194</v>
      </c>
      <c r="F800" s="254" t="s">
        <v>2194</v>
      </c>
      <c r="G800" s="81" t="s">
        <v>431</v>
      </c>
      <c r="H800" s="81" t="s">
        <v>452</v>
      </c>
      <c r="I800" s="81" t="s">
        <v>438</v>
      </c>
      <c r="J800" s="81" t="s">
        <v>453</v>
      </c>
      <c r="K800" s="81" t="s">
        <v>2219</v>
      </c>
      <c r="L800" s="82" t="s">
        <v>454</v>
      </c>
      <c r="M800" s="82" t="s">
        <v>203</v>
      </c>
      <c r="N800" s="83">
        <v>0.5</v>
      </c>
      <c r="O800" s="83">
        <v>1</v>
      </c>
      <c r="P800" s="83">
        <v>15</v>
      </c>
      <c r="Q800" s="240">
        <f t="shared" si="70"/>
        <v>7.5</v>
      </c>
      <c r="R800" s="240" t="str">
        <f t="shared" si="71"/>
        <v>DÜŞÜK RİSK</v>
      </c>
      <c r="S800" s="84" t="s">
        <v>204</v>
      </c>
      <c r="T800" s="81" t="s">
        <v>455</v>
      </c>
      <c r="U800" s="80" t="s">
        <v>206</v>
      </c>
      <c r="V800" s="85" t="s">
        <v>558</v>
      </c>
      <c r="W800" s="80" t="s">
        <v>558</v>
      </c>
      <c r="X800" s="82" t="s">
        <v>208</v>
      </c>
      <c r="Y800" s="83">
        <v>0.5</v>
      </c>
      <c r="Z800" s="83">
        <v>1</v>
      </c>
      <c r="AA800" s="83">
        <v>15</v>
      </c>
      <c r="AB800" s="240">
        <f t="shared" si="72"/>
        <v>7.5</v>
      </c>
      <c r="AC800" s="240" t="str">
        <f t="shared" si="73"/>
        <v>DÜŞÜK RİSK</v>
      </c>
      <c r="AD800" s="81" t="s">
        <v>450</v>
      </c>
      <c r="AE800" s="81" t="s">
        <v>451</v>
      </c>
      <c r="AF800" s="81" t="s">
        <v>558</v>
      </c>
      <c r="AG800" s="83" t="s">
        <v>266</v>
      </c>
    </row>
    <row r="801" spans="1:33" ht="175" x14ac:dyDescent="0.45">
      <c r="A801" s="152">
        <v>794</v>
      </c>
      <c r="B801" s="160">
        <v>45896</v>
      </c>
      <c r="C801" s="81" t="s">
        <v>66</v>
      </c>
      <c r="D801" s="81" t="s">
        <v>6757</v>
      </c>
      <c r="E801" s="254" t="s">
        <v>2194</v>
      </c>
      <c r="F801" s="254" t="s">
        <v>2194</v>
      </c>
      <c r="G801" s="81" t="s">
        <v>480</v>
      </c>
      <c r="H801" s="81" t="s">
        <v>481</v>
      </c>
      <c r="I801" s="81" t="s">
        <v>482</v>
      </c>
      <c r="J801" s="81" t="s">
        <v>2193</v>
      </c>
      <c r="K801" s="81" t="s">
        <v>2220</v>
      </c>
      <c r="L801" s="82" t="s">
        <v>484</v>
      </c>
      <c r="M801" s="82" t="s">
        <v>203</v>
      </c>
      <c r="N801" s="83">
        <v>0.5</v>
      </c>
      <c r="O801" s="83">
        <v>1</v>
      </c>
      <c r="P801" s="83">
        <v>15</v>
      </c>
      <c r="Q801" s="240">
        <f t="shared" si="70"/>
        <v>7.5</v>
      </c>
      <c r="R801" s="240" t="str">
        <f t="shared" si="71"/>
        <v>DÜŞÜK RİSK</v>
      </c>
      <c r="S801" s="84" t="s">
        <v>204</v>
      </c>
      <c r="T801" s="81" t="s">
        <v>135</v>
      </c>
      <c r="U801" s="80" t="s">
        <v>206</v>
      </c>
      <c r="V801" s="85" t="s">
        <v>558</v>
      </c>
      <c r="W801" s="80" t="s">
        <v>558</v>
      </c>
      <c r="X801" s="82" t="s">
        <v>208</v>
      </c>
      <c r="Y801" s="83">
        <v>0.5</v>
      </c>
      <c r="Z801" s="83">
        <v>1</v>
      </c>
      <c r="AA801" s="83">
        <v>15</v>
      </c>
      <c r="AB801" s="240">
        <f t="shared" si="72"/>
        <v>7.5</v>
      </c>
      <c r="AC801" s="240" t="str">
        <f t="shared" si="73"/>
        <v>DÜŞÜK RİSK</v>
      </c>
      <c r="AD801" s="81" t="s">
        <v>485</v>
      </c>
      <c r="AE801" s="81" t="s">
        <v>265</v>
      </c>
      <c r="AF801" s="81" t="s">
        <v>558</v>
      </c>
      <c r="AG801" s="83" t="s">
        <v>479</v>
      </c>
    </row>
    <row r="802" spans="1:33" ht="175" x14ac:dyDescent="0.45">
      <c r="A802" s="152">
        <v>795</v>
      </c>
      <c r="B802" s="160">
        <v>45896</v>
      </c>
      <c r="C802" s="81" t="s">
        <v>66</v>
      </c>
      <c r="D802" s="81" t="s">
        <v>6757</v>
      </c>
      <c r="E802" s="254" t="s">
        <v>2194</v>
      </c>
      <c r="F802" s="254" t="s">
        <v>2194</v>
      </c>
      <c r="G802" s="81" t="s">
        <v>486</v>
      </c>
      <c r="H802" s="81" t="s">
        <v>487</v>
      </c>
      <c r="I802" s="81" t="s">
        <v>1747</v>
      </c>
      <c r="J802" s="81" t="s">
        <v>299</v>
      </c>
      <c r="K802" s="81" t="s">
        <v>2220</v>
      </c>
      <c r="L802" s="82" t="s">
        <v>489</v>
      </c>
      <c r="M802" s="82" t="s">
        <v>203</v>
      </c>
      <c r="N802" s="83">
        <v>0.5</v>
      </c>
      <c r="O802" s="83">
        <v>1</v>
      </c>
      <c r="P802" s="83">
        <v>7</v>
      </c>
      <c r="Q802" s="240">
        <f t="shared" si="70"/>
        <v>3.5</v>
      </c>
      <c r="R802" s="240" t="str">
        <f t="shared" si="71"/>
        <v>DÜŞÜK RİSK</v>
      </c>
      <c r="S802" s="84" t="s">
        <v>204</v>
      </c>
      <c r="T802" s="81" t="s">
        <v>490</v>
      </c>
      <c r="U802" s="85" t="s">
        <v>206</v>
      </c>
      <c r="V802" s="85" t="s">
        <v>558</v>
      </c>
      <c r="W802" s="85" t="s">
        <v>558</v>
      </c>
      <c r="X802" s="82" t="s">
        <v>208</v>
      </c>
      <c r="Y802" s="83">
        <v>0.5</v>
      </c>
      <c r="Z802" s="83">
        <v>1</v>
      </c>
      <c r="AA802" s="83">
        <v>7</v>
      </c>
      <c r="AB802" s="240">
        <f t="shared" si="72"/>
        <v>3.5</v>
      </c>
      <c r="AC802" s="240" t="str">
        <f t="shared" si="73"/>
        <v>DÜŞÜK RİSK</v>
      </c>
      <c r="AD802" s="81" t="s">
        <v>485</v>
      </c>
      <c r="AE802" s="81" t="s">
        <v>265</v>
      </c>
      <c r="AF802" s="81" t="s">
        <v>558</v>
      </c>
      <c r="AG802" s="83" t="s">
        <v>491</v>
      </c>
    </row>
    <row r="803" spans="1:33" ht="210" x14ac:dyDescent="0.45">
      <c r="A803" s="152">
        <v>796</v>
      </c>
      <c r="B803" s="160">
        <v>45896</v>
      </c>
      <c r="C803" s="81" t="s">
        <v>72</v>
      </c>
      <c r="D803" s="81" t="s">
        <v>130</v>
      </c>
      <c r="E803" s="254" t="s">
        <v>2221</v>
      </c>
      <c r="F803" s="254" t="s">
        <v>2221</v>
      </c>
      <c r="G803" s="81" t="s">
        <v>1679</v>
      </c>
      <c r="H803" s="81" t="s">
        <v>220</v>
      </c>
      <c r="I803" s="81" t="s">
        <v>199</v>
      </c>
      <c r="J803" s="81" t="s">
        <v>200</v>
      </c>
      <c r="K803" s="81" t="s">
        <v>2222</v>
      </c>
      <c r="L803" s="82" t="s">
        <v>202</v>
      </c>
      <c r="M803" s="82" t="s">
        <v>203</v>
      </c>
      <c r="N803" s="83">
        <v>3</v>
      </c>
      <c r="O803" s="83">
        <v>1</v>
      </c>
      <c r="P803" s="83">
        <v>15</v>
      </c>
      <c r="Q803" s="240">
        <f t="shared" si="70"/>
        <v>45</v>
      </c>
      <c r="R803" s="240" t="str">
        <f t="shared" si="71"/>
        <v>OLASI RİSK</v>
      </c>
      <c r="S803" s="84" t="s">
        <v>204</v>
      </c>
      <c r="T803" s="81" t="s">
        <v>205</v>
      </c>
      <c r="U803" s="85" t="s">
        <v>206</v>
      </c>
      <c r="V803" s="85" t="s">
        <v>558</v>
      </c>
      <c r="W803" s="85" t="s">
        <v>558</v>
      </c>
      <c r="X803" s="82" t="s">
        <v>208</v>
      </c>
      <c r="Y803" s="83">
        <v>0.5</v>
      </c>
      <c r="Z803" s="83">
        <v>1</v>
      </c>
      <c r="AA803" s="83">
        <v>15</v>
      </c>
      <c r="AB803" s="240">
        <f t="shared" si="72"/>
        <v>7.5</v>
      </c>
      <c r="AC803" s="240" t="str">
        <f t="shared" si="73"/>
        <v>DÜŞÜK RİSK</v>
      </c>
      <c r="AD803" s="81" t="s">
        <v>328</v>
      </c>
      <c r="AE803" s="81" t="s">
        <v>329</v>
      </c>
      <c r="AF803" s="81" t="s">
        <v>558</v>
      </c>
      <c r="AG803" s="83" t="s">
        <v>211</v>
      </c>
    </row>
    <row r="804" spans="1:33" ht="210" x14ac:dyDescent="0.45">
      <c r="A804" s="152">
        <v>797</v>
      </c>
      <c r="B804" s="160">
        <v>45896</v>
      </c>
      <c r="C804" s="81" t="s">
        <v>72</v>
      </c>
      <c r="D804" s="81" t="s">
        <v>130</v>
      </c>
      <c r="E804" s="254" t="s">
        <v>2221</v>
      </c>
      <c r="F804" s="254" t="s">
        <v>2221</v>
      </c>
      <c r="G804" s="81" t="s">
        <v>1679</v>
      </c>
      <c r="H804" s="81" t="s">
        <v>220</v>
      </c>
      <c r="I804" s="81" t="s">
        <v>199</v>
      </c>
      <c r="J804" s="81" t="s">
        <v>200</v>
      </c>
      <c r="K804" s="81" t="s">
        <v>2223</v>
      </c>
      <c r="L804" s="82" t="s">
        <v>202</v>
      </c>
      <c r="M804" s="82" t="s">
        <v>203</v>
      </c>
      <c r="N804" s="83">
        <v>1</v>
      </c>
      <c r="O804" s="83">
        <v>1</v>
      </c>
      <c r="P804" s="83">
        <v>15</v>
      </c>
      <c r="Q804" s="240">
        <f t="shared" ref="Q804:Q867" si="74">IF(OR(ISBLANK(N804)=TRUE,ISBLANK(O804)=TRUE,ISBLANK(P804)=TRUE),"",PRODUCT(N804,O804,P804))</f>
        <v>15</v>
      </c>
      <c r="R804" s="240" t="str">
        <f t="shared" ref="R804:R867" si="75">IF(Q804="","",IF(AND(Q804&gt;=0,Q804&lt;20),"DÜŞÜK RİSK",IF(AND(Q804&gt;=20,Q804&lt;70),"OLASI RİSK",IF(AND(Q804&gt;=70,Q804&lt;200),"ÖNEMLİ RİSK",IF(AND(Q804&gt;=200,Q804&lt;400),"YÜKSEK RİSK",IF(Q804&gt;=400,"KABUL EDİLEMEZ RİSK",""))))))</f>
        <v>DÜŞÜK RİSK</v>
      </c>
      <c r="S804" s="84" t="s">
        <v>204</v>
      </c>
      <c r="T804" s="81" t="s">
        <v>205</v>
      </c>
      <c r="U804" s="85" t="s">
        <v>206</v>
      </c>
      <c r="V804" s="85" t="s">
        <v>558</v>
      </c>
      <c r="W804" s="85" t="s">
        <v>558</v>
      </c>
      <c r="X804" s="82" t="s">
        <v>208</v>
      </c>
      <c r="Y804" s="83">
        <v>0.5</v>
      </c>
      <c r="Z804" s="83">
        <v>1</v>
      </c>
      <c r="AA804" s="83">
        <v>15</v>
      </c>
      <c r="AB804" s="240">
        <f t="shared" ref="AB804:AB867" si="76">IF(OR(ISBLANK(Y804)=TRUE,ISBLANK(Z804)=TRUE,ISBLANK(AA804)=TRUE),"",PRODUCT(Y804,Z804,AA804))</f>
        <v>7.5</v>
      </c>
      <c r="AC804" s="240" t="str">
        <f t="shared" ref="AC804:AC867" si="77">IF(AB804="","",IF(AND(AB804&gt;=0,AB804&lt;20),"DÜŞÜK RİSK",IF(AND(AB804&gt;=20,AB804&lt;70),"OLASI RİSK",IF(AND(AB804&gt;=70,AB804&lt;200),"ÖNEMLİ RİSK",IF(AND(AB804&gt;=200,AB804&lt;400),"YÜKSEK RİSK",IF(AB804&gt;=400,"KABUL EDİLEMEZ RİSK",""))))))</f>
        <v>DÜŞÜK RİSK</v>
      </c>
      <c r="AD804" s="81" t="s">
        <v>328</v>
      </c>
      <c r="AE804" s="81" t="s">
        <v>329</v>
      </c>
      <c r="AF804" s="81" t="s">
        <v>558</v>
      </c>
      <c r="AG804" s="83" t="s">
        <v>211</v>
      </c>
    </row>
    <row r="805" spans="1:33" ht="280" x14ac:dyDescent="0.45">
      <c r="A805" s="152">
        <v>798</v>
      </c>
      <c r="B805" s="160">
        <v>45896</v>
      </c>
      <c r="C805" s="81" t="s">
        <v>72</v>
      </c>
      <c r="D805" s="81" t="s">
        <v>130</v>
      </c>
      <c r="E805" s="254" t="s">
        <v>2221</v>
      </c>
      <c r="F805" s="254" t="s">
        <v>2221</v>
      </c>
      <c r="G805" s="81" t="s">
        <v>1679</v>
      </c>
      <c r="H805" s="81" t="s">
        <v>222</v>
      </c>
      <c r="I805" s="81" t="s">
        <v>214</v>
      </c>
      <c r="J805" s="81" t="s">
        <v>200</v>
      </c>
      <c r="K805" s="81" t="s">
        <v>2222</v>
      </c>
      <c r="L805" s="82" t="s">
        <v>2224</v>
      </c>
      <c r="M805" s="82" t="s">
        <v>203</v>
      </c>
      <c r="N805" s="83">
        <v>3</v>
      </c>
      <c r="O805" s="83">
        <v>1</v>
      </c>
      <c r="P805" s="83">
        <v>15</v>
      </c>
      <c r="Q805" s="240">
        <f t="shared" si="74"/>
        <v>45</v>
      </c>
      <c r="R805" s="240" t="str">
        <f t="shared" si="75"/>
        <v>OLASI RİSK</v>
      </c>
      <c r="S805" s="84" t="s">
        <v>204</v>
      </c>
      <c r="T805" s="81" t="s">
        <v>205</v>
      </c>
      <c r="U805" s="85" t="s">
        <v>206</v>
      </c>
      <c r="V805" s="85" t="s">
        <v>558</v>
      </c>
      <c r="W805" s="85" t="s">
        <v>558</v>
      </c>
      <c r="X805" s="82" t="s">
        <v>208</v>
      </c>
      <c r="Y805" s="83">
        <v>0.5</v>
      </c>
      <c r="Z805" s="83">
        <v>1</v>
      </c>
      <c r="AA805" s="83">
        <v>15</v>
      </c>
      <c r="AB805" s="240">
        <f t="shared" si="76"/>
        <v>7.5</v>
      </c>
      <c r="AC805" s="240" t="str">
        <f t="shared" si="77"/>
        <v>DÜŞÜK RİSK</v>
      </c>
      <c r="AD805" s="81" t="s">
        <v>328</v>
      </c>
      <c r="AE805" s="81" t="s">
        <v>329</v>
      </c>
      <c r="AF805" s="81" t="s">
        <v>558</v>
      </c>
      <c r="AG805" s="83" t="s">
        <v>211</v>
      </c>
    </row>
    <row r="806" spans="1:33" ht="280" x14ac:dyDescent="0.45">
      <c r="A806" s="152">
        <v>799</v>
      </c>
      <c r="B806" s="160">
        <v>45896</v>
      </c>
      <c r="C806" s="81" t="s">
        <v>72</v>
      </c>
      <c r="D806" s="81" t="s">
        <v>130</v>
      </c>
      <c r="E806" s="254" t="s">
        <v>2221</v>
      </c>
      <c r="F806" s="254" t="s">
        <v>2221</v>
      </c>
      <c r="G806" s="81" t="s">
        <v>1679</v>
      </c>
      <c r="H806" s="81" t="s">
        <v>222</v>
      </c>
      <c r="I806" s="81" t="s">
        <v>214</v>
      </c>
      <c r="J806" s="81" t="s">
        <v>200</v>
      </c>
      <c r="K806" s="81" t="s">
        <v>2223</v>
      </c>
      <c r="L806" s="82" t="s">
        <v>2224</v>
      </c>
      <c r="M806" s="82" t="s">
        <v>203</v>
      </c>
      <c r="N806" s="83">
        <v>1</v>
      </c>
      <c r="O806" s="83">
        <v>1</v>
      </c>
      <c r="P806" s="83">
        <v>15</v>
      </c>
      <c r="Q806" s="240">
        <f t="shared" si="74"/>
        <v>15</v>
      </c>
      <c r="R806" s="240" t="str">
        <f t="shared" si="75"/>
        <v>DÜŞÜK RİSK</v>
      </c>
      <c r="S806" s="84" t="s">
        <v>204</v>
      </c>
      <c r="T806" s="81" t="s">
        <v>205</v>
      </c>
      <c r="U806" s="85" t="s">
        <v>206</v>
      </c>
      <c r="V806" s="85" t="s">
        <v>558</v>
      </c>
      <c r="W806" s="85" t="s">
        <v>558</v>
      </c>
      <c r="X806" s="82" t="s">
        <v>208</v>
      </c>
      <c r="Y806" s="83">
        <v>0.5</v>
      </c>
      <c r="Z806" s="83">
        <v>1</v>
      </c>
      <c r="AA806" s="83">
        <v>15</v>
      </c>
      <c r="AB806" s="240">
        <f t="shared" si="76"/>
        <v>7.5</v>
      </c>
      <c r="AC806" s="240" t="str">
        <f t="shared" si="77"/>
        <v>DÜŞÜK RİSK</v>
      </c>
      <c r="AD806" s="81" t="s">
        <v>328</v>
      </c>
      <c r="AE806" s="81" t="s">
        <v>329</v>
      </c>
      <c r="AF806" s="81" t="s">
        <v>558</v>
      </c>
      <c r="AG806" s="83" t="s">
        <v>211</v>
      </c>
    </row>
    <row r="807" spans="1:33" ht="210" x14ac:dyDescent="0.45">
      <c r="A807" s="152">
        <v>800</v>
      </c>
      <c r="B807" s="160">
        <v>45896</v>
      </c>
      <c r="C807" s="81" t="s">
        <v>72</v>
      </c>
      <c r="D807" s="81" t="s">
        <v>130</v>
      </c>
      <c r="E807" s="254" t="s">
        <v>2221</v>
      </c>
      <c r="F807" s="254" t="s">
        <v>2221</v>
      </c>
      <c r="G807" s="81" t="s">
        <v>1683</v>
      </c>
      <c r="H807" s="81" t="s">
        <v>220</v>
      </c>
      <c r="I807" s="81" t="s">
        <v>199</v>
      </c>
      <c r="J807" s="81" t="s">
        <v>200</v>
      </c>
      <c r="K807" s="81" t="s">
        <v>2222</v>
      </c>
      <c r="L807" s="82" t="s">
        <v>2225</v>
      </c>
      <c r="M807" s="82" t="s">
        <v>203</v>
      </c>
      <c r="N807" s="83">
        <v>3</v>
      </c>
      <c r="O807" s="83">
        <v>1</v>
      </c>
      <c r="P807" s="83">
        <v>15</v>
      </c>
      <c r="Q807" s="240">
        <f t="shared" si="74"/>
        <v>45</v>
      </c>
      <c r="R807" s="240" t="str">
        <f t="shared" si="75"/>
        <v>OLASI RİSK</v>
      </c>
      <c r="S807" s="84" t="s">
        <v>204</v>
      </c>
      <c r="T807" s="81" t="s">
        <v>205</v>
      </c>
      <c r="U807" s="85" t="s">
        <v>206</v>
      </c>
      <c r="V807" s="85" t="s">
        <v>558</v>
      </c>
      <c r="W807" s="85" t="s">
        <v>558</v>
      </c>
      <c r="X807" s="82" t="s">
        <v>208</v>
      </c>
      <c r="Y807" s="83">
        <v>0.5</v>
      </c>
      <c r="Z807" s="83">
        <v>1</v>
      </c>
      <c r="AA807" s="83">
        <v>15</v>
      </c>
      <c r="AB807" s="240">
        <f t="shared" si="76"/>
        <v>7.5</v>
      </c>
      <c r="AC807" s="240" t="str">
        <f t="shared" si="77"/>
        <v>DÜŞÜK RİSK</v>
      </c>
      <c r="AD807" s="81" t="s">
        <v>328</v>
      </c>
      <c r="AE807" s="81" t="s">
        <v>329</v>
      </c>
      <c r="AF807" s="81" t="s">
        <v>558</v>
      </c>
      <c r="AG807" s="83" t="s">
        <v>211</v>
      </c>
    </row>
    <row r="808" spans="1:33" ht="210" x14ac:dyDescent="0.45">
      <c r="A808" s="152">
        <v>801</v>
      </c>
      <c r="B808" s="160">
        <v>45896</v>
      </c>
      <c r="C808" s="81" t="s">
        <v>72</v>
      </c>
      <c r="D808" s="81" t="s">
        <v>130</v>
      </c>
      <c r="E808" s="254" t="s">
        <v>2221</v>
      </c>
      <c r="F808" s="254" t="s">
        <v>2221</v>
      </c>
      <c r="G808" s="81" t="s">
        <v>1683</v>
      </c>
      <c r="H808" s="81" t="s">
        <v>220</v>
      </c>
      <c r="I808" s="81" t="s">
        <v>199</v>
      </c>
      <c r="J808" s="81" t="s">
        <v>200</v>
      </c>
      <c r="K808" s="81" t="s">
        <v>2223</v>
      </c>
      <c r="L808" s="82" t="s">
        <v>2225</v>
      </c>
      <c r="M808" s="82" t="s">
        <v>203</v>
      </c>
      <c r="N808" s="83">
        <v>1</v>
      </c>
      <c r="O808" s="83">
        <v>1</v>
      </c>
      <c r="P808" s="83">
        <v>15</v>
      </c>
      <c r="Q808" s="240">
        <f t="shared" si="74"/>
        <v>15</v>
      </c>
      <c r="R808" s="240" t="str">
        <f t="shared" si="75"/>
        <v>DÜŞÜK RİSK</v>
      </c>
      <c r="S808" s="84" t="s">
        <v>204</v>
      </c>
      <c r="T808" s="81" t="s">
        <v>205</v>
      </c>
      <c r="U808" s="85" t="s">
        <v>206</v>
      </c>
      <c r="V808" s="85" t="s">
        <v>558</v>
      </c>
      <c r="W808" s="85" t="s">
        <v>558</v>
      </c>
      <c r="X808" s="82" t="s">
        <v>208</v>
      </c>
      <c r="Y808" s="83">
        <v>0.5</v>
      </c>
      <c r="Z808" s="83">
        <v>1</v>
      </c>
      <c r="AA808" s="83">
        <v>15</v>
      </c>
      <c r="AB808" s="240">
        <f t="shared" si="76"/>
        <v>7.5</v>
      </c>
      <c r="AC808" s="240" t="str">
        <f t="shared" si="77"/>
        <v>DÜŞÜK RİSK</v>
      </c>
      <c r="AD808" s="81" t="s">
        <v>328</v>
      </c>
      <c r="AE808" s="81" t="s">
        <v>329</v>
      </c>
      <c r="AF808" s="81" t="s">
        <v>558</v>
      </c>
      <c r="AG808" s="83" t="s">
        <v>211</v>
      </c>
    </row>
    <row r="809" spans="1:33" ht="280" x14ac:dyDescent="0.45">
      <c r="A809" s="152">
        <v>802</v>
      </c>
      <c r="B809" s="160">
        <v>45896</v>
      </c>
      <c r="C809" s="81" t="s">
        <v>72</v>
      </c>
      <c r="D809" s="81" t="s">
        <v>130</v>
      </c>
      <c r="E809" s="254" t="s">
        <v>2221</v>
      </c>
      <c r="F809" s="254" t="s">
        <v>2221</v>
      </c>
      <c r="G809" s="81" t="s">
        <v>1683</v>
      </c>
      <c r="H809" s="81" t="s">
        <v>222</v>
      </c>
      <c r="I809" s="81" t="s">
        <v>214</v>
      </c>
      <c r="J809" s="81" t="s">
        <v>200</v>
      </c>
      <c r="K809" s="81" t="s">
        <v>2222</v>
      </c>
      <c r="L809" s="82" t="s">
        <v>2224</v>
      </c>
      <c r="M809" s="82" t="s">
        <v>203</v>
      </c>
      <c r="N809" s="83">
        <v>3</v>
      </c>
      <c r="O809" s="83">
        <v>1</v>
      </c>
      <c r="P809" s="83">
        <v>15</v>
      </c>
      <c r="Q809" s="240">
        <f t="shared" si="74"/>
        <v>45</v>
      </c>
      <c r="R809" s="240" t="str">
        <f t="shared" si="75"/>
        <v>OLASI RİSK</v>
      </c>
      <c r="S809" s="84" t="s">
        <v>204</v>
      </c>
      <c r="T809" s="81" t="s">
        <v>205</v>
      </c>
      <c r="U809" s="85" t="s">
        <v>206</v>
      </c>
      <c r="V809" s="85" t="s">
        <v>558</v>
      </c>
      <c r="W809" s="85" t="s">
        <v>558</v>
      </c>
      <c r="X809" s="82" t="s">
        <v>208</v>
      </c>
      <c r="Y809" s="83">
        <v>0.5</v>
      </c>
      <c r="Z809" s="83">
        <v>1</v>
      </c>
      <c r="AA809" s="83">
        <v>15</v>
      </c>
      <c r="AB809" s="240">
        <f t="shared" si="76"/>
        <v>7.5</v>
      </c>
      <c r="AC809" s="240" t="str">
        <f t="shared" si="77"/>
        <v>DÜŞÜK RİSK</v>
      </c>
      <c r="AD809" s="81" t="s">
        <v>328</v>
      </c>
      <c r="AE809" s="81" t="s">
        <v>329</v>
      </c>
      <c r="AF809" s="81" t="s">
        <v>558</v>
      </c>
      <c r="AG809" s="83" t="s">
        <v>211</v>
      </c>
    </row>
    <row r="810" spans="1:33" ht="280" x14ac:dyDescent="0.45">
      <c r="A810" s="152">
        <v>803</v>
      </c>
      <c r="B810" s="160">
        <v>45896</v>
      </c>
      <c r="C810" s="81" t="s">
        <v>72</v>
      </c>
      <c r="D810" s="81" t="s">
        <v>130</v>
      </c>
      <c r="E810" s="254" t="s">
        <v>2221</v>
      </c>
      <c r="F810" s="254" t="s">
        <v>2221</v>
      </c>
      <c r="G810" s="81" t="s">
        <v>1683</v>
      </c>
      <c r="H810" s="81" t="s">
        <v>222</v>
      </c>
      <c r="I810" s="81" t="s">
        <v>214</v>
      </c>
      <c r="J810" s="81" t="s">
        <v>200</v>
      </c>
      <c r="K810" s="81" t="s">
        <v>2223</v>
      </c>
      <c r="L810" s="82" t="s">
        <v>2224</v>
      </c>
      <c r="M810" s="82" t="s">
        <v>203</v>
      </c>
      <c r="N810" s="83">
        <v>1</v>
      </c>
      <c r="O810" s="83">
        <v>1</v>
      </c>
      <c r="P810" s="83">
        <v>15</v>
      </c>
      <c r="Q810" s="240">
        <f t="shared" si="74"/>
        <v>15</v>
      </c>
      <c r="R810" s="240" t="str">
        <f t="shared" si="75"/>
        <v>DÜŞÜK RİSK</v>
      </c>
      <c r="S810" s="84" t="s">
        <v>204</v>
      </c>
      <c r="T810" s="81" t="s">
        <v>205</v>
      </c>
      <c r="U810" s="85" t="s">
        <v>206</v>
      </c>
      <c r="V810" s="85" t="s">
        <v>558</v>
      </c>
      <c r="W810" s="85" t="s">
        <v>558</v>
      </c>
      <c r="X810" s="82" t="s">
        <v>208</v>
      </c>
      <c r="Y810" s="83">
        <v>0.5</v>
      </c>
      <c r="Z810" s="83">
        <v>1</v>
      </c>
      <c r="AA810" s="83">
        <v>15</v>
      </c>
      <c r="AB810" s="240">
        <f t="shared" si="76"/>
        <v>7.5</v>
      </c>
      <c r="AC810" s="240" t="str">
        <f t="shared" si="77"/>
        <v>DÜŞÜK RİSK</v>
      </c>
      <c r="AD810" s="81" t="s">
        <v>328</v>
      </c>
      <c r="AE810" s="81" t="s">
        <v>329</v>
      </c>
      <c r="AF810" s="81" t="s">
        <v>558</v>
      </c>
      <c r="AG810" s="83" t="s">
        <v>211</v>
      </c>
    </row>
    <row r="811" spans="1:33" ht="157.5" x14ac:dyDescent="0.45">
      <c r="A811" s="152">
        <v>804</v>
      </c>
      <c r="B811" s="160">
        <v>45896</v>
      </c>
      <c r="C811" s="81" t="s">
        <v>72</v>
      </c>
      <c r="D811" s="81" t="s">
        <v>130</v>
      </c>
      <c r="E811" s="254" t="s">
        <v>2221</v>
      </c>
      <c r="F811" s="254" t="s">
        <v>2221</v>
      </c>
      <c r="G811" s="81" t="s">
        <v>227</v>
      </c>
      <c r="H811" s="81" t="s">
        <v>236</v>
      </c>
      <c r="I811" s="81" t="s">
        <v>237</v>
      </c>
      <c r="J811" s="81" t="s">
        <v>200</v>
      </c>
      <c r="K811" s="81" t="s">
        <v>2222</v>
      </c>
      <c r="L811" s="82" t="s">
        <v>4835</v>
      </c>
      <c r="M811" s="82" t="s">
        <v>203</v>
      </c>
      <c r="N811" s="83">
        <v>3</v>
      </c>
      <c r="O811" s="83">
        <v>1</v>
      </c>
      <c r="P811" s="83">
        <v>15</v>
      </c>
      <c r="Q811" s="240">
        <f t="shared" si="74"/>
        <v>45</v>
      </c>
      <c r="R811" s="240" t="str">
        <f t="shared" si="75"/>
        <v>OLASI RİSK</v>
      </c>
      <c r="S811" s="84" t="s">
        <v>216</v>
      </c>
      <c r="T811" s="81" t="s">
        <v>205</v>
      </c>
      <c r="U811" s="85" t="s">
        <v>206</v>
      </c>
      <c r="V811" s="85" t="s">
        <v>558</v>
      </c>
      <c r="W811" s="85" t="s">
        <v>558</v>
      </c>
      <c r="X811" s="82" t="s">
        <v>208</v>
      </c>
      <c r="Y811" s="83">
        <v>0.5</v>
      </c>
      <c r="Z811" s="83">
        <v>1</v>
      </c>
      <c r="AA811" s="83">
        <v>15</v>
      </c>
      <c r="AB811" s="240">
        <f t="shared" si="76"/>
        <v>7.5</v>
      </c>
      <c r="AC811" s="240" t="str">
        <f t="shared" si="77"/>
        <v>DÜŞÜK RİSK</v>
      </c>
      <c r="AD811" s="81" t="s">
        <v>328</v>
      </c>
      <c r="AE811" s="81" t="s">
        <v>329</v>
      </c>
      <c r="AF811" s="81" t="s">
        <v>558</v>
      </c>
      <c r="AG811" s="83" t="s">
        <v>211</v>
      </c>
    </row>
    <row r="812" spans="1:33" ht="157.5" x14ac:dyDescent="0.45">
      <c r="A812" s="152">
        <v>805</v>
      </c>
      <c r="B812" s="160">
        <v>45896</v>
      </c>
      <c r="C812" s="81" t="s">
        <v>72</v>
      </c>
      <c r="D812" s="81" t="s">
        <v>130</v>
      </c>
      <c r="E812" s="254" t="s">
        <v>2221</v>
      </c>
      <c r="F812" s="254" t="s">
        <v>2221</v>
      </c>
      <c r="G812" s="81" t="s">
        <v>227</v>
      </c>
      <c r="H812" s="81" t="s">
        <v>236</v>
      </c>
      <c r="I812" s="81" t="s">
        <v>237</v>
      </c>
      <c r="J812" s="81" t="s">
        <v>200</v>
      </c>
      <c r="K812" s="81" t="s">
        <v>2223</v>
      </c>
      <c r="L812" s="84" t="s">
        <v>4835</v>
      </c>
      <c r="M812" s="82" t="s">
        <v>203</v>
      </c>
      <c r="N812" s="83">
        <v>1</v>
      </c>
      <c r="O812" s="83">
        <v>1</v>
      </c>
      <c r="P812" s="83">
        <v>15</v>
      </c>
      <c r="Q812" s="240">
        <f t="shared" si="74"/>
        <v>15</v>
      </c>
      <c r="R812" s="240" t="str">
        <f t="shared" si="75"/>
        <v>DÜŞÜK RİSK</v>
      </c>
      <c r="S812" s="84" t="s">
        <v>216</v>
      </c>
      <c r="T812" s="81" t="s">
        <v>205</v>
      </c>
      <c r="U812" s="85" t="s">
        <v>206</v>
      </c>
      <c r="V812" s="85" t="s">
        <v>558</v>
      </c>
      <c r="W812" s="85" t="s">
        <v>558</v>
      </c>
      <c r="X812" s="82" t="s">
        <v>208</v>
      </c>
      <c r="Y812" s="83">
        <v>0.5</v>
      </c>
      <c r="Z812" s="83">
        <v>1</v>
      </c>
      <c r="AA812" s="83">
        <v>15</v>
      </c>
      <c r="AB812" s="240">
        <f t="shared" si="76"/>
        <v>7.5</v>
      </c>
      <c r="AC812" s="240" t="str">
        <f t="shared" si="77"/>
        <v>DÜŞÜK RİSK</v>
      </c>
      <c r="AD812" s="81" t="s">
        <v>328</v>
      </c>
      <c r="AE812" s="81" t="s">
        <v>329</v>
      </c>
      <c r="AF812" s="81" t="s">
        <v>558</v>
      </c>
      <c r="AG812" s="83" t="s">
        <v>211</v>
      </c>
    </row>
    <row r="813" spans="1:33" ht="175" x14ac:dyDescent="0.45">
      <c r="A813" s="152">
        <v>806</v>
      </c>
      <c r="B813" s="160">
        <v>45896</v>
      </c>
      <c r="C813" s="81" t="s">
        <v>72</v>
      </c>
      <c r="D813" s="81" t="s">
        <v>130</v>
      </c>
      <c r="E813" s="254" t="s">
        <v>2221</v>
      </c>
      <c r="F813" s="254" t="s">
        <v>2221</v>
      </c>
      <c r="G813" s="81" t="s">
        <v>227</v>
      </c>
      <c r="H813" s="81" t="s">
        <v>239</v>
      </c>
      <c r="I813" s="81" t="s">
        <v>240</v>
      </c>
      <c r="J813" s="81" t="s">
        <v>200</v>
      </c>
      <c r="K813" s="81" t="s">
        <v>2222</v>
      </c>
      <c r="L813" s="84" t="s">
        <v>4834</v>
      </c>
      <c r="M813" s="82" t="s">
        <v>203</v>
      </c>
      <c r="N813" s="83">
        <v>3</v>
      </c>
      <c r="O813" s="83">
        <v>1</v>
      </c>
      <c r="P813" s="83">
        <v>15</v>
      </c>
      <c r="Q813" s="240">
        <f t="shared" si="74"/>
        <v>45</v>
      </c>
      <c r="R813" s="240" t="str">
        <f t="shared" si="75"/>
        <v>OLASI RİSK</v>
      </c>
      <c r="S813" s="84" t="s">
        <v>216</v>
      </c>
      <c r="T813" s="81" t="s">
        <v>241</v>
      </c>
      <c r="U813" s="85" t="s">
        <v>206</v>
      </c>
      <c r="V813" s="85" t="s">
        <v>558</v>
      </c>
      <c r="W813" s="85" t="s">
        <v>558</v>
      </c>
      <c r="X813" s="82" t="s">
        <v>208</v>
      </c>
      <c r="Y813" s="83">
        <v>0.5</v>
      </c>
      <c r="Z813" s="83">
        <v>1</v>
      </c>
      <c r="AA813" s="83">
        <v>15</v>
      </c>
      <c r="AB813" s="240">
        <f t="shared" si="76"/>
        <v>7.5</v>
      </c>
      <c r="AC813" s="240" t="str">
        <f t="shared" si="77"/>
        <v>DÜŞÜK RİSK</v>
      </c>
      <c r="AD813" s="81" t="s">
        <v>328</v>
      </c>
      <c r="AE813" s="81" t="s">
        <v>329</v>
      </c>
      <c r="AF813" s="81" t="s">
        <v>558</v>
      </c>
      <c r="AG813" s="83" t="s">
        <v>211</v>
      </c>
    </row>
    <row r="814" spans="1:33" ht="175" x14ac:dyDescent="0.45">
      <c r="A814" s="152">
        <v>807</v>
      </c>
      <c r="B814" s="160">
        <v>45896</v>
      </c>
      <c r="C814" s="81" t="s">
        <v>72</v>
      </c>
      <c r="D814" s="81" t="s">
        <v>130</v>
      </c>
      <c r="E814" s="254" t="s">
        <v>2221</v>
      </c>
      <c r="F814" s="254" t="s">
        <v>2221</v>
      </c>
      <c r="G814" s="81" t="s">
        <v>227</v>
      </c>
      <c r="H814" s="81" t="s">
        <v>239</v>
      </c>
      <c r="I814" s="81" t="s">
        <v>240</v>
      </c>
      <c r="J814" s="81" t="s">
        <v>200</v>
      </c>
      <c r="K814" s="81" t="s">
        <v>2223</v>
      </c>
      <c r="L814" s="84" t="s">
        <v>4834</v>
      </c>
      <c r="M814" s="82" t="s">
        <v>203</v>
      </c>
      <c r="N814" s="83">
        <v>1</v>
      </c>
      <c r="O814" s="83">
        <v>1</v>
      </c>
      <c r="P814" s="83">
        <v>15</v>
      </c>
      <c r="Q814" s="240">
        <f t="shared" si="74"/>
        <v>15</v>
      </c>
      <c r="R814" s="240" t="str">
        <f t="shared" si="75"/>
        <v>DÜŞÜK RİSK</v>
      </c>
      <c r="S814" s="84" t="s">
        <v>216</v>
      </c>
      <c r="T814" s="81" t="s">
        <v>241</v>
      </c>
      <c r="U814" s="80" t="s">
        <v>206</v>
      </c>
      <c r="V814" s="85" t="s">
        <v>558</v>
      </c>
      <c r="W814" s="80" t="s">
        <v>558</v>
      </c>
      <c r="X814" s="82" t="s">
        <v>208</v>
      </c>
      <c r="Y814" s="83">
        <v>0.5</v>
      </c>
      <c r="Z814" s="83">
        <v>1</v>
      </c>
      <c r="AA814" s="83">
        <v>15</v>
      </c>
      <c r="AB814" s="240">
        <f t="shared" si="76"/>
        <v>7.5</v>
      </c>
      <c r="AC814" s="240" t="str">
        <f t="shared" si="77"/>
        <v>DÜŞÜK RİSK</v>
      </c>
      <c r="AD814" s="81" t="s">
        <v>328</v>
      </c>
      <c r="AE814" s="82" t="s">
        <v>329</v>
      </c>
      <c r="AF814" s="81" t="s">
        <v>558</v>
      </c>
      <c r="AG814" s="83" t="s">
        <v>211</v>
      </c>
    </row>
    <row r="815" spans="1:33" ht="192.5" x14ac:dyDescent="0.45">
      <c r="A815" s="152">
        <v>808</v>
      </c>
      <c r="B815" s="160">
        <v>45896</v>
      </c>
      <c r="C815" s="81" t="s">
        <v>72</v>
      </c>
      <c r="D815" s="81" t="s">
        <v>130</v>
      </c>
      <c r="E815" s="254" t="s">
        <v>2221</v>
      </c>
      <c r="F815" s="254" t="s">
        <v>2221</v>
      </c>
      <c r="G815" s="81" t="s">
        <v>227</v>
      </c>
      <c r="H815" s="81" t="s">
        <v>242</v>
      </c>
      <c r="I815" s="81" t="s">
        <v>240</v>
      </c>
      <c r="J815" s="81" t="s">
        <v>200</v>
      </c>
      <c r="K815" s="81" t="s">
        <v>2222</v>
      </c>
      <c r="L815" s="84" t="s">
        <v>4833</v>
      </c>
      <c r="M815" s="82" t="s">
        <v>203</v>
      </c>
      <c r="N815" s="83">
        <v>3</v>
      </c>
      <c r="O815" s="83">
        <v>1</v>
      </c>
      <c r="P815" s="83">
        <v>15</v>
      </c>
      <c r="Q815" s="240">
        <f t="shared" si="74"/>
        <v>45</v>
      </c>
      <c r="R815" s="240" t="str">
        <f t="shared" si="75"/>
        <v>OLASI RİSK</v>
      </c>
      <c r="S815" s="84" t="s">
        <v>216</v>
      </c>
      <c r="T815" s="81" t="s">
        <v>241</v>
      </c>
      <c r="U815" s="80" t="s">
        <v>206</v>
      </c>
      <c r="V815" s="85" t="s">
        <v>558</v>
      </c>
      <c r="W815" s="80" t="s">
        <v>558</v>
      </c>
      <c r="X815" s="82" t="s">
        <v>208</v>
      </c>
      <c r="Y815" s="83">
        <v>0.5</v>
      </c>
      <c r="Z815" s="83">
        <v>1</v>
      </c>
      <c r="AA815" s="83">
        <v>15</v>
      </c>
      <c r="AB815" s="240">
        <f t="shared" si="76"/>
        <v>7.5</v>
      </c>
      <c r="AC815" s="240" t="str">
        <f t="shared" si="77"/>
        <v>DÜŞÜK RİSK</v>
      </c>
      <c r="AD815" s="81" t="s">
        <v>328</v>
      </c>
      <c r="AE815" s="82" t="s">
        <v>329</v>
      </c>
      <c r="AF815" s="81" t="s">
        <v>558</v>
      </c>
      <c r="AG815" s="83" t="s">
        <v>211</v>
      </c>
    </row>
    <row r="816" spans="1:33" ht="192.5" x14ac:dyDescent="0.45">
      <c r="A816" s="152">
        <v>809</v>
      </c>
      <c r="B816" s="160">
        <v>45896</v>
      </c>
      <c r="C816" s="81" t="s">
        <v>72</v>
      </c>
      <c r="D816" s="81" t="s">
        <v>130</v>
      </c>
      <c r="E816" s="254" t="s">
        <v>2221</v>
      </c>
      <c r="F816" s="254" t="s">
        <v>2221</v>
      </c>
      <c r="G816" s="81" t="s">
        <v>227</v>
      </c>
      <c r="H816" s="81" t="s">
        <v>242</v>
      </c>
      <c r="I816" s="81" t="s">
        <v>240</v>
      </c>
      <c r="J816" s="81" t="s">
        <v>200</v>
      </c>
      <c r="K816" s="81" t="s">
        <v>2223</v>
      </c>
      <c r="L816" s="84" t="s">
        <v>4833</v>
      </c>
      <c r="M816" s="82" t="s">
        <v>203</v>
      </c>
      <c r="N816" s="83">
        <v>1</v>
      </c>
      <c r="O816" s="83">
        <v>1</v>
      </c>
      <c r="P816" s="83">
        <v>15</v>
      </c>
      <c r="Q816" s="240">
        <f t="shared" si="74"/>
        <v>15</v>
      </c>
      <c r="R816" s="240" t="str">
        <f t="shared" si="75"/>
        <v>DÜŞÜK RİSK</v>
      </c>
      <c r="S816" s="84" t="s">
        <v>216</v>
      </c>
      <c r="T816" s="82" t="s">
        <v>241</v>
      </c>
      <c r="U816" s="80" t="s">
        <v>206</v>
      </c>
      <c r="V816" s="85" t="s">
        <v>558</v>
      </c>
      <c r="W816" s="80" t="s">
        <v>558</v>
      </c>
      <c r="X816" s="82" t="s">
        <v>208</v>
      </c>
      <c r="Y816" s="83">
        <v>0.5</v>
      </c>
      <c r="Z816" s="83">
        <v>1</v>
      </c>
      <c r="AA816" s="83">
        <v>15</v>
      </c>
      <c r="AB816" s="240">
        <f t="shared" si="76"/>
        <v>7.5</v>
      </c>
      <c r="AC816" s="240" t="str">
        <f t="shared" si="77"/>
        <v>DÜŞÜK RİSK</v>
      </c>
      <c r="AD816" s="81" t="s">
        <v>328</v>
      </c>
      <c r="AE816" s="82" t="s">
        <v>329</v>
      </c>
      <c r="AF816" s="81" t="s">
        <v>558</v>
      </c>
      <c r="AG816" s="83" t="s">
        <v>211</v>
      </c>
    </row>
    <row r="817" spans="1:33" ht="175" x14ac:dyDescent="0.45">
      <c r="A817" s="152">
        <v>810</v>
      </c>
      <c r="B817" s="160">
        <v>45896</v>
      </c>
      <c r="C817" s="81" t="s">
        <v>72</v>
      </c>
      <c r="D817" s="81" t="s">
        <v>130</v>
      </c>
      <c r="E817" s="254" t="s">
        <v>2221</v>
      </c>
      <c r="F817" s="254" t="s">
        <v>2221</v>
      </c>
      <c r="G817" s="81" t="s">
        <v>227</v>
      </c>
      <c r="H817" s="81" t="s">
        <v>243</v>
      </c>
      <c r="I817" s="81" t="s">
        <v>240</v>
      </c>
      <c r="J817" s="81" t="s">
        <v>233</v>
      </c>
      <c r="K817" s="81" t="s">
        <v>2222</v>
      </c>
      <c r="L817" s="84" t="s">
        <v>4834</v>
      </c>
      <c r="M817" s="82" t="s">
        <v>203</v>
      </c>
      <c r="N817" s="83">
        <v>3</v>
      </c>
      <c r="O817" s="83">
        <v>1</v>
      </c>
      <c r="P817" s="83">
        <v>15</v>
      </c>
      <c r="Q817" s="240">
        <f t="shared" si="74"/>
        <v>45</v>
      </c>
      <c r="R817" s="240" t="str">
        <f t="shared" si="75"/>
        <v>OLASI RİSK</v>
      </c>
      <c r="S817" s="84" t="s">
        <v>216</v>
      </c>
      <c r="T817" s="81" t="s">
        <v>235</v>
      </c>
      <c r="U817" s="80" t="s">
        <v>206</v>
      </c>
      <c r="V817" s="85" t="s">
        <v>558</v>
      </c>
      <c r="W817" s="80" t="s">
        <v>558</v>
      </c>
      <c r="X817" s="82" t="s">
        <v>208</v>
      </c>
      <c r="Y817" s="83">
        <v>0.5</v>
      </c>
      <c r="Z817" s="83">
        <v>1</v>
      </c>
      <c r="AA817" s="83">
        <v>15</v>
      </c>
      <c r="AB817" s="240">
        <f t="shared" si="76"/>
        <v>7.5</v>
      </c>
      <c r="AC817" s="240" t="str">
        <f t="shared" si="77"/>
        <v>DÜŞÜK RİSK</v>
      </c>
      <c r="AD817" s="81" t="s">
        <v>328</v>
      </c>
      <c r="AE817" s="82" t="s">
        <v>329</v>
      </c>
      <c r="AF817" s="81" t="s">
        <v>558</v>
      </c>
      <c r="AG817" s="83" t="s">
        <v>211</v>
      </c>
    </row>
    <row r="818" spans="1:33" ht="175" x14ac:dyDescent="0.45">
      <c r="A818" s="152">
        <v>811</v>
      </c>
      <c r="B818" s="160">
        <v>45896</v>
      </c>
      <c r="C818" s="81" t="s">
        <v>72</v>
      </c>
      <c r="D818" s="81" t="s">
        <v>130</v>
      </c>
      <c r="E818" s="254" t="s">
        <v>2221</v>
      </c>
      <c r="F818" s="254" t="s">
        <v>2221</v>
      </c>
      <c r="G818" s="81" t="s">
        <v>227</v>
      </c>
      <c r="H818" s="81" t="s">
        <v>243</v>
      </c>
      <c r="I818" s="81" t="s">
        <v>240</v>
      </c>
      <c r="J818" s="81" t="s">
        <v>233</v>
      </c>
      <c r="K818" s="81" t="s">
        <v>2223</v>
      </c>
      <c r="L818" s="84" t="s">
        <v>4834</v>
      </c>
      <c r="M818" s="82" t="s">
        <v>203</v>
      </c>
      <c r="N818" s="83">
        <v>1</v>
      </c>
      <c r="O818" s="83">
        <v>1</v>
      </c>
      <c r="P818" s="83">
        <v>15</v>
      </c>
      <c r="Q818" s="240">
        <f t="shared" si="74"/>
        <v>15</v>
      </c>
      <c r="R818" s="240" t="str">
        <f t="shared" si="75"/>
        <v>DÜŞÜK RİSK</v>
      </c>
      <c r="S818" s="84" t="s">
        <v>216</v>
      </c>
      <c r="T818" s="81" t="s">
        <v>235</v>
      </c>
      <c r="U818" s="80" t="s">
        <v>206</v>
      </c>
      <c r="V818" s="85" t="s">
        <v>558</v>
      </c>
      <c r="W818" s="80" t="s">
        <v>558</v>
      </c>
      <c r="X818" s="82" t="s">
        <v>208</v>
      </c>
      <c r="Y818" s="83">
        <v>0.5</v>
      </c>
      <c r="Z818" s="83">
        <v>1</v>
      </c>
      <c r="AA818" s="83">
        <v>15</v>
      </c>
      <c r="AB818" s="240">
        <f t="shared" si="76"/>
        <v>7.5</v>
      </c>
      <c r="AC818" s="240" t="str">
        <f t="shared" si="77"/>
        <v>DÜŞÜK RİSK</v>
      </c>
      <c r="AD818" s="81" t="s">
        <v>328</v>
      </c>
      <c r="AE818" s="82" t="s">
        <v>329</v>
      </c>
      <c r="AF818" s="81" t="s">
        <v>558</v>
      </c>
      <c r="AG818" s="83" t="s">
        <v>211</v>
      </c>
    </row>
    <row r="819" spans="1:33" ht="210" x14ac:dyDescent="0.45">
      <c r="A819" s="152">
        <v>812</v>
      </c>
      <c r="B819" s="160">
        <v>45896</v>
      </c>
      <c r="C819" s="81" t="s">
        <v>72</v>
      </c>
      <c r="D819" s="81" t="s">
        <v>130</v>
      </c>
      <c r="E819" s="254" t="s">
        <v>2221</v>
      </c>
      <c r="F819" s="254" t="s">
        <v>2221</v>
      </c>
      <c r="G819" s="81" t="s">
        <v>227</v>
      </c>
      <c r="H819" s="81" t="s">
        <v>249</v>
      </c>
      <c r="I819" s="81" t="s">
        <v>250</v>
      </c>
      <c r="J819" s="81" t="s">
        <v>200</v>
      </c>
      <c r="K819" s="81" t="s">
        <v>2222</v>
      </c>
      <c r="L819" s="84" t="s">
        <v>4842</v>
      </c>
      <c r="M819" s="82" t="s">
        <v>203</v>
      </c>
      <c r="N819" s="83">
        <v>3</v>
      </c>
      <c r="O819" s="83">
        <v>2</v>
      </c>
      <c r="P819" s="83">
        <v>7</v>
      </c>
      <c r="Q819" s="240">
        <f t="shared" si="74"/>
        <v>42</v>
      </c>
      <c r="R819" s="240" t="str">
        <f t="shared" si="75"/>
        <v>OLASI RİSK</v>
      </c>
      <c r="S819" s="84" t="s">
        <v>216</v>
      </c>
      <c r="T819" s="81" t="s">
        <v>205</v>
      </c>
      <c r="U819" s="80" t="s">
        <v>206</v>
      </c>
      <c r="V819" s="85" t="s">
        <v>558</v>
      </c>
      <c r="W819" s="80" t="s">
        <v>558</v>
      </c>
      <c r="X819" s="82" t="s">
        <v>208</v>
      </c>
      <c r="Y819" s="83">
        <v>0.5</v>
      </c>
      <c r="Z819" s="83">
        <v>2</v>
      </c>
      <c r="AA819" s="83">
        <v>7</v>
      </c>
      <c r="AB819" s="240">
        <f t="shared" si="76"/>
        <v>7</v>
      </c>
      <c r="AC819" s="240" t="str">
        <f t="shared" si="77"/>
        <v>DÜŞÜK RİSK</v>
      </c>
      <c r="AD819" s="81" t="s">
        <v>328</v>
      </c>
      <c r="AE819" s="82" t="s">
        <v>329</v>
      </c>
      <c r="AF819" s="81" t="s">
        <v>558</v>
      </c>
      <c r="AG819" s="83" t="s">
        <v>211</v>
      </c>
    </row>
    <row r="820" spans="1:33" ht="210" x14ac:dyDescent="0.45">
      <c r="A820" s="152">
        <v>813</v>
      </c>
      <c r="B820" s="160">
        <v>45896</v>
      </c>
      <c r="C820" s="81" t="s">
        <v>72</v>
      </c>
      <c r="D820" s="81" t="s">
        <v>130</v>
      </c>
      <c r="E820" s="254" t="s">
        <v>2221</v>
      </c>
      <c r="F820" s="254" t="s">
        <v>2221</v>
      </c>
      <c r="G820" s="81" t="s">
        <v>227</v>
      </c>
      <c r="H820" s="81" t="s">
        <v>249</v>
      </c>
      <c r="I820" s="81" t="s">
        <v>250</v>
      </c>
      <c r="J820" s="81" t="s">
        <v>200</v>
      </c>
      <c r="K820" s="81" t="s">
        <v>2223</v>
      </c>
      <c r="L820" s="84" t="s">
        <v>4842</v>
      </c>
      <c r="M820" s="82" t="s">
        <v>203</v>
      </c>
      <c r="N820" s="83">
        <v>1</v>
      </c>
      <c r="O820" s="83">
        <v>2</v>
      </c>
      <c r="P820" s="83">
        <v>7</v>
      </c>
      <c r="Q820" s="240">
        <f t="shared" si="74"/>
        <v>14</v>
      </c>
      <c r="R820" s="240" t="str">
        <f t="shared" si="75"/>
        <v>DÜŞÜK RİSK</v>
      </c>
      <c r="S820" s="84" t="s">
        <v>216</v>
      </c>
      <c r="T820" s="81" t="s">
        <v>205</v>
      </c>
      <c r="U820" s="80" t="s">
        <v>206</v>
      </c>
      <c r="V820" s="85" t="s">
        <v>558</v>
      </c>
      <c r="W820" s="80" t="s">
        <v>558</v>
      </c>
      <c r="X820" s="82" t="s">
        <v>208</v>
      </c>
      <c r="Y820" s="83">
        <v>0.5</v>
      </c>
      <c r="Z820" s="83">
        <v>2</v>
      </c>
      <c r="AA820" s="83">
        <v>7</v>
      </c>
      <c r="AB820" s="240">
        <f t="shared" si="76"/>
        <v>7</v>
      </c>
      <c r="AC820" s="240" t="str">
        <f t="shared" si="77"/>
        <v>DÜŞÜK RİSK</v>
      </c>
      <c r="AD820" s="81" t="s">
        <v>328</v>
      </c>
      <c r="AE820" s="81" t="s">
        <v>329</v>
      </c>
      <c r="AF820" s="81" t="s">
        <v>558</v>
      </c>
      <c r="AG820" s="83" t="s">
        <v>211</v>
      </c>
    </row>
    <row r="821" spans="1:33" ht="157.5" x14ac:dyDescent="0.45">
      <c r="A821" s="152">
        <v>814</v>
      </c>
      <c r="B821" s="160">
        <v>45896</v>
      </c>
      <c r="C821" s="81" t="s">
        <v>72</v>
      </c>
      <c r="D821" s="81" t="s">
        <v>130</v>
      </c>
      <c r="E821" s="254" t="s">
        <v>2221</v>
      </c>
      <c r="F821" s="254" t="s">
        <v>2221</v>
      </c>
      <c r="G821" s="81" t="s">
        <v>227</v>
      </c>
      <c r="H821" s="81" t="s">
        <v>251</v>
      </c>
      <c r="I821" s="81" t="s">
        <v>237</v>
      </c>
      <c r="J821" s="81" t="s">
        <v>200</v>
      </c>
      <c r="K821" s="81" t="s">
        <v>2222</v>
      </c>
      <c r="L821" s="84" t="s">
        <v>4843</v>
      </c>
      <c r="M821" s="82" t="s">
        <v>203</v>
      </c>
      <c r="N821" s="83">
        <v>3</v>
      </c>
      <c r="O821" s="83">
        <v>2</v>
      </c>
      <c r="P821" s="83">
        <v>7</v>
      </c>
      <c r="Q821" s="240">
        <f t="shared" si="74"/>
        <v>42</v>
      </c>
      <c r="R821" s="240" t="str">
        <f t="shared" si="75"/>
        <v>OLASI RİSK</v>
      </c>
      <c r="S821" s="84" t="s">
        <v>216</v>
      </c>
      <c r="T821" s="81" t="s">
        <v>252</v>
      </c>
      <c r="U821" s="80" t="s">
        <v>206</v>
      </c>
      <c r="V821" s="85" t="s">
        <v>558</v>
      </c>
      <c r="W821" s="80" t="s">
        <v>558</v>
      </c>
      <c r="X821" s="82" t="s">
        <v>208</v>
      </c>
      <c r="Y821" s="83">
        <v>0.5</v>
      </c>
      <c r="Z821" s="83">
        <v>2</v>
      </c>
      <c r="AA821" s="83">
        <v>7</v>
      </c>
      <c r="AB821" s="240">
        <f t="shared" si="76"/>
        <v>7</v>
      </c>
      <c r="AC821" s="240" t="str">
        <f t="shared" si="77"/>
        <v>DÜŞÜK RİSK</v>
      </c>
      <c r="AD821" s="81" t="s">
        <v>328</v>
      </c>
      <c r="AE821" s="81" t="s">
        <v>329</v>
      </c>
      <c r="AF821" s="81" t="s">
        <v>558</v>
      </c>
      <c r="AG821" s="83" t="s">
        <v>211</v>
      </c>
    </row>
    <row r="822" spans="1:33" ht="157.5" x14ac:dyDescent="0.45">
      <c r="A822" s="152">
        <v>815</v>
      </c>
      <c r="B822" s="160">
        <v>45896</v>
      </c>
      <c r="C822" s="81" t="s">
        <v>72</v>
      </c>
      <c r="D822" s="81" t="s">
        <v>130</v>
      </c>
      <c r="E822" s="254" t="s">
        <v>2221</v>
      </c>
      <c r="F822" s="254" t="s">
        <v>2221</v>
      </c>
      <c r="G822" s="81" t="s">
        <v>227</v>
      </c>
      <c r="H822" s="81" t="s">
        <v>251</v>
      </c>
      <c r="I822" s="81" t="s">
        <v>237</v>
      </c>
      <c r="J822" s="81" t="s">
        <v>200</v>
      </c>
      <c r="K822" s="81" t="s">
        <v>2223</v>
      </c>
      <c r="L822" s="84" t="s">
        <v>4843</v>
      </c>
      <c r="M822" s="82" t="s">
        <v>203</v>
      </c>
      <c r="N822" s="83">
        <v>1</v>
      </c>
      <c r="O822" s="83">
        <v>2</v>
      </c>
      <c r="P822" s="83">
        <v>7</v>
      </c>
      <c r="Q822" s="240">
        <f t="shared" si="74"/>
        <v>14</v>
      </c>
      <c r="R822" s="240" t="str">
        <f t="shared" si="75"/>
        <v>DÜŞÜK RİSK</v>
      </c>
      <c r="S822" s="84" t="s">
        <v>216</v>
      </c>
      <c r="T822" s="81" t="s">
        <v>252</v>
      </c>
      <c r="U822" s="80" t="s">
        <v>206</v>
      </c>
      <c r="V822" s="85" t="s">
        <v>558</v>
      </c>
      <c r="W822" s="80" t="s">
        <v>558</v>
      </c>
      <c r="X822" s="82" t="s">
        <v>208</v>
      </c>
      <c r="Y822" s="83">
        <v>0.5</v>
      </c>
      <c r="Z822" s="83">
        <v>2</v>
      </c>
      <c r="AA822" s="83">
        <v>7</v>
      </c>
      <c r="AB822" s="240">
        <f t="shared" si="76"/>
        <v>7</v>
      </c>
      <c r="AC822" s="240" t="str">
        <f t="shared" si="77"/>
        <v>DÜŞÜK RİSK</v>
      </c>
      <c r="AD822" s="81" t="s">
        <v>328</v>
      </c>
      <c r="AE822" s="81" t="s">
        <v>329</v>
      </c>
      <c r="AF822" s="81" t="s">
        <v>558</v>
      </c>
      <c r="AG822" s="83" t="s">
        <v>211</v>
      </c>
    </row>
    <row r="823" spans="1:33" ht="210" x14ac:dyDescent="0.45">
      <c r="A823" s="152">
        <v>816</v>
      </c>
      <c r="B823" s="160">
        <v>45896</v>
      </c>
      <c r="C823" s="81" t="s">
        <v>72</v>
      </c>
      <c r="D823" s="81" t="s">
        <v>130</v>
      </c>
      <c r="E823" s="254" t="s">
        <v>2221</v>
      </c>
      <c r="F823" s="254" t="s">
        <v>2221</v>
      </c>
      <c r="G823" s="81" t="s">
        <v>227</v>
      </c>
      <c r="H823" s="81" t="s">
        <v>253</v>
      </c>
      <c r="I823" s="81" t="s">
        <v>250</v>
      </c>
      <c r="J823" s="81" t="s">
        <v>200</v>
      </c>
      <c r="K823" s="81" t="s">
        <v>2222</v>
      </c>
      <c r="L823" s="84" t="s">
        <v>4844</v>
      </c>
      <c r="M823" s="82" t="s">
        <v>203</v>
      </c>
      <c r="N823" s="83">
        <v>3</v>
      </c>
      <c r="O823" s="83">
        <v>2</v>
      </c>
      <c r="P823" s="83">
        <v>7</v>
      </c>
      <c r="Q823" s="240">
        <f t="shared" si="74"/>
        <v>42</v>
      </c>
      <c r="R823" s="240" t="str">
        <f t="shared" si="75"/>
        <v>OLASI RİSK</v>
      </c>
      <c r="S823" s="84" t="s">
        <v>216</v>
      </c>
      <c r="T823" s="81" t="s">
        <v>205</v>
      </c>
      <c r="U823" s="80" t="s">
        <v>206</v>
      </c>
      <c r="V823" s="85" t="s">
        <v>558</v>
      </c>
      <c r="W823" s="80" t="s">
        <v>558</v>
      </c>
      <c r="X823" s="82" t="s">
        <v>208</v>
      </c>
      <c r="Y823" s="83">
        <v>0.5</v>
      </c>
      <c r="Z823" s="83">
        <v>2</v>
      </c>
      <c r="AA823" s="83">
        <v>7</v>
      </c>
      <c r="AB823" s="240">
        <f t="shared" si="76"/>
        <v>7</v>
      </c>
      <c r="AC823" s="240" t="str">
        <f t="shared" si="77"/>
        <v>DÜŞÜK RİSK</v>
      </c>
      <c r="AD823" s="81" t="s">
        <v>328</v>
      </c>
      <c r="AE823" s="81" t="s">
        <v>329</v>
      </c>
      <c r="AF823" s="81" t="s">
        <v>558</v>
      </c>
      <c r="AG823" s="83" t="s">
        <v>211</v>
      </c>
    </row>
    <row r="824" spans="1:33" ht="210" x14ac:dyDescent="0.45">
      <c r="A824" s="152">
        <v>817</v>
      </c>
      <c r="B824" s="160">
        <v>45896</v>
      </c>
      <c r="C824" s="81" t="s">
        <v>72</v>
      </c>
      <c r="D824" s="81" t="s">
        <v>130</v>
      </c>
      <c r="E824" s="254" t="s">
        <v>2221</v>
      </c>
      <c r="F824" s="254" t="s">
        <v>2221</v>
      </c>
      <c r="G824" s="81" t="s">
        <v>227</v>
      </c>
      <c r="H824" s="81" t="s">
        <v>253</v>
      </c>
      <c r="I824" s="81" t="s">
        <v>250</v>
      </c>
      <c r="J824" s="81" t="s">
        <v>200</v>
      </c>
      <c r="K824" s="81" t="s">
        <v>2223</v>
      </c>
      <c r="L824" s="84" t="s">
        <v>4844</v>
      </c>
      <c r="M824" s="82" t="s">
        <v>203</v>
      </c>
      <c r="N824" s="83">
        <v>1</v>
      </c>
      <c r="O824" s="83">
        <v>2</v>
      </c>
      <c r="P824" s="83">
        <v>7</v>
      </c>
      <c r="Q824" s="240">
        <f t="shared" si="74"/>
        <v>14</v>
      </c>
      <c r="R824" s="240" t="str">
        <f t="shared" si="75"/>
        <v>DÜŞÜK RİSK</v>
      </c>
      <c r="S824" s="84" t="s">
        <v>216</v>
      </c>
      <c r="T824" s="81" t="s">
        <v>205</v>
      </c>
      <c r="U824" s="80" t="s">
        <v>206</v>
      </c>
      <c r="V824" s="85" t="s">
        <v>558</v>
      </c>
      <c r="W824" s="80" t="s">
        <v>558</v>
      </c>
      <c r="X824" s="82" t="s">
        <v>208</v>
      </c>
      <c r="Y824" s="83">
        <v>0.5</v>
      </c>
      <c r="Z824" s="83">
        <v>2</v>
      </c>
      <c r="AA824" s="83">
        <v>7</v>
      </c>
      <c r="AB824" s="240">
        <f t="shared" si="76"/>
        <v>7</v>
      </c>
      <c r="AC824" s="240" t="str">
        <f t="shared" si="77"/>
        <v>DÜŞÜK RİSK</v>
      </c>
      <c r="AD824" s="81" t="s">
        <v>328</v>
      </c>
      <c r="AE824" s="81" t="s">
        <v>329</v>
      </c>
      <c r="AF824" s="81" t="s">
        <v>558</v>
      </c>
      <c r="AG824" s="83" t="s">
        <v>211</v>
      </c>
    </row>
    <row r="825" spans="1:33" ht="157.5" x14ac:dyDescent="0.45">
      <c r="A825" s="152">
        <v>818</v>
      </c>
      <c r="B825" s="160">
        <v>45896</v>
      </c>
      <c r="C825" s="81" t="s">
        <v>72</v>
      </c>
      <c r="D825" s="81" t="s">
        <v>130</v>
      </c>
      <c r="E825" s="254" t="s">
        <v>2221</v>
      </c>
      <c r="F825" s="254" t="s">
        <v>2221</v>
      </c>
      <c r="G825" s="81" t="s">
        <v>227</v>
      </c>
      <c r="H825" s="81" t="s">
        <v>254</v>
      </c>
      <c r="I825" s="81" t="s">
        <v>255</v>
      </c>
      <c r="J825" s="81" t="s">
        <v>200</v>
      </c>
      <c r="K825" s="81" t="s">
        <v>2222</v>
      </c>
      <c r="L825" s="84" t="s">
        <v>4835</v>
      </c>
      <c r="M825" s="82" t="s">
        <v>203</v>
      </c>
      <c r="N825" s="83">
        <v>3</v>
      </c>
      <c r="O825" s="83">
        <v>2</v>
      </c>
      <c r="P825" s="83">
        <v>7</v>
      </c>
      <c r="Q825" s="240">
        <f t="shared" si="74"/>
        <v>42</v>
      </c>
      <c r="R825" s="240" t="str">
        <f t="shared" si="75"/>
        <v>OLASI RİSK</v>
      </c>
      <c r="S825" s="84" t="s">
        <v>216</v>
      </c>
      <c r="T825" s="81" t="s">
        <v>205</v>
      </c>
      <c r="U825" s="80" t="s">
        <v>206</v>
      </c>
      <c r="V825" s="85" t="s">
        <v>558</v>
      </c>
      <c r="W825" s="80" t="s">
        <v>558</v>
      </c>
      <c r="X825" s="82" t="s">
        <v>208</v>
      </c>
      <c r="Y825" s="83">
        <v>0.5</v>
      </c>
      <c r="Z825" s="83">
        <v>2</v>
      </c>
      <c r="AA825" s="83">
        <v>7</v>
      </c>
      <c r="AB825" s="240">
        <f t="shared" si="76"/>
        <v>7</v>
      </c>
      <c r="AC825" s="240" t="str">
        <f t="shared" si="77"/>
        <v>DÜŞÜK RİSK</v>
      </c>
      <c r="AD825" s="81" t="s">
        <v>328</v>
      </c>
      <c r="AE825" s="81" t="s">
        <v>329</v>
      </c>
      <c r="AF825" s="81" t="s">
        <v>558</v>
      </c>
      <c r="AG825" s="83" t="s">
        <v>211</v>
      </c>
    </row>
    <row r="826" spans="1:33" ht="157.5" x14ac:dyDescent="0.45">
      <c r="A826" s="152">
        <v>819</v>
      </c>
      <c r="B826" s="160">
        <v>45896</v>
      </c>
      <c r="C826" s="81" t="s">
        <v>72</v>
      </c>
      <c r="D826" s="81" t="s">
        <v>130</v>
      </c>
      <c r="E826" s="254" t="s">
        <v>2221</v>
      </c>
      <c r="F826" s="254" t="s">
        <v>2221</v>
      </c>
      <c r="G826" s="81" t="s">
        <v>227</v>
      </c>
      <c r="H826" s="81" t="s">
        <v>254</v>
      </c>
      <c r="I826" s="81" t="s">
        <v>255</v>
      </c>
      <c r="J826" s="81" t="s">
        <v>200</v>
      </c>
      <c r="K826" s="81" t="s">
        <v>2223</v>
      </c>
      <c r="L826" s="84" t="s">
        <v>4835</v>
      </c>
      <c r="M826" s="82" t="s">
        <v>203</v>
      </c>
      <c r="N826" s="83">
        <v>1</v>
      </c>
      <c r="O826" s="83">
        <v>2</v>
      </c>
      <c r="P826" s="83">
        <v>7</v>
      </c>
      <c r="Q826" s="240">
        <f t="shared" si="74"/>
        <v>14</v>
      </c>
      <c r="R826" s="240" t="str">
        <f t="shared" si="75"/>
        <v>DÜŞÜK RİSK</v>
      </c>
      <c r="S826" s="84" t="s">
        <v>216</v>
      </c>
      <c r="T826" s="81" t="s">
        <v>205</v>
      </c>
      <c r="U826" s="80" t="s">
        <v>206</v>
      </c>
      <c r="V826" s="85" t="s">
        <v>558</v>
      </c>
      <c r="W826" s="80" t="s">
        <v>558</v>
      </c>
      <c r="X826" s="82" t="s">
        <v>208</v>
      </c>
      <c r="Y826" s="83">
        <v>0.5</v>
      </c>
      <c r="Z826" s="83">
        <v>2</v>
      </c>
      <c r="AA826" s="83">
        <v>7</v>
      </c>
      <c r="AB826" s="240">
        <f t="shared" si="76"/>
        <v>7</v>
      </c>
      <c r="AC826" s="240" t="str">
        <f t="shared" si="77"/>
        <v>DÜŞÜK RİSK</v>
      </c>
      <c r="AD826" s="81" t="s">
        <v>328</v>
      </c>
      <c r="AE826" s="81" t="s">
        <v>329</v>
      </c>
      <c r="AF826" s="81" t="s">
        <v>558</v>
      </c>
      <c r="AG826" s="83" t="s">
        <v>211</v>
      </c>
    </row>
    <row r="827" spans="1:33" ht="157.5" x14ac:dyDescent="0.45">
      <c r="A827" s="152">
        <v>820</v>
      </c>
      <c r="B827" s="160">
        <v>45896</v>
      </c>
      <c r="C827" s="81" t="s">
        <v>72</v>
      </c>
      <c r="D827" s="81" t="s">
        <v>130</v>
      </c>
      <c r="E827" s="254" t="s">
        <v>2221</v>
      </c>
      <c r="F827" s="254" t="s">
        <v>2221</v>
      </c>
      <c r="G827" s="81" t="s">
        <v>227</v>
      </c>
      <c r="H827" s="81" t="s">
        <v>256</v>
      </c>
      <c r="I827" s="81" t="s">
        <v>250</v>
      </c>
      <c r="J827" s="81" t="s">
        <v>200</v>
      </c>
      <c r="K827" s="81" t="s">
        <v>2222</v>
      </c>
      <c r="L827" s="84" t="s">
        <v>4836</v>
      </c>
      <c r="M827" s="82" t="s">
        <v>203</v>
      </c>
      <c r="N827" s="83">
        <v>3</v>
      </c>
      <c r="O827" s="83">
        <v>2</v>
      </c>
      <c r="P827" s="83">
        <v>7</v>
      </c>
      <c r="Q827" s="240">
        <f t="shared" si="74"/>
        <v>42</v>
      </c>
      <c r="R827" s="240" t="str">
        <f t="shared" si="75"/>
        <v>OLASI RİSK</v>
      </c>
      <c r="S827" s="84" t="s">
        <v>216</v>
      </c>
      <c r="T827" s="81" t="s">
        <v>205</v>
      </c>
      <c r="U827" s="80" t="s">
        <v>206</v>
      </c>
      <c r="V827" s="85" t="s">
        <v>558</v>
      </c>
      <c r="W827" s="80" t="s">
        <v>558</v>
      </c>
      <c r="X827" s="82" t="s">
        <v>208</v>
      </c>
      <c r="Y827" s="83">
        <v>0.5</v>
      </c>
      <c r="Z827" s="83">
        <v>2</v>
      </c>
      <c r="AA827" s="83">
        <v>7</v>
      </c>
      <c r="AB827" s="240">
        <f t="shared" si="76"/>
        <v>7</v>
      </c>
      <c r="AC827" s="240" t="str">
        <f t="shared" si="77"/>
        <v>DÜŞÜK RİSK</v>
      </c>
      <c r="AD827" s="81" t="s">
        <v>328</v>
      </c>
      <c r="AE827" s="81" t="s">
        <v>329</v>
      </c>
      <c r="AF827" s="81" t="s">
        <v>558</v>
      </c>
      <c r="AG827" s="83" t="s">
        <v>211</v>
      </c>
    </row>
    <row r="828" spans="1:33" ht="157.5" x14ac:dyDescent="0.45">
      <c r="A828" s="152">
        <v>821</v>
      </c>
      <c r="B828" s="160">
        <v>45896</v>
      </c>
      <c r="C828" s="81" t="s">
        <v>72</v>
      </c>
      <c r="D828" s="81" t="s">
        <v>130</v>
      </c>
      <c r="E828" s="254" t="s">
        <v>2221</v>
      </c>
      <c r="F828" s="254" t="s">
        <v>2221</v>
      </c>
      <c r="G828" s="81" t="s">
        <v>227</v>
      </c>
      <c r="H828" s="81" t="s">
        <v>256</v>
      </c>
      <c r="I828" s="81" t="s">
        <v>250</v>
      </c>
      <c r="J828" s="81" t="s">
        <v>200</v>
      </c>
      <c r="K828" s="81" t="s">
        <v>2223</v>
      </c>
      <c r="L828" s="84" t="s">
        <v>4836</v>
      </c>
      <c r="M828" s="82" t="s">
        <v>203</v>
      </c>
      <c r="N828" s="83">
        <v>1</v>
      </c>
      <c r="O828" s="83">
        <v>2</v>
      </c>
      <c r="P828" s="83">
        <v>7</v>
      </c>
      <c r="Q828" s="240">
        <f t="shared" si="74"/>
        <v>14</v>
      </c>
      <c r="R828" s="240" t="str">
        <f t="shared" si="75"/>
        <v>DÜŞÜK RİSK</v>
      </c>
      <c r="S828" s="84" t="s">
        <v>216</v>
      </c>
      <c r="T828" s="81" t="s">
        <v>205</v>
      </c>
      <c r="U828" s="80" t="s">
        <v>206</v>
      </c>
      <c r="V828" s="85" t="s">
        <v>558</v>
      </c>
      <c r="W828" s="80" t="s">
        <v>558</v>
      </c>
      <c r="X828" s="82" t="s">
        <v>208</v>
      </c>
      <c r="Y828" s="83">
        <v>0.5</v>
      </c>
      <c r="Z828" s="83">
        <v>2</v>
      </c>
      <c r="AA828" s="83">
        <v>7</v>
      </c>
      <c r="AB828" s="240">
        <f t="shared" si="76"/>
        <v>7</v>
      </c>
      <c r="AC828" s="240" t="str">
        <f t="shared" si="77"/>
        <v>DÜŞÜK RİSK</v>
      </c>
      <c r="AD828" s="81" t="s">
        <v>328</v>
      </c>
      <c r="AE828" s="81" t="s">
        <v>329</v>
      </c>
      <c r="AF828" s="81" t="s">
        <v>558</v>
      </c>
      <c r="AG828" s="83" t="s">
        <v>211</v>
      </c>
    </row>
    <row r="829" spans="1:33" ht="157.5" x14ac:dyDescent="0.45">
      <c r="A829" s="152">
        <v>822</v>
      </c>
      <c r="B829" s="160">
        <v>45896</v>
      </c>
      <c r="C829" s="81" t="s">
        <v>72</v>
      </c>
      <c r="D829" s="81" t="s">
        <v>130</v>
      </c>
      <c r="E829" s="254" t="s">
        <v>2221</v>
      </c>
      <c r="F829" s="254" t="s">
        <v>2221</v>
      </c>
      <c r="G829" s="81" t="s">
        <v>1683</v>
      </c>
      <c r="H829" s="81" t="s">
        <v>1692</v>
      </c>
      <c r="I829" s="81" t="s">
        <v>260</v>
      </c>
      <c r="J829" s="81" t="s">
        <v>261</v>
      </c>
      <c r="K829" s="81" t="s">
        <v>2222</v>
      </c>
      <c r="L829" s="82" t="s">
        <v>262</v>
      </c>
      <c r="M829" s="82" t="s">
        <v>203</v>
      </c>
      <c r="N829" s="83">
        <v>1</v>
      </c>
      <c r="O829" s="83">
        <v>3</v>
      </c>
      <c r="P829" s="83">
        <v>7</v>
      </c>
      <c r="Q829" s="240">
        <f t="shared" si="74"/>
        <v>21</v>
      </c>
      <c r="R829" s="240" t="str">
        <f t="shared" si="75"/>
        <v>OLASI RİSK</v>
      </c>
      <c r="S829" s="84" t="s">
        <v>204</v>
      </c>
      <c r="T829" s="81" t="s">
        <v>263</v>
      </c>
      <c r="U829" s="80" t="s">
        <v>206</v>
      </c>
      <c r="V829" s="85" t="s">
        <v>558</v>
      </c>
      <c r="W829" s="80" t="s">
        <v>558</v>
      </c>
      <c r="X829" s="82" t="s">
        <v>208</v>
      </c>
      <c r="Y829" s="83">
        <v>0.5</v>
      </c>
      <c r="Z829" s="83">
        <v>1</v>
      </c>
      <c r="AA829" s="83">
        <v>7</v>
      </c>
      <c r="AB829" s="240">
        <f t="shared" si="76"/>
        <v>3.5</v>
      </c>
      <c r="AC829" s="240" t="str">
        <f t="shared" si="77"/>
        <v>DÜŞÜK RİSK</v>
      </c>
      <c r="AD829" s="81" t="s">
        <v>328</v>
      </c>
      <c r="AE829" s="81" t="s">
        <v>329</v>
      </c>
      <c r="AF829" s="81" t="s">
        <v>558</v>
      </c>
      <c r="AG829" s="83" t="s">
        <v>266</v>
      </c>
    </row>
    <row r="830" spans="1:33" ht="280" x14ac:dyDescent="0.45">
      <c r="A830" s="152">
        <v>823</v>
      </c>
      <c r="B830" s="160">
        <v>45896</v>
      </c>
      <c r="C830" s="81" t="s">
        <v>72</v>
      </c>
      <c r="D830" s="81" t="s">
        <v>130</v>
      </c>
      <c r="E830" s="254" t="s">
        <v>2221</v>
      </c>
      <c r="F830" s="254" t="s">
        <v>2221</v>
      </c>
      <c r="G830" s="81" t="s">
        <v>1694</v>
      </c>
      <c r="H830" s="81" t="s">
        <v>222</v>
      </c>
      <c r="I830" s="81" t="s">
        <v>225</v>
      </c>
      <c r="J830" s="81" t="s">
        <v>200</v>
      </c>
      <c r="K830" s="81" t="s">
        <v>2226</v>
      </c>
      <c r="L830" s="82" t="s">
        <v>2224</v>
      </c>
      <c r="M830" s="82" t="s">
        <v>203</v>
      </c>
      <c r="N830" s="83">
        <v>3</v>
      </c>
      <c r="O830" s="83">
        <v>1</v>
      </c>
      <c r="P830" s="83">
        <v>15</v>
      </c>
      <c r="Q830" s="240">
        <f t="shared" si="74"/>
        <v>45</v>
      </c>
      <c r="R830" s="240" t="str">
        <f t="shared" si="75"/>
        <v>OLASI RİSK</v>
      </c>
      <c r="S830" s="84" t="s">
        <v>204</v>
      </c>
      <c r="T830" s="81" t="s">
        <v>205</v>
      </c>
      <c r="U830" s="80" t="s">
        <v>206</v>
      </c>
      <c r="V830" s="85" t="s">
        <v>558</v>
      </c>
      <c r="W830" s="80" t="s">
        <v>558</v>
      </c>
      <c r="X830" s="82" t="s">
        <v>208</v>
      </c>
      <c r="Y830" s="83">
        <v>0.5</v>
      </c>
      <c r="Z830" s="83">
        <v>1</v>
      </c>
      <c r="AA830" s="83">
        <v>15</v>
      </c>
      <c r="AB830" s="240">
        <f t="shared" si="76"/>
        <v>7.5</v>
      </c>
      <c r="AC830" s="240" t="str">
        <f t="shared" si="77"/>
        <v>DÜŞÜK RİSK</v>
      </c>
      <c r="AD830" s="81" t="s">
        <v>328</v>
      </c>
      <c r="AE830" s="81" t="s">
        <v>329</v>
      </c>
      <c r="AF830" s="81" t="s">
        <v>558</v>
      </c>
      <c r="AG830" s="83" t="s">
        <v>211</v>
      </c>
    </row>
    <row r="831" spans="1:33" ht="157.5" x14ac:dyDescent="0.45">
      <c r="A831" s="152">
        <v>824</v>
      </c>
      <c r="B831" s="160">
        <v>45896</v>
      </c>
      <c r="C831" s="81" t="s">
        <v>72</v>
      </c>
      <c r="D831" s="81" t="s">
        <v>130</v>
      </c>
      <c r="E831" s="254" t="s">
        <v>2221</v>
      </c>
      <c r="F831" s="254" t="s">
        <v>2221</v>
      </c>
      <c r="G831" s="81" t="s">
        <v>2227</v>
      </c>
      <c r="H831" s="81" t="s">
        <v>1704</v>
      </c>
      <c r="I831" s="81" t="s">
        <v>1705</v>
      </c>
      <c r="J831" s="81" t="s">
        <v>200</v>
      </c>
      <c r="K831" s="81" t="s">
        <v>2222</v>
      </c>
      <c r="L831" s="82" t="s">
        <v>2228</v>
      </c>
      <c r="M831" s="82" t="s">
        <v>203</v>
      </c>
      <c r="N831" s="83">
        <v>3</v>
      </c>
      <c r="O831" s="83">
        <v>1</v>
      </c>
      <c r="P831" s="83">
        <v>15</v>
      </c>
      <c r="Q831" s="240">
        <f t="shared" si="74"/>
        <v>45</v>
      </c>
      <c r="R831" s="240" t="str">
        <f t="shared" si="75"/>
        <v>OLASI RİSK</v>
      </c>
      <c r="S831" s="84" t="s">
        <v>327</v>
      </c>
      <c r="T831" s="81" t="s">
        <v>1707</v>
      </c>
      <c r="U831" s="80" t="s">
        <v>206</v>
      </c>
      <c r="V831" s="85" t="s">
        <v>1702</v>
      </c>
      <c r="W831" s="80" t="s">
        <v>1702</v>
      </c>
      <c r="X831" s="82" t="s">
        <v>208</v>
      </c>
      <c r="Y831" s="83">
        <v>0.5</v>
      </c>
      <c r="Z831" s="83">
        <v>1</v>
      </c>
      <c r="AA831" s="83">
        <v>15</v>
      </c>
      <c r="AB831" s="240">
        <f t="shared" si="76"/>
        <v>7.5</v>
      </c>
      <c r="AC831" s="240" t="str">
        <f t="shared" si="77"/>
        <v>DÜŞÜK RİSK</v>
      </c>
      <c r="AD831" s="81" t="s">
        <v>328</v>
      </c>
      <c r="AE831" s="81" t="s">
        <v>329</v>
      </c>
      <c r="AF831" s="81" t="s">
        <v>1702</v>
      </c>
      <c r="AG831" s="83" t="s">
        <v>339</v>
      </c>
    </row>
    <row r="832" spans="1:33" ht="157.5" x14ac:dyDescent="0.45">
      <c r="A832" s="152">
        <v>825</v>
      </c>
      <c r="B832" s="160">
        <v>45896</v>
      </c>
      <c r="C832" s="81" t="s">
        <v>72</v>
      </c>
      <c r="D832" s="81" t="s">
        <v>130</v>
      </c>
      <c r="E832" s="254" t="s">
        <v>2221</v>
      </c>
      <c r="F832" s="254" t="s">
        <v>2221</v>
      </c>
      <c r="G832" s="81" t="s">
        <v>267</v>
      </c>
      <c r="H832" s="81" t="s">
        <v>268</v>
      </c>
      <c r="I832" s="81" t="s">
        <v>269</v>
      </c>
      <c r="J832" s="81" t="s">
        <v>270</v>
      </c>
      <c r="K832" s="81" t="s">
        <v>2229</v>
      </c>
      <c r="L832" s="82" t="s">
        <v>1696</v>
      </c>
      <c r="M832" s="82" t="s">
        <v>203</v>
      </c>
      <c r="N832" s="83">
        <v>1</v>
      </c>
      <c r="O832" s="83">
        <v>6</v>
      </c>
      <c r="P832" s="83">
        <v>3</v>
      </c>
      <c r="Q832" s="240">
        <f t="shared" si="74"/>
        <v>18</v>
      </c>
      <c r="R832" s="240" t="str">
        <f t="shared" si="75"/>
        <v>DÜŞÜK RİSK</v>
      </c>
      <c r="S832" s="84" t="s">
        <v>204</v>
      </c>
      <c r="T832" s="81" t="s">
        <v>263</v>
      </c>
      <c r="U832" s="80" t="s">
        <v>206</v>
      </c>
      <c r="V832" s="85" t="s">
        <v>558</v>
      </c>
      <c r="W832" s="80" t="s">
        <v>558</v>
      </c>
      <c r="X832" s="82" t="s">
        <v>208</v>
      </c>
      <c r="Y832" s="83">
        <v>0.5</v>
      </c>
      <c r="Z832" s="83">
        <v>3</v>
      </c>
      <c r="AA832" s="83">
        <v>3</v>
      </c>
      <c r="AB832" s="240">
        <f t="shared" si="76"/>
        <v>4.5</v>
      </c>
      <c r="AC832" s="240" t="str">
        <f t="shared" si="77"/>
        <v>DÜŞÜK RİSK</v>
      </c>
      <c r="AD832" s="81" t="s">
        <v>328</v>
      </c>
      <c r="AE832" s="81" t="s">
        <v>329</v>
      </c>
      <c r="AF832" s="81" t="s">
        <v>558</v>
      </c>
      <c r="AG832" s="83" t="s">
        <v>266</v>
      </c>
    </row>
    <row r="833" spans="1:33" ht="157.5" x14ac:dyDescent="0.45">
      <c r="A833" s="152">
        <v>826</v>
      </c>
      <c r="B833" s="160">
        <v>45896</v>
      </c>
      <c r="C833" s="81" t="s">
        <v>72</v>
      </c>
      <c r="D833" s="81" t="s">
        <v>130</v>
      </c>
      <c r="E833" s="254" t="s">
        <v>2221</v>
      </c>
      <c r="F833" s="254" t="s">
        <v>2221</v>
      </c>
      <c r="G833" s="81" t="s">
        <v>335</v>
      </c>
      <c r="H833" s="81" t="s">
        <v>222</v>
      </c>
      <c r="I833" s="81" t="s">
        <v>336</v>
      </c>
      <c r="J833" s="81" t="s">
        <v>200</v>
      </c>
      <c r="K833" s="81" t="s">
        <v>2222</v>
      </c>
      <c r="L833" s="82" t="s">
        <v>1697</v>
      </c>
      <c r="M833" s="82" t="s">
        <v>203</v>
      </c>
      <c r="N833" s="83">
        <v>3</v>
      </c>
      <c r="O833" s="83">
        <v>1</v>
      </c>
      <c r="P833" s="83">
        <v>15</v>
      </c>
      <c r="Q833" s="240">
        <f t="shared" si="74"/>
        <v>45</v>
      </c>
      <c r="R833" s="240" t="str">
        <f t="shared" si="75"/>
        <v>OLASI RİSK</v>
      </c>
      <c r="S833" s="84" t="s">
        <v>204</v>
      </c>
      <c r="T833" s="82" t="s">
        <v>338</v>
      </c>
      <c r="U833" s="80" t="s">
        <v>206</v>
      </c>
      <c r="V833" s="85" t="s">
        <v>558</v>
      </c>
      <c r="W833" s="80" t="s">
        <v>558</v>
      </c>
      <c r="X833" s="82" t="s">
        <v>208</v>
      </c>
      <c r="Y833" s="83">
        <v>0.5</v>
      </c>
      <c r="Z833" s="83">
        <v>1</v>
      </c>
      <c r="AA833" s="83">
        <v>15</v>
      </c>
      <c r="AB833" s="240">
        <f t="shared" si="76"/>
        <v>7.5</v>
      </c>
      <c r="AC833" s="240" t="str">
        <f t="shared" si="77"/>
        <v>DÜŞÜK RİSK</v>
      </c>
      <c r="AD833" s="81" t="s">
        <v>328</v>
      </c>
      <c r="AE833" s="82" t="s">
        <v>329</v>
      </c>
      <c r="AF833" s="81" t="s">
        <v>558</v>
      </c>
      <c r="AG833" s="83" t="s">
        <v>339</v>
      </c>
    </row>
    <row r="834" spans="1:33" ht="297.5" x14ac:dyDescent="0.45">
      <c r="A834" s="152">
        <v>827</v>
      </c>
      <c r="B834" s="160">
        <v>45896</v>
      </c>
      <c r="C834" s="81" t="s">
        <v>72</v>
      </c>
      <c r="D834" s="81" t="s">
        <v>130</v>
      </c>
      <c r="E834" s="254" t="s">
        <v>2221</v>
      </c>
      <c r="F834" s="254" t="s">
        <v>2221</v>
      </c>
      <c r="G834" s="81" t="s">
        <v>342</v>
      </c>
      <c r="H834" s="81" t="s">
        <v>222</v>
      </c>
      <c r="I834" s="81" t="s">
        <v>225</v>
      </c>
      <c r="J834" s="81" t="s">
        <v>200</v>
      </c>
      <c r="K834" s="81" t="s">
        <v>345</v>
      </c>
      <c r="L834" s="82" t="s">
        <v>2230</v>
      </c>
      <c r="M834" s="82" t="s">
        <v>203</v>
      </c>
      <c r="N834" s="83">
        <v>1</v>
      </c>
      <c r="O834" s="83">
        <v>1</v>
      </c>
      <c r="P834" s="83">
        <v>15</v>
      </c>
      <c r="Q834" s="240">
        <f t="shared" si="74"/>
        <v>15</v>
      </c>
      <c r="R834" s="240" t="str">
        <f t="shared" si="75"/>
        <v>DÜŞÜK RİSK</v>
      </c>
      <c r="S834" s="84" t="s">
        <v>204</v>
      </c>
      <c r="T834" s="82" t="s">
        <v>348</v>
      </c>
      <c r="U834" s="80" t="s">
        <v>206</v>
      </c>
      <c r="V834" s="85" t="s">
        <v>558</v>
      </c>
      <c r="W834" s="80" t="s">
        <v>558</v>
      </c>
      <c r="X834" s="82" t="s">
        <v>208</v>
      </c>
      <c r="Y834" s="83">
        <v>0.5</v>
      </c>
      <c r="Z834" s="83">
        <v>1</v>
      </c>
      <c r="AA834" s="83">
        <v>15</v>
      </c>
      <c r="AB834" s="240">
        <f t="shared" si="76"/>
        <v>7.5</v>
      </c>
      <c r="AC834" s="240" t="str">
        <f t="shared" si="77"/>
        <v>DÜŞÜK RİSK</v>
      </c>
      <c r="AD834" s="81" t="s">
        <v>328</v>
      </c>
      <c r="AE834" s="82" t="s">
        <v>329</v>
      </c>
      <c r="AF834" s="81" t="s">
        <v>558</v>
      </c>
      <c r="AG834" s="83" t="s">
        <v>288</v>
      </c>
    </row>
    <row r="835" spans="1:33" ht="157.5" x14ac:dyDescent="0.45">
      <c r="A835" s="152">
        <v>828</v>
      </c>
      <c r="B835" s="160">
        <v>45896</v>
      </c>
      <c r="C835" s="81" t="s">
        <v>72</v>
      </c>
      <c r="D835" s="81" t="s">
        <v>130</v>
      </c>
      <c r="E835" s="254" t="s">
        <v>2221</v>
      </c>
      <c r="F835" s="254" t="s">
        <v>2221</v>
      </c>
      <c r="G835" s="81" t="s">
        <v>342</v>
      </c>
      <c r="H835" s="81" t="s">
        <v>343</v>
      </c>
      <c r="I835" s="81" t="s">
        <v>344</v>
      </c>
      <c r="J835" s="81" t="s">
        <v>283</v>
      </c>
      <c r="K835" s="81" t="s">
        <v>345</v>
      </c>
      <c r="L835" s="82" t="s">
        <v>2185</v>
      </c>
      <c r="M835" s="82" t="s">
        <v>203</v>
      </c>
      <c r="N835" s="83">
        <v>1</v>
      </c>
      <c r="O835" s="83">
        <v>6</v>
      </c>
      <c r="P835" s="83">
        <v>3</v>
      </c>
      <c r="Q835" s="240">
        <f t="shared" si="74"/>
        <v>18</v>
      </c>
      <c r="R835" s="240" t="str">
        <f t="shared" si="75"/>
        <v>DÜŞÜK RİSK</v>
      </c>
      <c r="S835" s="84" t="s">
        <v>204</v>
      </c>
      <c r="T835" s="82" t="s">
        <v>286</v>
      </c>
      <c r="U835" s="80" t="s">
        <v>206</v>
      </c>
      <c r="V835" s="85" t="s">
        <v>558</v>
      </c>
      <c r="W835" s="80" t="s">
        <v>558</v>
      </c>
      <c r="X835" s="82" t="s">
        <v>208</v>
      </c>
      <c r="Y835" s="83">
        <v>1</v>
      </c>
      <c r="Z835" s="83">
        <v>3</v>
      </c>
      <c r="AA835" s="83">
        <v>3</v>
      </c>
      <c r="AB835" s="240">
        <f t="shared" si="76"/>
        <v>9</v>
      </c>
      <c r="AC835" s="240" t="str">
        <f t="shared" si="77"/>
        <v>DÜŞÜK RİSK</v>
      </c>
      <c r="AD835" s="81" t="s">
        <v>328</v>
      </c>
      <c r="AE835" s="82" t="s">
        <v>329</v>
      </c>
      <c r="AF835" s="81" t="s">
        <v>558</v>
      </c>
      <c r="AG835" s="83" t="s">
        <v>1709</v>
      </c>
    </row>
    <row r="836" spans="1:33" ht="175" x14ac:dyDescent="0.45">
      <c r="A836" s="152">
        <v>829</v>
      </c>
      <c r="B836" s="160">
        <v>45896</v>
      </c>
      <c r="C836" s="81" t="s">
        <v>72</v>
      </c>
      <c r="D836" s="81" t="s">
        <v>130</v>
      </c>
      <c r="E836" s="254" t="s">
        <v>2221</v>
      </c>
      <c r="F836" s="254" t="s">
        <v>2221</v>
      </c>
      <c r="G836" s="81" t="s">
        <v>1710</v>
      </c>
      <c r="H836" s="81" t="s">
        <v>1711</v>
      </c>
      <c r="I836" s="81" t="s">
        <v>1712</v>
      </c>
      <c r="J836" s="81" t="s">
        <v>1713</v>
      </c>
      <c r="K836" s="81" t="s">
        <v>2231</v>
      </c>
      <c r="L836" s="82" t="s">
        <v>1714</v>
      </c>
      <c r="M836" s="82" t="s">
        <v>203</v>
      </c>
      <c r="N836" s="83">
        <v>1</v>
      </c>
      <c r="O836" s="83">
        <v>3</v>
      </c>
      <c r="P836" s="83">
        <v>7</v>
      </c>
      <c r="Q836" s="240">
        <f t="shared" si="74"/>
        <v>21</v>
      </c>
      <c r="R836" s="240" t="str">
        <f t="shared" si="75"/>
        <v>OLASI RİSK</v>
      </c>
      <c r="S836" s="84" t="s">
        <v>204</v>
      </c>
      <c r="T836" s="82" t="s">
        <v>1715</v>
      </c>
      <c r="U836" s="80" t="s">
        <v>206</v>
      </c>
      <c r="V836" s="85" t="s">
        <v>558</v>
      </c>
      <c r="W836" s="80" t="s">
        <v>558</v>
      </c>
      <c r="X836" s="82" t="s">
        <v>208</v>
      </c>
      <c r="Y836" s="83">
        <v>0.5</v>
      </c>
      <c r="Z836" s="83">
        <v>1</v>
      </c>
      <c r="AA836" s="83">
        <v>7</v>
      </c>
      <c r="AB836" s="240">
        <f t="shared" si="76"/>
        <v>3.5</v>
      </c>
      <c r="AC836" s="240" t="str">
        <f t="shared" si="77"/>
        <v>DÜŞÜK RİSK</v>
      </c>
      <c r="AD836" s="81" t="s">
        <v>328</v>
      </c>
      <c r="AE836" s="82" t="s">
        <v>329</v>
      </c>
      <c r="AF836" s="81" t="s">
        <v>558</v>
      </c>
      <c r="AG836" s="83" t="s">
        <v>330</v>
      </c>
    </row>
    <row r="837" spans="1:33" ht="157.5" x14ac:dyDescent="0.45">
      <c r="A837" s="152">
        <v>830</v>
      </c>
      <c r="B837" s="160">
        <v>45896</v>
      </c>
      <c r="C837" s="81" t="s">
        <v>72</v>
      </c>
      <c r="D837" s="81" t="s">
        <v>130</v>
      </c>
      <c r="E837" s="254" t="s">
        <v>2221</v>
      </c>
      <c r="F837" s="254" t="s">
        <v>2221</v>
      </c>
      <c r="G837" s="81" t="s">
        <v>308</v>
      </c>
      <c r="H837" s="81" t="s">
        <v>315</v>
      </c>
      <c r="I837" s="81" t="s">
        <v>316</v>
      </c>
      <c r="J837" s="81" t="s">
        <v>317</v>
      </c>
      <c r="K837" s="81" t="s">
        <v>2232</v>
      </c>
      <c r="L837" s="82" t="s">
        <v>318</v>
      </c>
      <c r="M837" s="82" t="s">
        <v>203</v>
      </c>
      <c r="N837" s="83">
        <v>0.5</v>
      </c>
      <c r="O837" s="83">
        <v>3</v>
      </c>
      <c r="P837" s="83">
        <v>40</v>
      </c>
      <c r="Q837" s="240">
        <f t="shared" si="74"/>
        <v>60</v>
      </c>
      <c r="R837" s="240" t="str">
        <f t="shared" si="75"/>
        <v>OLASI RİSK</v>
      </c>
      <c r="S837" s="84" t="s">
        <v>319</v>
      </c>
      <c r="T837" s="82" t="s">
        <v>263</v>
      </c>
      <c r="U837" s="80" t="s">
        <v>206</v>
      </c>
      <c r="V837" s="85" t="s">
        <v>207</v>
      </c>
      <c r="W837" s="80" t="s">
        <v>207</v>
      </c>
      <c r="X837" s="82" t="s">
        <v>208</v>
      </c>
      <c r="Y837" s="83">
        <v>0.5</v>
      </c>
      <c r="Z837" s="83">
        <v>6</v>
      </c>
      <c r="AA837" s="83">
        <v>4</v>
      </c>
      <c r="AB837" s="240">
        <f t="shared" si="76"/>
        <v>12</v>
      </c>
      <c r="AC837" s="240" t="str">
        <f t="shared" si="77"/>
        <v>DÜŞÜK RİSK</v>
      </c>
      <c r="AD837" s="81" t="s">
        <v>328</v>
      </c>
      <c r="AE837" s="81" t="s">
        <v>329</v>
      </c>
      <c r="AF837" s="81" t="s">
        <v>207</v>
      </c>
      <c r="AG837" s="83" t="s">
        <v>314</v>
      </c>
    </row>
    <row r="838" spans="1:33" ht="157.5" x14ac:dyDescent="0.45">
      <c r="A838" s="152">
        <v>831</v>
      </c>
      <c r="B838" s="160">
        <v>45896</v>
      </c>
      <c r="C838" s="81" t="s">
        <v>72</v>
      </c>
      <c r="D838" s="81" t="s">
        <v>130</v>
      </c>
      <c r="E838" s="254" t="s">
        <v>2221</v>
      </c>
      <c r="F838" s="254" t="s">
        <v>2221</v>
      </c>
      <c r="G838" s="81" t="s">
        <v>308</v>
      </c>
      <c r="H838" s="81" t="s">
        <v>315</v>
      </c>
      <c r="I838" s="81" t="s">
        <v>316</v>
      </c>
      <c r="J838" s="81" t="s">
        <v>317</v>
      </c>
      <c r="K838" s="81" t="s">
        <v>2233</v>
      </c>
      <c r="L838" s="82" t="s">
        <v>320</v>
      </c>
      <c r="M838" s="82" t="s">
        <v>203</v>
      </c>
      <c r="N838" s="83">
        <v>0.5</v>
      </c>
      <c r="O838" s="83">
        <v>3</v>
      </c>
      <c r="P838" s="83">
        <v>40</v>
      </c>
      <c r="Q838" s="240">
        <f t="shared" si="74"/>
        <v>60</v>
      </c>
      <c r="R838" s="240" t="str">
        <f t="shared" si="75"/>
        <v>OLASI RİSK</v>
      </c>
      <c r="S838" s="84" t="s">
        <v>321</v>
      </c>
      <c r="T838" s="82" t="s">
        <v>263</v>
      </c>
      <c r="U838" s="80" t="s">
        <v>206</v>
      </c>
      <c r="V838" s="85" t="s">
        <v>207</v>
      </c>
      <c r="W838" s="80" t="s">
        <v>207</v>
      </c>
      <c r="X838" s="82" t="s">
        <v>208</v>
      </c>
      <c r="Y838" s="83">
        <v>0.5</v>
      </c>
      <c r="Z838" s="83">
        <v>6</v>
      </c>
      <c r="AA838" s="83">
        <v>4</v>
      </c>
      <c r="AB838" s="240">
        <f t="shared" si="76"/>
        <v>12</v>
      </c>
      <c r="AC838" s="240" t="str">
        <f t="shared" si="77"/>
        <v>DÜŞÜK RİSK</v>
      </c>
      <c r="AD838" s="81" t="s">
        <v>328</v>
      </c>
      <c r="AE838" s="81" t="s">
        <v>329</v>
      </c>
      <c r="AF838" s="81" t="s">
        <v>207</v>
      </c>
      <c r="AG838" s="83" t="s">
        <v>314</v>
      </c>
    </row>
    <row r="839" spans="1:33" ht="157.5" x14ac:dyDescent="0.45">
      <c r="A839" s="152">
        <v>832</v>
      </c>
      <c r="B839" s="160">
        <v>45896</v>
      </c>
      <c r="C839" s="81" t="s">
        <v>72</v>
      </c>
      <c r="D839" s="81" t="s">
        <v>130</v>
      </c>
      <c r="E839" s="254" t="s">
        <v>2221</v>
      </c>
      <c r="F839" s="254" t="s">
        <v>2221</v>
      </c>
      <c r="G839" s="81" t="s">
        <v>308</v>
      </c>
      <c r="H839" s="81" t="s">
        <v>315</v>
      </c>
      <c r="I839" s="81" t="s">
        <v>316</v>
      </c>
      <c r="J839" s="81" t="s">
        <v>317</v>
      </c>
      <c r="K839" s="81" t="s">
        <v>322</v>
      </c>
      <c r="L839" s="82" t="s">
        <v>318</v>
      </c>
      <c r="M839" s="82" t="s">
        <v>203</v>
      </c>
      <c r="N839" s="83">
        <v>0.5</v>
      </c>
      <c r="O839" s="83">
        <v>3</v>
      </c>
      <c r="P839" s="83">
        <v>40</v>
      </c>
      <c r="Q839" s="240">
        <f t="shared" si="74"/>
        <v>60</v>
      </c>
      <c r="R839" s="240" t="str">
        <f t="shared" si="75"/>
        <v>OLASI RİSK</v>
      </c>
      <c r="S839" s="84" t="s">
        <v>321</v>
      </c>
      <c r="T839" s="82" t="s">
        <v>263</v>
      </c>
      <c r="U839" s="80" t="s">
        <v>206</v>
      </c>
      <c r="V839" s="85" t="s">
        <v>207</v>
      </c>
      <c r="W839" s="80" t="s">
        <v>207</v>
      </c>
      <c r="X839" s="82" t="s">
        <v>208</v>
      </c>
      <c r="Y839" s="83">
        <v>0.5</v>
      </c>
      <c r="Z839" s="83">
        <v>6</v>
      </c>
      <c r="AA839" s="83">
        <v>4</v>
      </c>
      <c r="AB839" s="240">
        <f t="shared" si="76"/>
        <v>12</v>
      </c>
      <c r="AC839" s="240" t="str">
        <f t="shared" si="77"/>
        <v>DÜŞÜK RİSK</v>
      </c>
      <c r="AD839" s="81" t="s">
        <v>328</v>
      </c>
      <c r="AE839" s="82" t="s">
        <v>329</v>
      </c>
      <c r="AF839" s="81" t="s">
        <v>207</v>
      </c>
      <c r="AG839" s="83" t="s">
        <v>314</v>
      </c>
    </row>
    <row r="840" spans="1:33" ht="297.5" x14ac:dyDescent="0.45">
      <c r="A840" s="152">
        <v>833</v>
      </c>
      <c r="B840" s="160">
        <v>45896</v>
      </c>
      <c r="C840" s="81" t="s">
        <v>72</v>
      </c>
      <c r="D840" s="81" t="s">
        <v>130</v>
      </c>
      <c r="E840" s="254" t="s">
        <v>2221</v>
      </c>
      <c r="F840" s="254" t="s">
        <v>2221</v>
      </c>
      <c r="G840" s="81" t="s">
        <v>296</v>
      </c>
      <c r="H840" s="81" t="s">
        <v>297</v>
      </c>
      <c r="I840" s="81" t="s">
        <v>298</v>
      </c>
      <c r="J840" s="81" t="s">
        <v>299</v>
      </c>
      <c r="K840" s="81" t="s">
        <v>2234</v>
      </c>
      <c r="L840" s="82" t="s">
        <v>5431</v>
      </c>
      <c r="M840" s="82" t="s">
        <v>203</v>
      </c>
      <c r="N840" s="83">
        <v>1</v>
      </c>
      <c r="O840" s="83">
        <v>3</v>
      </c>
      <c r="P840" s="83">
        <v>15</v>
      </c>
      <c r="Q840" s="240">
        <f t="shared" si="74"/>
        <v>45</v>
      </c>
      <c r="R840" s="240" t="str">
        <f t="shared" si="75"/>
        <v>OLASI RİSK</v>
      </c>
      <c r="S840" s="84" t="s">
        <v>204</v>
      </c>
      <c r="T840" s="81" t="s">
        <v>301</v>
      </c>
      <c r="U840" s="80" t="s">
        <v>206</v>
      </c>
      <c r="V840" s="85" t="s">
        <v>558</v>
      </c>
      <c r="W840" s="80" t="s">
        <v>558</v>
      </c>
      <c r="X840" s="82" t="s">
        <v>208</v>
      </c>
      <c r="Y840" s="83">
        <v>0.5</v>
      </c>
      <c r="Z840" s="83">
        <v>1</v>
      </c>
      <c r="AA840" s="83">
        <v>15</v>
      </c>
      <c r="AB840" s="240">
        <f t="shared" si="76"/>
        <v>7.5</v>
      </c>
      <c r="AC840" s="240" t="str">
        <f t="shared" si="77"/>
        <v>DÜŞÜK RİSK</v>
      </c>
      <c r="AD840" s="81" t="s">
        <v>328</v>
      </c>
      <c r="AE840" s="81" t="s">
        <v>329</v>
      </c>
      <c r="AF840" s="81" t="s">
        <v>558</v>
      </c>
      <c r="AG840" s="83" t="s">
        <v>303</v>
      </c>
    </row>
    <row r="841" spans="1:33" ht="297.5" x14ac:dyDescent="0.45">
      <c r="A841" s="152">
        <v>834</v>
      </c>
      <c r="B841" s="160">
        <v>45896</v>
      </c>
      <c r="C841" s="81" t="s">
        <v>72</v>
      </c>
      <c r="D841" s="81" t="s">
        <v>130</v>
      </c>
      <c r="E841" s="254" t="s">
        <v>2221</v>
      </c>
      <c r="F841" s="254" t="s">
        <v>2221</v>
      </c>
      <c r="G841" s="81" t="s">
        <v>296</v>
      </c>
      <c r="H841" s="81" t="s">
        <v>304</v>
      </c>
      <c r="I841" s="81" t="s">
        <v>305</v>
      </c>
      <c r="J841" s="81" t="s">
        <v>306</v>
      </c>
      <c r="K841" s="81" t="s">
        <v>2234</v>
      </c>
      <c r="L841" s="82" t="s">
        <v>1718</v>
      </c>
      <c r="M841" s="82" t="s">
        <v>203</v>
      </c>
      <c r="N841" s="83">
        <v>0.5</v>
      </c>
      <c r="O841" s="83">
        <v>3</v>
      </c>
      <c r="P841" s="83">
        <v>40</v>
      </c>
      <c r="Q841" s="240">
        <f t="shared" si="74"/>
        <v>60</v>
      </c>
      <c r="R841" s="240" t="str">
        <f t="shared" si="75"/>
        <v>OLASI RİSK</v>
      </c>
      <c r="S841" s="82" t="s">
        <v>204</v>
      </c>
      <c r="T841" s="81" t="s">
        <v>301</v>
      </c>
      <c r="U841" s="80" t="s">
        <v>206</v>
      </c>
      <c r="V841" s="85" t="s">
        <v>558</v>
      </c>
      <c r="W841" s="80" t="s">
        <v>558</v>
      </c>
      <c r="X841" s="82" t="s">
        <v>208</v>
      </c>
      <c r="Y841" s="83">
        <v>0.5</v>
      </c>
      <c r="Z841" s="83">
        <v>1</v>
      </c>
      <c r="AA841" s="83">
        <v>15</v>
      </c>
      <c r="AB841" s="240">
        <f t="shared" si="76"/>
        <v>7.5</v>
      </c>
      <c r="AC841" s="240" t="str">
        <f t="shared" si="77"/>
        <v>DÜŞÜK RİSK</v>
      </c>
      <c r="AD841" s="81" t="s">
        <v>328</v>
      </c>
      <c r="AE841" s="81" t="s">
        <v>329</v>
      </c>
      <c r="AF841" s="81" t="s">
        <v>558</v>
      </c>
      <c r="AG841" s="83" t="s">
        <v>303</v>
      </c>
    </row>
    <row r="842" spans="1:33" ht="297.5" x14ac:dyDescent="0.45">
      <c r="A842" s="152">
        <v>835</v>
      </c>
      <c r="B842" s="160">
        <v>45896</v>
      </c>
      <c r="C842" s="81" t="s">
        <v>72</v>
      </c>
      <c r="D842" s="81" t="s">
        <v>130</v>
      </c>
      <c r="E842" s="254" t="s">
        <v>2221</v>
      </c>
      <c r="F842" s="254" t="s">
        <v>2221</v>
      </c>
      <c r="G842" s="81" t="s">
        <v>308</v>
      </c>
      <c r="H842" s="81" t="s">
        <v>309</v>
      </c>
      <c r="I842" s="81" t="s">
        <v>310</v>
      </c>
      <c r="J842" s="81" t="s">
        <v>311</v>
      </c>
      <c r="K842" s="81" t="s">
        <v>2234</v>
      </c>
      <c r="L842" s="82" t="s">
        <v>1719</v>
      </c>
      <c r="M842" s="82" t="s">
        <v>203</v>
      </c>
      <c r="N842" s="83">
        <v>0.5</v>
      </c>
      <c r="O842" s="83">
        <v>3</v>
      </c>
      <c r="P842" s="83">
        <v>100</v>
      </c>
      <c r="Q842" s="240">
        <f t="shared" si="74"/>
        <v>150</v>
      </c>
      <c r="R842" s="240" t="str">
        <f t="shared" si="75"/>
        <v>ÖNEMLİ RİSK</v>
      </c>
      <c r="S842" s="84" t="s">
        <v>204</v>
      </c>
      <c r="T842" s="82" t="s">
        <v>313</v>
      </c>
      <c r="U842" s="80" t="s">
        <v>206</v>
      </c>
      <c r="V842" s="85" t="s">
        <v>558</v>
      </c>
      <c r="W842" s="80" t="s">
        <v>558</v>
      </c>
      <c r="X842" s="82" t="s">
        <v>208</v>
      </c>
      <c r="Y842" s="83">
        <v>0.5</v>
      </c>
      <c r="Z842" s="83">
        <v>1</v>
      </c>
      <c r="AA842" s="83">
        <v>15</v>
      </c>
      <c r="AB842" s="240">
        <f t="shared" si="76"/>
        <v>7.5</v>
      </c>
      <c r="AC842" s="240" t="str">
        <f t="shared" si="77"/>
        <v>DÜŞÜK RİSK</v>
      </c>
      <c r="AD842" s="81" t="s">
        <v>328</v>
      </c>
      <c r="AE842" s="82" t="s">
        <v>329</v>
      </c>
      <c r="AF842" s="81" t="s">
        <v>558</v>
      </c>
      <c r="AG842" s="83" t="s">
        <v>314</v>
      </c>
    </row>
    <row r="843" spans="1:33" ht="157.5" x14ac:dyDescent="0.45">
      <c r="A843" s="152">
        <v>836</v>
      </c>
      <c r="B843" s="160">
        <v>45896</v>
      </c>
      <c r="C843" s="81" t="s">
        <v>72</v>
      </c>
      <c r="D843" s="81" t="s">
        <v>130</v>
      </c>
      <c r="E843" s="259" t="s">
        <v>2221</v>
      </c>
      <c r="F843" s="254" t="s">
        <v>2221</v>
      </c>
      <c r="G843" s="81" t="s">
        <v>363</v>
      </c>
      <c r="H843" s="81" t="s">
        <v>1724</v>
      </c>
      <c r="I843" s="81" t="s">
        <v>365</v>
      </c>
      <c r="J843" s="81" t="s">
        <v>359</v>
      </c>
      <c r="K843" s="81" t="s">
        <v>2235</v>
      </c>
      <c r="L843" s="82" t="s">
        <v>2236</v>
      </c>
      <c r="M843" s="82" t="s">
        <v>203</v>
      </c>
      <c r="N843" s="83">
        <v>0.5</v>
      </c>
      <c r="O843" s="83">
        <v>6</v>
      </c>
      <c r="P843" s="83">
        <v>7</v>
      </c>
      <c r="Q843" s="240">
        <f t="shared" si="74"/>
        <v>21</v>
      </c>
      <c r="R843" s="240" t="str">
        <f t="shared" si="75"/>
        <v>OLASI RİSK</v>
      </c>
      <c r="S843" s="84" t="s">
        <v>204</v>
      </c>
      <c r="T843" s="81" t="s">
        <v>361</v>
      </c>
      <c r="U843" s="80" t="s">
        <v>206</v>
      </c>
      <c r="V843" s="85" t="s">
        <v>558</v>
      </c>
      <c r="W843" s="80" t="s">
        <v>558</v>
      </c>
      <c r="X843" s="82" t="s">
        <v>208</v>
      </c>
      <c r="Y843" s="83">
        <v>0.2</v>
      </c>
      <c r="Z843" s="83">
        <v>6</v>
      </c>
      <c r="AA843" s="83">
        <v>7</v>
      </c>
      <c r="AB843" s="240">
        <f t="shared" si="76"/>
        <v>8.4000000000000021</v>
      </c>
      <c r="AC843" s="240" t="str">
        <f t="shared" si="77"/>
        <v>DÜŞÜK RİSK</v>
      </c>
      <c r="AD843" s="81" t="s">
        <v>328</v>
      </c>
      <c r="AE843" s="81" t="s">
        <v>329</v>
      </c>
      <c r="AF843" s="81" t="s">
        <v>558</v>
      </c>
      <c r="AG843" s="83" t="s">
        <v>362</v>
      </c>
    </row>
    <row r="844" spans="1:33" ht="157.5" x14ac:dyDescent="0.45">
      <c r="A844" s="152">
        <v>837</v>
      </c>
      <c r="B844" s="160">
        <v>45896</v>
      </c>
      <c r="C844" s="81" t="s">
        <v>72</v>
      </c>
      <c r="D844" s="81" t="s">
        <v>130</v>
      </c>
      <c r="E844" s="259" t="s">
        <v>2221</v>
      </c>
      <c r="F844" s="254" t="s">
        <v>2221</v>
      </c>
      <c r="G844" s="81" t="s">
        <v>1727</v>
      </c>
      <c r="H844" s="81" t="s">
        <v>2237</v>
      </c>
      <c r="I844" s="81" t="s">
        <v>492</v>
      </c>
      <c r="J844" s="81" t="s">
        <v>1729</v>
      </c>
      <c r="K844" s="81" t="s">
        <v>2238</v>
      </c>
      <c r="L844" s="82" t="s">
        <v>2239</v>
      </c>
      <c r="M844" s="82" t="s">
        <v>203</v>
      </c>
      <c r="N844" s="83">
        <v>0.5</v>
      </c>
      <c r="O844" s="83">
        <v>6</v>
      </c>
      <c r="P844" s="83">
        <v>15</v>
      </c>
      <c r="Q844" s="240">
        <f t="shared" si="74"/>
        <v>45</v>
      </c>
      <c r="R844" s="240" t="str">
        <f t="shared" si="75"/>
        <v>OLASI RİSK</v>
      </c>
      <c r="S844" s="84" t="s">
        <v>204</v>
      </c>
      <c r="T844" s="81" t="s">
        <v>361</v>
      </c>
      <c r="U844" s="80" t="s">
        <v>206</v>
      </c>
      <c r="V844" s="85" t="s">
        <v>558</v>
      </c>
      <c r="W844" s="80" t="s">
        <v>558</v>
      </c>
      <c r="X844" s="82" t="s">
        <v>208</v>
      </c>
      <c r="Y844" s="83">
        <v>0.2</v>
      </c>
      <c r="Z844" s="83">
        <v>6</v>
      </c>
      <c r="AA844" s="83">
        <v>15</v>
      </c>
      <c r="AB844" s="240">
        <f t="shared" si="76"/>
        <v>18.000000000000004</v>
      </c>
      <c r="AC844" s="240" t="str">
        <f t="shared" si="77"/>
        <v>DÜŞÜK RİSK</v>
      </c>
      <c r="AD844" s="81" t="s">
        <v>328</v>
      </c>
      <c r="AE844" s="81" t="s">
        <v>329</v>
      </c>
      <c r="AF844" s="81" t="s">
        <v>558</v>
      </c>
      <c r="AG844" s="83" t="s">
        <v>373</v>
      </c>
    </row>
    <row r="845" spans="1:33" ht="157.5" x14ac:dyDescent="0.45">
      <c r="A845" s="152">
        <v>838</v>
      </c>
      <c r="B845" s="160">
        <v>45896</v>
      </c>
      <c r="C845" s="81" t="s">
        <v>72</v>
      </c>
      <c r="D845" s="81" t="s">
        <v>130</v>
      </c>
      <c r="E845" s="259" t="s">
        <v>2221</v>
      </c>
      <c r="F845" s="254" t="s">
        <v>2221</v>
      </c>
      <c r="G845" s="81" t="s">
        <v>374</v>
      </c>
      <c r="H845" s="81" t="s">
        <v>375</v>
      </c>
      <c r="I845" s="81" t="s">
        <v>376</v>
      </c>
      <c r="J845" s="81" t="s">
        <v>377</v>
      </c>
      <c r="K845" s="81" t="s">
        <v>2240</v>
      </c>
      <c r="L845" s="82" t="s">
        <v>378</v>
      </c>
      <c r="M845" s="82" t="s">
        <v>203</v>
      </c>
      <c r="N845" s="83">
        <v>1</v>
      </c>
      <c r="O845" s="83">
        <v>6</v>
      </c>
      <c r="P845" s="83">
        <v>3</v>
      </c>
      <c r="Q845" s="240">
        <f t="shared" si="74"/>
        <v>18</v>
      </c>
      <c r="R845" s="240" t="str">
        <f t="shared" si="75"/>
        <v>DÜŞÜK RİSK</v>
      </c>
      <c r="S845" s="84" t="s">
        <v>204</v>
      </c>
      <c r="T845" s="81" t="s">
        <v>379</v>
      </c>
      <c r="U845" s="80" t="s">
        <v>206</v>
      </c>
      <c r="V845" s="85" t="s">
        <v>558</v>
      </c>
      <c r="W845" s="80" t="s">
        <v>558</v>
      </c>
      <c r="X845" s="82" t="s">
        <v>208</v>
      </c>
      <c r="Y845" s="83">
        <v>0.5</v>
      </c>
      <c r="Z845" s="83">
        <v>6</v>
      </c>
      <c r="AA845" s="83">
        <v>3</v>
      </c>
      <c r="AB845" s="240">
        <f t="shared" si="76"/>
        <v>9</v>
      </c>
      <c r="AC845" s="240" t="str">
        <f t="shared" si="77"/>
        <v>DÜŞÜK RİSK</v>
      </c>
      <c r="AD845" s="81" t="s">
        <v>328</v>
      </c>
      <c r="AE845" s="81" t="s">
        <v>329</v>
      </c>
      <c r="AF845" s="81" t="s">
        <v>558</v>
      </c>
      <c r="AG845" s="83" t="s">
        <v>373</v>
      </c>
    </row>
    <row r="846" spans="1:33" ht="157.5" x14ac:dyDescent="0.45">
      <c r="A846" s="152">
        <v>839</v>
      </c>
      <c r="B846" s="160">
        <v>45896</v>
      </c>
      <c r="C846" s="81" t="s">
        <v>72</v>
      </c>
      <c r="D846" s="81" t="s">
        <v>130</v>
      </c>
      <c r="E846" s="259" t="s">
        <v>2221</v>
      </c>
      <c r="F846" s="254" t="s">
        <v>2221</v>
      </c>
      <c r="G846" s="81" t="s">
        <v>380</v>
      </c>
      <c r="H846" s="81" t="s">
        <v>381</v>
      </c>
      <c r="I846" s="81" t="s">
        <v>382</v>
      </c>
      <c r="J846" s="81" t="s">
        <v>299</v>
      </c>
      <c r="K846" s="81" t="s">
        <v>2222</v>
      </c>
      <c r="L846" s="82" t="s">
        <v>383</v>
      </c>
      <c r="M846" s="82" t="s">
        <v>203</v>
      </c>
      <c r="N846" s="83">
        <v>1</v>
      </c>
      <c r="O846" s="83">
        <v>3</v>
      </c>
      <c r="P846" s="83">
        <v>7</v>
      </c>
      <c r="Q846" s="240">
        <f t="shared" si="74"/>
        <v>21</v>
      </c>
      <c r="R846" s="240" t="str">
        <f t="shared" si="75"/>
        <v>OLASI RİSK</v>
      </c>
      <c r="S846" s="82" t="s">
        <v>204</v>
      </c>
      <c r="T846" s="81" t="s">
        <v>384</v>
      </c>
      <c r="U846" s="80" t="s">
        <v>206</v>
      </c>
      <c r="V846" s="85" t="s">
        <v>558</v>
      </c>
      <c r="W846" s="80" t="s">
        <v>558</v>
      </c>
      <c r="X846" s="82" t="s">
        <v>208</v>
      </c>
      <c r="Y846" s="83">
        <v>0.5</v>
      </c>
      <c r="Z846" s="83">
        <v>3</v>
      </c>
      <c r="AA846" s="83">
        <v>7</v>
      </c>
      <c r="AB846" s="240">
        <f t="shared" si="76"/>
        <v>10.5</v>
      </c>
      <c r="AC846" s="240" t="str">
        <f t="shared" si="77"/>
        <v>DÜŞÜK RİSK</v>
      </c>
      <c r="AD846" s="81" t="s">
        <v>328</v>
      </c>
      <c r="AE846" s="81" t="s">
        <v>329</v>
      </c>
      <c r="AF846" s="81" t="s">
        <v>558</v>
      </c>
      <c r="AG846" s="83" t="s">
        <v>386</v>
      </c>
    </row>
    <row r="847" spans="1:33" ht="157.5" x14ac:dyDescent="0.45">
      <c r="A847" s="152">
        <v>840</v>
      </c>
      <c r="B847" s="160">
        <v>45896</v>
      </c>
      <c r="C847" s="81" t="s">
        <v>72</v>
      </c>
      <c r="D847" s="81" t="s">
        <v>130</v>
      </c>
      <c r="E847" s="259" t="s">
        <v>2221</v>
      </c>
      <c r="F847" s="254" t="s">
        <v>2221</v>
      </c>
      <c r="G847" s="81" t="s">
        <v>380</v>
      </c>
      <c r="H847" s="81" t="s">
        <v>1731</v>
      </c>
      <c r="I847" s="81" t="s">
        <v>2028</v>
      </c>
      <c r="J847" s="81" t="s">
        <v>1733</v>
      </c>
      <c r="K847" s="81" t="s">
        <v>2232</v>
      </c>
      <c r="L847" s="82" t="s">
        <v>1734</v>
      </c>
      <c r="M847" s="82" t="s">
        <v>203</v>
      </c>
      <c r="N847" s="83">
        <v>1</v>
      </c>
      <c r="O847" s="83">
        <v>3</v>
      </c>
      <c r="P847" s="83">
        <v>3</v>
      </c>
      <c r="Q847" s="240">
        <f t="shared" si="74"/>
        <v>9</v>
      </c>
      <c r="R847" s="240" t="str">
        <f t="shared" si="75"/>
        <v>DÜŞÜK RİSK</v>
      </c>
      <c r="S847" s="84" t="s">
        <v>204</v>
      </c>
      <c r="T847" s="81" t="s">
        <v>263</v>
      </c>
      <c r="U847" s="80" t="s">
        <v>206</v>
      </c>
      <c r="V847" s="85" t="s">
        <v>558</v>
      </c>
      <c r="W847" s="80" t="s">
        <v>558</v>
      </c>
      <c r="X847" s="82" t="s">
        <v>208</v>
      </c>
      <c r="Y847" s="83">
        <v>1</v>
      </c>
      <c r="Z847" s="83">
        <v>1</v>
      </c>
      <c r="AA847" s="83">
        <v>3</v>
      </c>
      <c r="AB847" s="240">
        <f t="shared" si="76"/>
        <v>3</v>
      </c>
      <c r="AC847" s="240" t="str">
        <f t="shared" si="77"/>
        <v>DÜŞÜK RİSK</v>
      </c>
      <c r="AD847" s="81" t="s">
        <v>328</v>
      </c>
      <c r="AE847" s="81" t="s">
        <v>329</v>
      </c>
      <c r="AF847" s="81" t="s">
        <v>558</v>
      </c>
      <c r="AG847" s="83" t="s">
        <v>303</v>
      </c>
    </row>
    <row r="848" spans="1:33" ht="157.5" x14ac:dyDescent="0.45">
      <c r="A848" s="152">
        <v>841</v>
      </c>
      <c r="B848" s="160">
        <v>45896</v>
      </c>
      <c r="C848" s="81" t="s">
        <v>72</v>
      </c>
      <c r="D848" s="81" t="s">
        <v>130</v>
      </c>
      <c r="E848" s="259" t="s">
        <v>2221</v>
      </c>
      <c r="F848" s="254" t="s">
        <v>2221</v>
      </c>
      <c r="G848" s="81" t="s">
        <v>387</v>
      </c>
      <c r="H848" s="81" t="s">
        <v>388</v>
      </c>
      <c r="I848" s="81" t="s">
        <v>382</v>
      </c>
      <c r="J848" s="81" t="s">
        <v>389</v>
      </c>
      <c r="K848" s="81" t="s">
        <v>2241</v>
      </c>
      <c r="L848" s="82" t="s">
        <v>390</v>
      </c>
      <c r="M848" s="82" t="s">
        <v>203</v>
      </c>
      <c r="N848" s="83">
        <v>0.5</v>
      </c>
      <c r="O848" s="83">
        <v>10</v>
      </c>
      <c r="P848" s="83">
        <v>15</v>
      </c>
      <c r="Q848" s="240">
        <f t="shared" si="74"/>
        <v>75</v>
      </c>
      <c r="R848" s="240" t="str">
        <f t="shared" si="75"/>
        <v>ÖNEMLİ RİSK</v>
      </c>
      <c r="S848" s="84" t="s">
        <v>204</v>
      </c>
      <c r="T848" s="81" t="s">
        <v>313</v>
      </c>
      <c r="U848" s="80" t="s">
        <v>206</v>
      </c>
      <c r="V848" s="85" t="s">
        <v>558</v>
      </c>
      <c r="W848" s="80" t="s">
        <v>558</v>
      </c>
      <c r="X848" s="82" t="s">
        <v>208</v>
      </c>
      <c r="Y848" s="83">
        <v>0.5</v>
      </c>
      <c r="Z848" s="83">
        <v>1</v>
      </c>
      <c r="AA848" s="83">
        <v>15</v>
      </c>
      <c r="AB848" s="240">
        <f t="shared" si="76"/>
        <v>7.5</v>
      </c>
      <c r="AC848" s="240" t="str">
        <f t="shared" si="77"/>
        <v>DÜŞÜK RİSK</v>
      </c>
      <c r="AD848" s="81" t="s">
        <v>328</v>
      </c>
      <c r="AE848" s="81" t="s">
        <v>329</v>
      </c>
      <c r="AF848" s="81" t="s">
        <v>558</v>
      </c>
      <c r="AG848" s="83" t="s">
        <v>391</v>
      </c>
    </row>
    <row r="849" spans="1:33" ht="157.5" x14ac:dyDescent="0.45">
      <c r="A849" s="152">
        <v>842</v>
      </c>
      <c r="B849" s="160">
        <v>45896</v>
      </c>
      <c r="C849" s="81" t="s">
        <v>72</v>
      </c>
      <c r="D849" s="81" t="s">
        <v>130</v>
      </c>
      <c r="E849" s="259" t="s">
        <v>2221</v>
      </c>
      <c r="F849" s="254" t="s">
        <v>2221</v>
      </c>
      <c r="G849" s="81" t="s">
        <v>1744</v>
      </c>
      <c r="H849" s="81" t="s">
        <v>445</v>
      </c>
      <c r="I849" s="81" t="s">
        <v>446</v>
      </c>
      <c r="J849" s="81" t="s">
        <v>2159</v>
      </c>
      <c r="K849" s="81" t="s">
        <v>2241</v>
      </c>
      <c r="L849" s="82" t="s">
        <v>447</v>
      </c>
      <c r="M849" s="82" t="s">
        <v>203</v>
      </c>
      <c r="N849" s="83">
        <v>0.5</v>
      </c>
      <c r="O849" s="83">
        <v>1</v>
      </c>
      <c r="P849" s="83">
        <v>15</v>
      </c>
      <c r="Q849" s="240">
        <f t="shared" si="74"/>
        <v>7.5</v>
      </c>
      <c r="R849" s="240" t="str">
        <f t="shared" si="75"/>
        <v>DÜŞÜK RİSK</v>
      </c>
      <c r="S849" s="84" t="s">
        <v>448</v>
      </c>
      <c r="T849" s="82" t="s">
        <v>449</v>
      </c>
      <c r="U849" s="80" t="s">
        <v>206</v>
      </c>
      <c r="V849" s="85" t="s">
        <v>558</v>
      </c>
      <c r="W849" s="80" t="s">
        <v>558</v>
      </c>
      <c r="X849" s="82" t="s">
        <v>208</v>
      </c>
      <c r="Y849" s="83">
        <v>0.5</v>
      </c>
      <c r="Z849" s="83">
        <v>1</v>
      </c>
      <c r="AA849" s="83">
        <v>15</v>
      </c>
      <c r="AB849" s="240">
        <f t="shared" si="76"/>
        <v>7.5</v>
      </c>
      <c r="AC849" s="240" t="str">
        <f t="shared" si="77"/>
        <v>DÜŞÜK RİSK</v>
      </c>
      <c r="AD849" s="81" t="s">
        <v>328</v>
      </c>
      <c r="AE849" s="81" t="s">
        <v>329</v>
      </c>
      <c r="AF849" s="81" t="s">
        <v>558</v>
      </c>
      <c r="AG849" s="83" t="s">
        <v>266</v>
      </c>
    </row>
    <row r="850" spans="1:33" ht="157.5" x14ac:dyDescent="0.45">
      <c r="A850" s="152">
        <v>843</v>
      </c>
      <c r="B850" s="160">
        <v>45896</v>
      </c>
      <c r="C850" s="81" t="s">
        <v>72</v>
      </c>
      <c r="D850" s="81" t="s">
        <v>130</v>
      </c>
      <c r="E850" s="259" t="s">
        <v>2221</v>
      </c>
      <c r="F850" s="254" t="s">
        <v>2221</v>
      </c>
      <c r="G850" s="81" t="s">
        <v>431</v>
      </c>
      <c r="H850" s="81" t="s">
        <v>2079</v>
      </c>
      <c r="I850" s="81" t="s">
        <v>2080</v>
      </c>
      <c r="J850" s="81" t="s">
        <v>299</v>
      </c>
      <c r="K850" s="81" t="s">
        <v>2242</v>
      </c>
      <c r="L850" s="82" t="s">
        <v>2217</v>
      </c>
      <c r="M850" s="82" t="s">
        <v>203</v>
      </c>
      <c r="N850" s="83">
        <v>1</v>
      </c>
      <c r="O850" s="83">
        <v>6</v>
      </c>
      <c r="P850" s="83">
        <v>3</v>
      </c>
      <c r="Q850" s="240">
        <f t="shared" si="74"/>
        <v>18</v>
      </c>
      <c r="R850" s="240" t="str">
        <f t="shared" si="75"/>
        <v>DÜŞÜK RİSK</v>
      </c>
      <c r="S850" s="84" t="s">
        <v>448</v>
      </c>
      <c r="T850" s="82" t="s">
        <v>313</v>
      </c>
      <c r="U850" s="80" t="s">
        <v>206</v>
      </c>
      <c r="V850" s="85" t="s">
        <v>558</v>
      </c>
      <c r="W850" s="80" t="s">
        <v>558</v>
      </c>
      <c r="X850" s="82" t="s">
        <v>208</v>
      </c>
      <c r="Y850" s="83">
        <v>0.5</v>
      </c>
      <c r="Z850" s="83">
        <v>6</v>
      </c>
      <c r="AA850" s="83">
        <v>3</v>
      </c>
      <c r="AB850" s="240">
        <f t="shared" si="76"/>
        <v>9</v>
      </c>
      <c r="AC850" s="240" t="str">
        <f t="shared" si="77"/>
        <v>DÜŞÜK RİSK</v>
      </c>
      <c r="AD850" s="81" t="s">
        <v>328</v>
      </c>
      <c r="AE850" s="81" t="s">
        <v>329</v>
      </c>
      <c r="AF850" s="81" t="s">
        <v>558</v>
      </c>
      <c r="AG850" s="83" t="s">
        <v>334</v>
      </c>
    </row>
    <row r="851" spans="1:33" ht="210" x14ac:dyDescent="0.45">
      <c r="A851" s="152">
        <v>844</v>
      </c>
      <c r="B851" s="160">
        <v>45896</v>
      </c>
      <c r="C851" s="81" t="s">
        <v>72</v>
      </c>
      <c r="D851" s="81" t="s">
        <v>130</v>
      </c>
      <c r="E851" s="259" t="s">
        <v>2221</v>
      </c>
      <c r="F851" s="254" t="s">
        <v>2221</v>
      </c>
      <c r="G851" s="81" t="s">
        <v>431</v>
      </c>
      <c r="H851" s="81" t="s">
        <v>452</v>
      </c>
      <c r="I851" s="81" t="s">
        <v>438</v>
      </c>
      <c r="J851" s="81" t="s">
        <v>453</v>
      </c>
      <c r="K851" s="81" t="s">
        <v>2243</v>
      </c>
      <c r="L851" s="82" t="s">
        <v>454</v>
      </c>
      <c r="M851" s="82" t="s">
        <v>203</v>
      </c>
      <c r="N851" s="83">
        <v>0.5</v>
      </c>
      <c r="O851" s="83">
        <v>1</v>
      </c>
      <c r="P851" s="83">
        <v>15</v>
      </c>
      <c r="Q851" s="240">
        <f t="shared" si="74"/>
        <v>7.5</v>
      </c>
      <c r="R851" s="240" t="str">
        <f t="shared" si="75"/>
        <v>DÜŞÜK RİSK</v>
      </c>
      <c r="S851" s="84" t="s">
        <v>204</v>
      </c>
      <c r="T851" s="81" t="s">
        <v>455</v>
      </c>
      <c r="U851" s="80" t="s">
        <v>206</v>
      </c>
      <c r="V851" s="85" t="s">
        <v>558</v>
      </c>
      <c r="W851" s="80" t="s">
        <v>558</v>
      </c>
      <c r="X851" s="82" t="s">
        <v>208</v>
      </c>
      <c r="Y851" s="83">
        <v>0.5</v>
      </c>
      <c r="Z851" s="83">
        <v>1</v>
      </c>
      <c r="AA851" s="83">
        <v>15</v>
      </c>
      <c r="AB851" s="240">
        <f t="shared" si="76"/>
        <v>7.5</v>
      </c>
      <c r="AC851" s="240" t="str">
        <f t="shared" si="77"/>
        <v>DÜŞÜK RİSK</v>
      </c>
      <c r="AD851" s="81" t="s">
        <v>328</v>
      </c>
      <c r="AE851" s="81" t="s">
        <v>329</v>
      </c>
      <c r="AF851" s="81" t="s">
        <v>558</v>
      </c>
      <c r="AG851" s="83" t="s">
        <v>266</v>
      </c>
    </row>
    <row r="852" spans="1:33" ht="245" x14ac:dyDescent="0.45">
      <c r="A852" s="152">
        <v>845</v>
      </c>
      <c r="B852" s="160">
        <v>45896</v>
      </c>
      <c r="C852" s="81" t="s">
        <v>72</v>
      </c>
      <c r="D852" s="81" t="s">
        <v>130</v>
      </c>
      <c r="E852" s="259" t="s">
        <v>2221</v>
      </c>
      <c r="F852" s="254" t="s">
        <v>2221</v>
      </c>
      <c r="G852" s="81" t="s">
        <v>480</v>
      </c>
      <c r="H852" s="81" t="s">
        <v>481</v>
      </c>
      <c r="I852" s="81" t="s">
        <v>482</v>
      </c>
      <c r="J852" s="81" t="s">
        <v>2193</v>
      </c>
      <c r="K852" s="81" t="s">
        <v>2244</v>
      </c>
      <c r="L852" s="82" t="s">
        <v>484</v>
      </c>
      <c r="M852" s="82" t="s">
        <v>203</v>
      </c>
      <c r="N852" s="83">
        <v>0.5</v>
      </c>
      <c r="O852" s="83">
        <v>1</v>
      </c>
      <c r="P852" s="83">
        <v>15</v>
      </c>
      <c r="Q852" s="240">
        <f t="shared" si="74"/>
        <v>7.5</v>
      </c>
      <c r="R852" s="240" t="str">
        <f t="shared" si="75"/>
        <v>DÜŞÜK RİSK</v>
      </c>
      <c r="S852" s="84" t="s">
        <v>204</v>
      </c>
      <c r="T852" s="81" t="s">
        <v>135</v>
      </c>
      <c r="U852" s="80" t="s">
        <v>206</v>
      </c>
      <c r="V852" s="85" t="s">
        <v>558</v>
      </c>
      <c r="W852" s="80" t="s">
        <v>558</v>
      </c>
      <c r="X852" s="82" t="s">
        <v>208</v>
      </c>
      <c r="Y852" s="83">
        <v>0.5</v>
      </c>
      <c r="Z852" s="83">
        <v>1</v>
      </c>
      <c r="AA852" s="83">
        <v>15</v>
      </c>
      <c r="AB852" s="240">
        <f t="shared" si="76"/>
        <v>7.5</v>
      </c>
      <c r="AC852" s="240" t="str">
        <f t="shared" si="77"/>
        <v>DÜŞÜK RİSK</v>
      </c>
      <c r="AD852" s="81" t="s">
        <v>328</v>
      </c>
      <c r="AE852" s="81" t="s">
        <v>329</v>
      </c>
      <c r="AF852" s="81" t="s">
        <v>558</v>
      </c>
      <c r="AG852" s="83" t="s">
        <v>479</v>
      </c>
    </row>
    <row r="853" spans="1:33" ht="210" x14ac:dyDescent="0.45">
      <c r="A853" s="152">
        <v>846</v>
      </c>
      <c r="B853" s="160">
        <v>45896</v>
      </c>
      <c r="C853" s="81" t="s">
        <v>72</v>
      </c>
      <c r="D853" s="81" t="s">
        <v>130</v>
      </c>
      <c r="E853" s="259" t="s">
        <v>2221</v>
      </c>
      <c r="F853" s="254" t="s">
        <v>2221</v>
      </c>
      <c r="G853" s="81" t="s">
        <v>486</v>
      </c>
      <c r="H853" s="81" t="s">
        <v>487</v>
      </c>
      <c r="I853" s="81" t="s">
        <v>488</v>
      </c>
      <c r="J853" s="81" t="s">
        <v>299</v>
      </c>
      <c r="K853" s="81" t="s">
        <v>2243</v>
      </c>
      <c r="L853" s="82" t="s">
        <v>489</v>
      </c>
      <c r="M853" s="82" t="s">
        <v>203</v>
      </c>
      <c r="N853" s="83">
        <v>0.5</v>
      </c>
      <c r="O853" s="83">
        <v>1</v>
      </c>
      <c r="P853" s="83">
        <v>7</v>
      </c>
      <c r="Q853" s="240">
        <f t="shared" si="74"/>
        <v>3.5</v>
      </c>
      <c r="R853" s="240" t="str">
        <f t="shared" si="75"/>
        <v>DÜŞÜK RİSK</v>
      </c>
      <c r="S853" s="84" t="s">
        <v>204</v>
      </c>
      <c r="T853" s="82" t="s">
        <v>490</v>
      </c>
      <c r="U853" s="80" t="s">
        <v>206</v>
      </c>
      <c r="V853" s="85" t="s">
        <v>558</v>
      </c>
      <c r="W853" s="80" t="s">
        <v>558</v>
      </c>
      <c r="X853" s="82" t="s">
        <v>208</v>
      </c>
      <c r="Y853" s="83">
        <v>0.5</v>
      </c>
      <c r="Z853" s="83">
        <v>1</v>
      </c>
      <c r="AA853" s="83">
        <v>7</v>
      </c>
      <c r="AB853" s="240">
        <f t="shared" si="76"/>
        <v>3.5</v>
      </c>
      <c r="AC853" s="240" t="str">
        <f t="shared" si="77"/>
        <v>DÜŞÜK RİSK</v>
      </c>
      <c r="AD853" s="81" t="s">
        <v>328</v>
      </c>
      <c r="AE853" s="82" t="s">
        <v>329</v>
      </c>
      <c r="AF853" s="81" t="s">
        <v>558</v>
      </c>
      <c r="AG853" s="83" t="s">
        <v>491</v>
      </c>
    </row>
    <row r="854" spans="1:33" ht="105" x14ac:dyDescent="0.45">
      <c r="A854" s="152">
        <v>847</v>
      </c>
      <c r="B854" s="160">
        <v>45896</v>
      </c>
      <c r="C854" s="83" t="s">
        <v>72</v>
      </c>
      <c r="D854" s="81" t="s">
        <v>130</v>
      </c>
      <c r="E854" s="154" t="s">
        <v>2221</v>
      </c>
      <c r="F854" s="154" t="s">
        <v>2221</v>
      </c>
      <c r="G854" s="83" t="s">
        <v>855</v>
      </c>
      <c r="H854" s="83" t="s">
        <v>913</v>
      </c>
      <c r="I854" s="83" t="s">
        <v>1016</v>
      </c>
      <c r="J854" s="83" t="s">
        <v>915</v>
      </c>
      <c r="K854" s="83" t="s">
        <v>857</v>
      </c>
      <c r="L854" s="84" t="s">
        <v>916</v>
      </c>
      <c r="M854" s="84" t="s">
        <v>917</v>
      </c>
      <c r="N854" s="83">
        <v>1</v>
      </c>
      <c r="O854" s="83">
        <v>6</v>
      </c>
      <c r="P854" s="83">
        <v>3</v>
      </c>
      <c r="Q854" s="241">
        <f t="shared" si="74"/>
        <v>18</v>
      </c>
      <c r="R854" s="240" t="str">
        <f t="shared" si="75"/>
        <v>DÜŞÜK RİSK</v>
      </c>
      <c r="S854" s="84" t="s">
        <v>918</v>
      </c>
      <c r="T854" s="83" t="s">
        <v>191</v>
      </c>
      <c r="U854" s="155" t="s">
        <v>919</v>
      </c>
      <c r="V854" s="85" t="s">
        <v>920</v>
      </c>
      <c r="W854" s="156">
        <v>45583</v>
      </c>
      <c r="X854" s="156" t="s">
        <v>858</v>
      </c>
      <c r="Y854" s="83">
        <v>1</v>
      </c>
      <c r="Z854" s="83">
        <v>1</v>
      </c>
      <c r="AA854" s="83">
        <v>3</v>
      </c>
      <c r="AB854" s="241">
        <f t="shared" si="76"/>
        <v>3</v>
      </c>
      <c r="AC854" s="240" t="str">
        <f t="shared" si="77"/>
        <v>DÜŞÜK RİSK</v>
      </c>
      <c r="AD854" s="81" t="s">
        <v>132</v>
      </c>
      <c r="AE854" s="81" t="s">
        <v>191</v>
      </c>
      <c r="AF854" s="240" t="s">
        <v>921</v>
      </c>
      <c r="AG854" s="83" t="s">
        <v>860</v>
      </c>
    </row>
    <row r="855" spans="1:33" ht="105" x14ac:dyDescent="0.45">
      <c r="A855" s="152">
        <v>848</v>
      </c>
      <c r="B855" s="160">
        <v>45896</v>
      </c>
      <c r="C855" s="83" t="s">
        <v>72</v>
      </c>
      <c r="D855" s="81" t="s">
        <v>130</v>
      </c>
      <c r="E855" s="154" t="s">
        <v>2221</v>
      </c>
      <c r="F855" s="154" t="s">
        <v>2221</v>
      </c>
      <c r="G855" s="83" t="s">
        <v>855</v>
      </c>
      <c r="H855" s="83" t="s">
        <v>922</v>
      </c>
      <c r="I855" s="83" t="s">
        <v>923</v>
      </c>
      <c r="J855" s="83" t="s">
        <v>924</v>
      </c>
      <c r="K855" s="83" t="s">
        <v>857</v>
      </c>
      <c r="L855" s="84" t="s">
        <v>925</v>
      </c>
      <c r="M855" s="84" t="s">
        <v>917</v>
      </c>
      <c r="N855" s="83">
        <v>1</v>
      </c>
      <c r="O855" s="83">
        <v>3</v>
      </c>
      <c r="P855" s="83">
        <v>3</v>
      </c>
      <c r="Q855" s="241">
        <f t="shared" si="74"/>
        <v>9</v>
      </c>
      <c r="R855" s="240" t="str">
        <f t="shared" si="75"/>
        <v>DÜŞÜK RİSK</v>
      </c>
      <c r="S855" s="84" t="s">
        <v>918</v>
      </c>
      <c r="T855" s="83" t="s">
        <v>191</v>
      </c>
      <c r="U855" s="155" t="s">
        <v>919</v>
      </c>
      <c r="V855" s="85" t="s">
        <v>558</v>
      </c>
      <c r="W855" s="156">
        <v>45583</v>
      </c>
      <c r="X855" s="156" t="s">
        <v>858</v>
      </c>
      <c r="Y855" s="83">
        <v>1</v>
      </c>
      <c r="Z855" s="83">
        <v>1</v>
      </c>
      <c r="AA855" s="83">
        <v>3</v>
      </c>
      <c r="AB855" s="241">
        <f t="shared" si="76"/>
        <v>3</v>
      </c>
      <c r="AC855" s="240" t="str">
        <f t="shared" si="77"/>
        <v>DÜŞÜK RİSK</v>
      </c>
      <c r="AD855" s="81" t="s">
        <v>132</v>
      </c>
      <c r="AE855" s="81" t="s">
        <v>191</v>
      </c>
      <c r="AF855" s="240" t="s">
        <v>921</v>
      </c>
      <c r="AG855" s="83" t="s">
        <v>860</v>
      </c>
    </row>
    <row r="856" spans="1:33" ht="105" x14ac:dyDescent="0.45">
      <c r="A856" s="152">
        <v>849</v>
      </c>
      <c r="B856" s="160">
        <v>45896</v>
      </c>
      <c r="C856" s="83" t="s">
        <v>72</v>
      </c>
      <c r="D856" s="81" t="s">
        <v>130</v>
      </c>
      <c r="E856" s="154" t="s">
        <v>2221</v>
      </c>
      <c r="F856" s="154" t="s">
        <v>2221</v>
      </c>
      <c r="G856" s="83" t="s">
        <v>855</v>
      </c>
      <c r="H856" s="83" t="s">
        <v>926</v>
      </c>
      <c r="I856" s="83" t="s">
        <v>927</v>
      </c>
      <c r="J856" s="83" t="s">
        <v>924</v>
      </c>
      <c r="K856" s="83" t="s">
        <v>857</v>
      </c>
      <c r="L856" s="84" t="s">
        <v>928</v>
      </c>
      <c r="M856" s="84" t="s">
        <v>917</v>
      </c>
      <c r="N856" s="83">
        <v>3</v>
      </c>
      <c r="O856" s="83">
        <v>3</v>
      </c>
      <c r="P856" s="83">
        <v>3</v>
      </c>
      <c r="Q856" s="241">
        <f t="shared" si="74"/>
        <v>27</v>
      </c>
      <c r="R856" s="240" t="str">
        <f t="shared" si="75"/>
        <v>OLASI RİSK</v>
      </c>
      <c r="S856" s="84" t="s">
        <v>918</v>
      </c>
      <c r="T856" s="83" t="s">
        <v>190</v>
      </c>
      <c r="U856" s="155" t="s">
        <v>919</v>
      </c>
      <c r="V856" s="85" t="s">
        <v>930</v>
      </c>
      <c r="W856" s="156">
        <v>45585</v>
      </c>
      <c r="X856" s="156" t="s">
        <v>858</v>
      </c>
      <c r="Y856" s="83">
        <v>1</v>
      </c>
      <c r="Z856" s="83">
        <v>1</v>
      </c>
      <c r="AA856" s="83">
        <v>3</v>
      </c>
      <c r="AB856" s="241">
        <f t="shared" si="76"/>
        <v>3</v>
      </c>
      <c r="AC856" s="240" t="str">
        <f t="shared" si="77"/>
        <v>DÜŞÜK RİSK</v>
      </c>
      <c r="AD856" s="81" t="s">
        <v>931</v>
      </c>
      <c r="AE856" s="81" t="s">
        <v>190</v>
      </c>
      <c r="AF856" s="240" t="s">
        <v>932</v>
      </c>
      <c r="AG856" s="83" t="s">
        <v>860</v>
      </c>
    </row>
    <row r="857" spans="1:33" ht="140" x14ac:dyDescent="0.45">
      <c r="A857" s="152">
        <v>850</v>
      </c>
      <c r="B857" s="160">
        <v>45896</v>
      </c>
      <c r="C857" s="83" t="s">
        <v>72</v>
      </c>
      <c r="D857" s="81" t="s">
        <v>130</v>
      </c>
      <c r="E857" s="154" t="s">
        <v>2221</v>
      </c>
      <c r="F857" s="154" t="s">
        <v>2221</v>
      </c>
      <c r="G857" s="83" t="s">
        <v>855</v>
      </c>
      <c r="H857" s="83" t="s">
        <v>933</v>
      </c>
      <c r="I857" s="83" t="s">
        <v>934</v>
      </c>
      <c r="J857" s="83" t="s">
        <v>935</v>
      </c>
      <c r="K857" s="83" t="s">
        <v>1008</v>
      </c>
      <c r="L857" s="84" t="s">
        <v>936</v>
      </c>
      <c r="M857" s="84" t="s">
        <v>917</v>
      </c>
      <c r="N857" s="83">
        <v>1</v>
      </c>
      <c r="O857" s="83">
        <v>6</v>
      </c>
      <c r="P857" s="83">
        <v>7</v>
      </c>
      <c r="Q857" s="241">
        <f t="shared" si="74"/>
        <v>42</v>
      </c>
      <c r="R857" s="240" t="str">
        <f t="shared" si="75"/>
        <v>OLASI RİSK</v>
      </c>
      <c r="S857" s="84" t="s">
        <v>918</v>
      </c>
      <c r="T857" s="83" t="s">
        <v>191</v>
      </c>
      <c r="U857" s="155" t="s">
        <v>919</v>
      </c>
      <c r="V857" s="85" t="s">
        <v>558</v>
      </c>
      <c r="W857" s="156" t="s">
        <v>919</v>
      </c>
      <c r="X857" s="156" t="s">
        <v>858</v>
      </c>
      <c r="Y857" s="83">
        <v>1</v>
      </c>
      <c r="Z857" s="83">
        <v>3</v>
      </c>
      <c r="AA857" s="83">
        <v>3</v>
      </c>
      <c r="AB857" s="241">
        <f t="shared" si="76"/>
        <v>9</v>
      </c>
      <c r="AC857" s="240" t="str">
        <f t="shared" si="77"/>
        <v>DÜŞÜK RİSK</v>
      </c>
      <c r="AD857" s="81" t="s">
        <v>132</v>
      </c>
      <c r="AE857" s="81" t="s">
        <v>191</v>
      </c>
      <c r="AF857" s="240" t="s">
        <v>921</v>
      </c>
      <c r="AG857" s="83" t="s">
        <v>860</v>
      </c>
    </row>
    <row r="858" spans="1:33" ht="105" x14ac:dyDescent="0.45">
      <c r="A858" s="152">
        <v>851</v>
      </c>
      <c r="B858" s="160">
        <v>45896</v>
      </c>
      <c r="C858" s="83" t="s">
        <v>72</v>
      </c>
      <c r="D858" s="81" t="s">
        <v>130</v>
      </c>
      <c r="E858" s="154" t="s">
        <v>2221</v>
      </c>
      <c r="F858" s="154" t="s">
        <v>2221</v>
      </c>
      <c r="G858" s="83" t="s">
        <v>1120</v>
      </c>
      <c r="H858" s="83" t="s">
        <v>1589</v>
      </c>
      <c r="I858" s="83" t="s">
        <v>1590</v>
      </c>
      <c r="J858" s="83" t="s">
        <v>915</v>
      </c>
      <c r="K858" s="83" t="s">
        <v>515</v>
      </c>
      <c r="L858" s="84" t="s">
        <v>1591</v>
      </c>
      <c r="M858" s="84" t="s">
        <v>917</v>
      </c>
      <c r="N858" s="83">
        <v>3</v>
      </c>
      <c r="O858" s="83">
        <v>6</v>
      </c>
      <c r="P858" s="83">
        <v>3</v>
      </c>
      <c r="Q858" s="241">
        <f t="shared" si="74"/>
        <v>54</v>
      </c>
      <c r="R858" s="240" t="str">
        <f t="shared" si="75"/>
        <v>OLASI RİSK</v>
      </c>
      <c r="S858" s="84" t="s">
        <v>918</v>
      </c>
      <c r="T858" s="83" t="s">
        <v>192</v>
      </c>
      <c r="U858" s="155" t="s">
        <v>1489</v>
      </c>
      <c r="V858" s="85" t="s">
        <v>558</v>
      </c>
      <c r="W858" s="156">
        <v>45591</v>
      </c>
      <c r="X858" s="156" t="s">
        <v>858</v>
      </c>
      <c r="Y858" s="83">
        <v>1</v>
      </c>
      <c r="Z858" s="83">
        <v>3</v>
      </c>
      <c r="AA858" s="83">
        <v>3</v>
      </c>
      <c r="AB858" s="241">
        <f t="shared" si="76"/>
        <v>9</v>
      </c>
      <c r="AC858" s="240" t="str">
        <f t="shared" si="77"/>
        <v>DÜŞÜK RİSK</v>
      </c>
      <c r="AD858" s="81" t="s">
        <v>132</v>
      </c>
      <c r="AE858" s="81" t="s">
        <v>192</v>
      </c>
      <c r="AF858" s="240" t="s">
        <v>921</v>
      </c>
      <c r="AG858" s="83" t="s">
        <v>1593</v>
      </c>
    </row>
    <row r="859" spans="1:33" ht="157.5" x14ac:dyDescent="0.45">
      <c r="A859" s="152">
        <v>852</v>
      </c>
      <c r="B859" s="160">
        <v>45896</v>
      </c>
      <c r="C859" s="83" t="s">
        <v>72</v>
      </c>
      <c r="D859" s="81" t="s">
        <v>130</v>
      </c>
      <c r="E859" s="154" t="s">
        <v>2221</v>
      </c>
      <c r="F859" s="154" t="s">
        <v>2221</v>
      </c>
      <c r="G859" s="83" t="s">
        <v>938</v>
      </c>
      <c r="H859" s="83" t="s">
        <v>939</v>
      </c>
      <c r="I859" s="83" t="s">
        <v>940</v>
      </c>
      <c r="J859" s="83" t="s">
        <v>941</v>
      </c>
      <c r="K859" s="83" t="s">
        <v>515</v>
      </c>
      <c r="L859" s="84" t="s">
        <v>942</v>
      </c>
      <c r="M859" s="84" t="s">
        <v>917</v>
      </c>
      <c r="N859" s="83">
        <v>1</v>
      </c>
      <c r="O859" s="83">
        <v>3</v>
      </c>
      <c r="P859" s="83">
        <v>1</v>
      </c>
      <c r="Q859" s="241">
        <f t="shared" si="74"/>
        <v>3</v>
      </c>
      <c r="R859" s="240" t="str">
        <f t="shared" si="75"/>
        <v>DÜŞÜK RİSK</v>
      </c>
      <c r="S859" s="84" t="s">
        <v>918</v>
      </c>
      <c r="T859" s="83" t="s">
        <v>191</v>
      </c>
      <c r="U859" s="155" t="s">
        <v>919</v>
      </c>
      <c r="V859" s="85" t="s">
        <v>558</v>
      </c>
      <c r="W859" s="156" t="s">
        <v>919</v>
      </c>
      <c r="X859" s="156" t="s">
        <v>858</v>
      </c>
      <c r="Y859" s="83">
        <v>1</v>
      </c>
      <c r="Z859" s="83">
        <v>3</v>
      </c>
      <c r="AA859" s="83">
        <v>1</v>
      </c>
      <c r="AB859" s="241">
        <f t="shared" si="76"/>
        <v>3</v>
      </c>
      <c r="AC859" s="240" t="str">
        <f t="shared" si="77"/>
        <v>DÜŞÜK RİSK</v>
      </c>
      <c r="AD859" s="81" t="s">
        <v>132</v>
      </c>
      <c r="AE859" s="81" t="s">
        <v>191</v>
      </c>
      <c r="AF859" s="240" t="s">
        <v>921</v>
      </c>
      <c r="AG859" s="83" t="s">
        <v>860</v>
      </c>
    </row>
    <row r="860" spans="1:33" ht="122.5" x14ac:dyDescent="0.45">
      <c r="A860" s="152">
        <v>853</v>
      </c>
      <c r="B860" s="160">
        <v>45896</v>
      </c>
      <c r="C860" s="83" t="s">
        <v>72</v>
      </c>
      <c r="D860" s="81" t="s">
        <v>130</v>
      </c>
      <c r="E860" s="154" t="s">
        <v>2221</v>
      </c>
      <c r="F860" s="154" t="s">
        <v>2221</v>
      </c>
      <c r="G860" s="83" t="s">
        <v>943</v>
      </c>
      <c r="H860" s="83" t="s">
        <v>944</v>
      </c>
      <c r="I860" s="83" t="s">
        <v>1749</v>
      </c>
      <c r="J860" s="83" t="s">
        <v>941</v>
      </c>
      <c r="K860" s="83" t="s">
        <v>515</v>
      </c>
      <c r="L860" s="84" t="s">
        <v>946</v>
      </c>
      <c r="M860" s="84" t="s">
        <v>917</v>
      </c>
      <c r="N860" s="83">
        <v>0.5</v>
      </c>
      <c r="O860" s="83">
        <v>1</v>
      </c>
      <c r="P860" s="83">
        <v>3</v>
      </c>
      <c r="Q860" s="241">
        <f t="shared" si="74"/>
        <v>1.5</v>
      </c>
      <c r="R860" s="240" t="str">
        <f t="shared" si="75"/>
        <v>DÜŞÜK RİSK</v>
      </c>
      <c r="S860" s="84" t="s">
        <v>918</v>
      </c>
      <c r="T860" s="83" t="s">
        <v>191</v>
      </c>
      <c r="U860" s="155" t="s">
        <v>919</v>
      </c>
      <c r="V860" s="85" t="s">
        <v>558</v>
      </c>
      <c r="W860" s="156" t="s">
        <v>919</v>
      </c>
      <c r="X860" s="156" t="s">
        <v>858</v>
      </c>
      <c r="Y860" s="83">
        <v>0.5</v>
      </c>
      <c r="Z860" s="83">
        <v>1</v>
      </c>
      <c r="AA860" s="83">
        <v>3</v>
      </c>
      <c r="AB860" s="241">
        <f t="shared" si="76"/>
        <v>1.5</v>
      </c>
      <c r="AC860" s="240" t="str">
        <f t="shared" si="77"/>
        <v>DÜŞÜK RİSK</v>
      </c>
      <c r="AD860" s="81" t="s">
        <v>132</v>
      </c>
      <c r="AE860" s="81" t="s">
        <v>191</v>
      </c>
      <c r="AF860" s="240" t="s">
        <v>921</v>
      </c>
      <c r="AG860" s="83" t="s">
        <v>860</v>
      </c>
    </row>
    <row r="861" spans="1:33" ht="122.5" x14ac:dyDescent="0.45">
      <c r="A861" s="152">
        <v>854</v>
      </c>
      <c r="B861" s="160">
        <v>45896</v>
      </c>
      <c r="C861" s="83" t="s">
        <v>72</v>
      </c>
      <c r="D861" s="81" t="s">
        <v>130</v>
      </c>
      <c r="E861" s="154" t="s">
        <v>2221</v>
      </c>
      <c r="F861" s="154" t="s">
        <v>2221</v>
      </c>
      <c r="G861" s="83" t="s">
        <v>947</v>
      </c>
      <c r="H861" s="83" t="s">
        <v>948</v>
      </c>
      <c r="I861" s="83" t="s">
        <v>949</v>
      </c>
      <c r="J861" s="83" t="s">
        <v>950</v>
      </c>
      <c r="K861" s="83" t="s">
        <v>515</v>
      </c>
      <c r="L861" s="84" t="s">
        <v>951</v>
      </c>
      <c r="M861" s="84" t="s">
        <v>917</v>
      </c>
      <c r="N861" s="83">
        <v>0.5</v>
      </c>
      <c r="O861" s="83">
        <v>0.5</v>
      </c>
      <c r="P861" s="83">
        <v>7</v>
      </c>
      <c r="Q861" s="241">
        <f t="shared" si="74"/>
        <v>1.75</v>
      </c>
      <c r="R861" s="240" t="str">
        <f t="shared" si="75"/>
        <v>DÜŞÜK RİSK</v>
      </c>
      <c r="S861" s="84" t="s">
        <v>918</v>
      </c>
      <c r="T861" s="83" t="s">
        <v>72</v>
      </c>
      <c r="U861" s="155" t="s">
        <v>919</v>
      </c>
      <c r="V861" s="85" t="s">
        <v>558</v>
      </c>
      <c r="W861" s="156" t="s">
        <v>919</v>
      </c>
      <c r="X861" s="156" t="s">
        <v>858</v>
      </c>
      <c r="Y861" s="83">
        <v>0.5</v>
      </c>
      <c r="Z861" s="83">
        <v>0.5</v>
      </c>
      <c r="AA861" s="83">
        <v>7</v>
      </c>
      <c r="AB861" s="241">
        <f t="shared" si="76"/>
        <v>1.75</v>
      </c>
      <c r="AC861" s="240" t="str">
        <f t="shared" si="77"/>
        <v>DÜŞÜK RİSK</v>
      </c>
      <c r="AD861" s="81" t="s">
        <v>132</v>
      </c>
      <c r="AE861" s="81" t="s">
        <v>72</v>
      </c>
      <c r="AF861" s="240" t="s">
        <v>921</v>
      </c>
      <c r="AG861" s="83" t="s">
        <v>952</v>
      </c>
    </row>
    <row r="862" spans="1:33" ht="105" x14ac:dyDescent="0.45">
      <c r="A862" s="152">
        <v>855</v>
      </c>
      <c r="B862" s="160">
        <v>45896</v>
      </c>
      <c r="C862" s="83" t="s">
        <v>72</v>
      </c>
      <c r="D862" s="81" t="s">
        <v>130</v>
      </c>
      <c r="E862" s="154" t="s">
        <v>2221</v>
      </c>
      <c r="F862" s="154" t="s">
        <v>2221</v>
      </c>
      <c r="G862" s="83" t="s">
        <v>943</v>
      </c>
      <c r="H862" s="83" t="s">
        <v>953</v>
      </c>
      <c r="I862" s="83" t="s">
        <v>954</v>
      </c>
      <c r="J862" s="83" t="s">
        <v>935</v>
      </c>
      <c r="K862" s="83" t="s">
        <v>515</v>
      </c>
      <c r="L862" s="84" t="s">
        <v>955</v>
      </c>
      <c r="M862" s="84" t="s">
        <v>917</v>
      </c>
      <c r="N862" s="83">
        <v>0.5</v>
      </c>
      <c r="O862" s="83">
        <v>0.5</v>
      </c>
      <c r="P862" s="83">
        <v>3</v>
      </c>
      <c r="Q862" s="241">
        <f t="shared" si="74"/>
        <v>0.75</v>
      </c>
      <c r="R862" s="240" t="str">
        <f t="shared" si="75"/>
        <v>DÜŞÜK RİSK</v>
      </c>
      <c r="S862" s="84" t="s">
        <v>918</v>
      </c>
      <c r="T862" s="83" t="s">
        <v>191</v>
      </c>
      <c r="U862" s="155" t="s">
        <v>919</v>
      </c>
      <c r="V862" s="85" t="s">
        <v>558</v>
      </c>
      <c r="W862" s="156" t="s">
        <v>919</v>
      </c>
      <c r="X862" s="156" t="s">
        <v>858</v>
      </c>
      <c r="Y862" s="83">
        <v>0.5</v>
      </c>
      <c r="Z862" s="83">
        <v>0.5</v>
      </c>
      <c r="AA862" s="83">
        <v>3</v>
      </c>
      <c r="AB862" s="241">
        <f t="shared" si="76"/>
        <v>0.75</v>
      </c>
      <c r="AC862" s="240" t="str">
        <f t="shared" si="77"/>
        <v>DÜŞÜK RİSK</v>
      </c>
      <c r="AD862" s="81" t="s">
        <v>132</v>
      </c>
      <c r="AE862" s="81" t="s">
        <v>191</v>
      </c>
      <c r="AF862" s="240" t="s">
        <v>921</v>
      </c>
      <c r="AG862" s="83" t="s">
        <v>860</v>
      </c>
    </row>
    <row r="863" spans="1:33" ht="105" x14ac:dyDescent="0.45">
      <c r="A863" s="152">
        <v>856</v>
      </c>
      <c r="B863" s="160">
        <v>45896</v>
      </c>
      <c r="C863" s="83" t="s">
        <v>66</v>
      </c>
      <c r="D863" s="81" t="s">
        <v>6754</v>
      </c>
      <c r="E863" s="154" t="s">
        <v>2221</v>
      </c>
      <c r="F863" s="154" t="s">
        <v>2221</v>
      </c>
      <c r="G863" s="83" t="s">
        <v>1164</v>
      </c>
      <c r="H863" s="83" t="s">
        <v>1165</v>
      </c>
      <c r="I863" s="83" t="s">
        <v>1166</v>
      </c>
      <c r="J863" s="83" t="s">
        <v>1167</v>
      </c>
      <c r="K863" s="83" t="s">
        <v>1008</v>
      </c>
      <c r="L863" s="84" t="s">
        <v>1168</v>
      </c>
      <c r="M863" s="84" t="s">
        <v>1169</v>
      </c>
      <c r="N863" s="83">
        <v>1</v>
      </c>
      <c r="O863" s="83">
        <v>1</v>
      </c>
      <c r="P863" s="83">
        <v>3</v>
      </c>
      <c r="Q863" s="241">
        <f t="shared" si="74"/>
        <v>3</v>
      </c>
      <c r="R863" s="240" t="str">
        <f t="shared" si="75"/>
        <v>DÜŞÜK RİSK</v>
      </c>
      <c r="S863" s="84" t="s">
        <v>918</v>
      </c>
      <c r="T863" s="83" t="s">
        <v>131</v>
      </c>
      <c r="U863" s="155" t="s">
        <v>919</v>
      </c>
      <c r="V863" s="85" t="s">
        <v>558</v>
      </c>
      <c r="W863" s="156" t="s">
        <v>919</v>
      </c>
      <c r="X863" s="156" t="s">
        <v>858</v>
      </c>
      <c r="Y863" s="83">
        <v>0.5</v>
      </c>
      <c r="Z863" s="83">
        <v>0.5</v>
      </c>
      <c r="AA863" s="83">
        <v>7</v>
      </c>
      <c r="AB863" s="241">
        <f t="shared" si="76"/>
        <v>1.75</v>
      </c>
      <c r="AC863" s="240" t="str">
        <f t="shared" si="77"/>
        <v>DÜŞÜK RİSK</v>
      </c>
      <c r="AD863" s="81" t="s">
        <v>132</v>
      </c>
      <c r="AE863" s="81" t="s">
        <v>131</v>
      </c>
      <c r="AF863" s="240" t="s">
        <v>1751</v>
      </c>
      <c r="AG863" s="83" t="s">
        <v>1170</v>
      </c>
    </row>
    <row r="864" spans="1:33" ht="140" x14ac:dyDescent="0.45">
      <c r="A864" s="152">
        <v>857</v>
      </c>
      <c r="B864" s="160">
        <v>45896</v>
      </c>
      <c r="C864" s="83" t="s">
        <v>66</v>
      </c>
      <c r="D864" s="81" t="s">
        <v>6754</v>
      </c>
      <c r="E864" s="154" t="s">
        <v>2221</v>
      </c>
      <c r="F864" s="154" t="s">
        <v>2221</v>
      </c>
      <c r="G864" s="83" t="s">
        <v>1164</v>
      </c>
      <c r="H864" s="83" t="s">
        <v>1171</v>
      </c>
      <c r="I864" s="83" t="s">
        <v>1172</v>
      </c>
      <c r="J864" s="83" t="s">
        <v>1173</v>
      </c>
      <c r="K864" s="83" t="s">
        <v>1008</v>
      </c>
      <c r="L864" s="84" t="s">
        <v>1174</v>
      </c>
      <c r="M864" s="84" t="s">
        <v>1169</v>
      </c>
      <c r="N864" s="83">
        <v>1</v>
      </c>
      <c r="O864" s="83">
        <v>1</v>
      </c>
      <c r="P864" s="83">
        <v>3</v>
      </c>
      <c r="Q864" s="241">
        <f t="shared" si="74"/>
        <v>3</v>
      </c>
      <c r="R864" s="240" t="str">
        <f t="shared" si="75"/>
        <v>DÜŞÜK RİSK</v>
      </c>
      <c r="S864" s="84" t="s">
        <v>918</v>
      </c>
      <c r="T864" s="83" t="s">
        <v>131</v>
      </c>
      <c r="U864" s="155" t="s">
        <v>919</v>
      </c>
      <c r="V864" s="85" t="s">
        <v>558</v>
      </c>
      <c r="W864" s="156" t="s">
        <v>919</v>
      </c>
      <c r="X864" s="156" t="s">
        <v>858</v>
      </c>
      <c r="Y864" s="83">
        <v>0.5</v>
      </c>
      <c r="Z864" s="83">
        <v>1</v>
      </c>
      <c r="AA864" s="83">
        <v>3</v>
      </c>
      <c r="AB864" s="241">
        <f t="shared" si="76"/>
        <v>1.5</v>
      </c>
      <c r="AC864" s="240" t="str">
        <f t="shared" si="77"/>
        <v>DÜŞÜK RİSK</v>
      </c>
      <c r="AD864" s="81" t="s">
        <v>132</v>
      </c>
      <c r="AE864" s="81" t="s">
        <v>131</v>
      </c>
      <c r="AF864" s="240" t="s">
        <v>1751</v>
      </c>
      <c r="AG864" s="83" t="s">
        <v>1170</v>
      </c>
    </row>
    <row r="865" spans="1:33" ht="87.5" x14ac:dyDescent="0.45">
      <c r="A865" s="152">
        <v>858</v>
      </c>
      <c r="B865" s="160">
        <v>45896</v>
      </c>
      <c r="C865" s="83" t="s">
        <v>66</v>
      </c>
      <c r="D865" s="81" t="s">
        <v>6754</v>
      </c>
      <c r="E865" s="154" t="s">
        <v>2221</v>
      </c>
      <c r="F865" s="154" t="s">
        <v>2221</v>
      </c>
      <c r="G865" s="83" t="s">
        <v>1164</v>
      </c>
      <c r="H865" s="83" t="s">
        <v>1175</v>
      </c>
      <c r="I865" s="83" t="s">
        <v>1176</v>
      </c>
      <c r="J865" s="83" t="s">
        <v>1177</v>
      </c>
      <c r="K865" s="83" t="s">
        <v>1008</v>
      </c>
      <c r="L865" s="84" t="s">
        <v>1178</v>
      </c>
      <c r="M865" s="84" t="s">
        <v>917</v>
      </c>
      <c r="N865" s="83">
        <v>1</v>
      </c>
      <c r="O865" s="83">
        <v>3</v>
      </c>
      <c r="P865" s="83">
        <v>3</v>
      </c>
      <c r="Q865" s="241">
        <f t="shared" si="74"/>
        <v>9</v>
      </c>
      <c r="R865" s="240" t="str">
        <f t="shared" si="75"/>
        <v>DÜŞÜK RİSK</v>
      </c>
      <c r="S865" s="84" t="s">
        <v>918</v>
      </c>
      <c r="T865" s="83" t="s">
        <v>186</v>
      </c>
      <c r="U865" s="155" t="s">
        <v>919</v>
      </c>
      <c r="V865" s="85" t="s">
        <v>558</v>
      </c>
      <c r="W865" s="156" t="s">
        <v>919</v>
      </c>
      <c r="X865" s="156" t="s">
        <v>858</v>
      </c>
      <c r="Y865" s="83">
        <v>1</v>
      </c>
      <c r="Z865" s="83">
        <v>3</v>
      </c>
      <c r="AA865" s="83">
        <v>3</v>
      </c>
      <c r="AB865" s="241">
        <f t="shared" si="76"/>
        <v>9</v>
      </c>
      <c r="AC865" s="240" t="str">
        <f t="shared" si="77"/>
        <v>DÜŞÜK RİSK</v>
      </c>
      <c r="AD865" s="81" t="s">
        <v>132</v>
      </c>
      <c r="AE865" s="81" t="s">
        <v>186</v>
      </c>
      <c r="AF865" s="240" t="s">
        <v>1751</v>
      </c>
      <c r="AG865" s="83" t="s">
        <v>1170</v>
      </c>
    </row>
    <row r="866" spans="1:33" ht="192.5" x14ac:dyDescent="0.45">
      <c r="A866" s="152">
        <v>859</v>
      </c>
      <c r="B866" s="160">
        <v>45896</v>
      </c>
      <c r="C866" s="83" t="s">
        <v>66</v>
      </c>
      <c r="D866" s="81" t="s">
        <v>6754</v>
      </c>
      <c r="E866" s="154" t="s">
        <v>2221</v>
      </c>
      <c r="F866" s="154" t="s">
        <v>2221</v>
      </c>
      <c r="G866" s="83" t="s">
        <v>1164</v>
      </c>
      <c r="H866" s="83" t="s">
        <v>1179</v>
      </c>
      <c r="I866" s="83" t="s">
        <v>1180</v>
      </c>
      <c r="J866" s="83" t="s">
        <v>1181</v>
      </c>
      <c r="K866" s="83" t="s">
        <v>1008</v>
      </c>
      <c r="L866" s="84" t="s">
        <v>1182</v>
      </c>
      <c r="M866" s="84" t="s">
        <v>917</v>
      </c>
      <c r="N866" s="83">
        <v>0.5</v>
      </c>
      <c r="O866" s="83">
        <v>1</v>
      </c>
      <c r="P866" s="83">
        <v>40</v>
      </c>
      <c r="Q866" s="241">
        <f t="shared" si="74"/>
        <v>20</v>
      </c>
      <c r="R866" s="240" t="str">
        <f t="shared" si="75"/>
        <v>OLASI RİSK</v>
      </c>
      <c r="S866" s="84" t="s">
        <v>918</v>
      </c>
      <c r="T866" s="83" t="s">
        <v>131</v>
      </c>
      <c r="U866" s="155" t="s">
        <v>919</v>
      </c>
      <c r="V866" s="85" t="s">
        <v>558</v>
      </c>
      <c r="W866" s="156" t="s">
        <v>919</v>
      </c>
      <c r="X866" s="156" t="s">
        <v>858</v>
      </c>
      <c r="Y866" s="83">
        <v>0.5</v>
      </c>
      <c r="Z866" s="83">
        <v>1</v>
      </c>
      <c r="AA866" s="83">
        <v>15</v>
      </c>
      <c r="AB866" s="241">
        <f t="shared" si="76"/>
        <v>7.5</v>
      </c>
      <c r="AC866" s="240" t="str">
        <f t="shared" si="77"/>
        <v>DÜŞÜK RİSK</v>
      </c>
      <c r="AD866" s="81" t="s">
        <v>132</v>
      </c>
      <c r="AE866" s="81" t="s">
        <v>131</v>
      </c>
      <c r="AF866" s="240" t="s">
        <v>921</v>
      </c>
      <c r="AG866" s="83" t="s">
        <v>1170</v>
      </c>
    </row>
    <row r="867" spans="1:33" ht="105" x14ac:dyDescent="0.45">
      <c r="A867" s="152">
        <v>860</v>
      </c>
      <c r="B867" s="160">
        <v>45896</v>
      </c>
      <c r="C867" s="83" t="s">
        <v>66</v>
      </c>
      <c r="D867" s="81" t="s">
        <v>6754</v>
      </c>
      <c r="E867" s="154" t="s">
        <v>2221</v>
      </c>
      <c r="F867" s="154" t="s">
        <v>2221</v>
      </c>
      <c r="G867" s="83" t="s">
        <v>1183</v>
      </c>
      <c r="H867" s="83" t="s">
        <v>1184</v>
      </c>
      <c r="I867" s="83" t="s">
        <v>1185</v>
      </c>
      <c r="J867" s="83" t="s">
        <v>1186</v>
      </c>
      <c r="K867" s="83" t="s">
        <v>857</v>
      </c>
      <c r="L867" s="84" t="s">
        <v>1187</v>
      </c>
      <c r="M867" s="84" t="s">
        <v>917</v>
      </c>
      <c r="N867" s="83">
        <v>0.5</v>
      </c>
      <c r="O867" s="83">
        <v>1</v>
      </c>
      <c r="P867" s="83">
        <v>1</v>
      </c>
      <c r="Q867" s="241">
        <f t="shared" si="74"/>
        <v>0.5</v>
      </c>
      <c r="R867" s="240" t="str">
        <f t="shared" si="75"/>
        <v>DÜŞÜK RİSK</v>
      </c>
      <c r="S867" s="84" t="s">
        <v>918</v>
      </c>
      <c r="T867" s="83" t="s">
        <v>131</v>
      </c>
      <c r="U867" s="155" t="s">
        <v>919</v>
      </c>
      <c r="V867" s="85" t="s">
        <v>558</v>
      </c>
      <c r="W867" s="156" t="s">
        <v>919</v>
      </c>
      <c r="X867" s="156" t="s">
        <v>858</v>
      </c>
      <c r="Y867" s="83">
        <v>0.5</v>
      </c>
      <c r="Z867" s="83">
        <v>1</v>
      </c>
      <c r="AA867" s="83">
        <v>1</v>
      </c>
      <c r="AB867" s="241">
        <f t="shared" si="76"/>
        <v>0.5</v>
      </c>
      <c r="AC867" s="240" t="str">
        <f t="shared" si="77"/>
        <v>DÜŞÜK RİSK</v>
      </c>
      <c r="AD867" s="81" t="s">
        <v>132</v>
      </c>
      <c r="AE867" s="81" t="s">
        <v>131</v>
      </c>
      <c r="AF867" s="240" t="s">
        <v>921</v>
      </c>
      <c r="AG867" s="83" t="s">
        <v>1170</v>
      </c>
    </row>
    <row r="868" spans="1:33" ht="122.5" x14ac:dyDescent="0.45">
      <c r="A868" s="152">
        <v>861</v>
      </c>
      <c r="B868" s="160">
        <v>45896</v>
      </c>
      <c r="C868" s="83" t="s">
        <v>66</v>
      </c>
      <c r="D868" s="81" t="s">
        <v>6754</v>
      </c>
      <c r="E868" s="154" t="s">
        <v>2221</v>
      </c>
      <c r="F868" s="154" t="s">
        <v>2221</v>
      </c>
      <c r="G868" s="83" t="s">
        <v>1183</v>
      </c>
      <c r="H868" s="83" t="s">
        <v>1188</v>
      </c>
      <c r="I868" s="83" t="s">
        <v>1189</v>
      </c>
      <c r="J868" s="83" t="s">
        <v>1186</v>
      </c>
      <c r="K868" s="83" t="s">
        <v>857</v>
      </c>
      <c r="L868" s="84" t="s">
        <v>1190</v>
      </c>
      <c r="M868" s="84" t="s">
        <v>917</v>
      </c>
      <c r="N868" s="83">
        <v>0.5</v>
      </c>
      <c r="O868" s="83">
        <v>1</v>
      </c>
      <c r="P868" s="83">
        <v>1</v>
      </c>
      <c r="Q868" s="241">
        <f t="shared" ref="Q868:Q931" si="78">IF(OR(ISBLANK(N868)=TRUE,ISBLANK(O868)=TRUE,ISBLANK(P868)=TRUE),"",PRODUCT(N868,O868,P868))</f>
        <v>0.5</v>
      </c>
      <c r="R868" s="240" t="str">
        <f t="shared" ref="R868:R931" si="79">IF(Q868="","",IF(AND(Q868&gt;=0,Q868&lt;20),"DÜŞÜK RİSK",IF(AND(Q868&gt;=20,Q868&lt;70),"OLASI RİSK",IF(AND(Q868&gt;=70,Q868&lt;200),"ÖNEMLİ RİSK",IF(AND(Q868&gt;=200,Q868&lt;400),"YÜKSEK RİSK",IF(Q868&gt;=400,"KABUL EDİLEMEZ RİSK",""))))))</f>
        <v>DÜŞÜK RİSK</v>
      </c>
      <c r="S868" s="84" t="s">
        <v>918</v>
      </c>
      <c r="T868" s="83" t="s">
        <v>131</v>
      </c>
      <c r="U868" s="155" t="s">
        <v>919</v>
      </c>
      <c r="V868" s="85" t="s">
        <v>558</v>
      </c>
      <c r="W868" s="156" t="s">
        <v>919</v>
      </c>
      <c r="X868" s="156" t="s">
        <v>858</v>
      </c>
      <c r="Y868" s="83">
        <v>0.5</v>
      </c>
      <c r="Z868" s="83">
        <v>1</v>
      </c>
      <c r="AA868" s="83">
        <v>1</v>
      </c>
      <c r="AB868" s="241">
        <f t="shared" ref="AB868:AB931" si="80">IF(OR(ISBLANK(Y868)=TRUE,ISBLANK(Z868)=TRUE,ISBLANK(AA868)=TRUE),"",PRODUCT(Y868,Z868,AA868))</f>
        <v>0.5</v>
      </c>
      <c r="AC868" s="240" t="str">
        <f t="shared" ref="AC868:AC931" si="81">IF(AB868="","",IF(AND(AB868&gt;=0,AB868&lt;20),"DÜŞÜK RİSK",IF(AND(AB868&gt;=20,AB868&lt;70),"OLASI RİSK",IF(AND(AB868&gt;=70,AB868&lt;200),"ÖNEMLİ RİSK",IF(AND(AB868&gt;=200,AB868&lt;400),"YÜKSEK RİSK",IF(AB868&gt;=400,"KABUL EDİLEMEZ RİSK",""))))))</f>
        <v>DÜŞÜK RİSK</v>
      </c>
      <c r="AD868" s="81" t="s">
        <v>132</v>
      </c>
      <c r="AE868" s="81" t="s">
        <v>131</v>
      </c>
      <c r="AF868" s="240" t="s">
        <v>921</v>
      </c>
      <c r="AG868" s="83" t="s">
        <v>1170</v>
      </c>
    </row>
    <row r="869" spans="1:33" ht="87.5" x14ac:dyDescent="0.45">
      <c r="A869" s="152">
        <v>862</v>
      </c>
      <c r="B869" s="160">
        <v>45896</v>
      </c>
      <c r="C869" s="83" t="s">
        <v>66</v>
      </c>
      <c r="D869" s="81" t="s">
        <v>6754</v>
      </c>
      <c r="E869" s="154" t="s">
        <v>2221</v>
      </c>
      <c r="F869" s="154" t="s">
        <v>2221</v>
      </c>
      <c r="G869" s="83" t="s">
        <v>1191</v>
      </c>
      <c r="H869" s="83" t="s">
        <v>1192</v>
      </c>
      <c r="I869" s="83" t="s">
        <v>1193</v>
      </c>
      <c r="J869" s="83" t="s">
        <v>1194</v>
      </c>
      <c r="K869" s="83" t="s">
        <v>857</v>
      </c>
      <c r="L869" s="84" t="s">
        <v>1195</v>
      </c>
      <c r="M869" s="84" t="s">
        <v>917</v>
      </c>
      <c r="N869" s="83">
        <v>0.5</v>
      </c>
      <c r="O869" s="83">
        <v>0.5</v>
      </c>
      <c r="P869" s="83">
        <v>3</v>
      </c>
      <c r="Q869" s="241">
        <f t="shared" si="78"/>
        <v>0.75</v>
      </c>
      <c r="R869" s="240" t="str">
        <f t="shared" si="79"/>
        <v>DÜŞÜK RİSK</v>
      </c>
      <c r="S869" s="84" t="s">
        <v>918</v>
      </c>
      <c r="T869" s="83" t="s">
        <v>131</v>
      </c>
      <c r="U869" s="155" t="s">
        <v>919</v>
      </c>
      <c r="V869" s="85" t="s">
        <v>558</v>
      </c>
      <c r="W869" s="156" t="s">
        <v>919</v>
      </c>
      <c r="X869" s="156" t="s">
        <v>858</v>
      </c>
      <c r="Y869" s="83">
        <v>0.5</v>
      </c>
      <c r="Z869" s="83">
        <v>0.5</v>
      </c>
      <c r="AA869" s="83">
        <v>3</v>
      </c>
      <c r="AB869" s="241">
        <f t="shared" si="80"/>
        <v>0.75</v>
      </c>
      <c r="AC869" s="240" t="str">
        <f t="shared" si="81"/>
        <v>DÜŞÜK RİSK</v>
      </c>
      <c r="AD869" s="81" t="s">
        <v>132</v>
      </c>
      <c r="AE869" s="81" t="s">
        <v>131</v>
      </c>
      <c r="AF869" s="240" t="s">
        <v>921</v>
      </c>
      <c r="AG869" s="83" t="s">
        <v>1170</v>
      </c>
    </row>
    <row r="870" spans="1:33" ht="122.5" x14ac:dyDescent="0.45">
      <c r="A870" s="152">
        <v>863</v>
      </c>
      <c r="B870" s="160">
        <v>45896</v>
      </c>
      <c r="C870" s="83" t="s">
        <v>66</v>
      </c>
      <c r="D870" s="81" t="s">
        <v>6754</v>
      </c>
      <c r="E870" s="154" t="s">
        <v>2221</v>
      </c>
      <c r="F870" s="154" t="s">
        <v>2221</v>
      </c>
      <c r="G870" s="83" t="s">
        <v>1196</v>
      </c>
      <c r="H870" s="83" t="s">
        <v>1197</v>
      </c>
      <c r="I870" s="83" t="s">
        <v>1198</v>
      </c>
      <c r="J870" s="83" t="s">
        <v>1199</v>
      </c>
      <c r="K870" s="83" t="s">
        <v>857</v>
      </c>
      <c r="L870" s="84" t="s">
        <v>1200</v>
      </c>
      <c r="M870" s="84" t="s">
        <v>917</v>
      </c>
      <c r="N870" s="83">
        <v>0.5</v>
      </c>
      <c r="O870" s="83">
        <v>1</v>
      </c>
      <c r="P870" s="83">
        <v>1</v>
      </c>
      <c r="Q870" s="241">
        <f t="shared" si="78"/>
        <v>0.5</v>
      </c>
      <c r="R870" s="240" t="str">
        <f t="shared" si="79"/>
        <v>DÜŞÜK RİSK</v>
      </c>
      <c r="S870" s="84" t="s">
        <v>918</v>
      </c>
      <c r="T870" s="83" t="s">
        <v>131</v>
      </c>
      <c r="U870" s="155" t="s">
        <v>919</v>
      </c>
      <c r="V870" s="85" t="s">
        <v>558</v>
      </c>
      <c r="W870" s="156" t="s">
        <v>919</v>
      </c>
      <c r="X870" s="156" t="s">
        <v>858</v>
      </c>
      <c r="Y870" s="83">
        <v>0.5</v>
      </c>
      <c r="Z870" s="83">
        <v>1</v>
      </c>
      <c r="AA870" s="83">
        <v>1</v>
      </c>
      <c r="AB870" s="241">
        <f t="shared" si="80"/>
        <v>0.5</v>
      </c>
      <c r="AC870" s="240" t="str">
        <f t="shared" si="81"/>
        <v>DÜŞÜK RİSK</v>
      </c>
      <c r="AD870" s="81" t="s">
        <v>132</v>
      </c>
      <c r="AE870" s="81" t="s">
        <v>131</v>
      </c>
      <c r="AF870" s="240" t="s">
        <v>921</v>
      </c>
      <c r="AG870" s="83" t="s">
        <v>1201</v>
      </c>
    </row>
    <row r="871" spans="1:33" ht="105" x14ac:dyDescent="0.45">
      <c r="A871" s="152">
        <v>864</v>
      </c>
      <c r="B871" s="160">
        <v>45896</v>
      </c>
      <c r="C871" s="83" t="s">
        <v>66</v>
      </c>
      <c r="D871" s="81" t="s">
        <v>6754</v>
      </c>
      <c r="E871" s="154" t="s">
        <v>2221</v>
      </c>
      <c r="F871" s="154" t="s">
        <v>2221</v>
      </c>
      <c r="G871" s="83" t="s">
        <v>1196</v>
      </c>
      <c r="H871" s="83" t="s">
        <v>1202</v>
      </c>
      <c r="I871" s="83" t="s">
        <v>1203</v>
      </c>
      <c r="J871" s="83" t="s">
        <v>1199</v>
      </c>
      <c r="K871" s="83" t="s">
        <v>857</v>
      </c>
      <c r="L871" s="84" t="s">
        <v>1204</v>
      </c>
      <c r="M871" s="84" t="s">
        <v>917</v>
      </c>
      <c r="N871" s="83">
        <v>0.5</v>
      </c>
      <c r="O871" s="83">
        <v>1</v>
      </c>
      <c r="P871" s="83">
        <v>3</v>
      </c>
      <c r="Q871" s="241">
        <f t="shared" si="78"/>
        <v>1.5</v>
      </c>
      <c r="R871" s="240" t="str">
        <f t="shared" si="79"/>
        <v>DÜŞÜK RİSK</v>
      </c>
      <c r="S871" s="84" t="s">
        <v>918</v>
      </c>
      <c r="T871" s="83" t="s">
        <v>131</v>
      </c>
      <c r="U871" s="155" t="s">
        <v>919</v>
      </c>
      <c r="V871" s="85" t="s">
        <v>558</v>
      </c>
      <c r="W871" s="156" t="s">
        <v>919</v>
      </c>
      <c r="X871" s="156" t="s">
        <v>858</v>
      </c>
      <c r="Y871" s="83">
        <v>0.5</v>
      </c>
      <c r="Z871" s="83">
        <v>1</v>
      </c>
      <c r="AA871" s="83">
        <v>3</v>
      </c>
      <c r="AB871" s="241">
        <f t="shared" si="80"/>
        <v>1.5</v>
      </c>
      <c r="AC871" s="240" t="str">
        <f t="shared" si="81"/>
        <v>DÜŞÜK RİSK</v>
      </c>
      <c r="AD871" s="81" t="s">
        <v>132</v>
      </c>
      <c r="AE871" s="81" t="s">
        <v>131</v>
      </c>
      <c r="AF871" s="240" t="s">
        <v>921</v>
      </c>
      <c r="AG871" s="83" t="s">
        <v>1201</v>
      </c>
    </row>
    <row r="872" spans="1:33" ht="175" x14ac:dyDescent="0.45">
      <c r="A872" s="152">
        <v>865</v>
      </c>
      <c r="B872" s="160">
        <v>45896</v>
      </c>
      <c r="C872" s="83" t="s">
        <v>66</v>
      </c>
      <c r="D872" s="81" t="s">
        <v>6754</v>
      </c>
      <c r="E872" s="154" t="s">
        <v>2221</v>
      </c>
      <c r="F872" s="154" t="s">
        <v>2221</v>
      </c>
      <c r="G872" s="83" t="s">
        <v>1196</v>
      </c>
      <c r="H872" s="83" t="s">
        <v>1205</v>
      </c>
      <c r="I872" s="83" t="s">
        <v>1206</v>
      </c>
      <c r="J872" s="83" t="s">
        <v>1207</v>
      </c>
      <c r="K872" s="83" t="s">
        <v>857</v>
      </c>
      <c r="L872" s="84" t="s">
        <v>1208</v>
      </c>
      <c r="M872" s="84" t="s">
        <v>917</v>
      </c>
      <c r="N872" s="83">
        <v>0.5</v>
      </c>
      <c r="O872" s="83">
        <v>6</v>
      </c>
      <c r="P872" s="83">
        <v>3</v>
      </c>
      <c r="Q872" s="241">
        <f t="shared" si="78"/>
        <v>9</v>
      </c>
      <c r="R872" s="240" t="str">
        <f t="shared" si="79"/>
        <v>DÜŞÜK RİSK</v>
      </c>
      <c r="S872" s="84" t="s">
        <v>918</v>
      </c>
      <c r="T872" s="83" t="s">
        <v>190</v>
      </c>
      <c r="U872" s="155" t="s">
        <v>919</v>
      </c>
      <c r="V872" s="85" t="s">
        <v>558</v>
      </c>
      <c r="W872" s="156" t="s">
        <v>919</v>
      </c>
      <c r="X872" s="156" t="s">
        <v>858</v>
      </c>
      <c r="Y872" s="83">
        <v>0.5</v>
      </c>
      <c r="Z872" s="83">
        <v>6</v>
      </c>
      <c r="AA872" s="83">
        <v>3</v>
      </c>
      <c r="AB872" s="241">
        <f t="shared" si="80"/>
        <v>9</v>
      </c>
      <c r="AC872" s="240" t="str">
        <f t="shared" si="81"/>
        <v>DÜŞÜK RİSK</v>
      </c>
      <c r="AD872" s="81" t="s">
        <v>132</v>
      </c>
      <c r="AE872" s="81" t="s">
        <v>190</v>
      </c>
      <c r="AF872" s="240" t="s">
        <v>921</v>
      </c>
      <c r="AG872" s="83" t="s">
        <v>1170</v>
      </c>
    </row>
    <row r="873" spans="1:33" ht="105" x14ac:dyDescent="0.45">
      <c r="A873" s="152">
        <v>866</v>
      </c>
      <c r="B873" s="160">
        <v>45896</v>
      </c>
      <c r="C873" s="83" t="s">
        <v>66</v>
      </c>
      <c r="D873" s="81" t="s">
        <v>6754</v>
      </c>
      <c r="E873" s="154" t="s">
        <v>2221</v>
      </c>
      <c r="F873" s="154" t="s">
        <v>2221</v>
      </c>
      <c r="G873" s="83" t="s">
        <v>1196</v>
      </c>
      <c r="H873" s="83" t="s">
        <v>1209</v>
      </c>
      <c r="I873" s="83" t="s">
        <v>1210</v>
      </c>
      <c r="J873" s="83" t="s">
        <v>935</v>
      </c>
      <c r="K873" s="83" t="s">
        <v>857</v>
      </c>
      <c r="L873" s="84" t="s">
        <v>1211</v>
      </c>
      <c r="M873" s="84" t="s">
        <v>917</v>
      </c>
      <c r="N873" s="83">
        <v>1</v>
      </c>
      <c r="O873" s="83">
        <v>1</v>
      </c>
      <c r="P873" s="83">
        <v>3</v>
      </c>
      <c r="Q873" s="241">
        <f t="shared" si="78"/>
        <v>3</v>
      </c>
      <c r="R873" s="240" t="str">
        <f t="shared" si="79"/>
        <v>DÜŞÜK RİSK</v>
      </c>
      <c r="S873" s="84" t="s">
        <v>918</v>
      </c>
      <c r="T873" s="83" t="s">
        <v>131</v>
      </c>
      <c r="U873" s="155" t="s">
        <v>919</v>
      </c>
      <c r="V873" s="85" t="s">
        <v>558</v>
      </c>
      <c r="W873" s="156" t="s">
        <v>919</v>
      </c>
      <c r="X873" s="156" t="s">
        <v>858</v>
      </c>
      <c r="Y873" s="83">
        <v>0.5</v>
      </c>
      <c r="Z873" s="83">
        <v>1</v>
      </c>
      <c r="AA873" s="83">
        <v>3</v>
      </c>
      <c r="AB873" s="241">
        <f t="shared" si="80"/>
        <v>1.5</v>
      </c>
      <c r="AC873" s="240" t="str">
        <f t="shared" si="81"/>
        <v>DÜŞÜK RİSK</v>
      </c>
      <c r="AD873" s="81" t="s">
        <v>132</v>
      </c>
      <c r="AE873" s="81" t="s">
        <v>131</v>
      </c>
      <c r="AF873" s="240" t="s">
        <v>921</v>
      </c>
      <c r="AG873" s="83" t="s">
        <v>1201</v>
      </c>
    </row>
    <row r="874" spans="1:33" ht="140" x14ac:dyDescent="0.45">
      <c r="A874" s="152">
        <v>867</v>
      </c>
      <c r="B874" s="160">
        <v>45896</v>
      </c>
      <c r="C874" s="83" t="s">
        <v>66</v>
      </c>
      <c r="D874" s="81" t="s">
        <v>6754</v>
      </c>
      <c r="E874" s="154" t="s">
        <v>2221</v>
      </c>
      <c r="F874" s="154" t="s">
        <v>2221</v>
      </c>
      <c r="G874" s="83" t="s">
        <v>1196</v>
      </c>
      <c r="H874" s="83" t="s">
        <v>1212</v>
      </c>
      <c r="I874" s="83" t="s">
        <v>1213</v>
      </c>
      <c r="J874" s="83" t="s">
        <v>935</v>
      </c>
      <c r="K874" s="83" t="s">
        <v>857</v>
      </c>
      <c r="L874" s="84" t="s">
        <v>1214</v>
      </c>
      <c r="M874" s="84" t="s">
        <v>917</v>
      </c>
      <c r="N874" s="83">
        <v>1</v>
      </c>
      <c r="O874" s="83">
        <v>1</v>
      </c>
      <c r="P874" s="83">
        <v>3</v>
      </c>
      <c r="Q874" s="241">
        <f t="shared" si="78"/>
        <v>3</v>
      </c>
      <c r="R874" s="240" t="str">
        <f t="shared" si="79"/>
        <v>DÜŞÜK RİSK</v>
      </c>
      <c r="S874" s="84" t="s">
        <v>918</v>
      </c>
      <c r="T874" s="83" t="s">
        <v>131</v>
      </c>
      <c r="U874" s="155" t="s">
        <v>919</v>
      </c>
      <c r="V874" s="85" t="s">
        <v>558</v>
      </c>
      <c r="W874" s="156" t="s">
        <v>919</v>
      </c>
      <c r="X874" s="156" t="s">
        <v>858</v>
      </c>
      <c r="Y874" s="83">
        <v>0.5</v>
      </c>
      <c r="Z874" s="83">
        <v>1</v>
      </c>
      <c r="AA874" s="83">
        <v>3</v>
      </c>
      <c r="AB874" s="241">
        <f t="shared" si="80"/>
        <v>1.5</v>
      </c>
      <c r="AC874" s="240" t="str">
        <f t="shared" si="81"/>
        <v>DÜŞÜK RİSK</v>
      </c>
      <c r="AD874" s="81" t="s">
        <v>132</v>
      </c>
      <c r="AE874" s="81" t="s">
        <v>131</v>
      </c>
      <c r="AF874" s="240" t="s">
        <v>921</v>
      </c>
      <c r="AG874" s="83" t="s">
        <v>1201</v>
      </c>
    </row>
    <row r="875" spans="1:33" ht="87.5" x14ac:dyDescent="0.45">
      <c r="A875" s="152">
        <v>868</v>
      </c>
      <c r="B875" s="160">
        <v>45896</v>
      </c>
      <c r="C875" s="83" t="s">
        <v>72</v>
      </c>
      <c r="D875" s="81" t="s">
        <v>130</v>
      </c>
      <c r="E875" s="154" t="s">
        <v>2221</v>
      </c>
      <c r="F875" s="154" t="s">
        <v>2221</v>
      </c>
      <c r="G875" s="83" t="s">
        <v>2245</v>
      </c>
      <c r="H875" s="83" t="s">
        <v>2246</v>
      </c>
      <c r="I875" s="83" t="s">
        <v>2247</v>
      </c>
      <c r="J875" s="83" t="s">
        <v>2248</v>
      </c>
      <c r="K875" s="83" t="s">
        <v>2249</v>
      </c>
      <c r="L875" s="84" t="s">
        <v>2250</v>
      </c>
      <c r="M875" s="84" t="s">
        <v>917</v>
      </c>
      <c r="N875" s="83">
        <v>1</v>
      </c>
      <c r="O875" s="83">
        <v>3</v>
      </c>
      <c r="P875" s="83">
        <v>7</v>
      </c>
      <c r="Q875" s="241">
        <f t="shared" si="78"/>
        <v>21</v>
      </c>
      <c r="R875" s="240" t="str">
        <f t="shared" si="79"/>
        <v>OLASI RİSK</v>
      </c>
      <c r="S875" s="84" t="s">
        <v>918</v>
      </c>
      <c r="T875" s="83" t="s">
        <v>131</v>
      </c>
      <c r="U875" s="155" t="s">
        <v>919</v>
      </c>
      <c r="V875" s="85" t="s">
        <v>558</v>
      </c>
      <c r="W875" s="156" t="s">
        <v>919</v>
      </c>
      <c r="X875" s="156" t="s">
        <v>858</v>
      </c>
      <c r="Y875" s="83">
        <v>1</v>
      </c>
      <c r="Z875" s="83">
        <v>1</v>
      </c>
      <c r="AA875" s="83">
        <v>7</v>
      </c>
      <c r="AB875" s="241">
        <f t="shared" si="80"/>
        <v>7</v>
      </c>
      <c r="AC875" s="240" t="str">
        <f t="shared" si="81"/>
        <v>DÜŞÜK RİSK</v>
      </c>
      <c r="AD875" s="81" t="s">
        <v>132</v>
      </c>
      <c r="AE875" s="81" t="s">
        <v>131</v>
      </c>
      <c r="AF875" s="240" t="s">
        <v>921</v>
      </c>
      <c r="AG875" s="83" t="s">
        <v>1170</v>
      </c>
    </row>
    <row r="876" spans="1:33" ht="157.5" x14ac:dyDescent="0.45">
      <c r="A876" s="152">
        <v>869</v>
      </c>
      <c r="B876" s="160">
        <v>45896</v>
      </c>
      <c r="C876" s="83" t="s">
        <v>72</v>
      </c>
      <c r="D876" s="81" t="s">
        <v>155</v>
      </c>
      <c r="E876" s="154" t="s">
        <v>2221</v>
      </c>
      <c r="F876" s="154" t="s">
        <v>2221</v>
      </c>
      <c r="G876" s="83" t="s">
        <v>2251</v>
      </c>
      <c r="H876" s="83" t="s">
        <v>2252</v>
      </c>
      <c r="I876" s="83" t="s">
        <v>2253</v>
      </c>
      <c r="J876" s="83" t="s">
        <v>2254</v>
      </c>
      <c r="K876" s="83" t="s">
        <v>2249</v>
      </c>
      <c r="L876" s="84" t="s">
        <v>2255</v>
      </c>
      <c r="M876" s="84" t="s">
        <v>917</v>
      </c>
      <c r="N876" s="83">
        <v>3</v>
      </c>
      <c r="O876" s="83">
        <v>3</v>
      </c>
      <c r="P876" s="83">
        <v>3</v>
      </c>
      <c r="Q876" s="241">
        <f t="shared" si="78"/>
        <v>27</v>
      </c>
      <c r="R876" s="240" t="str">
        <f t="shared" si="79"/>
        <v>OLASI RİSK</v>
      </c>
      <c r="S876" s="84" t="s">
        <v>918</v>
      </c>
      <c r="T876" s="83" t="s">
        <v>186</v>
      </c>
      <c r="U876" s="155" t="s">
        <v>919</v>
      </c>
      <c r="V876" s="85" t="s">
        <v>558</v>
      </c>
      <c r="W876" s="156" t="s">
        <v>919</v>
      </c>
      <c r="X876" s="156" t="s">
        <v>858</v>
      </c>
      <c r="Y876" s="83">
        <v>3</v>
      </c>
      <c r="Z876" s="83">
        <v>3</v>
      </c>
      <c r="AA876" s="83">
        <v>3</v>
      </c>
      <c r="AB876" s="241">
        <f t="shared" si="80"/>
        <v>27</v>
      </c>
      <c r="AC876" s="240" t="str">
        <f t="shared" si="81"/>
        <v>OLASI RİSK</v>
      </c>
      <c r="AD876" s="81" t="s">
        <v>132</v>
      </c>
      <c r="AE876" s="81" t="s">
        <v>186</v>
      </c>
      <c r="AF876" s="240" t="s">
        <v>921</v>
      </c>
      <c r="AG876" s="83" t="s">
        <v>1170</v>
      </c>
    </row>
    <row r="877" spans="1:33" ht="105" x14ac:dyDescent="0.45">
      <c r="A877" s="152">
        <v>870</v>
      </c>
      <c r="B877" s="160">
        <v>45896</v>
      </c>
      <c r="C877" s="81" t="s">
        <v>72</v>
      </c>
      <c r="D877" s="81" t="s">
        <v>158</v>
      </c>
      <c r="E877" s="154" t="s">
        <v>2221</v>
      </c>
      <c r="F877" s="154" t="s">
        <v>2221</v>
      </c>
      <c r="G877" s="83" t="s">
        <v>2256</v>
      </c>
      <c r="H877" s="83" t="s">
        <v>2257</v>
      </c>
      <c r="I877" s="83" t="s">
        <v>2258</v>
      </c>
      <c r="J877" s="83" t="s">
        <v>2259</v>
      </c>
      <c r="K877" s="83" t="s">
        <v>2249</v>
      </c>
      <c r="L877" s="84" t="s">
        <v>2260</v>
      </c>
      <c r="M877" s="84" t="s">
        <v>917</v>
      </c>
      <c r="N877" s="83">
        <v>1</v>
      </c>
      <c r="O877" s="83">
        <v>1</v>
      </c>
      <c r="P877" s="83">
        <v>7</v>
      </c>
      <c r="Q877" s="241">
        <f t="shared" si="78"/>
        <v>7</v>
      </c>
      <c r="R877" s="240" t="str">
        <f t="shared" si="79"/>
        <v>DÜŞÜK RİSK</v>
      </c>
      <c r="S877" s="84" t="s">
        <v>918</v>
      </c>
      <c r="T877" s="83" t="s">
        <v>186</v>
      </c>
      <c r="U877" s="155" t="s">
        <v>919</v>
      </c>
      <c r="V877" s="85" t="s">
        <v>558</v>
      </c>
      <c r="W877" s="156" t="s">
        <v>919</v>
      </c>
      <c r="X877" s="156" t="s">
        <v>858</v>
      </c>
      <c r="Y877" s="83">
        <v>1</v>
      </c>
      <c r="Z877" s="83">
        <v>1</v>
      </c>
      <c r="AA877" s="83">
        <v>7</v>
      </c>
      <c r="AB877" s="241">
        <f t="shared" si="80"/>
        <v>7</v>
      </c>
      <c r="AC877" s="240" t="str">
        <f t="shared" si="81"/>
        <v>DÜŞÜK RİSK</v>
      </c>
      <c r="AD877" s="81" t="s">
        <v>132</v>
      </c>
      <c r="AE877" s="81" t="s">
        <v>186</v>
      </c>
      <c r="AF877" s="240" t="s">
        <v>921</v>
      </c>
      <c r="AG877" s="83" t="s">
        <v>1064</v>
      </c>
    </row>
    <row r="878" spans="1:33" ht="105" x14ac:dyDescent="0.45">
      <c r="A878" s="152">
        <v>871</v>
      </c>
      <c r="B878" s="160">
        <v>45896</v>
      </c>
      <c r="C878" s="81" t="s">
        <v>72</v>
      </c>
      <c r="D878" s="81" t="s">
        <v>158</v>
      </c>
      <c r="E878" s="154" t="s">
        <v>2221</v>
      </c>
      <c r="F878" s="154" t="s">
        <v>2221</v>
      </c>
      <c r="G878" s="83" t="s">
        <v>2256</v>
      </c>
      <c r="H878" s="83" t="s">
        <v>2261</v>
      </c>
      <c r="I878" s="83" t="s">
        <v>2262</v>
      </c>
      <c r="J878" s="83" t="s">
        <v>2263</v>
      </c>
      <c r="K878" s="83" t="s">
        <v>2249</v>
      </c>
      <c r="L878" s="84" t="s">
        <v>2260</v>
      </c>
      <c r="M878" s="84" t="s">
        <v>917</v>
      </c>
      <c r="N878" s="83">
        <v>1</v>
      </c>
      <c r="O878" s="83">
        <v>1</v>
      </c>
      <c r="P878" s="83">
        <v>7</v>
      </c>
      <c r="Q878" s="241">
        <f t="shared" si="78"/>
        <v>7</v>
      </c>
      <c r="R878" s="240" t="str">
        <f t="shared" si="79"/>
        <v>DÜŞÜK RİSK</v>
      </c>
      <c r="S878" s="84" t="s">
        <v>918</v>
      </c>
      <c r="T878" s="83" t="s">
        <v>186</v>
      </c>
      <c r="U878" s="155" t="s">
        <v>919</v>
      </c>
      <c r="V878" s="85" t="s">
        <v>558</v>
      </c>
      <c r="W878" s="156" t="s">
        <v>919</v>
      </c>
      <c r="X878" s="156" t="s">
        <v>858</v>
      </c>
      <c r="Y878" s="83">
        <v>1</v>
      </c>
      <c r="Z878" s="83">
        <v>1</v>
      </c>
      <c r="AA878" s="83">
        <v>7</v>
      </c>
      <c r="AB878" s="241">
        <f t="shared" si="80"/>
        <v>7</v>
      </c>
      <c r="AC878" s="240" t="str">
        <f t="shared" si="81"/>
        <v>DÜŞÜK RİSK</v>
      </c>
      <c r="AD878" s="81" t="s">
        <v>132</v>
      </c>
      <c r="AE878" s="81" t="s">
        <v>186</v>
      </c>
      <c r="AF878" s="240" t="s">
        <v>921</v>
      </c>
      <c r="AG878" s="83" t="s">
        <v>1064</v>
      </c>
    </row>
    <row r="879" spans="1:33" ht="87.5" x14ac:dyDescent="0.45">
      <c r="A879" s="152">
        <v>872</v>
      </c>
      <c r="B879" s="160">
        <v>45896</v>
      </c>
      <c r="C879" s="81" t="s">
        <v>72</v>
      </c>
      <c r="D879" s="81" t="s">
        <v>158</v>
      </c>
      <c r="E879" s="154" t="s">
        <v>2221</v>
      </c>
      <c r="F879" s="154" t="s">
        <v>2221</v>
      </c>
      <c r="G879" s="83" t="s">
        <v>2256</v>
      </c>
      <c r="H879" s="83" t="s">
        <v>2264</v>
      </c>
      <c r="I879" s="83" t="s">
        <v>2265</v>
      </c>
      <c r="J879" s="83" t="s">
        <v>2263</v>
      </c>
      <c r="K879" s="83" t="s">
        <v>2249</v>
      </c>
      <c r="L879" s="84" t="s">
        <v>2266</v>
      </c>
      <c r="M879" s="84" t="s">
        <v>917</v>
      </c>
      <c r="N879" s="83">
        <v>1</v>
      </c>
      <c r="O879" s="83">
        <v>1</v>
      </c>
      <c r="P879" s="83">
        <v>7</v>
      </c>
      <c r="Q879" s="241">
        <f t="shared" si="78"/>
        <v>7</v>
      </c>
      <c r="R879" s="240" t="str">
        <f t="shared" si="79"/>
        <v>DÜŞÜK RİSK</v>
      </c>
      <c r="S879" s="84" t="s">
        <v>918</v>
      </c>
      <c r="T879" s="83" t="s">
        <v>186</v>
      </c>
      <c r="U879" s="155" t="s">
        <v>919</v>
      </c>
      <c r="V879" s="85" t="s">
        <v>558</v>
      </c>
      <c r="W879" s="156" t="s">
        <v>919</v>
      </c>
      <c r="X879" s="156" t="s">
        <v>858</v>
      </c>
      <c r="Y879" s="83">
        <v>1</v>
      </c>
      <c r="Z879" s="83">
        <v>1</v>
      </c>
      <c r="AA879" s="83">
        <v>7</v>
      </c>
      <c r="AB879" s="241">
        <f t="shared" si="80"/>
        <v>7</v>
      </c>
      <c r="AC879" s="240" t="str">
        <f t="shared" si="81"/>
        <v>DÜŞÜK RİSK</v>
      </c>
      <c r="AD879" s="81" t="s">
        <v>132</v>
      </c>
      <c r="AE879" s="81" t="s">
        <v>186</v>
      </c>
      <c r="AF879" s="240" t="s">
        <v>921</v>
      </c>
      <c r="AG879" s="83" t="s">
        <v>1064</v>
      </c>
    </row>
    <row r="880" spans="1:33" ht="175" x14ac:dyDescent="0.45">
      <c r="A880" s="152">
        <v>873</v>
      </c>
      <c r="B880" s="160">
        <v>45896</v>
      </c>
      <c r="C880" s="81" t="s">
        <v>72</v>
      </c>
      <c r="D880" s="81" t="s">
        <v>158</v>
      </c>
      <c r="E880" s="154" t="s">
        <v>2221</v>
      </c>
      <c r="F880" s="154" t="s">
        <v>2221</v>
      </c>
      <c r="G880" s="83" t="s">
        <v>2256</v>
      </c>
      <c r="H880" s="83" t="s">
        <v>2267</v>
      </c>
      <c r="I880" s="83" t="s">
        <v>2268</v>
      </c>
      <c r="J880" s="83" t="s">
        <v>2269</v>
      </c>
      <c r="K880" s="83" t="s">
        <v>2249</v>
      </c>
      <c r="L880" s="84" t="s">
        <v>2270</v>
      </c>
      <c r="M880" s="84" t="s">
        <v>917</v>
      </c>
      <c r="N880" s="83">
        <v>1</v>
      </c>
      <c r="O880" s="83">
        <v>2</v>
      </c>
      <c r="P880" s="83">
        <v>15</v>
      </c>
      <c r="Q880" s="241">
        <f t="shared" si="78"/>
        <v>30</v>
      </c>
      <c r="R880" s="240" t="str">
        <f t="shared" si="79"/>
        <v>OLASI RİSK</v>
      </c>
      <c r="S880" s="84" t="s">
        <v>918</v>
      </c>
      <c r="T880" s="83" t="s">
        <v>186</v>
      </c>
      <c r="U880" s="155" t="s">
        <v>919</v>
      </c>
      <c r="V880" s="85" t="s">
        <v>558</v>
      </c>
      <c r="W880" s="156" t="s">
        <v>919</v>
      </c>
      <c r="X880" s="156" t="s">
        <v>858</v>
      </c>
      <c r="Y880" s="83">
        <v>1</v>
      </c>
      <c r="Z880" s="83">
        <v>2</v>
      </c>
      <c r="AA880" s="83">
        <v>15</v>
      </c>
      <c r="AB880" s="241">
        <f t="shared" si="80"/>
        <v>30</v>
      </c>
      <c r="AC880" s="240" t="str">
        <f t="shared" si="81"/>
        <v>OLASI RİSK</v>
      </c>
      <c r="AD880" s="81" t="s">
        <v>132</v>
      </c>
      <c r="AE880" s="81" t="s">
        <v>186</v>
      </c>
      <c r="AF880" s="240" t="s">
        <v>921</v>
      </c>
      <c r="AG880" s="83" t="s">
        <v>1170</v>
      </c>
    </row>
    <row r="881" spans="1:33" ht="105" x14ac:dyDescent="0.45">
      <c r="A881" s="152">
        <v>874</v>
      </c>
      <c r="B881" s="160">
        <v>45896</v>
      </c>
      <c r="C881" s="83" t="s">
        <v>60</v>
      </c>
      <c r="D881" s="81" t="s">
        <v>170</v>
      </c>
      <c r="E881" s="154" t="s">
        <v>2221</v>
      </c>
      <c r="F881" s="154" t="s">
        <v>2221</v>
      </c>
      <c r="G881" s="83" t="s">
        <v>2256</v>
      </c>
      <c r="H881" s="83" t="s">
        <v>2271</v>
      </c>
      <c r="I881" s="83" t="s">
        <v>2272</v>
      </c>
      <c r="J881" s="83" t="s">
        <v>2273</v>
      </c>
      <c r="K881" s="83" t="s">
        <v>2249</v>
      </c>
      <c r="L881" s="84" t="s">
        <v>2274</v>
      </c>
      <c r="M881" s="84" t="s">
        <v>917</v>
      </c>
      <c r="N881" s="83">
        <v>1</v>
      </c>
      <c r="O881" s="83">
        <v>2</v>
      </c>
      <c r="P881" s="83">
        <v>7</v>
      </c>
      <c r="Q881" s="241">
        <f t="shared" si="78"/>
        <v>14</v>
      </c>
      <c r="R881" s="240" t="str">
        <f t="shared" si="79"/>
        <v>DÜŞÜK RİSK</v>
      </c>
      <c r="S881" s="84" t="s">
        <v>918</v>
      </c>
      <c r="T881" s="83" t="s">
        <v>186</v>
      </c>
      <c r="U881" s="155" t="s">
        <v>919</v>
      </c>
      <c r="V881" s="85" t="s">
        <v>558</v>
      </c>
      <c r="W881" s="156" t="s">
        <v>919</v>
      </c>
      <c r="X881" s="156" t="s">
        <v>858</v>
      </c>
      <c r="Y881" s="83">
        <v>1</v>
      </c>
      <c r="Z881" s="83">
        <v>2</v>
      </c>
      <c r="AA881" s="83">
        <v>7</v>
      </c>
      <c r="AB881" s="241">
        <f t="shared" si="80"/>
        <v>14</v>
      </c>
      <c r="AC881" s="240" t="str">
        <f t="shared" si="81"/>
        <v>DÜŞÜK RİSK</v>
      </c>
      <c r="AD881" s="81" t="s">
        <v>132</v>
      </c>
      <c r="AE881" s="81" t="s">
        <v>186</v>
      </c>
      <c r="AF881" s="240" t="s">
        <v>921</v>
      </c>
      <c r="AG881" s="83" t="s">
        <v>1064</v>
      </c>
    </row>
    <row r="882" spans="1:33" ht="105" x14ac:dyDescent="0.45">
      <c r="A882" s="152">
        <v>875</v>
      </c>
      <c r="B882" s="160">
        <v>45896</v>
      </c>
      <c r="C882" s="81" t="s">
        <v>72</v>
      </c>
      <c r="D882" s="81" t="s">
        <v>158</v>
      </c>
      <c r="E882" s="154" t="s">
        <v>2221</v>
      </c>
      <c r="F882" s="154" t="s">
        <v>2221</v>
      </c>
      <c r="G882" s="83" t="s">
        <v>1059</v>
      </c>
      <c r="H882" s="83" t="s">
        <v>2275</v>
      </c>
      <c r="I882" s="83" t="s">
        <v>2258</v>
      </c>
      <c r="J882" s="83" t="s">
        <v>2259</v>
      </c>
      <c r="K882" s="83" t="s">
        <v>2249</v>
      </c>
      <c r="L882" s="84" t="s">
        <v>2260</v>
      </c>
      <c r="M882" s="84" t="s">
        <v>917</v>
      </c>
      <c r="N882" s="83">
        <v>1</v>
      </c>
      <c r="O882" s="83">
        <v>2</v>
      </c>
      <c r="P882" s="83">
        <v>7</v>
      </c>
      <c r="Q882" s="241">
        <f t="shared" si="78"/>
        <v>14</v>
      </c>
      <c r="R882" s="240" t="str">
        <f t="shared" si="79"/>
        <v>DÜŞÜK RİSK</v>
      </c>
      <c r="S882" s="84" t="s">
        <v>918</v>
      </c>
      <c r="T882" s="83" t="s">
        <v>186</v>
      </c>
      <c r="U882" s="155" t="s">
        <v>919</v>
      </c>
      <c r="V882" s="85" t="s">
        <v>558</v>
      </c>
      <c r="W882" s="156" t="s">
        <v>919</v>
      </c>
      <c r="X882" s="156" t="s">
        <v>858</v>
      </c>
      <c r="Y882" s="83">
        <v>1</v>
      </c>
      <c r="Z882" s="83">
        <v>2</v>
      </c>
      <c r="AA882" s="83">
        <v>7</v>
      </c>
      <c r="AB882" s="241">
        <f t="shared" si="80"/>
        <v>14</v>
      </c>
      <c r="AC882" s="240" t="str">
        <f t="shared" si="81"/>
        <v>DÜŞÜK RİSK</v>
      </c>
      <c r="AD882" s="81" t="s">
        <v>132</v>
      </c>
      <c r="AE882" s="81" t="s">
        <v>186</v>
      </c>
      <c r="AF882" s="240" t="s">
        <v>921</v>
      </c>
      <c r="AG882" s="83" t="s">
        <v>952</v>
      </c>
    </row>
    <row r="883" spans="1:33" ht="87.5" x14ac:dyDescent="0.45">
      <c r="A883" s="152">
        <v>876</v>
      </c>
      <c r="B883" s="160">
        <v>45896</v>
      </c>
      <c r="C883" s="81" t="s">
        <v>72</v>
      </c>
      <c r="D883" s="81" t="s">
        <v>158</v>
      </c>
      <c r="E883" s="154" t="s">
        <v>2221</v>
      </c>
      <c r="F883" s="154" t="s">
        <v>2221</v>
      </c>
      <c r="G883" s="83" t="s">
        <v>758</v>
      </c>
      <c r="H883" s="83" t="s">
        <v>2276</v>
      </c>
      <c r="I883" s="83" t="s">
        <v>492</v>
      </c>
      <c r="J883" s="83" t="s">
        <v>567</v>
      </c>
      <c r="K883" s="83" t="s">
        <v>2249</v>
      </c>
      <c r="L883" s="84" t="s">
        <v>2277</v>
      </c>
      <c r="M883" s="84" t="s">
        <v>208</v>
      </c>
      <c r="N883" s="83">
        <v>1</v>
      </c>
      <c r="O883" s="83">
        <v>0.5</v>
      </c>
      <c r="P883" s="83">
        <v>100</v>
      </c>
      <c r="Q883" s="241">
        <f t="shared" si="78"/>
        <v>50</v>
      </c>
      <c r="R883" s="240" t="str">
        <f t="shared" si="79"/>
        <v>OLASI RİSK</v>
      </c>
      <c r="S883" s="84" t="s">
        <v>918</v>
      </c>
      <c r="T883" s="83" t="s">
        <v>186</v>
      </c>
      <c r="U883" s="155" t="s">
        <v>919</v>
      </c>
      <c r="V883" s="85" t="s">
        <v>558</v>
      </c>
      <c r="W883" s="156"/>
      <c r="X883" s="156" t="s">
        <v>208</v>
      </c>
      <c r="Y883" s="83">
        <v>1</v>
      </c>
      <c r="Z883" s="83">
        <v>0.5</v>
      </c>
      <c r="AA883" s="83">
        <v>100</v>
      </c>
      <c r="AB883" s="241">
        <f t="shared" si="80"/>
        <v>50</v>
      </c>
      <c r="AC883" s="240" t="str">
        <f t="shared" si="81"/>
        <v>OLASI RİSK</v>
      </c>
      <c r="AD883" s="81" t="s">
        <v>132</v>
      </c>
      <c r="AE883" s="81" t="s">
        <v>186</v>
      </c>
      <c r="AF883" s="240" t="s">
        <v>921</v>
      </c>
      <c r="AG883" s="83" t="s">
        <v>1064</v>
      </c>
    </row>
    <row r="884" spans="1:33" ht="105" x14ac:dyDescent="0.45">
      <c r="A884" s="152">
        <v>877</v>
      </c>
      <c r="B884" s="160">
        <v>45896</v>
      </c>
      <c r="C884" s="83" t="s">
        <v>60</v>
      </c>
      <c r="D884" s="81" t="s">
        <v>170</v>
      </c>
      <c r="E884" s="154" t="s">
        <v>2221</v>
      </c>
      <c r="F884" s="154" t="s">
        <v>2221</v>
      </c>
      <c r="G884" s="83" t="s">
        <v>2278</v>
      </c>
      <c r="H884" s="83" t="s">
        <v>2279</v>
      </c>
      <c r="I884" s="83" t="s">
        <v>2272</v>
      </c>
      <c r="J884" s="83" t="s">
        <v>2273</v>
      </c>
      <c r="K884" s="83" t="s">
        <v>2249</v>
      </c>
      <c r="L884" s="84" t="s">
        <v>2274</v>
      </c>
      <c r="M884" s="84" t="s">
        <v>917</v>
      </c>
      <c r="N884" s="83">
        <v>1</v>
      </c>
      <c r="O884" s="83">
        <v>2</v>
      </c>
      <c r="P884" s="83">
        <v>7</v>
      </c>
      <c r="Q884" s="241">
        <f t="shared" si="78"/>
        <v>14</v>
      </c>
      <c r="R884" s="240" t="str">
        <f t="shared" si="79"/>
        <v>DÜŞÜK RİSK</v>
      </c>
      <c r="S884" s="84" t="s">
        <v>918</v>
      </c>
      <c r="T884" s="83" t="s">
        <v>186</v>
      </c>
      <c r="U884" s="155" t="s">
        <v>919</v>
      </c>
      <c r="V884" s="85" t="s">
        <v>558</v>
      </c>
      <c r="W884" s="156" t="s">
        <v>919</v>
      </c>
      <c r="X884" s="156" t="s">
        <v>858</v>
      </c>
      <c r="Y884" s="83">
        <v>1</v>
      </c>
      <c r="Z884" s="83">
        <v>2</v>
      </c>
      <c r="AA884" s="83">
        <v>7</v>
      </c>
      <c r="AB884" s="241">
        <f t="shared" si="80"/>
        <v>14</v>
      </c>
      <c r="AC884" s="240" t="str">
        <f t="shared" si="81"/>
        <v>DÜŞÜK RİSK</v>
      </c>
      <c r="AD884" s="81" t="s">
        <v>132</v>
      </c>
      <c r="AE884" s="81" t="s">
        <v>186</v>
      </c>
      <c r="AF884" s="240" t="s">
        <v>921</v>
      </c>
      <c r="AG884" s="83" t="s">
        <v>1064</v>
      </c>
    </row>
    <row r="885" spans="1:33" ht="87.5" x14ac:dyDescent="0.45">
      <c r="A885" s="152">
        <v>878</v>
      </c>
      <c r="B885" s="160">
        <v>45896</v>
      </c>
      <c r="C885" s="81" t="s">
        <v>72</v>
      </c>
      <c r="D885" s="81" t="s">
        <v>158</v>
      </c>
      <c r="E885" s="154" t="s">
        <v>2221</v>
      </c>
      <c r="F885" s="154" t="s">
        <v>2221</v>
      </c>
      <c r="G885" s="83" t="s">
        <v>2280</v>
      </c>
      <c r="H885" s="83" t="s">
        <v>2281</v>
      </c>
      <c r="I885" s="83" t="s">
        <v>2282</v>
      </c>
      <c r="J885" s="83" t="s">
        <v>2283</v>
      </c>
      <c r="K885" s="83" t="s">
        <v>2249</v>
      </c>
      <c r="L885" s="84" t="s">
        <v>2284</v>
      </c>
      <c r="M885" s="84" t="s">
        <v>917</v>
      </c>
      <c r="N885" s="83">
        <v>1</v>
      </c>
      <c r="O885" s="83">
        <v>2</v>
      </c>
      <c r="P885" s="83">
        <v>3</v>
      </c>
      <c r="Q885" s="241">
        <f t="shared" si="78"/>
        <v>6</v>
      </c>
      <c r="R885" s="240" t="str">
        <f t="shared" si="79"/>
        <v>DÜŞÜK RİSK</v>
      </c>
      <c r="S885" s="84" t="s">
        <v>918</v>
      </c>
      <c r="T885" s="83" t="s">
        <v>186</v>
      </c>
      <c r="U885" s="155" t="s">
        <v>919</v>
      </c>
      <c r="V885" s="85" t="s">
        <v>558</v>
      </c>
      <c r="W885" s="156" t="s">
        <v>919</v>
      </c>
      <c r="X885" s="156" t="s">
        <v>858</v>
      </c>
      <c r="Y885" s="83">
        <v>1</v>
      </c>
      <c r="Z885" s="83">
        <v>2</v>
      </c>
      <c r="AA885" s="83">
        <v>3</v>
      </c>
      <c r="AB885" s="241">
        <f t="shared" si="80"/>
        <v>6</v>
      </c>
      <c r="AC885" s="240" t="str">
        <f t="shared" si="81"/>
        <v>DÜŞÜK RİSK</v>
      </c>
      <c r="AD885" s="81" t="s">
        <v>132</v>
      </c>
      <c r="AE885" s="81" t="s">
        <v>186</v>
      </c>
      <c r="AF885" s="240" t="s">
        <v>921</v>
      </c>
      <c r="AG885" s="83" t="s">
        <v>1064</v>
      </c>
    </row>
    <row r="886" spans="1:33" ht="140" x14ac:dyDescent="0.45">
      <c r="A886" s="152">
        <v>879</v>
      </c>
      <c r="B886" s="160">
        <v>45896</v>
      </c>
      <c r="C886" s="81" t="s">
        <v>72</v>
      </c>
      <c r="D886" s="81" t="s">
        <v>158</v>
      </c>
      <c r="E886" s="154" t="s">
        <v>2221</v>
      </c>
      <c r="F886" s="154" t="s">
        <v>2221</v>
      </c>
      <c r="G886" s="83" t="s">
        <v>2280</v>
      </c>
      <c r="H886" s="83" t="s">
        <v>2285</v>
      </c>
      <c r="I886" s="83" t="s">
        <v>2282</v>
      </c>
      <c r="J886" s="83" t="s">
        <v>2283</v>
      </c>
      <c r="K886" s="83" t="s">
        <v>2249</v>
      </c>
      <c r="L886" s="84" t="s">
        <v>2286</v>
      </c>
      <c r="M886" s="84" t="s">
        <v>917</v>
      </c>
      <c r="N886" s="83">
        <v>1</v>
      </c>
      <c r="O886" s="83">
        <v>2</v>
      </c>
      <c r="P886" s="83">
        <v>3</v>
      </c>
      <c r="Q886" s="241">
        <f t="shared" si="78"/>
        <v>6</v>
      </c>
      <c r="R886" s="240" t="str">
        <f t="shared" si="79"/>
        <v>DÜŞÜK RİSK</v>
      </c>
      <c r="S886" s="84" t="s">
        <v>918</v>
      </c>
      <c r="T886" s="83" t="s">
        <v>186</v>
      </c>
      <c r="U886" s="155" t="s">
        <v>919</v>
      </c>
      <c r="V886" s="85" t="s">
        <v>558</v>
      </c>
      <c r="W886" s="156" t="s">
        <v>919</v>
      </c>
      <c r="X886" s="156" t="s">
        <v>858</v>
      </c>
      <c r="Y886" s="83">
        <v>1</v>
      </c>
      <c r="Z886" s="83">
        <v>2</v>
      </c>
      <c r="AA886" s="83">
        <v>3</v>
      </c>
      <c r="AB886" s="241">
        <f t="shared" si="80"/>
        <v>6</v>
      </c>
      <c r="AC886" s="240" t="str">
        <f t="shared" si="81"/>
        <v>DÜŞÜK RİSK</v>
      </c>
      <c r="AD886" s="81" t="s">
        <v>132</v>
      </c>
      <c r="AE886" s="81" t="s">
        <v>186</v>
      </c>
      <c r="AF886" s="240" t="s">
        <v>921</v>
      </c>
      <c r="AG886" s="83" t="s">
        <v>1064</v>
      </c>
    </row>
    <row r="887" spans="1:33" ht="140" x14ac:dyDescent="0.45">
      <c r="A887" s="152">
        <v>880</v>
      </c>
      <c r="B887" s="160">
        <v>45896</v>
      </c>
      <c r="C887" s="83" t="s">
        <v>66</v>
      </c>
      <c r="D887" s="81" t="s">
        <v>6753</v>
      </c>
      <c r="E887" s="154" t="s">
        <v>2221</v>
      </c>
      <c r="F887" s="154" t="s">
        <v>2221</v>
      </c>
      <c r="G887" s="83" t="s">
        <v>2245</v>
      </c>
      <c r="H887" s="83" t="s">
        <v>2287</v>
      </c>
      <c r="I887" s="83" t="s">
        <v>2288</v>
      </c>
      <c r="J887" s="83" t="s">
        <v>2289</v>
      </c>
      <c r="K887" s="83" t="s">
        <v>2249</v>
      </c>
      <c r="L887" s="84" t="s">
        <v>2290</v>
      </c>
      <c r="M887" s="84" t="s">
        <v>917</v>
      </c>
      <c r="N887" s="83">
        <v>3</v>
      </c>
      <c r="O887" s="83">
        <v>6</v>
      </c>
      <c r="P887" s="83">
        <v>7</v>
      </c>
      <c r="Q887" s="241">
        <v>40</v>
      </c>
      <c r="R887" s="240" t="str">
        <f t="shared" si="79"/>
        <v>OLASI RİSK</v>
      </c>
      <c r="S887" s="84" t="s">
        <v>918</v>
      </c>
      <c r="T887" s="83" t="s">
        <v>131</v>
      </c>
      <c r="U887" s="155" t="s">
        <v>919</v>
      </c>
      <c r="V887" s="85" t="s">
        <v>558</v>
      </c>
      <c r="W887" s="156" t="s">
        <v>919</v>
      </c>
      <c r="X887" s="156" t="s">
        <v>858</v>
      </c>
      <c r="Y887" s="83">
        <v>3</v>
      </c>
      <c r="Z887" s="83">
        <v>6</v>
      </c>
      <c r="AA887" s="83">
        <v>7</v>
      </c>
      <c r="AB887" s="241">
        <f t="shared" si="80"/>
        <v>126</v>
      </c>
      <c r="AC887" s="240" t="str">
        <f t="shared" si="81"/>
        <v>ÖNEMLİ RİSK</v>
      </c>
      <c r="AD887" s="81" t="s">
        <v>132</v>
      </c>
      <c r="AE887" s="81" t="s">
        <v>131</v>
      </c>
      <c r="AF887" s="240" t="s">
        <v>921</v>
      </c>
      <c r="AG887" s="83" t="s">
        <v>1170</v>
      </c>
    </row>
    <row r="888" spans="1:33" ht="105" x14ac:dyDescent="0.45">
      <c r="A888" s="152">
        <v>881</v>
      </c>
      <c r="B888" s="160">
        <v>45896</v>
      </c>
      <c r="C888" s="83" t="s">
        <v>66</v>
      </c>
      <c r="D888" s="81" t="s">
        <v>6753</v>
      </c>
      <c r="E888" s="154" t="s">
        <v>2221</v>
      </c>
      <c r="F888" s="154" t="s">
        <v>2221</v>
      </c>
      <c r="G888" s="83" t="s">
        <v>2245</v>
      </c>
      <c r="H888" s="83" t="s">
        <v>2291</v>
      </c>
      <c r="I888" s="83" t="s">
        <v>2292</v>
      </c>
      <c r="J888" s="83" t="s">
        <v>2293</v>
      </c>
      <c r="K888" s="83" t="s">
        <v>2249</v>
      </c>
      <c r="L888" s="84" t="s">
        <v>2294</v>
      </c>
      <c r="M888" s="84" t="s">
        <v>917</v>
      </c>
      <c r="N888" s="83">
        <v>0.5</v>
      </c>
      <c r="O888" s="83">
        <v>3</v>
      </c>
      <c r="P888" s="83">
        <v>3</v>
      </c>
      <c r="Q888" s="241">
        <f t="shared" si="78"/>
        <v>4.5</v>
      </c>
      <c r="R888" s="240" t="str">
        <f t="shared" si="79"/>
        <v>DÜŞÜK RİSK</v>
      </c>
      <c r="S888" s="84" t="s">
        <v>918</v>
      </c>
      <c r="T888" s="83" t="s">
        <v>131</v>
      </c>
      <c r="U888" s="155" t="s">
        <v>919</v>
      </c>
      <c r="V888" s="85" t="s">
        <v>558</v>
      </c>
      <c r="W888" s="156" t="s">
        <v>919</v>
      </c>
      <c r="X888" s="156" t="s">
        <v>858</v>
      </c>
      <c r="Y888" s="83">
        <v>0.5</v>
      </c>
      <c r="Z888" s="83">
        <v>3</v>
      </c>
      <c r="AA888" s="83">
        <v>3</v>
      </c>
      <c r="AB888" s="241">
        <f t="shared" si="80"/>
        <v>4.5</v>
      </c>
      <c r="AC888" s="240" t="str">
        <f t="shared" si="81"/>
        <v>DÜŞÜK RİSK</v>
      </c>
      <c r="AD888" s="81" t="s">
        <v>132</v>
      </c>
      <c r="AE888" s="81" t="s">
        <v>131</v>
      </c>
      <c r="AF888" s="240" t="s">
        <v>921</v>
      </c>
      <c r="AG888" s="83" t="s">
        <v>1170</v>
      </c>
    </row>
    <row r="889" spans="1:33" ht="87.5" x14ac:dyDescent="0.45">
      <c r="A889" s="152">
        <v>882</v>
      </c>
      <c r="B889" s="160">
        <v>45896</v>
      </c>
      <c r="C889" s="83" t="s">
        <v>72</v>
      </c>
      <c r="D889" s="81" t="s">
        <v>155</v>
      </c>
      <c r="E889" s="154" t="s">
        <v>2221</v>
      </c>
      <c r="F889" s="154" t="s">
        <v>2221</v>
      </c>
      <c r="G889" s="83" t="s">
        <v>2245</v>
      </c>
      <c r="H889" s="83" t="s">
        <v>2295</v>
      </c>
      <c r="I889" s="83" t="s">
        <v>2296</v>
      </c>
      <c r="J889" s="83" t="s">
        <v>2297</v>
      </c>
      <c r="K889" s="83" t="s">
        <v>2249</v>
      </c>
      <c r="L889" s="84" t="s">
        <v>2298</v>
      </c>
      <c r="M889" s="84" t="s">
        <v>917</v>
      </c>
      <c r="N889" s="83">
        <v>0.5</v>
      </c>
      <c r="O889" s="83">
        <v>2</v>
      </c>
      <c r="P889" s="83">
        <v>3</v>
      </c>
      <c r="Q889" s="241">
        <f t="shared" si="78"/>
        <v>3</v>
      </c>
      <c r="R889" s="240" t="str">
        <f t="shared" si="79"/>
        <v>DÜŞÜK RİSK</v>
      </c>
      <c r="S889" s="84" t="s">
        <v>918</v>
      </c>
      <c r="T889" s="83" t="s">
        <v>186</v>
      </c>
      <c r="U889" s="155" t="s">
        <v>919</v>
      </c>
      <c r="V889" s="85" t="s">
        <v>558</v>
      </c>
      <c r="W889" s="156" t="s">
        <v>919</v>
      </c>
      <c r="X889" s="156" t="s">
        <v>858</v>
      </c>
      <c r="Y889" s="83">
        <v>0.5</v>
      </c>
      <c r="Z889" s="83">
        <v>2</v>
      </c>
      <c r="AA889" s="83">
        <v>3</v>
      </c>
      <c r="AB889" s="241">
        <f t="shared" si="80"/>
        <v>3</v>
      </c>
      <c r="AC889" s="240" t="str">
        <f t="shared" si="81"/>
        <v>DÜŞÜK RİSK</v>
      </c>
      <c r="AD889" s="81" t="s">
        <v>132</v>
      </c>
      <c r="AE889" s="81" t="s">
        <v>186</v>
      </c>
      <c r="AF889" s="240" t="s">
        <v>921</v>
      </c>
      <c r="AG889" s="83" t="s">
        <v>1170</v>
      </c>
    </row>
    <row r="890" spans="1:33" ht="105" x14ac:dyDescent="0.45">
      <c r="A890" s="152">
        <v>883</v>
      </c>
      <c r="B890" s="160">
        <v>45896</v>
      </c>
      <c r="C890" s="83" t="s">
        <v>66</v>
      </c>
      <c r="D890" s="81" t="s">
        <v>6753</v>
      </c>
      <c r="E890" s="154" t="s">
        <v>2221</v>
      </c>
      <c r="F890" s="154" t="s">
        <v>2221</v>
      </c>
      <c r="G890" s="83" t="s">
        <v>2245</v>
      </c>
      <c r="H890" s="83" t="s">
        <v>2299</v>
      </c>
      <c r="I890" s="83" t="s">
        <v>2300</v>
      </c>
      <c r="J890" s="83" t="s">
        <v>2301</v>
      </c>
      <c r="K890" s="83" t="s">
        <v>2249</v>
      </c>
      <c r="L890" s="84" t="s">
        <v>2302</v>
      </c>
      <c r="M890" s="84" t="s">
        <v>917</v>
      </c>
      <c r="N890" s="83">
        <v>0.5</v>
      </c>
      <c r="O890" s="83">
        <v>2</v>
      </c>
      <c r="P890" s="83">
        <v>3</v>
      </c>
      <c r="Q890" s="241">
        <f t="shared" si="78"/>
        <v>3</v>
      </c>
      <c r="R890" s="240" t="str">
        <f t="shared" si="79"/>
        <v>DÜŞÜK RİSK</v>
      </c>
      <c r="S890" s="84" t="s">
        <v>918</v>
      </c>
      <c r="T890" s="83" t="s">
        <v>131</v>
      </c>
      <c r="U890" s="155" t="s">
        <v>919</v>
      </c>
      <c r="V890" s="85" t="s">
        <v>558</v>
      </c>
      <c r="W890" s="156" t="s">
        <v>919</v>
      </c>
      <c r="X890" s="156" t="s">
        <v>858</v>
      </c>
      <c r="Y890" s="83">
        <v>0.5</v>
      </c>
      <c r="Z890" s="83">
        <v>2</v>
      </c>
      <c r="AA890" s="83">
        <v>3</v>
      </c>
      <c r="AB890" s="241">
        <f t="shared" si="80"/>
        <v>3</v>
      </c>
      <c r="AC890" s="240" t="str">
        <f t="shared" si="81"/>
        <v>DÜŞÜK RİSK</v>
      </c>
      <c r="AD890" s="81" t="s">
        <v>132</v>
      </c>
      <c r="AE890" s="81" t="s">
        <v>131</v>
      </c>
      <c r="AF890" s="240" t="s">
        <v>921</v>
      </c>
      <c r="AG890" s="83" t="s">
        <v>1170</v>
      </c>
    </row>
    <row r="891" spans="1:33" ht="87.5" x14ac:dyDescent="0.45">
      <c r="A891" s="152">
        <v>884</v>
      </c>
      <c r="B891" s="160">
        <v>45896</v>
      </c>
      <c r="C891" s="83" t="s">
        <v>66</v>
      </c>
      <c r="D891" s="81" t="s">
        <v>6753</v>
      </c>
      <c r="E891" s="154" t="s">
        <v>2221</v>
      </c>
      <c r="F891" s="154" t="s">
        <v>2221</v>
      </c>
      <c r="G891" s="83" t="s">
        <v>2245</v>
      </c>
      <c r="H891" s="83" t="s">
        <v>2303</v>
      </c>
      <c r="I891" s="83" t="s">
        <v>2304</v>
      </c>
      <c r="J891" s="83" t="s">
        <v>2305</v>
      </c>
      <c r="K891" s="83" t="s">
        <v>2249</v>
      </c>
      <c r="L891" s="84" t="s">
        <v>2306</v>
      </c>
      <c r="M891" s="84" t="s">
        <v>917</v>
      </c>
      <c r="N891" s="83">
        <v>1</v>
      </c>
      <c r="O891" s="83">
        <v>1</v>
      </c>
      <c r="P891" s="83">
        <v>3</v>
      </c>
      <c r="Q891" s="241">
        <f t="shared" si="78"/>
        <v>3</v>
      </c>
      <c r="R891" s="240" t="str">
        <f t="shared" si="79"/>
        <v>DÜŞÜK RİSK</v>
      </c>
      <c r="S891" s="84" t="s">
        <v>918</v>
      </c>
      <c r="T891" s="83" t="s">
        <v>186</v>
      </c>
      <c r="U891" s="155" t="s">
        <v>919</v>
      </c>
      <c r="V891" s="85" t="s">
        <v>558</v>
      </c>
      <c r="W891" s="156" t="s">
        <v>919</v>
      </c>
      <c r="X891" s="156" t="s">
        <v>858</v>
      </c>
      <c r="Y891" s="83">
        <v>1</v>
      </c>
      <c r="Z891" s="83">
        <v>1</v>
      </c>
      <c r="AA891" s="83">
        <v>3</v>
      </c>
      <c r="AB891" s="241">
        <f t="shared" si="80"/>
        <v>3</v>
      </c>
      <c r="AC891" s="240" t="str">
        <f t="shared" si="81"/>
        <v>DÜŞÜK RİSK</v>
      </c>
      <c r="AD891" s="81" t="s">
        <v>132</v>
      </c>
      <c r="AE891" s="81" t="s">
        <v>186</v>
      </c>
      <c r="AF891" s="240" t="s">
        <v>921</v>
      </c>
      <c r="AG891" s="83" t="s">
        <v>1170</v>
      </c>
    </row>
    <row r="892" spans="1:33" ht="140" x14ac:dyDescent="0.45">
      <c r="A892" s="152">
        <v>885</v>
      </c>
      <c r="B892" s="160">
        <v>45896</v>
      </c>
      <c r="C892" s="83" t="s">
        <v>72</v>
      </c>
      <c r="D892" s="81" t="s">
        <v>156</v>
      </c>
      <c r="E892" s="154" t="s">
        <v>2221</v>
      </c>
      <c r="F892" s="154" t="s">
        <v>2221</v>
      </c>
      <c r="G892" s="83" t="s">
        <v>1637</v>
      </c>
      <c r="H892" s="83" t="s">
        <v>1638</v>
      </c>
      <c r="I892" s="83" t="s">
        <v>1639</v>
      </c>
      <c r="J892" s="83" t="s">
        <v>1640</v>
      </c>
      <c r="K892" s="83" t="s">
        <v>515</v>
      </c>
      <c r="L892" s="84" t="s">
        <v>1641</v>
      </c>
      <c r="M892" s="84" t="s">
        <v>917</v>
      </c>
      <c r="N892" s="83">
        <v>1</v>
      </c>
      <c r="O892" s="83">
        <v>3</v>
      </c>
      <c r="P892" s="83">
        <v>15</v>
      </c>
      <c r="Q892" s="241">
        <f t="shared" si="78"/>
        <v>45</v>
      </c>
      <c r="R892" s="240" t="str">
        <f t="shared" si="79"/>
        <v>OLASI RİSK</v>
      </c>
      <c r="S892" s="84" t="s">
        <v>918</v>
      </c>
      <c r="T892" s="83" t="s">
        <v>187</v>
      </c>
      <c r="U892" s="155" t="s">
        <v>919</v>
      </c>
      <c r="V892" s="85" t="s">
        <v>558</v>
      </c>
      <c r="W892" s="156" t="s">
        <v>919</v>
      </c>
      <c r="X892" s="156" t="s">
        <v>858</v>
      </c>
      <c r="Y892" s="83">
        <v>1</v>
      </c>
      <c r="Z892" s="83">
        <v>2</v>
      </c>
      <c r="AA892" s="83">
        <v>3</v>
      </c>
      <c r="AB892" s="241">
        <f t="shared" si="80"/>
        <v>6</v>
      </c>
      <c r="AC892" s="240" t="str">
        <f t="shared" si="81"/>
        <v>DÜŞÜK RİSK</v>
      </c>
      <c r="AD892" s="81" t="s">
        <v>651</v>
      </c>
      <c r="AE892" s="81" t="s">
        <v>187</v>
      </c>
      <c r="AF892" s="240" t="s">
        <v>1642</v>
      </c>
      <c r="AG892" s="83" t="s">
        <v>1058</v>
      </c>
    </row>
    <row r="893" spans="1:33" ht="175" x14ac:dyDescent="0.45">
      <c r="A893" s="152">
        <v>886</v>
      </c>
      <c r="B893" s="160">
        <v>45896</v>
      </c>
      <c r="C893" s="83" t="s">
        <v>72</v>
      </c>
      <c r="D893" s="81" t="s">
        <v>156</v>
      </c>
      <c r="E893" s="154" t="s">
        <v>2221</v>
      </c>
      <c r="F893" s="154" t="s">
        <v>2221</v>
      </c>
      <c r="G893" s="83" t="s">
        <v>1643</v>
      </c>
      <c r="H893" s="83" t="s">
        <v>1644</v>
      </c>
      <c r="I893" s="83" t="s">
        <v>1644</v>
      </c>
      <c r="J893" s="83" t="s">
        <v>1645</v>
      </c>
      <c r="K893" s="83" t="s">
        <v>857</v>
      </c>
      <c r="L893" s="84" t="s">
        <v>1646</v>
      </c>
      <c r="M893" s="84" t="s">
        <v>917</v>
      </c>
      <c r="N893" s="83">
        <v>0.5</v>
      </c>
      <c r="O893" s="83">
        <v>2</v>
      </c>
      <c r="P893" s="83">
        <v>1</v>
      </c>
      <c r="Q893" s="241">
        <f t="shared" si="78"/>
        <v>1</v>
      </c>
      <c r="R893" s="240" t="str">
        <f t="shared" si="79"/>
        <v>DÜŞÜK RİSK</v>
      </c>
      <c r="S893" s="84" t="s">
        <v>918</v>
      </c>
      <c r="T893" s="83" t="s">
        <v>188</v>
      </c>
      <c r="U893" s="155" t="s">
        <v>919</v>
      </c>
      <c r="V893" s="85" t="s">
        <v>558</v>
      </c>
      <c r="W893" s="156" t="s">
        <v>919</v>
      </c>
      <c r="X893" s="156" t="s">
        <v>858</v>
      </c>
      <c r="Y893" s="83">
        <v>0.5</v>
      </c>
      <c r="Z893" s="83">
        <v>1</v>
      </c>
      <c r="AA893" s="83">
        <v>1</v>
      </c>
      <c r="AB893" s="241">
        <f t="shared" si="80"/>
        <v>0.5</v>
      </c>
      <c r="AC893" s="240" t="str">
        <f t="shared" si="81"/>
        <v>DÜŞÜK RİSK</v>
      </c>
      <c r="AD893" s="81" t="s">
        <v>651</v>
      </c>
      <c r="AE893" s="81" t="s">
        <v>188</v>
      </c>
      <c r="AF893" s="240" t="s">
        <v>552</v>
      </c>
      <c r="AG893" s="83" t="s">
        <v>1058</v>
      </c>
    </row>
    <row r="894" spans="1:33" ht="140" x14ac:dyDescent="0.45">
      <c r="A894" s="152">
        <v>887</v>
      </c>
      <c r="B894" s="160">
        <v>45896</v>
      </c>
      <c r="C894" s="83" t="s">
        <v>72</v>
      </c>
      <c r="D894" s="81" t="s">
        <v>156</v>
      </c>
      <c r="E894" s="154" t="s">
        <v>2221</v>
      </c>
      <c r="F894" s="154" t="s">
        <v>2221</v>
      </c>
      <c r="G894" s="83" t="s">
        <v>1647</v>
      </c>
      <c r="H894" s="83" t="s">
        <v>1648</v>
      </c>
      <c r="I894" s="83" t="s">
        <v>1784</v>
      </c>
      <c r="J894" s="83" t="s">
        <v>1785</v>
      </c>
      <c r="K894" s="83" t="s">
        <v>515</v>
      </c>
      <c r="L894" s="84" t="s">
        <v>1651</v>
      </c>
      <c r="M894" s="84" t="s">
        <v>917</v>
      </c>
      <c r="N894" s="83">
        <v>3</v>
      </c>
      <c r="O894" s="83">
        <v>6</v>
      </c>
      <c r="P894" s="83">
        <v>3</v>
      </c>
      <c r="Q894" s="241">
        <f t="shared" si="78"/>
        <v>54</v>
      </c>
      <c r="R894" s="240" t="str">
        <f t="shared" si="79"/>
        <v>OLASI RİSK</v>
      </c>
      <c r="S894" s="84" t="s">
        <v>918</v>
      </c>
      <c r="T894" s="83" t="s">
        <v>186</v>
      </c>
      <c r="U894" s="155" t="s">
        <v>919</v>
      </c>
      <c r="V894" s="85" t="s">
        <v>558</v>
      </c>
      <c r="W894" s="156" t="s">
        <v>919</v>
      </c>
      <c r="X894" s="156" t="s">
        <v>858</v>
      </c>
      <c r="Y894" s="83">
        <v>1</v>
      </c>
      <c r="Z894" s="83">
        <v>3</v>
      </c>
      <c r="AA894" s="83">
        <v>3</v>
      </c>
      <c r="AB894" s="241">
        <f t="shared" si="80"/>
        <v>9</v>
      </c>
      <c r="AC894" s="240" t="str">
        <f t="shared" si="81"/>
        <v>DÜŞÜK RİSK</v>
      </c>
      <c r="AD894" s="81" t="s">
        <v>493</v>
      </c>
      <c r="AE894" s="81" t="s">
        <v>186</v>
      </c>
      <c r="AF894" s="240" t="s">
        <v>1652</v>
      </c>
      <c r="AG894" s="83" t="s">
        <v>1058</v>
      </c>
    </row>
    <row r="895" spans="1:33" ht="245" x14ac:dyDescent="0.45">
      <c r="A895" s="152">
        <v>888</v>
      </c>
      <c r="B895" s="160">
        <v>45896</v>
      </c>
      <c r="C895" s="83" t="s">
        <v>72</v>
      </c>
      <c r="D895" s="81" t="s">
        <v>156</v>
      </c>
      <c r="E895" s="154" t="s">
        <v>2221</v>
      </c>
      <c r="F895" s="154" t="s">
        <v>2221</v>
      </c>
      <c r="G895" s="83" t="s">
        <v>1653</v>
      </c>
      <c r="H895" s="83" t="s">
        <v>1654</v>
      </c>
      <c r="I895" s="83" t="s">
        <v>1655</v>
      </c>
      <c r="J895" s="83" t="s">
        <v>1656</v>
      </c>
      <c r="K895" s="83" t="s">
        <v>515</v>
      </c>
      <c r="L895" s="84" t="s">
        <v>1657</v>
      </c>
      <c r="M895" s="84" t="s">
        <v>917</v>
      </c>
      <c r="N895" s="83">
        <v>1</v>
      </c>
      <c r="O895" s="83">
        <v>0.5</v>
      </c>
      <c r="P895" s="83">
        <v>1</v>
      </c>
      <c r="Q895" s="241">
        <f t="shared" si="78"/>
        <v>0.5</v>
      </c>
      <c r="R895" s="240" t="str">
        <f t="shared" si="79"/>
        <v>DÜŞÜK RİSK</v>
      </c>
      <c r="S895" s="84" t="s">
        <v>918</v>
      </c>
      <c r="T895" s="83" t="s">
        <v>186</v>
      </c>
      <c r="U895" s="155" t="s">
        <v>919</v>
      </c>
      <c r="V895" s="85" t="s">
        <v>558</v>
      </c>
      <c r="W895" s="156" t="s">
        <v>919</v>
      </c>
      <c r="X895" s="156" t="s">
        <v>858</v>
      </c>
      <c r="Y895" s="83">
        <v>1</v>
      </c>
      <c r="Z895" s="83">
        <v>0.5</v>
      </c>
      <c r="AA895" s="83">
        <v>1</v>
      </c>
      <c r="AB895" s="241">
        <f t="shared" si="80"/>
        <v>0.5</v>
      </c>
      <c r="AC895" s="240" t="str">
        <f t="shared" si="81"/>
        <v>DÜŞÜK RİSK</v>
      </c>
      <c r="AD895" s="81" t="s">
        <v>493</v>
      </c>
      <c r="AE895" s="81" t="s">
        <v>186</v>
      </c>
      <c r="AF895" s="240" t="s">
        <v>1658</v>
      </c>
      <c r="AG895" s="83" t="s">
        <v>1659</v>
      </c>
    </row>
    <row r="896" spans="1:33" ht="87.5" x14ac:dyDescent="0.45">
      <c r="A896" s="152">
        <v>889</v>
      </c>
      <c r="B896" s="160">
        <v>45896</v>
      </c>
      <c r="C896" s="83" t="s">
        <v>72</v>
      </c>
      <c r="D896" s="81" t="s">
        <v>156</v>
      </c>
      <c r="E896" s="154" t="s">
        <v>2221</v>
      </c>
      <c r="F896" s="154" t="s">
        <v>2221</v>
      </c>
      <c r="G896" s="83" t="s">
        <v>1653</v>
      </c>
      <c r="H896" s="83" t="s">
        <v>1660</v>
      </c>
      <c r="I896" s="83" t="s">
        <v>1661</v>
      </c>
      <c r="J896" s="83" t="s">
        <v>1645</v>
      </c>
      <c r="K896" s="83" t="s">
        <v>1008</v>
      </c>
      <c r="L896" s="84" t="s">
        <v>1651</v>
      </c>
      <c r="M896" s="84" t="s">
        <v>917</v>
      </c>
      <c r="N896" s="83">
        <v>0.5</v>
      </c>
      <c r="O896" s="83">
        <v>1</v>
      </c>
      <c r="P896" s="83">
        <v>3</v>
      </c>
      <c r="Q896" s="241">
        <f t="shared" si="78"/>
        <v>1.5</v>
      </c>
      <c r="R896" s="240" t="str">
        <f t="shared" si="79"/>
        <v>DÜŞÜK RİSK</v>
      </c>
      <c r="S896" s="84" t="s">
        <v>918</v>
      </c>
      <c r="T896" s="83" t="s">
        <v>186</v>
      </c>
      <c r="U896" s="155" t="s">
        <v>919</v>
      </c>
      <c r="V896" s="85" t="s">
        <v>558</v>
      </c>
      <c r="W896" s="156" t="s">
        <v>919</v>
      </c>
      <c r="X896" s="156" t="s">
        <v>858</v>
      </c>
      <c r="Y896" s="83">
        <v>0.5</v>
      </c>
      <c r="Z896" s="83">
        <v>1</v>
      </c>
      <c r="AA896" s="83">
        <v>3</v>
      </c>
      <c r="AB896" s="241">
        <f t="shared" si="80"/>
        <v>1.5</v>
      </c>
      <c r="AC896" s="240" t="str">
        <f t="shared" si="81"/>
        <v>DÜŞÜK RİSK</v>
      </c>
      <c r="AD896" s="81" t="s">
        <v>493</v>
      </c>
      <c r="AE896" s="81" t="s">
        <v>186</v>
      </c>
      <c r="AF896" s="240" t="s">
        <v>1652</v>
      </c>
      <c r="AG896" s="83" t="s">
        <v>1058</v>
      </c>
    </row>
    <row r="897" spans="1:33" ht="157.5" x14ac:dyDescent="0.45">
      <c r="A897" s="152">
        <v>890</v>
      </c>
      <c r="B897" s="160">
        <v>45896</v>
      </c>
      <c r="C897" s="83" t="s">
        <v>72</v>
      </c>
      <c r="D897" s="81" t="s">
        <v>156</v>
      </c>
      <c r="E897" s="154" t="s">
        <v>2221</v>
      </c>
      <c r="F897" s="154" t="s">
        <v>2221</v>
      </c>
      <c r="G897" s="83" t="s">
        <v>1662</v>
      </c>
      <c r="H897" s="83" t="s">
        <v>1663</v>
      </c>
      <c r="I897" s="83" t="s">
        <v>1664</v>
      </c>
      <c r="J897" s="83" t="s">
        <v>1665</v>
      </c>
      <c r="K897" s="83" t="s">
        <v>1008</v>
      </c>
      <c r="L897" s="84" t="s">
        <v>1666</v>
      </c>
      <c r="M897" s="84" t="s">
        <v>917</v>
      </c>
      <c r="N897" s="83">
        <v>1</v>
      </c>
      <c r="O897" s="83">
        <v>3</v>
      </c>
      <c r="P897" s="83">
        <v>3</v>
      </c>
      <c r="Q897" s="241">
        <f t="shared" si="78"/>
        <v>9</v>
      </c>
      <c r="R897" s="240" t="str">
        <f t="shared" si="79"/>
        <v>DÜŞÜK RİSK</v>
      </c>
      <c r="S897" s="84" t="s">
        <v>918</v>
      </c>
      <c r="T897" s="83" t="s">
        <v>132</v>
      </c>
      <c r="U897" s="155" t="s">
        <v>919</v>
      </c>
      <c r="V897" s="85" t="s">
        <v>558</v>
      </c>
      <c r="W897" s="156" t="s">
        <v>919</v>
      </c>
      <c r="X897" s="156" t="s">
        <v>858</v>
      </c>
      <c r="Y897" s="83">
        <v>0.5</v>
      </c>
      <c r="Z897" s="83">
        <v>3</v>
      </c>
      <c r="AA897" s="83">
        <v>3</v>
      </c>
      <c r="AB897" s="241">
        <f t="shared" si="80"/>
        <v>4.5</v>
      </c>
      <c r="AC897" s="240" t="str">
        <f t="shared" si="81"/>
        <v>DÜŞÜK RİSK</v>
      </c>
      <c r="AD897" s="81" t="s">
        <v>931</v>
      </c>
      <c r="AE897" s="81" t="s">
        <v>132</v>
      </c>
      <c r="AF897" s="240" t="s">
        <v>1667</v>
      </c>
      <c r="AG897" s="83" t="s">
        <v>1058</v>
      </c>
    </row>
    <row r="898" spans="1:33" ht="157.5" x14ac:dyDescent="0.45">
      <c r="A898" s="152">
        <v>891</v>
      </c>
      <c r="B898" s="160">
        <v>45896</v>
      </c>
      <c r="C898" s="83" t="s">
        <v>72</v>
      </c>
      <c r="D898" s="81" t="s">
        <v>156</v>
      </c>
      <c r="E898" s="154" t="s">
        <v>2221</v>
      </c>
      <c r="F898" s="154" t="s">
        <v>2221</v>
      </c>
      <c r="G898" s="83" t="s">
        <v>1662</v>
      </c>
      <c r="H898" s="83" t="s">
        <v>1668</v>
      </c>
      <c r="I898" s="83" t="s">
        <v>1669</v>
      </c>
      <c r="J898" s="83" t="s">
        <v>1670</v>
      </c>
      <c r="K898" s="83" t="s">
        <v>1114</v>
      </c>
      <c r="L898" s="84" t="s">
        <v>1666</v>
      </c>
      <c r="M898" s="84" t="s">
        <v>917</v>
      </c>
      <c r="N898" s="83">
        <v>1</v>
      </c>
      <c r="O898" s="83">
        <v>3</v>
      </c>
      <c r="P898" s="83">
        <v>3</v>
      </c>
      <c r="Q898" s="241">
        <f t="shared" si="78"/>
        <v>9</v>
      </c>
      <c r="R898" s="240" t="str">
        <f t="shared" si="79"/>
        <v>DÜŞÜK RİSK</v>
      </c>
      <c r="S898" s="84" t="s">
        <v>918</v>
      </c>
      <c r="T898" s="83" t="s">
        <v>132</v>
      </c>
      <c r="U898" s="155" t="s">
        <v>919</v>
      </c>
      <c r="V898" s="85" t="s">
        <v>558</v>
      </c>
      <c r="W898" s="156" t="s">
        <v>919</v>
      </c>
      <c r="X898" s="156" t="s">
        <v>858</v>
      </c>
      <c r="Y898" s="83">
        <v>0.5</v>
      </c>
      <c r="Z898" s="83">
        <v>3</v>
      </c>
      <c r="AA898" s="83">
        <v>3</v>
      </c>
      <c r="AB898" s="241">
        <f t="shared" si="80"/>
        <v>4.5</v>
      </c>
      <c r="AC898" s="240" t="str">
        <f t="shared" si="81"/>
        <v>DÜŞÜK RİSK</v>
      </c>
      <c r="AD898" s="81" t="s">
        <v>931</v>
      </c>
      <c r="AE898" s="81" t="s">
        <v>132</v>
      </c>
      <c r="AF898" s="240" t="s">
        <v>1667</v>
      </c>
      <c r="AG898" s="83" t="s">
        <v>1058</v>
      </c>
    </row>
    <row r="899" spans="1:33" ht="157.5" x14ac:dyDescent="0.45">
      <c r="A899" s="152">
        <v>892</v>
      </c>
      <c r="B899" s="160">
        <v>45896</v>
      </c>
      <c r="C899" s="83" t="s">
        <v>72</v>
      </c>
      <c r="D899" s="81" t="s">
        <v>156</v>
      </c>
      <c r="E899" s="154" t="s">
        <v>2221</v>
      </c>
      <c r="F899" s="154" t="s">
        <v>2221</v>
      </c>
      <c r="G899" s="83" t="s">
        <v>1662</v>
      </c>
      <c r="H899" s="83" t="s">
        <v>1671</v>
      </c>
      <c r="I899" s="83" t="s">
        <v>1672</v>
      </c>
      <c r="J899" s="83" t="s">
        <v>1673</v>
      </c>
      <c r="K899" s="83" t="s">
        <v>1114</v>
      </c>
      <c r="L899" s="84" t="s">
        <v>1666</v>
      </c>
      <c r="M899" s="84" t="s">
        <v>917</v>
      </c>
      <c r="N899" s="83">
        <v>1</v>
      </c>
      <c r="O899" s="83">
        <v>3</v>
      </c>
      <c r="P899" s="83">
        <v>3</v>
      </c>
      <c r="Q899" s="241">
        <f t="shared" si="78"/>
        <v>9</v>
      </c>
      <c r="R899" s="240" t="str">
        <f t="shared" si="79"/>
        <v>DÜŞÜK RİSK</v>
      </c>
      <c r="S899" s="84" t="s">
        <v>918</v>
      </c>
      <c r="T899" s="83" t="s">
        <v>132</v>
      </c>
      <c r="U899" s="155" t="s">
        <v>919</v>
      </c>
      <c r="V899" s="85" t="s">
        <v>558</v>
      </c>
      <c r="W899" s="156" t="s">
        <v>919</v>
      </c>
      <c r="X899" s="156" t="s">
        <v>858</v>
      </c>
      <c r="Y899" s="83">
        <v>0.5</v>
      </c>
      <c r="Z899" s="83">
        <v>3</v>
      </c>
      <c r="AA899" s="83">
        <v>3</v>
      </c>
      <c r="AB899" s="241">
        <f t="shared" si="80"/>
        <v>4.5</v>
      </c>
      <c r="AC899" s="240" t="str">
        <f t="shared" si="81"/>
        <v>DÜŞÜK RİSK</v>
      </c>
      <c r="AD899" s="81" t="s">
        <v>931</v>
      </c>
      <c r="AE899" s="81" t="s">
        <v>132</v>
      </c>
      <c r="AF899" s="240" t="s">
        <v>1667</v>
      </c>
      <c r="AG899" s="83" t="s">
        <v>1058</v>
      </c>
    </row>
    <row r="900" spans="1:33" ht="157.5" x14ac:dyDescent="0.45">
      <c r="A900" s="152">
        <v>893</v>
      </c>
      <c r="B900" s="160">
        <v>45896</v>
      </c>
      <c r="C900" s="83" t="s">
        <v>72</v>
      </c>
      <c r="D900" s="81" t="s">
        <v>156</v>
      </c>
      <c r="E900" s="154" t="s">
        <v>2221</v>
      </c>
      <c r="F900" s="154" t="s">
        <v>2221</v>
      </c>
      <c r="G900" s="83" t="s">
        <v>1674</v>
      </c>
      <c r="H900" s="83" t="s">
        <v>1675</v>
      </c>
      <c r="I900" s="83" t="s">
        <v>1676</v>
      </c>
      <c r="J900" s="83" t="s">
        <v>1645</v>
      </c>
      <c r="K900" s="83" t="s">
        <v>1114</v>
      </c>
      <c r="L900" s="84" t="s">
        <v>1666</v>
      </c>
      <c r="M900" s="84" t="s">
        <v>917</v>
      </c>
      <c r="N900" s="83">
        <v>1</v>
      </c>
      <c r="O900" s="83">
        <v>3</v>
      </c>
      <c r="P900" s="83">
        <v>3</v>
      </c>
      <c r="Q900" s="241">
        <f t="shared" si="78"/>
        <v>9</v>
      </c>
      <c r="R900" s="240" t="str">
        <f t="shared" si="79"/>
        <v>DÜŞÜK RİSK</v>
      </c>
      <c r="S900" s="84" t="s">
        <v>918</v>
      </c>
      <c r="T900" s="83" t="s">
        <v>132</v>
      </c>
      <c r="U900" s="155" t="s">
        <v>919</v>
      </c>
      <c r="V900" s="85" t="s">
        <v>558</v>
      </c>
      <c r="W900" s="156" t="s">
        <v>919</v>
      </c>
      <c r="X900" s="156" t="s">
        <v>858</v>
      </c>
      <c r="Y900" s="83">
        <v>0.5</v>
      </c>
      <c r="Z900" s="83">
        <v>3</v>
      </c>
      <c r="AA900" s="83">
        <v>3</v>
      </c>
      <c r="AB900" s="241">
        <f t="shared" si="80"/>
        <v>4.5</v>
      </c>
      <c r="AC900" s="240" t="str">
        <f t="shared" si="81"/>
        <v>DÜŞÜK RİSK</v>
      </c>
      <c r="AD900" s="81" t="s">
        <v>931</v>
      </c>
      <c r="AE900" s="81" t="s">
        <v>132</v>
      </c>
      <c r="AF900" s="240" t="s">
        <v>1667</v>
      </c>
      <c r="AG900" s="83" t="s">
        <v>1058</v>
      </c>
    </row>
    <row r="901" spans="1:33" ht="157.5" x14ac:dyDescent="0.45">
      <c r="A901" s="152">
        <v>894</v>
      </c>
      <c r="B901" s="160">
        <v>45896</v>
      </c>
      <c r="C901" s="83" t="s">
        <v>72</v>
      </c>
      <c r="D901" s="81" t="s">
        <v>156</v>
      </c>
      <c r="E901" s="154" t="s">
        <v>2221</v>
      </c>
      <c r="F901" s="154" t="s">
        <v>2221</v>
      </c>
      <c r="G901" s="83" t="s">
        <v>1674</v>
      </c>
      <c r="H901" s="83" t="s">
        <v>1677</v>
      </c>
      <c r="I901" s="83" t="s">
        <v>1676</v>
      </c>
      <c r="J901" s="83" t="s">
        <v>1645</v>
      </c>
      <c r="K901" s="83" t="s">
        <v>1114</v>
      </c>
      <c r="L901" s="84" t="s">
        <v>1666</v>
      </c>
      <c r="M901" s="84" t="s">
        <v>917</v>
      </c>
      <c r="N901" s="83">
        <v>0.5</v>
      </c>
      <c r="O901" s="83">
        <v>3</v>
      </c>
      <c r="P901" s="83">
        <v>3</v>
      </c>
      <c r="Q901" s="241">
        <f t="shared" si="78"/>
        <v>4.5</v>
      </c>
      <c r="R901" s="240" t="str">
        <f t="shared" si="79"/>
        <v>DÜŞÜK RİSK</v>
      </c>
      <c r="S901" s="84" t="s">
        <v>918</v>
      </c>
      <c r="T901" s="83" t="s">
        <v>132</v>
      </c>
      <c r="U901" s="155" t="s">
        <v>919</v>
      </c>
      <c r="V901" s="85" t="s">
        <v>558</v>
      </c>
      <c r="W901" s="156" t="s">
        <v>919</v>
      </c>
      <c r="X901" s="156" t="s">
        <v>858</v>
      </c>
      <c r="Y901" s="83">
        <v>0.5</v>
      </c>
      <c r="Z901" s="83">
        <v>3</v>
      </c>
      <c r="AA901" s="83">
        <v>3</v>
      </c>
      <c r="AB901" s="241">
        <f t="shared" si="80"/>
        <v>4.5</v>
      </c>
      <c r="AC901" s="240" t="str">
        <f t="shared" si="81"/>
        <v>DÜŞÜK RİSK</v>
      </c>
      <c r="AD901" s="81" t="s">
        <v>931</v>
      </c>
      <c r="AE901" s="81" t="s">
        <v>132</v>
      </c>
      <c r="AF901" s="240" t="s">
        <v>1667</v>
      </c>
      <c r="AG901" s="83" t="s">
        <v>1058</v>
      </c>
    </row>
    <row r="902" spans="1:33" ht="70" x14ac:dyDescent="0.45">
      <c r="A902" s="152">
        <v>895</v>
      </c>
      <c r="B902" s="160">
        <v>45896</v>
      </c>
      <c r="C902" s="83" t="s">
        <v>66</v>
      </c>
      <c r="D902" s="81" t="s">
        <v>6752</v>
      </c>
      <c r="E902" s="154" t="s">
        <v>2221</v>
      </c>
      <c r="F902" s="154" t="s">
        <v>2221</v>
      </c>
      <c r="G902" s="83" t="s">
        <v>1091</v>
      </c>
      <c r="H902" s="83" t="s">
        <v>1092</v>
      </c>
      <c r="I902" s="83" t="s">
        <v>1093</v>
      </c>
      <c r="J902" s="83" t="s">
        <v>1094</v>
      </c>
      <c r="K902" s="83" t="s">
        <v>1786</v>
      </c>
      <c r="L902" s="84" t="s">
        <v>1095</v>
      </c>
      <c r="M902" s="84" t="s">
        <v>917</v>
      </c>
      <c r="N902" s="83">
        <v>1</v>
      </c>
      <c r="O902" s="83">
        <v>2</v>
      </c>
      <c r="P902" s="83">
        <v>3</v>
      </c>
      <c r="Q902" s="241">
        <f t="shared" si="78"/>
        <v>6</v>
      </c>
      <c r="R902" s="240" t="str">
        <f t="shared" si="79"/>
        <v>DÜŞÜK RİSK</v>
      </c>
      <c r="S902" s="84" t="s">
        <v>918</v>
      </c>
      <c r="T902" s="83" t="s">
        <v>190</v>
      </c>
      <c r="U902" s="155" t="s">
        <v>919</v>
      </c>
      <c r="V902" s="85" t="s">
        <v>558</v>
      </c>
      <c r="W902" s="156" t="s">
        <v>919</v>
      </c>
      <c r="X902" s="156" t="s">
        <v>858</v>
      </c>
      <c r="Y902" s="83">
        <v>1</v>
      </c>
      <c r="Z902" s="83">
        <v>2</v>
      </c>
      <c r="AA902" s="83">
        <v>3</v>
      </c>
      <c r="AB902" s="241">
        <f t="shared" si="80"/>
        <v>6</v>
      </c>
      <c r="AC902" s="240" t="str">
        <f t="shared" si="81"/>
        <v>DÜŞÜK RİSK</v>
      </c>
      <c r="AD902" s="81" t="s">
        <v>132</v>
      </c>
      <c r="AE902" s="81" t="s">
        <v>190</v>
      </c>
      <c r="AF902" s="240" t="s">
        <v>1096</v>
      </c>
      <c r="AG902" s="83" t="s">
        <v>1097</v>
      </c>
    </row>
    <row r="903" spans="1:33" ht="87.5" x14ac:dyDescent="0.45">
      <c r="A903" s="152">
        <v>896</v>
      </c>
      <c r="B903" s="160">
        <v>45896</v>
      </c>
      <c r="C903" s="83" t="s">
        <v>66</v>
      </c>
      <c r="D903" s="81" t="s">
        <v>6752</v>
      </c>
      <c r="E903" s="154" t="s">
        <v>2221</v>
      </c>
      <c r="F903" s="154" t="s">
        <v>2221</v>
      </c>
      <c r="G903" s="83" t="s">
        <v>1091</v>
      </c>
      <c r="H903" s="83" t="s">
        <v>1098</v>
      </c>
      <c r="I903" s="83" t="s">
        <v>1099</v>
      </c>
      <c r="J903" s="83" t="s">
        <v>1100</v>
      </c>
      <c r="K903" s="83" t="s">
        <v>1786</v>
      </c>
      <c r="L903" s="84" t="s">
        <v>1101</v>
      </c>
      <c r="M903" s="84" t="s">
        <v>917</v>
      </c>
      <c r="N903" s="83">
        <v>1</v>
      </c>
      <c r="O903" s="83">
        <v>2</v>
      </c>
      <c r="P903" s="83">
        <v>15</v>
      </c>
      <c r="Q903" s="241">
        <f t="shared" si="78"/>
        <v>30</v>
      </c>
      <c r="R903" s="240" t="str">
        <f t="shared" si="79"/>
        <v>OLASI RİSK</v>
      </c>
      <c r="S903" s="84" t="s">
        <v>918</v>
      </c>
      <c r="T903" s="83" t="s">
        <v>186</v>
      </c>
      <c r="U903" s="155" t="s">
        <v>919</v>
      </c>
      <c r="V903" s="85" t="s">
        <v>558</v>
      </c>
      <c r="W903" s="156" t="s">
        <v>919</v>
      </c>
      <c r="X903" s="156" t="s">
        <v>858</v>
      </c>
      <c r="Y903" s="83">
        <v>1</v>
      </c>
      <c r="Z903" s="83">
        <v>2</v>
      </c>
      <c r="AA903" s="83">
        <v>15</v>
      </c>
      <c r="AB903" s="241">
        <f t="shared" si="80"/>
        <v>30</v>
      </c>
      <c r="AC903" s="240" t="str">
        <f t="shared" si="81"/>
        <v>OLASI RİSK</v>
      </c>
      <c r="AD903" s="81" t="s">
        <v>132</v>
      </c>
      <c r="AE903" s="81" t="s">
        <v>186</v>
      </c>
      <c r="AF903" s="240" t="s">
        <v>1102</v>
      </c>
      <c r="AG903" s="83" t="s">
        <v>1097</v>
      </c>
    </row>
    <row r="904" spans="1:33" ht="175" x14ac:dyDescent="0.45">
      <c r="A904" s="152">
        <v>897</v>
      </c>
      <c r="B904" s="160">
        <v>45896</v>
      </c>
      <c r="C904" s="83" t="s">
        <v>66</v>
      </c>
      <c r="D904" s="81" t="s">
        <v>6752</v>
      </c>
      <c r="E904" s="154" t="s">
        <v>2221</v>
      </c>
      <c r="F904" s="154" t="s">
        <v>2221</v>
      </c>
      <c r="G904" s="83" t="s">
        <v>1091</v>
      </c>
      <c r="H904" s="83" t="s">
        <v>1103</v>
      </c>
      <c r="I904" s="83" t="s">
        <v>1104</v>
      </c>
      <c r="J904" s="83" t="s">
        <v>915</v>
      </c>
      <c r="K904" s="83" t="s">
        <v>515</v>
      </c>
      <c r="L904" s="84" t="s">
        <v>1105</v>
      </c>
      <c r="M904" s="84" t="s">
        <v>917</v>
      </c>
      <c r="N904" s="83">
        <v>1</v>
      </c>
      <c r="O904" s="83">
        <v>2</v>
      </c>
      <c r="P904" s="83">
        <v>3</v>
      </c>
      <c r="Q904" s="241">
        <f t="shared" si="78"/>
        <v>6</v>
      </c>
      <c r="R904" s="240" t="str">
        <f t="shared" si="79"/>
        <v>DÜŞÜK RİSK</v>
      </c>
      <c r="S904" s="84" t="s">
        <v>918</v>
      </c>
      <c r="T904" s="83" t="s">
        <v>190</v>
      </c>
      <c r="U904" s="155" t="s">
        <v>919</v>
      </c>
      <c r="V904" s="85" t="s">
        <v>558</v>
      </c>
      <c r="W904" s="156" t="s">
        <v>919</v>
      </c>
      <c r="X904" s="156" t="s">
        <v>858</v>
      </c>
      <c r="Y904" s="83">
        <v>1</v>
      </c>
      <c r="Z904" s="83">
        <v>2</v>
      </c>
      <c r="AA904" s="83">
        <v>3</v>
      </c>
      <c r="AB904" s="241">
        <f t="shared" si="80"/>
        <v>6</v>
      </c>
      <c r="AC904" s="240" t="str">
        <f t="shared" si="81"/>
        <v>DÜŞÜK RİSK</v>
      </c>
      <c r="AD904" s="81" t="s">
        <v>132</v>
      </c>
      <c r="AE904" s="81" t="s">
        <v>190</v>
      </c>
      <c r="AF904" s="240" t="s">
        <v>1106</v>
      </c>
      <c r="AG904" s="83" t="s">
        <v>1097</v>
      </c>
    </row>
    <row r="905" spans="1:33" ht="105" x14ac:dyDescent="0.45">
      <c r="A905" s="152">
        <v>898</v>
      </c>
      <c r="B905" s="160">
        <v>45896</v>
      </c>
      <c r="C905" s="83" t="s">
        <v>66</v>
      </c>
      <c r="D905" s="81" t="s">
        <v>6752</v>
      </c>
      <c r="E905" s="154" t="s">
        <v>2221</v>
      </c>
      <c r="F905" s="154" t="s">
        <v>2221</v>
      </c>
      <c r="G905" s="83" t="s">
        <v>1091</v>
      </c>
      <c r="H905" s="83" t="s">
        <v>1107</v>
      </c>
      <c r="I905" s="83" t="s">
        <v>1108</v>
      </c>
      <c r="J905" s="83" t="s">
        <v>971</v>
      </c>
      <c r="K905" s="83" t="s">
        <v>515</v>
      </c>
      <c r="L905" s="84" t="s">
        <v>1109</v>
      </c>
      <c r="M905" s="84" t="s">
        <v>917</v>
      </c>
      <c r="N905" s="83">
        <v>1</v>
      </c>
      <c r="O905" s="83">
        <v>3</v>
      </c>
      <c r="P905" s="83">
        <v>7</v>
      </c>
      <c r="Q905" s="241">
        <f t="shared" si="78"/>
        <v>21</v>
      </c>
      <c r="R905" s="240" t="str">
        <f t="shared" si="79"/>
        <v>OLASI RİSK</v>
      </c>
      <c r="S905" s="84" t="s">
        <v>918</v>
      </c>
      <c r="T905" s="83" t="s">
        <v>190</v>
      </c>
      <c r="U905" s="155" t="s">
        <v>919</v>
      </c>
      <c r="V905" s="85" t="s">
        <v>558</v>
      </c>
      <c r="W905" s="156" t="s">
        <v>919</v>
      </c>
      <c r="X905" s="156" t="s">
        <v>858</v>
      </c>
      <c r="Y905" s="83">
        <v>1</v>
      </c>
      <c r="Z905" s="83">
        <v>3</v>
      </c>
      <c r="AA905" s="83">
        <v>7</v>
      </c>
      <c r="AB905" s="241">
        <f t="shared" si="80"/>
        <v>21</v>
      </c>
      <c r="AC905" s="240" t="str">
        <f t="shared" si="81"/>
        <v>OLASI RİSK</v>
      </c>
      <c r="AD905" s="81" t="s">
        <v>132</v>
      </c>
      <c r="AE905" s="81" t="s">
        <v>190</v>
      </c>
      <c r="AF905" s="240" t="s">
        <v>1106</v>
      </c>
      <c r="AG905" s="83" t="s">
        <v>1097</v>
      </c>
    </row>
    <row r="906" spans="1:33" ht="262.5" x14ac:dyDescent="0.45">
      <c r="A906" s="152">
        <v>899</v>
      </c>
      <c r="B906" s="160">
        <v>45896</v>
      </c>
      <c r="C906" s="83" t="s">
        <v>66</v>
      </c>
      <c r="D906" s="81" t="s">
        <v>6752</v>
      </c>
      <c r="E906" s="154" t="s">
        <v>2221</v>
      </c>
      <c r="F906" s="154" t="s">
        <v>2221</v>
      </c>
      <c r="G906" s="83" t="s">
        <v>1091</v>
      </c>
      <c r="H906" s="83" t="s">
        <v>1110</v>
      </c>
      <c r="I906" s="83" t="s">
        <v>1111</v>
      </c>
      <c r="J906" s="83" t="s">
        <v>915</v>
      </c>
      <c r="K906" s="83" t="s">
        <v>515</v>
      </c>
      <c r="L906" s="84" t="s">
        <v>4838</v>
      </c>
      <c r="M906" s="84" t="s">
        <v>917</v>
      </c>
      <c r="N906" s="83">
        <v>1</v>
      </c>
      <c r="O906" s="83">
        <v>2</v>
      </c>
      <c r="P906" s="83">
        <v>3</v>
      </c>
      <c r="Q906" s="241">
        <f t="shared" si="78"/>
        <v>6</v>
      </c>
      <c r="R906" s="240" t="str">
        <f t="shared" si="79"/>
        <v>DÜŞÜK RİSK</v>
      </c>
      <c r="S906" s="84" t="s">
        <v>918</v>
      </c>
      <c r="T906" s="83" t="s">
        <v>190</v>
      </c>
      <c r="U906" s="155" t="s">
        <v>919</v>
      </c>
      <c r="V906" s="85" t="s">
        <v>558</v>
      </c>
      <c r="W906" s="156" t="s">
        <v>919</v>
      </c>
      <c r="X906" s="156" t="s">
        <v>858</v>
      </c>
      <c r="Y906" s="83">
        <v>1</v>
      </c>
      <c r="Z906" s="83">
        <v>2</v>
      </c>
      <c r="AA906" s="83">
        <v>3</v>
      </c>
      <c r="AB906" s="241">
        <f t="shared" si="80"/>
        <v>6</v>
      </c>
      <c r="AC906" s="240" t="str">
        <f t="shared" si="81"/>
        <v>DÜŞÜK RİSK</v>
      </c>
      <c r="AD906" s="81" t="s">
        <v>132</v>
      </c>
      <c r="AE906" s="81" t="s">
        <v>190</v>
      </c>
      <c r="AF906" s="240" t="s">
        <v>1106</v>
      </c>
      <c r="AG906" s="83" t="s">
        <v>1097</v>
      </c>
    </row>
    <row r="907" spans="1:33" ht="122.5" x14ac:dyDescent="0.45">
      <c r="A907" s="152">
        <v>900</v>
      </c>
      <c r="B907" s="160">
        <v>45896</v>
      </c>
      <c r="C907" s="83" t="s">
        <v>66</v>
      </c>
      <c r="D907" s="81" t="s">
        <v>6752</v>
      </c>
      <c r="E907" s="154" t="s">
        <v>2221</v>
      </c>
      <c r="F907" s="154" t="s">
        <v>2221</v>
      </c>
      <c r="G907" s="83" t="s">
        <v>1091</v>
      </c>
      <c r="H907" s="83" t="s">
        <v>1112</v>
      </c>
      <c r="I907" s="83" t="s">
        <v>1113</v>
      </c>
      <c r="J907" s="83" t="s">
        <v>915</v>
      </c>
      <c r="K907" s="83" t="s">
        <v>1114</v>
      </c>
      <c r="L907" s="84" t="s">
        <v>1115</v>
      </c>
      <c r="M907" s="84" t="s">
        <v>917</v>
      </c>
      <c r="N907" s="83">
        <v>0.5</v>
      </c>
      <c r="O907" s="83">
        <v>2</v>
      </c>
      <c r="P907" s="83">
        <v>3</v>
      </c>
      <c r="Q907" s="241">
        <f t="shared" si="78"/>
        <v>3</v>
      </c>
      <c r="R907" s="240" t="str">
        <f t="shared" si="79"/>
        <v>DÜŞÜK RİSK</v>
      </c>
      <c r="S907" s="84" t="s">
        <v>918</v>
      </c>
      <c r="T907" s="83" t="s">
        <v>190</v>
      </c>
      <c r="U907" s="155" t="s">
        <v>919</v>
      </c>
      <c r="V907" s="85" t="s">
        <v>558</v>
      </c>
      <c r="W907" s="156" t="s">
        <v>919</v>
      </c>
      <c r="X907" s="156" t="s">
        <v>858</v>
      </c>
      <c r="Y907" s="83">
        <v>0.5</v>
      </c>
      <c r="Z907" s="83">
        <v>2</v>
      </c>
      <c r="AA907" s="83">
        <v>3</v>
      </c>
      <c r="AB907" s="241">
        <f t="shared" si="80"/>
        <v>3</v>
      </c>
      <c r="AC907" s="240" t="str">
        <f t="shared" si="81"/>
        <v>DÜŞÜK RİSK</v>
      </c>
      <c r="AD907" s="81" t="s">
        <v>132</v>
      </c>
      <c r="AE907" s="81" t="s">
        <v>190</v>
      </c>
      <c r="AF907" s="240" t="s">
        <v>1106</v>
      </c>
      <c r="AG907" s="83" t="s">
        <v>1097</v>
      </c>
    </row>
    <row r="908" spans="1:33" ht="175" x14ac:dyDescent="0.45">
      <c r="A908" s="152">
        <v>901</v>
      </c>
      <c r="B908" s="160">
        <v>45896</v>
      </c>
      <c r="C908" s="83" t="s">
        <v>66</v>
      </c>
      <c r="D908" s="81" t="s">
        <v>6752</v>
      </c>
      <c r="E908" s="154" t="s">
        <v>2221</v>
      </c>
      <c r="F908" s="154" t="s">
        <v>2221</v>
      </c>
      <c r="G908" s="83" t="s">
        <v>1116</v>
      </c>
      <c r="H908" s="83" t="s">
        <v>1117</v>
      </c>
      <c r="I908" s="83" t="s">
        <v>1118</v>
      </c>
      <c r="J908" s="83" t="s">
        <v>915</v>
      </c>
      <c r="K908" s="83" t="s">
        <v>515</v>
      </c>
      <c r="L908" s="84" t="s">
        <v>1119</v>
      </c>
      <c r="M908" s="84" t="s">
        <v>917</v>
      </c>
      <c r="N908" s="83">
        <v>1</v>
      </c>
      <c r="O908" s="83">
        <v>2</v>
      </c>
      <c r="P908" s="83">
        <v>3</v>
      </c>
      <c r="Q908" s="241">
        <f t="shared" si="78"/>
        <v>6</v>
      </c>
      <c r="R908" s="240" t="str">
        <f t="shared" si="79"/>
        <v>DÜŞÜK RİSK</v>
      </c>
      <c r="S908" s="84" t="s">
        <v>918</v>
      </c>
      <c r="T908" s="83" t="s">
        <v>190</v>
      </c>
      <c r="U908" s="155" t="s">
        <v>919</v>
      </c>
      <c r="V908" s="85" t="s">
        <v>558</v>
      </c>
      <c r="W908" s="156" t="s">
        <v>919</v>
      </c>
      <c r="X908" s="156" t="s">
        <v>858</v>
      </c>
      <c r="Y908" s="83">
        <v>0.5</v>
      </c>
      <c r="Z908" s="83">
        <v>2</v>
      </c>
      <c r="AA908" s="83">
        <v>3</v>
      </c>
      <c r="AB908" s="241">
        <f t="shared" si="80"/>
        <v>3</v>
      </c>
      <c r="AC908" s="240" t="str">
        <f t="shared" si="81"/>
        <v>DÜŞÜK RİSK</v>
      </c>
      <c r="AD908" s="81" t="s">
        <v>132</v>
      </c>
      <c r="AE908" s="81" t="s">
        <v>190</v>
      </c>
      <c r="AF908" s="240" t="s">
        <v>1106</v>
      </c>
      <c r="AG908" s="83" t="s">
        <v>1097</v>
      </c>
    </row>
    <row r="909" spans="1:33" ht="87.5" x14ac:dyDescent="0.45">
      <c r="A909" s="152">
        <v>902</v>
      </c>
      <c r="B909" s="160">
        <v>45896</v>
      </c>
      <c r="C909" s="83" t="s">
        <v>66</v>
      </c>
      <c r="D909" s="81" t="s">
        <v>6752</v>
      </c>
      <c r="E909" s="154" t="s">
        <v>2221</v>
      </c>
      <c r="F909" s="154" t="s">
        <v>2221</v>
      </c>
      <c r="G909" s="83" t="s">
        <v>1120</v>
      </c>
      <c r="H909" s="83" t="s">
        <v>1121</v>
      </c>
      <c r="I909" s="83" t="s">
        <v>1104</v>
      </c>
      <c r="J909" s="83" t="s">
        <v>1122</v>
      </c>
      <c r="K909" s="83" t="s">
        <v>515</v>
      </c>
      <c r="L909" s="84" t="s">
        <v>1123</v>
      </c>
      <c r="M909" s="84" t="s">
        <v>917</v>
      </c>
      <c r="N909" s="83">
        <v>1</v>
      </c>
      <c r="O909" s="83">
        <v>1</v>
      </c>
      <c r="P909" s="83">
        <v>1</v>
      </c>
      <c r="Q909" s="241">
        <f t="shared" si="78"/>
        <v>1</v>
      </c>
      <c r="R909" s="240" t="str">
        <f t="shared" si="79"/>
        <v>DÜŞÜK RİSK</v>
      </c>
      <c r="S909" s="84" t="s">
        <v>918</v>
      </c>
      <c r="T909" s="83" t="s">
        <v>186</v>
      </c>
      <c r="U909" s="155" t="s">
        <v>919</v>
      </c>
      <c r="V909" s="85" t="s">
        <v>558</v>
      </c>
      <c r="W909" s="156" t="s">
        <v>919</v>
      </c>
      <c r="X909" s="156" t="s">
        <v>858</v>
      </c>
      <c r="Y909" s="83">
        <v>0.5</v>
      </c>
      <c r="Z909" s="83">
        <v>1</v>
      </c>
      <c r="AA909" s="83">
        <v>1</v>
      </c>
      <c r="AB909" s="241">
        <f t="shared" si="80"/>
        <v>0.5</v>
      </c>
      <c r="AC909" s="240" t="str">
        <f t="shared" si="81"/>
        <v>DÜŞÜK RİSK</v>
      </c>
      <c r="AD909" s="81" t="s">
        <v>132</v>
      </c>
      <c r="AE909" s="81" t="s">
        <v>190</v>
      </c>
      <c r="AF909" s="240" t="s">
        <v>1106</v>
      </c>
      <c r="AG909" s="83" t="s">
        <v>1097</v>
      </c>
    </row>
    <row r="910" spans="1:33" ht="175" x14ac:dyDescent="0.45">
      <c r="A910" s="152">
        <v>903</v>
      </c>
      <c r="B910" s="160">
        <v>45896</v>
      </c>
      <c r="C910" s="83" t="s">
        <v>66</v>
      </c>
      <c r="D910" s="81" t="s">
        <v>6752</v>
      </c>
      <c r="E910" s="154" t="s">
        <v>2221</v>
      </c>
      <c r="F910" s="154" t="s">
        <v>2221</v>
      </c>
      <c r="G910" s="83" t="s">
        <v>1091</v>
      </c>
      <c r="H910" s="83" t="s">
        <v>1124</v>
      </c>
      <c r="I910" s="83" t="s">
        <v>1104</v>
      </c>
      <c r="J910" s="83" t="s">
        <v>915</v>
      </c>
      <c r="K910" s="83" t="s">
        <v>515</v>
      </c>
      <c r="L910" s="84" t="s">
        <v>1105</v>
      </c>
      <c r="M910" s="84" t="s">
        <v>917</v>
      </c>
      <c r="N910" s="83">
        <v>1</v>
      </c>
      <c r="O910" s="83">
        <v>2</v>
      </c>
      <c r="P910" s="83">
        <v>3</v>
      </c>
      <c r="Q910" s="241">
        <f t="shared" si="78"/>
        <v>6</v>
      </c>
      <c r="R910" s="240" t="str">
        <f t="shared" si="79"/>
        <v>DÜŞÜK RİSK</v>
      </c>
      <c r="S910" s="84" t="s">
        <v>918</v>
      </c>
      <c r="T910" s="83" t="s">
        <v>186</v>
      </c>
      <c r="U910" s="155" t="s">
        <v>919</v>
      </c>
      <c r="V910" s="85" t="s">
        <v>558</v>
      </c>
      <c r="W910" s="156" t="s">
        <v>919</v>
      </c>
      <c r="X910" s="156" t="s">
        <v>858</v>
      </c>
      <c r="Y910" s="83">
        <v>1</v>
      </c>
      <c r="Z910" s="83">
        <v>2</v>
      </c>
      <c r="AA910" s="83">
        <v>3</v>
      </c>
      <c r="AB910" s="241">
        <f t="shared" si="80"/>
        <v>6</v>
      </c>
      <c r="AC910" s="240" t="str">
        <f t="shared" si="81"/>
        <v>DÜŞÜK RİSK</v>
      </c>
      <c r="AD910" s="81" t="s">
        <v>132</v>
      </c>
      <c r="AE910" s="81" t="s">
        <v>190</v>
      </c>
      <c r="AF910" s="240" t="s">
        <v>1106</v>
      </c>
      <c r="AG910" s="83" t="s">
        <v>1097</v>
      </c>
    </row>
    <row r="911" spans="1:33" ht="175" x14ac:dyDescent="0.45">
      <c r="A911" s="152">
        <v>904</v>
      </c>
      <c r="B911" s="160">
        <v>45896</v>
      </c>
      <c r="C911" s="83" t="s">
        <v>66</v>
      </c>
      <c r="D911" s="81" t="s">
        <v>6752</v>
      </c>
      <c r="E911" s="154" t="s">
        <v>2221</v>
      </c>
      <c r="F911" s="154" t="s">
        <v>2221</v>
      </c>
      <c r="G911" s="83" t="s">
        <v>1116</v>
      </c>
      <c r="H911" s="83" t="s">
        <v>1125</v>
      </c>
      <c r="I911" s="83" t="s">
        <v>1126</v>
      </c>
      <c r="J911" s="83" t="s">
        <v>971</v>
      </c>
      <c r="K911" s="83" t="s">
        <v>515</v>
      </c>
      <c r="L911" s="84" t="s">
        <v>1127</v>
      </c>
      <c r="M911" s="84" t="s">
        <v>917</v>
      </c>
      <c r="N911" s="83">
        <v>1</v>
      </c>
      <c r="O911" s="83">
        <v>2</v>
      </c>
      <c r="P911" s="83">
        <v>7</v>
      </c>
      <c r="Q911" s="241">
        <f t="shared" si="78"/>
        <v>14</v>
      </c>
      <c r="R911" s="240" t="str">
        <f t="shared" si="79"/>
        <v>DÜŞÜK RİSK</v>
      </c>
      <c r="S911" s="84" t="s">
        <v>918</v>
      </c>
      <c r="T911" s="83" t="s">
        <v>190</v>
      </c>
      <c r="U911" s="155" t="s">
        <v>919</v>
      </c>
      <c r="V911" s="85" t="s">
        <v>558</v>
      </c>
      <c r="W911" s="156" t="s">
        <v>919</v>
      </c>
      <c r="X911" s="156" t="s">
        <v>858</v>
      </c>
      <c r="Y911" s="83">
        <v>1</v>
      </c>
      <c r="Z911" s="83">
        <v>2</v>
      </c>
      <c r="AA911" s="83">
        <v>7</v>
      </c>
      <c r="AB911" s="241">
        <f t="shared" si="80"/>
        <v>14</v>
      </c>
      <c r="AC911" s="240" t="str">
        <f t="shared" si="81"/>
        <v>DÜŞÜK RİSK</v>
      </c>
      <c r="AD911" s="81" t="s">
        <v>132</v>
      </c>
      <c r="AE911" s="81" t="s">
        <v>190</v>
      </c>
      <c r="AF911" s="240" t="s">
        <v>1106</v>
      </c>
      <c r="AG911" s="83" t="s">
        <v>1097</v>
      </c>
    </row>
    <row r="912" spans="1:33" ht="175" x14ac:dyDescent="0.45">
      <c r="A912" s="152">
        <v>905</v>
      </c>
      <c r="B912" s="160">
        <v>45896</v>
      </c>
      <c r="C912" s="83" t="s">
        <v>66</v>
      </c>
      <c r="D912" s="81" t="s">
        <v>6752</v>
      </c>
      <c r="E912" s="154" t="s">
        <v>2221</v>
      </c>
      <c r="F912" s="154" t="s">
        <v>2221</v>
      </c>
      <c r="G912" s="83" t="s">
        <v>1116</v>
      </c>
      <c r="H912" s="83" t="s">
        <v>1128</v>
      </c>
      <c r="I912" s="83" t="s">
        <v>1129</v>
      </c>
      <c r="J912" s="83" t="s">
        <v>971</v>
      </c>
      <c r="K912" s="83" t="s">
        <v>515</v>
      </c>
      <c r="L912" s="84" t="s">
        <v>1130</v>
      </c>
      <c r="M912" s="84" t="s">
        <v>917</v>
      </c>
      <c r="N912" s="83">
        <v>1</v>
      </c>
      <c r="O912" s="83">
        <v>1</v>
      </c>
      <c r="P912" s="83">
        <v>7</v>
      </c>
      <c r="Q912" s="241">
        <f t="shared" si="78"/>
        <v>7</v>
      </c>
      <c r="R912" s="240" t="str">
        <f t="shared" si="79"/>
        <v>DÜŞÜK RİSK</v>
      </c>
      <c r="S912" s="84" t="s">
        <v>918</v>
      </c>
      <c r="T912" s="83" t="s">
        <v>190</v>
      </c>
      <c r="U912" s="155" t="s">
        <v>919</v>
      </c>
      <c r="V912" s="85" t="s">
        <v>558</v>
      </c>
      <c r="W912" s="156" t="s">
        <v>919</v>
      </c>
      <c r="X912" s="156" t="s">
        <v>858</v>
      </c>
      <c r="Y912" s="83">
        <v>1</v>
      </c>
      <c r="Z912" s="83">
        <v>1</v>
      </c>
      <c r="AA912" s="83">
        <v>7</v>
      </c>
      <c r="AB912" s="241">
        <f t="shared" si="80"/>
        <v>7</v>
      </c>
      <c r="AC912" s="240" t="str">
        <f t="shared" si="81"/>
        <v>DÜŞÜK RİSK</v>
      </c>
      <c r="AD912" s="81" t="s">
        <v>132</v>
      </c>
      <c r="AE912" s="81" t="s">
        <v>190</v>
      </c>
      <c r="AF912" s="240" t="s">
        <v>1106</v>
      </c>
      <c r="AG912" s="83" t="s">
        <v>1097</v>
      </c>
    </row>
    <row r="913" spans="1:33" ht="175" x14ac:dyDescent="0.45">
      <c r="A913" s="152">
        <v>906</v>
      </c>
      <c r="B913" s="160">
        <v>45896</v>
      </c>
      <c r="C913" s="83" t="s">
        <v>66</v>
      </c>
      <c r="D913" s="81" t="s">
        <v>6752</v>
      </c>
      <c r="E913" s="154" t="s">
        <v>2221</v>
      </c>
      <c r="F913" s="154" t="s">
        <v>2221</v>
      </c>
      <c r="G913" s="83" t="s">
        <v>1131</v>
      </c>
      <c r="H913" s="83" t="s">
        <v>1132</v>
      </c>
      <c r="I913" s="83" t="s">
        <v>1133</v>
      </c>
      <c r="J913" s="83" t="s">
        <v>1134</v>
      </c>
      <c r="K913" s="83" t="s">
        <v>1008</v>
      </c>
      <c r="L913" s="84" t="s">
        <v>1792</v>
      </c>
      <c r="M913" s="84" t="s">
        <v>917</v>
      </c>
      <c r="N913" s="83">
        <v>1</v>
      </c>
      <c r="O913" s="83">
        <v>1</v>
      </c>
      <c r="P913" s="83">
        <v>7</v>
      </c>
      <c r="Q913" s="241">
        <f t="shared" si="78"/>
        <v>7</v>
      </c>
      <c r="R913" s="240" t="str">
        <f t="shared" si="79"/>
        <v>DÜŞÜK RİSK</v>
      </c>
      <c r="S913" s="84" t="s">
        <v>918</v>
      </c>
      <c r="T913" s="83" t="s">
        <v>190</v>
      </c>
      <c r="U913" s="155" t="s">
        <v>919</v>
      </c>
      <c r="V913" s="85" t="s">
        <v>558</v>
      </c>
      <c r="W913" s="156" t="s">
        <v>919</v>
      </c>
      <c r="X913" s="156" t="s">
        <v>858</v>
      </c>
      <c r="Y913" s="83">
        <v>1</v>
      </c>
      <c r="Z913" s="83">
        <v>1</v>
      </c>
      <c r="AA913" s="83">
        <v>7</v>
      </c>
      <c r="AB913" s="241">
        <f t="shared" si="80"/>
        <v>7</v>
      </c>
      <c r="AC913" s="240" t="str">
        <f t="shared" si="81"/>
        <v>DÜŞÜK RİSK</v>
      </c>
      <c r="AD913" s="81" t="s">
        <v>132</v>
      </c>
      <c r="AE913" s="81" t="s">
        <v>190</v>
      </c>
      <c r="AF913" s="240" t="s">
        <v>1106</v>
      </c>
      <c r="AG913" s="83" t="s">
        <v>1097</v>
      </c>
    </row>
    <row r="914" spans="1:33" ht="210" x14ac:dyDescent="0.45">
      <c r="A914" s="152">
        <v>907</v>
      </c>
      <c r="B914" s="160">
        <v>45896</v>
      </c>
      <c r="C914" s="81" t="s">
        <v>66</v>
      </c>
      <c r="D914" s="81" t="s">
        <v>6755</v>
      </c>
      <c r="E914" s="154" t="s">
        <v>2221</v>
      </c>
      <c r="F914" s="154" t="s">
        <v>2221</v>
      </c>
      <c r="G914" s="83" t="s">
        <v>963</v>
      </c>
      <c r="H914" s="83" t="s">
        <v>1215</v>
      </c>
      <c r="I914" s="83" t="s">
        <v>1216</v>
      </c>
      <c r="J914" s="83" t="s">
        <v>1217</v>
      </c>
      <c r="K914" s="83" t="s">
        <v>857</v>
      </c>
      <c r="L914" s="84" t="s">
        <v>1218</v>
      </c>
      <c r="M914" s="84" t="s">
        <v>917</v>
      </c>
      <c r="N914" s="83">
        <v>1</v>
      </c>
      <c r="O914" s="83">
        <v>2</v>
      </c>
      <c r="P914" s="83">
        <v>15</v>
      </c>
      <c r="Q914" s="241">
        <f t="shared" si="78"/>
        <v>30</v>
      </c>
      <c r="R914" s="240" t="str">
        <f t="shared" si="79"/>
        <v>OLASI RİSK</v>
      </c>
      <c r="S914" s="84" t="s">
        <v>918</v>
      </c>
      <c r="T914" s="83" t="s">
        <v>191</v>
      </c>
      <c r="U914" s="155" t="s">
        <v>919</v>
      </c>
      <c r="V914" s="85" t="s">
        <v>558</v>
      </c>
      <c r="W914" s="156" t="s">
        <v>919</v>
      </c>
      <c r="X914" s="156" t="s">
        <v>858</v>
      </c>
      <c r="Y914" s="83">
        <v>1</v>
      </c>
      <c r="Z914" s="83">
        <v>1</v>
      </c>
      <c r="AA914" s="83">
        <v>15</v>
      </c>
      <c r="AB914" s="241">
        <f t="shared" si="80"/>
        <v>15</v>
      </c>
      <c r="AC914" s="240" t="str">
        <f t="shared" si="81"/>
        <v>DÜŞÜK RİSK</v>
      </c>
      <c r="AD914" s="81" t="s">
        <v>493</v>
      </c>
      <c r="AE914" s="81" t="s">
        <v>191</v>
      </c>
      <c r="AF914" s="240" t="s">
        <v>1219</v>
      </c>
      <c r="AG914" s="83" t="s">
        <v>1220</v>
      </c>
    </row>
    <row r="915" spans="1:33" ht="157.5" x14ac:dyDescent="0.45">
      <c r="A915" s="152">
        <v>908</v>
      </c>
      <c r="B915" s="160">
        <v>45896</v>
      </c>
      <c r="C915" s="81" t="s">
        <v>66</v>
      </c>
      <c r="D915" s="81" t="s">
        <v>6755</v>
      </c>
      <c r="E915" s="154" t="s">
        <v>2221</v>
      </c>
      <c r="F915" s="154" t="s">
        <v>2221</v>
      </c>
      <c r="G915" s="83" t="s">
        <v>1221</v>
      </c>
      <c r="H915" s="83" t="s">
        <v>1222</v>
      </c>
      <c r="I915" s="83" t="s">
        <v>1223</v>
      </c>
      <c r="J915" s="83" t="s">
        <v>1224</v>
      </c>
      <c r="K915" s="83" t="s">
        <v>857</v>
      </c>
      <c r="L915" s="84" t="s">
        <v>1225</v>
      </c>
      <c r="M915" s="84" t="s">
        <v>917</v>
      </c>
      <c r="N915" s="83">
        <v>1</v>
      </c>
      <c r="O915" s="83">
        <v>3</v>
      </c>
      <c r="P915" s="83">
        <v>100</v>
      </c>
      <c r="Q915" s="241">
        <v>40</v>
      </c>
      <c r="R915" s="240" t="str">
        <f t="shared" si="79"/>
        <v>OLASI RİSK</v>
      </c>
      <c r="S915" s="84" t="s">
        <v>918</v>
      </c>
      <c r="T915" s="83" t="s">
        <v>191</v>
      </c>
      <c r="U915" s="155" t="s">
        <v>919</v>
      </c>
      <c r="V915" s="85" t="s">
        <v>558</v>
      </c>
      <c r="W915" s="156" t="s">
        <v>919</v>
      </c>
      <c r="X915" s="156" t="s">
        <v>858</v>
      </c>
      <c r="Y915" s="83">
        <v>1</v>
      </c>
      <c r="Z915" s="83">
        <v>1</v>
      </c>
      <c r="AA915" s="83">
        <v>40</v>
      </c>
      <c r="AB915" s="241">
        <f t="shared" si="80"/>
        <v>40</v>
      </c>
      <c r="AC915" s="240" t="str">
        <f t="shared" si="81"/>
        <v>OLASI RİSK</v>
      </c>
      <c r="AD915" s="81" t="s">
        <v>132</v>
      </c>
      <c r="AE915" s="81" t="s">
        <v>191</v>
      </c>
      <c r="AF915" s="240" t="s">
        <v>921</v>
      </c>
      <c r="AG915" s="83" t="s">
        <v>1220</v>
      </c>
    </row>
    <row r="916" spans="1:33" ht="157.5" x14ac:dyDescent="0.45">
      <c r="A916" s="152">
        <v>909</v>
      </c>
      <c r="B916" s="160">
        <v>45896</v>
      </c>
      <c r="C916" s="81" t="s">
        <v>66</v>
      </c>
      <c r="D916" s="81" t="s">
        <v>6755</v>
      </c>
      <c r="E916" s="154" t="s">
        <v>2221</v>
      </c>
      <c r="F916" s="154" t="s">
        <v>2221</v>
      </c>
      <c r="G916" s="83" t="s">
        <v>1226</v>
      </c>
      <c r="H916" s="83" t="s">
        <v>309</v>
      </c>
      <c r="I916" s="83" t="s">
        <v>1227</v>
      </c>
      <c r="J916" s="83" t="s">
        <v>1228</v>
      </c>
      <c r="K916" s="83" t="s">
        <v>857</v>
      </c>
      <c r="L916" s="84" t="s">
        <v>1225</v>
      </c>
      <c r="M916" s="84" t="s">
        <v>1169</v>
      </c>
      <c r="N916" s="83">
        <v>1</v>
      </c>
      <c r="O916" s="83">
        <v>3</v>
      </c>
      <c r="P916" s="83">
        <v>100</v>
      </c>
      <c r="Q916" s="241">
        <v>40</v>
      </c>
      <c r="R916" s="240" t="str">
        <f t="shared" si="79"/>
        <v>OLASI RİSK</v>
      </c>
      <c r="S916" s="84" t="s">
        <v>918</v>
      </c>
      <c r="T916" s="83" t="s">
        <v>191</v>
      </c>
      <c r="U916" s="155" t="s">
        <v>919</v>
      </c>
      <c r="V916" s="85" t="s">
        <v>558</v>
      </c>
      <c r="W916" s="156" t="s">
        <v>919</v>
      </c>
      <c r="X916" s="156" t="s">
        <v>858</v>
      </c>
      <c r="Y916" s="83">
        <v>1</v>
      </c>
      <c r="Z916" s="83">
        <v>1</v>
      </c>
      <c r="AA916" s="83">
        <v>40</v>
      </c>
      <c r="AB916" s="241">
        <f t="shared" si="80"/>
        <v>40</v>
      </c>
      <c r="AC916" s="240" t="str">
        <f t="shared" si="81"/>
        <v>OLASI RİSK</v>
      </c>
      <c r="AD916" s="81" t="s">
        <v>132</v>
      </c>
      <c r="AE916" s="81" t="s">
        <v>191</v>
      </c>
      <c r="AF916" s="240" t="s">
        <v>921</v>
      </c>
      <c r="AG916" s="83" t="s">
        <v>1220</v>
      </c>
    </row>
    <row r="917" spans="1:33" ht="87.5" x14ac:dyDescent="0.45">
      <c r="A917" s="152">
        <v>910</v>
      </c>
      <c r="B917" s="160">
        <v>45896</v>
      </c>
      <c r="C917" s="81" t="s">
        <v>66</v>
      </c>
      <c r="D917" s="81" t="s">
        <v>6755</v>
      </c>
      <c r="E917" s="154" t="s">
        <v>2221</v>
      </c>
      <c r="F917" s="154" t="s">
        <v>2221</v>
      </c>
      <c r="G917" s="83" t="s">
        <v>1229</v>
      </c>
      <c r="H917" s="83" t="s">
        <v>1230</v>
      </c>
      <c r="I917" s="83" t="s">
        <v>1231</v>
      </c>
      <c r="J917" s="83" t="s">
        <v>1232</v>
      </c>
      <c r="K917" s="83" t="s">
        <v>857</v>
      </c>
      <c r="L917" s="84" t="s">
        <v>1233</v>
      </c>
      <c r="M917" s="84" t="s">
        <v>1169</v>
      </c>
      <c r="N917" s="83">
        <v>0.5</v>
      </c>
      <c r="O917" s="83">
        <v>0.5</v>
      </c>
      <c r="P917" s="83">
        <v>40</v>
      </c>
      <c r="Q917" s="241">
        <f t="shared" si="78"/>
        <v>10</v>
      </c>
      <c r="R917" s="240" t="str">
        <f t="shared" si="79"/>
        <v>DÜŞÜK RİSK</v>
      </c>
      <c r="S917" s="84" t="s">
        <v>918</v>
      </c>
      <c r="T917" s="83" t="s">
        <v>191</v>
      </c>
      <c r="U917" s="155" t="s">
        <v>919</v>
      </c>
      <c r="V917" s="85" t="s">
        <v>558</v>
      </c>
      <c r="W917" s="156" t="s">
        <v>919</v>
      </c>
      <c r="X917" s="156" t="s">
        <v>858</v>
      </c>
      <c r="Y917" s="83">
        <v>0.5</v>
      </c>
      <c r="Z917" s="83">
        <v>0.5</v>
      </c>
      <c r="AA917" s="83">
        <v>40</v>
      </c>
      <c r="AB917" s="241">
        <f t="shared" si="80"/>
        <v>10</v>
      </c>
      <c r="AC917" s="240" t="str">
        <f t="shared" si="81"/>
        <v>DÜŞÜK RİSK</v>
      </c>
      <c r="AD917" s="81" t="s">
        <v>132</v>
      </c>
      <c r="AE917" s="81" t="s">
        <v>191</v>
      </c>
      <c r="AF917" s="240" t="s">
        <v>921</v>
      </c>
      <c r="AG917" s="83" t="s">
        <v>1220</v>
      </c>
    </row>
    <row r="918" spans="1:33" ht="140" x14ac:dyDescent="0.45">
      <c r="A918" s="152">
        <v>911</v>
      </c>
      <c r="B918" s="160">
        <v>45896</v>
      </c>
      <c r="C918" s="81" t="s">
        <v>66</v>
      </c>
      <c r="D918" s="81" t="s">
        <v>6755</v>
      </c>
      <c r="E918" s="154" t="s">
        <v>2221</v>
      </c>
      <c r="F918" s="154" t="s">
        <v>2221</v>
      </c>
      <c r="G918" s="83" t="s">
        <v>1229</v>
      </c>
      <c r="H918" s="83" t="s">
        <v>1234</v>
      </c>
      <c r="I918" s="83" t="s">
        <v>1235</v>
      </c>
      <c r="J918" s="83" t="s">
        <v>1236</v>
      </c>
      <c r="K918" s="83" t="s">
        <v>857</v>
      </c>
      <c r="L918" s="84" t="s">
        <v>1237</v>
      </c>
      <c r="M918" s="84" t="s">
        <v>1169</v>
      </c>
      <c r="N918" s="83">
        <v>1</v>
      </c>
      <c r="O918" s="83">
        <v>3</v>
      </c>
      <c r="P918" s="83">
        <v>40</v>
      </c>
      <c r="Q918" s="241">
        <f t="shared" si="78"/>
        <v>120</v>
      </c>
      <c r="R918" s="240" t="str">
        <f t="shared" si="79"/>
        <v>ÖNEMLİ RİSK</v>
      </c>
      <c r="S918" s="84" t="s">
        <v>918</v>
      </c>
      <c r="T918" s="83" t="s">
        <v>191</v>
      </c>
      <c r="U918" s="155" t="s">
        <v>919</v>
      </c>
      <c r="V918" s="85" t="s">
        <v>558</v>
      </c>
      <c r="W918" s="156" t="s">
        <v>919</v>
      </c>
      <c r="X918" s="156" t="s">
        <v>858</v>
      </c>
      <c r="Y918" s="83">
        <v>1</v>
      </c>
      <c r="Z918" s="83">
        <v>2</v>
      </c>
      <c r="AA918" s="83">
        <v>15</v>
      </c>
      <c r="AB918" s="241">
        <f t="shared" si="80"/>
        <v>30</v>
      </c>
      <c r="AC918" s="240" t="str">
        <f t="shared" si="81"/>
        <v>OLASI RİSK</v>
      </c>
      <c r="AD918" s="81" t="s">
        <v>132</v>
      </c>
      <c r="AE918" s="81" t="s">
        <v>191</v>
      </c>
      <c r="AF918" s="240" t="s">
        <v>921</v>
      </c>
      <c r="AG918" s="83" t="s">
        <v>1220</v>
      </c>
    </row>
    <row r="919" spans="1:33" ht="105" x14ac:dyDescent="0.45">
      <c r="A919" s="152">
        <v>912</v>
      </c>
      <c r="B919" s="160">
        <v>45896</v>
      </c>
      <c r="C919" s="81" t="s">
        <v>66</v>
      </c>
      <c r="D919" s="81" t="s">
        <v>6755</v>
      </c>
      <c r="E919" s="154" t="s">
        <v>2221</v>
      </c>
      <c r="F919" s="154" t="s">
        <v>2221</v>
      </c>
      <c r="G919" s="83" t="s">
        <v>1238</v>
      </c>
      <c r="H919" s="83" t="s">
        <v>1239</v>
      </c>
      <c r="I919" s="83" t="s">
        <v>1240</v>
      </c>
      <c r="J919" s="83" t="s">
        <v>1241</v>
      </c>
      <c r="K919" s="83" t="s">
        <v>857</v>
      </c>
      <c r="L919" s="84" t="s">
        <v>1242</v>
      </c>
      <c r="M919" s="84" t="s">
        <v>917</v>
      </c>
      <c r="N919" s="83">
        <v>1</v>
      </c>
      <c r="O919" s="83">
        <v>2</v>
      </c>
      <c r="P919" s="83">
        <v>15</v>
      </c>
      <c r="Q919" s="241">
        <f t="shared" si="78"/>
        <v>30</v>
      </c>
      <c r="R919" s="240" t="str">
        <f t="shared" si="79"/>
        <v>OLASI RİSK</v>
      </c>
      <c r="S919" s="84" t="s">
        <v>918</v>
      </c>
      <c r="T919" s="83" t="s">
        <v>191</v>
      </c>
      <c r="U919" s="155" t="s">
        <v>919</v>
      </c>
      <c r="V919" s="85" t="s">
        <v>558</v>
      </c>
      <c r="W919" s="156" t="s">
        <v>919</v>
      </c>
      <c r="X919" s="156" t="s">
        <v>858</v>
      </c>
      <c r="Y919" s="83">
        <v>1</v>
      </c>
      <c r="Z919" s="83">
        <v>2</v>
      </c>
      <c r="AA919" s="83">
        <v>15</v>
      </c>
      <c r="AB919" s="241">
        <f t="shared" si="80"/>
        <v>30</v>
      </c>
      <c r="AC919" s="240" t="str">
        <f t="shared" si="81"/>
        <v>OLASI RİSK</v>
      </c>
      <c r="AD919" s="81" t="s">
        <v>132</v>
      </c>
      <c r="AE919" s="81" t="s">
        <v>191</v>
      </c>
      <c r="AF919" s="240" t="s">
        <v>921</v>
      </c>
      <c r="AG919" s="83" t="s">
        <v>1220</v>
      </c>
    </row>
    <row r="920" spans="1:33" ht="175" x14ac:dyDescent="0.45">
      <c r="A920" s="152">
        <v>913</v>
      </c>
      <c r="B920" s="160">
        <v>45896</v>
      </c>
      <c r="C920" s="81" t="s">
        <v>66</v>
      </c>
      <c r="D920" s="81" t="s">
        <v>6755</v>
      </c>
      <c r="E920" s="154" t="s">
        <v>2221</v>
      </c>
      <c r="F920" s="154" t="s">
        <v>2221</v>
      </c>
      <c r="G920" s="83" t="s">
        <v>1229</v>
      </c>
      <c r="H920" s="83" t="s">
        <v>1243</v>
      </c>
      <c r="I920" s="83" t="s">
        <v>1244</v>
      </c>
      <c r="J920" s="83" t="s">
        <v>1245</v>
      </c>
      <c r="K920" s="83" t="s">
        <v>857</v>
      </c>
      <c r="L920" s="84" t="s">
        <v>1246</v>
      </c>
      <c r="M920" s="84" t="s">
        <v>1169</v>
      </c>
      <c r="N920" s="83">
        <v>0.5</v>
      </c>
      <c r="O920" s="83">
        <v>1</v>
      </c>
      <c r="P920" s="83">
        <v>40</v>
      </c>
      <c r="Q920" s="241">
        <f t="shared" si="78"/>
        <v>20</v>
      </c>
      <c r="R920" s="240" t="str">
        <f t="shared" si="79"/>
        <v>OLASI RİSK</v>
      </c>
      <c r="S920" s="84" t="s">
        <v>918</v>
      </c>
      <c r="T920" s="83" t="s">
        <v>191</v>
      </c>
      <c r="U920" s="155" t="s">
        <v>919</v>
      </c>
      <c r="V920" s="85" t="s">
        <v>558</v>
      </c>
      <c r="W920" s="156" t="s">
        <v>919</v>
      </c>
      <c r="X920" s="156" t="s">
        <v>858</v>
      </c>
      <c r="Y920" s="83">
        <v>0.5</v>
      </c>
      <c r="Z920" s="83">
        <v>0.5</v>
      </c>
      <c r="AA920" s="83">
        <v>40</v>
      </c>
      <c r="AB920" s="241">
        <f t="shared" si="80"/>
        <v>10</v>
      </c>
      <c r="AC920" s="240" t="str">
        <f t="shared" si="81"/>
        <v>DÜŞÜK RİSK</v>
      </c>
      <c r="AD920" s="81" t="s">
        <v>132</v>
      </c>
      <c r="AE920" s="81" t="s">
        <v>191</v>
      </c>
      <c r="AF920" s="240" t="s">
        <v>921</v>
      </c>
      <c r="AG920" s="83" t="s">
        <v>1220</v>
      </c>
    </row>
    <row r="921" spans="1:33" ht="157.5" x14ac:dyDescent="0.45">
      <c r="A921" s="152">
        <v>914</v>
      </c>
      <c r="B921" s="160">
        <v>45896</v>
      </c>
      <c r="C921" s="81" t="s">
        <v>66</v>
      </c>
      <c r="D921" s="81" t="s">
        <v>6755</v>
      </c>
      <c r="E921" s="154" t="s">
        <v>2221</v>
      </c>
      <c r="F921" s="154" t="s">
        <v>2221</v>
      </c>
      <c r="G921" s="83" t="s">
        <v>1247</v>
      </c>
      <c r="H921" s="83" t="s">
        <v>1248</v>
      </c>
      <c r="I921" s="83" t="s">
        <v>1249</v>
      </c>
      <c r="J921" s="83" t="s">
        <v>1250</v>
      </c>
      <c r="K921" s="83" t="s">
        <v>857</v>
      </c>
      <c r="L921" s="84" t="s">
        <v>1251</v>
      </c>
      <c r="M921" s="84" t="s">
        <v>1169</v>
      </c>
      <c r="N921" s="83">
        <v>0.5</v>
      </c>
      <c r="O921" s="83">
        <v>1</v>
      </c>
      <c r="P921" s="83">
        <v>40</v>
      </c>
      <c r="Q921" s="241">
        <f t="shared" si="78"/>
        <v>20</v>
      </c>
      <c r="R921" s="240" t="str">
        <f t="shared" si="79"/>
        <v>OLASI RİSK</v>
      </c>
      <c r="S921" s="84" t="s">
        <v>918</v>
      </c>
      <c r="T921" s="83" t="s">
        <v>192</v>
      </c>
      <c r="U921" s="155" t="s">
        <v>919</v>
      </c>
      <c r="V921" s="85" t="s">
        <v>558</v>
      </c>
      <c r="W921" s="156" t="s">
        <v>919</v>
      </c>
      <c r="X921" s="156" t="s">
        <v>858</v>
      </c>
      <c r="Y921" s="83">
        <v>0.5</v>
      </c>
      <c r="Z921" s="83">
        <v>0.5</v>
      </c>
      <c r="AA921" s="83">
        <v>40</v>
      </c>
      <c r="AB921" s="241">
        <f t="shared" si="80"/>
        <v>10</v>
      </c>
      <c r="AC921" s="240" t="str">
        <f t="shared" si="81"/>
        <v>DÜŞÜK RİSK</v>
      </c>
      <c r="AD921" s="81" t="s">
        <v>132</v>
      </c>
      <c r="AE921" s="81" t="s">
        <v>191</v>
      </c>
      <c r="AF921" s="240" t="s">
        <v>921</v>
      </c>
      <c r="AG921" s="83" t="s">
        <v>1220</v>
      </c>
    </row>
    <row r="922" spans="1:33" ht="157.5" x14ac:dyDescent="0.45">
      <c r="A922" s="152">
        <v>915</v>
      </c>
      <c r="B922" s="160">
        <v>45896</v>
      </c>
      <c r="C922" s="81" t="s">
        <v>66</v>
      </c>
      <c r="D922" s="81" t="s">
        <v>6755</v>
      </c>
      <c r="E922" s="154" t="s">
        <v>2221</v>
      </c>
      <c r="F922" s="154" t="s">
        <v>2221</v>
      </c>
      <c r="G922" s="83" t="s">
        <v>1247</v>
      </c>
      <c r="H922" s="83" t="s">
        <v>1252</v>
      </c>
      <c r="I922" s="83" t="s">
        <v>1253</v>
      </c>
      <c r="J922" s="83" t="s">
        <v>1254</v>
      </c>
      <c r="K922" s="83" t="s">
        <v>857</v>
      </c>
      <c r="L922" s="84" t="s">
        <v>1251</v>
      </c>
      <c r="M922" s="84" t="s">
        <v>1169</v>
      </c>
      <c r="N922" s="83">
        <v>0.5</v>
      </c>
      <c r="O922" s="83">
        <v>1</v>
      </c>
      <c r="P922" s="83">
        <v>40</v>
      </c>
      <c r="Q922" s="241">
        <f t="shared" si="78"/>
        <v>20</v>
      </c>
      <c r="R922" s="240" t="str">
        <f t="shared" si="79"/>
        <v>OLASI RİSK</v>
      </c>
      <c r="S922" s="84" t="s">
        <v>918</v>
      </c>
      <c r="T922" s="83" t="s">
        <v>191</v>
      </c>
      <c r="U922" s="155" t="s">
        <v>919</v>
      </c>
      <c r="V922" s="85" t="s">
        <v>558</v>
      </c>
      <c r="W922" s="156" t="s">
        <v>919</v>
      </c>
      <c r="X922" s="156" t="s">
        <v>858</v>
      </c>
      <c r="Y922" s="83">
        <v>0.5</v>
      </c>
      <c r="Z922" s="83">
        <v>0.5</v>
      </c>
      <c r="AA922" s="83">
        <v>40</v>
      </c>
      <c r="AB922" s="241">
        <f t="shared" si="80"/>
        <v>10</v>
      </c>
      <c r="AC922" s="240" t="str">
        <f t="shared" si="81"/>
        <v>DÜŞÜK RİSK</v>
      </c>
      <c r="AD922" s="81" t="s">
        <v>132</v>
      </c>
      <c r="AE922" s="81" t="s">
        <v>191</v>
      </c>
      <c r="AF922" s="240" t="s">
        <v>921</v>
      </c>
      <c r="AG922" s="83" t="s">
        <v>1220</v>
      </c>
    </row>
    <row r="923" spans="1:33" ht="157.5" x14ac:dyDescent="0.45">
      <c r="A923" s="152">
        <v>916</v>
      </c>
      <c r="B923" s="160">
        <v>45896</v>
      </c>
      <c r="C923" s="81" t="s">
        <v>66</v>
      </c>
      <c r="D923" s="81" t="s">
        <v>6755</v>
      </c>
      <c r="E923" s="154" t="s">
        <v>2221</v>
      </c>
      <c r="F923" s="154" t="s">
        <v>2221</v>
      </c>
      <c r="G923" s="83" t="s">
        <v>1247</v>
      </c>
      <c r="H923" s="83" t="s">
        <v>1255</v>
      </c>
      <c r="I923" s="83" t="s">
        <v>1256</v>
      </c>
      <c r="J923" s="83" t="s">
        <v>1257</v>
      </c>
      <c r="K923" s="83" t="s">
        <v>857</v>
      </c>
      <c r="L923" s="84" t="s">
        <v>1258</v>
      </c>
      <c r="M923" s="84" t="s">
        <v>1169</v>
      </c>
      <c r="N923" s="83">
        <v>0.5</v>
      </c>
      <c r="O923" s="83">
        <v>0.5</v>
      </c>
      <c r="P923" s="83">
        <v>40</v>
      </c>
      <c r="Q923" s="241">
        <f t="shared" si="78"/>
        <v>10</v>
      </c>
      <c r="R923" s="240" t="str">
        <f t="shared" si="79"/>
        <v>DÜŞÜK RİSK</v>
      </c>
      <c r="S923" s="84" t="s">
        <v>918</v>
      </c>
      <c r="T923" s="83" t="s">
        <v>191</v>
      </c>
      <c r="U923" s="155" t="s">
        <v>919</v>
      </c>
      <c r="V923" s="85" t="s">
        <v>558</v>
      </c>
      <c r="W923" s="156" t="s">
        <v>919</v>
      </c>
      <c r="X923" s="156" t="s">
        <v>858</v>
      </c>
      <c r="Y923" s="83">
        <v>0.5</v>
      </c>
      <c r="Z923" s="83">
        <v>0.5</v>
      </c>
      <c r="AA923" s="83">
        <v>40</v>
      </c>
      <c r="AB923" s="241">
        <f t="shared" si="80"/>
        <v>10</v>
      </c>
      <c r="AC923" s="240" t="str">
        <f t="shared" si="81"/>
        <v>DÜŞÜK RİSK</v>
      </c>
      <c r="AD923" s="81" t="s">
        <v>132</v>
      </c>
      <c r="AE923" s="81" t="s">
        <v>191</v>
      </c>
      <c r="AF923" s="240" t="s">
        <v>921</v>
      </c>
      <c r="AG923" s="83" t="s">
        <v>1220</v>
      </c>
    </row>
    <row r="924" spans="1:33" ht="157.5" x14ac:dyDescent="0.45">
      <c r="A924" s="152">
        <v>917</v>
      </c>
      <c r="B924" s="160">
        <v>45896</v>
      </c>
      <c r="C924" s="81" t="s">
        <v>66</v>
      </c>
      <c r="D924" s="81" t="s">
        <v>6755</v>
      </c>
      <c r="E924" s="154" t="s">
        <v>2221</v>
      </c>
      <c r="F924" s="154" t="s">
        <v>2221</v>
      </c>
      <c r="G924" s="83" t="s">
        <v>1259</v>
      </c>
      <c r="H924" s="83" t="s">
        <v>1260</v>
      </c>
      <c r="I924" s="83" t="s">
        <v>1261</v>
      </c>
      <c r="J924" s="83" t="s">
        <v>1262</v>
      </c>
      <c r="K924" s="83" t="s">
        <v>857</v>
      </c>
      <c r="L924" s="84" t="s">
        <v>1263</v>
      </c>
      <c r="M924" s="84" t="s">
        <v>1169</v>
      </c>
      <c r="N924" s="83">
        <v>0.5</v>
      </c>
      <c r="O924" s="83">
        <v>1</v>
      </c>
      <c r="P924" s="83">
        <v>40</v>
      </c>
      <c r="Q924" s="241">
        <f t="shared" si="78"/>
        <v>20</v>
      </c>
      <c r="R924" s="240" t="str">
        <f t="shared" si="79"/>
        <v>OLASI RİSK</v>
      </c>
      <c r="S924" s="84" t="s">
        <v>918</v>
      </c>
      <c r="T924" s="83" t="s">
        <v>191</v>
      </c>
      <c r="U924" s="155" t="s">
        <v>919</v>
      </c>
      <c r="V924" s="85" t="s">
        <v>558</v>
      </c>
      <c r="W924" s="156" t="s">
        <v>919</v>
      </c>
      <c r="X924" s="156" t="s">
        <v>858</v>
      </c>
      <c r="Y924" s="83">
        <v>0.5</v>
      </c>
      <c r="Z924" s="83">
        <v>0.5</v>
      </c>
      <c r="AA924" s="83">
        <v>40</v>
      </c>
      <c r="AB924" s="241">
        <f t="shared" si="80"/>
        <v>10</v>
      </c>
      <c r="AC924" s="240" t="str">
        <f t="shared" si="81"/>
        <v>DÜŞÜK RİSK</v>
      </c>
      <c r="AD924" s="81" t="s">
        <v>132</v>
      </c>
      <c r="AE924" s="81" t="s">
        <v>191</v>
      </c>
      <c r="AF924" s="240" t="s">
        <v>921</v>
      </c>
      <c r="AG924" s="83" t="s">
        <v>1220</v>
      </c>
    </row>
    <row r="925" spans="1:33" ht="175" x14ac:dyDescent="0.45">
      <c r="A925" s="152">
        <v>918</v>
      </c>
      <c r="B925" s="160">
        <v>45896</v>
      </c>
      <c r="C925" s="81" t="s">
        <v>66</v>
      </c>
      <c r="D925" s="81" t="s">
        <v>6755</v>
      </c>
      <c r="E925" s="154" t="s">
        <v>2221</v>
      </c>
      <c r="F925" s="154" t="s">
        <v>2221</v>
      </c>
      <c r="G925" s="83" t="s">
        <v>1264</v>
      </c>
      <c r="H925" s="83" t="s">
        <v>1265</v>
      </c>
      <c r="I925" s="83" t="s">
        <v>1266</v>
      </c>
      <c r="J925" s="83" t="s">
        <v>1267</v>
      </c>
      <c r="K925" s="83" t="s">
        <v>857</v>
      </c>
      <c r="L925" s="84" t="s">
        <v>1268</v>
      </c>
      <c r="M925" s="84" t="s">
        <v>1169</v>
      </c>
      <c r="N925" s="83">
        <v>0.5</v>
      </c>
      <c r="O925" s="83">
        <v>0.5</v>
      </c>
      <c r="P925" s="83">
        <v>15</v>
      </c>
      <c r="Q925" s="241">
        <f t="shared" si="78"/>
        <v>3.75</v>
      </c>
      <c r="R925" s="240" t="str">
        <f t="shared" si="79"/>
        <v>DÜŞÜK RİSK</v>
      </c>
      <c r="S925" s="84" t="s">
        <v>918</v>
      </c>
      <c r="T925" s="83" t="s">
        <v>190</v>
      </c>
      <c r="U925" s="155" t="s">
        <v>919</v>
      </c>
      <c r="V925" s="85" t="s">
        <v>558</v>
      </c>
      <c r="W925" s="156" t="s">
        <v>919</v>
      </c>
      <c r="X925" s="156" t="s">
        <v>858</v>
      </c>
      <c r="Y925" s="83">
        <v>0.5</v>
      </c>
      <c r="Z925" s="83">
        <v>0.5</v>
      </c>
      <c r="AA925" s="83">
        <v>15</v>
      </c>
      <c r="AB925" s="241">
        <f t="shared" si="80"/>
        <v>3.75</v>
      </c>
      <c r="AC925" s="240" t="str">
        <f t="shared" si="81"/>
        <v>DÜŞÜK RİSK</v>
      </c>
      <c r="AD925" s="81" t="s">
        <v>132</v>
      </c>
      <c r="AE925" s="81" t="s">
        <v>190</v>
      </c>
      <c r="AF925" s="240" t="s">
        <v>921</v>
      </c>
      <c r="AG925" s="83" t="s">
        <v>1220</v>
      </c>
    </row>
    <row r="926" spans="1:33" ht="175" x14ac:dyDescent="0.45">
      <c r="A926" s="152">
        <v>919</v>
      </c>
      <c r="B926" s="160">
        <v>45896</v>
      </c>
      <c r="C926" s="81" t="s">
        <v>66</v>
      </c>
      <c r="D926" s="81" t="s">
        <v>6755</v>
      </c>
      <c r="E926" s="154" t="s">
        <v>2221</v>
      </c>
      <c r="F926" s="154" t="s">
        <v>2221</v>
      </c>
      <c r="G926" s="83" t="s">
        <v>1269</v>
      </c>
      <c r="H926" s="83" t="s">
        <v>1270</v>
      </c>
      <c r="I926" s="83" t="s">
        <v>1271</v>
      </c>
      <c r="J926" s="83" t="s">
        <v>1272</v>
      </c>
      <c r="K926" s="83" t="s">
        <v>857</v>
      </c>
      <c r="L926" s="84" t="s">
        <v>1273</v>
      </c>
      <c r="M926" s="84" t="s">
        <v>917</v>
      </c>
      <c r="N926" s="83">
        <v>1</v>
      </c>
      <c r="O926" s="83">
        <v>1</v>
      </c>
      <c r="P926" s="83">
        <v>40</v>
      </c>
      <c r="Q926" s="241">
        <f t="shared" si="78"/>
        <v>40</v>
      </c>
      <c r="R926" s="240" t="str">
        <f t="shared" si="79"/>
        <v>OLASI RİSK</v>
      </c>
      <c r="S926" s="84" t="s">
        <v>918</v>
      </c>
      <c r="T926" s="83" t="s">
        <v>191</v>
      </c>
      <c r="U926" s="155" t="s">
        <v>919</v>
      </c>
      <c r="V926" s="85" t="s">
        <v>558</v>
      </c>
      <c r="W926" s="156" t="s">
        <v>919</v>
      </c>
      <c r="X926" s="156" t="s">
        <v>858</v>
      </c>
      <c r="Y926" s="83">
        <v>0.5</v>
      </c>
      <c r="Z926" s="83">
        <v>0.5</v>
      </c>
      <c r="AA926" s="83">
        <v>40</v>
      </c>
      <c r="AB926" s="241">
        <f t="shared" si="80"/>
        <v>10</v>
      </c>
      <c r="AC926" s="240" t="str">
        <f t="shared" si="81"/>
        <v>DÜŞÜK RİSK</v>
      </c>
      <c r="AD926" s="81" t="s">
        <v>493</v>
      </c>
      <c r="AE926" s="81" t="s">
        <v>191</v>
      </c>
      <c r="AF926" s="240" t="s">
        <v>1274</v>
      </c>
      <c r="AG926" s="83" t="s">
        <v>1220</v>
      </c>
    </row>
    <row r="927" spans="1:33" ht="122.5" x14ac:dyDescent="0.45">
      <c r="A927" s="152">
        <v>920</v>
      </c>
      <c r="B927" s="160">
        <v>45896</v>
      </c>
      <c r="C927" s="81" t="s">
        <v>66</v>
      </c>
      <c r="D927" s="81" t="s">
        <v>6755</v>
      </c>
      <c r="E927" s="154" t="s">
        <v>2221</v>
      </c>
      <c r="F927" s="154" t="s">
        <v>2221</v>
      </c>
      <c r="G927" s="83" t="s">
        <v>1275</v>
      </c>
      <c r="H927" s="83" t="s">
        <v>1276</v>
      </c>
      <c r="I927" s="83" t="s">
        <v>1277</v>
      </c>
      <c r="J927" s="83" t="s">
        <v>1278</v>
      </c>
      <c r="K927" s="83" t="s">
        <v>857</v>
      </c>
      <c r="L927" s="84" t="s">
        <v>1279</v>
      </c>
      <c r="M927" s="84" t="s">
        <v>917</v>
      </c>
      <c r="N927" s="83">
        <v>1</v>
      </c>
      <c r="O927" s="83">
        <v>0.5</v>
      </c>
      <c r="P927" s="83">
        <v>40</v>
      </c>
      <c r="Q927" s="241">
        <f t="shared" si="78"/>
        <v>20</v>
      </c>
      <c r="R927" s="240" t="str">
        <f t="shared" si="79"/>
        <v>OLASI RİSK</v>
      </c>
      <c r="S927" s="84" t="s">
        <v>918</v>
      </c>
      <c r="T927" s="83" t="s">
        <v>191</v>
      </c>
      <c r="U927" s="155" t="s">
        <v>919</v>
      </c>
      <c r="V927" s="85" t="s">
        <v>558</v>
      </c>
      <c r="W927" s="156" t="s">
        <v>919</v>
      </c>
      <c r="X927" s="156" t="s">
        <v>858</v>
      </c>
      <c r="Y927" s="83">
        <v>0.5</v>
      </c>
      <c r="Z927" s="83">
        <v>0.5</v>
      </c>
      <c r="AA927" s="83">
        <v>40</v>
      </c>
      <c r="AB927" s="241">
        <f t="shared" si="80"/>
        <v>10</v>
      </c>
      <c r="AC927" s="240" t="str">
        <f t="shared" si="81"/>
        <v>DÜŞÜK RİSK</v>
      </c>
      <c r="AD927" s="81" t="s">
        <v>493</v>
      </c>
      <c r="AE927" s="81" t="s">
        <v>191</v>
      </c>
      <c r="AF927" s="240" t="s">
        <v>1274</v>
      </c>
      <c r="AG927" s="83" t="s">
        <v>1220</v>
      </c>
    </row>
    <row r="928" spans="1:33" ht="140" x14ac:dyDescent="0.45">
      <c r="A928" s="152">
        <v>921</v>
      </c>
      <c r="B928" s="160">
        <v>45896</v>
      </c>
      <c r="C928" s="81" t="s">
        <v>66</v>
      </c>
      <c r="D928" s="81" t="s">
        <v>6755</v>
      </c>
      <c r="E928" s="154" t="s">
        <v>2221</v>
      </c>
      <c r="F928" s="154" t="s">
        <v>2221</v>
      </c>
      <c r="G928" s="83" t="s">
        <v>1275</v>
      </c>
      <c r="H928" s="83" t="s">
        <v>1280</v>
      </c>
      <c r="I928" s="83" t="s">
        <v>1281</v>
      </c>
      <c r="J928" s="83" t="s">
        <v>1282</v>
      </c>
      <c r="K928" s="83" t="s">
        <v>857</v>
      </c>
      <c r="L928" s="84" t="s">
        <v>1283</v>
      </c>
      <c r="M928" s="84" t="s">
        <v>917</v>
      </c>
      <c r="N928" s="83">
        <v>0.5</v>
      </c>
      <c r="O928" s="83">
        <v>0.5</v>
      </c>
      <c r="P928" s="83">
        <v>40</v>
      </c>
      <c r="Q928" s="241">
        <f t="shared" si="78"/>
        <v>10</v>
      </c>
      <c r="R928" s="240" t="str">
        <f t="shared" si="79"/>
        <v>DÜŞÜK RİSK</v>
      </c>
      <c r="S928" s="84" t="s">
        <v>918</v>
      </c>
      <c r="T928" s="83" t="s">
        <v>191</v>
      </c>
      <c r="U928" s="155" t="s">
        <v>919</v>
      </c>
      <c r="V928" s="85" t="s">
        <v>558</v>
      </c>
      <c r="W928" s="156" t="s">
        <v>919</v>
      </c>
      <c r="X928" s="156" t="s">
        <v>858</v>
      </c>
      <c r="Y928" s="83">
        <v>0.5</v>
      </c>
      <c r="Z928" s="83">
        <v>0.5</v>
      </c>
      <c r="AA928" s="83">
        <v>40</v>
      </c>
      <c r="AB928" s="241">
        <f t="shared" si="80"/>
        <v>10</v>
      </c>
      <c r="AC928" s="240" t="str">
        <f t="shared" si="81"/>
        <v>DÜŞÜK RİSK</v>
      </c>
      <c r="AD928" s="81" t="s">
        <v>493</v>
      </c>
      <c r="AE928" s="81" t="s">
        <v>191</v>
      </c>
      <c r="AF928" s="240" t="s">
        <v>1274</v>
      </c>
      <c r="AG928" s="83" t="s">
        <v>1220</v>
      </c>
    </row>
    <row r="929" spans="1:33" ht="140" x14ac:dyDescent="0.45">
      <c r="A929" s="152">
        <v>922</v>
      </c>
      <c r="B929" s="160">
        <v>45896</v>
      </c>
      <c r="C929" s="81" t="s">
        <v>66</v>
      </c>
      <c r="D929" s="81" t="s">
        <v>6755</v>
      </c>
      <c r="E929" s="154" t="s">
        <v>2221</v>
      </c>
      <c r="F929" s="154" t="s">
        <v>2221</v>
      </c>
      <c r="G929" s="83" t="s">
        <v>1275</v>
      </c>
      <c r="H929" s="83" t="s">
        <v>1284</v>
      </c>
      <c r="I929" s="83" t="s">
        <v>1285</v>
      </c>
      <c r="J929" s="83" t="s">
        <v>1286</v>
      </c>
      <c r="K929" s="83" t="s">
        <v>857</v>
      </c>
      <c r="L929" s="84" t="s">
        <v>1287</v>
      </c>
      <c r="M929" s="84" t="s">
        <v>917</v>
      </c>
      <c r="N929" s="83">
        <v>1</v>
      </c>
      <c r="O929" s="83">
        <v>0.5</v>
      </c>
      <c r="P929" s="83">
        <v>40</v>
      </c>
      <c r="Q929" s="241">
        <f t="shared" si="78"/>
        <v>20</v>
      </c>
      <c r="R929" s="240" t="str">
        <f t="shared" si="79"/>
        <v>OLASI RİSK</v>
      </c>
      <c r="S929" s="84" t="s">
        <v>918</v>
      </c>
      <c r="T929" s="83" t="s">
        <v>191</v>
      </c>
      <c r="U929" s="155" t="s">
        <v>919</v>
      </c>
      <c r="V929" s="85" t="s">
        <v>558</v>
      </c>
      <c r="W929" s="156" t="s">
        <v>919</v>
      </c>
      <c r="X929" s="156" t="s">
        <v>858</v>
      </c>
      <c r="Y929" s="83">
        <v>0.5</v>
      </c>
      <c r="Z929" s="83">
        <v>0.5</v>
      </c>
      <c r="AA929" s="83">
        <v>40</v>
      </c>
      <c r="AB929" s="241">
        <f t="shared" si="80"/>
        <v>10</v>
      </c>
      <c r="AC929" s="240" t="str">
        <f t="shared" si="81"/>
        <v>DÜŞÜK RİSK</v>
      </c>
      <c r="AD929" s="81" t="s">
        <v>493</v>
      </c>
      <c r="AE929" s="81" t="s">
        <v>191</v>
      </c>
      <c r="AF929" s="240" t="s">
        <v>1274</v>
      </c>
      <c r="AG929" s="83" t="s">
        <v>1220</v>
      </c>
    </row>
    <row r="930" spans="1:33" ht="122.5" x14ac:dyDescent="0.45">
      <c r="A930" s="152">
        <v>923</v>
      </c>
      <c r="B930" s="160">
        <v>45896</v>
      </c>
      <c r="C930" s="81" t="s">
        <v>66</v>
      </c>
      <c r="D930" s="81" t="s">
        <v>6755</v>
      </c>
      <c r="E930" s="154" t="s">
        <v>2221</v>
      </c>
      <c r="F930" s="154" t="s">
        <v>2221</v>
      </c>
      <c r="G930" s="83" t="s">
        <v>1275</v>
      </c>
      <c r="H930" s="83" t="s">
        <v>1288</v>
      </c>
      <c r="I930" s="83" t="s">
        <v>1285</v>
      </c>
      <c r="J930" s="83" t="s">
        <v>1289</v>
      </c>
      <c r="K930" s="83" t="s">
        <v>857</v>
      </c>
      <c r="L930" s="84" t="s">
        <v>1279</v>
      </c>
      <c r="M930" s="84" t="s">
        <v>917</v>
      </c>
      <c r="N930" s="83">
        <v>1</v>
      </c>
      <c r="O930" s="83">
        <v>0.5</v>
      </c>
      <c r="P930" s="83">
        <v>40</v>
      </c>
      <c r="Q930" s="241">
        <f t="shared" si="78"/>
        <v>20</v>
      </c>
      <c r="R930" s="240" t="str">
        <f t="shared" si="79"/>
        <v>OLASI RİSK</v>
      </c>
      <c r="S930" s="84" t="s">
        <v>918</v>
      </c>
      <c r="T930" s="83" t="s">
        <v>191</v>
      </c>
      <c r="U930" s="155" t="s">
        <v>919</v>
      </c>
      <c r="V930" s="85" t="s">
        <v>558</v>
      </c>
      <c r="W930" s="156" t="s">
        <v>919</v>
      </c>
      <c r="X930" s="156" t="s">
        <v>858</v>
      </c>
      <c r="Y930" s="83">
        <v>0.5</v>
      </c>
      <c r="Z930" s="83">
        <v>0.5</v>
      </c>
      <c r="AA930" s="83">
        <v>40</v>
      </c>
      <c r="AB930" s="241">
        <f t="shared" si="80"/>
        <v>10</v>
      </c>
      <c r="AC930" s="240" t="str">
        <f t="shared" si="81"/>
        <v>DÜŞÜK RİSK</v>
      </c>
      <c r="AD930" s="81" t="s">
        <v>493</v>
      </c>
      <c r="AE930" s="81" t="s">
        <v>191</v>
      </c>
      <c r="AF930" s="240" t="s">
        <v>1274</v>
      </c>
      <c r="AG930" s="83" t="s">
        <v>1220</v>
      </c>
    </row>
    <row r="931" spans="1:33" ht="105" x14ac:dyDescent="0.45">
      <c r="A931" s="152">
        <v>924</v>
      </c>
      <c r="B931" s="160">
        <v>45896</v>
      </c>
      <c r="C931" s="81" t="s">
        <v>66</v>
      </c>
      <c r="D931" s="81" t="s">
        <v>6755</v>
      </c>
      <c r="E931" s="154" t="s">
        <v>2221</v>
      </c>
      <c r="F931" s="154" t="s">
        <v>2221</v>
      </c>
      <c r="G931" s="83" t="s">
        <v>1275</v>
      </c>
      <c r="H931" s="83" t="s">
        <v>1290</v>
      </c>
      <c r="I931" s="83" t="s">
        <v>1291</v>
      </c>
      <c r="J931" s="83" t="s">
        <v>1292</v>
      </c>
      <c r="K931" s="83" t="s">
        <v>857</v>
      </c>
      <c r="L931" s="84" t="s">
        <v>1293</v>
      </c>
      <c r="M931" s="84" t="s">
        <v>917</v>
      </c>
      <c r="N931" s="83">
        <v>0.5</v>
      </c>
      <c r="O931" s="83">
        <v>0.5</v>
      </c>
      <c r="P931" s="83">
        <v>40</v>
      </c>
      <c r="Q931" s="241">
        <f t="shared" si="78"/>
        <v>10</v>
      </c>
      <c r="R931" s="240" t="str">
        <f t="shared" si="79"/>
        <v>DÜŞÜK RİSK</v>
      </c>
      <c r="S931" s="84" t="s">
        <v>918</v>
      </c>
      <c r="T931" s="83" t="s">
        <v>191</v>
      </c>
      <c r="U931" s="155" t="s">
        <v>919</v>
      </c>
      <c r="V931" s="85" t="s">
        <v>558</v>
      </c>
      <c r="W931" s="156" t="s">
        <v>919</v>
      </c>
      <c r="X931" s="156" t="s">
        <v>858</v>
      </c>
      <c r="Y931" s="83">
        <v>0.5</v>
      </c>
      <c r="Z931" s="83">
        <v>0.5</v>
      </c>
      <c r="AA931" s="83">
        <v>40</v>
      </c>
      <c r="AB931" s="241">
        <f t="shared" si="80"/>
        <v>10</v>
      </c>
      <c r="AC931" s="240" t="str">
        <f t="shared" si="81"/>
        <v>DÜŞÜK RİSK</v>
      </c>
      <c r="AD931" s="81" t="s">
        <v>493</v>
      </c>
      <c r="AE931" s="81" t="s">
        <v>191</v>
      </c>
      <c r="AF931" s="240" t="s">
        <v>1274</v>
      </c>
      <c r="AG931" s="83" t="s">
        <v>1220</v>
      </c>
    </row>
    <row r="932" spans="1:33" ht="122.5" x14ac:dyDescent="0.45">
      <c r="A932" s="152">
        <v>925</v>
      </c>
      <c r="B932" s="160">
        <v>45896</v>
      </c>
      <c r="C932" s="83" t="s">
        <v>66</v>
      </c>
      <c r="D932" s="81" t="s">
        <v>6756</v>
      </c>
      <c r="E932" s="154" t="s">
        <v>2221</v>
      </c>
      <c r="F932" s="154" t="s">
        <v>2221</v>
      </c>
      <c r="G932" s="83" t="s">
        <v>1294</v>
      </c>
      <c r="H932" s="83" t="s">
        <v>1295</v>
      </c>
      <c r="I932" s="83" t="s">
        <v>1296</v>
      </c>
      <c r="J932" s="83" t="s">
        <v>924</v>
      </c>
      <c r="K932" s="83" t="s">
        <v>1008</v>
      </c>
      <c r="L932" s="84" t="s">
        <v>1297</v>
      </c>
      <c r="M932" s="84" t="s">
        <v>1169</v>
      </c>
      <c r="N932" s="83">
        <v>0.5</v>
      </c>
      <c r="O932" s="83">
        <v>0.5</v>
      </c>
      <c r="P932" s="83">
        <v>7</v>
      </c>
      <c r="Q932" s="241">
        <f t="shared" ref="Q932:Q995" si="82">IF(OR(ISBLANK(N932)=TRUE,ISBLANK(O932)=TRUE,ISBLANK(P932)=TRUE),"",PRODUCT(N932,O932,P932))</f>
        <v>1.75</v>
      </c>
      <c r="R932" s="240" t="str">
        <f t="shared" ref="R932:R995" si="83">IF(Q932="","",IF(AND(Q932&gt;=0,Q932&lt;20),"DÜŞÜK RİSK",IF(AND(Q932&gt;=20,Q932&lt;70),"OLASI RİSK",IF(AND(Q932&gt;=70,Q932&lt;200),"ÖNEMLİ RİSK",IF(AND(Q932&gt;=200,Q932&lt;400),"YÜKSEK RİSK",IF(Q932&gt;=400,"KABUL EDİLEMEZ RİSK",""))))))</f>
        <v>DÜŞÜK RİSK</v>
      </c>
      <c r="S932" s="84" t="s">
        <v>918</v>
      </c>
      <c r="T932" s="83" t="s">
        <v>191</v>
      </c>
      <c r="U932" s="155" t="s">
        <v>919</v>
      </c>
      <c r="V932" s="85" t="s">
        <v>558</v>
      </c>
      <c r="W932" s="156" t="s">
        <v>919</v>
      </c>
      <c r="X932" s="156" t="s">
        <v>858</v>
      </c>
      <c r="Y932" s="83">
        <v>0.5</v>
      </c>
      <c r="Z932" s="83">
        <v>0.5</v>
      </c>
      <c r="AA932" s="83">
        <v>7</v>
      </c>
      <c r="AB932" s="241">
        <f t="shared" ref="AB932:AB995" si="84">IF(OR(ISBLANK(Y932)=TRUE,ISBLANK(Z932)=TRUE,ISBLANK(AA932)=TRUE),"",PRODUCT(Y932,Z932,AA932))</f>
        <v>1.75</v>
      </c>
      <c r="AC932" s="240" t="str">
        <f t="shared" ref="AC932:AC995" si="85">IF(AB932="","",IF(AND(AB932&gt;=0,AB932&lt;20),"DÜŞÜK RİSK",IF(AND(AB932&gt;=20,AB932&lt;70),"OLASI RİSK",IF(AND(AB932&gt;=70,AB932&lt;200),"ÖNEMLİ RİSK",IF(AND(AB932&gt;=200,AB932&lt;400),"YÜKSEK RİSK",IF(AB932&gt;=400,"KABUL EDİLEMEZ RİSK",""))))))</f>
        <v>DÜŞÜK RİSK</v>
      </c>
      <c r="AD932" s="81" t="s">
        <v>493</v>
      </c>
      <c r="AE932" s="81" t="s">
        <v>191</v>
      </c>
      <c r="AF932" s="240" t="s">
        <v>1274</v>
      </c>
      <c r="AG932" s="83" t="s">
        <v>1298</v>
      </c>
    </row>
    <row r="933" spans="1:33" ht="105" x14ac:dyDescent="0.45">
      <c r="A933" s="152">
        <v>926</v>
      </c>
      <c r="B933" s="160">
        <v>45896</v>
      </c>
      <c r="C933" s="83" t="s">
        <v>66</v>
      </c>
      <c r="D933" s="81" t="s">
        <v>6756</v>
      </c>
      <c r="E933" s="154" t="s">
        <v>2221</v>
      </c>
      <c r="F933" s="154" t="s">
        <v>2221</v>
      </c>
      <c r="G933" s="83" t="s">
        <v>1294</v>
      </c>
      <c r="H933" s="83" t="s">
        <v>1299</v>
      </c>
      <c r="I933" s="83" t="s">
        <v>1300</v>
      </c>
      <c r="J933" s="83" t="s">
        <v>1301</v>
      </c>
      <c r="K933" s="83" t="s">
        <v>1008</v>
      </c>
      <c r="L933" s="84" t="s">
        <v>1302</v>
      </c>
      <c r="M933" s="84" t="s">
        <v>1169</v>
      </c>
      <c r="N933" s="83">
        <v>3</v>
      </c>
      <c r="O933" s="83">
        <v>1</v>
      </c>
      <c r="P933" s="83">
        <v>7</v>
      </c>
      <c r="Q933" s="241">
        <f t="shared" si="82"/>
        <v>21</v>
      </c>
      <c r="R933" s="240" t="str">
        <f t="shared" si="83"/>
        <v>OLASI RİSK</v>
      </c>
      <c r="S933" s="84" t="s">
        <v>918</v>
      </c>
      <c r="T933" s="83" t="s">
        <v>191</v>
      </c>
      <c r="U933" s="155" t="s">
        <v>919</v>
      </c>
      <c r="V933" s="85" t="s">
        <v>558</v>
      </c>
      <c r="W933" s="156" t="s">
        <v>919</v>
      </c>
      <c r="X933" s="156" t="s">
        <v>858</v>
      </c>
      <c r="Y933" s="83">
        <v>1</v>
      </c>
      <c r="Z933" s="83">
        <v>0.5</v>
      </c>
      <c r="AA933" s="83">
        <v>3</v>
      </c>
      <c r="AB933" s="241">
        <f t="shared" si="84"/>
        <v>1.5</v>
      </c>
      <c r="AC933" s="240" t="str">
        <f t="shared" si="85"/>
        <v>DÜŞÜK RİSK</v>
      </c>
      <c r="AD933" s="81" t="s">
        <v>132</v>
      </c>
      <c r="AE933" s="81" t="s">
        <v>191</v>
      </c>
      <c r="AF933" s="240" t="s">
        <v>921</v>
      </c>
      <c r="AG933" s="83" t="s">
        <v>1298</v>
      </c>
    </row>
    <row r="934" spans="1:33" ht="157.5" x14ac:dyDescent="0.45">
      <c r="A934" s="152">
        <v>927</v>
      </c>
      <c r="B934" s="160">
        <v>45896</v>
      </c>
      <c r="C934" s="83" t="s">
        <v>66</v>
      </c>
      <c r="D934" s="81" t="s">
        <v>6756</v>
      </c>
      <c r="E934" s="154" t="s">
        <v>2221</v>
      </c>
      <c r="F934" s="154" t="s">
        <v>2221</v>
      </c>
      <c r="G934" s="83" t="s">
        <v>1303</v>
      </c>
      <c r="H934" s="83" t="s">
        <v>1304</v>
      </c>
      <c r="I934" s="83" t="s">
        <v>1305</v>
      </c>
      <c r="J934" s="83" t="s">
        <v>1306</v>
      </c>
      <c r="K934" s="83" t="s">
        <v>1008</v>
      </c>
      <c r="L934" s="84" t="s">
        <v>1307</v>
      </c>
      <c r="M934" s="84" t="s">
        <v>1169</v>
      </c>
      <c r="N934" s="83">
        <v>1</v>
      </c>
      <c r="O934" s="83">
        <v>1</v>
      </c>
      <c r="P934" s="83">
        <v>40</v>
      </c>
      <c r="Q934" s="241">
        <f t="shared" si="82"/>
        <v>40</v>
      </c>
      <c r="R934" s="240" t="str">
        <f t="shared" si="83"/>
        <v>OLASI RİSK</v>
      </c>
      <c r="S934" s="84" t="s">
        <v>918</v>
      </c>
      <c r="T934" s="83" t="s">
        <v>191</v>
      </c>
      <c r="U934" s="155" t="s">
        <v>919</v>
      </c>
      <c r="V934" s="85" t="s">
        <v>558</v>
      </c>
      <c r="W934" s="156" t="s">
        <v>919</v>
      </c>
      <c r="X934" s="156" t="s">
        <v>858</v>
      </c>
      <c r="Y934" s="83">
        <v>0.5</v>
      </c>
      <c r="Z934" s="83">
        <v>0.5</v>
      </c>
      <c r="AA934" s="83">
        <v>40</v>
      </c>
      <c r="AB934" s="241">
        <f t="shared" si="84"/>
        <v>10</v>
      </c>
      <c r="AC934" s="240" t="str">
        <f t="shared" si="85"/>
        <v>DÜŞÜK RİSK</v>
      </c>
      <c r="AD934" s="81" t="s">
        <v>132</v>
      </c>
      <c r="AE934" s="81" t="s">
        <v>191</v>
      </c>
      <c r="AF934" s="240" t="s">
        <v>921</v>
      </c>
      <c r="AG934" s="83" t="s">
        <v>1298</v>
      </c>
    </row>
    <row r="935" spans="1:33" ht="157.5" x14ac:dyDescent="0.45">
      <c r="A935" s="152">
        <v>928</v>
      </c>
      <c r="B935" s="160">
        <v>45896</v>
      </c>
      <c r="C935" s="83" t="s">
        <v>66</v>
      </c>
      <c r="D935" s="81" t="s">
        <v>6756</v>
      </c>
      <c r="E935" s="154" t="s">
        <v>2221</v>
      </c>
      <c r="F935" s="154" t="s">
        <v>2221</v>
      </c>
      <c r="G935" s="83" t="s">
        <v>1308</v>
      </c>
      <c r="H935" s="83" t="s">
        <v>1309</v>
      </c>
      <c r="I935" s="83" t="s">
        <v>1310</v>
      </c>
      <c r="J935" s="83" t="s">
        <v>1311</v>
      </c>
      <c r="K935" s="83" t="s">
        <v>1008</v>
      </c>
      <c r="L935" s="84" t="s">
        <v>1312</v>
      </c>
      <c r="M935" s="84" t="s">
        <v>1169</v>
      </c>
      <c r="N935" s="83">
        <v>3</v>
      </c>
      <c r="O935" s="83">
        <v>3</v>
      </c>
      <c r="P935" s="83">
        <v>15</v>
      </c>
      <c r="Q935" s="241">
        <f t="shared" si="82"/>
        <v>135</v>
      </c>
      <c r="R935" s="240" t="str">
        <f t="shared" si="83"/>
        <v>ÖNEMLİ RİSK</v>
      </c>
      <c r="S935" s="84" t="s">
        <v>918</v>
      </c>
      <c r="T935" s="83" t="s">
        <v>191</v>
      </c>
      <c r="U935" s="155" t="s">
        <v>919</v>
      </c>
      <c r="V935" s="85" t="s">
        <v>558</v>
      </c>
      <c r="W935" s="156" t="s">
        <v>919</v>
      </c>
      <c r="X935" s="156" t="s">
        <v>858</v>
      </c>
      <c r="Y935" s="83">
        <v>0.5</v>
      </c>
      <c r="Z935" s="83">
        <v>0.5</v>
      </c>
      <c r="AA935" s="83">
        <v>15</v>
      </c>
      <c r="AB935" s="241">
        <f t="shared" si="84"/>
        <v>3.75</v>
      </c>
      <c r="AC935" s="240" t="str">
        <f t="shared" si="85"/>
        <v>DÜŞÜK RİSK</v>
      </c>
      <c r="AD935" s="81" t="s">
        <v>132</v>
      </c>
      <c r="AE935" s="81" t="s">
        <v>191</v>
      </c>
      <c r="AF935" s="240" t="s">
        <v>921</v>
      </c>
      <c r="AG935" s="83" t="s">
        <v>1298</v>
      </c>
    </row>
    <row r="936" spans="1:33" ht="175" x14ac:dyDescent="0.45">
      <c r="A936" s="152">
        <v>929</v>
      </c>
      <c r="B936" s="160">
        <v>45896</v>
      </c>
      <c r="C936" s="83" t="s">
        <v>66</v>
      </c>
      <c r="D936" s="81" t="s">
        <v>6756</v>
      </c>
      <c r="E936" s="154" t="s">
        <v>2221</v>
      </c>
      <c r="F936" s="154" t="s">
        <v>2221</v>
      </c>
      <c r="G936" s="83" t="s">
        <v>1313</v>
      </c>
      <c r="H936" s="83" t="s">
        <v>1314</v>
      </c>
      <c r="I936" s="83" t="s">
        <v>1315</v>
      </c>
      <c r="J936" s="83" t="s">
        <v>1306</v>
      </c>
      <c r="K936" s="83" t="s">
        <v>1008</v>
      </c>
      <c r="L936" s="84" t="s">
        <v>1316</v>
      </c>
      <c r="M936" s="84" t="s">
        <v>1169</v>
      </c>
      <c r="N936" s="83">
        <v>1</v>
      </c>
      <c r="O936" s="83">
        <v>0.5</v>
      </c>
      <c r="P936" s="83">
        <v>15</v>
      </c>
      <c r="Q936" s="241">
        <f t="shared" si="82"/>
        <v>7.5</v>
      </c>
      <c r="R936" s="240" t="str">
        <f t="shared" si="83"/>
        <v>DÜŞÜK RİSK</v>
      </c>
      <c r="S936" s="84" t="s">
        <v>918</v>
      </c>
      <c r="T936" s="83" t="s">
        <v>72</v>
      </c>
      <c r="U936" s="155" t="s">
        <v>919</v>
      </c>
      <c r="V936" s="85" t="s">
        <v>558</v>
      </c>
      <c r="W936" s="156" t="s">
        <v>919</v>
      </c>
      <c r="X936" s="156" t="s">
        <v>858</v>
      </c>
      <c r="Y936" s="83">
        <v>0.5</v>
      </c>
      <c r="Z936" s="83">
        <v>0.5</v>
      </c>
      <c r="AA936" s="83">
        <v>40</v>
      </c>
      <c r="AB936" s="241">
        <f t="shared" si="84"/>
        <v>10</v>
      </c>
      <c r="AC936" s="240" t="str">
        <f t="shared" si="85"/>
        <v>DÜŞÜK RİSK</v>
      </c>
      <c r="AD936" s="81" t="s">
        <v>493</v>
      </c>
      <c r="AE936" s="81" t="s">
        <v>72</v>
      </c>
      <c r="AF936" s="240" t="s">
        <v>1081</v>
      </c>
      <c r="AG936" s="83" t="s">
        <v>1298</v>
      </c>
    </row>
    <row r="937" spans="1:33" ht="122.5" x14ac:dyDescent="0.45">
      <c r="A937" s="152">
        <v>930</v>
      </c>
      <c r="B937" s="160">
        <v>45896</v>
      </c>
      <c r="C937" s="83" t="s">
        <v>66</v>
      </c>
      <c r="D937" s="81" t="s">
        <v>6756</v>
      </c>
      <c r="E937" s="154" t="s">
        <v>2221</v>
      </c>
      <c r="F937" s="154" t="s">
        <v>2221</v>
      </c>
      <c r="G937" s="83" t="s">
        <v>1313</v>
      </c>
      <c r="H937" s="83" t="s">
        <v>1317</v>
      </c>
      <c r="I937" s="83" t="s">
        <v>1318</v>
      </c>
      <c r="J937" s="83" t="s">
        <v>1306</v>
      </c>
      <c r="K937" s="83" t="s">
        <v>1008</v>
      </c>
      <c r="L937" s="84" t="s">
        <v>1319</v>
      </c>
      <c r="M937" s="84" t="s">
        <v>1169</v>
      </c>
      <c r="N937" s="83">
        <v>1</v>
      </c>
      <c r="O937" s="83">
        <v>0.5</v>
      </c>
      <c r="P937" s="83">
        <v>40</v>
      </c>
      <c r="Q937" s="241">
        <f t="shared" si="82"/>
        <v>20</v>
      </c>
      <c r="R937" s="240" t="str">
        <f t="shared" si="83"/>
        <v>OLASI RİSK</v>
      </c>
      <c r="S937" s="84" t="s">
        <v>918</v>
      </c>
      <c r="T937" s="83" t="s">
        <v>191</v>
      </c>
      <c r="U937" s="155" t="s">
        <v>919</v>
      </c>
      <c r="V937" s="85" t="s">
        <v>558</v>
      </c>
      <c r="W937" s="156" t="s">
        <v>919</v>
      </c>
      <c r="X937" s="156" t="s">
        <v>858</v>
      </c>
      <c r="Y937" s="83">
        <v>1</v>
      </c>
      <c r="Z937" s="83">
        <v>0.5</v>
      </c>
      <c r="AA937" s="83">
        <v>15</v>
      </c>
      <c r="AB937" s="241">
        <f t="shared" si="84"/>
        <v>7.5</v>
      </c>
      <c r="AC937" s="240" t="str">
        <f t="shared" si="85"/>
        <v>DÜŞÜK RİSK</v>
      </c>
      <c r="AD937" s="81" t="s">
        <v>132</v>
      </c>
      <c r="AE937" s="81" t="s">
        <v>191</v>
      </c>
      <c r="AF937" s="240" t="s">
        <v>921</v>
      </c>
      <c r="AG937" s="83" t="s">
        <v>1298</v>
      </c>
    </row>
    <row r="938" spans="1:33" ht="157.5" x14ac:dyDescent="0.45">
      <c r="A938" s="152">
        <v>931</v>
      </c>
      <c r="B938" s="160">
        <v>45896</v>
      </c>
      <c r="C938" s="83" t="s">
        <v>66</v>
      </c>
      <c r="D938" s="81" t="s">
        <v>6756</v>
      </c>
      <c r="E938" s="154" t="s">
        <v>2221</v>
      </c>
      <c r="F938" s="154" t="s">
        <v>2221</v>
      </c>
      <c r="G938" s="83" t="s">
        <v>1313</v>
      </c>
      <c r="H938" s="83" t="s">
        <v>1320</v>
      </c>
      <c r="I938" s="83" t="s">
        <v>1321</v>
      </c>
      <c r="J938" s="83" t="s">
        <v>1322</v>
      </c>
      <c r="K938" s="83" t="s">
        <v>1008</v>
      </c>
      <c r="L938" s="84" t="s">
        <v>1323</v>
      </c>
      <c r="M938" s="84" t="s">
        <v>1169</v>
      </c>
      <c r="N938" s="83">
        <v>1</v>
      </c>
      <c r="O938" s="83">
        <v>1</v>
      </c>
      <c r="P938" s="83">
        <v>40</v>
      </c>
      <c r="Q938" s="241">
        <f t="shared" si="82"/>
        <v>40</v>
      </c>
      <c r="R938" s="240" t="str">
        <f t="shared" si="83"/>
        <v>OLASI RİSK</v>
      </c>
      <c r="S938" s="84" t="s">
        <v>918</v>
      </c>
      <c r="T938" s="83" t="s">
        <v>72</v>
      </c>
      <c r="U938" s="155" t="s">
        <v>919</v>
      </c>
      <c r="V938" s="85" t="s">
        <v>558</v>
      </c>
      <c r="W938" s="156" t="s">
        <v>919</v>
      </c>
      <c r="X938" s="156" t="s">
        <v>858</v>
      </c>
      <c r="Y938" s="83">
        <v>0.5</v>
      </c>
      <c r="Z938" s="83">
        <v>0.5</v>
      </c>
      <c r="AA938" s="83">
        <v>40</v>
      </c>
      <c r="AB938" s="241">
        <f t="shared" si="84"/>
        <v>10</v>
      </c>
      <c r="AC938" s="240" t="str">
        <f t="shared" si="85"/>
        <v>DÜŞÜK RİSK</v>
      </c>
      <c r="AD938" s="81" t="s">
        <v>132</v>
      </c>
      <c r="AE938" s="81" t="s">
        <v>191</v>
      </c>
      <c r="AF938" s="240" t="s">
        <v>921</v>
      </c>
      <c r="AG938" s="83" t="s">
        <v>1298</v>
      </c>
    </row>
    <row r="939" spans="1:33" ht="157.5" x14ac:dyDescent="0.45">
      <c r="A939" s="152">
        <v>932</v>
      </c>
      <c r="B939" s="160">
        <v>45896</v>
      </c>
      <c r="C939" s="83" t="s">
        <v>66</v>
      </c>
      <c r="D939" s="81" t="s">
        <v>6756</v>
      </c>
      <c r="E939" s="154" t="s">
        <v>2221</v>
      </c>
      <c r="F939" s="154" t="s">
        <v>2221</v>
      </c>
      <c r="G939" s="83" t="s">
        <v>1313</v>
      </c>
      <c r="H939" s="83" t="s">
        <v>1324</v>
      </c>
      <c r="I939" s="83" t="s">
        <v>1325</v>
      </c>
      <c r="J939" s="83" t="s">
        <v>1326</v>
      </c>
      <c r="K939" s="83" t="s">
        <v>1008</v>
      </c>
      <c r="L939" s="84" t="s">
        <v>1323</v>
      </c>
      <c r="M939" s="84" t="s">
        <v>1169</v>
      </c>
      <c r="N939" s="83">
        <v>1</v>
      </c>
      <c r="O939" s="83">
        <v>0.5</v>
      </c>
      <c r="P939" s="83">
        <v>40</v>
      </c>
      <c r="Q939" s="241">
        <f t="shared" si="82"/>
        <v>20</v>
      </c>
      <c r="R939" s="240" t="str">
        <f t="shared" si="83"/>
        <v>OLASI RİSK</v>
      </c>
      <c r="S939" s="84" t="s">
        <v>918</v>
      </c>
      <c r="T939" s="83" t="s">
        <v>72</v>
      </c>
      <c r="U939" s="155" t="s">
        <v>919</v>
      </c>
      <c r="V939" s="85" t="s">
        <v>558</v>
      </c>
      <c r="W939" s="156" t="s">
        <v>919</v>
      </c>
      <c r="X939" s="156" t="s">
        <v>858</v>
      </c>
      <c r="Y939" s="83">
        <v>0.5</v>
      </c>
      <c r="Z939" s="83">
        <v>0.5</v>
      </c>
      <c r="AA939" s="83">
        <v>40</v>
      </c>
      <c r="AB939" s="241">
        <f t="shared" si="84"/>
        <v>10</v>
      </c>
      <c r="AC939" s="240" t="str">
        <f t="shared" si="85"/>
        <v>DÜŞÜK RİSK</v>
      </c>
      <c r="AD939" s="81" t="s">
        <v>493</v>
      </c>
      <c r="AE939" s="81" t="s">
        <v>72</v>
      </c>
      <c r="AF939" s="240" t="s">
        <v>1081</v>
      </c>
      <c r="AG939" s="83" t="s">
        <v>1298</v>
      </c>
    </row>
    <row r="940" spans="1:33" ht="122.5" x14ac:dyDescent="0.45">
      <c r="A940" s="152">
        <v>933</v>
      </c>
      <c r="B940" s="160">
        <v>45896</v>
      </c>
      <c r="C940" s="83" t="s">
        <v>66</v>
      </c>
      <c r="D940" s="81" t="s">
        <v>6756</v>
      </c>
      <c r="E940" s="154" t="s">
        <v>2221</v>
      </c>
      <c r="F940" s="154" t="s">
        <v>2221</v>
      </c>
      <c r="G940" s="83" t="s">
        <v>1313</v>
      </c>
      <c r="H940" s="83" t="s">
        <v>1327</v>
      </c>
      <c r="I940" s="83" t="s">
        <v>1325</v>
      </c>
      <c r="J940" s="83" t="s">
        <v>1328</v>
      </c>
      <c r="K940" s="83" t="s">
        <v>1008</v>
      </c>
      <c r="L940" s="84" t="s">
        <v>1329</v>
      </c>
      <c r="M940" s="84" t="s">
        <v>1169</v>
      </c>
      <c r="N940" s="83">
        <v>1</v>
      </c>
      <c r="O940" s="83">
        <v>1</v>
      </c>
      <c r="P940" s="83">
        <v>40</v>
      </c>
      <c r="Q940" s="241">
        <f t="shared" si="82"/>
        <v>40</v>
      </c>
      <c r="R940" s="240" t="str">
        <f t="shared" si="83"/>
        <v>OLASI RİSK</v>
      </c>
      <c r="S940" s="84" t="s">
        <v>918</v>
      </c>
      <c r="T940" s="83" t="s">
        <v>72</v>
      </c>
      <c r="U940" s="155" t="s">
        <v>919</v>
      </c>
      <c r="V940" s="85" t="s">
        <v>558</v>
      </c>
      <c r="W940" s="156" t="s">
        <v>919</v>
      </c>
      <c r="X940" s="156" t="s">
        <v>858</v>
      </c>
      <c r="Y940" s="83">
        <v>1</v>
      </c>
      <c r="Z940" s="83">
        <v>0.5</v>
      </c>
      <c r="AA940" s="83">
        <v>15</v>
      </c>
      <c r="AB940" s="241">
        <f t="shared" si="84"/>
        <v>7.5</v>
      </c>
      <c r="AC940" s="240" t="str">
        <f t="shared" si="85"/>
        <v>DÜŞÜK RİSK</v>
      </c>
      <c r="AD940" s="81" t="s">
        <v>493</v>
      </c>
      <c r="AE940" s="81" t="s">
        <v>72</v>
      </c>
      <c r="AF940" s="240" t="s">
        <v>1081</v>
      </c>
      <c r="AG940" s="83" t="s">
        <v>1298</v>
      </c>
    </row>
    <row r="941" spans="1:33" ht="87.5" x14ac:dyDescent="0.45">
      <c r="A941" s="152">
        <v>934</v>
      </c>
      <c r="B941" s="160">
        <v>45896</v>
      </c>
      <c r="C941" s="83" t="s">
        <v>66</v>
      </c>
      <c r="D941" s="81" t="s">
        <v>6756</v>
      </c>
      <c r="E941" s="154" t="s">
        <v>2221</v>
      </c>
      <c r="F941" s="154" t="s">
        <v>2221</v>
      </c>
      <c r="G941" s="83" t="s">
        <v>1313</v>
      </c>
      <c r="H941" s="83" t="s">
        <v>1330</v>
      </c>
      <c r="I941" s="83" t="s">
        <v>1331</v>
      </c>
      <c r="J941" s="83" t="s">
        <v>1332</v>
      </c>
      <c r="K941" s="83" t="s">
        <v>1008</v>
      </c>
      <c r="L941" s="84" t="s">
        <v>1333</v>
      </c>
      <c r="M941" s="84" t="s">
        <v>1169</v>
      </c>
      <c r="N941" s="83">
        <v>1</v>
      </c>
      <c r="O941" s="83">
        <v>1</v>
      </c>
      <c r="P941" s="83">
        <v>40</v>
      </c>
      <c r="Q941" s="241">
        <f t="shared" si="82"/>
        <v>40</v>
      </c>
      <c r="R941" s="240" t="str">
        <f t="shared" si="83"/>
        <v>OLASI RİSK</v>
      </c>
      <c r="S941" s="84" t="s">
        <v>918</v>
      </c>
      <c r="T941" s="83" t="s">
        <v>72</v>
      </c>
      <c r="U941" s="155" t="s">
        <v>919</v>
      </c>
      <c r="V941" s="85" t="s">
        <v>558</v>
      </c>
      <c r="W941" s="156" t="s">
        <v>919</v>
      </c>
      <c r="X941" s="156" t="s">
        <v>858</v>
      </c>
      <c r="Y941" s="83">
        <v>1</v>
      </c>
      <c r="Z941" s="83">
        <v>0.5</v>
      </c>
      <c r="AA941" s="83">
        <v>15</v>
      </c>
      <c r="AB941" s="241">
        <f t="shared" si="84"/>
        <v>7.5</v>
      </c>
      <c r="AC941" s="240" t="str">
        <f t="shared" si="85"/>
        <v>DÜŞÜK RİSK</v>
      </c>
      <c r="AD941" s="81" t="s">
        <v>493</v>
      </c>
      <c r="AE941" s="81" t="s">
        <v>72</v>
      </c>
      <c r="AF941" s="240" t="s">
        <v>1081</v>
      </c>
      <c r="AG941" s="83" t="s">
        <v>1298</v>
      </c>
    </row>
    <row r="942" spans="1:33" ht="87.5" x14ac:dyDescent="0.45">
      <c r="A942" s="152">
        <v>935</v>
      </c>
      <c r="B942" s="160">
        <v>45896</v>
      </c>
      <c r="C942" s="83" t="s">
        <v>66</v>
      </c>
      <c r="D942" s="81" t="s">
        <v>6756</v>
      </c>
      <c r="E942" s="154" t="s">
        <v>2221</v>
      </c>
      <c r="F942" s="154" t="s">
        <v>2221</v>
      </c>
      <c r="G942" s="83" t="s">
        <v>1334</v>
      </c>
      <c r="H942" s="83" t="s">
        <v>1335</v>
      </c>
      <c r="I942" s="83" t="s">
        <v>1336</v>
      </c>
      <c r="J942" s="83" t="s">
        <v>1337</v>
      </c>
      <c r="K942" s="83" t="s">
        <v>1008</v>
      </c>
      <c r="L942" s="84" t="s">
        <v>1338</v>
      </c>
      <c r="M942" s="84" t="s">
        <v>917</v>
      </c>
      <c r="N942" s="83">
        <v>0.5</v>
      </c>
      <c r="O942" s="83">
        <v>0.5</v>
      </c>
      <c r="P942" s="83">
        <v>40</v>
      </c>
      <c r="Q942" s="241">
        <f t="shared" si="82"/>
        <v>10</v>
      </c>
      <c r="R942" s="240" t="str">
        <f t="shared" si="83"/>
        <v>DÜŞÜK RİSK</v>
      </c>
      <c r="S942" s="84" t="s">
        <v>918</v>
      </c>
      <c r="T942" s="83" t="s">
        <v>72</v>
      </c>
      <c r="U942" s="155" t="s">
        <v>919</v>
      </c>
      <c r="V942" s="85" t="s">
        <v>558</v>
      </c>
      <c r="W942" s="156" t="s">
        <v>919</v>
      </c>
      <c r="X942" s="156" t="s">
        <v>858</v>
      </c>
      <c r="Y942" s="83">
        <v>0.5</v>
      </c>
      <c r="Z942" s="83">
        <v>0.5</v>
      </c>
      <c r="AA942" s="83">
        <v>40</v>
      </c>
      <c r="AB942" s="241">
        <f t="shared" si="84"/>
        <v>10</v>
      </c>
      <c r="AC942" s="240" t="str">
        <f t="shared" si="85"/>
        <v>DÜŞÜK RİSK</v>
      </c>
      <c r="AD942" s="81" t="s">
        <v>493</v>
      </c>
      <c r="AE942" s="81" t="s">
        <v>72</v>
      </c>
      <c r="AF942" s="240" t="s">
        <v>1274</v>
      </c>
      <c r="AG942" s="83" t="s">
        <v>1298</v>
      </c>
    </row>
    <row r="943" spans="1:33" ht="192.5" x14ac:dyDescent="0.45">
      <c r="A943" s="152">
        <v>936</v>
      </c>
      <c r="B943" s="160">
        <v>45896</v>
      </c>
      <c r="C943" s="83" t="s">
        <v>66</v>
      </c>
      <c r="D943" s="81" t="s">
        <v>6756</v>
      </c>
      <c r="E943" s="154" t="s">
        <v>2221</v>
      </c>
      <c r="F943" s="154" t="s">
        <v>2221</v>
      </c>
      <c r="G943" s="83" t="s">
        <v>1339</v>
      </c>
      <c r="H943" s="83" t="s">
        <v>1340</v>
      </c>
      <c r="I943" s="83" t="s">
        <v>1341</v>
      </c>
      <c r="J943" s="83" t="s">
        <v>1342</v>
      </c>
      <c r="K943" s="83" t="s">
        <v>1008</v>
      </c>
      <c r="L943" s="84" t="s">
        <v>1343</v>
      </c>
      <c r="M943" s="84" t="s">
        <v>917</v>
      </c>
      <c r="N943" s="83">
        <v>0.5</v>
      </c>
      <c r="O943" s="83">
        <v>0.5</v>
      </c>
      <c r="P943" s="83">
        <v>100</v>
      </c>
      <c r="Q943" s="241">
        <f t="shared" si="82"/>
        <v>25</v>
      </c>
      <c r="R943" s="240" t="str">
        <f t="shared" si="83"/>
        <v>OLASI RİSK</v>
      </c>
      <c r="S943" s="84" t="s">
        <v>918</v>
      </c>
      <c r="T943" s="83" t="s">
        <v>191</v>
      </c>
      <c r="U943" s="155" t="s">
        <v>919</v>
      </c>
      <c r="V943" s="85" t="s">
        <v>558</v>
      </c>
      <c r="W943" s="156" t="s">
        <v>919</v>
      </c>
      <c r="X943" s="156" t="s">
        <v>858</v>
      </c>
      <c r="Y943" s="83">
        <v>0.5</v>
      </c>
      <c r="Z943" s="83">
        <v>0.5</v>
      </c>
      <c r="AA943" s="83">
        <v>40</v>
      </c>
      <c r="AB943" s="241">
        <f t="shared" si="84"/>
        <v>10</v>
      </c>
      <c r="AC943" s="240" t="str">
        <f t="shared" si="85"/>
        <v>DÜŞÜK RİSK</v>
      </c>
      <c r="AD943" s="81" t="s">
        <v>493</v>
      </c>
      <c r="AE943" s="81" t="s">
        <v>191</v>
      </c>
      <c r="AF943" s="240" t="s">
        <v>1274</v>
      </c>
      <c r="AG943" s="83" t="s">
        <v>1298</v>
      </c>
    </row>
    <row r="944" spans="1:33" ht="140" x14ac:dyDescent="0.45">
      <c r="A944" s="152">
        <v>937</v>
      </c>
      <c r="B944" s="160">
        <v>45896</v>
      </c>
      <c r="C944" s="83" t="s">
        <v>66</v>
      </c>
      <c r="D944" s="81" t="s">
        <v>6756</v>
      </c>
      <c r="E944" s="154" t="s">
        <v>2221</v>
      </c>
      <c r="F944" s="154" t="s">
        <v>2221</v>
      </c>
      <c r="G944" s="83" t="s">
        <v>1339</v>
      </c>
      <c r="H944" s="83" t="s">
        <v>1344</v>
      </c>
      <c r="I944" s="83" t="s">
        <v>1345</v>
      </c>
      <c r="J944" s="83" t="s">
        <v>1346</v>
      </c>
      <c r="K944" s="83" t="s">
        <v>1008</v>
      </c>
      <c r="L944" s="84" t="s">
        <v>1347</v>
      </c>
      <c r="M944" s="84" t="s">
        <v>917</v>
      </c>
      <c r="N944" s="83">
        <v>1</v>
      </c>
      <c r="O944" s="83">
        <v>0.5</v>
      </c>
      <c r="P944" s="83">
        <v>100</v>
      </c>
      <c r="Q944" s="241">
        <f t="shared" si="82"/>
        <v>50</v>
      </c>
      <c r="R944" s="240" t="str">
        <f t="shared" si="83"/>
        <v>OLASI RİSK</v>
      </c>
      <c r="S944" s="84" t="s">
        <v>918</v>
      </c>
      <c r="T944" s="83" t="s">
        <v>191</v>
      </c>
      <c r="U944" s="155" t="s">
        <v>919</v>
      </c>
      <c r="V944" s="85" t="s">
        <v>558</v>
      </c>
      <c r="W944" s="156" t="s">
        <v>919</v>
      </c>
      <c r="X944" s="156" t="s">
        <v>858</v>
      </c>
      <c r="Y944" s="83">
        <v>0.5</v>
      </c>
      <c r="Z944" s="83">
        <v>0.5</v>
      </c>
      <c r="AA944" s="83">
        <v>40</v>
      </c>
      <c r="AB944" s="241">
        <f t="shared" si="84"/>
        <v>10</v>
      </c>
      <c r="AC944" s="240" t="str">
        <f t="shared" si="85"/>
        <v>DÜŞÜK RİSK</v>
      </c>
      <c r="AD944" s="81" t="s">
        <v>132</v>
      </c>
      <c r="AE944" s="81" t="s">
        <v>191</v>
      </c>
      <c r="AF944" s="240" t="s">
        <v>921</v>
      </c>
      <c r="AG944" s="83" t="s">
        <v>1298</v>
      </c>
    </row>
    <row r="945" spans="1:33" ht="175" x14ac:dyDescent="0.45">
      <c r="A945" s="152">
        <v>938</v>
      </c>
      <c r="B945" s="160">
        <v>45896</v>
      </c>
      <c r="C945" s="83" t="s">
        <v>66</v>
      </c>
      <c r="D945" s="81" t="s">
        <v>6756</v>
      </c>
      <c r="E945" s="154" t="s">
        <v>2221</v>
      </c>
      <c r="F945" s="154" t="s">
        <v>2221</v>
      </c>
      <c r="G945" s="83" t="s">
        <v>1348</v>
      </c>
      <c r="H945" s="83" t="s">
        <v>1349</v>
      </c>
      <c r="I945" s="83" t="s">
        <v>1350</v>
      </c>
      <c r="J945" s="83" t="s">
        <v>1351</v>
      </c>
      <c r="K945" s="83" t="s">
        <v>1008</v>
      </c>
      <c r="L945" s="84" t="s">
        <v>1352</v>
      </c>
      <c r="M945" s="84" t="s">
        <v>917</v>
      </c>
      <c r="N945" s="83">
        <v>1</v>
      </c>
      <c r="O945" s="83">
        <v>0.5</v>
      </c>
      <c r="P945" s="83">
        <v>100</v>
      </c>
      <c r="Q945" s="241">
        <f t="shared" si="82"/>
        <v>50</v>
      </c>
      <c r="R945" s="240" t="str">
        <f t="shared" si="83"/>
        <v>OLASI RİSK</v>
      </c>
      <c r="S945" s="84" t="s">
        <v>918</v>
      </c>
      <c r="T945" s="83" t="s">
        <v>132</v>
      </c>
      <c r="U945" s="155" t="s">
        <v>919</v>
      </c>
      <c r="V945" s="85" t="s">
        <v>558</v>
      </c>
      <c r="W945" s="156" t="s">
        <v>919</v>
      </c>
      <c r="X945" s="156" t="s">
        <v>858</v>
      </c>
      <c r="Y945" s="83">
        <v>0.5</v>
      </c>
      <c r="Z945" s="83">
        <v>0.5</v>
      </c>
      <c r="AA945" s="83">
        <v>40</v>
      </c>
      <c r="AB945" s="241">
        <f t="shared" si="84"/>
        <v>10</v>
      </c>
      <c r="AC945" s="240" t="str">
        <f t="shared" si="85"/>
        <v>DÜŞÜK RİSK</v>
      </c>
      <c r="AD945" s="81" t="s">
        <v>132</v>
      </c>
      <c r="AE945" s="81" t="s">
        <v>132</v>
      </c>
      <c r="AF945" s="240" t="s">
        <v>1353</v>
      </c>
      <c r="AG945" s="83" t="s">
        <v>1298</v>
      </c>
    </row>
    <row r="946" spans="1:33" ht="175" x14ac:dyDescent="0.45">
      <c r="A946" s="152">
        <v>939</v>
      </c>
      <c r="B946" s="160">
        <v>45896</v>
      </c>
      <c r="C946" s="83" t="s">
        <v>66</v>
      </c>
      <c r="D946" s="81" t="s">
        <v>6756</v>
      </c>
      <c r="E946" s="154" t="s">
        <v>2221</v>
      </c>
      <c r="F946" s="154" t="s">
        <v>2221</v>
      </c>
      <c r="G946" s="83" t="s">
        <v>1339</v>
      </c>
      <c r="H946" s="83" t="s">
        <v>1354</v>
      </c>
      <c r="I946" s="83" t="s">
        <v>1355</v>
      </c>
      <c r="J946" s="83" t="s">
        <v>1356</v>
      </c>
      <c r="K946" s="83" t="s">
        <v>1008</v>
      </c>
      <c r="L946" s="84" t="s">
        <v>1357</v>
      </c>
      <c r="M946" s="84" t="s">
        <v>917</v>
      </c>
      <c r="N946" s="83">
        <v>1</v>
      </c>
      <c r="O946" s="83">
        <v>0.5</v>
      </c>
      <c r="P946" s="83">
        <v>100</v>
      </c>
      <c r="Q946" s="241">
        <f t="shared" si="82"/>
        <v>50</v>
      </c>
      <c r="R946" s="240" t="str">
        <f t="shared" si="83"/>
        <v>OLASI RİSK</v>
      </c>
      <c r="S946" s="84" t="s">
        <v>918</v>
      </c>
      <c r="T946" s="83" t="s">
        <v>132</v>
      </c>
      <c r="U946" s="155" t="s">
        <v>919</v>
      </c>
      <c r="V946" s="85" t="s">
        <v>558</v>
      </c>
      <c r="W946" s="156" t="s">
        <v>919</v>
      </c>
      <c r="X946" s="156" t="s">
        <v>858</v>
      </c>
      <c r="Y946" s="83">
        <v>0.5</v>
      </c>
      <c r="Z946" s="83">
        <v>0.5</v>
      </c>
      <c r="AA946" s="83">
        <v>40</v>
      </c>
      <c r="AB946" s="241">
        <f t="shared" si="84"/>
        <v>10</v>
      </c>
      <c r="AC946" s="240" t="str">
        <f t="shared" si="85"/>
        <v>DÜŞÜK RİSK</v>
      </c>
      <c r="AD946" s="81" t="s">
        <v>132</v>
      </c>
      <c r="AE946" s="81" t="s">
        <v>132</v>
      </c>
      <c r="AF946" s="240" t="s">
        <v>1353</v>
      </c>
      <c r="AG946" s="83" t="s">
        <v>1298</v>
      </c>
    </row>
    <row r="947" spans="1:33" ht="140" x14ac:dyDescent="0.45">
      <c r="A947" s="152">
        <v>940</v>
      </c>
      <c r="B947" s="160">
        <v>45896</v>
      </c>
      <c r="C947" s="83" t="s">
        <v>66</v>
      </c>
      <c r="D947" s="81" t="s">
        <v>6756</v>
      </c>
      <c r="E947" s="154" t="s">
        <v>2221</v>
      </c>
      <c r="F947" s="154" t="s">
        <v>2221</v>
      </c>
      <c r="G947" s="83" t="s">
        <v>1358</v>
      </c>
      <c r="H947" s="83" t="s">
        <v>1359</v>
      </c>
      <c r="I947" s="83" t="s">
        <v>1360</v>
      </c>
      <c r="J947" s="83" t="s">
        <v>1361</v>
      </c>
      <c r="K947" s="83" t="s">
        <v>1008</v>
      </c>
      <c r="L947" s="84" t="s">
        <v>1362</v>
      </c>
      <c r="M947" s="84" t="s">
        <v>917</v>
      </c>
      <c r="N947" s="83">
        <v>1</v>
      </c>
      <c r="O947" s="83">
        <v>1</v>
      </c>
      <c r="P947" s="83">
        <v>15</v>
      </c>
      <c r="Q947" s="241">
        <f t="shared" si="82"/>
        <v>15</v>
      </c>
      <c r="R947" s="240" t="str">
        <f t="shared" si="83"/>
        <v>DÜŞÜK RİSK</v>
      </c>
      <c r="S947" s="84" t="s">
        <v>918</v>
      </c>
      <c r="T947" s="83" t="s">
        <v>132</v>
      </c>
      <c r="U947" s="155" t="s">
        <v>919</v>
      </c>
      <c r="V947" s="85" t="s">
        <v>558</v>
      </c>
      <c r="W947" s="156" t="s">
        <v>919</v>
      </c>
      <c r="X947" s="156" t="s">
        <v>858</v>
      </c>
      <c r="Y947" s="83">
        <v>1</v>
      </c>
      <c r="Z947" s="83">
        <v>1</v>
      </c>
      <c r="AA947" s="83">
        <v>15</v>
      </c>
      <c r="AB947" s="241">
        <f t="shared" si="84"/>
        <v>15</v>
      </c>
      <c r="AC947" s="240" t="str">
        <f t="shared" si="85"/>
        <v>DÜŞÜK RİSK</v>
      </c>
      <c r="AD947" s="81" t="s">
        <v>132</v>
      </c>
      <c r="AE947" s="81" t="s">
        <v>132</v>
      </c>
      <c r="AF947" s="240" t="s">
        <v>1353</v>
      </c>
      <c r="AG947" s="83" t="s">
        <v>1298</v>
      </c>
    </row>
    <row r="948" spans="1:33" ht="262.5" x14ac:dyDescent="0.45">
      <c r="A948" s="152">
        <v>941</v>
      </c>
      <c r="B948" s="160">
        <v>45896</v>
      </c>
      <c r="C948" s="83" t="s">
        <v>66</v>
      </c>
      <c r="D948" s="81" t="s">
        <v>6756</v>
      </c>
      <c r="E948" s="154" t="s">
        <v>2221</v>
      </c>
      <c r="F948" s="154" t="s">
        <v>2221</v>
      </c>
      <c r="G948" s="83" t="s">
        <v>1363</v>
      </c>
      <c r="H948" s="83" t="s">
        <v>1364</v>
      </c>
      <c r="I948" s="83" t="s">
        <v>1365</v>
      </c>
      <c r="J948" s="83" t="s">
        <v>1366</v>
      </c>
      <c r="K948" s="83" t="s">
        <v>1008</v>
      </c>
      <c r="L948" s="84" t="s">
        <v>1367</v>
      </c>
      <c r="M948" s="84" t="s">
        <v>917</v>
      </c>
      <c r="N948" s="83">
        <v>1</v>
      </c>
      <c r="O948" s="83">
        <v>1</v>
      </c>
      <c r="P948" s="83">
        <v>40</v>
      </c>
      <c r="Q948" s="241">
        <f t="shared" si="82"/>
        <v>40</v>
      </c>
      <c r="R948" s="240" t="str">
        <f t="shared" si="83"/>
        <v>OLASI RİSK</v>
      </c>
      <c r="S948" s="84" t="s">
        <v>918</v>
      </c>
      <c r="T948" s="83" t="s">
        <v>191</v>
      </c>
      <c r="U948" s="155" t="s">
        <v>919</v>
      </c>
      <c r="V948" s="85" t="s">
        <v>558</v>
      </c>
      <c r="W948" s="156" t="s">
        <v>919</v>
      </c>
      <c r="X948" s="156" t="s">
        <v>858</v>
      </c>
      <c r="Y948" s="83">
        <v>0.5</v>
      </c>
      <c r="Z948" s="83">
        <v>1</v>
      </c>
      <c r="AA948" s="83">
        <v>40</v>
      </c>
      <c r="AB948" s="241">
        <f t="shared" si="84"/>
        <v>20</v>
      </c>
      <c r="AC948" s="240" t="str">
        <f t="shared" si="85"/>
        <v>OLASI RİSK</v>
      </c>
      <c r="AD948" s="81" t="s">
        <v>493</v>
      </c>
      <c r="AE948" s="81" t="s">
        <v>191</v>
      </c>
      <c r="AF948" s="240" t="s">
        <v>1368</v>
      </c>
      <c r="AG948" s="83" t="s">
        <v>1298</v>
      </c>
    </row>
    <row r="949" spans="1:33" ht="262.5" x14ac:dyDescent="0.45">
      <c r="A949" s="152">
        <v>942</v>
      </c>
      <c r="B949" s="160">
        <v>45896</v>
      </c>
      <c r="C949" s="83" t="s">
        <v>66</v>
      </c>
      <c r="D949" s="81" t="s">
        <v>6756</v>
      </c>
      <c r="E949" s="154" t="s">
        <v>2221</v>
      </c>
      <c r="F949" s="154" t="s">
        <v>2221</v>
      </c>
      <c r="G949" s="83" t="s">
        <v>1363</v>
      </c>
      <c r="H949" s="83" t="s">
        <v>1364</v>
      </c>
      <c r="I949" s="83" t="s">
        <v>1369</v>
      </c>
      <c r="J949" s="83" t="s">
        <v>1370</v>
      </c>
      <c r="K949" s="83" t="s">
        <v>1008</v>
      </c>
      <c r="L949" s="84" t="s">
        <v>1367</v>
      </c>
      <c r="M949" s="84" t="s">
        <v>917</v>
      </c>
      <c r="N949" s="83">
        <v>1</v>
      </c>
      <c r="O949" s="83">
        <v>1</v>
      </c>
      <c r="P949" s="83">
        <v>40</v>
      </c>
      <c r="Q949" s="241">
        <f t="shared" si="82"/>
        <v>40</v>
      </c>
      <c r="R949" s="240" t="str">
        <f t="shared" si="83"/>
        <v>OLASI RİSK</v>
      </c>
      <c r="S949" s="84" t="s">
        <v>918</v>
      </c>
      <c r="T949" s="83" t="s">
        <v>191</v>
      </c>
      <c r="U949" s="155" t="s">
        <v>919</v>
      </c>
      <c r="V949" s="85" t="s">
        <v>558</v>
      </c>
      <c r="W949" s="156" t="s">
        <v>919</v>
      </c>
      <c r="X949" s="156" t="s">
        <v>858</v>
      </c>
      <c r="Y949" s="83">
        <v>0.5</v>
      </c>
      <c r="Z949" s="83">
        <v>1</v>
      </c>
      <c r="AA949" s="83">
        <v>40</v>
      </c>
      <c r="AB949" s="241">
        <f t="shared" si="84"/>
        <v>20</v>
      </c>
      <c r="AC949" s="240" t="str">
        <f t="shared" si="85"/>
        <v>OLASI RİSK</v>
      </c>
      <c r="AD949" s="81" t="s">
        <v>493</v>
      </c>
      <c r="AE949" s="81" t="s">
        <v>191</v>
      </c>
      <c r="AF949" s="240" t="s">
        <v>1368</v>
      </c>
      <c r="AG949" s="83" t="s">
        <v>1298</v>
      </c>
    </row>
    <row r="950" spans="1:33" ht="262.5" x14ac:dyDescent="0.45">
      <c r="A950" s="152">
        <v>943</v>
      </c>
      <c r="B950" s="160">
        <v>45896</v>
      </c>
      <c r="C950" s="83" t="s">
        <v>66</v>
      </c>
      <c r="D950" s="81" t="s">
        <v>6756</v>
      </c>
      <c r="E950" s="154" t="s">
        <v>2221</v>
      </c>
      <c r="F950" s="154" t="s">
        <v>2221</v>
      </c>
      <c r="G950" s="83" t="s">
        <v>1363</v>
      </c>
      <c r="H950" s="83" t="s">
        <v>1364</v>
      </c>
      <c r="I950" s="83" t="s">
        <v>1371</v>
      </c>
      <c r="J950" s="83" t="s">
        <v>1924</v>
      </c>
      <c r="K950" s="83" t="s">
        <v>1008</v>
      </c>
      <c r="L950" s="84" t="s">
        <v>1367</v>
      </c>
      <c r="M950" s="84" t="s">
        <v>917</v>
      </c>
      <c r="N950" s="83">
        <v>3</v>
      </c>
      <c r="O950" s="83">
        <v>1</v>
      </c>
      <c r="P950" s="83">
        <v>40</v>
      </c>
      <c r="Q950" s="241">
        <f t="shared" si="82"/>
        <v>120</v>
      </c>
      <c r="R950" s="240" t="str">
        <f t="shared" si="83"/>
        <v>ÖNEMLİ RİSK</v>
      </c>
      <c r="S950" s="84" t="s">
        <v>918</v>
      </c>
      <c r="T950" s="83" t="s">
        <v>191</v>
      </c>
      <c r="U950" s="155" t="s">
        <v>919</v>
      </c>
      <c r="V950" s="85" t="s">
        <v>558</v>
      </c>
      <c r="W950" s="156" t="s">
        <v>919</v>
      </c>
      <c r="X950" s="156" t="s">
        <v>858</v>
      </c>
      <c r="Y950" s="83">
        <v>0.5</v>
      </c>
      <c r="Z950" s="83">
        <v>1</v>
      </c>
      <c r="AA950" s="83">
        <v>40</v>
      </c>
      <c r="AB950" s="241">
        <f t="shared" si="84"/>
        <v>20</v>
      </c>
      <c r="AC950" s="240" t="str">
        <f t="shared" si="85"/>
        <v>OLASI RİSK</v>
      </c>
      <c r="AD950" s="81" t="s">
        <v>493</v>
      </c>
      <c r="AE950" s="81" t="s">
        <v>191</v>
      </c>
      <c r="AF950" s="240" t="s">
        <v>1368</v>
      </c>
      <c r="AG950" s="83" t="s">
        <v>1298</v>
      </c>
    </row>
    <row r="951" spans="1:33" ht="262.5" x14ac:dyDescent="0.45">
      <c r="A951" s="152">
        <v>944</v>
      </c>
      <c r="B951" s="160">
        <v>45896</v>
      </c>
      <c r="C951" s="83" t="s">
        <v>66</v>
      </c>
      <c r="D951" s="81" t="s">
        <v>6756</v>
      </c>
      <c r="E951" s="154" t="s">
        <v>2221</v>
      </c>
      <c r="F951" s="154" t="s">
        <v>2221</v>
      </c>
      <c r="G951" s="83" t="s">
        <v>1363</v>
      </c>
      <c r="H951" s="83" t="s">
        <v>1364</v>
      </c>
      <c r="I951" s="83" t="s">
        <v>1373</v>
      </c>
      <c r="J951" s="83" t="s">
        <v>1374</v>
      </c>
      <c r="K951" s="83" t="s">
        <v>1008</v>
      </c>
      <c r="L951" s="84" t="s">
        <v>1367</v>
      </c>
      <c r="M951" s="84" t="s">
        <v>917</v>
      </c>
      <c r="N951" s="83">
        <v>3</v>
      </c>
      <c r="O951" s="83">
        <v>1</v>
      </c>
      <c r="P951" s="83">
        <v>40</v>
      </c>
      <c r="Q951" s="241">
        <f t="shared" si="82"/>
        <v>120</v>
      </c>
      <c r="R951" s="240" t="str">
        <f t="shared" si="83"/>
        <v>ÖNEMLİ RİSK</v>
      </c>
      <c r="S951" s="84" t="s">
        <v>918</v>
      </c>
      <c r="T951" s="83" t="s">
        <v>191</v>
      </c>
      <c r="U951" s="155" t="s">
        <v>919</v>
      </c>
      <c r="V951" s="85" t="s">
        <v>558</v>
      </c>
      <c r="W951" s="156" t="s">
        <v>919</v>
      </c>
      <c r="X951" s="156" t="s">
        <v>858</v>
      </c>
      <c r="Y951" s="83">
        <v>0.5</v>
      </c>
      <c r="Z951" s="83">
        <v>1</v>
      </c>
      <c r="AA951" s="83">
        <v>40</v>
      </c>
      <c r="AB951" s="241">
        <f t="shared" si="84"/>
        <v>20</v>
      </c>
      <c r="AC951" s="240" t="str">
        <f t="shared" si="85"/>
        <v>OLASI RİSK</v>
      </c>
      <c r="AD951" s="81" t="s">
        <v>493</v>
      </c>
      <c r="AE951" s="81" t="s">
        <v>191</v>
      </c>
      <c r="AF951" s="240" t="s">
        <v>1368</v>
      </c>
      <c r="AG951" s="83" t="s">
        <v>1298</v>
      </c>
    </row>
    <row r="952" spans="1:33" ht="262.5" x14ac:dyDescent="0.45">
      <c r="A952" s="152">
        <v>945</v>
      </c>
      <c r="B952" s="160">
        <v>45896</v>
      </c>
      <c r="C952" s="83" t="s">
        <v>66</v>
      </c>
      <c r="D952" s="81" t="s">
        <v>6756</v>
      </c>
      <c r="E952" s="154" t="s">
        <v>2221</v>
      </c>
      <c r="F952" s="154" t="s">
        <v>2221</v>
      </c>
      <c r="G952" s="83" t="s">
        <v>1363</v>
      </c>
      <c r="H952" s="83" t="s">
        <v>1364</v>
      </c>
      <c r="I952" s="83" t="s">
        <v>1375</v>
      </c>
      <c r="J952" s="83" t="s">
        <v>1376</v>
      </c>
      <c r="K952" s="83" t="s">
        <v>1008</v>
      </c>
      <c r="L952" s="84" t="s">
        <v>1367</v>
      </c>
      <c r="M952" s="84" t="s">
        <v>917</v>
      </c>
      <c r="N952" s="83">
        <v>3</v>
      </c>
      <c r="O952" s="83">
        <v>1</v>
      </c>
      <c r="P952" s="83">
        <v>40</v>
      </c>
      <c r="Q952" s="241">
        <f t="shared" si="82"/>
        <v>120</v>
      </c>
      <c r="R952" s="240" t="str">
        <f t="shared" si="83"/>
        <v>ÖNEMLİ RİSK</v>
      </c>
      <c r="S952" s="84" t="s">
        <v>918</v>
      </c>
      <c r="T952" s="83" t="s">
        <v>191</v>
      </c>
      <c r="U952" s="155" t="s">
        <v>919</v>
      </c>
      <c r="V952" s="85" t="s">
        <v>558</v>
      </c>
      <c r="W952" s="156" t="s">
        <v>919</v>
      </c>
      <c r="X952" s="156" t="s">
        <v>858</v>
      </c>
      <c r="Y952" s="83">
        <v>0.5</v>
      </c>
      <c r="Z952" s="83">
        <v>1</v>
      </c>
      <c r="AA952" s="83">
        <v>40</v>
      </c>
      <c r="AB952" s="241">
        <f t="shared" si="84"/>
        <v>20</v>
      </c>
      <c r="AC952" s="240" t="str">
        <f t="shared" si="85"/>
        <v>OLASI RİSK</v>
      </c>
      <c r="AD952" s="81" t="s">
        <v>493</v>
      </c>
      <c r="AE952" s="81" t="s">
        <v>191</v>
      </c>
      <c r="AF952" s="240" t="s">
        <v>1368</v>
      </c>
      <c r="AG952" s="83" t="s">
        <v>1298</v>
      </c>
    </row>
    <row r="953" spans="1:33" ht="105" x14ac:dyDescent="0.45">
      <c r="A953" s="152">
        <v>946</v>
      </c>
      <c r="B953" s="160">
        <v>45896</v>
      </c>
      <c r="C953" s="83" t="s">
        <v>66</v>
      </c>
      <c r="D953" s="81" t="s">
        <v>6758</v>
      </c>
      <c r="E953" s="154" t="s">
        <v>2221</v>
      </c>
      <c r="F953" s="154" t="s">
        <v>2221</v>
      </c>
      <c r="G953" s="83" t="s">
        <v>1377</v>
      </c>
      <c r="H953" s="83" t="s">
        <v>1378</v>
      </c>
      <c r="I953" s="83" t="s">
        <v>1379</v>
      </c>
      <c r="J953" s="83" t="s">
        <v>1380</v>
      </c>
      <c r="K953" s="83" t="s">
        <v>857</v>
      </c>
      <c r="L953" s="84" t="s">
        <v>1381</v>
      </c>
      <c r="M953" s="84" t="s">
        <v>917</v>
      </c>
      <c r="N953" s="83">
        <v>1</v>
      </c>
      <c r="O953" s="83">
        <v>1</v>
      </c>
      <c r="P953" s="83">
        <v>40</v>
      </c>
      <c r="Q953" s="241">
        <f t="shared" si="82"/>
        <v>40</v>
      </c>
      <c r="R953" s="240" t="str">
        <f t="shared" si="83"/>
        <v>OLASI RİSK</v>
      </c>
      <c r="S953" s="84" t="s">
        <v>918</v>
      </c>
      <c r="T953" s="83" t="s">
        <v>191</v>
      </c>
      <c r="U953" s="155" t="s">
        <v>919</v>
      </c>
      <c r="V953" s="85" t="s">
        <v>558</v>
      </c>
      <c r="W953" s="156" t="s">
        <v>919</v>
      </c>
      <c r="X953" s="156" t="s">
        <v>858</v>
      </c>
      <c r="Y953" s="83">
        <v>0.5</v>
      </c>
      <c r="Z953" s="83">
        <v>0.5</v>
      </c>
      <c r="AA953" s="83">
        <v>15</v>
      </c>
      <c r="AB953" s="241">
        <f t="shared" si="84"/>
        <v>3.75</v>
      </c>
      <c r="AC953" s="240" t="str">
        <f t="shared" si="85"/>
        <v>DÜŞÜK RİSK</v>
      </c>
      <c r="AD953" s="81" t="s">
        <v>493</v>
      </c>
      <c r="AE953" s="81" t="s">
        <v>191</v>
      </c>
      <c r="AF953" s="240" t="s">
        <v>1368</v>
      </c>
      <c r="AG953" s="83" t="s">
        <v>860</v>
      </c>
    </row>
    <row r="954" spans="1:33" ht="105" x14ac:dyDescent="0.45">
      <c r="A954" s="152">
        <v>947</v>
      </c>
      <c r="B954" s="160">
        <v>45896</v>
      </c>
      <c r="C954" s="83" t="s">
        <v>66</v>
      </c>
      <c r="D954" s="81" t="s">
        <v>6758</v>
      </c>
      <c r="E954" s="154" t="s">
        <v>2221</v>
      </c>
      <c r="F954" s="154" t="s">
        <v>2221</v>
      </c>
      <c r="G954" s="83" t="s">
        <v>1382</v>
      </c>
      <c r="H954" s="83" t="s">
        <v>1383</v>
      </c>
      <c r="I954" s="83" t="s">
        <v>1384</v>
      </c>
      <c r="J954" s="83" t="s">
        <v>1385</v>
      </c>
      <c r="K954" s="83" t="s">
        <v>857</v>
      </c>
      <c r="L954" s="84" t="s">
        <v>1386</v>
      </c>
      <c r="M954" s="84" t="s">
        <v>917</v>
      </c>
      <c r="N954" s="83">
        <v>1</v>
      </c>
      <c r="O954" s="83">
        <v>1</v>
      </c>
      <c r="P954" s="83">
        <v>40</v>
      </c>
      <c r="Q954" s="241">
        <f t="shared" si="82"/>
        <v>40</v>
      </c>
      <c r="R954" s="240" t="str">
        <f t="shared" si="83"/>
        <v>OLASI RİSK</v>
      </c>
      <c r="S954" s="84" t="s">
        <v>918</v>
      </c>
      <c r="T954" s="83" t="s">
        <v>191</v>
      </c>
      <c r="U954" s="155" t="s">
        <v>919</v>
      </c>
      <c r="V954" s="85" t="s">
        <v>558</v>
      </c>
      <c r="W954" s="156" t="s">
        <v>919</v>
      </c>
      <c r="X954" s="156" t="s">
        <v>858</v>
      </c>
      <c r="Y954" s="83">
        <v>0.5</v>
      </c>
      <c r="Z954" s="83">
        <v>0.5</v>
      </c>
      <c r="AA954" s="83">
        <v>15</v>
      </c>
      <c r="AB954" s="241">
        <f t="shared" si="84"/>
        <v>3.75</v>
      </c>
      <c r="AC954" s="240" t="str">
        <f t="shared" si="85"/>
        <v>DÜŞÜK RİSK</v>
      </c>
      <c r="AD954" s="81" t="s">
        <v>132</v>
      </c>
      <c r="AE954" s="81" t="s">
        <v>191</v>
      </c>
      <c r="AF954" s="240" t="s">
        <v>921</v>
      </c>
      <c r="AG954" s="83" t="s">
        <v>860</v>
      </c>
    </row>
    <row r="955" spans="1:33" ht="157.5" x14ac:dyDescent="0.45">
      <c r="A955" s="152">
        <v>948</v>
      </c>
      <c r="B955" s="160">
        <v>45896</v>
      </c>
      <c r="C955" s="83" t="s">
        <v>66</v>
      </c>
      <c r="D955" s="81" t="s">
        <v>6758</v>
      </c>
      <c r="E955" s="154" t="s">
        <v>2221</v>
      </c>
      <c r="F955" s="154" t="s">
        <v>2221</v>
      </c>
      <c r="G955" s="83" t="s">
        <v>1387</v>
      </c>
      <c r="H955" s="83" t="s">
        <v>1388</v>
      </c>
      <c r="I955" s="83" t="s">
        <v>1389</v>
      </c>
      <c r="J955" s="83" t="s">
        <v>1390</v>
      </c>
      <c r="K955" s="83" t="s">
        <v>857</v>
      </c>
      <c r="L955" s="84" t="s">
        <v>1391</v>
      </c>
      <c r="M955" s="84" t="s">
        <v>917</v>
      </c>
      <c r="N955" s="83">
        <v>1</v>
      </c>
      <c r="O955" s="83">
        <v>2</v>
      </c>
      <c r="P955" s="83">
        <v>7</v>
      </c>
      <c r="Q955" s="241">
        <f t="shared" si="82"/>
        <v>14</v>
      </c>
      <c r="R955" s="240" t="str">
        <f t="shared" si="83"/>
        <v>DÜŞÜK RİSK</v>
      </c>
      <c r="S955" s="84" t="s">
        <v>918</v>
      </c>
      <c r="T955" s="83" t="s">
        <v>191</v>
      </c>
      <c r="U955" s="155" t="s">
        <v>919</v>
      </c>
      <c r="V955" s="85" t="s">
        <v>558</v>
      </c>
      <c r="W955" s="156" t="s">
        <v>919</v>
      </c>
      <c r="X955" s="156" t="s">
        <v>858</v>
      </c>
      <c r="Y955" s="83">
        <v>0.5</v>
      </c>
      <c r="Z955" s="83">
        <v>0.5</v>
      </c>
      <c r="AA955" s="83">
        <v>7</v>
      </c>
      <c r="AB955" s="241">
        <f t="shared" si="84"/>
        <v>1.75</v>
      </c>
      <c r="AC955" s="240" t="str">
        <f t="shared" si="85"/>
        <v>DÜŞÜK RİSK</v>
      </c>
      <c r="AD955" s="81" t="s">
        <v>132</v>
      </c>
      <c r="AE955" s="81" t="s">
        <v>191</v>
      </c>
      <c r="AF955" s="240" t="s">
        <v>921</v>
      </c>
      <c r="AG955" s="83" t="s">
        <v>860</v>
      </c>
    </row>
    <row r="956" spans="1:33" ht="105" x14ac:dyDescent="0.45">
      <c r="A956" s="152">
        <v>949</v>
      </c>
      <c r="B956" s="160">
        <v>45896</v>
      </c>
      <c r="C956" s="83" t="s">
        <v>66</v>
      </c>
      <c r="D956" s="81" t="s">
        <v>6758</v>
      </c>
      <c r="E956" s="154" t="s">
        <v>2221</v>
      </c>
      <c r="F956" s="154" t="s">
        <v>2221</v>
      </c>
      <c r="G956" s="83" t="s">
        <v>1387</v>
      </c>
      <c r="H956" s="83" t="s">
        <v>1392</v>
      </c>
      <c r="I956" s="83" t="s">
        <v>1393</v>
      </c>
      <c r="J956" s="83" t="s">
        <v>1390</v>
      </c>
      <c r="K956" s="83" t="s">
        <v>857</v>
      </c>
      <c r="L956" s="84" t="s">
        <v>1394</v>
      </c>
      <c r="M956" s="84" t="s">
        <v>917</v>
      </c>
      <c r="N956" s="83">
        <v>1</v>
      </c>
      <c r="O956" s="83">
        <v>2</v>
      </c>
      <c r="P956" s="83">
        <v>7</v>
      </c>
      <c r="Q956" s="241">
        <f t="shared" si="82"/>
        <v>14</v>
      </c>
      <c r="R956" s="240" t="str">
        <f t="shared" si="83"/>
        <v>DÜŞÜK RİSK</v>
      </c>
      <c r="S956" s="84" t="s">
        <v>918</v>
      </c>
      <c r="T956" s="83" t="s">
        <v>191</v>
      </c>
      <c r="U956" s="155" t="s">
        <v>919</v>
      </c>
      <c r="V956" s="85" t="s">
        <v>558</v>
      </c>
      <c r="W956" s="156" t="s">
        <v>919</v>
      </c>
      <c r="X956" s="156" t="s">
        <v>858</v>
      </c>
      <c r="Y956" s="83">
        <v>0.5</v>
      </c>
      <c r="Z956" s="83">
        <v>0.5</v>
      </c>
      <c r="AA956" s="83">
        <v>7</v>
      </c>
      <c r="AB956" s="241">
        <f t="shared" si="84"/>
        <v>1.75</v>
      </c>
      <c r="AC956" s="240" t="str">
        <f t="shared" si="85"/>
        <v>DÜŞÜK RİSK</v>
      </c>
      <c r="AD956" s="81" t="s">
        <v>132</v>
      </c>
      <c r="AE956" s="81" t="s">
        <v>191</v>
      </c>
      <c r="AF956" s="240" t="s">
        <v>921</v>
      </c>
      <c r="AG956" s="83" t="s">
        <v>860</v>
      </c>
    </row>
    <row r="957" spans="1:33" ht="157.5" x14ac:dyDescent="0.45">
      <c r="A957" s="152">
        <v>950</v>
      </c>
      <c r="B957" s="160">
        <v>45896</v>
      </c>
      <c r="C957" s="83" t="s">
        <v>66</v>
      </c>
      <c r="D957" s="81" t="s">
        <v>6758</v>
      </c>
      <c r="E957" s="154" t="s">
        <v>2221</v>
      </c>
      <c r="F957" s="154" t="s">
        <v>2221</v>
      </c>
      <c r="G957" s="83" t="s">
        <v>1395</v>
      </c>
      <c r="H957" s="83" t="s">
        <v>1955</v>
      </c>
      <c r="I957" s="83" t="s">
        <v>2307</v>
      </c>
      <c r="J957" s="83" t="s">
        <v>1398</v>
      </c>
      <c r="K957" s="83" t="s">
        <v>857</v>
      </c>
      <c r="L957" s="84" t="s">
        <v>1399</v>
      </c>
      <c r="M957" s="84" t="s">
        <v>917</v>
      </c>
      <c r="N957" s="83">
        <v>0.5</v>
      </c>
      <c r="O957" s="83">
        <v>0.5</v>
      </c>
      <c r="P957" s="83">
        <v>40</v>
      </c>
      <c r="Q957" s="241">
        <f t="shared" si="82"/>
        <v>10</v>
      </c>
      <c r="R957" s="240" t="str">
        <f t="shared" si="83"/>
        <v>DÜŞÜK RİSK</v>
      </c>
      <c r="S957" s="84" t="s">
        <v>918</v>
      </c>
      <c r="T957" s="83" t="s">
        <v>72</v>
      </c>
      <c r="U957" s="155" t="s">
        <v>919</v>
      </c>
      <c r="V957" s="85" t="s">
        <v>558</v>
      </c>
      <c r="W957" s="156" t="s">
        <v>919</v>
      </c>
      <c r="X957" s="156" t="s">
        <v>858</v>
      </c>
      <c r="Y957" s="83">
        <v>0.5</v>
      </c>
      <c r="Z957" s="83">
        <v>0.5</v>
      </c>
      <c r="AA957" s="83">
        <v>40</v>
      </c>
      <c r="AB957" s="241">
        <f t="shared" si="84"/>
        <v>10</v>
      </c>
      <c r="AC957" s="240" t="str">
        <f t="shared" si="85"/>
        <v>DÜŞÜK RİSK</v>
      </c>
      <c r="AD957" s="81" t="s">
        <v>493</v>
      </c>
      <c r="AE957" s="81" t="s">
        <v>72</v>
      </c>
      <c r="AF957" s="240" t="s">
        <v>1400</v>
      </c>
      <c r="AG957" s="83" t="s">
        <v>860</v>
      </c>
    </row>
    <row r="958" spans="1:33" ht="105" x14ac:dyDescent="0.45">
      <c r="A958" s="152">
        <v>951</v>
      </c>
      <c r="B958" s="160">
        <v>45896</v>
      </c>
      <c r="C958" s="83" t="s">
        <v>66</v>
      </c>
      <c r="D958" s="81" t="s">
        <v>6758</v>
      </c>
      <c r="E958" s="154" t="s">
        <v>2221</v>
      </c>
      <c r="F958" s="154" t="s">
        <v>2221</v>
      </c>
      <c r="G958" s="83" t="s">
        <v>1401</v>
      </c>
      <c r="H958" s="83" t="s">
        <v>1402</v>
      </c>
      <c r="I958" s="83" t="s">
        <v>2308</v>
      </c>
      <c r="J958" s="83" t="s">
        <v>1404</v>
      </c>
      <c r="K958" s="83" t="s">
        <v>857</v>
      </c>
      <c r="L958" s="84" t="s">
        <v>1405</v>
      </c>
      <c r="M958" s="84" t="s">
        <v>917</v>
      </c>
      <c r="N958" s="83">
        <v>0.5</v>
      </c>
      <c r="O958" s="83">
        <v>0.5</v>
      </c>
      <c r="P958" s="83">
        <v>40</v>
      </c>
      <c r="Q958" s="241">
        <f t="shared" si="82"/>
        <v>10</v>
      </c>
      <c r="R958" s="240" t="str">
        <f t="shared" si="83"/>
        <v>DÜŞÜK RİSK</v>
      </c>
      <c r="S958" s="84" t="s">
        <v>918</v>
      </c>
      <c r="T958" s="83" t="s">
        <v>191</v>
      </c>
      <c r="U958" s="155" t="s">
        <v>919</v>
      </c>
      <c r="V958" s="85" t="s">
        <v>558</v>
      </c>
      <c r="W958" s="156" t="s">
        <v>919</v>
      </c>
      <c r="X958" s="156" t="s">
        <v>858</v>
      </c>
      <c r="Y958" s="83">
        <v>0.5</v>
      </c>
      <c r="Z958" s="83">
        <v>0.5</v>
      </c>
      <c r="AA958" s="83">
        <v>40</v>
      </c>
      <c r="AB958" s="241">
        <f t="shared" si="84"/>
        <v>10</v>
      </c>
      <c r="AC958" s="240" t="str">
        <f t="shared" si="85"/>
        <v>DÜŞÜK RİSK</v>
      </c>
      <c r="AD958" s="81" t="s">
        <v>493</v>
      </c>
      <c r="AE958" s="81" t="s">
        <v>191</v>
      </c>
      <c r="AF958" s="240" t="s">
        <v>1274</v>
      </c>
      <c r="AG958" s="83" t="s">
        <v>860</v>
      </c>
    </row>
    <row r="959" spans="1:33" ht="105" x14ac:dyDescent="0.45">
      <c r="A959" s="152">
        <v>952</v>
      </c>
      <c r="B959" s="160">
        <v>45896</v>
      </c>
      <c r="C959" s="83" t="s">
        <v>66</v>
      </c>
      <c r="D959" s="81" t="s">
        <v>6758</v>
      </c>
      <c r="E959" s="154" t="s">
        <v>2221</v>
      </c>
      <c r="F959" s="154" t="s">
        <v>2221</v>
      </c>
      <c r="G959" s="83" t="s">
        <v>1401</v>
      </c>
      <c r="H959" s="83" t="s">
        <v>1406</v>
      </c>
      <c r="I959" s="83" t="s">
        <v>1407</v>
      </c>
      <c r="J959" s="83" t="s">
        <v>1408</v>
      </c>
      <c r="K959" s="83" t="s">
        <v>857</v>
      </c>
      <c r="L959" s="84" t="s">
        <v>1409</v>
      </c>
      <c r="M959" s="84" t="s">
        <v>917</v>
      </c>
      <c r="N959" s="83">
        <v>0.5</v>
      </c>
      <c r="O959" s="83">
        <v>0.5</v>
      </c>
      <c r="P959" s="83">
        <v>15</v>
      </c>
      <c r="Q959" s="241">
        <f t="shared" si="82"/>
        <v>3.75</v>
      </c>
      <c r="R959" s="240" t="str">
        <f t="shared" si="83"/>
        <v>DÜŞÜK RİSK</v>
      </c>
      <c r="S959" s="84" t="s">
        <v>918</v>
      </c>
      <c r="T959" s="83" t="s">
        <v>191</v>
      </c>
      <c r="U959" s="155" t="s">
        <v>919</v>
      </c>
      <c r="V959" s="85" t="s">
        <v>558</v>
      </c>
      <c r="W959" s="156" t="s">
        <v>919</v>
      </c>
      <c r="X959" s="156" t="s">
        <v>858</v>
      </c>
      <c r="Y959" s="83">
        <v>0.5</v>
      </c>
      <c r="Z959" s="83">
        <v>0.5</v>
      </c>
      <c r="AA959" s="83">
        <v>15</v>
      </c>
      <c r="AB959" s="241">
        <f t="shared" si="84"/>
        <v>3.75</v>
      </c>
      <c r="AC959" s="240" t="str">
        <f t="shared" si="85"/>
        <v>DÜŞÜK RİSK</v>
      </c>
      <c r="AD959" s="81" t="s">
        <v>493</v>
      </c>
      <c r="AE959" s="81" t="s">
        <v>191</v>
      </c>
      <c r="AF959" s="240" t="s">
        <v>1274</v>
      </c>
      <c r="AG959" s="83" t="s">
        <v>860</v>
      </c>
    </row>
    <row r="960" spans="1:33" ht="105" x14ac:dyDescent="0.45">
      <c r="A960" s="152">
        <v>953</v>
      </c>
      <c r="B960" s="160">
        <v>45896</v>
      </c>
      <c r="C960" s="83" t="s">
        <v>66</v>
      </c>
      <c r="D960" s="81" t="s">
        <v>6758</v>
      </c>
      <c r="E960" s="154" t="s">
        <v>2221</v>
      </c>
      <c r="F960" s="154" t="s">
        <v>2221</v>
      </c>
      <c r="G960" s="83" t="s">
        <v>1401</v>
      </c>
      <c r="H960" s="83" t="s">
        <v>1410</v>
      </c>
      <c r="I960" s="83" t="s">
        <v>1411</v>
      </c>
      <c r="J960" s="83" t="s">
        <v>1412</v>
      </c>
      <c r="K960" s="83" t="s">
        <v>857</v>
      </c>
      <c r="L960" s="84" t="s">
        <v>1413</v>
      </c>
      <c r="M960" s="84" t="s">
        <v>917</v>
      </c>
      <c r="N960" s="83">
        <v>0.5</v>
      </c>
      <c r="O960" s="83">
        <v>0.5</v>
      </c>
      <c r="P960" s="83">
        <v>40</v>
      </c>
      <c r="Q960" s="241">
        <f t="shared" si="82"/>
        <v>10</v>
      </c>
      <c r="R960" s="240" t="str">
        <f t="shared" si="83"/>
        <v>DÜŞÜK RİSK</v>
      </c>
      <c r="S960" s="84" t="s">
        <v>918</v>
      </c>
      <c r="T960" s="83" t="s">
        <v>191</v>
      </c>
      <c r="U960" s="155" t="s">
        <v>919</v>
      </c>
      <c r="V960" s="85" t="s">
        <v>558</v>
      </c>
      <c r="W960" s="156" t="s">
        <v>919</v>
      </c>
      <c r="X960" s="156" t="s">
        <v>858</v>
      </c>
      <c r="Y960" s="83">
        <v>0.5</v>
      </c>
      <c r="Z960" s="83">
        <v>0.5</v>
      </c>
      <c r="AA960" s="83">
        <v>40</v>
      </c>
      <c r="AB960" s="241">
        <f t="shared" si="84"/>
        <v>10</v>
      </c>
      <c r="AC960" s="240" t="str">
        <f t="shared" si="85"/>
        <v>DÜŞÜK RİSK</v>
      </c>
      <c r="AD960" s="81" t="s">
        <v>493</v>
      </c>
      <c r="AE960" s="81" t="s">
        <v>191</v>
      </c>
      <c r="AF960" s="240" t="s">
        <v>1274</v>
      </c>
      <c r="AG960" s="83" t="s">
        <v>860</v>
      </c>
    </row>
    <row r="961" spans="1:33" ht="122.5" x14ac:dyDescent="0.45">
      <c r="A961" s="152">
        <v>954</v>
      </c>
      <c r="B961" s="160">
        <v>45896</v>
      </c>
      <c r="C961" s="83" t="s">
        <v>66</v>
      </c>
      <c r="D961" s="81" t="s">
        <v>6758</v>
      </c>
      <c r="E961" s="154" t="s">
        <v>2221</v>
      </c>
      <c r="F961" s="154" t="s">
        <v>2221</v>
      </c>
      <c r="G961" s="83" t="s">
        <v>1414</v>
      </c>
      <c r="H961" s="83" t="s">
        <v>1415</v>
      </c>
      <c r="I961" s="83" t="s">
        <v>1416</v>
      </c>
      <c r="J961" s="83" t="s">
        <v>1417</v>
      </c>
      <c r="K961" s="83" t="s">
        <v>857</v>
      </c>
      <c r="L961" s="84" t="s">
        <v>1418</v>
      </c>
      <c r="M961" s="84" t="s">
        <v>917</v>
      </c>
      <c r="N961" s="83">
        <v>0.5</v>
      </c>
      <c r="O961" s="83">
        <v>0.5</v>
      </c>
      <c r="P961" s="83">
        <v>40</v>
      </c>
      <c r="Q961" s="241">
        <f t="shared" si="82"/>
        <v>10</v>
      </c>
      <c r="R961" s="240" t="str">
        <f t="shared" si="83"/>
        <v>DÜŞÜK RİSK</v>
      </c>
      <c r="S961" s="84" t="s">
        <v>918</v>
      </c>
      <c r="T961" s="83" t="s">
        <v>191</v>
      </c>
      <c r="U961" s="155" t="s">
        <v>919</v>
      </c>
      <c r="V961" s="85" t="s">
        <v>558</v>
      </c>
      <c r="W961" s="156" t="s">
        <v>919</v>
      </c>
      <c r="X961" s="156" t="s">
        <v>858</v>
      </c>
      <c r="Y961" s="83">
        <v>0.5</v>
      </c>
      <c r="Z961" s="83">
        <v>0.5</v>
      </c>
      <c r="AA961" s="83">
        <v>40</v>
      </c>
      <c r="AB961" s="241">
        <f t="shared" si="84"/>
        <v>10</v>
      </c>
      <c r="AC961" s="240" t="str">
        <f t="shared" si="85"/>
        <v>DÜŞÜK RİSK</v>
      </c>
      <c r="AD961" s="81" t="s">
        <v>493</v>
      </c>
      <c r="AE961" s="81" t="s">
        <v>191</v>
      </c>
      <c r="AF961" s="240" t="s">
        <v>1274</v>
      </c>
      <c r="AG961" s="83" t="s">
        <v>860</v>
      </c>
    </row>
    <row r="962" spans="1:33" ht="105" x14ac:dyDescent="0.45">
      <c r="A962" s="152">
        <v>955</v>
      </c>
      <c r="B962" s="160">
        <v>45896</v>
      </c>
      <c r="C962" s="83" t="s">
        <v>66</v>
      </c>
      <c r="D962" s="81" t="s">
        <v>6758</v>
      </c>
      <c r="E962" s="154" t="s">
        <v>2221</v>
      </c>
      <c r="F962" s="154" t="s">
        <v>2221</v>
      </c>
      <c r="G962" s="83" t="s">
        <v>1414</v>
      </c>
      <c r="H962" s="83" t="s">
        <v>1419</v>
      </c>
      <c r="I962" s="83" t="s">
        <v>1420</v>
      </c>
      <c r="J962" s="83" t="s">
        <v>1421</v>
      </c>
      <c r="K962" s="83" t="s">
        <v>857</v>
      </c>
      <c r="L962" s="84" t="s">
        <v>1422</v>
      </c>
      <c r="M962" s="84" t="s">
        <v>917</v>
      </c>
      <c r="N962" s="83">
        <v>0.5</v>
      </c>
      <c r="O962" s="83">
        <v>0.5</v>
      </c>
      <c r="P962" s="83">
        <v>15</v>
      </c>
      <c r="Q962" s="241">
        <f t="shared" si="82"/>
        <v>3.75</v>
      </c>
      <c r="R962" s="240" t="str">
        <f t="shared" si="83"/>
        <v>DÜŞÜK RİSK</v>
      </c>
      <c r="S962" s="84" t="s">
        <v>918</v>
      </c>
      <c r="T962" s="83" t="s">
        <v>191</v>
      </c>
      <c r="U962" s="155" t="s">
        <v>919</v>
      </c>
      <c r="V962" s="85" t="s">
        <v>558</v>
      </c>
      <c r="W962" s="156" t="s">
        <v>919</v>
      </c>
      <c r="X962" s="156" t="s">
        <v>858</v>
      </c>
      <c r="Y962" s="83">
        <v>0.5</v>
      </c>
      <c r="Z962" s="83">
        <v>0.5</v>
      </c>
      <c r="AA962" s="83">
        <v>15</v>
      </c>
      <c r="AB962" s="241">
        <f t="shared" si="84"/>
        <v>3.75</v>
      </c>
      <c r="AC962" s="240" t="str">
        <f t="shared" si="85"/>
        <v>DÜŞÜK RİSK</v>
      </c>
      <c r="AD962" s="81" t="s">
        <v>493</v>
      </c>
      <c r="AE962" s="81" t="s">
        <v>191</v>
      </c>
      <c r="AF962" s="240" t="s">
        <v>1274</v>
      </c>
      <c r="AG962" s="83" t="s">
        <v>860</v>
      </c>
    </row>
    <row r="963" spans="1:33" ht="105" x14ac:dyDescent="0.45">
      <c r="A963" s="152">
        <v>956</v>
      </c>
      <c r="B963" s="160">
        <v>45896</v>
      </c>
      <c r="C963" s="83" t="s">
        <v>66</v>
      </c>
      <c r="D963" s="81" t="s">
        <v>6758</v>
      </c>
      <c r="E963" s="154" t="s">
        <v>2221</v>
      </c>
      <c r="F963" s="154" t="s">
        <v>2221</v>
      </c>
      <c r="G963" s="83" t="s">
        <v>1423</v>
      </c>
      <c r="H963" s="83" t="s">
        <v>1424</v>
      </c>
      <c r="I963" s="83" t="s">
        <v>1425</v>
      </c>
      <c r="J963" s="83" t="s">
        <v>1426</v>
      </c>
      <c r="K963" s="83" t="s">
        <v>857</v>
      </c>
      <c r="L963" s="84" t="s">
        <v>1427</v>
      </c>
      <c r="M963" s="84" t="s">
        <v>917</v>
      </c>
      <c r="N963" s="83">
        <v>1</v>
      </c>
      <c r="O963" s="83">
        <v>0.5</v>
      </c>
      <c r="P963" s="83">
        <v>15</v>
      </c>
      <c r="Q963" s="241">
        <f t="shared" si="82"/>
        <v>7.5</v>
      </c>
      <c r="R963" s="240" t="str">
        <f t="shared" si="83"/>
        <v>DÜŞÜK RİSK</v>
      </c>
      <c r="S963" s="84" t="s">
        <v>918</v>
      </c>
      <c r="T963" s="83" t="s">
        <v>191</v>
      </c>
      <c r="U963" s="155" t="s">
        <v>919</v>
      </c>
      <c r="V963" s="85" t="s">
        <v>558</v>
      </c>
      <c r="W963" s="156" t="s">
        <v>919</v>
      </c>
      <c r="X963" s="156" t="s">
        <v>858</v>
      </c>
      <c r="Y963" s="83">
        <v>0.5</v>
      </c>
      <c r="Z963" s="83">
        <v>0.5</v>
      </c>
      <c r="AA963" s="83">
        <v>15</v>
      </c>
      <c r="AB963" s="241">
        <f t="shared" si="84"/>
        <v>3.75</v>
      </c>
      <c r="AC963" s="240" t="str">
        <f t="shared" si="85"/>
        <v>DÜŞÜK RİSK</v>
      </c>
      <c r="AD963" s="81" t="s">
        <v>493</v>
      </c>
      <c r="AE963" s="81" t="s">
        <v>191</v>
      </c>
      <c r="AF963" s="240" t="s">
        <v>1274</v>
      </c>
      <c r="AG963" s="83" t="s">
        <v>860</v>
      </c>
    </row>
    <row r="964" spans="1:33" ht="105" x14ac:dyDescent="0.45">
      <c r="A964" s="152">
        <v>957</v>
      </c>
      <c r="B964" s="160">
        <v>45896</v>
      </c>
      <c r="C964" s="83" t="s">
        <v>66</v>
      </c>
      <c r="D964" s="81" t="s">
        <v>6758</v>
      </c>
      <c r="E964" s="154" t="s">
        <v>2221</v>
      </c>
      <c r="F964" s="154" t="s">
        <v>2221</v>
      </c>
      <c r="G964" s="83" t="s">
        <v>1423</v>
      </c>
      <c r="H964" s="83" t="s">
        <v>1428</v>
      </c>
      <c r="I964" s="83" t="s">
        <v>1429</v>
      </c>
      <c r="J964" s="83" t="s">
        <v>1430</v>
      </c>
      <c r="K964" s="83" t="s">
        <v>857</v>
      </c>
      <c r="L964" s="84" t="s">
        <v>1431</v>
      </c>
      <c r="M964" s="84" t="s">
        <v>917</v>
      </c>
      <c r="N964" s="83">
        <v>1</v>
      </c>
      <c r="O964" s="83">
        <v>0.5</v>
      </c>
      <c r="P964" s="83">
        <v>15</v>
      </c>
      <c r="Q964" s="241">
        <f t="shared" si="82"/>
        <v>7.5</v>
      </c>
      <c r="R964" s="240" t="str">
        <f t="shared" si="83"/>
        <v>DÜŞÜK RİSK</v>
      </c>
      <c r="S964" s="84" t="s">
        <v>918</v>
      </c>
      <c r="T964" s="83" t="s">
        <v>191</v>
      </c>
      <c r="U964" s="155" t="s">
        <v>919</v>
      </c>
      <c r="V964" s="85" t="s">
        <v>558</v>
      </c>
      <c r="W964" s="156" t="s">
        <v>919</v>
      </c>
      <c r="X964" s="156" t="s">
        <v>858</v>
      </c>
      <c r="Y964" s="83">
        <v>0.5</v>
      </c>
      <c r="Z964" s="83">
        <v>0.5</v>
      </c>
      <c r="AA964" s="83">
        <v>15</v>
      </c>
      <c r="AB964" s="241">
        <f t="shared" si="84"/>
        <v>3.75</v>
      </c>
      <c r="AC964" s="240" t="str">
        <f t="shared" si="85"/>
        <v>DÜŞÜK RİSK</v>
      </c>
      <c r="AD964" s="81" t="s">
        <v>493</v>
      </c>
      <c r="AE964" s="81" t="s">
        <v>191</v>
      </c>
      <c r="AF964" s="240" t="s">
        <v>1274</v>
      </c>
      <c r="AG964" s="83" t="s">
        <v>860</v>
      </c>
    </row>
    <row r="965" spans="1:33" ht="105" x14ac:dyDescent="0.45">
      <c r="A965" s="152">
        <v>958</v>
      </c>
      <c r="B965" s="160">
        <v>45896</v>
      </c>
      <c r="C965" s="83" t="s">
        <v>66</v>
      </c>
      <c r="D965" s="81" t="s">
        <v>6758</v>
      </c>
      <c r="E965" s="154" t="s">
        <v>2221</v>
      </c>
      <c r="F965" s="154" t="s">
        <v>2221</v>
      </c>
      <c r="G965" s="83" t="s">
        <v>1423</v>
      </c>
      <c r="H965" s="83" t="s">
        <v>1432</v>
      </c>
      <c r="I965" s="83" t="s">
        <v>1433</v>
      </c>
      <c r="J965" s="83" t="s">
        <v>1434</v>
      </c>
      <c r="K965" s="83" t="s">
        <v>857</v>
      </c>
      <c r="L965" s="84" t="s">
        <v>1435</v>
      </c>
      <c r="M965" s="84" t="s">
        <v>917</v>
      </c>
      <c r="N965" s="83">
        <v>1</v>
      </c>
      <c r="O965" s="83">
        <v>0.5</v>
      </c>
      <c r="P965" s="83">
        <v>3</v>
      </c>
      <c r="Q965" s="241">
        <f t="shared" si="82"/>
        <v>1.5</v>
      </c>
      <c r="R965" s="240" t="str">
        <f t="shared" si="83"/>
        <v>DÜŞÜK RİSK</v>
      </c>
      <c r="S965" s="84" t="s">
        <v>918</v>
      </c>
      <c r="T965" s="83" t="s">
        <v>191</v>
      </c>
      <c r="U965" s="155" t="s">
        <v>919</v>
      </c>
      <c r="V965" s="85" t="s">
        <v>558</v>
      </c>
      <c r="W965" s="156" t="s">
        <v>919</v>
      </c>
      <c r="X965" s="156" t="s">
        <v>858</v>
      </c>
      <c r="Y965" s="83">
        <v>0.5</v>
      </c>
      <c r="Z965" s="83">
        <v>0.5</v>
      </c>
      <c r="AA965" s="83">
        <v>3</v>
      </c>
      <c r="AB965" s="241">
        <f t="shared" si="84"/>
        <v>0.75</v>
      </c>
      <c r="AC965" s="240" t="str">
        <f t="shared" si="85"/>
        <v>DÜŞÜK RİSK</v>
      </c>
      <c r="AD965" s="81" t="s">
        <v>132</v>
      </c>
      <c r="AE965" s="81" t="s">
        <v>191</v>
      </c>
      <c r="AF965" s="240" t="s">
        <v>564</v>
      </c>
      <c r="AG965" s="83" t="s">
        <v>860</v>
      </c>
    </row>
    <row r="966" spans="1:33" ht="140" x14ac:dyDescent="0.45">
      <c r="A966" s="152">
        <v>959</v>
      </c>
      <c r="B966" s="160">
        <v>45896</v>
      </c>
      <c r="C966" s="83" t="s">
        <v>66</v>
      </c>
      <c r="D966" s="81" t="s">
        <v>6758</v>
      </c>
      <c r="E966" s="154" t="s">
        <v>2221</v>
      </c>
      <c r="F966" s="154" t="s">
        <v>2221</v>
      </c>
      <c r="G966" s="83" t="s">
        <v>1436</v>
      </c>
      <c r="H966" s="83" t="s">
        <v>569</v>
      </c>
      <c r="I966" s="83" t="s">
        <v>1437</v>
      </c>
      <c r="J966" s="83" t="s">
        <v>1438</v>
      </c>
      <c r="K966" s="83" t="s">
        <v>857</v>
      </c>
      <c r="L966" s="84" t="s">
        <v>1439</v>
      </c>
      <c r="M966" s="84" t="s">
        <v>917</v>
      </c>
      <c r="N966" s="83">
        <v>1</v>
      </c>
      <c r="O966" s="83">
        <v>0.5</v>
      </c>
      <c r="P966" s="83">
        <v>15</v>
      </c>
      <c r="Q966" s="241">
        <f t="shared" si="82"/>
        <v>7.5</v>
      </c>
      <c r="R966" s="240" t="str">
        <f t="shared" si="83"/>
        <v>DÜŞÜK RİSK</v>
      </c>
      <c r="S966" s="84" t="s">
        <v>918</v>
      </c>
      <c r="T966" s="83" t="s">
        <v>191</v>
      </c>
      <c r="U966" s="155" t="s">
        <v>919</v>
      </c>
      <c r="V966" s="85" t="s">
        <v>558</v>
      </c>
      <c r="W966" s="156" t="s">
        <v>919</v>
      </c>
      <c r="X966" s="156" t="s">
        <v>858</v>
      </c>
      <c r="Y966" s="83">
        <v>0.5</v>
      </c>
      <c r="Z966" s="83">
        <v>0.5</v>
      </c>
      <c r="AA966" s="83">
        <v>15</v>
      </c>
      <c r="AB966" s="241">
        <f t="shared" si="84"/>
        <v>3.75</v>
      </c>
      <c r="AC966" s="240" t="str">
        <f t="shared" si="85"/>
        <v>DÜŞÜK RİSK</v>
      </c>
      <c r="AD966" s="81" t="s">
        <v>493</v>
      </c>
      <c r="AE966" s="81" t="s">
        <v>191</v>
      </c>
      <c r="AF966" s="240" t="s">
        <v>1274</v>
      </c>
      <c r="AG966" s="83" t="s">
        <v>860</v>
      </c>
    </row>
    <row r="967" spans="1:33" ht="122.5" x14ac:dyDescent="0.45">
      <c r="A967" s="152">
        <v>960</v>
      </c>
      <c r="B967" s="160">
        <v>45896</v>
      </c>
      <c r="C967" s="83" t="s">
        <v>66</v>
      </c>
      <c r="D967" s="81" t="s">
        <v>6758</v>
      </c>
      <c r="E967" s="154" t="s">
        <v>2221</v>
      </c>
      <c r="F967" s="154" t="s">
        <v>2221</v>
      </c>
      <c r="G967" s="83" t="s">
        <v>1436</v>
      </c>
      <c r="H967" s="83" t="s">
        <v>1440</v>
      </c>
      <c r="I967" s="83" t="s">
        <v>1441</v>
      </c>
      <c r="J967" s="83" t="s">
        <v>1442</v>
      </c>
      <c r="K967" s="83" t="s">
        <v>857</v>
      </c>
      <c r="L967" s="84" t="s">
        <v>1439</v>
      </c>
      <c r="M967" s="84" t="s">
        <v>917</v>
      </c>
      <c r="N967" s="83">
        <v>1</v>
      </c>
      <c r="O967" s="83">
        <v>0.5</v>
      </c>
      <c r="P967" s="83">
        <v>3</v>
      </c>
      <c r="Q967" s="241">
        <f t="shared" si="82"/>
        <v>1.5</v>
      </c>
      <c r="R967" s="240" t="str">
        <f t="shared" si="83"/>
        <v>DÜŞÜK RİSK</v>
      </c>
      <c r="S967" s="84" t="s">
        <v>918</v>
      </c>
      <c r="T967" s="83" t="s">
        <v>191</v>
      </c>
      <c r="U967" s="155" t="s">
        <v>919</v>
      </c>
      <c r="V967" s="85" t="s">
        <v>558</v>
      </c>
      <c r="W967" s="156" t="s">
        <v>919</v>
      </c>
      <c r="X967" s="156" t="s">
        <v>858</v>
      </c>
      <c r="Y967" s="83">
        <v>0.5</v>
      </c>
      <c r="Z967" s="83">
        <v>0.5</v>
      </c>
      <c r="AA967" s="83">
        <v>15</v>
      </c>
      <c r="AB967" s="241">
        <f t="shared" si="84"/>
        <v>3.75</v>
      </c>
      <c r="AC967" s="240" t="str">
        <f t="shared" si="85"/>
        <v>DÜŞÜK RİSK</v>
      </c>
      <c r="AD967" s="81" t="s">
        <v>493</v>
      </c>
      <c r="AE967" s="81" t="s">
        <v>191</v>
      </c>
      <c r="AF967" s="240" t="s">
        <v>1274</v>
      </c>
      <c r="AG967" s="83" t="s">
        <v>860</v>
      </c>
    </row>
    <row r="968" spans="1:33" ht="105" x14ac:dyDescent="0.45">
      <c r="A968" s="152">
        <v>961</v>
      </c>
      <c r="B968" s="160">
        <v>45896</v>
      </c>
      <c r="C968" s="83" t="s">
        <v>66</v>
      </c>
      <c r="D968" s="81" t="s">
        <v>6758</v>
      </c>
      <c r="E968" s="154" t="s">
        <v>2221</v>
      </c>
      <c r="F968" s="154" t="s">
        <v>2221</v>
      </c>
      <c r="G968" s="83" t="s">
        <v>1443</v>
      </c>
      <c r="H968" s="83" t="s">
        <v>2309</v>
      </c>
      <c r="I968" s="83" t="s">
        <v>1445</v>
      </c>
      <c r="J968" s="83" t="s">
        <v>1446</v>
      </c>
      <c r="K968" s="83" t="s">
        <v>857</v>
      </c>
      <c r="L968" s="84" t="s">
        <v>1447</v>
      </c>
      <c r="M968" s="84" t="s">
        <v>917</v>
      </c>
      <c r="N968" s="83">
        <v>1</v>
      </c>
      <c r="O968" s="83">
        <v>3</v>
      </c>
      <c r="P968" s="83">
        <v>3</v>
      </c>
      <c r="Q968" s="241">
        <f t="shared" si="82"/>
        <v>9</v>
      </c>
      <c r="R968" s="240" t="str">
        <f t="shared" si="83"/>
        <v>DÜŞÜK RİSK</v>
      </c>
      <c r="S968" s="84" t="s">
        <v>918</v>
      </c>
      <c r="T968" s="83" t="s">
        <v>185</v>
      </c>
      <c r="U968" s="155" t="s">
        <v>919</v>
      </c>
      <c r="V968" s="85" t="s">
        <v>558</v>
      </c>
      <c r="W968" s="156" t="s">
        <v>919</v>
      </c>
      <c r="X968" s="156" t="s">
        <v>858</v>
      </c>
      <c r="Y968" s="83">
        <v>1</v>
      </c>
      <c r="Z968" s="83">
        <v>3</v>
      </c>
      <c r="AA968" s="83">
        <v>3</v>
      </c>
      <c r="AB968" s="241">
        <f t="shared" si="84"/>
        <v>9</v>
      </c>
      <c r="AC968" s="240" t="str">
        <f t="shared" si="85"/>
        <v>DÜŞÜK RİSK</v>
      </c>
      <c r="AD968" s="81" t="s">
        <v>493</v>
      </c>
      <c r="AE968" s="81" t="s">
        <v>185</v>
      </c>
      <c r="AF968" s="240" t="s">
        <v>1448</v>
      </c>
      <c r="AG968" s="83" t="s">
        <v>860</v>
      </c>
    </row>
    <row r="969" spans="1:33" ht="122.5" x14ac:dyDescent="0.45">
      <c r="A969" s="152">
        <v>962</v>
      </c>
      <c r="B969" s="160">
        <v>45896</v>
      </c>
      <c r="C969" s="83" t="s">
        <v>66</v>
      </c>
      <c r="D969" s="81" t="s">
        <v>6758</v>
      </c>
      <c r="E969" s="154" t="s">
        <v>2221</v>
      </c>
      <c r="F969" s="154" t="s">
        <v>2221</v>
      </c>
      <c r="G969" s="83" t="s">
        <v>1449</v>
      </c>
      <c r="H969" s="83" t="s">
        <v>1926</v>
      </c>
      <c r="I969" s="83" t="s">
        <v>1927</v>
      </c>
      <c r="J969" s="83" t="s">
        <v>1928</v>
      </c>
      <c r="K969" s="83" t="s">
        <v>857</v>
      </c>
      <c r="L969" s="84" t="s">
        <v>1929</v>
      </c>
      <c r="M969" s="84" t="s">
        <v>917</v>
      </c>
      <c r="N969" s="83">
        <v>0.5</v>
      </c>
      <c r="O969" s="83">
        <v>1</v>
      </c>
      <c r="P969" s="83">
        <v>100</v>
      </c>
      <c r="Q969" s="241">
        <f t="shared" si="82"/>
        <v>50</v>
      </c>
      <c r="R969" s="240" t="str">
        <f t="shared" si="83"/>
        <v>OLASI RİSK</v>
      </c>
      <c r="S969" s="84" t="s">
        <v>918</v>
      </c>
      <c r="T969" s="83" t="s">
        <v>191</v>
      </c>
      <c r="U969" s="155" t="s">
        <v>919</v>
      </c>
      <c r="V969" s="85" t="s">
        <v>558</v>
      </c>
      <c r="W969" s="156" t="s">
        <v>919</v>
      </c>
      <c r="X969" s="156" t="s">
        <v>858</v>
      </c>
      <c r="Y969" s="83">
        <v>0.5</v>
      </c>
      <c r="Z969" s="83">
        <v>0.5</v>
      </c>
      <c r="AA969" s="83">
        <v>40</v>
      </c>
      <c r="AB969" s="241">
        <f t="shared" si="84"/>
        <v>10</v>
      </c>
      <c r="AC969" s="240" t="str">
        <f t="shared" si="85"/>
        <v>DÜŞÜK RİSK</v>
      </c>
      <c r="AD969" s="81" t="s">
        <v>493</v>
      </c>
      <c r="AE969" s="81" t="s">
        <v>191</v>
      </c>
      <c r="AF969" s="240" t="s">
        <v>1274</v>
      </c>
      <c r="AG969" s="83" t="s">
        <v>860</v>
      </c>
    </row>
    <row r="970" spans="1:33" ht="105" x14ac:dyDescent="0.45">
      <c r="A970" s="152">
        <v>963</v>
      </c>
      <c r="B970" s="160">
        <v>45896</v>
      </c>
      <c r="C970" s="83" t="s">
        <v>66</v>
      </c>
      <c r="D970" s="81" t="s">
        <v>6758</v>
      </c>
      <c r="E970" s="154" t="s">
        <v>2221</v>
      </c>
      <c r="F970" s="154" t="s">
        <v>2221</v>
      </c>
      <c r="G970" s="83" t="s">
        <v>1449</v>
      </c>
      <c r="H970" s="83" t="s">
        <v>1450</v>
      </c>
      <c r="I970" s="83" t="s">
        <v>1451</v>
      </c>
      <c r="J970" s="83" t="s">
        <v>1452</v>
      </c>
      <c r="K970" s="83" t="s">
        <v>857</v>
      </c>
      <c r="L970" s="84" t="s">
        <v>1453</v>
      </c>
      <c r="M970" s="84" t="s">
        <v>917</v>
      </c>
      <c r="N970" s="83">
        <v>0.5</v>
      </c>
      <c r="O970" s="83">
        <v>1</v>
      </c>
      <c r="P970" s="83">
        <v>100</v>
      </c>
      <c r="Q970" s="241">
        <f t="shared" si="82"/>
        <v>50</v>
      </c>
      <c r="R970" s="240" t="str">
        <f t="shared" si="83"/>
        <v>OLASI RİSK</v>
      </c>
      <c r="S970" s="84" t="s">
        <v>918</v>
      </c>
      <c r="T970" s="83" t="s">
        <v>191</v>
      </c>
      <c r="U970" s="155" t="s">
        <v>919</v>
      </c>
      <c r="V970" s="85" t="s">
        <v>558</v>
      </c>
      <c r="W970" s="156" t="s">
        <v>919</v>
      </c>
      <c r="X970" s="156" t="s">
        <v>858</v>
      </c>
      <c r="Y970" s="83">
        <v>0.5</v>
      </c>
      <c r="Z970" s="83">
        <v>0.5</v>
      </c>
      <c r="AA970" s="83">
        <v>40</v>
      </c>
      <c r="AB970" s="241">
        <f t="shared" si="84"/>
        <v>10</v>
      </c>
      <c r="AC970" s="240" t="str">
        <f t="shared" si="85"/>
        <v>DÜŞÜK RİSK</v>
      </c>
      <c r="AD970" s="81" t="s">
        <v>493</v>
      </c>
      <c r="AE970" s="81" t="s">
        <v>191</v>
      </c>
      <c r="AF970" s="240" t="s">
        <v>1274</v>
      </c>
      <c r="AG970" s="83" t="s">
        <v>860</v>
      </c>
    </row>
    <row r="971" spans="1:33" ht="140" x14ac:dyDescent="0.45">
      <c r="A971" s="152">
        <v>964</v>
      </c>
      <c r="B971" s="160">
        <v>45896</v>
      </c>
      <c r="C971" s="81" t="s">
        <v>66</v>
      </c>
      <c r="D971" s="81" t="s">
        <v>6757</v>
      </c>
      <c r="E971" s="154" t="s">
        <v>2221</v>
      </c>
      <c r="F971" s="154" t="s">
        <v>2221</v>
      </c>
      <c r="G971" s="83" t="s">
        <v>1454</v>
      </c>
      <c r="H971" s="83" t="s">
        <v>1455</v>
      </c>
      <c r="I971" s="83" t="s">
        <v>1456</v>
      </c>
      <c r="J971" s="83" t="s">
        <v>1457</v>
      </c>
      <c r="K971" s="83" t="s">
        <v>857</v>
      </c>
      <c r="L971" s="84" t="s">
        <v>1458</v>
      </c>
      <c r="M971" s="84" t="s">
        <v>917</v>
      </c>
      <c r="N971" s="83">
        <v>1</v>
      </c>
      <c r="O971" s="83">
        <v>0.5</v>
      </c>
      <c r="P971" s="83">
        <v>3</v>
      </c>
      <c r="Q971" s="241">
        <f t="shared" si="82"/>
        <v>1.5</v>
      </c>
      <c r="R971" s="240" t="str">
        <f t="shared" si="83"/>
        <v>DÜŞÜK RİSK</v>
      </c>
      <c r="S971" s="84" t="s">
        <v>918</v>
      </c>
      <c r="T971" s="83" t="s">
        <v>191</v>
      </c>
      <c r="U971" s="155" t="s">
        <v>919</v>
      </c>
      <c r="V971" s="85" t="s">
        <v>558</v>
      </c>
      <c r="W971" s="156" t="s">
        <v>919</v>
      </c>
      <c r="X971" s="156" t="s">
        <v>858</v>
      </c>
      <c r="Y971" s="83">
        <v>0.5</v>
      </c>
      <c r="Z971" s="83">
        <v>0.5</v>
      </c>
      <c r="AA971" s="83">
        <v>3</v>
      </c>
      <c r="AB971" s="241">
        <f t="shared" si="84"/>
        <v>0.75</v>
      </c>
      <c r="AC971" s="240" t="str">
        <f t="shared" si="85"/>
        <v>DÜŞÜK RİSK</v>
      </c>
      <c r="AD971" s="81" t="s">
        <v>493</v>
      </c>
      <c r="AE971" s="81" t="s">
        <v>191</v>
      </c>
      <c r="AF971" s="240" t="s">
        <v>1274</v>
      </c>
      <c r="AG971" s="83" t="s">
        <v>860</v>
      </c>
    </row>
    <row r="972" spans="1:33" ht="140" x14ac:dyDescent="0.45">
      <c r="A972" s="152">
        <v>965</v>
      </c>
      <c r="B972" s="160">
        <v>45896</v>
      </c>
      <c r="C972" s="81" t="s">
        <v>66</v>
      </c>
      <c r="D972" s="81" t="s">
        <v>6757</v>
      </c>
      <c r="E972" s="154" t="s">
        <v>2221</v>
      </c>
      <c r="F972" s="154" t="s">
        <v>2221</v>
      </c>
      <c r="G972" s="83" t="s">
        <v>1454</v>
      </c>
      <c r="H972" s="83" t="s">
        <v>1459</v>
      </c>
      <c r="I972" s="83" t="s">
        <v>1460</v>
      </c>
      <c r="J972" s="83" t="s">
        <v>1461</v>
      </c>
      <c r="K972" s="83" t="s">
        <v>857</v>
      </c>
      <c r="L972" s="84" t="s">
        <v>1462</v>
      </c>
      <c r="M972" s="84" t="s">
        <v>917</v>
      </c>
      <c r="N972" s="83">
        <v>1</v>
      </c>
      <c r="O972" s="83">
        <v>0.5</v>
      </c>
      <c r="P972" s="83">
        <v>3</v>
      </c>
      <c r="Q972" s="241">
        <f t="shared" si="82"/>
        <v>1.5</v>
      </c>
      <c r="R972" s="240" t="str">
        <f t="shared" si="83"/>
        <v>DÜŞÜK RİSK</v>
      </c>
      <c r="S972" s="84" t="s">
        <v>918</v>
      </c>
      <c r="T972" s="83" t="s">
        <v>131</v>
      </c>
      <c r="U972" s="155" t="s">
        <v>919</v>
      </c>
      <c r="V972" s="85" t="s">
        <v>558</v>
      </c>
      <c r="W972" s="156" t="s">
        <v>919</v>
      </c>
      <c r="X972" s="156" t="s">
        <v>858</v>
      </c>
      <c r="Y972" s="83">
        <v>0.5</v>
      </c>
      <c r="Z972" s="83">
        <v>0.5</v>
      </c>
      <c r="AA972" s="83">
        <v>3</v>
      </c>
      <c r="AB972" s="241">
        <f t="shared" si="84"/>
        <v>0.75</v>
      </c>
      <c r="AC972" s="240" t="str">
        <f t="shared" si="85"/>
        <v>DÜŞÜK RİSK</v>
      </c>
      <c r="AD972" s="81" t="s">
        <v>493</v>
      </c>
      <c r="AE972" s="81" t="s">
        <v>131</v>
      </c>
      <c r="AF972" s="240" t="s">
        <v>1463</v>
      </c>
      <c r="AG972" s="83" t="s">
        <v>860</v>
      </c>
    </row>
    <row r="973" spans="1:33" ht="157.5" x14ac:dyDescent="0.45">
      <c r="A973" s="152">
        <v>966</v>
      </c>
      <c r="B973" s="160">
        <v>45896</v>
      </c>
      <c r="C973" s="81" t="s">
        <v>66</v>
      </c>
      <c r="D973" s="81" t="s">
        <v>6757</v>
      </c>
      <c r="E973" s="154" t="s">
        <v>2221</v>
      </c>
      <c r="F973" s="154" t="s">
        <v>2221</v>
      </c>
      <c r="G973" s="83" t="s">
        <v>1464</v>
      </c>
      <c r="H973" s="83" t="s">
        <v>1465</v>
      </c>
      <c r="I973" s="83" t="s">
        <v>1466</v>
      </c>
      <c r="J973" s="83" t="s">
        <v>1467</v>
      </c>
      <c r="K973" s="83" t="s">
        <v>857</v>
      </c>
      <c r="L973" s="84" t="s">
        <v>1468</v>
      </c>
      <c r="M973" s="84" t="s">
        <v>917</v>
      </c>
      <c r="N973" s="83">
        <v>6</v>
      </c>
      <c r="O973" s="83">
        <v>2</v>
      </c>
      <c r="P973" s="83">
        <v>3</v>
      </c>
      <c r="Q973" s="241">
        <f t="shared" si="82"/>
        <v>36</v>
      </c>
      <c r="R973" s="240" t="str">
        <f t="shared" si="83"/>
        <v>OLASI RİSK</v>
      </c>
      <c r="S973" s="84" t="s">
        <v>918</v>
      </c>
      <c r="T973" s="83" t="s">
        <v>132</v>
      </c>
      <c r="U973" s="155" t="s">
        <v>919</v>
      </c>
      <c r="V973" s="85" t="s">
        <v>558</v>
      </c>
      <c r="W973" s="156" t="s">
        <v>919</v>
      </c>
      <c r="X973" s="156" t="s">
        <v>858</v>
      </c>
      <c r="Y973" s="83">
        <v>0.5</v>
      </c>
      <c r="Z973" s="83">
        <v>0.5</v>
      </c>
      <c r="AA973" s="83">
        <v>3</v>
      </c>
      <c r="AB973" s="241">
        <f t="shared" si="84"/>
        <v>0.75</v>
      </c>
      <c r="AC973" s="240" t="str">
        <f t="shared" si="85"/>
        <v>DÜŞÜK RİSK</v>
      </c>
      <c r="AD973" s="81" t="s">
        <v>651</v>
      </c>
      <c r="AE973" s="81" t="s">
        <v>132</v>
      </c>
      <c r="AF973" s="240" t="s">
        <v>552</v>
      </c>
      <c r="AG973" s="83" t="s">
        <v>1469</v>
      </c>
    </row>
    <row r="974" spans="1:33" ht="140" x14ac:dyDescent="0.45">
      <c r="A974" s="152">
        <v>967</v>
      </c>
      <c r="B974" s="160">
        <v>45896</v>
      </c>
      <c r="C974" s="81" t="s">
        <v>66</v>
      </c>
      <c r="D974" s="81" t="s">
        <v>6757</v>
      </c>
      <c r="E974" s="154" t="s">
        <v>2221</v>
      </c>
      <c r="F974" s="154" t="s">
        <v>2221</v>
      </c>
      <c r="G974" s="83" t="s">
        <v>1470</v>
      </c>
      <c r="H974" s="83" t="s">
        <v>1957</v>
      </c>
      <c r="I974" s="83" t="s">
        <v>1472</v>
      </c>
      <c r="J974" s="83" t="s">
        <v>1473</v>
      </c>
      <c r="K974" s="83" t="s">
        <v>857</v>
      </c>
      <c r="L974" s="84" t="s">
        <v>1474</v>
      </c>
      <c r="M974" s="84" t="s">
        <v>917</v>
      </c>
      <c r="N974" s="83">
        <v>0.5</v>
      </c>
      <c r="O974" s="83">
        <v>1</v>
      </c>
      <c r="P974" s="83">
        <v>3</v>
      </c>
      <c r="Q974" s="241">
        <f t="shared" si="82"/>
        <v>1.5</v>
      </c>
      <c r="R974" s="240" t="str">
        <f t="shared" si="83"/>
        <v>DÜŞÜK RİSK</v>
      </c>
      <c r="S974" s="84" t="s">
        <v>918</v>
      </c>
      <c r="T974" s="83" t="s">
        <v>191</v>
      </c>
      <c r="U974" s="155" t="s">
        <v>919</v>
      </c>
      <c r="V974" s="85" t="s">
        <v>558</v>
      </c>
      <c r="W974" s="156" t="s">
        <v>919</v>
      </c>
      <c r="X974" s="156" t="s">
        <v>858</v>
      </c>
      <c r="Y974" s="83">
        <v>0.5</v>
      </c>
      <c r="Z974" s="83">
        <v>1</v>
      </c>
      <c r="AA974" s="83">
        <v>3</v>
      </c>
      <c r="AB974" s="241">
        <f t="shared" si="84"/>
        <v>1.5</v>
      </c>
      <c r="AC974" s="240" t="str">
        <f t="shared" si="85"/>
        <v>DÜŞÜK RİSK</v>
      </c>
      <c r="AD974" s="81" t="s">
        <v>132</v>
      </c>
      <c r="AE974" s="81" t="s">
        <v>191</v>
      </c>
      <c r="AF974" s="240" t="s">
        <v>1502</v>
      </c>
      <c r="AG974" s="83" t="s">
        <v>860</v>
      </c>
    </row>
    <row r="975" spans="1:33" ht="105" x14ac:dyDescent="0.45">
      <c r="A975" s="152">
        <v>968</v>
      </c>
      <c r="B975" s="160">
        <v>45896</v>
      </c>
      <c r="C975" s="81" t="s">
        <v>66</v>
      </c>
      <c r="D975" s="81" t="s">
        <v>6757</v>
      </c>
      <c r="E975" s="154" t="s">
        <v>2221</v>
      </c>
      <c r="F975" s="154" t="s">
        <v>2221</v>
      </c>
      <c r="G975" s="83" t="s">
        <v>1470</v>
      </c>
      <c r="H975" s="83" t="s">
        <v>1958</v>
      </c>
      <c r="I975" s="83" t="s">
        <v>1476</v>
      </c>
      <c r="J975" s="83" t="s">
        <v>1477</v>
      </c>
      <c r="K975" s="83" t="s">
        <v>857</v>
      </c>
      <c r="L975" s="84" t="s">
        <v>1478</v>
      </c>
      <c r="M975" s="84" t="s">
        <v>917</v>
      </c>
      <c r="N975" s="83">
        <v>0.5</v>
      </c>
      <c r="O975" s="83">
        <v>0.5</v>
      </c>
      <c r="P975" s="83">
        <v>3</v>
      </c>
      <c r="Q975" s="241">
        <f t="shared" si="82"/>
        <v>0.75</v>
      </c>
      <c r="R975" s="240" t="str">
        <f t="shared" si="83"/>
        <v>DÜŞÜK RİSK</v>
      </c>
      <c r="S975" s="84" t="s">
        <v>918</v>
      </c>
      <c r="T975" s="83" t="s">
        <v>186</v>
      </c>
      <c r="U975" s="155" t="s">
        <v>919</v>
      </c>
      <c r="V975" s="85" t="s">
        <v>558</v>
      </c>
      <c r="W975" s="156" t="s">
        <v>919</v>
      </c>
      <c r="X975" s="156" t="s">
        <v>858</v>
      </c>
      <c r="Y975" s="83">
        <v>0.5</v>
      </c>
      <c r="Z975" s="83">
        <v>0.5</v>
      </c>
      <c r="AA975" s="83">
        <v>3</v>
      </c>
      <c r="AB975" s="241">
        <f t="shared" si="84"/>
        <v>0.75</v>
      </c>
      <c r="AC975" s="240" t="str">
        <f t="shared" si="85"/>
        <v>DÜŞÜK RİSK</v>
      </c>
      <c r="AD975" s="81" t="s">
        <v>132</v>
      </c>
      <c r="AE975" s="81" t="s">
        <v>186</v>
      </c>
      <c r="AF975" s="240" t="s">
        <v>859</v>
      </c>
      <c r="AG975" s="83" t="s">
        <v>860</v>
      </c>
    </row>
    <row r="976" spans="1:33" ht="105" x14ac:dyDescent="0.45">
      <c r="A976" s="152">
        <v>969</v>
      </c>
      <c r="B976" s="160">
        <v>45896</v>
      </c>
      <c r="C976" s="81" t="s">
        <v>66</v>
      </c>
      <c r="D976" s="81" t="s">
        <v>6757</v>
      </c>
      <c r="E976" s="154" t="s">
        <v>2221</v>
      </c>
      <c r="F976" s="154" t="s">
        <v>2221</v>
      </c>
      <c r="G976" s="83" t="s">
        <v>1959</v>
      </c>
      <c r="H976" s="83" t="s">
        <v>1960</v>
      </c>
      <c r="I976" s="83" t="s">
        <v>1961</v>
      </c>
      <c r="J976" s="83" t="s">
        <v>1962</v>
      </c>
      <c r="K976" s="83" t="s">
        <v>1008</v>
      </c>
      <c r="L976" s="84" t="s">
        <v>1963</v>
      </c>
      <c r="M976" s="84" t="s">
        <v>917</v>
      </c>
      <c r="N976" s="83">
        <v>1</v>
      </c>
      <c r="O976" s="83">
        <v>3</v>
      </c>
      <c r="P976" s="83">
        <v>3</v>
      </c>
      <c r="Q976" s="241">
        <f t="shared" si="82"/>
        <v>9</v>
      </c>
      <c r="R976" s="240" t="str">
        <f t="shared" si="83"/>
        <v>DÜŞÜK RİSK</v>
      </c>
      <c r="S976" s="84" t="s">
        <v>918</v>
      </c>
      <c r="T976" s="83" t="s">
        <v>186</v>
      </c>
      <c r="U976" s="155" t="s">
        <v>919</v>
      </c>
      <c r="V976" s="85" t="s">
        <v>558</v>
      </c>
      <c r="W976" s="156" t="s">
        <v>919</v>
      </c>
      <c r="X976" s="156" t="s">
        <v>858</v>
      </c>
      <c r="Y976" s="83">
        <v>0.5</v>
      </c>
      <c r="Z976" s="83">
        <v>0.5</v>
      </c>
      <c r="AA976" s="83">
        <v>1</v>
      </c>
      <c r="AB976" s="241">
        <f t="shared" si="84"/>
        <v>0.25</v>
      </c>
      <c r="AC976" s="240" t="str">
        <f t="shared" si="85"/>
        <v>DÜŞÜK RİSK</v>
      </c>
      <c r="AD976" s="81" t="s">
        <v>132</v>
      </c>
      <c r="AE976" s="81" t="s">
        <v>186</v>
      </c>
      <c r="AF976" s="240" t="s">
        <v>859</v>
      </c>
      <c r="AG976" s="83" t="s">
        <v>1964</v>
      </c>
    </row>
    <row r="977" spans="1:33" ht="87.5" x14ac:dyDescent="0.45">
      <c r="A977" s="152">
        <v>970</v>
      </c>
      <c r="B977" s="160">
        <v>45896</v>
      </c>
      <c r="C977" s="81" t="s">
        <v>66</v>
      </c>
      <c r="D977" s="81" t="s">
        <v>6757</v>
      </c>
      <c r="E977" s="154" t="s">
        <v>2221</v>
      </c>
      <c r="F977" s="154" t="s">
        <v>2221</v>
      </c>
      <c r="G977" s="83" t="s">
        <v>1959</v>
      </c>
      <c r="H977" s="83" t="s">
        <v>1965</v>
      </c>
      <c r="I977" s="83" t="s">
        <v>1966</v>
      </c>
      <c r="J977" s="83" t="s">
        <v>1967</v>
      </c>
      <c r="K977" s="83" t="s">
        <v>1008</v>
      </c>
      <c r="L977" s="84" t="s">
        <v>1968</v>
      </c>
      <c r="M977" s="84" t="s">
        <v>917</v>
      </c>
      <c r="N977" s="83">
        <v>1</v>
      </c>
      <c r="O977" s="83">
        <v>3</v>
      </c>
      <c r="P977" s="83">
        <v>3</v>
      </c>
      <c r="Q977" s="241">
        <f t="shared" si="82"/>
        <v>9</v>
      </c>
      <c r="R977" s="240" t="str">
        <f t="shared" si="83"/>
        <v>DÜŞÜK RİSK</v>
      </c>
      <c r="S977" s="84" t="s">
        <v>918</v>
      </c>
      <c r="T977" s="83" t="s">
        <v>186</v>
      </c>
      <c r="U977" s="155" t="s">
        <v>919</v>
      </c>
      <c r="V977" s="85" t="s">
        <v>558</v>
      </c>
      <c r="W977" s="156" t="s">
        <v>919</v>
      </c>
      <c r="X977" s="156" t="s">
        <v>858</v>
      </c>
      <c r="Y977" s="83">
        <v>1</v>
      </c>
      <c r="Z977" s="83">
        <v>3</v>
      </c>
      <c r="AA977" s="83">
        <v>3</v>
      </c>
      <c r="AB977" s="241">
        <f t="shared" si="84"/>
        <v>9</v>
      </c>
      <c r="AC977" s="240" t="str">
        <f t="shared" si="85"/>
        <v>DÜŞÜK RİSK</v>
      </c>
      <c r="AD977" s="81" t="s">
        <v>132</v>
      </c>
      <c r="AE977" s="81" t="s">
        <v>186</v>
      </c>
      <c r="AF977" s="240" t="s">
        <v>1502</v>
      </c>
      <c r="AG977" s="83" t="s">
        <v>1964</v>
      </c>
    </row>
    <row r="978" spans="1:33" ht="105" x14ac:dyDescent="0.45">
      <c r="A978" s="152">
        <v>971</v>
      </c>
      <c r="B978" s="160">
        <v>45896</v>
      </c>
      <c r="C978" s="81" t="s">
        <v>66</v>
      </c>
      <c r="D978" s="81" t="s">
        <v>6757</v>
      </c>
      <c r="E978" s="154" t="s">
        <v>2221</v>
      </c>
      <c r="F978" s="154" t="s">
        <v>2221</v>
      </c>
      <c r="G978" s="83" t="s">
        <v>1479</v>
      </c>
      <c r="H978" s="83" t="s">
        <v>1480</v>
      </c>
      <c r="I978" s="83" t="s">
        <v>1481</v>
      </c>
      <c r="J978" s="83" t="s">
        <v>1482</v>
      </c>
      <c r="K978" s="83" t="s">
        <v>1008</v>
      </c>
      <c r="L978" s="84" t="s">
        <v>1969</v>
      </c>
      <c r="M978" s="84" t="s">
        <v>917</v>
      </c>
      <c r="N978" s="83">
        <v>1</v>
      </c>
      <c r="O978" s="83">
        <v>1</v>
      </c>
      <c r="P978" s="83">
        <v>3</v>
      </c>
      <c r="Q978" s="241">
        <f t="shared" si="82"/>
        <v>3</v>
      </c>
      <c r="R978" s="240" t="str">
        <f t="shared" si="83"/>
        <v>DÜŞÜK RİSK</v>
      </c>
      <c r="S978" s="84" t="s">
        <v>918</v>
      </c>
      <c r="T978" s="83" t="s">
        <v>186</v>
      </c>
      <c r="U978" s="155" t="s">
        <v>919</v>
      </c>
      <c r="V978" s="85" t="s">
        <v>558</v>
      </c>
      <c r="W978" s="156" t="s">
        <v>919</v>
      </c>
      <c r="X978" s="156" t="s">
        <v>858</v>
      </c>
      <c r="Y978" s="83">
        <v>1</v>
      </c>
      <c r="Z978" s="83">
        <v>1</v>
      </c>
      <c r="AA978" s="83">
        <v>3</v>
      </c>
      <c r="AB978" s="241">
        <f t="shared" si="84"/>
        <v>3</v>
      </c>
      <c r="AC978" s="240" t="str">
        <f t="shared" si="85"/>
        <v>DÜŞÜK RİSK</v>
      </c>
      <c r="AD978" s="81" t="s">
        <v>132</v>
      </c>
      <c r="AE978" s="81" t="s">
        <v>186</v>
      </c>
      <c r="AF978" s="240" t="s">
        <v>1498</v>
      </c>
      <c r="AG978" s="83" t="s">
        <v>4851</v>
      </c>
    </row>
    <row r="979" spans="1:33" ht="105" x14ac:dyDescent="0.45">
      <c r="A979" s="152">
        <v>972</v>
      </c>
      <c r="B979" s="160">
        <v>45896</v>
      </c>
      <c r="C979" s="81" t="s">
        <v>66</v>
      </c>
      <c r="D979" s="81" t="s">
        <v>6757</v>
      </c>
      <c r="E979" s="154" t="s">
        <v>2221</v>
      </c>
      <c r="F979" s="154" t="s">
        <v>2221</v>
      </c>
      <c r="G979" s="83" t="s">
        <v>749</v>
      </c>
      <c r="H979" s="83" t="s">
        <v>1970</v>
      </c>
      <c r="I979" s="83" t="s">
        <v>1971</v>
      </c>
      <c r="J979" s="83" t="s">
        <v>971</v>
      </c>
      <c r="K979" s="83" t="s">
        <v>1008</v>
      </c>
      <c r="L979" s="84" t="s">
        <v>1972</v>
      </c>
      <c r="M979" s="84" t="s">
        <v>917</v>
      </c>
      <c r="N979" s="83">
        <v>0.5</v>
      </c>
      <c r="O979" s="83">
        <v>2</v>
      </c>
      <c r="P979" s="83">
        <v>1</v>
      </c>
      <c r="Q979" s="241">
        <f t="shared" si="82"/>
        <v>1</v>
      </c>
      <c r="R979" s="240" t="str">
        <f t="shared" si="83"/>
        <v>DÜŞÜK RİSK</v>
      </c>
      <c r="S979" s="84" t="s">
        <v>918</v>
      </c>
      <c r="T979" s="83" t="s">
        <v>191</v>
      </c>
      <c r="U979" s="155" t="s">
        <v>919</v>
      </c>
      <c r="V979" s="85" t="s">
        <v>961</v>
      </c>
      <c r="W979" s="156" t="s">
        <v>919</v>
      </c>
      <c r="X979" s="156" t="s">
        <v>858</v>
      </c>
      <c r="Y979" s="83">
        <v>0.5</v>
      </c>
      <c r="Z979" s="83">
        <v>2</v>
      </c>
      <c r="AA979" s="83">
        <v>1</v>
      </c>
      <c r="AB979" s="241">
        <f t="shared" si="84"/>
        <v>1</v>
      </c>
      <c r="AC979" s="240" t="str">
        <f t="shared" si="85"/>
        <v>DÜŞÜK RİSK</v>
      </c>
      <c r="AD979" s="81" t="s">
        <v>132</v>
      </c>
      <c r="AE979" s="81" t="s">
        <v>191</v>
      </c>
      <c r="AF979" s="240" t="s">
        <v>1973</v>
      </c>
      <c r="AG979" s="83" t="s">
        <v>860</v>
      </c>
    </row>
    <row r="980" spans="1:33" ht="157.5" x14ac:dyDescent="0.45">
      <c r="A980" s="152">
        <v>973</v>
      </c>
      <c r="B980" s="160">
        <v>45896</v>
      </c>
      <c r="C980" s="81" t="s">
        <v>66</v>
      </c>
      <c r="D980" s="81" t="s">
        <v>6757</v>
      </c>
      <c r="E980" s="154" t="s">
        <v>2221</v>
      </c>
      <c r="F980" s="154" t="s">
        <v>2221</v>
      </c>
      <c r="G980" s="83" t="s">
        <v>749</v>
      </c>
      <c r="H980" s="83" t="s">
        <v>2310</v>
      </c>
      <c r="I980" s="83" t="s">
        <v>1994</v>
      </c>
      <c r="J980" s="83" t="s">
        <v>971</v>
      </c>
      <c r="K980" s="83" t="s">
        <v>857</v>
      </c>
      <c r="L980" s="84" t="s">
        <v>1995</v>
      </c>
      <c r="M980" s="84" t="s">
        <v>917</v>
      </c>
      <c r="N980" s="83">
        <v>0.5</v>
      </c>
      <c r="O980" s="83">
        <v>2</v>
      </c>
      <c r="P980" s="83">
        <v>1</v>
      </c>
      <c r="Q980" s="241">
        <f t="shared" si="82"/>
        <v>1</v>
      </c>
      <c r="R980" s="240" t="str">
        <f t="shared" si="83"/>
        <v>DÜŞÜK RİSK</v>
      </c>
      <c r="S980" s="84" t="s">
        <v>918</v>
      </c>
      <c r="T980" s="83" t="s">
        <v>191</v>
      </c>
      <c r="U980" s="155" t="s">
        <v>919</v>
      </c>
      <c r="V980" s="85" t="s">
        <v>961</v>
      </c>
      <c r="W980" s="156" t="s">
        <v>919</v>
      </c>
      <c r="X980" s="156" t="s">
        <v>858</v>
      </c>
      <c r="Y980" s="83">
        <v>0.5</v>
      </c>
      <c r="Z980" s="83">
        <v>2</v>
      </c>
      <c r="AA980" s="83">
        <v>1</v>
      </c>
      <c r="AB980" s="241">
        <f t="shared" si="84"/>
        <v>1</v>
      </c>
      <c r="AC980" s="240" t="str">
        <f t="shared" si="85"/>
        <v>DÜŞÜK RİSK</v>
      </c>
      <c r="AD980" s="81" t="s">
        <v>132</v>
      </c>
      <c r="AE980" s="81" t="s">
        <v>191</v>
      </c>
      <c r="AF980" s="240" t="s">
        <v>1973</v>
      </c>
      <c r="AG980" s="83" t="s">
        <v>860</v>
      </c>
    </row>
    <row r="981" spans="1:33" ht="140" x14ac:dyDescent="0.45">
      <c r="A981" s="152">
        <v>974</v>
      </c>
      <c r="B981" s="160">
        <v>45896</v>
      </c>
      <c r="C981" s="81" t="s">
        <v>66</v>
      </c>
      <c r="D981" s="81" t="s">
        <v>6757</v>
      </c>
      <c r="E981" s="154" t="s">
        <v>2221</v>
      </c>
      <c r="F981" s="154" t="s">
        <v>2221</v>
      </c>
      <c r="G981" s="83" t="s">
        <v>1493</v>
      </c>
      <c r="H981" s="83" t="s">
        <v>2311</v>
      </c>
      <c r="I981" s="83" t="s">
        <v>2312</v>
      </c>
      <c r="J981" s="83" t="s">
        <v>2313</v>
      </c>
      <c r="K981" s="83" t="s">
        <v>2314</v>
      </c>
      <c r="L981" s="84" t="s">
        <v>2315</v>
      </c>
      <c r="M981" s="84" t="s">
        <v>917</v>
      </c>
      <c r="N981" s="83">
        <v>0.5</v>
      </c>
      <c r="O981" s="83">
        <v>1</v>
      </c>
      <c r="P981" s="83">
        <v>7</v>
      </c>
      <c r="Q981" s="241">
        <f t="shared" si="82"/>
        <v>3.5</v>
      </c>
      <c r="R981" s="240" t="str">
        <f t="shared" si="83"/>
        <v>DÜŞÜK RİSK</v>
      </c>
      <c r="S981" s="84" t="s">
        <v>918</v>
      </c>
      <c r="T981" s="83" t="s">
        <v>186</v>
      </c>
      <c r="U981" s="155" t="s">
        <v>919</v>
      </c>
      <c r="V981" s="85" t="s">
        <v>961</v>
      </c>
      <c r="W981" s="156" t="s">
        <v>919</v>
      </c>
      <c r="X981" s="156" t="s">
        <v>858</v>
      </c>
      <c r="Y981" s="83">
        <v>0.5</v>
      </c>
      <c r="Z981" s="83">
        <v>1</v>
      </c>
      <c r="AA981" s="83">
        <v>7</v>
      </c>
      <c r="AB981" s="241">
        <f t="shared" si="84"/>
        <v>3.5</v>
      </c>
      <c r="AC981" s="240" t="str">
        <f t="shared" si="85"/>
        <v>DÜŞÜK RİSK</v>
      </c>
      <c r="AD981" s="81" t="s">
        <v>132</v>
      </c>
      <c r="AE981" s="81" t="s">
        <v>186</v>
      </c>
      <c r="AF981" s="240" t="s">
        <v>1502</v>
      </c>
      <c r="AG981" s="83" t="s">
        <v>5496</v>
      </c>
    </row>
    <row r="982" spans="1:33" ht="297.5" x14ac:dyDescent="0.45">
      <c r="A982" s="152">
        <v>975</v>
      </c>
      <c r="B982" s="160">
        <v>45896</v>
      </c>
      <c r="C982" s="81" t="s">
        <v>72</v>
      </c>
      <c r="D982" s="81" t="s">
        <v>155</v>
      </c>
      <c r="E982" s="259" t="s">
        <v>2316</v>
      </c>
      <c r="F982" s="254" t="s">
        <v>2316</v>
      </c>
      <c r="G982" s="81" t="s">
        <v>2317</v>
      </c>
      <c r="H982" s="81" t="s">
        <v>222</v>
      </c>
      <c r="I982" s="81" t="s">
        <v>214</v>
      </c>
      <c r="J982" s="81" t="s">
        <v>200</v>
      </c>
      <c r="K982" s="81" t="s">
        <v>2318</v>
      </c>
      <c r="L982" s="82" t="s">
        <v>2319</v>
      </c>
      <c r="M982" s="82" t="s">
        <v>203</v>
      </c>
      <c r="N982" s="83">
        <v>1</v>
      </c>
      <c r="O982" s="83">
        <v>1</v>
      </c>
      <c r="P982" s="83">
        <v>15</v>
      </c>
      <c r="Q982" s="240">
        <f t="shared" si="82"/>
        <v>15</v>
      </c>
      <c r="R982" s="240" t="str">
        <f t="shared" si="83"/>
        <v>DÜŞÜK RİSK</v>
      </c>
      <c r="S982" s="84" t="s">
        <v>246</v>
      </c>
      <c r="T982" s="82" t="s">
        <v>2320</v>
      </c>
      <c r="U982" s="80" t="s">
        <v>206</v>
      </c>
      <c r="V982" s="85" t="s">
        <v>1702</v>
      </c>
      <c r="W982" s="80" t="s">
        <v>1702</v>
      </c>
      <c r="X982" s="82" t="s">
        <v>208</v>
      </c>
      <c r="Y982" s="83">
        <v>0.5</v>
      </c>
      <c r="Z982" s="83">
        <v>1</v>
      </c>
      <c r="AA982" s="83">
        <v>15</v>
      </c>
      <c r="AB982" s="240">
        <f t="shared" si="84"/>
        <v>7.5</v>
      </c>
      <c r="AC982" s="240" t="str">
        <f t="shared" si="85"/>
        <v>DÜŞÜK RİSK</v>
      </c>
      <c r="AD982" s="81" t="s">
        <v>209</v>
      </c>
      <c r="AE982" s="81" t="s">
        <v>210</v>
      </c>
      <c r="AF982" s="81" t="s">
        <v>1702</v>
      </c>
      <c r="AG982" s="83" t="s">
        <v>349</v>
      </c>
    </row>
    <row r="983" spans="1:33" ht="140" x14ac:dyDescent="0.45">
      <c r="A983" s="152">
        <v>976</v>
      </c>
      <c r="B983" s="160">
        <v>45896</v>
      </c>
      <c r="C983" s="83" t="s">
        <v>72</v>
      </c>
      <c r="D983" s="81" t="s">
        <v>155</v>
      </c>
      <c r="E983" s="259" t="s">
        <v>2316</v>
      </c>
      <c r="F983" s="254" t="s">
        <v>2316</v>
      </c>
      <c r="G983" s="81" t="s">
        <v>227</v>
      </c>
      <c r="H983" s="81" t="s">
        <v>244</v>
      </c>
      <c r="I983" s="81" t="s">
        <v>240</v>
      </c>
      <c r="J983" s="81" t="s">
        <v>200</v>
      </c>
      <c r="K983" s="81" t="s">
        <v>2318</v>
      </c>
      <c r="L983" s="82" t="s">
        <v>2321</v>
      </c>
      <c r="M983" s="82" t="s">
        <v>203</v>
      </c>
      <c r="N983" s="83">
        <v>1</v>
      </c>
      <c r="O983" s="83">
        <v>2</v>
      </c>
      <c r="P983" s="83">
        <v>7</v>
      </c>
      <c r="Q983" s="240">
        <f t="shared" si="82"/>
        <v>14</v>
      </c>
      <c r="R983" s="240" t="str">
        <f t="shared" si="83"/>
        <v>DÜŞÜK RİSK</v>
      </c>
      <c r="S983" s="84" t="s">
        <v>246</v>
      </c>
      <c r="T983" s="82" t="s">
        <v>205</v>
      </c>
      <c r="U983" s="80" t="s">
        <v>206</v>
      </c>
      <c r="V983" s="85" t="s">
        <v>1702</v>
      </c>
      <c r="W983" s="80" t="s">
        <v>1702</v>
      </c>
      <c r="X983" s="82" t="s">
        <v>208</v>
      </c>
      <c r="Y983" s="83">
        <v>0.5</v>
      </c>
      <c r="Z983" s="83">
        <v>2</v>
      </c>
      <c r="AA983" s="83">
        <v>7</v>
      </c>
      <c r="AB983" s="240">
        <f t="shared" si="84"/>
        <v>7</v>
      </c>
      <c r="AC983" s="240" t="str">
        <f t="shared" si="85"/>
        <v>DÜŞÜK RİSK</v>
      </c>
      <c r="AD983" s="81" t="s">
        <v>209</v>
      </c>
      <c r="AE983" s="81" t="s">
        <v>210</v>
      </c>
      <c r="AF983" s="81" t="s">
        <v>1702</v>
      </c>
      <c r="AG983" s="83" t="s">
        <v>211</v>
      </c>
    </row>
    <row r="984" spans="1:33" ht="175" x14ac:dyDescent="0.45">
      <c r="A984" s="152">
        <v>977</v>
      </c>
      <c r="B984" s="160">
        <v>45896</v>
      </c>
      <c r="C984" s="83" t="s">
        <v>72</v>
      </c>
      <c r="D984" s="81" t="s">
        <v>155</v>
      </c>
      <c r="E984" s="259" t="s">
        <v>2316</v>
      </c>
      <c r="F984" s="254" t="s">
        <v>2316</v>
      </c>
      <c r="G984" s="81" t="s">
        <v>227</v>
      </c>
      <c r="H984" s="81" t="s">
        <v>247</v>
      </c>
      <c r="I984" s="81" t="s">
        <v>248</v>
      </c>
      <c r="J984" s="81" t="s">
        <v>200</v>
      </c>
      <c r="K984" s="81" t="s">
        <v>2318</v>
      </c>
      <c r="L984" s="82" t="s">
        <v>5448</v>
      </c>
      <c r="M984" s="82" t="s">
        <v>203</v>
      </c>
      <c r="N984" s="83">
        <v>1</v>
      </c>
      <c r="O984" s="83">
        <v>2</v>
      </c>
      <c r="P984" s="83">
        <v>7</v>
      </c>
      <c r="Q984" s="240">
        <f t="shared" si="82"/>
        <v>14</v>
      </c>
      <c r="R984" s="240" t="str">
        <f t="shared" si="83"/>
        <v>DÜŞÜK RİSK</v>
      </c>
      <c r="S984" s="84" t="s">
        <v>216</v>
      </c>
      <c r="T984" s="82" t="s">
        <v>205</v>
      </c>
      <c r="U984" s="80" t="s">
        <v>206</v>
      </c>
      <c r="V984" s="85" t="s">
        <v>1702</v>
      </c>
      <c r="W984" s="80" t="s">
        <v>1702</v>
      </c>
      <c r="X984" s="82" t="s">
        <v>208</v>
      </c>
      <c r="Y984" s="83">
        <v>0.5</v>
      </c>
      <c r="Z984" s="83">
        <v>2</v>
      </c>
      <c r="AA984" s="83">
        <v>7</v>
      </c>
      <c r="AB984" s="240">
        <f t="shared" si="84"/>
        <v>7</v>
      </c>
      <c r="AC984" s="240" t="str">
        <f t="shared" si="85"/>
        <v>DÜŞÜK RİSK</v>
      </c>
      <c r="AD984" s="81" t="s">
        <v>209</v>
      </c>
      <c r="AE984" s="81" t="s">
        <v>210</v>
      </c>
      <c r="AF984" s="81" t="s">
        <v>1702</v>
      </c>
      <c r="AG984" s="83" t="s">
        <v>211</v>
      </c>
    </row>
    <row r="985" spans="1:33" ht="210" x14ac:dyDescent="0.45">
      <c r="A985" s="152">
        <v>978</v>
      </c>
      <c r="B985" s="160">
        <v>45896</v>
      </c>
      <c r="C985" s="83" t="s">
        <v>72</v>
      </c>
      <c r="D985" s="81" t="s">
        <v>155</v>
      </c>
      <c r="E985" s="259" t="s">
        <v>2316</v>
      </c>
      <c r="F985" s="254" t="s">
        <v>2316</v>
      </c>
      <c r="G985" s="81" t="s">
        <v>227</v>
      </c>
      <c r="H985" s="81" t="s">
        <v>249</v>
      </c>
      <c r="I985" s="81" t="s">
        <v>250</v>
      </c>
      <c r="J985" s="81" t="s">
        <v>200</v>
      </c>
      <c r="K985" s="81" t="s">
        <v>2318</v>
      </c>
      <c r="L985" s="84" t="s">
        <v>5449</v>
      </c>
      <c r="M985" s="82" t="s">
        <v>203</v>
      </c>
      <c r="N985" s="83">
        <v>1</v>
      </c>
      <c r="O985" s="83">
        <v>2</v>
      </c>
      <c r="P985" s="83">
        <v>7</v>
      </c>
      <c r="Q985" s="240">
        <f t="shared" si="82"/>
        <v>14</v>
      </c>
      <c r="R985" s="240" t="str">
        <f t="shared" si="83"/>
        <v>DÜŞÜK RİSK</v>
      </c>
      <c r="S985" s="84" t="s">
        <v>216</v>
      </c>
      <c r="T985" s="81" t="s">
        <v>205</v>
      </c>
      <c r="U985" s="80" t="s">
        <v>206</v>
      </c>
      <c r="V985" s="85" t="s">
        <v>1702</v>
      </c>
      <c r="W985" s="80" t="s">
        <v>1702</v>
      </c>
      <c r="X985" s="82" t="s">
        <v>208</v>
      </c>
      <c r="Y985" s="83">
        <v>0.5</v>
      </c>
      <c r="Z985" s="83">
        <v>2</v>
      </c>
      <c r="AA985" s="83">
        <v>7</v>
      </c>
      <c r="AB985" s="240">
        <f t="shared" si="84"/>
        <v>7</v>
      </c>
      <c r="AC985" s="240" t="str">
        <f t="shared" si="85"/>
        <v>DÜŞÜK RİSK</v>
      </c>
      <c r="AD985" s="81" t="s">
        <v>209</v>
      </c>
      <c r="AE985" s="81" t="s">
        <v>210</v>
      </c>
      <c r="AF985" s="81" t="s">
        <v>1702</v>
      </c>
      <c r="AG985" s="83" t="s">
        <v>211</v>
      </c>
    </row>
    <row r="986" spans="1:33" ht="210" x14ac:dyDescent="0.45">
      <c r="A986" s="152">
        <v>979</v>
      </c>
      <c r="B986" s="160">
        <v>45896</v>
      </c>
      <c r="C986" s="83" t="s">
        <v>72</v>
      </c>
      <c r="D986" s="81" t="s">
        <v>155</v>
      </c>
      <c r="E986" s="259" t="s">
        <v>2316</v>
      </c>
      <c r="F986" s="254" t="s">
        <v>2316</v>
      </c>
      <c r="G986" s="81" t="s">
        <v>227</v>
      </c>
      <c r="H986" s="81" t="s">
        <v>253</v>
      </c>
      <c r="I986" s="81" t="s">
        <v>250</v>
      </c>
      <c r="J986" s="81" t="s">
        <v>200</v>
      </c>
      <c r="K986" s="81" t="s">
        <v>2318</v>
      </c>
      <c r="L986" s="84" t="s">
        <v>5450</v>
      </c>
      <c r="M986" s="82" t="s">
        <v>203</v>
      </c>
      <c r="N986" s="83">
        <v>1</v>
      </c>
      <c r="O986" s="83">
        <v>2</v>
      </c>
      <c r="P986" s="83">
        <v>7</v>
      </c>
      <c r="Q986" s="240">
        <f t="shared" si="82"/>
        <v>14</v>
      </c>
      <c r="R986" s="240" t="str">
        <f t="shared" si="83"/>
        <v>DÜŞÜK RİSK</v>
      </c>
      <c r="S986" s="84" t="s">
        <v>216</v>
      </c>
      <c r="T986" s="81" t="s">
        <v>205</v>
      </c>
      <c r="U986" s="80" t="s">
        <v>206</v>
      </c>
      <c r="V986" s="85" t="s">
        <v>1702</v>
      </c>
      <c r="W986" s="80" t="s">
        <v>1702</v>
      </c>
      <c r="X986" s="82" t="s">
        <v>208</v>
      </c>
      <c r="Y986" s="83">
        <v>0.5</v>
      </c>
      <c r="Z986" s="83">
        <v>2</v>
      </c>
      <c r="AA986" s="83">
        <v>7</v>
      </c>
      <c r="AB986" s="240">
        <f t="shared" si="84"/>
        <v>7</v>
      </c>
      <c r="AC986" s="240" t="str">
        <f t="shared" si="85"/>
        <v>DÜŞÜK RİSK</v>
      </c>
      <c r="AD986" s="81" t="s">
        <v>209</v>
      </c>
      <c r="AE986" s="81" t="s">
        <v>210</v>
      </c>
      <c r="AF986" s="81" t="s">
        <v>1702</v>
      </c>
      <c r="AG986" s="83" t="s">
        <v>211</v>
      </c>
    </row>
    <row r="987" spans="1:33" ht="175" x14ac:dyDescent="0.45">
      <c r="A987" s="152">
        <v>980</v>
      </c>
      <c r="B987" s="160">
        <v>45896</v>
      </c>
      <c r="C987" s="83" t="s">
        <v>72</v>
      </c>
      <c r="D987" s="81" t="s">
        <v>155</v>
      </c>
      <c r="E987" s="259" t="s">
        <v>2316</v>
      </c>
      <c r="F987" s="254" t="s">
        <v>2316</v>
      </c>
      <c r="G987" s="81" t="s">
        <v>227</v>
      </c>
      <c r="H987" s="81" t="s">
        <v>239</v>
      </c>
      <c r="I987" s="81" t="s">
        <v>240</v>
      </c>
      <c r="J987" s="81" t="s">
        <v>200</v>
      </c>
      <c r="K987" s="81" t="s">
        <v>2318</v>
      </c>
      <c r="L987" s="84" t="s">
        <v>5474</v>
      </c>
      <c r="M987" s="82" t="s">
        <v>203</v>
      </c>
      <c r="N987" s="83">
        <v>3</v>
      </c>
      <c r="O987" s="83">
        <v>1</v>
      </c>
      <c r="P987" s="83">
        <v>1</v>
      </c>
      <c r="Q987" s="240">
        <f t="shared" si="82"/>
        <v>3</v>
      </c>
      <c r="R987" s="240" t="str">
        <f t="shared" si="83"/>
        <v>DÜŞÜK RİSK</v>
      </c>
      <c r="S987" s="84" t="s">
        <v>216</v>
      </c>
      <c r="T987" s="82" t="s">
        <v>241</v>
      </c>
      <c r="U987" s="80" t="s">
        <v>206</v>
      </c>
      <c r="V987" s="85" t="s">
        <v>1702</v>
      </c>
      <c r="W987" s="80" t="s">
        <v>1702</v>
      </c>
      <c r="X987" s="82" t="s">
        <v>208</v>
      </c>
      <c r="Y987" s="83">
        <v>1</v>
      </c>
      <c r="Z987" s="83">
        <v>1</v>
      </c>
      <c r="AA987" s="83">
        <v>15</v>
      </c>
      <c r="AB987" s="240">
        <f t="shared" si="84"/>
        <v>15</v>
      </c>
      <c r="AC987" s="240" t="str">
        <f t="shared" si="85"/>
        <v>DÜŞÜK RİSK</v>
      </c>
      <c r="AD987" s="81" t="s">
        <v>209</v>
      </c>
      <c r="AE987" s="82" t="s">
        <v>210</v>
      </c>
      <c r="AF987" s="81" t="s">
        <v>1702</v>
      </c>
      <c r="AG987" s="83" t="s">
        <v>211</v>
      </c>
    </row>
    <row r="988" spans="1:33" ht="210" x14ac:dyDescent="0.45">
      <c r="A988" s="152">
        <v>981</v>
      </c>
      <c r="B988" s="160">
        <v>45896</v>
      </c>
      <c r="C988" s="83" t="s">
        <v>72</v>
      </c>
      <c r="D988" s="81" t="s">
        <v>155</v>
      </c>
      <c r="E988" s="259" t="s">
        <v>2316</v>
      </c>
      <c r="F988" s="254" t="s">
        <v>2316</v>
      </c>
      <c r="G988" s="81" t="s">
        <v>227</v>
      </c>
      <c r="H988" s="81" t="s">
        <v>242</v>
      </c>
      <c r="I988" s="81" t="s">
        <v>240</v>
      </c>
      <c r="J988" s="81" t="s">
        <v>200</v>
      </c>
      <c r="K988" s="81" t="s">
        <v>2318</v>
      </c>
      <c r="L988" s="84" t="s">
        <v>5475</v>
      </c>
      <c r="M988" s="82" t="s">
        <v>203</v>
      </c>
      <c r="N988" s="83">
        <v>1</v>
      </c>
      <c r="O988" s="83">
        <v>1</v>
      </c>
      <c r="P988" s="83">
        <v>15</v>
      </c>
      <c r="Q988" s="240">
        <f t="shared" si="82"/>
        <v>15</v>
      </c>
      <c r="R988" s="240" t="str">
        <f t="shared" si="83"/>
        <v>DÜŞÜK RİSK</v>
      </c>
      <c r="S988" s="84" t="s">
        <v>216</v>
      </c>
      <c r="T988" s="82" t="s">
        <v>241</v>
      </c>
      <c r="U988" s="80" t="s">
        <v>206</v>
      </c>
      <c r="V988" s="85" t="s">
        <v>1702</v>
      </c>
      <c r="W988" s="80" t="s">
        <v>1702</v>
      </c>
      <c r="X988" s="82" t="s">
        <v>208</v>
      </c>
      <c r="Y988" s="83">
        <v>1</v>
      </c>
      <c r="Z988" s="83">
        <v>1</v>
      </c>
      <c r="AA988" s="83">
        <v>15</v>
      </c>
      <c r="AB988" s="240">
        <f t="shared" si="84"/>
        <v>15</v>
      </c>
      <c r="AC988" s="240" t="str">
        <f t="shared" si="85"/>
        <v>DÜŞÜK RİSK</v>
      </c>
      <c r="AD988" s="81" t="s">
        <v>209</v>
      </c>
      <c r="AE988" s="82" t="s">
        <v>210</v>
      </c>
      <c r="AF988" s="81" t="s">
        <v>1702</v>
      </c>
      <c r="AG988" s="83" t="s">
        <v>211</v>
      </c>
    </row>
    <row r="989" spans="1:33" ht="159" customHeight="1" x14ac:dyDescent="0.45">
      <c r="A989" s="152">
        <v>982</v>
      </c>
      <c r="B989" s="160">
        <v>45896</v>
      </c>
      <c r="C989" s="83" t="s">
        <v>72</v>
      </c>
      <c r="D989" s="81" t="s">
        <v>155</v>
      </c>
      <c r="E989" s="259" t="s">
        <v>2316</v>
      </c>
      <c r="F989" s="254" t="s">
        <v>2316</v>
      </c>
      <c r="G989" s="81" t="s">
        <v>227</v>
      </c>
      <c r="H989" s="81" t="s">
        <v>256</v>
      </c>
      <c r="I989" s="81" t="s">
        <v>250</v>
      </c>
      <c r="J989" s="81" t="s">
        <v>200</v>
      </c>
      <c r="K989" s="81" t="s">
        <v>2318</v>
      </c>
      <c r="L989" s="84" t="s">
        <v>5451</v>
      </c>
      <c r="M989" s="82" t="s">
        <v>203</v>
      </c>
      <c r="N989" s="83">
        <v>1</v>
      </c>
      <c r="O989" s="83">
        <v>2</v>
      </c>
      <c r="P989" s="83">
        <v>7</v>
      </c>
      <c r="Q989" s="240">
        <f t="shared" si="82"/>
        <v>14</v>
      </c>
      <c r="R989" s="240" t="str">
        <f t="shared" si="83"/>
        <v>DÜŞÜK RİSK</v>
      </c>
      <c r="S989" s="84" t="s">
        <v>216</v>
      </c>
      <c r="T989" s="82" t="s">
        <v>235</v>
      </c>
      <c r="U989" s="80" t="s">
        <v>206</v>
      </c>
      <c r="V989" s="85" t="s">
        <v>1702</v>
      </c>
      <c r="W989" s="80" t="s">
        <v>1702</v>
      </c>
      <c r="X989" s="82" t="s">
        <v>208</v>
      </c>
      <c r="Y989" s="83">
        <v>1</v>
      </c>
      <c r="Z989" s="83">
        <v>2</v>
      </c>
      <c r="AA989" s="83">
        <v>7</v>
      </c>
      <c r="AB989" s="240">
        <f t="shared" si="84"/>
        <v>14</v>
      </c>
      <c r="AC989" s="240" t="str">
        <f t="shared" si="85"/>
        <v>DÜŞÜK RİSK</v>
      </c>
      <c r="AD989" s="81" t="s">
        <v>209</v>
      </c>
      <c r="AE989" s="82" t="s">
        <v>210</v>
      </c>
      <c r="AF989" s="81" t="s">
        <v>1702</v>
      </c>
      <c r="AG989" s="83" t="s">
        <v>211</v>
      </c>
    </row>
    <row r="990" spans="1:33" ht="140" x14ac:dyDescent="0.45">
      <c r="A990" s="152">
        <v>983</v>
      </c>
      <c r="B990" s="160">
        <v>45896</v>
      </c>
      <c r="C990" s="83" t="s">
        <v>72</v>
      </c>
      <c r="D990" s="81" t="s">
        <v>155</v>
      </c>
      <c r="E990" s="259" t="s">
        <v>2316</v>
      </c>
      <c r="F990" s="254" t="s">
        <v>2316</v>
      </c>
      <c r="G990" s="81" t="s">
        <v>227</v>
      </c>
      <c r="H990" s="81" t="s">
        <v>254</v>
      </c>
      <c r="I990" s="81" t="s">
        <v>255</v>
      </c>
      <c r="J990" s="81" t="s">
        <v>200</v>
      </c>
      <c r="K990" s="81" t="s">
        <v>2318</v>
      </c>
      <c r="L990" s="84" t="s">
        <v>5438</v>
      </c>
      <c r="M990" s="82" t="s">
        <v>203</v>
      </c>
      <c r="N990" s="83">
        <v>1</v>
      </c>
      <c r="O990" s="83">
        <v>2</v>
      </c>
      <c r="P990" s="83">
        <v>7</v>
      </c>
      <c r="Q990" s="240">
        <f t="shared" si="82"/>
        <v>14</v>
      </c>
      <c r="R990" s="240" t="str">
        <f t="shared" si="83"/>
        <v>DÜŞÜK RİSK</v>
      </c>
      <c r="S990" s="84" t="s">
        <v>216</v>
      </c>
      <c r="T990" s="81" t="s">
        <v>235</v>
      </c>
      <c r="U990" s="80" t="s">
        <v>206</v>
      </c>
      <c r="V990" s="85" t="s">
        <v>1702</v>
      </c>
      <c r="W990" s="80" t="s">
        <v>1702</v>
      </c>
      <c r="X990" s="82" t="s">
        <v>208</v>
      </c>
      <c r="Y990" s="83">
        <v>1</v>
      </c>
      <c r="Z990" s="83">
        <v>2</v>
      </c>
      <c r="AA990" s="83">
        <v>7</v>
      </c>
      <c r="AB990" s="240">
        <f t="shared" si="84"/>
        <v>14</v>
      </c>
      <c r="AC990" s="240" t="str">
        <f t="shared" si="85"/>
        <v>DÜŞÜK RİSK</v>
      </c>
      <c r="AD990" s="81" t="s">
        <v>209</v>
      </c>
      <c r="AE990" s="81" t="s">
        <v>210</v>
      </c>
      <c r="AF990" s="81" t="s">
        <v>1702</v>
      </c>
      <c r="AG990" s="83" t="s">
        <v>211</v>
      </c>
    </row>
    <row r="991" spans="1:33" ht="140" x14ac:dyDescent="0.45">
      <c r="A991" s="152">
        <v>984</v>
      </c>
      <c r="B991" s="160">
        <v>45896</v>
      </c>
      <c r="C991" s="83" t="s">
        <v>72</v>
      </c>
      <c r="D991" s="81" t="s">
        <v>155</v>
      </c>
      <c r="E991" s="259" t="s">
        <v>2316</v>
      </c>
      <c r="F991" s="254" t="s">
        <v>2316</v>
      </c>
      <c r="G991" s="81" t="s">
        <v>2322</v>
      </c>
      <c r="H991" s="81" t="s">
        <v>2323</v>
      </c>
      <c r="I991" s="81" t="s">
        <v>2324</v>
      </c>
      <c r="J991" s="81" t="s">
        <v>200</v>
      </c>
      <c r="K991" s="81" t="s">
        <v>2318</v>
      </c>
      <c r="L991" s="84" t="s">
        <v>5439</v>
      </c>
      <c r="M991" s="82" t="s">
        <v>203</v>
      </c>
      <c r="N991" s="83">
        <v>0.5</v>
      </c>
      <c r="O991" s="83">
        <v>6</v>
      </c>
      <c r="P991" s="83">
        <v>7</v>
      </c>
      <c r="Q991" s="240">
        <f t="shared" si="82"/>
        <v>21</v>
      </c>
      <c r="R991" s="240" t="str">
        <f t="shared" si="83"/>
        <v>OLASI RİSK</v>
      </c>
      <c r="S991" s="84" t="s">
        <v>204</v>
      </c>
      <c r="T991" s="82" t="s">
        <v>235</v>
      </c>
      <c r="U991" s="80" t="s">
        <v>206</v>
      </c>
      <c r="V991" s="85" t="s">
        <v>1702</v>
      </c>
      <c r="W991" s="80" t="s">
        <v>1702</v>
      </c>
      <c r="X991" s="82" t="s">
        <v>208</v>
      </c>
      <c r="Y991" s="83">
        <v>0.2</v>
      </c>
      <c r="Z991" s="83">
        <v>6</v>
      </c>
      <c r="AA991" s="83">
        <v>7</v>
      </c>
      <c r="AB991" s="240">
        <f t="shared" si="84"/>
        <v>8.4000000000000021</v>
      </c>
      <c r="AC991" s="240" t="str">
        <f t="shared" si="85"/>
        <v>DÜŞÜK RİSK</v>
      </c>
      <c r="AD991" s="81" t="s">
        <v>209</v>
      </c>
      <c r="AE991" s="82" t="s">
        <v>210</v>
      </c>
      <c r="AF991" s="81" t="s">
        <v>1702</v>
      </c>
      <c r="AG991" s="83" t="s">
        <v>211</v>
      </c>
    </row>
    <row r="992" spans="1:33" ht="175" x14ac:dyDescent="0.45">
      <c r="A992" s="152">
        <v>985</v>
      </c>
      <c r="B992" s="160">
        <v>45896</v>
      </c>
      <c r="C992" s="83" t="s">
        <v>72</v>
      </c>
      <c r="D992" s="81" t="s">
        <v>155</v>
      </c>
      <c r="E992" s="259" t="s">
        <v>2316</v>
      </c>
      <c r="F992" s="254" t="s">
        <v>2316</v>
      </c>
      <c r="G992" s="81" t="s">
        <v>227</v>
      </c>
      <c r="H992" s="81" t="s">
        <v>243</v>
      </c>
      <c r="I992" s="81" t="s">
        <v>240</v>
      </c>
      <c r="J992" s="81" t="s">
        <v>233</v>
      </c>
      <c r="K992" s="81" t="s">
        <v>2318</v>
      </c>
      <c r="L992" s="84" t="s">
        <v>5476</v>
      </c>
      <c r="M992" s="82" t="s">
        <v>203</v>
      </c>
      <c r="N992" s="83">
        <v>1</v>
      </c>
      <c r="O992" s="83">
        <v>1</v>
      </c>
      <c r="P992" s="83">
        <v>15</v>
      </c>
      <c r="Q992" s="240">
        <f t="shared" si="82"/>
        <v>15</v>
      </c>
      <c r="R992" s="240" t="str">
        <f t="shared" si="83"/>
        <v>DÜŞÜK RİSK</v>
      </c>
      <c r="S992" s="84" t="s">
        <v>216</v>
      </c>
      <c r="T992" s="81" t="s">
        <v>235</v>
      </c>
      <c r="U992" s="80" t="s">
        <v>206</v>
      </c>
      <c r="V992" s="85" t="s">
        <v>1702</v>
      </c>
      <c r="W992" s="80" t="s">
        <v>1702</v>
      </c>
      <c r="X992" s="82" t="s">
        <v>208</v>
      </c>
      <c r="Y992" s="83">
        <v>0.5</v>
      </c>
      <c r="Z992" s="83">
        <v>1</v>
      </c>
      <c r="AA992" s="83">
        <v>15</v>
      </c>
      <c r="AB992" s="240">
        <f t="shared" si="84"/>
        <v>7.5</v>
      </c>
      <c r="AC992" s="240" t="str">
        <f t="shared" si="85"/>
        <v>DÜŞÜK RİSK</v>
      </c>
      <c r="AD992" s="81" t="s">
        <v>209</v>
      </c>
      <c r="AE992" s="81" t="s">
        <v>210</v>
      </c>
      <c r="AF992" s="81" t="s">
        <v>1702</v>
      </c>
      <c r="AG992" s="83" t="s">
        <v>211</v>
      </c>
    </row>
    <row r="993" spans="1:33" ht="210" x14ac:dyDescent="0.45">
      <c r="A993" s="152">
        <v>986</v>
      </c>
      <c r="B993" s="160">
        <v>45896</v>
      </c>
      <c r="C993" s="83" t="s">
        <v>72</v>
      </c>
      <c r="D993" s="81" t="s">
        <v>155</v>
      </c>
      <c r="E993" s="259" t="s">
        <v>2316</v>
      </c>
      <c r="F993" s="254" t="s">
        <v>2316</v>
      </c>
      <c r="G993" s="81" t="s">
        <v>227</v>
      </c>
      <c r="H993" s="81" t="s">
        <v>257</v>
      </c>
      <c r="I993" s="81" t="s">
        <v>250</v>
      </c>
      <c r="J993" s="81" t="s">
        <v>200</v>
      </c>
      <c r="K993" s="81" t="s">
        <v>2318</v>
      </c>
      <c r="L993" s="84" t="s">
        <v>5452</v>
      </c>
      <c r="M993" s="82" t="s">
        <v>203</v>
      </c>
      <c r="N993" s="83">
        <v>1</v>
      </c>
      <c r="O993" s="83">
        <v>2</v>
      </c>
      <c r="P993" s="83">
        <v>7</v>
      </c>
      <c r="Q993" s="240">
        <f t="shared" si="82"/>
        <v>14</v>
      </c>
      <c r="R993" s="240" t="str">
        <f t="shared" si="83"/>
        <v>DÜŞÜK RİSK</v>
      </c>
      <c r="S993" s="84" t="s">
        <v>216</v>
      </c>
      <c r="T993" s="81" t="s">
        <v>235</v>
      </c>
      <c r="U993" s="80" t="s">
        <v>206</v>
      </c>
      <c r="V993" s="85" t="s">
        <v>1702</v>
      </c>
      <c r="W993" s="80" t="s">
        <v>1702</v>
      </c>
      <c r="X993" s="82" t="s">
        <v>208</v>
      </c>
      <c r="Y993" s="83">
        <v>0.5</v>
      </c>
      <c r="Z993" s="83">
        <v>2</v>
      </c>
      <c r="AA993" s="83">
        <v>7</v>
      </c>
      <c r="AB993" s="240">
        <f t="shared" si="84"/>
        <v>7</v>
      </c>
      <c r="AC993" s="240" t="str">
        <f t="shared" si="85"/>
        <v>DÜŞÜK RİSK</v>
      </c>
      <c r="AD993" s="81" t="s">
        <v>209</v>
      </c>
      <c r="AE993" s="81" t="s">
        <v>210</v>
      </c>
      <c r="AF993" s="81" t="s">
        <v>1702</v>
      </c>
      <c r="AG993" s="83" t="s">
        <v>211</v>
      </c>
    </row>
    <row r="994" spans="1:33" ht="87.5" x14ac:dyDescent="0.45">
      <c r="A994" s="152">
        <v>987</v>
      </c>
      <c r="B994" s="160">
        <v>45896</v>
      </c>
      <c r="C994" s="81" t="s">
        <v>72</v>
      </c>
      <c r="D994" s="81" t="s">
        <v>157</v>
      </c>
      <c r="E994" s="259" t="s">
        <v>2316</v>
      </c>
      <c r="F994" s="254" t="s">
        <v>2316</v>
      </c>
      <c r="G994" s="81" t="s">
        <v>2317</v>
      </c>
      <c r="H994" s="81" t="s">
        <v>2325</v>
      </c>
      <c r="I994" s="81" t="s">
        <v>282</v>
      </c>
      <c r="J994" s="81" t="s">
        <v>283</v>
      </c>
      <c r="K994" s="81" t="s">
        <v>2318</v>
      </c>
      <c r="L994" s="82" t="s">
        <v>2326</v>
      </c>
      <c r="M994" s="82" t="s">
        <v>203</v>
      </c>
      <c r="N994" s="83">
        <v>1</v>
      </c>
      <c r="O994" s="83">
        <v>6</v>
      </c>
      <c r="P994" s="83">
        <v>3</v>
      </c>
      <c r="Q994" s="240">
        <f t="shared" si="82"/>
        <v>18</v>
      </c>
      <c r="R994" s="240" t="str">
        <f t="shared" si="83"/>
        <v>DÜŞÜK RİSK</v>
      </c>
      <c r="S994" s="84" t="s">
        <v>246</v>
      </c>
      <c r="T994" s="81" t="s">
        <v>2320</v>
      </c>
      <c r="U994" s="80" t="s">
        <v>206</v>
      </c>
      <c r="V994" s="85" t="s">
        <v>1702</v>
      </c>
      <c r="W994" s="80" t="s">
        <v>1702</v>
      </c>
      <c r="X994" s="82" t="s">
        <v>208</v>
      </c>
      <c r="Y994" s="83">
        <v>1</v>
      </c>
      <c r="Z994" s="83">
        <v>6</v>
      </c>
      <c r="AA994" s="83">
        <v>3</v>
      </c>
      <c r="AB994" s="240">
        <f t="shared" si="84"/>
        <v>18</v>
      </c>
      <c r="AC994" s="240" t="str">
        <f t="shared" si="85"/>
        <v>DÜŞÜK RİSK</v>
      </c>
      <c r="AD994" s="81" t="s">
        <v>287</v>
      </c>
      <c r="AE994" s="81" t="s">
        <v>265</v>
      </c>
      <c r="AF994" s="81" t="s">
        <v>1702</v>
      </c>
      <c r="AG994" s="83" t="s">
        <v>288</v>
      </c>
    </row>
    <row r="995" spans="1:33" ht="297.5" x14ac:dyDescent="0.45">
      <c r="A995" s="152">
        <v>988</v>
      </c>
      <c r="B995" s="160">
        <v>45896</v>
      </c>
      <c r="C995" s="81" t="s">
        <v>72</v>
      </c>
      <c r="D995" s="81" t="s">
        <v>155</v>
      </c>
      <c r="E995" s="259" t="s">
        <v>2316</v>
      </c>
      <c r="F995" s="254" t="s">
        <v>2316</v>
      </c>
      <c r="G995" s="81" t="s">
        <v>2317</v>
      </c>
      <c r="H995" s="81" t="s">
        <v>2327</v>
      </c>
      <c r="I995" s="81" t="s">
        <v>260</v>
      </c>
      <c r="J995" s="81" t="s">
        <v>261</v>
      </c>
      <c r="K995" s="81" t="s">
        <v>2318</v>
      </c>
      <c r="L995" s="82" t="s">
        <v>2328</v>
      </c>
      <c r="M995" s="82" t="s">
        <v>203</v>
      </c>
      <c r="N995" s="83">
        <v>1</v>
      </c>
      <c r="O995" s="83">
        <v>0.5</v>
      </c>
      <c r="P995" s="83">
        <v>40</v>
      </c>
      <c r="Q995" s="240">
        <f t="shared" si="82"/>
        <v>20</v>
      </c>
      <c r="R995" s="240" t="str">
        <f t="shared" si="83"/>
        <v>OLASI RİSK</v>
      </c>
      <c r="S995" s="82" t="s">
        <v>246</v>
      </c>
      <c r="T995" s="82" t="s">
        <v>2320</v>
      </c>
      <c r="U995" s="80" t="s">
        <v>206</v>
      </c>
      <c r="V995" s="85" t="s">
        <v>1702</v>
      </c>
      <c r="W995" s="80" t="s">
        <v>1702</v>
      </c>
      <c r="X995" s="82" t="s">
        <v>208</v>
      </c>
      <c r="Y995" s="83">
        <v>0.5</v>
      </c>
      <c r="Z995" s="83">
        <v>0.5</v>
      </c>
      <c r="AA995" s="83">
        <v>40</v>
      </c>
      <c r="AB995" s="240">
        <f t="shared" si="84"/>
        <v>10</v>
      </c>
      <c r="AC995" s="240" t="str">
        <f t="shared" si="85"/>
        <v>DÜŞÜK RİSK</v>
      </c>
      <c r="AD995" s="81" t="s">
        <v>209</v>
      </c>
      <c r="AE995" s="81" t="s">
        <v>210</v>
      </c>
      <c r="AF995" s="81" t="s">
        <v>1702</v>
      </c>
      <c r="AG995" s="83" t="s">
        <v>2329</v>
      </c>
    </row>
    <row r="996" spans="1:33" ht="140" x14ac:dyDescent="0.45">
      <c r="A996" s="152">
        <v>989</v>
      </c>
      <c r="B996" s="160">
        <v>45896</v>
      </c>
      <c r="C996" s="81" t="s">
        <v>72</v>
      </c>
      <c r="D996" s="81" t="s">
        <v>155</v>
      </c>
      <c r="E996" s="259" t="s">
        <v>2316</v>
      </c>
      <c r="F996" s="254" t="s">
        <v>2316</v>
      </c>
      <c r="G996" s="81" t="s">
        <v>2317</v>
      </c>
      <c r="H996" s="81" t="s">
        <v>222</v>
      </c>
      <c r="I996" s="81" t="s">
        <v>225</v>
      </c>
      <c r="J996" s="81" t="s">
        <v>200</v>
      </c>
      <c r="K996" s="81" t="s">
        <v>2318</v>
      </c>
      <c r="L996" s="82" t="s">
        <v>1697</v>
      </c>
      <c r="M996" s="82" t="s">
        <v>203</v>
      </c>
      <c r="N996" s="83">
        <v>1</v>
      </c>
      <c r="O996" s="83">
        <v>1</v>
      </c>
      <c r="P996" s="83">
        <v>15</v>
      </c>
      <c r="Q996" s="240">
        <f t="shared" ref="Q996:Q1059" si="86">IF(OR(ISBLANK(N996)=TRUE,ISBLANK(O996)=TRUE,ISBLANK(P996)=TRUE),"",PRODUCT(N996,O996,P996))</f>
        <v>15</v>
      </c>
      <c r="R996" s="240" t="str">
        <f t="shared" ref="R996:R1059" si="87">IF(Q996="","",IF(AND(Q996&gt;=0,Q996&lt;20),"DÜŞÜK RİSK",IF(AND(Q996&gt;=20,Q996&lt;70),"OLASI RİSK",IF(AND(Q996&gt;=70,Q996&lt;200),"ÖNEMLİ RİSK",IF(AND(Q996&gt;=200,Q996&lt;400),"YÜKSEK RİSK",IF(Q996&gt;=400,"KABUL EDİLEMEZ RİSK",""))))))</f>
        <v>DÜŞÜK RİSK</v>
      </c>
      <c r="S996" s="82" t="s">
        <v>246</v>
      </c>
      <c r="T996" s="82" t="s">
        <v>338</v>
      </c>
      <c r="U996" s="80" t="s">
        <v>206</v>
      </c>
      <c r="V996" s="85" t="s">
        <v>1702</v>
      </c>
      <c r="W996" s="80" t="s">
        <v>1702</v>
      </c>
      <c r="X996" s="82" t="s">
        <v>208</v>
      </c>
      <c r="Y996" s="83">
        <v>0.5</v>
      </c>
      <c r="Z996" s="83">
        <v>1</v>
      </c>
      <c r="AA996" s="83">
        <v>15</v>
      </c>
      <c r="AB996" s="240">
        <f t="shared" ref="AB996:AB1059" si="88">IF(OR(ISBLANK(Y996)=TRUE,ISBLANK(Z996)=TRUE,ISBLANK(AA996)=TRUE),"",PRODUCT(Y996,Z996,AA996))</f>
        <v>7.5</v>
      </c>
      <c r="AC996" s="240" t="str">
        <f t="shared" ref="AC996:AC1059" si="89">IF(AB996="","",IF(AND(AB996&gt;=0,AB996&lt;20),"DÜŞÜK RİSK",IF(AND(AB996&gt;=20,AB996&lt;70),"OLASI RİSK",IF(AND(AB996&gt;=70,AB996&lt;200),"ÖNEMLİ RİSK",IF(AND(AB996&gt;=200,AB996&lt;400),"YÜKSEK RİSK",IF(AB996&gt;=400,"KABUL EDİLEMEZ RİSK",""))))))</f>
        <v>DÜŞÜK RİSK</v>
      </c>
      <c r="AD996" s="81" t="s">
        <v>209</v>
      </c>
      <c r="AE996" s="81" t="s">
        <v>210</v>
      </c>
      <c r="AF996" s="81" t="s">
        <v>1702</v>
      </c>
      <c r="AG996" s="83" t="s">
        <v>339</v>
      </c>
    </row>
    <row r="997" spans="1:33" ht="105" x14ac:dyDescent="0.45">
      <c r="A997" s="152">
        <v>990</v>
      </c>
      <c r="B997" s="160">
        <v>45896</v>
      </c>
      <c r="C997" s="81" t="s">
        <v>72</v>
      </c>
      <c r="D997" s="81" t="s">
        <v>157</v>
      </c>
      <c r="E997" s="259" t="s">
        <v>2316</v>
      </c>
      <c r="F997" s="254" t="s">
        <v>2316</v>
      </c>
      <c r="G997" s="81" t="s">
        <v>2317</v>
      </c>
      <c r="H997" s="81" t="s">
        <v>2330</v>
      </c>
      <c r="I997" s="81" t="s">
        <v>2331</v>
      </c>
      <c r="J997" s="81" t="s">
        <v>2332</v>
      </c>
      <c r="K997" s="81" t="s">
        <v>2318</v>
      </c>
      <c r="L997" s="82" t="s">
        <v>2333</v>
      </c>
      <c r="M997" s="82" t="s">
        <v>203</v>
      </c>
      <c r="N997" s="83">
        <v>0.5</v>
      </c>
      <c r="O997" s="83">
        <v>2</v>
      </c>
      <c r="P997" s="83">
        <v>3</v>
      </c>
      <c r="Q997" s="240">
        <f t="shared" si="86"/>
        <v>3</v>
      </c>
      <c r="R997" s="240" t="str">
        <f t="shared" si="87"/>
        <v>DÜŞÜK RİSK</v>
      </c>
      <c r="S997" s="82" t="s">
        <v>246</v>
      </c>
      <c r="T997" s="82" t="s">
        <v>2320</v>
      </c>
      <c r="U997" s="80" t="s">
        <v>206</v>
      </c>
      <c r="V997" s="85" t="s">
        <v>1702</v>
      </c>
      <c r="W997" s="80" t="s">
        <v>1702</v>
      </c>
      <c r="X997" s="82" t="s">
        <v>208</v>
      </c>
      <c r="Y997" s="83">
        <v>0.5</v>
      </c>
      <c r="Z997" s="83">
        <v>2</v>
      </c>
      <c r="AA997" s="83">
        <v>3</v>
      </c>
      <c r="AB997" s="240">
        <f t="shared" si="88"/>
        <v>3</v>
      </c>
      <c r="AC997" s="240" t="str">
        <f t="shared" si="89"/>
        <v>DÜŞÜK RİSK</v>
      </c>
      <c r="AD997" s="81" t="s">
        <v>279</v>
      </c>
      <c r="AE997" s="81" t="s">
        <v>265</v>
      </c>
      <c r="AF997" s="81" t="s">
        <v>1702</v>
      </c>
      <c r="AG997" s="83" t="s">
        <v>334</v>
      </c>
    </row>
    <row r="998" spans="1:33" ht="297.5" x14ac:dyDescent="0.45">
      <c r="A998" s="152">
        <v>991</v>
      </c>
      <c r="B998" s="160">
        <v>45896</v>
      </c>
      <c r="C998" s="81" t="s">
        <v>72</v>
      </c>
      <c r="D998" s="81" t="s">
        <v>155</v>
      </c>
      <c r="E998" s="259" t="s">
        <v>2316</v>
      </c>
      <c r="F998" s="254" t="s">
        <v>2316</v>
      </c>
      <c r="G998" s="81" t="s">
        <v>2317</v>
      </c>
      <c r="H998" s="81" t="s">
        <v>2323</v>
      </c>
      <c r="I998" s="81" t="s">
        <v>2334</v>
      </c>
      <c r="J998" s="81" t="s">
        <v>200</v>
      </c>
      <c r="K998" s="81" t="s">
        <v>2318</v>
      </c>
      <c r="L998" s="82" t="s">
        <v>2328</v>
      </c>
      <c r="M998" s="82" t="s">
        <v>203</v>
      </c>
      <c r="N998" s="83">
        <v>1</v>
      </c>
      <c r="O998" s="83">
        <v>0.5</v>
      </c>
      <c r="P998" s="83">
        <v>40</v>
      </c>
      <c r="Q998" s="240">
        <f t="shared" si="86"/>
        <v>20</v>
      </c>
      <c r="R998" s="240" t="str">
        <f t="shared" si="87"/>
        <v>OLASI RİSK</v>
      </c>
      <c r="S998" s="82" t="s">
        <v>246</v>
      </c>
      <c r="T998" s="82" t="s">
        <v>2320</v>
      </c>
      <c r="U998" s="80" t="s">
        <v>206</v>
      </c>
      <c r="V998" s="85" t="s">
        <v>1702</v>
      </c>
      <c r="W998" s="80" t="s">
        <v>1702</v>
      </c>
      <c r="X998" s="82" t="s">
        <v>208</v>
      </c>
      <c r="Y998" s="83">
        <v>0.5</v>
      </c>
      <c r="Z998" s="83">
        <v>0.5</v>
      </c>
      <c r="AA998" s="83">
        <v>40</v>
      </c>
      <c r="AB998" s="240">
        <f t="shared" si="88"/>
        <v>10</v>
      </c>
      <c r="AC998" s="240" t="str">
        <f t="shared" si="89"/>
        <v>DÜŞÜK RİSK</v>
      </c>
      <c r="AD998" s="81" t="s">
        <v>209</v>
      </c>
      <c r="AE998" s="81" t="s">
        <v>210</v>
      </c>
      <c r="AF998" s="81" t="s">
        <v>1702</v>
      </c>
      <c r="AG998" s="83" t="s">
        <v>2335</v>
      </c>
    </row>
    <row r="999" spans="1:33" ht="140" x14ac:dyDescent="0.45">
      <c r="A999" s="152">
        <v>992</v>
      </c>
      <c r="B999" s="160">
        <v>45896</v>
      </c>
      <c r="C999" s="81" t="s">
        <v>72</v>
      </c>
      <c r="D999" s="81" t="s">
        <v>155</v>
      </c>
      <c r="E999" s="259" t="s">
        <v>2316</v>
      </c>
      <c r="F999" s="254" t="s">
        <v>2316</v>
      </c>
      <c r="G999" s="81" t="s">
        <v>2336</v>
      </c>
      <c r="H999" s="81" t="s">
        <v>351</v>
      </c>
      <c r="I999" s="81" t="s">
        <v>365</v>
      </c>
      <c r="J999" s="81" t="s">
        <v>359</v>
      </c>
      <c r="K999" s="81" t="s">
        <v>2318</v>
      </c>
      <c r="L999" s="82" t="s">
        <v>2337</v>
      </c>
      <c r="M999" s="82" t="s">
        <v>203</v>
      </c>
      <c r="N999" s="83">
        <v>0.5</v>
      </c>
      <c r="O999" s="83">
        <v>6</v>
      </c>
      <c r="P999" s="83">
        <v>7</v>
      </c>
      <c r="Q999" s="240">
        <f t="shared" si="86"/>
        <v>21</v>
      </c>
      <c r="R999" s="240" t="str">
        <f t="shared" si="87"/>
        <v>OLASI RİSK</v>
      </c>
      <c r="S999" s="82" t="s">
        <v>246</v>
      </c>
      <c r="T999" s="82" t="s">
        <v>2320</v>
      </c>
      <c r="U999" s="80" t="s">
        <v>206</v>
      </c>
      <c r="V999" s="85" t="s">
        <v>1702</v>
      </c>
      <c r="W999" s="80" t="s">
        <v>1702</v>
      </c>
      <c r="X999" s="82" t="s">
        <v>208</v>
      </c>
      <c r="Y999" s="83">
        <v>0.2</v>
      </c>
      <c r="Z999" s="83">
        <v>6</v>
      </c>
      <c r="AA999" s="83">
        <v>7</v>
      </c>
      <c r="AB999" s="240">
        <f t="shared" si="88"/>
        <v>8.4000000000000021</v>
      </c>
      <c r="AC999" s="240" t="str">
        <f t="shared" si="89"/>
        <v>DÜŞÜK RİSK</v>
      </c>
      <c r="AD999" s="81" t="s">
        <v>209</v>
      </c>
      <c r="AE999" s="81" t="s">
        <v>210</v>
      </c>
      <c r="AF999" s="81" t="s">
        <v>1702</v>
      </c>
      <c r="AG999" s="83" t="s">
        <v>2335</v>
      </c>
    </row>
    <row r="1000" spans="1:33" ht="122.5" x14ac:dyDescent="0.45">
      <c r="A1000" s="152">
        <v>993</v>
      </c>
      <c r="B1000" s="160">
        <v>45896</v>
      </c>
      <c r="C1000" s="81" t="s">
        <v>72</v>
      </c>
      <c r="D1000" s="81" t="s">
        <v>158</v>
      </c>
      <c r="E1000" s="259" t="s">
        <v>2316</v>
      </c>
      <c r="F1000" s="254" t="s">
        <v>2316</v>
      </c>
      <c r="G1000" s="81" t="s">
        <v>350</v>
      </c>
      <c r="H1000" s="81" t="s">
        <v>351</v>
      </c>
      <c r="I1000" s="81" t="s">
        <v>352</v>
      </c>
      <c r="J1000" s="81" t="s">
        <v>353</v>
      </c>
      <c r="K1000" s="81" t="s">
        <v>2318</v>
      </c>
      <c r="L1000" s="82" t="s">
        <v>2338</v>
      </c>
      <c r="M1000" s="82" t="s">
        <v>203</v>
      </c>
      <c r="N1000" s="83">
        <v>0.5</v>
      </c>
      <c r="O1000" s="83">
        <v>6</v>
      </c>
      <c r="P1000" s="83">
        <v>3</v>
      </c>
      <c r="Q1000" s="240">
        <f t="shared" si="86"/>
        <v>9</v>
      </c>
      <c r="R1000" s="240" t="str">
        <f t="shared" si="87"/>
        <v>DÜŞÜK RİSK</v>
      </c>
      <c r="S1000" s="84" t="s">
        <v>246</v>
      </c>
      <c r="T1000" s="81" t="s">
        <v>2320</v>
      </c>
      <c r="U1000" s="80" t="s">
        <v>206</v>
      </c>
      <c r="V1000" s="85" t="s">
        <v>558</v>
      </c>
      <c r="W1000" s="80" t="s">
        <v>558</v>
      </c>
      <c r="X1000" s="82" t="s">
        <v>208</v>
      </c>
      <c r="Y1000" s="83">
        <v>0.5</v>
      </c>
      <c r="Z1000" s="83">
        <v>6</v>
      </c>
      <c r="AA1000" s="83">
        <v>3</v>
      </c>
      <c r="AB1000" s="240">
        <f t="shared" si="88"/>
        <v>9</v>
      </c>
      <c r="AC1000" s="240" t="str">
        <f t="shared" si="89"/>
        <v>DÜŞÜK RİSK</v>
      </c>
      <c r="AD1000" s="81" t="s">
        <v>272</v>
      </c>
      <c r="AE1000" s="81" t="s">
        <v>265</v>
      </c>
      <c r="AF1000" s="81" t="s">
        <v>558</v>
      </c>
      <c r="AG1000" s="83" t="s">
        <v>355</v>
      </c>
    </row>
    <row r="1001" spans="1:33" ht="122.5" x14ac:dyDescent="0.45">
      <c r="A1001" s="152">
        <v>994</v>
      </c>
      <c r="B1001" s="160">
        <v>45896</v>
      </c>
      <c r="C1001" s="81" t="s">
        <v>72</v>
      </c>
      <c r="D1001" s="81" t="s">
        <v>158</v>
      </c>
      <c r="E1001" s="259" t="s">
        <v>2316</v>
      </c>
      <c r="F1001" s="254" t="s">
        <v>2316</v>
      </c>
      <c r="G1001" s="81" t="s">
        <v>363</v>
      </c>
      <c r="H1001" s="81" t="s">
        <v>364</v>
      </c>
      <c r="I1001" s="81" t="s">
        <v>365</v>
      </c>
      <c r="J1001" s="81" t="s">
        <v>359</v>
      </c>
      <c r="K1001" s="81" t="s">
        <v>2318</v>
      </c>
      <c r="L1001" s="82" t="s">
        <v>2339</v>
      </c>
      <c r="M1001" s="82" t="s">
        <v>203</v>
      </c>
      <c r="N1001" s="83">
        <v>0.5</v>
      </c>
      <c r="O1001" s="83">
        <v>6</v>
      </c>
      <c r="P1001" s="83">
        <v>7</v>
      </c>
      <c r="Q1001" s="240">
        <f t="shared" si="86"/>
        <v>21</v>
      </c>
      <c r="R1001" s="240" t="str">
        <f t="shared" si="87"/>
        <v>OLASI RİSK</v>
      </c>
      <c r="S1001" s="84" t="s">
        <v>246</v>
      </c>
      <c r="T1001" s="81" t="s">
        <v>286</v>
      </c>
      <c r="U1001" s="80" t="s">
        <v>206</v>
      </c>
      <c r="V1001" s="85" t="s">
        <v>1702</v>
      </c>
      <c r="W1001" s="80" t="s">
        <v>1702</v>
      </c>
      <c r="X1001" s="82" t="s">
        <v>208</v>
      </c>
      <c r="Y1001" s="83">
        <v>0.2</v>
      </c>
      <c r="Z1001" s="83">
        <v>6</v>
      </c>
      <c r="AA1001" s="83">
        <v>7</v>
      </c>
      <c r="AB1001" s="240">
        <f t="shared" si="88"/>
        <v>8.4000000000000021</v>
      </c>
      <c r="AC1001" s="240" t="str">
        <f t="shared" si="89"/>
        <v>DÜŞÜK RİSK</v>
      </c>
      <c r="AD1001" s="81" t="s">
        <v>272</v>
      </c>
      <c r="AE1001" s="81" t="s">
        <v>265</v>
      </c>
      <c r="AF1001" s="81" t="s">
        <v>1702</v>
      </c>
      <c r="AG1001" s="83" t="s">
        <v>362</v>
      </c>
    </row>
    <row r="1002" spans="1:33" ht="105" x14ac:dyDescent="0.45">
      <c r="A1002" s="152">
        <v>995</v>
      </c>
      <c r="B1002" s="160">
        <v>45896</v>
      </c>
      <c r="C1002" s="81" t="s">
        <v>66</v>
      </c>
      <c r="D1002" s="81" t="s">
        <v>6755</v>
      </c>
      <c r="E1002" s="259" t="s">
        <v>2316</v>
      </c>
      <c r="F1002" s="254" t="s">
        <v>2316</v>
      </c>
      <c r="G1002" s="81" t="s">
        <v>2062</v>
      </c>
      <c r="H1002" s="81" t="s">
        <v>370</v>
      </c>
      <c r="I1002" s="81" t="s">
        <v>371</v>
      </c>
      <c r="J1002" s="81" t="s">
        <v>306</v>
      </c>
      <c r="K1002" s="81" t="s">
        <v>2318</v>
      </c>
      <c r="L1002" s="82" t="s">
        <v>2340</v>
      </c>
      <c r="M1002" s="82" t="s">
        <v>203</v>
      </c>
      <c r="N1002" s="83">
        <v>0.5</v>
      </c>
      <c r="O1002" s="83">
        <v>6</v>
      </c>
      <c r="P1002" s="83">
        <v>15</v>
      </c>
      <c r="Q1002" s="240">
        <f t="shared" si="86"/>
        <v>45</v>
      </c>
      <c r="R1002" s="240" t="str">
        <f t="shared" si="87"/>
        <v>OLASI RİSK</v>
      </c>
      <c r="S1002" s="84" t="s">
        <v>246</v>
      </c>
      <c r="T1002" s="81" t="s">
        <v>2320</v>
      </c>
      <c r="U1002" s="80" t="s">
        <v>206</v>
      </c>
      <c r="V1002" s="85" t="s">
        <v>1702</v>
      </c>
      <c r="W1002" s="80" t="s">
        <v>1702</v>
      </c>
      <c r="X1002" s="82" t="s">
        <v>208</v>
      </c>
      <c r="Y1002" s="83">
        <v>0.2</v>
      </c>
      <c r="Z1002" s="83">
        <v>6</v>
      </c>
      <c r="AA1002" s="83">
        <v>15</v>
      </c>
      <c r="AB1002" s="240">
        <f t="shared" si="88"/>
        <v>18.000000000000004</v>
      </c>
      <c r="AC1002" s="240" t="str">
        <f t="shared" si="89"/>
        <v>DÜŞÜK RİSK</v>
      </c>
      <c r="AD1002" s="81" t="s">
        <v>302</v>
      </c>
      <c r="AE1002" s="81" t="s">
        <v>265</v>
      </c>
      <c r="AF1002" s="81" t="s">
        <v>1702</v>
      </c>
      <c r="AG1002" s="83" t="s">
        <v>373</v>
      </c>
    </row>
    <row r="1003" spans="1:33" ht="140" x14ac:dyDescent="0.45">
      <c r="A1003" s="152">
        <v>996</v>
      </c>
      <c r="B1003" s="160">
        <v>45896</v>
      </c>
      <c r="C1003" s="83" t="s">
        <v>72</v>
      </c>
      <c r="D1003" s="81" t="s">
        <v>155</v>
      </c>
      <c r="E1003" s="259" t="s">
        <v>2316</v>
      </c>
      <c r="F1003" s="254" t="s">
        <v>2316</v>
      </c>
      <c r="G1003" s="81" t="s">
        <v>374</v>
      </c>
      <c r="H1003" s="81" t="s">
        <v>375</v>
      </c>
      <c r="I1003" s="81" t="s">
        <v>376</v>
      </c>
      <c r="J1003" s="81" t="s">
        <v>377</v>
      </c>
      <c r="K1003" s="81" t="s">
        <v>2318</v>
      </c>
      <c r="L1003" s="82" t="s">
        <v>2341</v>
      </c>
      <c r="M1003" s="82" t="s">
        <v>203</v>
      </c>
      <c r="N1003" s="83">
        <v>1</v>
      </c>
      <c r="O1003" s="83">
        <v>6</v>
      </c>
      <c r="P1003" s="83">
        <v>3</v>
      </c>
      <c r="Q1003" s="240">
        <f t="shared" si="86"/>
        <v>18</v>
      </c>
      <c r="R1003" s="240" t="str">
        <f t="shared" si="87"/>
        <v>DÜŞÜK RİSK</v>
      </c>
      <c r="S1003" s="84" t="s">
        <v>204</v>
      </c>
      <c r="T1003" s="81" t="s">
        <v>379</v>
      </c>
      <c r="U1003" s="80" t="s">
        <v>206</v>
      </c>
      <c r="V1003" s="85" t="s">
        <v>1702</v>
      </c>
      <c r="W1003" s="80" t="s">
        <v>1702</v>
      </c>
      <c r="X1003" s="82" t="s">
        <v>208</v>
      </c>
      <c r="Y1003" s="83">
        <v>0.5</v>
      </c>
      <c r="Z1003" s="83">
        <v>6</v>
      </c>
      <c r="AA1003" s="83">
        <v>3</v>
      </c>
      <c r="AB1003" s="240">
        <f t="shared" si="88"/>
        <v>9</v>
      </c>
      <c r="AC1003" s="240" t="str">
        <f t="shared" si="89"/>
        <v>DÜŞÜK RİSK</v>
      </c>
      <c r="AD1003" s="81" t="s">
        <v>209</v>
      </c>
      <c r="AE1003" s="81" t="s">
        <v>210</v>
      </c>
      <c r="AF1003" s="81" t="s">
        <v>1702</v>
      </c>
      <c r="AG1003" s="83" t="s">
        <v>373</v>
      </c>
    </row>
    <row r="1004" spans="1:33" ht="140" x14ac:dyDescent="0.45">
      <c r="A1004" s="152">
        <v>997</v>
      </c>
      <c r="B1004" s="160">
        <v>45896</v>
      </c>
      <c r="C1004" s="81" t="s">
        <v>72</v>
      </c>
      <c r="D1004" s="81" t="s">
        <v>156</v>
      </c>
      <c r="E1004" s="259" t="s">
        <v>2316</v>
      </c>
      <c r="F1004" s="254" t="s">
        <v>2316</v>
      </c>
      <c r="G1004" s="81" t="s">
        <v>431</v>
      </c>
      <c r="H1004" s="81" t="s">
        <v>452</v>
      </c>
      <c r="I1004" s="81" t="s">
        <v>438</v>
      </c>
      <c r="J1004" s="81" t="s">
        <v>453</v>
      </c>
      <c r="K1004" s="81" t="s">
        <v>2318</v>
      </c>
      <c r="L1004" s="82" t="s">
        <v>454</v>
      </c>
      <c r="M1004" s="82" t="s">
        <v>203</v>
      </c>
      <c r="N1004" s="83">
        <v>0.5</v>
      </c>
      <c r="O1004" s="83">
        <v>1</v>
      </c>
      <c r="P1004" s="83">
        <v>15</v>
      </c>
      <c r="Q1004" s="240">
        <f t="shared" si="86"/>
        <v>7.5</v>
      </c>
      <c r="R1004" s="240" t="str">
        <f t="shared" si="87"/>
        <v>DÜŞÜK RİSK</v>
      </c>
      <c r="S1004" s="84" t="s">
        <v>204</v>
      </c>
      <c r="T1004" s="81" t="s">
        <v>2320</v>
      </c>
      <c r="U1004" s="80" t="s">
        <v>206</v>
      </c>
      <c r="V1004" s="85" t="s">
        <v>558</v>
      </c>
      <c r="W1004" s="80" t="s">
        <v>558</v>
      </c>
      <c r="X1004" s="82" t="s">
        <v>208</v>
      </c>
      <c r="Y1004" s="83">
        <v>0.5</v>
      </c>
      <c r="Z1004" s="83">
        <v>1</v>
      </c>
      <c r="AA1004" s="83">
        <v>15</v>
      </c>
      <c r="AB1004" s="240">
        <f t="shared" si="88"/>
        <v>7.5</v>
      </c>
      <c r="AC1004" s="240" t="str">
        <f t="shared" si="89"/>
        <v>DÜŞÜK RİSK</v>
      </c>
      <c r="AD1004" s="81" t="s">
        <v>450</v>
      </c>
      <c r="AE1004" s="81" t="s">
        <v>451</v>
      </c>
      <c r="AF1004" s="81" t="s">
        <v>558</v>
      </c>
      <c r="AG1004" s="83" t="s">
        <v>266</v>
      </c>
    </row>
    <row r="1005" spans="1:33" ht="105" x14ac:dyDescent="0.45">
      <c r="A1005" s="152">
        <v>998</v>
      </c>
      <c r="B1005" s="160">
        <v>45896</v>
      </c>
      <c r="C1005" s="81" t="s">
        <v>72</v>
      </c>
      <c r="D1005" s="81" t="s">
        <v>130</v>
      </c>
      <c r="E1005" s="259" t="s">
        <v>2316</v>
      </c>
      <c r="F1005" s="254" t="s">
        <v>2316</v>
      </c>
      <c r="G1005" s="81" t="s">
        <v>480</v>
      </c>
      <c r="H1005" s="81" t="s">
        <v>481</v>
      </c>
      <c r="I1005" s="81" t="s">
        <v>482</v>
      </c>
      <c r="J1005" s="81" t="s">
        <v>2193</v>
      </c>
      <c r="K1005" s="81" t="s">
        <v>2318</v>
      </c>
      <c r="L1005" s="82" t="s">
        <v>484</v>
      </c>
      <c r="M1005" s="82" t="s">
        <v>203</v>
      </c>
      <c r="N1005" s="83">
        <v>0.5</v>
      </c>
      <c r="O1005" s="83">
        <v>1</v>
      </c>
      <c r="P1005" s="83">
        <v>15</v>
      </c>
      <c r="Q1005" s="240">
        <f t="shared" si="86"/>
        <v>7.5</v>
      </c>
      <c r="R1005" s="240" t="str">
        <f t="shared" si="87"/>
        <v>DÜŞÜK RİSK</v>
      </c>
      <c r="S1005" s="84" t="s">
        <v>204</v>
      </c>
      <c r="T1005" s="81" t="s">
        <v>2320</v>
      </c>
      <c r="U1005" s="80" t="s">
        <v>206</v>
      </c>
      <c r="V1005" s="85" t="s">
        <v>558</v>
      </c>
      <c r="W1005" s="80" t="s">
        <v>558</v>
      </c>
      <c r="X1005" s="82" t="s">
        <v>208</v>
      </c>
      <c r="Y1005" s="83">
        <v>0.5</v>
      </c>
      <c r="Z1005" s="83">
        <v>1</v>
      </c>
      <c r="AA1005" s="83">
        <v>15</v>
      </c>
      <c r="AB1005" s="240">
        <f t="shared" si="88"/>
        <v>7.5</v>
      </c>
      <c r="AC1005" s="240" t="str">
        <f t="shared" si="89"/>
        <v>DÜŞÜK RİSK</v>
      </c>
      <c r="AD1005" s="81" t="s">
        <v>279</v>
      </c>
      <c r="AE1005" s="81" t="s">
        <v>265</v>
      </c>
      <c r="AF1005" s="81" t="s">
        <v>558</v>
      </c>
      <c r="AG1005" s="83" t="s">
        <v>479</v>
      </c>
    </row>
    <row r="1006" spans="1:33" ht="105" x14ac:dyDescent="0.45">
      <c r="A1006" s="152">
        <v>999</v>
      </c>
      <c r="B1006" s="160">
        <v>45896</v>
      </c>
      <c r="C1006" s="81" t="s">
        <v>72</v>
      </c>
      <c r="D1006" s="81" t="s">
        <v>130</v>
      </c>
      <c r="E1006" s="259" t="s">
        <v>2316</v>
      </c>
      <c r="F1006" s="254" t="s">
        <v>2316</v>
      </c>
      <c r="G1006" s="81" t="s">
        <v>486</v>
      </c>
      <c r="H1006" s="81" t="s">
        <v>487</v>
      </c>
      <c r="I1006" s="81" t="s">
        <v>488</v>
      </c>
      <c r="J1006" s="81" t="s">
        <v>299</v>
      </c>
      <c r="K1006" s="81" t="s">
        <v>2318</v>
      </c>
      <c r="L1006" s="82" t="s">
        <v>489</v>
      </c>
      <c r="M1006" s="82" t="s">
        <v>203</v>
      </c>
      <c r="N1006" s="83">
        <v>0.5</v>
      </c>
      <c r="O1006" s="83">
        <v>1</v>
      </c>
      <c r="P1006" s="83">
        <v>7</v>
      </c>
      <c r="Q1006" s="240">
        <f t="shared" si="86"/>
        <v>3.5</v>
      </c>
      <c r="R1006" s="240" t="str">
        <f t="shared" si="87"/>
        <v>DÜŞÜK RİSK</v>
      </c>
      <c r="S1006" s="84" t="s">
        <v>204</v>
      </c>
      <c r="T1006" s="81" t="s">
        <v>2320</v>
      </c>
      <c r="U1006" s="80" t="s">
        <v>206</v>
      </c>
      <c r="V1006" s="85" t="s">
        <v>558</v>
      </c>
      <c r="W1006" s="80" t="s">
        <v>558</v>
      </c>
      <c r="X1006" s="82" t="s">
        <v>208</v>
      </c>
      <c r="Y1006" s="83">
        <v>0.5</v>
      </c>
      <c r="Z1006" s="83">
        <v>1</v>
      </c>
      <c r="AA1006" s="83">
        <v>7</v>
      </c>
      <c r="AB1006" s="240">
        <f t="shared" si="88"/>
        <v>3.5</v>
      </c>
      <c r="AC1006" s="240" t="str">
        <f t="shared" si="89"/>
        <v>DÜŞÜK RİSK</v>
      </c>
      <c r="AD1006" s="81" t="s">
        <v>279</v>
      </c>
      <c r="AE1006" s="81" t="s">
        <v>265</v>
      </c>
      <c r="AF1006" s="81" t="s">
        <v>558</v>
      </c>
      <c r="AG1006" s="83" t="s">
        <v>491</v>
      </c>
    </row>
    <row r="1007" spans="1:33" ht="105" x14ac:dyDescent="0.45">
      <c r="A1007" s="152">
        <v>1000</v>
      </c>
      <c r="B1007" s="160">
        <v>45896</v>
      </c>
      <c r="C1007" s="81" t="s">
        <v>66</v>
      </c>
      <c r="D1007" s="81" t="s">
        <v>6757</v>
      </c>
      <c r="E1007" s="259" t="s">
        <v>2342</v>
      </c>
      <c r="F1007" s="254" t="s">
        <v>2342</v>
      </c>
      <c r="G1007" s="81" t="s">
        <v>2343</v>
      </c>
      <c r="H1007" s="83" t="s">
        <v>2344</v>
      </c>
      <c r="I1007" s="81" t="s">
        <v>299</v>
      </c>
      <c r="J1007" s="81" t="s">
        <v>2345</v>
      </c>
      <c r="K1007" s="81" t="s">
        <v>2346</v>
      </c>
      <c r="L1007" s="82" t="s">
        <v>2347</v>
      </c>
      <c r="M1007" s="82" t="s">
        <v>203</v>
      </c>
      <c r="N1007" s="83">
        <v>0.5</v>
      </c>
      <c r="O1007" s="83">
        <v>3</v>
      </c>
      <c r="P1007" s="83">
        <v>7</v>
      </c>
      <c r="Q1007" s="240">
        <f t="shared" si="86"/>
        <v>10.5</v>
      </c>
      <c r="R1007" s="240" t="str">
        <f t="shared" si="87"/>
        <v>DÜŞÜK RİSK</v>
      </c>
      <c r="S1007" s="84" t="s">
        <v>2348</v>
      </c>
      <c r="T1007" s="81" t="s">
        <v>301</v>
      </c>
      <c r="U1007" s="80" t="s">
        <v>206</v>
      </c>
      <c r="V1007" s="85" t="s">
        <v>558</v>
      </c>
      <c r="W1007" s="80" t="s">
        <v>558</v>
      </c>
      <c r="X1007" s="82" t="s">
        <v>208</v>
      </c>
      <c r="Y1007" s="83">
        <v>0.5</v>
      </c>
      <c r="Z1007" s="83">
        <v>3</v>
      </c>
      <c r="AA1007" s="83">
        <v>3</v>
      </c>
      <c r="AB1007" s="240">
        <f t="shared" si="88"/>
        <v>4.5</v>
      </c>
      <c r="AC1007" s="240" t="str">
        <f t="shared" si="89"/>
        <v>DÜŞÜK RİSK</v>
      </c>
      <c r="AD1007" s="81" t="s">
        <v>385</v>
      </c>
      <c r="AE1007" s="81" t="s">
        <v>265</v>
      </c>
      <c r="AF1007" s="81" t="s">
        <v>558</v>
      </c>
      <c r="AG1007" s="83" t="s">
        <v>266</v>
      </c>
    </row>
    <row r="1008" spans="1:33" ht="105" x14ac:dyDescent="0.45">
      <c r="A1008" s="152">
        <v>1001</v>
      </c>
      <c r="B1008" s="160">
        <v>45896</v>
      </c>
      <c r="C1008" s="81" t="s">
        <v>66</v>
      </c>
      <c r="D1008" s="81" t="s">
        <v>6755</v>
      </c>
      <c r="E1008" s="259" t="s">
        <v>2342</v>
      </c>
      <c r="F1008" s="254" t="s">
        <v>2342</v>
      </c>
      <c r="G1008" s="81" t="s">
        <v>2349</v>
      </c>
      <c r="H1008" s="81" t="s">
        <v>297</v>
      </c>
      <c r="I1008" s="81" t="s">
        <v>298</v>
      </c>
      <c r="J1008" s="81" t="s">
        <v>299</v>
      </c>
      <c r="K1008" s="81" t="s">
        <v>2346</v>
      </c>
      <c r="L1008" s="82" t="s">
        <v>2350</v>
      </c>
      <c r="M1008" s="82" t="s">
        <v>203</v>
      </c>
      <c r="N1008" s="83">
        <v>1</v>
      </c>
      <c r="O1008" s="83">
        <v>3</v>
      </c>
      <c r="P1008" s="83">
        <v>15</v>
      </c>
      <c r="Q1008" s="240">
        <f t="shared" si="86"/>
        <v>45</v>
      </c>
      <c r="R1008" s="240" t="str">
        <f t="shared" si="87"/>
        <v>OLASI RİSK</v>
      </c>
      <c r="S1008" s="84" t="s">
        <v>2348</v>
      </c>
      <c r="T1008" s="81" t="s">
        <v>301</v>
      </c>
      <c r="U1008" s="80" t="s">
        <v>206</v>
      </c>
      <c r="V1008" s="85" t="s">
        <v>558</v>
      </c>
      <c r="W1008" s="80" t="s">
        <v>558</v>
      </c>
      <c r="X1008" s="82" t="s">
        <v>208</v>
      </c>
      <c r="Y1008" s="83">
        <v>0.5</v>
      </c>
      <c r="Z1008" s="83">
        <v>3</v>
      </c>
      <c r="AA1008" s="83">
        <v>7</v>
      </c>
      <c r="AB1008" s="240">
        <f t="shared" si="88"/>
        <v>10.5</v>
      </c>
      <c r="AC1008" s="240" t="str">
        <f t="shared" si="89"/>
        <v>DÜŞÜK RİSK</v>
      </c>
      <c r="AD1008" s="81" t="s">
        <v>302</v>
      </c>
      <c r="AE1008" s="81" t="s">
        <v>265</v>
      </c>
      <c r="AF1008" s="81" t="s">
        <v>558</v>
      </c>
      <c r="AG1008" s="83" t="s">
        <v>303</v>
      </c>
    </row>
    <row r="1009" spans="1:33" ht="140" x14ac:dyDescent="0.45">
      <c r="A1009" s="152">
        <v>1002</v>
      </c>
      <c r="B1009" s="160">
        <v>45896</v>
      </c>
      <c r="C1009" s="83" t="s">
        <v>72</v>
      </c>
      <c r="D1009" s="81" t="s">
        <v>155</v>
      </c>
      <c r="E1009" s="259" t="s">
        <v>2342</v>
      </c>
      <c r="F1009" s="254" t="s">
        <v>2342</v>
      </c>
      <c r="G1009" s="81" t="s">
        <v>374</v>
      </c>
      <c r="H1009" s="81" t="s">
        <v>2351</v>
      </c>
      <c r="I1009" s="81" t="s">
        <v>376</v>
      </c>
      <c r="J1009" s="81" t="s">
        <v>377</v>
      </c>
      <c r="K1009" s="81" t="s">
        <v>2346</v>
      </c>
      <c r="L1009" s="82" t="s">
        <v>2352</v>
      </c>
      <c r="M1009" s="82" t="s">
        <v>203</v>
      </c>
      <c r="N1009" s="83">
        <v>1</v>
      </c>
      <c r="O1009" s="83">
        <v>6</v>
      </c>
      <c r="P1009" s="83">
        <v>7</v>
      </c>
      <c r="Q1009" s="240">
        <f t="shared" si="86"/>
        <v>42</v>
      </c>
      <c r="R1009" s="240" t="str">
        <f t="shared" si="87"/>
        <v>OLASI RİSK</v>
      </c>
      <c r="S1009" s="84" t="s">
        <v>204</v>
      </c>
      <c r="T1009" s="81" t="s">
        <v>379</v>
      </c>
      <c r="U1009" s="80" t="s">
        <v>206</v>
      </c>
      <c r="V1009" s="85" t="s">
        <v>558</v>
      </c>
      <c r="W1009" s="80" t="s">
        <v>558</v>
      </c>
      <c r="X1009" s="82" t="s">
        <v>208</v>
      </c>
      <c r="Y1009" s="83">
        <v>0.2</v>
      </c>
      <c r="Z1009" s="83">
        <v>6</v>
      </c>
      <c r="AA1009" s="83">
        <v>15</v>
      </c>
      <c r="AB1009" s="240">
        <f t="shared" si="88"/>
        <v>18.000000000000004</v>
      </c>
      <c r="AC1009" s="240" t="str">
        <f t="shared" si="89"/>
        <v>DÜŞÜK RİSK</v>
      </c>
      <c r="AD1009" s="81" t="s">
        <v>209</v>
      </c>
      <c r="AE1009" s="81" t="s">
        <v>210</v>
      </c>
      <c r="AF1009" s="81" t="s">
        <v>558</v>
      </c>
      <c r="AG1009" s="83" t="s">
        <v>373</v>
      </c>
    </row>
    <row r="1010" spans="1:33" ht="105" x14ac:dyDescent="0.45">
      <c r="A1010" s="152">
        <v>1003</v>
      </c>
      <c r="B1010" s="160">
        <v>45896</v>
      </c>
      <c r="C1010" s="81" t="s">
        <v>66</v>
      </c>
      <c r="D1010" s="81" t="s">
        <v>6755</v>
      </c>
      <c r="E1010" s="259" t="s">
        <v>2342</v>
      </c>
      <c r="F1010" s="254" t="s">
        <v>2342</v>
      </c>
      <c r="G1010" s="81" t="s">
        <v>2062</v>
      </c>
      <c r="H1010" s="81" t="s">
        <v>370</v>
      </c>
      <c r="I1010" s="81" t="s">
        <v>371</v>
      </c>
      <c r="J1010" s="81" t="s">
        <v>306</v>
      </c>
      <c r="K1010" s="81" t="s">
        <v>2346</v>
      </c>
      <c r="L1010" s="82" t="s">
        <v>2353</v>
      </c>
      <c r="M1010" s="82" t="s">
        <v>203</v>
      </c>
      <c r="N1010" s="83">
        <v>0.5</v>
      </c>
      <c r="O1010" s="83">
        <v>6</v>
      </c>
      <c r="P1010" s="83">
        <v>15</v>
      </c>
      <c r="Q1010" s="240">
        <f t="shared" si="86"/>
        <v>45</v>
      </c>
      <c r="R1010" s="240" t="str">
        <f t="shared" si="87"/>
        <v>OLASI RİSK</v>
      </c>
      <c r="S1010" s="84" t="s">
        <v>204</v>
      </c>
      <c r="T1010" s="81" t="s">
        <v>361</v>
      </c>
      <c r="U1010" s="80" t="s">
        <v>206</v>
      </c>
      <c r="V1010" s="85" t="s">
        <v>558</v>
      </c>
      <c r="W1010" s="80" t="s">
        <v>558</v>
      </c>
      <c r="X1010" s="82" t="s">
        <v>208</v>
      </c>
      <c r="Y1010" s="83">
        <v>0.5</v>
      </c>
      <c r="Z1010" s="83">
        <v>6</v>
      </c>
      <c r="AA1010" s="83">
        <v>3</v>
      </c>
      <c r="AB1010" s="240">
        <f t="shared" si="88"/>
        <v>9</v>
      </c>
      <c r="AC1010" s="240" t="str">
        <f t="shared" si="89"/>
        <v>DÜŞÜK RİSK</v>
      </c>
      <c r="AD1010" s="81" t="s">
        <v>302</v>
      </c>
      <c r="AE1010" s="81" t="s">
        <v>265</v>
      </c>
      <c r="AF1010" s="81" t="s">
        <v>558</v>
      </c>
      <c r="AG1010" s="83" t="s">
        <v>373</v>
      </c>
    </row>
    <row r="1011" spans="1:33" ht="87.5" x14ac:dyDescent="0.45">
      <c r="A1011" s="152">
        <v>1004</v>
      </c>
      <c r="B1011" s="160">
        <v>45896</v>
      </c>
      <c r="C1011" s="81" t="s">
        <v>72</v>
      </c>
      <c r="D1011" s="81" t="s">
        <v>130</v>
      </c>
      <c r="E1011" s="259" t="s">
        <v>2342</v>
      </c>
      <c r="F1011" s="254" t="s">
        <v>2342</v>
      </c>
      <c r="G1011" s="81" t="s">
        <v>2354</v>
      </c>
      <c r="H1011" s="81" t="s">
        <v>2355</v>
      </c>
      <c r="I1011" s="81" t="s">
        <v>2356</v>
      </c>
      <c r="J1011" s="81" t="s">
        <v>1733</v>
      </c>
      <c r="K1011" s="81" t="s">
        <v>2346</v>
      </c>
      <c r="L1011" s="82" t="s">
        <v>2357</v>
      </c>
      <c r="M1011" s="82" t="s">
        <v>203</v>
      </c>
      <c r="N1011" s="83">
        <v>1</v>
      </c>
      <c r="O1011" s="83">
        <v>1</v>
      </c>
      <c r="P1011" s="83">
        <v>7</v>
      </c>
      <c r="Q1011" s="240">
        <f t="shared" si="86"/>
        <v>7</v>
      </c>
      <c r="R1011" s="240" t="str">
        <f t="shared" si="87"/>
        <v>DÜŞÜK RİSK</v>
      </c>
      <c r="S1011" s="84" t="s">
        <v>204</v>
      </c>
      <c r="T1011" s="81" t="s">
        <v>2358</v>
      </c>
      <c r="U1011" s="80" t="s">
        <v>206</v>
      </c>
      <c r="V1011" s="85" t="s">
        <v>558</v>
      </c>
      <c r="W1011" s="80" t="s">
        <v>558</v>
      </c>
      <c r="X1011" s="82" t="s">
        <v>208</v>
      </c>
      <c r="Y1011" s="83">
        <v>0.5</v>
      </c>
      <c r="Z1011" s="83">
        <v>1</v>
      </c>
      <c r="AA1011" s="83">
        <v>7</v>
      </c>
      <c r="AB1011" s="240">
        <f t="shared" si="88"/>
        <v>3.5</v>
      </c>
      <c r="AC1011" s="240" t="str">
        <f t="shared" si="89"/>
        <v>DÜŞÜK RİSK</v>
      </c>
      <c r="AD1011" s="81" t="s">
        <v>2359</v>
      </c>
      <c r="AE1011" s="81" t="s">
        <v>265</v>
      </c>
      <c r="AF1011" s="81" t="s">
        <v>558</v>
      </c>
      <c r="AG1011" s="83" t="s">
        <v>2360</v>
      </c>
    </row>
    <row r="1012" spans="1:33" ht="87.5" x14ac:dyDescent="0.45">
      <c r="A1012" s="152">
        <v>1005</v>
      </c>
      <c r="B1012" s="160">
        <v>45896</v>
      </c>
      <c r="C1012" s="81" t="s">
        <v>72</v>
      </c>
      <c r="D1012" s="81" t="s">
        <v>130</v>
      </c>
      <c r="E1012" s="259" t="s">
        <v>2342</v>
      </c>
      <c r="F1012" s="254" t="s">
        <v>2342</v>
      </c>
      <c r="G1012" s="81" t="s">
        <v>2361</v>
      </c>
      <c r="H1012" s="81" t="s">
        <v>2362</v>
      </c>
      <c r="I1012" s="81" t="s">
        <v>2363</v>
      </c>
      <c r="J1012" s="81" t="s">
        <v>2364</v>
      </c>
      <c r="K1012" s="81" t="s">
        <v>2346</v>
      </c>
      <c r="L1012" s="82" t="s">
        <v>2365</v>
      </c>
      <c r="M1012" s="82" t="s">
        <v>203</v>
      </c>
      <c r="N1012" s="83">
        <v>0.5</v>
      </c>
      <c r="O1012" s="83">
        <v>10</v>
      </c>
      <c r="P1012" s="83">
        <v>7</v>
      </c>
      <c r="Q1012" s="240">
        <f t="shared" si="86"/>
        <v>35</v>
      </c>
      <c r="R1012" s="240" t="str">
        <f t="shared" si="87"/>
        <v>OLASI RİSK</v>
      </c>
      <c r="S1012" s="84" t="s">
        <v>2366</v>
      </c>
      <c r="T1012" s="81" t="s">
        <v>2367</v>
      </c>
      <c r="U1012" s="80" t="s">
        <v>206</v>
      </c>
      <c r="V1012" s="85" t="s">
        <v>558</v>
      </c>
      <c r="W1012" s="80" t="s">
        <v>558</v>
      </c>
      <c r="X1012" s="82" t="s">
        <v>208</v>
      </c>
      <c r="Y1012" s="83">
        <v>0.5</v>
      </c>
      <c r="Z1012" s="83">
        <v>10</v>
      </c>
      <c r="AA1012" s="83">
        <v>3</v>
      </c>
      <c r="AB1012" s="240">
        <f t="shared" si="88"/>
        <v>15</v>
      </c>
      <c r="AC1012" s="240" t="str">
        <f t="shared" si="89"/>
        <v>DÜŞÜK RİSK</v>
      </c>
      <c r="AD1012" s="81" t="s">
        <v>2359</v>
      </c>
      <c r="AE1012" s="81" t="s">
        <v>265</v>
      </c>
      <c r="AF1012" s="81" t="s">
        <v>558</v>
      </c>
      <c r="AG1012" s="83" t="s">
        <v>334</v>
      </c>
    </row>
    <row r="1013" spans="1:33" ht="140" x14ac:dyDescent="0.45">
      <c r="A1013" s="152">
        <v>1006</v>
      </c>
      <c r="B1013" s="160">
        <v>45896</v>
      </c>
      <c r="C1013" s="81" t="s">
        <v>66</v>
      </c>
      <c r="D1013" s="81" t="s">
        <v>6757</v>
      </c>
      <c r="E1013" s="259" t="s">
        <v>2342</v>
      </c>
      <c r="F1013" s="254" t="s">
        <v>2342</v>
      </c>
      <c r="G1013" s="81" t="s">
        <v>2368</v>
      </c>
      <c r="H1013" s="81" t="s">
        <v>2369</v>
      </c>
      <c r="I1013" s="81" t="s">
        <v>2370</v>
      </c>
      <c r="J1013" s="81" t="s">
        <v>299</v>
      </c>
      <c r="K1013" s="81" t="s">
        <v>2346</v>
      </c>
      <c r="L1013" s="82" t="s">
        <v>2371</v>
      </c>
      <c r="M1013" s="82" t="s">
        <v>203</v>
      </c>
      <c r="N1013" s="83">
        <v>0.5</v>
      </c>
      <c r="O1013" s="83">
        <v>6</v>
      </c>
      <c r="P1013" s="83">
        <v>7</v>
      </c>
      <c r="Q1013" s="240">
        <f t="shared" si="86"/>
        <v>21</v>
      </c>
      <c r="R1013" s="240" t="str">
        <f t="shared" si="87"/>
        <v>OLASI RİSK</v>
      </c>
      <c r="S1013" s="84" t="s">
        <v>204</v>
      </c>
      <c r="T1013" s="81" t="s">
        <v>4965</v>
      </c>
      <c r="U1013" s="80" t="s">
        <v>206</v>
      </c>
      <c r="V1013" s="85" t="s">
        <v>558</v>
      </c>
      <c r="W1013" s="80" t="s">
        <v>558</v>
      </c>
      <c r="X1013" s="82" t="s">
        <v>208</v>
      </c>
      <c r="Y1013" s="83">
        <v>0.5</v>
      </c>
      <c r="Z1013" s="83">
        <v>6</v>
      </c>
      <c r="AA1013" s="83">
        <v>3</v>
      </c>
      <c r="AB1013" s="240">
        <f t="shared" si="88"/>
        <v>9</v>
      </c>
      <c r="AC1013" s="240" t="str">
        <f t="shared" si="89"/>
        <v>DÜŞÜK RİSK</v>
      </c>
      <c r="AD1013" s="81" t="s">
        <v>385</v>
      </c>
      <c r="AE1013" s="81" t="s">
        <v>265</v>
      </c>
      <c r="AF1013" s="81" t="s">
        <v>558</v>
      </c>
      <c r="AG1013" s="83" t="s">
        <v>2372</v>
      </c>
    </row>
    <row r="1014" spans="1:33" ht="105" x14ac:dyDescent="0.45">
      <c r="A1014" s="152">
        <v>1007</v>
      </c>
      <c r="B1014" s="160">
        <v>45896</v>
      </c>
      <c r="C1014" s="81" t="s">
        <v>66</v>
      </c>
      <c r="D1014" s="81" t="s">
        <v>6757</v>
      </c>
      <c r="E1014" s="259" t="s">
        <v>2342</v>
      </c>
      <c r="F1014" s="254" t="s">
        <v>2342</v>
      </c>
      <c r="G1014" s="81" t="s">
        <v>387</v>
      </c>
      <c r="H1014" s="81" t="s">
        <v>388</v>
      </c>
      <c r="I1014" s="81" t="s">
        <v>382</v>
      </c>
      <c r="J1014" s="81" t="s">
        <v>389</v>
      </c>
      <c r="K1014" s="81" t="s">
        <v>2346</v>
      </c>
      <c r="L1014" s="82" t="s">
        <v>390</v>
      </c>
      <c r="M1014" s="82" t="s">
        <v>203</v>
      </c>
      <c r="N1014" s="83">
        <v>0.5</v>
      </c>
      <c r="O1014" s="83">
        <v>10</v>
      </c>
      <c r="P1014" s="83">
        <v>15</v>
      </c>
      <c r="Q1014" s="240">
        <f t="shared" si="86"/>
        <v>75</v>
      </c>
      <c r="R1014" s="240" t="str">
        <f t="shared" si="87"/>
        <v>ÖNEMLİ RİSK</v>
      </c>
      <c r="S1014" s="84" t="s">
        <v>204</v>
      </c>
      <c r="T1014" s="81" t="s">
        <v>313</v>
      </c>
      <c r="U1014" s="80" t="s">
        <v>206</v>
      </c>
      <c r="V1014" s="85" t="s">
        <v>558</v>
      </c>
      <c r="W1014" s="80" t="s">
        <v>558</v>
      </c>
      <c r="X1014" s="82" t="s">
        <v>208</v>
      </c>
      <c r="Y1014" s="83">
        <v>0.5</v>
      </c>
      <c r="Z1014" s="83">
        <v>3</v>
      </c>
      <c r="AA1014" s="83">
        <v>7</v>
      </c>
      <c r="AB1014" s="240">
        <f t="shared" si="88"/>
        <v>10.5</v>
      </c>
      <c r="AC1014" s="240" t="str">
        <f t="shared" si="89"/>
        <v>DÜŞÜK RİSK</v>
      </c>
      <c r="AD1014" s="81" t="s">
        <v>385</v>
      </c>
      <c r="AE1014" s="81" t="s">
        <v>265</v>
      </c>
      <c r="AF1014" s="81" t="s">
        <v>558</v>
      </c>
      <c r="AG1014" s="83" t="s">
        <v>391</v>
      </c>
    </row>
    <row r="1015" spans="1:33" ht="105" x14ac:dyDescent="0.45">
      <c r="A1015" s="152">
        <v>1008</v>
      </c>
      <c r="B1015" s="160">
        <v>45896</v>
      </c>
      <c r="C1015" s="81" t="s">
        <v>66</v>
      </c>
      <c r="D1015" s="81" t="s">
        <v>6757</v>
      </c>
      <c r="E1015" s="259" t="s">
        <v>2342</v>
      </c>
      <c r="F1015" s="254" t="s">
        <v>2342</v>
      </c>
      <c r="G1015" s="81" t="s">
        <v>431</v>
      </c>
      <c r="H1015" s="81" t="s">
        <v>403</v>
      </c>
      <c r="I1015" s="81" t="s">
        <v>2186</v>
      </c>
      <c r="J1015" s="81" t="s">
        <v>299</v>
      </c>
      <c r="K1015" s="81" t="s">
        <v>2346</v>
      </c>
      <c r="L1015" s="82" t="s">
        <v>2373</v>
      </c>
      <c r="M1015" s="82" t="s">
        <v>203</v>
      </c>
      <c r="N1015" s="83">
        <v>1</v>
      </c>
      <c r="O1015" s="83">
        <v>6</v>
      </c>
      <c r="P1015" s="83">
        <v>3</v>
      </c>
      <c r="Q1015" s="240">
        <f t="shared" si="86"/>
        <v>18</v>
      </c>
      <c r="R1015" s="240" t="str">
        <f t="shared" si="87"/>
        <v>DÜŞÜK RİSK</v>
      </c>
      <c r="S1015" s="84" t="s">
        <v>204</v>
      </c>
      <c r="T1015" s="81" t="s">
        <v>399</v>
      </c>
      <c r="U1015" s="80" t="s">
        <v>206</v>
      </c>
      <c r="V1015" s="85" t="s">
        <v>558</v>
      </c>
      <c r="W1015" s="80" t="s">
        <v>558</v>
      </c>
      <c r="X1015" s="82" t="s">
        <v>208</v>
      </c>
      <c r="Y1015" s="83">
        <v>0.5</v>
      </c>
      <c r="Z1015" s="83">
        <v>6</v>
      </c>
      <c r="AA1015" s="83">
        <v>3</v>
      </c>
      <c r="AB1015" s="240">
        <f t="shared" si="88"/>
        <v>9</v>
      </c>
      <c r="AC1015" s="240" t="str">
        <f t="shared" si="89"/>
        <v>DÜŞÜK RİSK</v>
      </c>
      <c r="AD1015" s="81" t="s">
        <v>264</v>
      </c>
      <c r="AE1015" s="81" t="s">
        <v>265</v>
      </c>
      <c r="AF1015" s="81" t="s">
        <v>558</v>
      </c>
      <c r="AG1015" s="83" t="s">
        <v>334</v>
      </c>
    </row>
    <row r="1016" spans="1:33" ht="105" x14ac:dyDescent="0.45">
      <c r="A1016" s="152">
        <v>1009</v>
      </c>
      <c r="B1016" s="160">
        <v>45896</v>
      </c>
      <c r="C1016" s="81" t="s">
        <v>72</v>
      </c>
      <c r="D1016" s="81" t="s">
        <v>130</v>
      </c>
      <c r="E1016" s="259" t="s">
        <v>2342</v>
      </c>
      <c r="F1016" s="254" t="s">
        <v>2342</v>
      </c>
      <c r="G1016" s="81" t="s">
        <v>431</v>
      </c>
      <c r="H1016" s="81" t="s">
        <v>2079</v>
      </c>
      <c r="I1016" s="81" t="s">
        <v>2189</v>
      </c>
      <c r="J1016" s="81" t="s">
        <v>299</v>
      </c>
      <c r="K1016" s="81" t="s">
        <v>2346</v>
      </c>
      <c r="L1016" s="82" t="s">
        <v>2190</v>
      </c>
      <c r="M1016" s="82" t="s">
        <v>203</v>
      </c>
      <c r="N1016" s="83">
        <v>1</v>
      </c>
      <c r="O1016" s="83">
        <v>6</v>
      </c>
      <c r="P1016" s="83">
        <v>7</v>
      </c>
      <c r="Q1016" s="240">
        <f t="shared" si="86"/>
        <v>42</v>
      </c>
      <c r="R1016" s="240" t="str">
        <f t="shared" si="87"/>
        <v>OLASI RİSK</v>
      </c>
      <c r="S1016" s="84" t="s">
        <v>204</v>
      </c>
      <c r="T1016" s="81" t="s">
        <v>313</v>
      </c>
      <c r="U1016" s="80" t="s">
        <v>206</v>
      </c>
      <c r="V1016" s="85" t="s">
        <v>558</v>
      </c>
      <c r="W1016" s="80" t="s">
        <v>558</v>
      </c>
      <c r="X1016" s="82" t="s">
        <v>208</v>
      </c>
      <c r="Y1016" s="83">
        <v>0.5</v>
      </c>
      <c r="Z1016" s="83">
        <v>6</v>
      </c>
      <c r="AA1016" s="83">
        <v>3</v>
      </c>
      <c r="AB1016" s="240">
        <f t="shared" si="88"/>
        <v>9</v>
      </c>
      <c r="AC1016" s="240" t="str">
        <f t="shared" si="89"/>
        <v>DÜŞÜK RİSK</v>
      </c>
      <c r="AD1016" s="81" t="s">
        <v>279</v>
      </c>
      <c r="AE1016" s="81" t="s">
        <v>265</v>
      </c>
      <c r="AF1016" s="81" t="s">
        <v>558</v>
      </c>
      <c r="AG1016" s="83" t="s">
        <v>334</v>
      </c>
    </row>
    <row r="1017" spans="1:33" ht="105" x14ac:dyDescent="0.45">
      <c r="A1017" s="152">
        <v>1010</v>
      </c>
      <c r="B1017" s="160">
        <v>45896</v>
      </c>
      <c r="C1017" s="81" t="s">
        <v>72</v>
      </c>
      <c r="D1017" s="81" t="s">
        <v>130</v>
      </c>
      <c r="E1017" s="259" t="s">
        <v>2342</v>
      </c>
      <c r="F1017" s="254" t="s">
        <v>2342</v>
      </c>
      <c r="G1017" s="81" t="s">
        <v>431</v>
      </c>
      <c r="H1017" s="81" t="s">
        <v>432</v>
      </c>
      <c r="I1017" s="81" t="s">
        <v>433</v>
      </c>
      <c r="J1017" s="81" t="s">
        <v>434</v>
      </c>
      <c r="K1017" s="81" t="s">
        <v>2346</v>
      </c>
      <c r="L1017" s="82" t="s">
        <v>2084</v>
      </c>
      <c r="M1017" s="82" t="s">
        <v>203</v>
      </c>
      <c r="N1017" s="83">
        <v>0.5</v>
      </c>
      <c r="O1017" s="83">
        <v>6</v>
      </c>
      <c r="P1017" s="83">
        <v>3</v>
      </c>
      <c r="Q1017" s="240">
        <f t="shared" si="86"/>
        <v>9</v>
      </c>
      <c r="R1017" s="240" t="str">
        <f t="shared" si="87"/>
        <v>DÜŞÜK RİSK</v>
      </c>
      <c r="S1017" s="84" t="s">
        <v>204</v>
      </c>
      <c r="T1017" s="81" t="s">
        <v>436</v>
      </c>
      <c r="U1017" s="80" t="s">
        <v>206</v>
      </c>
      <c r="V1017" s="85" t="s">
        <v>558</v>
      </c>
      <c r="W1017" s="80" t="s">
        <v>558</v>
      </c>
      <c r="X1017" s="82" t="s">
        <v>208</v>
      </c>
      <c r="Y1017" s="83">
        <v>0.5</v>
      </c>
      <c r="Z1017" s="83">
        <v>6</v>
      </c>
      <c r="AA1017" s="83">
        <v>3</v>
      </c>
      <c r="AB1017" s="240">
        <f t="shared" si="88"/>
        <v>9</v>
      </c>
      <c r="AC1017" s="240" t="str">
        <f t="shared" si="89"/>
        <v>DÜŞÜK RİSK</v>
      </c>
      <c r="AD1017" s="81" t="s">
        <v>279</v>
      </c>
      <c r="AE1017" s="81" t="s">
        <v>265</v>
      </c>
      <c r="AF1017" s="81" t="s">
        <v>558</v>
      </c>
      <c r="AG1017" s="83" t="s">
        <v>334</v>
      </c>
    </row>
    <row r="1018" spans="1:33" ht="140" x14ac:dyDescent="0.45">
      <c r="A1018" s="152">
        <v>1011</v>
      </c>
      <c r="B1018" s="160">
        <v>45896</v>
      </c>
      <c r="C1018" s="81" t="s">
        <v>72</v>
      </c>
      <c r="D1018" s="81" t="s">
        <v>156</v>
      </c>
      <c r="E1018" s="259" t="s">
        <v>2342</v>
      </c>
      <c r="F1018" s="254" t="s">
        <v>2342</v>
      </c>
      <c r="G1018" s="81" t="s">
        <v>431</v>
      </c>
      <c r="H1018" s="81" t="s">
        <v>452</v>
      </c>
      <c r="I1018" s="81" t="s">
        <v>438</v>
      </c>
      <c r="J1018" s="81" t="s">
        <v>453</v>
      </c>
      <c r="K1018" s="81" t="s">
        <v>2346</v>
      </c>
      <c r="L1018" s="82" t="s">
        <v>454</v>
      </c>
      <c r="M1018" s="82" t="s">
        <v>203</v>
      </c>
      <c r="N1018" s="83">
        <v>0.5</v>
      </c>
      <c r="O1018" s="83">
        <v>1</v>
      </c>
      <c r="P1018" s="83">
        <v>15</v>
      </c>
      <c r="Q1018" s="240">
        <f t="shared" si="86"/>
        <v>7.5</v>
      </c>
      <c r="R1018" s="240" t="str">
        <f t="shared" si="87"/>
        <v>DÜŞÜK RİSK</v>
      </c>
      <c r="S1018" s="84" t="s">
        <v>204</v>
      </c>
      <c r="T1018" s="81" t="s">
        <v>455</v>
      </c>
      <c r="U1018" s="80" t="s">
        <v>206</v>
      </c>
      <c r="V1018" s="85" t="s">
        <v>558</v>
      </c>
      <c r="W1018" s="80" t="s">
        <v>558</v>
      </c>
      <c r="X1018" s="82" t="s">
        <v>208</v>
      </c>
      <c r="Y1018" s="83">
        <v>0.5</v>
      </c>
      <c r="Z1018" s="83">
        <v>1</v>
      </c>
      <c r="AA1018" s="83">
        <v>15</v>
      </c>
      <c r="AB1018" s="240">
        <f t="shared" si="88"/>
        <v>7.5</v>
      </c>
      <c r="AC1018" s="240" t="str">
        <f t="shared" si="89"/>
        <v>DÜŞÜK RİSK</v>
      </c>
      <c r="AD1018" s="81" t="s">
        <v>450</v>
      </c>
      <c r="AE1018" s="81" t="s">
        <v>451</v>
      </c>
      <c r="AF1018" s="81" t="s">
        <v>558</v>
      </c>
      <c r="AG1018" s="83" t="s">
        <v>266</v>
      </c>
    </row>
    <row r="1019" spans="1:33" ht="105" x14ac:dyDescent="0.45">
      <c r="A1019" s="152">
        <v>1012</v>
      </c>
      <c r="B1019" s="160">
        <v>45896</v>
      </c>
      <c r="C1019" s="81" t="s">
        <v>66</v>
      </c>
      <c r="D1019" s="81" t="s">
        <v>6757</v>
      </c>
      <c r="E1019" s="259" t="s">
        <v>2342</v>
      </c>
      <c r="F1019" s="254" t="s">
        <v>2342</v>
      </c>
      <c r="G1019" s="81" t="s">
        <v>480</v>
      </c>
      <c r="H1019" s="81" t="s">
        <v>481</v>
      </c>
      <c r="I1019" s="81" t="s">
        <v>482</v>
      </c>
      <c r="J1019" s="81" t="s">
        <v>483</v>
      </c>
      <c r="K1019" s="81" t="s">
        <v>2346</v>
      </c>
      <c r="L1019" s="82" t="s">
        <v>484</v>
      </c>
      <c r="M1019" s="82" t="s">
        <v>203</v>
      </c>
      <c r="N1019" s="83">
        <v>0.5</v>
      </c>
      <c r="O1019" s="83">
        <v>1</v>
      </c>
      <c r="P1019" s="83">
        <v>15</v>
      </c>
      <c r="Q1019" s="240">
        <f t="shared" si="86"/>
        <v>7.5</v>
      </c>
      <c r="R1019" s="240" t="str">
        <f t="shared" si="87"/>
        <v>DÜŞÜK RİSK</v>
      </c>
      <c r="S1019" s="84" t="s">
        <v>204</v>
      </c>
      <c r="T1019" s="81" t="s">
        <v>135</v>
      </c>
      <c r="U1019" s="80" t="s">
        <v>206</v>
      </c>
      <c r="V1019" s="85" t="s">
        <v>558</v>
      </c>
      <c r="W1019" s="80" t="s">
        <v>558</v>
      </c>
      <c r="X1019" s="82" t="s">
        <v>208</v>
      </c>
      <c r="Y1019" s="83">
        <v>0.5</v>
      </c>
      <c r="Z1019" s="83">
        <v>1</v>
      </c>
      <c r="AA1019" s="83">
        <v>15</v>
      </c>
      <c r="AB1019" s="240">
        <f t="shared" si="88"/>
        <v>7.5</v>
      </c>
      <c r="AC1019" s="240" t="str">
        <f t="shared" si="89"/>
        <v>DÜŞÜK RİSK</v>
      </c>
      <c r="AD1019" s="81" t="s">
        <v>485</v>
      </c>
      <c r="AE1019" s="81" t="s">
        <v>265</v>
      </c>
      <c r="AF1019" s="81" t="s">
        <v>558</v>
      </c>
      <c r="AG1019" s="83" t="s">
        <v>479</v>
      </c>
    </row>
    <row r="1020" spans="1:33" ht="105" x14ac:dyDescent="0.45">
      <c r="A1020" s="152">
        <v>1013</v>
      </c>
      <c r="B1020" s="160">
        <v>45896</v>
      </c>
      <c r="C1020" s="81" t="s">
        <v>66</v>
      </c>
      <c r="D1020" s="81" t="s">
        <v>6757</v>
      </c>
      <c r="E1020" s="259" t="s">
        <v>2342</v>
      </c>
      <c r="F1020" s="254" t="s">
        <v>2342</v>
      </c>
      <c r="G1020" s="81" t="s">
        <v>486</v>
      </c>
      <c r="H1020" s="81" t="s">
        <v>487</v>
      </c>
      <c r="I1020" s="81" t="s">
        <v>1747</v>
      </c>
      <c r="J1020" s="81" t="s">
        <v>299</v>
      </c>
      <c r="K1020" s="81" t="s">
        <v>2346</v>
      </c>
      <c r="L1020" s="82" t="s">
        <v>489</v>
      </c>
      <c r="M1020" s="82" t="s">
        <v>203</v>
      </c>
      <c r="N1020" s="83">
        <v>0.5</v>
      </c>
      <c r="O1020" s="83">
        <v>1</v>
      </c>
      <c r="P1020" s="83">
        <v>7</v>
      </c>
      <c r="Q1020" s="240">
        <f t="shared" si="86"/>
        <v>3.5</v>
      </c>
      <c r="R1020" s="240" t="str">
        <f t="shared" si="87"/>
        <v>DÜŞÜK RİSK</v>
      </c>
      <c r="S1020" s="84" t="s">
        <v>204</v>
      </c>
      <c r="T1020" s="81" t="s">
        <v>490</v>
      </c>
      <c r="U1020" s="80" t="s">
        <v>206</v>
      </c>
      <c r="V1020" s="85" t="s">
        <v>558</v>
      </c>
      <c r="W1020" s="80" t="s">
        <v>558</v>
      </c>
      <c r="X1020" s="82" t="s">
        <v>208</v>
      </c>
      <c r="Y1020" s="83">
        <v>0.5</v>
      </c>
      <c r="Z1020" s="83">
        <v>1</v>
      </c>
      <c r="AA1020" s="83">
        <v>7</v>
      </c>
      <c r="AB1020" s="240">
        <f t="shared" si="88"/>
        <v>3.5</v>
      </c>
      <c r="AC1020" s="240" t="str">
        <f t="shared" si="89"/>
        <v>DÜŞÜK RİSK</v>
      </c>
      <c r="AD1020" s="81" t="s">
        <v>485</v>
      </c>
      <c r="AE1020" s="81" t="s">
        <v>265</v>
      </c>
      <c r="AF1020" s="81" t="s">
        <v>558</v>
      </c>
      <c r="AG1020" s="83" t="s">
        <v>491</v>
      </c>
    </row>
    <row r="1021" spans="1:33" ht="105" x14ac:dyDescent="0.45">
      <c r="A1021" s="152">
        <v>1014</v>
      </c>
      <c r="B1021" s="160">
        <v>45896</v>
      </c>
      <c r="C1021" s="83" t="s">
        <v>72</v>
      </c>
      <c r="D1021" s="81" t="s">
        <v>130</v>
      </c>
      <c r="E1021" s="154" t="s">
        <v>2374</v>
      </c>
      <c r="F1021" s="154" t="s">
        <v>2342</v>
      </c>
      <c r="G1021" s="83" t="s">
        <v>855</v>
      </c>
      <c r="H1021" s="83" t="s">
        <v>913</v>
      </c>
      <c r="I1021" s="83" t="s">
        <v>1016</v>
      </c>
      <c r="J1021" s="83" t="s">
        <v>915</v>
      </c>
      <c r="K1021" s="83" t="s">
        <v>515</v>
      </c>
      <c r="L1021" s="84" t="s">
        <v>916</v>
      </c>
      <c r="M1021" s="84" t="s">
        <v>917</v>
      </c>
      <c r="N1021" s="83">
        <v>1</v>
      </c>
      <c r="O1021" s="83">
        <v>6</v>
      </c>
      <c r="P1021" s="83">
        <v>3</v>
      </c>
      <c r="Q1021" s="241">
        <f t="shared" si="86"/>
        <v>18</v>
      </c>
      <c r="R1021" s="240" t="str">
        <f t="shared" si="87"/>
        <v>DÜŞÜK RİSK</v>
      </c>
      <c r="S1021" s="84" t="s">
        <v>918</v>
      </c>
      <c r="T1021" s="83" t="s">
        <v>191</v>
      </c>
      <c r="U1021" s="155" t="s">
        <v>2375</v>
      </c>
      <c r="V1021" s="85" t="s">
        <v>920</v>
      </c>
      <c r="W1021" s="156">
        <v>45583</v>
      </c>
      <c r="X1021" s="156" t="s">
        <v>858</v>
      </c>
      <c r="Y1021" s="83">
        <v>1</v>
      </c>
      <c r="Z1021" s="83">
        <v>1</v>
      </c>
      <c r="AA1021" s="83">
        <v>3</v>
      </c>
      <c r="AB1021" s="241">
        <f t="shared" si="88"/>
        <v>3</v>
      </c>
      <c r="AC1021" s="240" t="str">
        <f t="shared" si="89"/>
        <v>DÜŞÜK RİSK</v>
      </c>
      <c r="AD1021" s="81" t="s">
        <v>132</v>
      </c>
      <c r="AE1021" s="81" t="s">
        <v>191</v>
      </c>
      <c r="AF1021" s="240" t="s">
        <v>921</v>
      </c>
      <c r="AG1021" s="83" t="s">
        <v>860</v>
      </c>
    </row>
    <row r="1022" spans="1:33" ht="105" x14ac:dyDescent="0.45">
      <c r="A1022" s="152">
        <v>1015</v>
      </c>
      <c r="B1022" s="160">
        <v>45896</v>
      </c>
      <c r="C1022" s="83" t="s">
        <v>72</v>
      </c>
      <c r="D1022" s="81" t="s">
        <v>130</v>
      </c>
      <c r="E1022" s="154" t="s">
        <v>2374</v>
      </c>
      <c r="F1022" s="154" t="s">
        <v>2342</v>
      </c>
      <c r="G1022" s="83" t="s">
        <v>855</v>
      </c>
      <c r="H1022" s="83" t="s">
        <v>922</v>
      </c>
      <c r="I1022" s="83" t="s">
        <v>923</v>
      </c>
      <c r="J1022" s="83" t="s">
        <v>924</v>
      </c>
      <c r="K1022" s="83" t="s">
        <v>515</v>
      </c>
      <c r="L1022" s="84" t="s">
        <v>925</v>
      </c>
      <c r="M1022" s="84" t="s">
        <v>917</v>
      </c>
      <c r="N1022" s="83">
        <v>1</v>
      </c>
      <c r="O1022" s="83">
        <v>3</v>
      </c>
      <c r="P1022" s="83">
        <v>3</v>
      </c>
      <c r="Q1022" s="241">
        <f t="shared" si="86"/>
        <v>9</v>
      </c>
      <c r="R1022" s="240" t="str">
        <f t="shared" si="87"/>
        <v>DÜŞÜK RİSK</v>
      </c>
      <c r="S1022" s="84" t="s">
        <v>918</v>
      </c>
      <c r="T1022" s="83" t="s">
        <v>191</v>
      </c>
      <c r="U1022" s="155" t="s">
        <v>2375</v>
      </c>
      <c r="V1022" s="85" t="s">
        <v>558</v>
      </c>
      <c r="W1022" s="156" t="s">
        <v>2375</v>
      </c>
      <c r="X1022" s="156" t="s">
        <v>858</v>
      </c>
      <c r="Y1022" s="83">
        <v>1</v>
      </c>
      <c r="Z1022" s="83">
        <v>1</v>
      </c>
      <c r="AA1022" s="83">
        <v>3</v>
      </c>
      <c r="AB1022" s="241">
        <f t="shared" si="88"/>
        <v>3</v>
      </c>
      <c r="AC1022" s="240" t="str">
        <f t="shared" si="89"/>
        <v>DÜŞÜK RİSK</v>
      </c>
      <c r="AD1022" s="81" t="s">
        <v>132</v>
      </c>
      <c r="AE1022" s="81" t="s">
        <v>191</v>
      </c>
      <c r="AF1022" s="240" t="s">
        <v>921</v>
      </c>
      <c r="AG1022" s="83" t="s">
        <v>860</v>
      </c>
    </row>
    <row r="1023" spans="1:33" ht="105" x14ac:dyDescent="0.45">
      <c r="A1023" s="152">
        <v>1016</v>
      </c>
      <c r="B1023" s="160">
        <v>45896</v>
      </c>
      <c r="C1023" s="83" t="s">
        <v>72</v>
      </c>
      <c r="D1023" s="81" t="s">
        <v>130</v>
      </c>
      <c r="E1023" s="154" t="s">
        <v>2374</v>
      </c>
      <c r="F1023" s="154" t="s">
        <v>2342</v>
      </c>
      <c r="G1023" s="83" t="s">
        <v>855</v>
      </c>
      <c r="H1023" s="83" t="s">
        <v>926</v>
      </c>
      <c r="I1023" s="83" t="s">
        <v>927</v>
      </c>
      <c r="J1023" s="83" t="s">
        <v>924</v>
      </c>
      <c r="K1023" s="83" t="s">
        <v>515</v>
      </c>
      <c r="L1023" s="84" t="s">
        <v>928</v>
      </c>
      <c r="M1023" s="84" t="s">
        <v>917</v>
      </c>
      <c r="N1023" s="83">
        <v>3</v>
      </c>
      <c r="O1023" s="83">
        <v>3</v>
      </c>
      <c r="P1023" s="83">
        <v>3</v>
      </c>
      <c r="Q1023" s="241">
        <f t="shared" si="86"/>
        <v>27</v>
      </c>
      <c r="R1023" s="240" t="str">
        <f t="shared" si="87"/>
        <v>OLASI RİSK</v>
      </c>
      <c r="S1023" s="84" t="s">
        <v>918</v>
      </c>
      <c r="T1023" s="83" t="s">
        <v>190</v>
      </c>
      <c r="U1023" s="155" t="s">
        <v>2375</v>
      </c>
      <c r="V1023" s="85" t="s">
        <v>930</v>
      </c>
      <c r="W1023" s="156">
        <v>45585</v>
      </c>
      <c r="X1023" s="156" t="s">
        <v>858</v>
      </c>
      <c r="Y1023" s="83">
        <v>1</v>
      </c>
      <c r="Z1023" s="83">
        <v>1</v>
      </c>
      <c r="AA1023" s="83">
        <v>3</v>
      </c>
      <c r="AB1023" s="241">
        <f t="shared" si="88"/>
        <v>3</v>
      </c>
      <c r="AC1023" s="240" t="str">
        <f t="shared" si="89"/>
        <v>DÜŞÜK RİSK</v>
      </c>
      <c r="AD1023" s="81" t="s">
        <v>931</v>
      </c>
      <c r="AE1023" s="81" t="s">
        <v>190</v>
      </c>
      <c r="AF1023" s="240" t="s">
        <v>932</v>
      </c>
      <c r="AG1023" s="83" t="s">
        <v>860</v>
      </c>
    </row>
    <row r="1024" spans="1:33" ht="140" x14ac:dyDescent="0.45">
      <c r="A1024" s="152">
        <v>1017</v>
      </c>
      <c r="B1024" s="160">
        <v>45896</v>
      </c>
      <c r="C1024" s="83" t="s">
        <v>72</v>
      </c>
      <c r="D1024" s="81" t="s">
        <v>130</v>
      </c>
      <c r="E1024" s="154" t="s">
        <v>2374</v>
      </c>
      <c r="F1024" s="154" t="s">
        <v>2342</v>
      </c>
      <c r="G1024" s="83" t="s">
        <v>855</v>
      </c>
      <c r="H1024" s="83" t="s">
        <v>933</v>
      </c>
      <c r="I1024" s="83" t="s">
        <v>934</v>
      </c>
      <c r="J1024" s="83" t="s">
        <v>935</v>
      </c>
      <c r="K1024" s="83" t="s">
        <v>1008</v>
      </c>
      <c r="L1024" s="84" t="s">
        <v>936</v>
      </c>
      <c r="M1024" s="84" t="s">
        <v>917</v>
      </c>
      <c r="N1024" s="83">
        <v>1</v>
      </c>
      <c r="O1024" s="83">
        <v>6</v>
      </c>
      <c r="P1024" s="83">
        <v>7</v>
      </c>
      <c r="Q1024" s="241">
        <f t="shared" si="86"/>
        <v>42</v>
      </c>
      <c r="R1024" s="240" t="str">
        <f t="shared" si="87"/>
        <v>OLASI RİSK</v>
      </c>
      <c r="S1024" s="84" t="s">
        <v>918</v>
      </c>
      <c r="T1024" s="83" t="s">
        <v>191</v>
      </c>
      <c r="U1024" s="155" t="s">
        <v>2375</v>
      </c>
      <c r="V1024" s="85" t="s">
        <v>558</v>
      </c>
      <c r="W1024" s="156" t="s">
        <v>2375</v>
      </c>
      <c r="X1024" s="156" t="s">
        <v>858</v>
      </c>
      <c r="Y1024" s="83">
        <v>1</v>
      </c>
      <c r="Z1024" s="83">
        <v>3</v>
      </c>
      <c r="AA1024" s="83">
        <v>3</v>
      </c>
      <c r="AB1024" s="241">
        <f t="shared" si="88"/>
        <v>9</v>
      </c>
      <c r="AC1024" s="240" t="str">
        <f t="shared" si="89"/>
        <v>DÜŞÜK RİSK</v>
      </c>
      <c r="AD1024" s="81" t="s">
        <v>132</v>
      </c>
      <c r="AE1024" s="81" t="s">
        <v>191</v>
      </c>
      <c r="AF1024" s="240" t="s">
        <v>921</v>
      </c>
      <c r="AG1024" s="83" t="s">
        <v>860</v>
      </c>
    </row>
    <row r="1025" spans="1:33" ht="157.5" x14ac:dyDescent="0.45">
      <c r="A1025" s="152">
        <v>1018</v>
      </c>
      <c r="B1025" s="160">
        <v>45896</v>
      </c>
      <c r="C1025" s="83" t="s">
        <v>72</v>
      </c>
      <c r="D1025" s="81" t="s">
        <v>130</v>
      </c>
      <c r="E1025" s="154" t="s">
        <v>2374</v>
      </c>
      <c r="F1025" s="154" t="s">
        <v>2342</v>
      </c>
      <c r="G1025" s="83" t="s">
        <v>938</v>
      </c>
      <c r="H1025" s="83" t="s">
        <v>939</v>
      </c>
      <c r="I1025" s="83" t="s">
        <v>940</v>
      </c>
      <c r="J1025" s="83" t="s">
        <v>941</v>
      </c>
      <c r="K1025" s="83" t="s">
        <v>857</v>
      </c>
      <c r="L1025" s="84" t="s">
        <v>942</v>
      </c>
      <c r="M1025" s="84" t="s">
        <v>917</v>
      </c>
      <c r="N1025" s="83">
        <v>1</v>
      </c>
      <c r="O1025" s="83">
        <v>3</v>
      </c>
      <c r="P1025" s="83">
        <v>1</v>
      </c>
      <c r="Q1025" s="241">
        <f t="shared" si="86"/>
        <v>3</v>
      </c>
      <c r="R1025" s="240" t="str">
        <f t="shared" si="87"/>
        <v>DÜŞÜK RİSK</v>
      </c>
      <c r="S1025" s="84" t="s">
        <v>918</v>
      </c>
      <c r="T1025" s="83" t="s">
        <v>191</v>
      </c>
      <c r="U1025" s="155" t="s">
        <v>2375</v>
      </c>
      <c r="V1025" s="85" t="s">
        <v>558</v>
      </c>
      <c r="W1025" s="156" t="s">
        <v>2375</v>
      </c>
      <c r="X1025" s="156" t="s">
        <v>858</v>
      </c>
      <c r="Y1025" s="83">
        <v>1</v>
      </c>
      <c r="Z1025" s="83">
        <v>3</v>
      </c>
      <c r="AA1025" s="83">
        <v>1</v>
      </c>
      <c r="AB1025" s="241">
        <f t="shared" si="88"/>
        <v>3</v>
      </c>
      <c r="AC1025" s="240" t="str">
        <f t="shared" si="89"/>
        <v>DÜŞÜK RİSK</v>
      </c>
      <c r="AD1025" s="81" t="s">
        <v>132</v>
      </c>
      <c r="AE1025" s="81" t="s">
        <v>191</v>
      </c>
      <c r="AF1025" s="240" t="s">
        <v>921</v>
      </c>
      <c r="AG1025" s="83" t="s">
        <v>860</v>
      </c>
    </row>
    <row r="1026" spans="1:33" ht="122.5" x14ac:dyDescent="0.45">
      <c r="A1026" s="152">
        <v>1019</v>
      </c>
      <c r="B1026" s="160">
        <v>45896</v>
      </c>
      <c r="C1026" s="83" t="s">
        <v>72</v>
      </c>
      <c r="D1026" s="81" t="s">
        <v>130</v>
      </c>
      <c r="E1026" s="154" t="s">
        <v>2374</v>
      </c>
      <c r="F1026" s="154" t="s">
        <v>2342</v>
      </c>
      <c r="G1026" s="83" t="s">
        <v>943</v>
      </c>
      <c r="H1026" s="83" t="s">
        <v>944</v>
      </c>
      <c r="I1026" s="83" t="s">
        <v>1749</v>
      </c>
      <c r="J1026" s="83" t="s">
        <v>941</v>
      </c>
      <c r="K1026" s="83" t="s">
        <v>515</v>
      </c>
      <c r="L1026" s="84" t="s">
        <v>946</v>
      </c>
      <c r="M1026" s="84" t="s">
        <v>917</v>
      </c>
      <c r="N1026" s="83">
        <v>0.5</v>
      </c>
      <c r="O1026" s="83">
        <v>1</v>
      </c>
      <c r="P1026" s="83">
        <v>3</v>
      </c>
      <c r="Q1026" s="241">
        <f t="shared" si="86"/>
        <v>1.5</v>
      </c>
      <c r="R1026" s="240" t="str">
        <f t="shared" si="87"/>
        <v>DÜŞÜK RİSK</v>
      </c>
      <c r="S1026" s="84" t="s">
        <v>918</v>
      </c>
      <c r="T1026" s="83" t="s">
        <v>191</v>
      </c>
      <c r="U1026" s="155" t="s">
        <v>2375</v>
      </c>
      <c r="V1026" s="85" t="s">
        <v>558</v>
      </c>
      <c r="W1026" s="156" t="s">
        <v>2375</v>
      </c>
      <c r="X1026" s="156" t="s">
        <v>858</v>
      </c>
      <c r="Y1026" s="83">
        <v>0.5</v>
      </c>
      <c r="Z1026" s="83">
        <v>1</v>
      </c>
      <c r="AA1026" s="83">
        <v>3</v>
      </c>
      <c r="AB1026" s="241">
        <f t="shared" si="88"/>
        <v>1.5</v>
      </c>
      <c r="AC1026" s="240" t="str">
        <f t="shared" si="89"/>
        <v>DÜŞÜK RİSK</v>
      </c>
      <c r="AD1026" s="81" t="s">
        <v>132</v>
      </c>
      <c r="AE1026" s="81" t="s">
        <v>191</v>
      </c>
      <c r="AF1026" s="240" t="s">
        <v>921</v>
      </c>
      <c r="AG1026" s="83" t="s">
        <v>860</v>
      </c>
    </row>
    <row r="1027" spans="1:33" ht="105" x14ac:dyDescent="0.45">
      <c r="A1027" s="152">
        <v>1020</v>
      </c>
      <c r="B1027" s="160">
        <v>45896</v>
      </c>
      <c r="C1027" s="83" t="s">
        <v>72</v>
      </c>
      <c r="D1027" s="81" t="s">
        <v>130</v>
      </c>
      <c r="E1027" s="154" t="s">
        <v>2374</v>
      </c>
      <c r="F1027" s="154" t="s">
        <v>2342</v>
      </c>
      <c r="G1027" s="83" t="s">
        <v>943</v>
      </c>
      <c r="H1027" s="83" t="s">
        <v>1750</v>
      </c>
      <c r="I1027" s="83" t="s">
        <v>954</v>
      </c>
      <c r="J1027" s="83" t="s">
        <v>935</v>
      </c>
      <c r="K1027" s="83" t="s">
        <v>857</v>
      </c>
      <c r="L1027" s="84" t="s">
        <v>2376</v>
      </c>
      <c r="M1027" s="84" t="s">
        <v>917</v>
      </c>
      <c r="N1027" s="83">
        <v>1</v>
      </c>
      <c r="O1027" s="83">
        <v>0.5</v>
      </c>
      <c r="P1027" s="83">
        <v>3</v>
      </c>
      <c r="Q1027" s="241">
        <f t="shared" si="86"/>
        <v>1.5</v>
      </c>
      <c r="R1027" s="240" t="str">
        <f t="shared" si="87"/>
        <v>DÜŞÜK RİSK</v>
      </c>
      <c r="S1027" s="84" t="s">
        <v>918</v>
      </c>
      <c r="T1027" s="83" t="s">
        <v>191</v>
      </c>
      <c r="U1027" s="155" t="s">
        <v>2375</v>
      </c>
      <c r="V1027" s="85" t="s">
        <v>558</v>
      </c>
      <c r="W1027" s="156" t="s">
        <v>2375</v>
      </c>
      <c r="X1027" s="156" t="s">
        <v>858</v>
      </c>
      <c r="Y1027" s="83">
        <v>0.5</v>
      </c>
      <c r="Z1027" s="83">
        <v>1</v>
      </c>
      <c r="AA1027" s="83">
        <v>3</v>
      </c>
      <c r="AB1027" s="241">
        <f t="shared" si="88"/>
        <v>1.5</v>
      </c>
      <c r="AC1027" s="240" t="str">
        <f t="shared" si="89"/>
        <v>DÜŞÜK RİSK</v>
      </c>
      <c r="AD1027" s="81" t="s">
        <v>132</v>
      </c>
      <c r="AE1027" s="81" t="s">
        <v>191</v>
      </c>
      <c r="AF1027" s="240" t="s">
        <v>921</v>
      </c>
      <c r="AG1027" s="83" t="s">
        <v>860</v>
      </c>
    </row>
    <row r="1028" spans="1:33" ht="105" x14ac:dyDescent="0.45">
      <c r="A1028" s="152">
        <v>1021</v>
      </c>
      <c r="B1028" s="160">
        <v>45896</v>
      </c>
      <c r="C1028" s="83" t="s">
        <v>72</v>
      </c>
      <c r="D1028" s="81" t="s">
        <v>130</v>
      </c>
      <c r="E1028" s="154" t="s">
        <v>2374</v>
      </c>
      <c r="F1028" s="154" t="s">
        <v>2342</v>
      </c>
      <c r="G1028" s="83" t="s">
        <v>2377</v>
      </c>
      <c r="H1028" s="83" t="s">
        <v>2378</v>
      </c>
      <c r="I1028" s="83" t="s">
        <v>2379</v>
      </c>
      <c r="J1028" s="83" t="s">
        <v>941</v>
      </c>
      <c r="K1028" s="83" t="s">
        <v>515</v>
      </c>
      <c r="L1028" s="84" t="s">
        <v>2380</v>
      </c>
      <c r="M1028" s="84" t="s">
        <v>917</v>
      </c>
      <c r="N1028" s="83">
        <v>1</v>
      </c>
      <c r="O1028" s="83">
        <v>3</v>
      </c>
      <c r="P1028" s="83">
        <v>7</v>
      </c>
      <c r="Q1028" s="241">
        <f t="shared" si="86"/>
        <v>21</v>
      </c>
      <c r="R1028" s="240" t="str">
        <f t="shared" si="87"/>
        <v>OLASI RİSK</v>
      </c>
      <c r="S1028" s="84" t="s">
        <v>918</v>
      </c>
      <c r="T1028" s="83" t="s">
        <v>191</v>
      </c>
      <c r="U1028" s="155" t="s">
        <v>2375</v>
      </c>
      <c r="V1028" s="85" t="s">
        <v>558</v>
      </c>
      <c r="W1028" s="156" t="s">
        <v>2375</v>
      </c>
      <c r="X1028" s="156" t="s">
        <v>858</v>
      </c>
      <c r="Y1028" s="83">
        <v>1</v>
      </c>
      <c r="Z1028" s="83">
        <v>3</v>
      </c>
      <c r="AA1028" s="83">
        <v>3</v>
      </c>
      <c r="AB1028" s="241">
        <f t="shared" si="88"/>
        <v>9</v>
      </c>
      <c r="AC1028" s="240" t="str">
        <f t="shared" si="89"/>
        <v>DÜŞÜK RİSK</v>
      </c>
      <c r="AD1028" s="81" t="s">
        <v>132</v>
      </c>
      <c r="AE1028" s="81" t="s">
        <v>191</v>
      </c>
      <c r="AF1028" s="240" t="s">
        <v>921</v>
      </c>
      <c r="AG1028" s="83" t="s">
        <v>860</v>
      </c>
    </row>
    <row r="1029" spans="1:33" ht="122.5" x14ac:dyDescent="0.45">
      <c r="A1029" s="152">
        <v>1022</v>
      </c>
      <c r="B1029" s="160">
        <v>45896</v>
      </c>
      <c r="C1029" s="83" t="s">
        <v>72</v>
      </c>
      <c r="D1029" s="81" t="s">
        <v>130</v>
      </c>
      <c r="E1029" s="154" t="s">
        <v>2374</v>
      </c>
      <c r="F1029" s="154" t="s">
        <v>2342</v>
      </c>
      <c r="G1029" s="83" t="s">
        <v>2381</v>
      </c>
      <c r="H1029" s="83" t="s">
        <v>2382</v>
      </c>
      <c r="I1029" s="83" t="s">
        <v>2383</v>
      </c>
      <c r="J1029" s="83" t="s">
        <v>2384</v>
      </c>
      <c r="K1029" s="83" t="s">
        <v>515</v>
      </c>
      <c r="L1029" s="84" t="s">
        <v>2385</v>
      </c>
      <c r="M1029" s="84" t="s">
        <v>917</v>
      </c>
      <c r="N1029" s="83">
        <v>1</v>
      </c>
      <c r="O1029" s="83">
        <v>1</v>
      </c>
      <c r="P1029" s="83">
        <v>7</v>
      </c>
      <c r="Q1029" s="241">
        <f t="shared" si="86"/>
        <v>7</v>
      </c>
      <c r="R1029" s="240" t="str">
        <f t="shared" si="87"/>
        <v>DÜŞÜK RİSK</v>
      </c>
      <c r="S1029" s="84" t="s">
        <v>2386</v>
      </c>
      <c r="T1029" s="83" t="s">
        <v>131</v>
      </c>
      <c r="U1029" s="155" t="s">
        <v>2375</v>
      </c>
      <c r="V1029" s="85" t="s">
        <v>558</v>
      </c>
      <c r="W1029" s="156" t="s">
        <v>2375</v>
      </c>
      <c r="X1029" s="156" t="s">
        <v>858</v>
      </c>
      <c r="Y1029" s="83">
        <v>1</v>
      </c>
      <c r="Z1029" s="83">
        <v>1</v>
      </c>
      <c r="AA1029" s="83">
        <v>7</v>
      </c>
      <c r="AB1029" s="241">
        <f t="shared" si="88"/>
        <v>7</v>
      </c>
      <c r="AC1029" s="240" t="str">
        <f t="shared" si="89"/>
        <v>DÜŞÜK RİSK</v>
      </c>
      <c r="AD1029" s="81" t="s">
        <v>132</v>
      </c>
      <c r="AE1029" s="81" t="s">
        <v>131</v>
      </c>
      <c r="AF1029" s="240" t="s">
        <v>921</v>
      </c>
      <c r="AG1029" s="83" t="s">
        <v>860</v>
      </c>
    </row>
    <row r="1030" spans="1:33" ht="175" x14ac:dyDescent="0.45">
      <c r="A1030" s="152">
        <v>1023</v>
      </c>
      <c r="B1030" s="160">
        <v>45896</v>
      </c>
      <c r="C1030" s="83" t="s">
        <v>72</v>
      </c>
      <c r="D1030" s="81" t="s">
        <v>155</v>
      </c>
      <c r="E1030" s="154" t="s">
        <v>2374</v>
      </c>
      <c r="F1030" s="154" t="s">
        <v>2342</v>
      </c>
      <c r="G1030" s="83" t="s">
        <v>1617</v>
      </c>
      <c r="H1030" s="83" t="s">
        <v>2387</v>
      </c>
      <c r="I1030" s="83" t="s">
        <v>199</v>
      </c>
      <c r="J1030" s="83" t="s">
        <v>754</v>
      </c>
      <c r="K1030" s="83" t="s">
        <v>857</v>
      </c>
      <c r="L1030" s="84" t="s">
        <v>1614</v>
      </c>
      <c r="M1030" s="84" t="s">
        <v>917</v>
      </c>
      <c r="N1030" s="83">
        <v>1</v>
      </c>
      <c r="O1030" s="83">
        <v>1</v>
      </c>
      <c r="P1030" s="83">
        <v>15</v>
      </c>
      <c r="Q1030" s="241">
        <f t="shared" si="86"/>
        <v>15</v>
      </c>
      <c r="R1030" s="240" t="str">
        <f t="shared" si="87"/>
        <v>DÜŞÜK RİSK</v>
      </c>
      <c r="S1030" s="84" t="s">
        <v>918</v>
      </c>
      <c r="T1030" s="83" t="s">
        <v>186</v>
      </c>
      <c r="U1030" s="155" t="s">
        <v>2375</v>
      </c>
      <c r="V1030" s="85" t="s">
        <v>961</v>
      </c>
      <c r="W1030" s="156" t="s">
        <v>2375</v>
      </c>
      <c r="X1030" s="156" t="s">
        <v>858</v>
      </c>
      <c r="Y1030" s="83">
        <v>1</v>
      </c>
      <c r="Z1030" s="83">
        <v>1</v>
      </c>
      <c r="AA1030" s="83">
        <v>15</v>
      </c>
      <c r="AB1030" s="241">
        <f t="shared" si="88"/>
        <v>15</v>
      </c>
      <c r="AC1030" s="240" t="str">
        <f t="shared" si="89"/>
        <v>DÜŞÜK RİSK</v>
      </c>
      <c r="AD1030" s="81" t="s">
        <v>493</v>
      </c>
      <c r="AE1030" s="81" t="s">
        <v>1599</v>
      </c>
      <c r="AF1030" s="240" t="s">
        <v>1600</v>
      </c>
      <c r="AG1030" s="83" t="s">
        <v>1042</v>
      </c>
    </row>
    <row r="1031" spans="1:33" ht="175" x14ac:dyDescent="0.45">
      <c r="A1031" s="152">
        <v>1024</v>
      </c>
      <c r="B1031" s="160">
        <v>45896</v>
      </c>
      <c r="C1031" s="83" t="s">
        <v>72</v>
      </c>
      <c r="D1031" s="81" t="s">
        <v>155</v>
      </c>
      <c r="E1031" s="154" t="s">
        <v>2374</v>
      </c>
      <c r="F1031" s="154" t="s">
        <v>2342</v>
      </c>
      <c r="G1031" s="83" t="s">
        <v>2388</v>
      </c>
      <c r="H1031" s="83" t="s">
        <v>2389</v>
      </c>
      <c r="I1031" s="83" t="s">
        <v>214</v>
      </c>
      <c r="J1031" s="83" t="s">
        <v>754</v>
      </c>
      <c r="K1031" s="83" t="s">
        <v>857</v>
      </c>
      <c r="L1031" s="84" t="s">
        <v>1614</v>
      </c>
      <c r="M1031" s="84" t="s">
        <v>917</v>
      </c>
      <c r="N1031" s="83">
        <v>1</v>
      </c>
      <c r="O1031" s="83">
        <v>1</v>
      </c>
      <c r="P1031" s="83">
        <v>15</v>
      </c>
      <c r="Q1031" s="241">
        <f t="shared" si="86"/>
        <v>15</v>
      </c>
      <c r="R1031" s="240" t="str">
        <f t="shared" si="87"/>
        <v>DÜŞÜK RİSK</v>
      </c>
      <c r="S1031" s="84" t="s">
        <v>918</v>
      </c>
      <c r="T1031" s="83" t="s">
        <v>186</v>
      </c>
      <c r="U1031" s="155" t="s">
        <v>2375</v>
      </c>
      <c r="V1031" s="85" t="s">
        <v>961</v>
      </c>
      <c r="W1031" s="156" t="s">
        <v>2375</v>
      </c>
      <c r="X1031" s="156" t="s">
        <v>858</v>
      </c>
      <c r="Y1031" s="83">
        <v>1</v>
      </c>
      <c r="Z1031" s="83">
        <v>1</v>
      </c>
      <c r="AA1031" s="83">
        <v>15</v>
      </c>
      <c r="AB1031" s="241">
        <f t="shared" si="88"/>
        <v>15</v>
      </c>
      <c r="AC1031" s="240" t="str">
        <f t="shared" si="89"/>
        <v>DÜŞÜK RİSK</v>
      </c>
      <c r="AD1031" s="81" t="s">
        <v>493</v>
      </c>
      <c r="AE1031" s="81" t="s">
        <v>1599</v>
      </c>
      <c r="AF1031" s="240" t="s">
        <v>1600</v>
      </c>
      <c r="AG1031" s="83" t="s">
        <v>1042</v>
      </c>
    </row>
    <row r="1032" spans="1:33" ht="175" x14ac:dyDescent="0.45">
      <c r="A1032" s="152">
        <v>1025</v>
      </c>
      <c r="B1032" s="160">
        <v>45896</v>
      </c>
      <c r="C1032" s="83" t="s">
        <v>72</v>
      </c>
      <c r="D1032" s="81" t="s">
        <v>155</v>
      </c>
      <c r="E1032" s="154" t="s">
        <v>2374</v>
      </c>
      <c r="F1032" s="154" t="s">
        <v>2342</v>
      </c>
      <c r="G1032" s="83" t="s">
        <v>1617</v>
      </c>
      <c r="H1032" s="83" t="s">
        <v>1783</v>
      </c>
      <c r="I1032" s="83" t="s">
        <v>199</v>
      </c>
      <c r="J1032" s="83" t="s">
        <v>754</v>
      </c>
      <c r="K1032" s="83" t="s">
        <v>857</v>
      </c>
      <c r="L1032" s="84" t="s">
        <v>1614</v>
      </c>
      <c r="M1032" s="84" t="s">
        <v>917</v>
      </c>
      <c r="N1032" s="83">
        <v>1</v>
      </c>
      <c r="O1032" s="83">
        <v>0.5</v>
      </c>
      <c r="P1032" s="83">
        <v>40</v>
      </c>
      <c r="Q1032" s="241">
        <f t="shared" si="86"/>
        <v>20</v>
      </c>
      <c r="R1032" s="240" t="str">
        <f t="shared" si="87"/>
        <v>OLASI RİSK</v>
      </c>
      <c r="S1032" s="84" t="s">
        <v>918</v>
      </c>
      <c r="T1032" s="83" t="s">
        <v>186</v>
      </c>
      <c r="U1032" s="155" t="s">
        <v>2375</v>
      </c>
      <c r="V1032" s="85" t="s">
        <v>961</v>
      </c>
      <c r="W1032" s="156" t="s">
        <v>2375</v>
      </c>
      <c r="X1032" s="156" t="s">
        <v>858</v>
      </c>
      <c r="Y1032" s="83">
        <v>0.5</v>
      </c>
      <c r="Z1032" s="83">
        <v>0.5</v>
      </c>
      <c r="AA1032" s="83">
        <v>15</v>
      </c>
      <c r="AB1032" s="241">
        <f t="shared" si="88"/>
        <v>3.75</v>
      </c>
      <c r="AC1032" s="240" t="str">
        <f t="shared" si="89"/>
        <v>DÜŞÜK RİSK</v>
      </c>
      <c r="AD1032" s="81" t="s">
        <v>493</v>
      </c>
      <c r="AE1032" s="81" t="s">
        <v>1599</v>
      </c>
      <c r="AF1032" s="240" t="s">
        <v>1600</v>
      </c>
      <c r="AG1032" s="83" t="s">
        <v>1042</v>
      </c>
    </row>
    <row r="1033" spans="1:33" ht="175" x14ac:dyDescent="0.45">
      <c r="A1033" s="152">
        <v>1026</v>
      </c>
      <c r="B1033" s="160">
        <v>45896</v>
      </c>
      <c r="C1033" s="83" t="s">
        <v>72</v>
      </c>
      <c r="D1033" s="81" t="s">
        <v>155</v>
      </c>
      <c r="E1033" s="154" t="s">
        <v>2374</v>
      </c>
      <c r="F1033" s="154" t="s">
        <v>2342</v>
      </c>
      <c r="G1033" s="83" t="s">
        <v>1615</v>
      </c>
      <c r="H1033" s="83" t="s">
        <v>1783</v>
      </c>
      <c r="I1033" s="83" t="s">
        <v>214</v>
      </c>
      <c r="J1033" s="83" t="s">
        <v>754</v>
      </c>
      <c r="K1033" s="83" t="s">
        <v>857</v>
      </c>
      <c r="L1033" s="84" t="s">
        <v>1614</v>
      </c>
      <c r="M1033" s="84" t="s">
        <v>917</v>
      </c>
      <c r="N1033" s="83">
        <v>1</v>
      </c>
      <c r="O1033" s="83">
        <v>0.5</v>
      </c>
      <c r="P1033" s="83">
        <v>40</v>
      </c>
      <c r="Q1033" s="241">
        <f t="shared" si="86"/>
        <v>20</v>
      </c>
      <c r="R1033" s="240" t="str">
        <f t="shared" si="87"/>
        <v>OLASI RİSK</v>
      </c>
      <c r="S1033" s="84" t="s">
        <v>918</v>
      </c>
      <c r="T1033" s="83" t="s">
        <v>186</v>
      </c>
      <c r="U1033" s="155" t="s">
        <v>2375</v>
      </c>
      <c r="V1033" s="85" t="s">
        <v>961</v>
      </c>
      <c r="W1033" s="156" t="s">
        <v>2375</v>
      </c>
      <c r="X1033" s="156" t="s">
        <v>858</v>
      </c>
      <c r="Y1033" s="83">
        <v>0.5</v>
      </c>
      <c r="Z1033" s="83">
        <v>0.5</v>
      </c>
      <c r="AA1033" s="83">
        <v>15</v>
      </c>
      <c r="AB1033" s="241">
        <f t="shared" si="88"/>
        <v>3.75</v>
      </c>
      <c r="AC1033" s="240" t="str">
        <f t="shared" si="89"/>
        <v>DÜŞÜK RİSK</v>
      </c>
      <c r="AD1033" s="81" t="s">
        <v>493</v>
      </c>
      <c r="AE1033" s="81" t="s">
        <v>1599</v>
      </c>
      <c r="AF1033" s="240" t="s">
        <v>1600</v>
      </c>
      <c r="AG1033" s="83" t="s">
        <v>1042</v>
      </c>
    </row>
    <row r="1034" spans="1:33" ht="175" x14ac:dyDescent="0.45">
      <c r="A1034" s="152">
        <v>1027</v>
      </c>
      <c r="B1034" s="160">
        <v>45896</v>
      </c>
      <c r="C1034" s="83" t="s">
        <v>72</v>
      </c>
      <c r="D1034" s="81" t="s">
        <v>155</v>
      </c>
      <c r="E1034" s="154" t="s">
        <v>2374</v>
      </c>
      <c r="F1034" s="154" t="s">
        <v>2342</v>
      </c>
      <c r="G1034" s="83" t="s">
        <v>1617</v>
      </c>
      <c r="H1034" s="83" t="s">
        <v>1618</v>
      </c>
      <c r="I1034" s="83" t="s">
        <v>199</v>
      </c>
      <c r="J1034" s="83" t="s">
        <v>1619</v>
      </c>
      <c r="K1034" s="83" t="s">
        <v>857</v>
      </c>
      <c r="L1034" s="84" t="s">
        <v>1614</v>
      </c>
      <c r="M1034" s="84" t="s">
        <v>917</v>
      </c>
      <c r="N1034" s="83">
        <v>1</v>
      </c>
      <c r="O1034" s="83">
        <v>1</v>
      </c>
      <c r="P1034" s="83">
        <v>40</v>
      </c>
      <c r="Q1034" s="241">
        <f t="shared" si="86"/>
        <v>40</v>
      </c>
      <c r="R1034" s="240" t="str">
        <f t="shared" si="87"/>
        <v>OLASI RİSK</v>
      </c>
      <c r="S1034" s="84" t="s">
        <v>918</v>
      </c>
      <c r="T1034" s="83" t="s">
        <v>186</v>
      </c>
      <c r="U1034" s="155" t="s">
        <v>2375</v>
      </c>
      <c r="V1034" s="85" t="s">
        <v>961</v>
      </c>
      <c r="W1034" s="156" t="s">
        <v>2375</v>
      </c>
      <c r="X1034" s="156" t="s">
        <v>858</v>
      </c>
      <c r="Y1034" s="83">
        <v>1</v>
      </c>
      <c r="Z1034" s="83">
        <v>0.5</v>
      </c>
      <c r="AA1034" s="83">
        <v>40</v>
      </c>
      <c r="AB1034" s="241">
        <f t="shared" si="88"/>
        <v>20</v>
      </c>
      <c r="AC1034" s="240" t="str">
        <f t="shared" si="89"/>
        <v>OLASI RİSK</v>
      </c>
      <c r="AD1034" s="81" t="s">
        <v>493</v>
      </c>
      <c r="AE1034" s="81" t="s">
        <v>1599</v>
      </c>
      <c r="AF1034" s="240" t="s">
        <v>1620</v>
      </c>
      <c r="AG1034" s="83" t="s">
        <v>1042</v>
      </c>
    </row>
    <row r="1035" spans="1:33" ht="175" x14ac:dyDescent="0.45">
      <c r="A1035" s="152">
        <v>1028</v>
      </c>
      <c r="B1035" s="160">
        <v>45896</v>
      </c>
      <c r="C1035" s="83" t="s">
        <v>72</v>
      </c>
      <c r="D1035" s="81" t="s">
        <v>155</v>
      </c>
      <c r="E1035" s="154" t="s">
        <v>2374</v>
      </c>
      <c r="F1035" s="154" t="s">
        <v>2342</v>
      </c>
      <c r="G1035" s="83" t="s">
        <v>1615</v>
      </c>
      <c r="H1035" s="83" t="s">
        <v>1621</v>
      </c>
      <c r="I1035" s="83" t="s">
        <v>199</v>
      </c>
      <c r="J1035" s="83" t="s">
        <v>1619</v>
      </c>
      <c r="K1035" s="83" t="s">
        <v>857</v>
      </c>
      <c r="L1035" s="84" t="s">
        <v>1614</v>
      </c>
      <c r="M1035" s="84" t="s">
        <v>917</v>
      </c>
      <c r="N1035" s="83">
        <v>1</v>
      </c>
      <c r="O1035" s="83">
        <v>1</v>
      </c>
      <c r="P1035" s="83">
        <v>40</v>
      </c>
      <c r="Q1035" s="241">
        <f t="shared" si="86"/>
        <v>40</v>
      </c>
      <c r="R1035" s="240" t="str">
        <f t="shared" si="87"/>
        <v>OLASI RİSK</v>
      </c>
      <c r="S1035" s="84" t="s">
        <v>918</v>
      </c>
      <c r="T1035" s="83" t="s">
        <v>186</v>
      </c>
      <c r="U1035" s="155" t="s">
        <v>2375</v>
      </c>
      <c r="V1035" s="85" t="s">
        <v>961</v>
      </c>
      <c r="W1035" s="156" t="s">
        <v>2375</v>
      </c>
      <c r="X1035" s="156" t="s">
        <v>858</v>
      </c>
      <c r="Y1035" s="83">
        <v>1</v>
      </c>
      <c r="Z1035" s="83">
        <v>0.5</v>
      </c>
      <c r="AA1035" s="83">
        <v>15</v>
      </c>
      <c r="AB1035" s="241">
        <f t="shared" si="88"/>
        <v>7.5</v>
      </c>
      <c r="AC1035" s="240" t="str">
        <f t="shared" si="89"/>
        <v>DÜŞÜK RİSK</v>
      </c>
      <c r="AD1035" s="81" t="s">
        <v>493</v>
      </c>
      <c r="AE1035" s="81" t="s">
        <v>1599</v>
      </c>
      <c r="AF1035" s="240" t="s">
        <v>1620</v>
      </c>
      <c r="AG1035" s="83" t="s">
        <v>1042</v>
      </c>
    </row>
    <row r="1036" spans="1:33" ht="175" x14ac:dyDescent="0.45">
      <c r="A1036" s="152">
        <v>1029</v>
      </c>
      <c r="B1036" s="160">
        <v>45896</v>
      </c>
      <c r="C1036" s="83" t="s">
        <v>72</v>
      </c>
      <c r="D1036" s="81" t="s">
        <v>155</v>
      </c>
      <c r="E1036" s="154" t="s">
        <v>2374</v>
      </c>
      <c r="F1036" s="154" t="s">
        <v>2342</v>
      </c>
      <c r="G1036" s="83" t="s">
        <v>1617</v>
      </c>
      <c r="H1036" s="83" t="s">
        <v>1622</v>
      </c>
      <c r="I1036" s="83" t="s">
        <v>1623</v>
      </c>
      <c r="J1036" s="83" t="s">
        <v>1619</v>
      </c>
      <c r="K1036" s="83" t="s">
        <v>857</v>
      </c>
      <c r="L1036" s="84" t="s">
        <v>1614</v>
      </c>
      <c r="M1036" s="84" t="s">
        <v>917</v>
      </c>
      <c r="N1036" s="83">
        <v>1</v>
      </c>
      <c r="O1036" s="83">
        <v>1</v>
      </c>
      <c r="P1036" s="83">
        <v>40</v>
      </c>
      <c r="Q1036" s="241">
        <f t="shared" si="86"/>
        <v>40</v>
      </c>
      <c r="R1036" s="240" t="str">
        <f t="shared" si="87"/>
        <v>OLASI RİSK</v>
      </c>
      <c r="S1036" s="84" t="s">
        <v>918</v>
      </c>
      <c r="T1036" s="83" t="s">
        <v>186</v>
      </c>
      <c r="U1036" s="155" t="s">
        <v>2375</v>
      </c>
      <c r="V1036" s="85" t="s">
        <v>961</v>
      </c>
      <c r="W1036" s="156" t="s">
        <v>2375</v>
      </c>
      <c r="X1036" s="156" t="s">
        <v>858</v>
      </c>
      <c r="Y1036" s="83">
        <v>1</v>
      </c>
      <c r="Z1036" s="83">
        <v>0.5</v>
      </c>
      <c r="AA1036" s="83">
        <v>15</v>
      </c>
      <c r="AB1036" s="241">
        <f t="shared" si="88"/>
        <v>7.5</v>
      </c>
      <c r="AC1036" s="240" t="str">
        <f t="shared" si="89"/>
        <v>DÜŞÜK RİSK</v>
      </c>
      <c r="AD1036" s="81" t="s">
        <v>493</v>
      </c>
      <c r="AE1036" s="81" t="s">
        <v>1599</v>
      </c>
      <c r="AF1036" s="240" t="s">
        <v>1620</v>
      </c>
      <c r="AG1036" s="83" t="s">
        <v>1042</v>
      </c>
    </row>
    <row r="1037" spans="1:33" ht="175" x14ac:dyDescent="0.45">
      <c r="A1037" s="152">
        <v>1030</v>
      </c>
      <c r="B1037" s="160">
        <v>45896</v>
      </c>
      <c r="C1037" s="83" t="s">
        <v>72</v>
      </c>
      <c r="D1037" s="81" t="s">
        <v>155</v>
      </c>
      <c r="E1037" s="154" t="s">
        <v>2374</v>
      </c>
      <c r="F1037" s="154" t="s">
        <v>2342</v>
      </c>
      <c r="G1037" s="83" t="s">
        <v>1617</v>
      </c>
      <c r="H1037" s="83" t="s">
        <v>1624</v>
      </c>
      <c r="I1037" s="83" t="s">
        <v>1623</v>
      </c>
      <c r="J1037" s="83" t="s">
        <v>1619</v>
      </c>
      <c r="K1037" s="83" t="s">
        <v>857</v>
      </c>
      <c r="L1037" s="84" t="s">
        <v>1614</v>
      </c>
      <c r="M1037" s="84" t="s">
        <v>917</v>
      </c>
      <c r="N1037" s="83">
        <v>1</v>
      </c>
      <c r="O1037" s="83">
        <v>1</v>
      </c>
      <c r="P1037" s="83">
        <v>40</v>
      </c>
      <c r="Q1037" s="241">
        <f t="shared" si="86"/>
        <v>40</v>
      </c>
      <c r="R1037" s="240" t="str">
        <f t="shared" si="87"/>
        <v>OLASI RİSK</v>
      </c>
      <c r="S1037" s="84" t="s">
        <v>918</v>
      </c>
      <c r="T1037" s="83" t="s">
        <v>186</v>
      </c>
      <c r="U1037" s="155" t="s">
        <v>2375</v>
      </c>
      <c r="V1037" s="85" t="s">
        <v>961</v>
      </c>
      <c r="W1037" s="156" t="s">
        <v>2375</v>
      </c>
      <c r="X1037" s="156" t="s">
        <v>858</v>
      </c>
      <c r="Y1037" s="83">
        <v>1</v>
      </c>
      <c r="Z1037" s="83">
        <v>0.5</v>
      </c>
      <c r="AA1037" s="83">
        <v>15</v>
      </c>
      <c r="AB1037" s="241">
        <f t="shared" si="88"/>
        <v>7.5</v>
      </c>
      <c r="AC1037" s="240" t="str">
        <f t="shared" si="89"/>
        <v>DÜŞÜK RİSK</v>
      </c>
      <c r="AD1037" s="81" t="s">
        <v>493</v>
      </c>
      <c r="AE1037" s="81" t="s">
        <v>1599</v>
      </c>
      <c r="AF1037" s="240" t="s">
        <v>1620</v>
      </c>
      <c r="AG1037" s="83" t="s">
        <v>1042</v>
      </c>
    </row>
    <row r="1038" spans="1:33" ht="175" x14ac:dyDescent="0.45">
      <c r="A1038" s="152">
        <v>1031</v>
      </c>
      <c r="B1038" s="160">
        <v>45896</v>
      </c>
      <c r="C1038" s="83" t="s">
        <v>72</v>
      </c>
      <c r="D1038" s="81" t="s">
        <v>155</v>
      </c>
      <c r="E1038" s="154" t="s">
        <v>2374</v>
      </c>
      <c r="F1038" s="154" t="s">
        <v>2342</v>
      </c>
      <c r="G1038" s="83" t="s">
        <v>1615</v>
      </c>
      <c r="H1038" s="83" t="s">
        <v>1625</v>
      </c>
      <c r="I1038" s="83" t="s">
        <v>1623</v>
      </c>
      <c r="J1038" s="83" t="s">
        <v>1619</v>
      </c>
      <c r="K1038" s="83" t="s">
        <v>857</v>
      </c>
      <c r="L1038" s="84" t="s">
        <v>1614</v>
      </c>
      <c r="M1038" s="84" t="s">
        <v>917</v>
      </c>
      <c r="N1038" s="83">
        <v>1</v>
      </c>
      <c r="O1038" s="83">
        <v>1</v>
      </c>
      <c r="P1038" s="83">
        <v>40</v>
      </c>
      <c r="Q1038" s="241">
        <f t="shared" si="86"/>
        <v>40</v>
      </c>
      <c r="R1038" s="240" t="str">
        <f t="shared" si="87"/>
        <v>OLASI RİSK</v>
      </c>
      <c r="S1038" s="84" t="s">
        <v>918</v>
      </c>
      <c r="T1038" s="83" t="s">
        <v>186</v>
      </c>
      <c r="U1038" s="155" t="s">
        <v>2375</v>
      </c>
      <c r="V1038" s="85" t="s">
        <v>961</v>
      </c>
      <c r="W1038" s="156" t="s">
        <v>2375</v>
      </c>
      <c r="X1038" s="156" t="s">
        <v>858</v>
      </c>
      <c r="Y1038" s="83">
        <v>1</v>
      </c>
      <c r="Z1038" s="83">
        <v>0.5</v>
      </c>
      <c r="AA1038" s="83">
        <v>15</v>
      </c>
      <c r="AB1038" s="241">
        <f t="shared" si="88"/>
        <v>7.5</v>
      </c>
      <c r="AC1038" s="240" t="str">
        <f t="shared" si="89"/>
        <v>DÜŞÜK RİSK</v>
      </c>
      <c r="AD1038" s="81" t="s">
        <v>493</v>
      </c>
      <c r="AE1038" s="81" t="s">
        <v>1599</v>
      </c>
      <c r="AF1038" s="240" t="s">
        <v>1620</v>
      </c>
      <c r="AG1038" s="83" t="s">
        <v>1042</v>
      </c>
    </row>
    <row r="1039" spans="1:33" ht="122.5" x14ac:dyDescent="0.45">
      <c r="A1039" s="152">
        <v>1032</v>
      </c>
      <c r="B1039" s="160">
        <v>45896</v>
      </c>
      <c r="C1039" s="83" t="s">
        <v>72</v>
      </c>
      <c r="D1039" s="81" t="s">
        <v>155</v>
      </c>
      <c r="E1039" s="154" t="s">
        <v>2374</v>
      </c>
      <c r="F1039" s="154" t="s">
        <v>2342</v>
      </c>
      <c r="G1039" s="83" t="s">
        <v>1626</v>
      </c>
      <c r="H1039" s="83" t="s">
        <v>1627</v>
      </c>
      <c r="I1039" s="83" t="s">
        <v>1628</v>
      </c>
      <c r="J1039" s="83" t="s">
        <v>1629</v>
      </c>
      <c r="K1039" s="83" t="s">
        <v>857</v>
      </c>
      <c r="L1039" s="84" t="s">
        <v>4943</v>
      </c>
      <c r="M1039" s="84" t="s">
        <v>917</v>
      </c>
      <c r="N1039" s="83">
        <v>0.5</v>
      </c>
      <c r="O1039" s="83">
        <v>0.5</v>
      </c>
      <c r="P1039" s="83">
        <v>1</v>
      </c>
      <c r="Q1039" s="241">
        <f t="shared" si="86"/>
        <v>0.25</v>
      </c>
      <c r="R1039" s="240" t="str">
        <f t="shared" si="87"/>
        <v>DÜŞÜK RİSK</v>
      </c>
      <c r="S1039" s="84" t="s">
        <v>918</v>
      </c>
      <c r="T1039" s="83" t="s">
        <v>190</v>
      </c>
      <c r="U1039" s="155" t="s">
        <v>2375</v>
      </c>
      <c r="V1039" s="85" t="s">
        <v>961</v>
      </c>
      <c r="W1039" s="156" t="s">
        <v>2375</v>
      </c>
      <c r="X1039" s="156" t="s">
        <v>858</v>
      </c>
      <c r="Y1039" s="83">
        <v>0.5</v>
      </c>
      <c r="Z1039" s="83">
        <v>0.5</v>
      </c>
      <c r="AA1039" s="83">
        <v>1</v>
      </c>
      <c r="AB1039" s="241">
        <f t="shared" si="88"/>
        <v>0.25</v>
      </c>
      <c r="AC1039" s="240" t="str">
        <f t="shared" si="89"/>
        <v>DÜŞÜK RİSK</v>
      </c>
      <c r="AD1039" s="81" t="s">
        <v>132</v>
      </c>
      <c r="AE1039" s="81" t="s">
        <v>190</v>
      </c>
      <c r="AF1039" s="240" t="s">
        <v>2390</v>
      </c>
      <c r="AG1039" s="83" t="s">
        <v>1042</v>
      </c>
    </row>
    <row r="1040" spans="1:33" ht="122.5" x14ac:dyDescent="0.45">
      <c r="A1040" s="152">
        <v>1033</v>
      </c>
      <c r="B1040" s="160">
        <v>45896</v>
      </c>
      <c r="C1040" s="83" t="s">
        <v>72</v>
      </c>
      <c r="D1040" s="81" t="s">
        <v>155</v>
      </c>
      <c r="E1040" s="154" t="s">
        <v>2374</v>
      </c>
      <c r="F1040" s="154" t="s">
        <v>2342</v>
      </c>
      <c r="G1040" s="83" t="s">
        <v>2391</v>
      </c>
      <c r="H1040" s="83" t="s">
        <v>2392</v>
      </c>
      <c r="I1040" s="83" t="s">
        <v>2393</v>
      </c>
      <c r="J1040" s="83" t="s">
        <v>2394</v>
      </c>
      <c r="K1040" s="83" t="s">
        <v>515</v>
      </c>
      <c r="L1040" s="84" t="s">
        <v>2395</v>
      </c>
      <c r="M1040" s="84" t="s">
        <v>917</v>
      </c>
      <c r="N1040" s="83">
        <v>1</v>
      </c>
      <c r="O1040" s="83">
        <v>3</v>
      </c>
      <c r="P1040" s="83">
        <v>3</v>
      </c>
      <c r="Q1040" s="241">
        <f t="shared" si="86"/>
        <v>9</v>
      </c>
      <c r="R1040" s="240" t="str">
        <f t="shared" si="87"/>
        <v>DÜŞÜK RİSK</v>
      </c>
      <c r="S1040" s="84" t="s">
        <v>918</v>
      </c>
      <c r="T1040" s="83" t="s">
        <v>131</v>
      </c>
      <c r="U1040" s="155" t="s">
        <v>2375</v>
      </c>
      <c r="V1040" s="85" t="s">
        <v>961</v>
      </c>
      <c r="W1040" s="156" t="s">
        <v>2375</v>
      </c>
      <c r="X1040" s="156" t="s">
        <v>858</v>
      </c>
      <c r="Y1040" s="83">
        <v>1</v>
      </c>
      <c r="Z1040" s="83">
        <v>3</v>
      </c>
      <c r="AA1040" s="83">
        <v>3</v>
      </c>
      <c r="AB1040" s="241">
        <f t="shared" si="88"/>
        <v>9</v>
      </c>
      <c r="AC1040" s="240" t="str">
        <f t="shared" si="89"/>
        <v>DÜŞÜK RİSK</v>
      </c>
      <c r="AD1040" s="81" t="s">
        <v>132</v>
      </c>
      <c r="AE1040" s="81" t="s">
        <v>131</v>
      </c>
      <c r="AF1040" s="240" t="s">
        <v>2390</v>
      </c>
      <c r="AG1040" s="83" t="s">
        <v>2396</v>
      </c>
    </row>
    <row r="1041" spans="1:33" ht="140" x14ac:dyDescent="0.45">
      <c r="A1041" s="152">
        <v>1034</v>
      </c>
      <c r="B1041" s="160">
        <v>45896</v>
      </c>
      <c r="C1041" s="83" t="s">
        <v>72</v>
      </c>
      <c r="D1041" s="81" t="s">
        <v>156</v>
      </c>
      <c r="E1041" s="154" t="s">
        <v>2374</v>
      </c>
      <c r="F1041" s="154" t="s">
        <v>2342</v>
      </c>
      <c r="G1041" s="83" t="s">
        <v>1637</v>
      </c>
      <c r="H1041" s="83" t="s">
        <v>1638</v>
      </c>
      <c r="I1041" s="83" t="s">
        <v>1639</v>
      </c>
      <c r="J1041" s="83" t="s">
        <v>1640</v>
      </c>
      <c r="K1041" s="83" t="s">
        <v>515</v>
      </c>
      <c r="L1041" s="84" t="s">
        <v>1641</v>
      </c>
      <c r="M1041" s="84" t="s">
        <v>917</v>
      </c>
      <c r="N1041" s="83">
        <v>1</v>
      </c>
      <c r="O1041" s="83">
        <v>3</v>
      </c>
      <c r="P1041" s="83">
        <v>15</v>
      </c>
      <c r="Q1041" s="241">
        <f t="shared" si="86"/>
        <v>45</v>
      </c>
      <c r="R1041" s="240" t="str">
        <f t="shared" si="87"/>
        <v>OLASI RİSK</v>
      </c>
      <c r="S1041" s="84" t="s">
        <v>918</v>
      </c>
      <c r="T1041" s="83" t="s">
        <v>187</v>
      </c>
      <c r="U1041" s="155" t="s">
        <v>2375</v>
      </c>
      <c r="V1041" s="85" t="s">
        <v>558</v>
      </c>
      <c r="W1041" s="156" t="s">
        <v>2375</v>
      </c>
      <c r="X1041" s="156" t="s">
        <v>858</v>
      </c>
      <c r="Y1041" s="83">
        <v>1</v>
      </c>
      <c r="Z1041" s="83">
        <v>2</v>
      </c>
      <c r="AA1041" s="83">
        <v>3</v>
      </c>
      <c r="AB1041" s="241">
        <f t="shared" si="88"/>
        <v>6</v>
      </c>
      <c r="AC1041" s="240" t="str">
        <f t="shared" si="89"/>
        <v>DÜŞÜK RİSK</v>
      </c>
      <c r="AD1041" s="81" t="s">
        <v>651</v>
      </c>
      <c r="AE1041" s="81" t="s">
        <v>187</v>
      </c>
      <c r="AF1041" s="240" t="s">
        <v>1642</v>
      </c>
      <c r="AG1041" s="83" t="s">
        <v>1058</v>
      </c>
    </row>
    <row r="1042" spans="1:33" ht="70" x14ac:dyDescent="0.45">
      <c r="A1042" s="152">
        <v>1035</v>
      </c>
      <c r="B1042" s="160">
        <v>45896</v>
      </c>
      <c r="C1042" s="83" t="s">
        <v>72</v>
      </c>
      <c r="D1042" s="81" t="s">
        <v>156</v>
      </c>
      <c r="E1042" s="154" t="s">
        <v>2374</v>
      </c>
      <c r="F1042" s="154" t="s">
        <v>2342</v>
      </c>
      <c r="G1042" s="83" t="s">
        <v>1647</v>
      </c>
      <c r="H1042" s="83" t="s">
        <v>1648</v>
      </c>
      <c r="I1042" s="83" t="s">
        <v>2397</v>
      </c>
      <c r="J1042" s="83" t="s">
        <v>1640</v>
      </c>
      <c r="K1042" s="83" t="s">
        <v>515</v>
      </c>
      <c r="L1042" s="84" t="s">
        <v>1651</v>
      </c>
      <c r="M1042" s="84" t="s">
        <v>917</v>
      </c>
      <c r="N1042" s="83">
        <v>3</v>
      </c>
      <c r="O1042" s="83">
        <v>6</v>
      </c>
      <c r="P1042" s="83">
        <v>3</v>
      </c>
      <c r="Q1042" s="241">
        <f t="shared" si="86"/>
        <v>54</v>
      </c>
      <c r="R1042" s="240" t="str">
        <f t="shared" si="87"/>
        <v>OLASI RİSK</v>
      </c>
      <c r="S1042" s="84" t="s">
        <v>918</v>
      </c>
      <c r="T1042" s="83" t="s">
        <v>186</v>
      </c>
      <c r="U1042" s="155" t="s">
        <v>2375</v>
      </c>
      <c r="V1042" s="85" t="s">
        <v>558</v>
      </c>
      <c r="W1042" s="156" t="s">
        <v>2375</v>
      </c>
      <c r="X1042" s="156" t="s">
        <v>858</v>
      </c>
      <c r="Y1042" s="83">
        <v>1</v>
      </c>
      <c r="Z1042" s="83">
        <v>3</v>
      </c>
      <c r="AA1042" s="83">
        <v>3</v>
      </c>
      <c r="AB1042" s="241">
        <f t="shared" si="88"/>
        <v>9</v>
      </c>
      <c r="AC1042" s="240" t="str">
        <f t="shared" si="89"/>
        <v>DÜŞÜK RİSK</v>
      </c>
      <c r="AD1042" s="81" t="s">
        <v>493</v>
      </c>
      <c r="AE1042" s="81" t="s">
        <v>186</v>
      </c>
      <c r="AF1042" s="240" t="s">
        <v>1652</v>
      </c>
      <c r="AG1042" s="83" t="s">
        <v>1058</v>
      </c>
    </row>
    <row r="1043" spans="1:33" ht="87.5" x14ac:dyDescent="0.45">
      <c r="A1043" s="152">
        <v>1036</v>
      </c>
      <c r="B1043" s="160">
        <v>45896</v>
      </c>
      <c r="C1043" s="83" t="s">
        <v>72</v>
      </c>
      <c r="D1043" s="81" t="s">
        <v>156</v>
      </c>
      <c r="E1043" s="154" t="s">
        <v>2374</v>
      </c>
      <c r="F1043" s="154" t="s">
        <v>2342</v>
      </c>
      <c r="G1043" s="83" t="s">
        <v>1653</v>
      </c>
      <c r="H1043" s="83" t="s">
        <v>1660</v>
      </c>
      <c r="I1043" s="83" t="s">
        <v>2398</v>
      </c>
      <c r="J1043" s="83" t="s">
        <v>2399</v>
      </c>
      <c r="K1043" s="83" t="s">
        <v>1008</v>
      </c>
      <c r="L1043" s="84" t="s">
        <v>2400</v>
      </c>
      <c r="M1043" s="84" t="s">
        <v>917</v>
      </c>
      <c r="N1043" s="83">
        <v>1</v>
      </c>
      <c r="O1043" s="83">
        <v>2</v>
      </c>
      <c r="P1043" s="83">
        <v>3</v>
      </c>
      <c r="Q1043" s="241">
        <f t="shared" si="86"/>
        <v>6</v>
      </c>
      <c r="R1043" s="240" t="str">
        <f t="shared" si="87"/>
        <v>DÜŞÜK RİSK</v>
      </c>
      <c r="S1043" s="84" t="s">
        <v>918</v>
      </c>
      <c r="T1043" s="83" t="s">
        <v>184</v>
      </c>
      <c r="U1043" s="155" t="s">
        <v>2375</v>
      </c>
      <c r="V1043" s="85" t="s">
        <v>558</v>
      </c>
      <c r="W1043" s="156" t="s">
        <v>2375</v>
      </c>
      <c r="X1043" s="156" t="s">
        <v>858</v>
      </c>
      <c r="Y1043" s="83">
        <v>0.5</v>
      </c>
      <c r="Z1043" s="83">
        <v>1</v>
      </c>
      <c r="AA1043" s="83">
        <v>3</v>
      </c>
      <c r="AB1043" s="241">
        <f t="shared" si="88"/>
        <v>1.5</v>
      </c>
      <c r="AC1043" s="240" t="str">
        <f t="shared" si="89"/>
        <v>DÜŞÜK RİSK</v>
      </c>
      <c r="AD1043" s="81" t="s">
        <v>493</v>
      </c>
      <c r="AE1043" s="81" t="s">
        <v>186</v>
      </c>
      <c r="AF1043" s="240" t="s">
        <v>2401</v>
      </c>
      <c r="AG1043" s="83" t="s">
        <v>1058</v>
      </c>
    </row>
    <row r="1044" spans="1:33" ht="105" x14ac:dyDescent="0.45">
      <c r="A1044" s="152">
        <v>1037</v>
      </c>
      <c r="B1044" s="160">
        <v>45896</v>
      </c>
      <c r="C1044" s="83" t="s">
        <v>72</v>
      </c>
      <c r="D1044" s="81" t="s">
        <v>157</v>
      </c>
      <c r="E1044" s="154" t="s">
        <v>2374</v>
      </c>
      <c r="F1044" s="154" t="s">
        <v>2342</v>
      </c>
      <c r="G1044" s="83" t="s">
        <v>2402</v>
      </c>
      <c r="H1044" s="83" t="s">
        <v>1049</v>
      </c>
      <c r="I1044" s="83" t="s">
        <v>1050</v>
      </c>
      <c r="J1044" s="83" t="s">
        <v>1051</v>
      </c>
      <c r="K1044" s="83" t="s">
        <v>515</v>
      </c>
      <c r="L1044" s="84" t="s">
        <v>2403</v>
      </c>
      <c r="M1044" s="84" t="s">
        <v>917</v>
      </c>
      <c r="N1044" s="83">
        <v>0.5</v>
      </c>
      <c r="O1044" s="83">
        <v>3</v>
      </c>
      <c r="P1044" s="83">
        <v>7</v>
      </c>
      <c r="Q1044" s="241">
        <f t="shared" si="86"/>
        <v>10.5</v>
      </c>
      <c r="R1044" s="240" t="str">
        <f t="shared" si="87"/>
        <v>DÜŞÜK RİSK</v>
      </c>
      <c r="S1044" s="84" t="s">
        <v>918</v>
      </c>
      <c r="T1044" s="83" t="s">
        <v>191</v>
      </c>
      <c r="U1044" s="155" t="s">
        <v>2375</v>
      </c>
      <c r="V1044" s="85" t="s">
        <v>558</v>
      </c>
      <c r="W1044" s="156" t="s">
        <v>2375</v>
      </c>
      <c r="X1044" s="156" t="s">
        <v>858</v>
      </c>
      <c r="Y1044" s="83">
        <v>0.5</v>
      </c>
      <c r="Z1044" s="83">
        <v>3</v>
      </c>
      <c r="AA1044" s="83">
        <v>7</v>
      </c>
      <c r="AB1044" s="241">
        <f t="shared" si="88"/>
        <v>10.5</v>
      </c>
      <c r="AC1044" s="240" t="str">
        <f t="shared" si="89"/>
        <v>DÜŞÜK RİSK</v>
      </c>
      <c r="AD1044" s="81" t="s">
        <v>132</v>
      </c>
      <c r="AE1044" s="81" t="s">
        <v>191</v>
      </c>
      <c r="AF1044" s="240" t="s">
        <v>2390</v>
      </c>
      <c r="AG1044" s="83" t="s">
        <v>2404</v>
      </c>
    </row>
    <row r="1045" spans="1:33" ht="122.5" x14ac:dyDescent="0.45">
      <c r="A1045" s="152">
        <v>1038</v>
      </c>
      <c r="B1045" s="160">
        <v>45896</v>
      </c>
      <c r="C1045" s="83" t="s">
        <v>72</v>
      </c>
      <c r="D1045" s="81" t="s">
        <v>157</v>
      </c>
      <c r="E1045" s="154" t="s">
        <v>2374</v>
      </c>
      <c r="F1045" s="154" t="s">
        <v>2342</v>
      </c>
      <c r="G1045" s="83" t="s">
        <v>2391</v>
      </c>
      <c r="H1045" s="83" t="s">
        <v>1054</v>
      </c>
      <c r="I1045" s="83" t="s">
        <v>1055</v>
      </c>
      <c r="J1045" s="83" t="s">
        <v>1056</v>
      </c>
      <c r="K1045" s="83" t="s">
        <v>515</v>
      </c>
      <c r="L1045" s="84" t="s">
        <v>2405</v>
      </c>
      <c r="M1045" s="84" t="s">
        <v>917</v>
      </c>
      <c r="N1045" s="83">
        <v>3</v>
      </c>
      <c r="O1045" s="83">
        <v>6</v>
      </c>
      <c r="P1045" s="83">
        <v>1</v>
      </c>
      <c r="Q1045" s="241">
        <f t="shared" si="86"/>
        <v>18</v>
      </c>
      <c r="R1045" s="240" t="str">
        <f t="shared" si="87"/>
        <v>DÜŞÜK RİSK</v>
      </c>
      <c r="S1045" s="84" t="s">
        <v>918</v>
      </c>
      <c r="T1045" s="83" t="s">
        <v>191</v>
      </c>
      <c r="U1045" s="155" t="s">
        <v>2375</v>
      </c>
      <c r="V1045" s="85" t="s">
        <v>558</v>
      </c>
      <c r="W1045" s="156" t="s">
        <v>2375</v>
      </c>
      <c r="X1045" s="156" t="s">
        <v>858</v>
      </c>
      <c r="Y1045" s="83">
        <v>1</v>
      </c>
      <c r="Z1045" s="83">
        <v>6</v>
      </c>
      <c r="AA1045" s="83">
        <v>1</v>
      </c>
      <c r="AB1045" s="241">
        <f t="shared" si="88"/>
        <v>6</v>
      </c>
      <c r="AC1045" s="240" t="str">
        <f t="shared" si="89"/>
        <v>DÜŞÜK RİSK</v>
      </c>
      <c r="AD1045" s="81" t="s">
        <v>132</v>
      </c>
      <c r="AE1045" s="81" t="s">
        <v>191</v>
      </c>
      <c r="AF1045" s="240" t="s">
        <v>2390</v>
      </c>
      <c r="AG1045" s="83" t="s">
        <v>1058</v>
      </c>
    </row>
    <row r="1046" spans="1:33" ht="140" x14ac:dyDescent="0.45">
      <c r="A1046" s="152">
        <v>1039</v>
      </c>
      <c r="B1046" s="160">
        <v>45896</v>
      </c>
      <c r="C1046" s="83" t="s">
        <v>72</v>
      </c>
      <c r="D1046" s="81" t="s">
        <v>157</v>
      </c>
      <c r="E1046" s="154" t="s">
        <v>2374</v>
      </c>
      <c r="F1046" s="154" t="s">
        <v>2342</v>
      </c>
      <c r="G1046" s="83" t="s">
        <v>2381</v>
      </c>
      <c r="H1046" s="83" t="s">
        <v>2406</v>
      </c>
      <c r="I1046" s="83" t="s">
        <v>2407</v>
      </c>
      <c r="J1046" s="83" t="s">
        <v>2408</v>
      </c>
      <c r="K1046" s="83" t="s">
        <v>515</v>
      </c>
      <c r="L1046" s="84" t="s">
        <v>2409</v>
      </c>
      <c r="M1046" s="84" t="s">
        <v>917</v>
      </c>
      <c r="N1046" s="83">
        <v>1</v>
      </c>
      <c r="O1046" s="83">
        <v>3</v>
      </c>
      <c r="P1046" s="83">
        <v>7</v>
      </c>
      <c r="Q1046" s="241">
        <f t="shared" si="86"/>
        <v>21</v>
      </c>
      <c r="R1046" s="240" t="str">
        <f t="shared" si="87"/>
        <v>OLASI RİSK</v>
      </c>
      <c r="S1046" s="84" t="s">
        <v>2386</v>
      </c>
      <c r="T1046" s="83" t="s">
        <v>131</v>
      </c>
      <c r="U1046" s="155" t="s">
        <v>2375</v>
      </c>
      <c r="V1046" s="85" t="s">
        <v>558</v>
      </c>
      <c r="W1046" s="156" t="s">
        <v>2375</v>
      </c>
      <c r="X1046" s="156" t="s">
        <v>858</v>
      </c>
      <c r="Y1046" s="83">
        <v>1</v>
      </c>
      <c r="Z1046" s="83">
        <v>1</v>
      </c>
      <c r="AA1046" s="83">
        <v>7</v>
      </c>
      <c r="AB1046" s="241">
        <f t="shared" si="88"/>
        <v>7</v>
      </c>
      <c r="AC1046" s="240" t="str">
        <f t="shared" si="89"/>
        <v>DÜŞÜK RİSK</v>
      </c>
      <c r="AD1046" s="81" t="s">
        <v>132</v>
      </c>
      <c r="AE1046" s="81" t="s">
        <v>131</v>
      </c>
      <c r="AF1046" s="240" t="s">
        <v>2390</v>
      </c>
      <c r="AG1046" s="83" t="s">
        <v>2396</v>
      </c>
    </row>
    <row r="1047" spans="1:33" ht="105" x14ac:dyDescent="0.45">
      <c r="A1047" s="152">
        <v>1040</v>
      </c>
      <c r="B1047" s="160">
        <v>45896</v>
      </c>
      <c r="C1047" s="81" t="s">
        <v>72</v>
      </c>
      <c r="D1047" s="81" t="s">
        <v>158</v>
      </c>
      <c r="E1047" s="154" t="s">
        <v>2374</v>
      </c>
      <c r="F1047" s="154" t="s">
        <v>2342</v>
      </c>
      <c r="G1047" s="83" t="s">
        <v>1059</v>
      </c>
      <c r="H1047" s="83" t="s">
        <v>2410</v>
      </c>
      <c r="I1047" s="83" t="s">
        <v>2411</v>
      </c>
      <c r="J1047" s="83" t="s">
        <v>2384</v>
      </c>
      <c r="K1047" s="83" t="s">
        <v>515</v>
      </c>
      <c r="L1047" s="84" t="s">
        <v>2412</v>
      </c>
      <c r="M1047" s="84" t="s">
        <v>917</v>
      </c>
      <c r="N1047" s="83">
        <v>1</v>
      </c>
      <c r="O1047" s="83">
        <v>1</v>
      </c>
      <c r="P1047" s="83">
        <v>7</v>
      </c>
      <c r="Q1047" s="241">
        <f t="shared" si="86"/>
        <v>7</v>
      </c>
      <c r="R1047" s="240" t="str">
        <f t="shared" si="87"/>
        <v>DÜŞÜK RİSK</v>
      </c>
      <c r="S1047" s="84" t="s">
        <v>2386</v>
      </c>
      <c r="T1047" s="83" t="s">
        <v>131</v>
      </c>
      <c r="U1047" s="155" t="s">
        <v>2375</v>
      </c>
      <c r="V1047" s="85" t="s">
        <v>558</v>
      </c>
      <c r="W1047" s="156" t="s">
        <v>2375</v>
      </c>
      <c r="X1047" s="156" t="s">
        <v>858</v>
      </c>
      <c r="Y1047" s="83">
        <v>1</v>
      </c>
      <c r="Z1047" s="83">
        <v>1</v>
      </c>
      <c r="AA1047" s="83">
        <v>7</v>
      </c>
      <c r="AB1047" s="241">
        <f t="shared" si="88"/>
        <v>7</v>
      </c>
      <c r="AC1047" s="240" t="str">
        <f t="shared" si="89"/>
        <v>DÜŞÜK RİSK</v>
      </c>
      <c r="AD1047" s="81" t="s">
        <v>132</v>
      </c>
      <c r="AE1047" s="81" t="s">
        <v>131</v>
      </c>
      <c r="AF1047" s="240" t="s">
        <v>2390</v>
      </c>
      <c r="AG1047" s="83" t="s">
        <v>2413</v>
      </c>
    </row>
    <row r="1048" spans="1:33" ht="157.5" x14ac:dyDescent="0.45">
      <c r="A1048" s="152">
        <v>1041</v>
      </c>
      <c r="B1048" s="160">
        <v>45896</v>
      </c>
      <c r="C1048" s="81" t="s">
        <v>72</v>
      </c>
      <c r="D1048" s="81" t="s">
        <v>158</v>
      </c>
      <c r="E1048" s="154" t="s">
        <v>2374</v>
      </c>
      <c r="F1048" s="154" t="s">
        <v>2342</v>
      </c>
      <c r="G1048" s="83" t="s">
        <v>1059</v>
      </c>
      <c r="H1048" s="229" t="s">
        <v>1060</v>
      </c>
      <c r="I1048" s="83" t="s">
        <v>1061</v>
      </c>
      <c r="J1048" s="83" t="s">
        <v>1062</v>
      </c>
      <c r="K1048" s="83" t="s">
        <v>2414</v>
      </c>
      <c r="L1048" s="84" t="s">
        <v>1063</v>
      </c>
      <c r="M1048" s="84" t="s">
        <v>917</v>
      </c>
      <c r="N1048" s="83">
        <v>0.5</v>
      </c>
      <c r="O1048" s="83">
        <v>2</v>
      </c>
      <c r="P1048" s="83">
        <v>40</v>
      </c>
      <c r="Q1048" s="241">
        <f t="shared" si="86"/>
        <v>40</v>
      </c>
      <c r="R1048" s="240" t="str">
        <f t="shared" si="87"/>
        <v>OLASI RİSK</v>
      </c>
      <c r="S1048" s="84" t="s">
        <v>918</v>
      </c>
      <c r="T1048" s="83" t="s">
        <v>190</v>
      </c>
      <c r="U1048" s="155" t="s">
        <v>2375</v>
      </c>
      <c r="V1048" s="85" t="s">
        <v>558</v>
      </c>
      <c r="W1048" s="156" t="s">
        <v>2375</v>
      </c>
      <c r="X1048" s="156" t="s">
        <v>858</v>
      </c>
      <c r="Y1048" s="83">
        <v>0.5</v>
      </c>
      <c r="Z1048" s="83">
        <v>2</v>
      </c>
      <c r="AA1048" s="83">
        <v>15</v>
      </c>
      <c r="AB1048" s="241">
        <f t="shared" si="88"/>
        <v>15</v>
      </c>
      <c r="AC1048" s="240" t="str">
        <f t="shared" si="89"/>
        <v>DÜŞÜK RİSK</v>
      </c>
      <c r="AD1048" s="81" t="s">
        <v>493</v>
      </c>
      <c r="AE1048" s="81" t="s">
        <v>190</v>
      </c>
      <c r="AF1048" s="240" t="s">
        <v>921</v>
      </c>
      <c r="AG1048" s="83" t="s">
        <v>1064</v>
      </c>
    </row>
    <row r="1049" spans="1:33" ht="157.5" x14ac:dyDescent="0.45">
      <c r="A1049" s="152">
        <v>1042</v>
      </c>
      <c r="B1049" s="160">
        <v>45896</v>
      </c>
      <c r="C1049" s="81" t="s">
        <v>72</v>
      </c>
      <c r="D1049" s="81" t="s">
        <v>158</v>
      </c>
      <c r="E1049" s="154" t="s">
        <v>2374</v>
      </c>
      <c r="F1049" s="154" t="s">
        <v>2342</v>
      </c>
      <c r="G1049" s="83" t="s">
        <v>1059</v>
      </c>
      <c r="H1049" s="229" t="s">
        <v>1065</v>
      </c>
      <c r="I1049" s="83" t="s">
        <v>1066</v>
      </c>
      <c r="J1049" s="83" t="s">
        <v>1067</v>
      </c>
      <c r="K1049" s="83" t="s">
        <v>2414</v>
      </c>
      <c r="L1049" s="84" t="s">
        <v>1063</v>
      </c>
      <c r="M1049" s="84" t="s">
        <v>917</v>
      </c>
      <c r="N1049" s="83">
        <v>0.5</v>
      </c>
      <c r="O1049" s="83">
        <v>2</v>
      </c>
      <c r="P1049" s="83">
        <v>15</v>
      </c>
      <c r="Q1049" s="241">
        <f t="shared" si="86"/>
        <v>15</v>
      </c>
      <c r="R1049" s="240" t="str">
        <f t="shared" si="87"/>
        <v>DÜŞÜK RİSK</v>
      </c>
      <c r="S1049" s="84" t="s">
        <v>918</v>
      </c>
      <c r="T1049" s="83" t="s">
        <v>190</v>
      </c>
      <c r="U1049" s="155" t="s">
        <v>2375</v>
      </c>
      <c r="V1049" s="85" t="s">
        <v>558</v>
      </c>
      <c r="W1049" s="156" t="s">
        <v>2375</v>
      </c>
      <c r="X1049" s="156" t="s">
        <v>858</v>
      </c>
      <c r="Y1049" s="83">
        <v>0.5</v>
      </c>
      <c r="Z1049" s="83">
        <v>2</v>
      </c>
      <c r="AA1049" s="83">
        <v>15</v>
      </c>
      <c r="AB1049" s="241">
        <f t="shared" si="88"/>
        <v>15</v>
      </c>
      <c r="AC1049" s="240" t="str">
        <f t="shared" si="89"/>
        <v>DÜŞÜK RİSK</v>
      </c>
      <c r="AD1049" s="81" t="s">
        <v>493</v>
      </c>
      <c r="AE1049" s="81" t="s">
        <v>190</v>
      </c>
      <c r="AF1049" s="240" t="s">
        <v>921</v>
      </c>
      <c r="AG1049" s="83" t="s">
        <v>1064</v>
      </c>
    </row>
    <row r="1050" spans="1:33" ht="157.5" x14ac:dyDescent="0.45">
      <c r="A1050" s="152">
        <v>1043</v>
      </c>
      <c r="B1050" s="160">
        <v>45896</v>
      </c>
      <c r="C1050" s="81" t="s">
        <v>72</v>
      </c>
      <c r="D1050" s="81" t="s">
        <v>158</v>
      </c>
      <c r="E1050" s="154" t="s">
        <v>2374</v>
      </c>
      <c r="F1050" s="154" t="s">
        <v>2342</v>
      </c>
      <c r="G1050" s="83" t="s">
        <v>1059</v>
      </c>
      <c r="H1050" s="83" t="s">
        <v>1068</v>
      </c>
      <c r="I1050" s="83" t="s">
        <v>1069</v>
      </c>
      <c r="J1050" s="83" t="s">
        <v>1070</v>
      </c>
      <c r="K1050" s="83" t="s">
        <v>2414</v>
      </c>
      <c r="L1050" s="84" t="s">
        <v>1063</v>
      </c>
      <c r="M1050" s="84" t="s">
        <v>917</v>
      </c>
      <c r="N1050" s="83">
        <v>0.5</v>
      </c>
      <c r="O1050" s="83">
        <v>2</v>
      </c>
      <c r="P1050" s="83">
        <v>15</v>
      </c>
      <c r="Q1050" s="241">
        <f t="shared" si="86"/>
        <v>15</v>
      </c>
      <c r="R1050" s="240" t="str">
        <f t="shared" si="87"/>
        <v>DÜŞÜK RİSK</v>
      </c>
      <c r="S1050" s="84" t="s">
        <v>918</v>
      </c>
      <c r="T1050" s="83" t="s">
        <v>190</v>
      </c>
      <c r="U1050" s="155" t="s">
        <v>2375</v>
      </c>
      <c r="V1050" s="85" t="s">
        <v>558</v>
      </c>
      <c r="W1050" s="156" t="s">
        <v>2375</v>
      </c>
      <c r="X1050" s="156" t="s">
        <v>858</v>
      </c>
      <c r="Y1050" s="83">
        <v>0.5</v>
      </c>
      <c r="Z1050" s="83">
        <v>2</v>
      </c>
      <c r="AA1050" s="83">
        <v>15</v>
      </c>
      <c r="AB1050" s="241">
        <f t="shared" si="88"/>
        <v>15</v>
      </c>
      <c r="AC1050" s="240" t="str">
        <f t="shared" si="89"/>
        <v>DÜŞÜK RİSK</v>
      </c>
      <c r="AD1050" s="81" t="s">
        <v>493</v>
      </c>
      <c r="AE1050" s="81" t="s">
        <v>190</v>
      </c>
      <c r="AF1050" s="240" t="s">
        <v>921</v>
      </c>
      <c r="AG1050" s="83" t="s">
        <v>1064</v>
      </c>
    </row>
    <row r="1051" spans="1:33" ht="105" x14ac:dyDescent="0.45">
      <c r="A1051" s="152">
        <v>1044</v>
      </c>
      <c r="B1051" s="160">
        <v>45896</v>
      </c>
      <c r="C1051" s="81" t="s">
        <v>72</v>
      </c>
      <c r="D1051" s="81" t="s">
        <v>158</v>
      </c>
      <c r="E1051" s="154" t="s">
        <v>2374</v>
      </c>
      <c r="F1051" s="154" t="s">
        <v>2342</v>
      </c>
      <c r="G1051" s="83" t="s">
        <v>1072</v>
      </c>
      <c r="H1051" s="83" t="s">
        <v>1073</v>
      </c>
      <c r="I1051" s="83" t="s">
        <v>1074</v>
      </c>
      <c r="J1051" s="83" t="s">
        <v>1075</v>
      </c>
      <c r="K1051" s="83" t="s">
        <v>515</v>
      </c>
      <c r="L1051" s="84" t="s">
        <v>1076</v>
      </c>
      <c r="M1051" s="84" t="s">
        <v>917</v>
      </c>
      <c r="N1051" s="83">
        <v>1</v>
      </c>
      <c r="O1051" s="83">
        <v>1</v>
      </c>
      <c r="P1051" s="83">
        <v>3</v>
      </c>
      <c r="Q1051" s="241">
        <f t="shared" si="86"/>
        <v>3</v>
      </c>
      <c r="R1051" s="240" t="str">
        <f t="shared" si="87"/>
        <v>DÜŞÜK RİSK</v>
      </c>
      <c r="S1051" s="84" t="s">
        <v>918</v>
      </c>
      <c r="T1051" s="83" t="s">
        <v>72</v>
      </c>
      <c r="U1051" s="155" t="s">
        <v>2375</v>
      </c>
      <c r="V1051" s="85" t="s">
        <v>558</v>
      </c>
      <c r="W1051" s="156" t="s">
        <v>2375</v>
      </c>
      <c r="X1051" s="156" t="s">
        <v>858</v>
      </c>
      <c r="Y1051" s="83">
        <v>1</v>
      </c>
      <c r="Z1051" s="83">
        <v>1</v>
      </c>
      <c r="AA1051" s="83">
        <v>3</v>
      </c>
      <c r="AB1051" s="241">
        <f t="shared" si="88"/>
        <v>3</v>
      </c>
      <c r="AC1051" s="240" t="str">
        <f t="shared" si="89"/>
        <v>DÜŞÜK RİSK</v>
      </c>
      <c r="AD1051" s="81" t="s">
        <v>493</v>
      </c>
      <c r="AE1051" s="81" t="s">
        <v>72</v>
      </c>
      <c r="AF1051" s="240" t="s">
        <v>921</v>
      </c>
      <c r="AG1051" s="83" t="s">
        <v>1064</v>
      </c>
    </row>
    <row r="1052" spans="1:33" ht="192.5" x14ac:dyDescent="0.45">
      <c r="A1052" s="152">
        <v>1045</v>
      </c>
      <c r="B1052" s="160">
        <v>45896</v>
      </c>
      <c r="C1052" s="81" t="s">
        <v>72</v>
      </c>
      <c r="D1052" s="81" t="s">
        <v>158</v>
      </c>
      <c r="E1052" s="154" t="s">
        <v>2374</v>
      </c>
      <c r="F1052" s="154" t="s">
        <v>2342</v>
      </c>
      <c r="G1052" s="83" t="s">
        <v>1072</v>
      </c>
      <c r="H1052" s="83" t="s">
        <v>1077</v>
      </c>
      <c r="I1052" s="83" t="s">
        <v>1078</v>
      </c>
      <c r="J1052" s="83" t="s">
        <v>1079</v>
      </c>
      <c r="K1052" s="83" t="s">
        <v>515</v>
      </c>
      <c r="L1052" s="84" t="s">
        <v>1080</v>
      </c>
      <c r="M1052" s="84" t="s">
        <v>917</v>
      </c>
      <c r="N1052" s="83">
        <v>1</v>
      </c>
      <c r="O1052" s="83">
        <v>1</v>
      </c>
      <c r="P1052" s="83">
        <v>3</v>
      </c>
      <c r="Q1052" s="241">
        <f t="shared" si="86"/>
        <v>3</v>
      </c>
      <c r="R1052" s="240" t="str">
        <f t="shared" si="87"/>
        <v>DÜŞÜK RİSK</v>
      </c>
      <c r="S1052" s="84" t="s">
        <v>918</v>
      </c>
      <c r="T1052" s="83" t="s">
        <v>190</v>
      </c>
      <c r="U1052" s="155" t="s">
        <v>2375</v>
      </c>
      <c r="V1052" s="85" t="s">
        <v>558</v>
      </c>
      <c r="W1052" s="156" t="s">
        <v>2375</v>
      </c>
      <c r="X1052" s="156" t="s">
        <v>858</v>
      </c>
      <c r="Y1052" s="83">
        <v>1</v>
      </c>
      <c r="Z1052" s="83">
        <v>1</v>
      </c>
      <c r="AA1052" s="83">
        <v>3</v>
      </c>
      <c r="AB1052" s="241">
        <f t="shared" si="88"/>
        <v>3</v>
      </c>
      <c r="AC1052" s="240" t="str">
        <f t="shared" si="89"/>
        <v>DÜŞÜK RİSK</v>
      </c>
      <c r="AD1052" s="81" t="s">
        <v>493</v>
      </c>
      <c r="AE1052" s="81" t="s">
        <v>190</v>
      </c>
      <c r="AF1052" s="240" t="s">
        <v>1081</v>
      </c>
      <c r="AG1052" s="83" t="s">
        <v>1064</v>
      </c>
    </row>
    <row r="1053" spans="1:33" ht="192.5" x14ac:dyDescent="0.45">
      <c r="A1053" s="152">
        <v>1046</v>
      </c>
      <c r="B1053" s="160">
        <v>45896</v>
      </c>
      <c r="C1053" s="81" t="s">
        <v>72</v>
      </c>
      <c r="D1053" s="81" t="s">
        <v>158</v>
      </c>
      <c r="E1053" s="154" t="s">
        <v>2374</v>
      </c>
      <c r="F1053" s="154" t="s">
        <v>2342</v>
      </c>
      <c r="G1053" s="83" t="s">
        <v>1072</v>
      </c>
      <c r="H1053" s="83" t="s">
        <v>1082</v>
      </c>
      <c r="I1053" s="83" t="s">
        <v>1083</v>
      </c>
      <c r="J1053" s="83" t="s">
        <v>1084</v>
      </c>
      <c r="K1053" s="83" t="s">
        <v>515</v>
      </c>
      <c r="L1053" s="84" t="s">
        <v>1080</v>
      </c>
      <c r="M1053" s="84" t="s">
        <v>917</v>
      </c>
      <c r="N1053" s="83">
        <v>1</v>
      </c>
      <c r="O1053" s="83">
        <v>1</v>
      </c>
      <c r="P1053" s="83">
        <v>3</v>
      </c>
      <c r="Q1053" s="241">
        <f t="shared" si="86"/>
        <v>3</v>
      </c>
      <c r="R1053" s="240" t="str">
        <f t="shared" si="87"/>
        <v>DÜŞÜK RİSK</v>
      </c>
      <c r="S1053" s="84" t="s">
        <v>918</v>
      </c>
      <c r="T1053" s="83" t="s">
        <v>72</v>
      </c>
      <c r="U1053" s="155" t="s">
        <v>2375</v>
      </c>
      <c r="V1053" s="85" t="s">
        <v>558</v>
      </c>
      <c r="W1053" s="156" t="s">
        <v>2375</v>
      </c>
      <c r="X1053" s="156" t="s">
        <v>858</v>
      </c>
      <c r="Y1053" s="83">
        <v>1</v>
      </c>
      <c r="Z1053" s="83">
        <v>1</v>
      </c>
      <c r="AA1053" s="83">
        <v>3</v>
      </c>
      <c r="AB1053" s="241">
        <f t="shared" si="88"/>
        <v>3</v>
      </c>
      <c r="AC1053" s="240" t="str">
        <f t="shared" si="89"/>
        <v>DÜŞÜK RİSK</v>
      </c>
      <c r="AD1053" s="81" t="s">
        <v>132</v>
      </c>
      <c r="AE1053" s="81" t="s">
        <v>72</v>
      </c>
      <c r="AF1053" s="240" t="s">
        <v>921</v>
      </c>
      <c r="AG1053" s="83" t="s">
        <v>1064</v>
      </c>
    </row>
    <row r="1054" spans="1:33" ht="122.5" x14ac:dyDescent="0.45">
      <c r="A1054" s="152">
        <v>1047</v>
      </c>
      <c r="B1054" s="160">
        <v>45896</v>
      </c>
      <c r="C1054" s="81" t="s">
        <v>72</v>
      </c>
      <c r="D1054" s="81" t="s">
        <v>158</v>
      </c>
      <c r="E1054" s="154" t="s">
        <v>2374</v>
      </c>
      <c r="F1054" s="154" t="s">
        <v>2342</v>
      </c>
      <c r="G1054" s="83" t="s">
        <v>1787</v>
      </c>
      <c r="H1054" s="83" t="s">
        <v>1788</v>
      </c>
      <c r="I1054" s="83" t="s">
        <v>1789</v>
      </c>
      <c r="J1054" s="83" t="s">
        <v>1790</v>
      </c>
      <c r="K1054" s="83" t="s">
        <v>515</v>
      </c>
      <c r="L1054" s="84" t="s">
        <v>1791</v>
      </c>
      <c r="M1054" s="84" t="s">
        <v>917</v>
      </c>
      <c r="N1054" s="83">
        <v>1</v>
      </c>
      <c r="O1054" s="83">
        <v>1</v>
      </c>
      <c r="P1054" s="83">
        <v>7</v>
      </c>
      <c r="Q1054" s="241">
        <f t="shared" si="86"/>
        <v>7</v>
      </c>
      <c r="R1054" s="240" t="str">
        <f t="shared" si="87"/>
        <v>DÜŞÜK RİSK</v>
      </c>
      <c r="S1054" s="84" t="s">
        <v>918</v>
      </c>
      <c r="T1054" s="83" t="s">
        <v>72</v>
      </c>
      <c r="U1054" s="155" t="s">
        <v>2375</v>
      </c>
      <c r="V1054" s="85" t="s">
        <v>558</v>
      </c>
      <c r="W1054" s="156" t="s">
        <v>2375</v>
      </c>
      <c r="X1054" s="156" t="s">
        <v>858</v>
      </c>
      <c r="Y1054" s="83">
        <v>1</v>
      </c>
      <c r="Z1054" s="83">
        <v>1</v>
      </c>
      <c r="AA1054" s="83">
        <v>7</v>
      </c>
      <c r="AB1054" s="241">
        <f t="shared" si="88"/>
        <v>7</v>
      </c>
      <c r="AC1054" s="240" t="str">
        <f t="shared" si="89"/>
        <v>DÜŞÜK RİSK</v>
      </c>
      <c r="AD1054" s="81" t="s">
        <v>132</v>
      </c>
      <c r="AE1054" s="81" t="s">
        <v>72</v>
      </c>
      <c r="AF1054" s="240" t="s">
        <v>921</v>
      </c>
      <c r="AG1054" s="83" t="s">
        <v>1064</v>
      </c>
    </row>
    <row r="1055" spans="1:33" ht="122.5" x14ac:dyDescent="0.45">
      <c r="A1055" s="152">
        <v>1048</v>
      </c>
      <c r="B1055" s="160">
        <v>45896</v>
      </c>
      <c r="C1055" s="83" t="s">
        <v>66</v>
      </c>
      <c r="D1055" s="81" t="s">
        <v>6752</v>
      </c>
      <c r="E1055" s="154" t="s">
        <v>2374</v>
      </c>
      <c r="F1055" s="154" t="s">
        <v>2342</v>
      </c>
      <c r="G1055" s="83" t="s">
        <v>2415</v>
      </c>
      <c r="H1055" s="83" t="s">
        <v>2416</v>
      </c>
      <c r="I1055" s="83" t="s">
        <v>2417</v>
      </c>
      <c r="J1055" s="83" t="s">
        <v>2418</v>
      </c>
      <c r="K1055" s="83" t="s">
        <v>515</v>
      </c>
      <c r="L1055" s="84" t="s">
        <v>2419</v>
      </c>
      <c r="M1055" s="84" t="s">
        <v>917</v>
      </c>
      <c r="N1055" s="83">
        <v>1</v>
      </c>
      <c r="O1055" s="83">
        <v>2</v>
      </c>
      <c r="P1055" s="83">
        <v>7</v>
      </c>
      <c r="Q1055" s="241">
        <f t="shared" si="86"/>
        <v>14</v>
      </c>
      <c r="R1055" s="240" t="str">
        <f t="shared" si="87"/>
        <v>DÜŞÜK RİSK</v>
      </c>
      <c r="S1055" s="84" t="s">
        <v>918</v>
      </c>
      <c r="T1055" s="83" t="s">
        <v>131</v>
      </c>
      <c r="U1055" s="155" t="s">
        <v>2375</v>
      </c>
      <c r="V1055" s="85" t="s">
        <v>558</v>
      </c>
      <c r="W1055" s="156" t="s">
        <v>2375</v>
      </c>
      <c r="X1055" s="156" t="s">
        <v>858</v>
      </c>
      <c r="Y1055" s="83">
        <v>1</v>
      </c>
      <c r="Z1055" s="83">
        <v>1</v>
      </c>
      <c r="AA1055" s="83">
        <v>7</v>
      </c>
      <c r="AB1055" s="241">
        <f t="shared" si="88"/>
        <v>7</v>
      </c>
      <c r="AC1055" s="240" t="str">
        <f t="shared" si="89"/>
        <v>DÜŞÜK RİSK</v>
      </c>
      <c r="AD1055" s="81" t="s">
        <v>132</v>
      </c>
      <c r="AE1055" s="81" t="s">
        <v>131</v>
      </c>
      <c r="AF1055" s="240" t="s">
        <v>1106</v>
      </c>
      <c r="AG1055" s="83" t="s">
        <v>2420</v>
      </c>
    </row>
    <row r="1056" spans="1:33" ht="175" x14ac:dyDescent="0.45">
      <c r="A1056" s="152">
        <v>1049</v>
      </c>
      <c r="B1056" s="160">
        <v>45896</v>
      </c>
      <c r="C1056" s="83" t="s">
        <v>66</v>
      </c>
      <c r="D1056" s="81" t="s">
        <v>6752</v>
      </c>
      <c r="E1056" s="154" t="s">
        <v>2374</v>
      </c>
      <c r="F1056" s="154" t="s">
        <v>2342</v>
      </c>
      <c r="G1056" s="83" t="s">
        <v>2415</v>
      </c>
      <c r="H1056" s="83" t="s">
        <v>2421</v>
      </c>
      <c r="I1056" s="83" t="s">
        <v>2422</v>
      </c>
      <c r="J1056" s="83" t="s">
        <v>2418</v>
      </c>
      <c r="K1056" s="83" t="s">
        <v>515</v>
      </c>
      <c r="L1056" s="84" t="s">
        <v>2423</v>
      </c>
      <c r="M1056" s="84" t="s">
        <v>917</v>
      </c>
      <c r="N1056" s="83">
        <v>0.5</v>
      </c>
      <c r="O1056" s="83">
        <v>2</v>
      </c>
      <c r="P1056" s="83">
        <v>7</v>
      </c>
      <c r="Q1056" s="241">
        <f t="shared" si="86"/>
        <v>7</v>
      </c>
      <c r="R1056" s="240" t="str">
        <f t="shared" si="87"/>
        <v>DÜŞÜK RİSK</v>
      </c>
      <c r="S1056" s="84" t="s">
        <v>918</v>
      </c>
      <c r="T1056" s="83" t="s">
        <v>190</v>
      </c>
      <c r="U1056" s="155" t="s">
        <v>2375</v>
      </c>
      <c r="V1056" s="85" t="s">
        <v>558</v>
      </c>
      <c r="W1056" s="156" t="s">
        <v>2375</v>
      </c>
      <c r="X1056" s="156" t="s">
        <v>858</v>
      </c>
      <c r="Y1056" s="83">
        <v>0.5</v>
      </c>
      <c r="Z1056" s="83">
        <v>2</v>
      </c>
      <c r="AA1056" s="83">
        <v>7</v>
      </c>
      <c r="AB1056" s="241">
        <f t="shared" si="88"/>
        <v>7</v>
      </c>
      <c r="AC1056" s="240" t="str">
        <f t="shared" si="89"/>
        <v>DÜŞÜK RİSK</v>
      </c>
      <c r="AD1056" s="81" t="s">
        <v>132</v>
      </c>
      <c r="AE1056" s="81" t="s">
        <v>190</v>
      </c>
      <c r="AF1056" s="240" t="s">
        <v>1106</v>
      </c>
      <c r="AG1056" s="83" t="s">
        <v>2420</v>
      </c>
    </row>
    <row r="1057" spans="1:33" ht="105" x14ac:dyDescent="0.45">
      <c r="A1057" s="152">
        <v>1050</v>
      </c>
      <c r="B1057" s="160">
        <v>45896</v>
      </c>
      <c r="C1057" s="83" t="s">
        <v>66</v>
      </c>
      <c r="D1057" s="81" t="s">
        <v>6752</v>
      </c>
      <c r="E1057" s="154" t="s">
        <v>2374</v>
      </c>
      <c r="F1057" s="154" t="s">
        <v>2342</v>
      </c>
      <c r="G1057" s="83" t="s">
        <v>2415</v>
      </c>
      <c r="H1057" s="229" t="s">
        <v>2424</v>
      </c>
      <c r="I1057" s="83" t="s">
        <v>2425</v>
      </c>
      <c r="J1057" s="83" t="s">
        <v>2426</v>
      </c>
      <c r="K1057" s="83" t="s">
        <v>515</v>
      </c>
      <c r="L1057" s="230" t="s">
        <v>2427</v>
      </c>
      <c r="M1057" s="84" t="s">
        <v>917</v>
      </c>
      <c r="N1057" s="83">
        <v>0.5</v>
      </c>
      <c r="O1057" s="83">
        <v>2</v>
      </c>
      <c r="P1057" s="83">
        <v>7</v>
      </c>
      <c r="Q1057" s="241">
        <f t="shared" si="86"/>
        <v>7</v>
      </c>
      <c r="R1057" s="240" t="str">
        <f t="shared" si="87"/>
        <v>DÜŞÜK RİSK</v>
      </c>
      <c r="S1057" s="84" t="s">
        <v>918</v>
      </c>
      <c r="T1057" s="83" t="s">
        <v>190</v>
      </c>
      <c r="U1057" s="155" t="s">
        <v>2375</v>
      </c>
      <c r="V1057" s="85" t="s">
        <v>558</v>
      </c>
      <c r="W1057" s="156" t="s">
        <v>2375</v>
      </c>
      <c r="X1057" s="156" t="s">
        <v>858</v>
      </c>
      <c r="Y1057" s="83">
        <v>0.5</v>
      </c>
      <c r="Z1057" s="83">
        <v>2</v>
      </c>
      <c r="AA1057" s="83">
        <v>7</v>
      </c>
      <c r="AB1057" s="241">
        <f t="shared" si="88"/>
        <v>7</v>
      </c>
      <c r="AC1057" s="240" t="str">
        <f t="shared" si="89"/>
        <v>DÜŞÜK RİSK</v>
      </c>
      <c r="AD1057" s="81" t="s">
        <v>132</v>
      </c>
      <c r="AE1057" s="81" t="s">
        <v>190</v>
      </c>
      <c r="AF1057" s="240" t="s">
        <v>1106</v>
      </c>
      <c r="AG1057" s="83" t="s">
        <v>2420</v>
      </c>
    </row>
    <row r="1058" spans="1:33" ht="157.5" x14ac:dyDescent="0.45">
      <c r="A1058" s="152">
        <v>1051</v>
      </c>
      <c r="B1058" s="160">
        <v>45896</v>
      </c>
      <c r="C1058" s="83" t="s">
        <v>66</v>
      </c>
      <c r="D1058" s="81" t="s">
        <v>6752</v>
      </c>
      <c r="E1058" s="154" t="s">
        <v>2374</v>
      </c>
      <c r="F1058" s="154" t="s">
        <v>2342</v>
      </c>
      <c r="G1058" s="83" t="s">
        <v>2415</v>
      </c>
      <c r="H1058" s="229" t="s">
        <v>2428</v>
      </c>
      <c r="I1058" s="83" t="s">
        <v>2429</v>
      </c>
      <c r="J1058" s="83" t="s">
        <v>2426</v>
      </c>
      <c r="K1058" s="83" t="s">
        <v>515</v>
      </c>
      <c r="L1058" s="230" t="s">
        <v>2430</v>
      </c>
      <c r="M1058" s="84" t="s">
        <v>917</v>
      </c>
      <c r="N1058" s="83">
        <v>0.5</v>
      </c>
      <c r="O1058" s="83">
        <v>2</v>
      </c>
      <c r="P1058" s="83">
        <v>7</v>
      </c>
      <c r="Q1058" s="241">
        <f t="shared" si="86"/>
        <v>7</v>
      </c>
      <c r="R1058" s="240" t="str">
        <f t="shared" si="87"/>
        <v>DÜŞÜK RİSK</v>
      </c>
      <c r="S1058" s="84" t="s">
        <v>918</v>
      </c>
      <c r="T1058" s="83" t="s">
        <v>131</v>
      </c>
      <c r="U1058" s="155" t="s">
        <v>2375</v>
      </c>
      <c r="V1058" s="85" t="s">
        <v>558</v>
      </c>
      <c r="W1058" s="156" t="s">
        <v>2375</v>
      </c>
      <c r="X1058" s="156" t="s">
        <v>858</v>
      </c>
      <c r="Y1058" s="83">
        <v>0.5</v>
      </c>
      <c r="Z1058" s="83">
        <v>2</v>
      </c>
      <c r="AA1058" s="83">
        <v>7</v>
      </c>
      <c r="AB1058" s="241">
        <f t="shared" si="88"/>
        <v>7</v>
      </c>
      <c r="AC1058" s="240" t="str">
        <f t="shared" si="89"/>
        <v>DÜŞÜK RİSK</v>
      </c>
      <c r="AD1058" s="81" t="s">
        <v>132</v>
      </c>
      <c r="AE1058" s="81" t="s">
        <v>131</v>
      </c>
      <c r="AF1058" s="240" t="s">
        <v>1106</v>
      </c>
      <c r="AG1058" s="83" t="s">
        <v>2420</v>
      </c>
    </row>
    <row r="1059" spans="1:33" ht="105" x14ac:dyDescent="0.45">
      <c r="A1059" s="152">
        <v>1052</v>
      </c>
      <c r="B1059" s="160">
        <v>45896</v>
      </c>
      <c r="C1059" s="83" t="s">
        <v>72</v>
      </c>
      <c r="D1059" s="81" t="s">
        <v>155</v>
      </c>
      <c r="E1059" s="154" t="s">
        <v>2374</v>
      </c>
      <c r="F1059" s="154" t="s">
        <v>2342</v>
      </c>
      <c r="G1059" s="83" t="s">
        <v>2415</v>
      </c>
      <c r="H1059" s="83" t="s">
        <v>2431</v>
      </c>
      <c r="I1059" s="83" t="s">
        <v>2432</v>
      </c>
      <c r="J1059" s="83" t="s">
        <v>2433</v>
      </c>
      <c r="K1059" s="83" t="s">
        <v>515</v>
      </c>
      <c r="L1059" s="84" t="s">
        <v>4966</v>
      </c>
      <c r="M1059" s="84" t="s">
        <v>917</v>
      </c>
      <c r="N1059" s="83">
        <v>1</v>
      </c>
      <c r="O1059" s="83">
        <v>2</v>
      </c>
      <c r="P1059" s="83">
        <v>7</v>
      </c>
      <c r="Q1059" s="241">
        <f t="shared" si="86"/>
        <v>14</v>
      </c>
      <c r="R1059" s="240" t="str">
        <f t="shared" si="87"/>
        <v>DÜŞÜK RİSK</v>
      </c>
      <c r="S1059" s="84" t="s">
        <v>918</v>
      </c>
      <c r="T1059" s="83" t="s">
        <v>131</v>
      </c>
      <c r="U1059" s="155" t="s">
        <v>2375</v>
      </c>
      <c r="V1059" s="85" t="s">
        <v>558</v>
      </c>
      <c r="W1059" s="156" t="s">
        <v>2375</v>
      </c>
      <c r="X1059" s="156" t="s">
        <v>858</v>
      </c>
      <c r="Y1059" s="83">
        <v>1</v>
      </c>
      <c r="Z1059" s="83">
        <v>2</v>
      </c>
      <c r="AA1059" s="83">
        <v>7</v>
      </c>
      <c r="AB1059" s="241">
        <f t="shared" si="88"/>
        <v>14</v>
      </c>
      <c r="AC1059" s="240" t="str">
        <f t="shared" si="89"/>
        <v>DÜŞÜK RİSK</v>
      </c>
      <c r="AD1059" s="81" t="s">
        <v>132</v>
      </c>
      <c r="AE1059" s="81" t="s">
        <v>131</v>
      </c>
      <c r="AF1059" s="240" t="s">
        <v>2390</v>
      </c>
      <c r="AG1059" s="83" t="s">
        <v>1042</v>
      </c>
    </row>
    <row r="1060" spans="1:33" ht="122.5" x14ac:dyDescent="0.45">
      <c r="A1060" s="152">
        <v>1053</v>
      </c>
      <c r="B1060" s="160">
        <v>45896</v>
      </c>
      <c r="C1060" s="83" t="s">
        <v>66</v>
      </c>
      <c r="D1060" s="81" t="s">
        <v>6753</v>
      </c>
      <c r="E1060" s="154" t="s">
        <v>2374</v>
      </c>
      <c r="F1060" s="154" t="s">
        <v>2342</v>
      </c>
      <c r="G1060" s="83" t="s">
        <v>2435</v>
      </c>
      <c r="H1060" s="83" t="s">
        <v>2436</v>
      </c>
      <c r="I1060" s="83" t="s">
        <v>2437</v>
      </c>
      <c r="J1060" s="83" t="s">
        <v>2438</v>
      </c>
      <c r="K1060" s="83" t="s">
        <v>1008</v>
      </c>
      <c r="L1060" s="84" t="s">
        <v>2439</v>
      </c>
      <c r="M1060" s="84" t="s">
        <v>917</v>
      </c>
      <c r="N1060" s="83">
        <v>1</v>
      </c>
      <c r="O1060" s="83">
        <v>1</v>
      </c>
      <c r="P1060" s="83">
        <v>7</v>
      </c>
      <c r="Q1060" s="241">
        <f t="shared" ref="Q1060:Q1123" si="90">IF(OR(ISBLANK(N1060)=TRUE,ISBLANK(O1060)=TRUE,ISBLANK(P1060)=TRUE),"",PRODUCT(N1060,O1060,P1060))</f>
        <v>7</v>
      </c>
      <c r="R1060" s="240" t="str">
        <f t="shared" ref="R1060:R1123" si="91">IF(Q1060="","",IF(AND(Q1060&gt;=0,Q1060&lt;20),"DÜŞÜK RİSK",IF(AND(Q1060&gt;=20,Q1060&lt;70),"OLASI RİSK",IF(AND(Q1060&gt;=70,Q1060&lt;200),"ÖNEMLİ RİSK",IF(AND(Q1060&gt;=200,Q1060&lt;400),"YÜKSEK RİSK",IF(Q1060&gt;=400,"KABUL EDİLEMEZ RİSK",""))))))</f>
        <v>DÜŞÜK RİSK</v>
      </c>
      <c r="S1060" s="84" t="s">
        <v>918</v>
      </c>
      <c r="T1060" s="83" t="s">
        <v>131</v>
      </c>
      <c r="U1060" s="155" t="s">
        <v>2375</v>
      </c>
      <c r="V1060" s="85" t="s">
        <v>558</v>
      </c>
      <c r="W1060" s="156" t="s">
        <v>2375</v>
      </c>
      <c r="X1060" s="156" t="s">
        <v>858</v>
      </c>
      <c r="Y1060" s="83">
        <v>1</v>
      </c>
      <c r="Z1060" s="83">
        <v>1</v>
      </c>
      <c r="AA1060" s="83">
        <v>7</v>
      </c>
      <c r="AB1060" s="241">
        <f t="shared" ref="AB1060:AB1123" si="92">IF(OR(ISBLANK(Y1060)=TRUE,ISBLANK(Z1060)=TRUE,ISBLANK(AA1060)=TRUE),"",PRODUCT(Y1060,Z1060,AA1060))</f>
        <v>7</v>
      </c>
      <c r="AC1060" s="240" t="str">
        <f t="shared" ref="AC1060:AC1123" si="93">IF(AB1060="","",IF(AND(AB1060&gt;=0,AB1060&lt;20),"DÜŞÜK RİSK",IF(AND(AB1060&gt;=20,AB1060&lt;70),"OLASI RİSK",IF(AND(AB1060&gt;=70,AB1060&lt;200),"ÖNEMLİ RİSK",IF(AND(AB1060&gt;=200,AB1060&lt;400),"YÜKSEK RİSK",IF(AB1060&gt;=400,"KABUL EDİLEMEZ RİSK",""))))))</f>
        <v>DÜŞÜK RİSK</v>
      </c>
      <c r="AD1060" s="81" t="s">
        <v>651</v>
      </c>
      <c r="AE1060" s="81" t="s">
        <v>131</v>
      </c>
      <c r="AF1060" s="240" t="s">
        <v>2440</v>
      </c>
      <c r="AG1060" s="83" t="s">
        <v>1141</v>
      </c>
    </row>
    <row r="1061" spans="1:33" ht="105" x14ac:dyDescent="0.45">
      <c r="A1061" s="152">
        <v>1054</v>
      </c>
      <c r="B1061" s="160">
        <v>45896</v>
      </c>
      <c r="C1061" s="83" t="s">
        <v>66</v>
      </c>
      <c r="D1061" s="81" t="s">
        <v>6753</v>
      </c>
      <c r="E1061" s="154" t="s">
        <v>2374</v>
      </c>
      <c r="F1061" s="154" t="s">
        <v>2342</v>
      </c>
      <c r="G1061" s="83" t="s">
        <v>2435</v>
      </c>
      <c r="H1061" s="83" t="s">
        <v>2441</v>
      </c>
      <c r="I1061" s="83" t="s">
        <v>2442</v>
      </c>
      <c r="J1061" s="83" t="s">
        <v>2443</v>
      </c>
      <c r="K1061" s="83" t="s">
        <v>1008</v>
      </c>
      <c r="L1061" s="84" t="s">
        <v>2444</v>
      </c>
      <c r="M1061" s="84" t="s">
        <v>917</v>
      </c>
      <c r="N1061" s="83">
        <v>1</v>
      </c>
      <c r="O1061" s="83">
        <v>3</v>
      </c>
      <c r="P1061" s="83">
        <v>15</v>
      </c>
      <c r="Q1061" s="241">
        <f t="shared" si="90"/>
        <v>45</v>
      </c>
      <c r="R1061" s="240" t="str">
        <f t="shared" si="91"/>
        <v>OLASI RİSK</v>
      </c>
      <c r="S1061" s="84" t="s">
        <v>918</v>
      </c>
      <c r="T1061" s="83" t="s">
        <v>131</v>
      </c>
      <c r="U1061" s="155" t="s">
        <v>2375</v>
      </c>
      <c r="V1061" s="85" t="s">
        <v>558</v>
      </c>
      <c r="W1061" s="156" t="s">
        <v>2375</v>
      </c>
      <c r="X1061" s="156" t="s">
        <v>858</v>
      </c>
      <c r="Y1061" s="83">
        <v>1</v>
      </c>
      <c r="Z1061" s="83">
        <v>1</v>
      </c>
      <c r="AA1061" s="83">
        <v>7</v>
      </c>
      <c r="AB1061" s="241">
        <f t="shared" si="92"/>
        <v>7</v>
      </c>
      <c r="AC1061" s="240" t="str">
        <f t="shared" si="93"/>
        <v>DÜŞÜK RİSK</v>
      </c>
      <c r="AD1061" s="81" t="s">
        <v>651</v>
      </c>
      <c r="AE1061" s="81" t="s">
        <v>131</v>
      </c>
      <c r="AF1061" s="240" t="s">
        <v>2440</v>
      </c>
      <c r="AG1061" s="83" t="s">
        <v>1141</v>
      </c>
    </row>
    <row r="1062" spans="1:33" ht="105" x14ac:dyDescent="0.45">
      <c r="A1062" s="152">
        <v>1055</v>
      </c>
      <c r="B1062" s="160">
        <v>45896</v>
      </c>
      <c r="C1062" s="83" t="s">
        <v>66</v>
      </c>
      <c r="D1062" s="81" t="s">
        <v>6753</v>
      </c>
      <c r="E1062" s="154" t="s">
        <v>2374</v>
      </c>
      <c r="F1062" s="154" t="s">
        <v>2342</v>
      </c>
      <c r="G1062" s="83" t="s">
        <v>2391</v>
      </c>
      <c r="H1062" s="229" t="s">
        <v>2445</v>
      </c>
      <c r="I1062" s="83" t="s">
        <v>2446</v>
      </c>
      <c r="J1062" s="83" t="s">
        <v>2447</v>
      </c>
      <c r="K1062" s="83" t="s">
        <v>515</v>
      </c>
      <c r="L1062" s="230" t="s">
        <v>2448</v>
      </c>
      <c r="M1062" s="84" t="s">
        <v>917</v>
      </c>
      <c r="N1062" s="83">
        <v>1</v>
      </c>
      <c r="O1062" s="83">
        <v>6</v>
      </c>
      <c r="P1062" s="83">
        <v>15</v>
      </c>
      <c r="Q1062" s="241">
        <f t="shared" si="90"/>
        <v>90</v>
      </c>
      <c r="R1062" s="240" t="str">
        <f t="shared" si="91"/>
        <v>ÖNEMLİ RİSK</v>
      </c>
      <c r="S1062" s="84" t="s">
        <v>918</v>
      </c>
      <c r="T1062" s="83" t="s">
        <v>131</v>
      </c>
      <c r="U1062" s="155" t="s">
        <v>2375</v>
      </c>
      <c r="V1062" s="85" t="s">
        <v>558</v>
      </c>
      <c r="W1062" s="156" t="s">
        <v>2375</v>
      </c>
      <c r="X1062" s="156" t="s">
        <v>858</v>
      </c>
      <c r="Y1062" s="83">
        <v>1</v>
      </c>
      <c r="Z1062" s="83">
        <v>1</v>
      </c>
      <c r="AA1062" s="83">
        <v>15</v>
      </c>
      <c r="AB1062" s="241">
        <f t="shared" si="92"/>
        <v>15</v>
      </c>
      <c r="AC1062" s="240" t="str">
        <f t="shared" si="93"/>
        <v>DÜŞÜK RİSK</v>
      </c>
      <c r="AD1062" s="81" t="s">
        <v>132</v>
      </c>
      <c r="AE1062" s="81" t="s">
        <v>131</v>
      </c>
      <c r="AF1062" s="240" t="s">
        <v>2390</v>
      </c>
      <c r="AG1062" s="83" t="s">
        <v>1170</v>
      </c>
    </row>
    <row r="1063" spans="1:33" ht="175" x14ac:dyDescent="0.45">
      <c r="A1063" s="152">
        <v>1056</v>
      </c>
      <c r="B1063" s="160">
        <v>45896</v>
      </c>
      <c r="C1063" s="83" t="s">
        <v>66</v>
      </c>
      <c r="D1063" s="81" t="s">
        <v>6753</v>
      </c>
      <c r="E1063" s="154" t="s">
        <v>2374</v>
      </c>
      <c r="F1063" s="154" t="s">
        <v>2342</v>
      </c>
      <c r="G1063" s="83" t="s">
        <v>2449</v>
      </c>
      <c r="H1063" s="229" t="s">
        <v>2450</v>
      </c>
      <c r="I1063" s="83" t="s">
        <v>2451</v>
      </c>
      <c r="J1063" s="83" t="s">
        <v>2452</v>
      </c>
      <c r="K1063" s="83" t="s">
        <v>515</v>
      </c>
      <c r="L1063" s="230" t="s">
        <v>2453</v>
      </c>
      <c r="M1063" s="84" t="s">
        <v>917</v>
      </c>
      <c r="N1063" s="83">
        <v>1</v>
      </c>
      <c r="O1063" s="83">
        <v>6</v>
      </c>
      <c r="P1063" s="83">
        <v>15</v>
      </c>
      <c r="Q1063" s="241">
        <f t="shared" si="90"/>
        <v>90</v>
      </c>
      <c r="R1063" s="240" t="str">
        <f t="shared" si="91"/>
        <v>ÖNEMLİ RİSK</v>
      </c>
      <c r="S1063" s="84" t="s">
        <v>918</v>
      </c>
      <c r="T1063" s="83" t="s">
        <v>131</v>
      </c>
      <c r="U1063" s="155" t="s">
        <v>2375</v>
      </c>
      <c r="V1063" s="85" t="s">
        <v>558</v>
      </c>
      <c r="W1063" s="156" t="s">
        <v>2375</v>
      </c>
      <c r="X1063" s="156" t="s">
        <v>858</v>
      </c>
      <c r="Y1063" s="83">
        <v>1</v>
      </c>
      <c r="Z1063" s="83">
        <v>1</v>
      </c>
      <c r="AA1063" s="83">
        <v>15</v>
      </c>
      <c r="AB1063" s="241">
        <f t="shared" si="92"/>
        <v>15</v>
      </c>
      <c r="AC1063" s="240" t="str">
        <f t="shared" si="93"/>
        <v>DÜŞÜK RİSK</v>
      </c>
      <c r="AD1063" s="81" t="s">
        <v>132</v>
      </c>
      <c r="AE1063" s="81" t="s">
        <v>131</v>
      </c>
      <c r="AF1063" s="240" t="s">
        <v>2390</v>
      </c>
      <c r="AG1063" s="83" t="s">
        <v>1170</v>
      </c>
    </row>
    <row r="1064" spans="1:33" ht="87.5" x14ac:dyDescent="0.45">
      <c r="A1064" s="152">
        <v>1057</v>
      </c>
      <c r="B1064" s="160">
        <v>45896</v>
      </c>
      <c r="C1064" s="83" t="s">
        <v>66</v>
      </c>
      <c r="D1064" s="81" t="s">
        <v>6753</v>
      </c>
      <c r="E1064" s="154" t="s">
        <v>2374</v>
      </c>
      <c r="F1064" s="154" t="s">
        <v>2342</v>
      </c>
      <c r="G1064" s="83" t="s">
        <v>2454</v>
      </c>
      <c r="H1064" s="229" t="s">
        <v>2455</v>
      </c>
      <c r="I1064" s="83" t="s">
        <v>2258</v>
      </c>
      <c r="J1064" s="83" t="s">
        <v>2456</v>
      </c>
      <c r="K1064" s="83" t="s">
        <v>515</v>
      </c>
      <c r="L1064" s="230" t="s">
        <v>2457</v>
      </c>
      <c r="M1064" s="84" t="s">
        <v>917</v>
      </c>
      <c r="N1064" s="83">
        <v>1</v>
      </c>
      <c r="O1064" s="83">
        <v>3</v>
      </c>
      <c r="P1064" s="83">
        <v>7</v>
      </c>
      <c r="Q1064" s="241">
        <f t="shared" si="90"/>
        <v>21</v>
      </c>
      <c r="R1064" s="240" t="str">
        <f t="shared" si="91"/>
        <v>OLASI RİSK</v>
      </c>
      <c r="S1064" s="84" t="s">
        <v>918</v>
      </c>
      <c r="T1064" s="83" t="s">
        <v>131</v>
      </c>
      <c r="U1064" s="155" t="s">
        <v>2375</v>
      </c>
      <c r="V1064" s="85" t="s">
        <v>558</v>
      </c>
      <c r="W1064" s="156" t="s">
        <v>2375</v>
      </c>
      <c r="X1064" s="156" t="s">
        <v>858</v>
      </c>
      <c r="Y1064" s="83">
        <v>1</v>
      </c>
      <c r="Z1064" s="83">
        <v>1</v>
      </c>
      <c r="AA1064" s="83">
        <v>7</v>
      </c>
      <c r="AB1064" s="241">
        <f t="shared" si="92"/>
        <v>7</v>
      </c>
      <c r="AC1064" s="240" t="str">
        <f t="shared" si="93"/>
        <v>DÜŞÜK RİSK</v>
      </c>
      <c r="AD1064" s="81" t="s">
        <v>132</v>
      </c>
      <c r="AE1064" s="81" t="s">
        <v>131</v>
      </c>
      <c r="AF1064" s="240" t="s">
        <v>2390</v>
      </c>
      <c r="AG1064" s="83" t="s">
        <v>1170</v>
      </c>
    </row>
    <row r="1065" spans="1:33" ht="140" x14ac:dyDescent="0.45">
      <c r="A1065" s="152">
        <v>1058</v>
      </c>
      <c r="B1065" s="160">
        <v>45896</v>
      </c>
      <c r="C1065" s="83" t="s">
        <v>66</v>
      </c>
      <c r="D1065" s="81" t="s">
        <v>6753</v>
      </c>
      <c r="E1065" s="154" t="s">
        <v>2374</v>
      </c>
      <c r="F1065" s="154" t="s">
        <v>2342</v>
      </c>
      <c r="G1065" s="229" t="s">
        <v>1883</v>
      </c>
      <c r="H1065" s="83" t="s">
        <v>1884</v>
      </c>
      <c r="I1065" s="83" t="s">
        <v>1885</v>
      </c>
      <c r="J1065" s="83" t="s">
        <v>1886</v>
      </c>
      <c r="K1065" s="83" t="s">
        <v>2458</v>
      </c>
      <c r="L1065" s="84" t="s">
        <v>2459</v>
      </c>
      <c r="M1065" s="84" t="s">
        <v>917</v>
      </c>
      <c r="N1065" s="83">
        <v>1</v>
      </c>
      <c r="O1065" s="83">
        <v>2</v>
      </c>
      <c r="P1065" s="83">
        <v>15</v>
      </c>
      <c r="Q1065" s="241">
        <f t="shared" si="90"/>
        <v>30</v>
      </c>
      <c r="R1065" s="240" t="str">
        <f t="shared" si="91"/>
        <v>OLASI RİSK</v>
      </c>
      <c r="S1065" s="84" t="s">
        <v>918</v>
      </c>
      <c r="T1065" s="83" t="s">
        <v>131</v>
      </c>
      <c r="U1065" s="155" t="s">
        <v>2375</v>
      </c>
      <c r="V1065" s="85" t="s">
        <v>558</v>
      </c>
      <c r="W1065" s="156" t="s">
        <v>2375</v>
      </c>
      <c r="X1065" s="156" t="s">
        <v>858</v>
      </c>
      <c r="Y1065" s="83">
        <v>1</v>
      </c>
      <c r="Z1065" s="83">
        <v>1</v>
      </c>
      <c r="AA1065" s="83">
        <v>7</v>
      </c>
      <c r="AB1065" s="241">
        <f t="shared" si="92"/>
        <v>7</v>
      </c>
      <c r="AC1065" s="240" t="str">
        <f t="shared" si="93"/>
        <v>DÜŞÜK RİSK</v>
      </c>
      <c r="AD1065" s="81" t="s">
        <v>651</v>
      </c>
      <c r="AE1065" s="81" t="s">
        <v>131</v>
      </c>
      <c r="AF1065" s="240" t="s">
        <v>2460</v>
      </c>
      <c r="AG1065" s="83" t="s">
        <v>1141</v>
      </c>
    </row>
    <row r="1066" spans="1:33" ht="175" x14ac:dyDescent="0.45">
      <c r="A1066" s="152">
        <v>1059</v>
      </c>
      <c r="B1066" s="160">
        <v>45896</v>
      </c>
      <c r="C1066" s="83" t="s">
        <v>66</v>
      </c>
      <c r="D1066" s="81" t="s">
        <v>6753</v>
      </c>
      <c r="E1066" s="154" t="s">
        <v>2374</v>
      </c>
      <c r="F1066" s="154" t="s">
        <v>2342</v>
      </c>
      <c r="G1066" s="229" t="s">
        <v>1883</v>
      </c>
      <c r="H1066" s="83" t="s">
        <v>1888</v>
      </c>
      <c r="I1066" s="83" t="s">
        <v>1889</v>
      </c>
      <c r="J1066" s="83" t="s">
        <v>1890</v>
      </c>
      <c r="K1066" s="83" t="s">
        <v>515</v>
      </c>
      <c r="L1066" s="84" t="s">
        <v>2461</v>
      </c>
      <c r="M1066" s="84" t="s">
        <v>917</v>
      </c>
      <c r="N1066" s="83">
        <v>1</v>
      </c>
      <c r="O1066" s="83">
        <v>2</v>
      </c>
      <c r="P1066" s="83">
        <v>40</v>
      </c>
      <c r="Q1066" s="241">
        <f t="shared" si="90"/>
        <v>80</v>
      </c>
      <c r="R1066" s="240" t="str">
        <f t="shared" si="91"/>
        <v>ÖNEMLİ RİSK</v>
      </c>
      <c r="S1066" s="84" t="s">
        <v>918</v>
      </c>
      <c r="T1066" s="83" t="s">
        <v>131</v>
      </c>
      <c r="U1066" s="155" t="s">
        <v>2375</v>
      </c>
      <c r="V1066" s="85" t="s">
        <v>558</v>
      </c>
      <c r="W1066" s="156" t="s">
        <v>2375</v>
      </c>
      <c r="X1066" s="156" t="s">
        <v>858</v>
      </c>
      <c r="Y1066" s="83">
        <v>1</v>
      </c>
      <c r="Z1066" s="83">
        <v>1</v>
      </c>
      <c r="AA1066" s="83">
        <v>15</v>
      </c>
      <c r="AB1066" s="241">
        <f t="shared" si="92"/>
        <v>15</v>
      </c>
      <c r="AC1066" s="240" t="str">
        <f t="shared" si="93"/>
        <v>DÜŞÜK RİSK</v>
      </c>
      <c r="AD1066" s="81" t="s">
        <v>132</v>
      </c>
      <c r="AE1066" s="81" t="s">
        <v>131</v>
      </c>
      <c r="AF1066" s="240" t="s">
        <v>2390</v>
      </c>
      <c r="AG1066" s="83" t="s">
        <v>2462</v>
      </c>
    </row>
    <row r="1067" spans="1:33" ht="192.5" x14ac:dyDescent="0.45">
      <c r="A1067" s="152">
        <v>1060</v>
      </c>
      <c r="B1067" s="160">
        <v>45896</v>
      </c>
      <c r="C1067" s="83" t="s">
        <v>66</v>
      </c>
      <c r="D1067" s="81" t="s">
        <v>6753</v>
      </c>
      <c r="E1067" s="154" t="s">
        <v>2374</v>
      </c>
      <c r="F1067" s="154" t="s">
        <v>2342</v>
      </c>
      <c r="G1067" s="229" t="s">
        <v>1883</v>
      </c>
      <c r="H1067" s="83" t="s">
        <v>1893</v>
      </c>
      <c r="I1067" s="83" t="s">
        <v>1894</v>
      </c>
      <c r="J1067" s="83" t="s">
        <v>1895</v>
      </c>
      <c r="K1067" s="83" t="s">
        <v>515</v>
      </c>
      <c r="L1067" s="84" t="s">
        <v>2463</v>
      </c>
      <c r="M1067" s="84" t="s">
        <v>917</v>
      </c>
      <c r="N1067" s="83">
        <v>1</v>
      </c>
      <c r="O1067" s="83">
        <v>2</v>
      </c>
      <c r="P1067" s="83">
        <v>40</v>
      </c>
      <c r="Q1067" s="241">
        <f t="shared" si="90"/>
        <v>80</v>
      </c>
      <c r="R1067" s="240" t="str">
        <f t="shared" si="91"/>
        <v>ÖNEMLİ RİSK</v>
      </c>
      <c r="S1067" s="84" t="s">
        <v>918</v>
      </c>
      <c r="T1067" s="83" t="s">
        <v>131</v>
      </c>
      <c r="U1067" s="155" t="s">
        <v>2375</v>
      </c>
      <c r="V1067" s="85" t="s">
        <v>558</v>
      </c>
      <c r="W1067" s="156" t="s">
        <v>2375</v>
      </c>
      <c r="X1067" s="156" t="s">
        <v>858</v>
      </c>
      <c r="Y1067" s="83">
        <v>1</v>
      </c>
      <c r="Z1067" s="83">
        <v>1</v>
      </c>
      <c r="AA1067" s="83">
        <v>15</v>
      </c>
      <c r="AB1067" s="241">
        <f t="shared" si="92"/>
        <v>15</v>
      </c>
      <c r="AC1067" s="240" t="str">
        <f t="shared" si="93"/>
        <v>DÜŞÜK RİSK</v>
      </c>
      <c r="AD1067" s="81" t="s">
        <v>132</v>
      </c>
      <c r="AE1067" s="81" t="s">
        <v>131</v>
      </c>
      <c r="AF1067" s="240" t="s">
        <v>2390</v>
      </c>
      <c r="AG1067" s="83" t="s">
        <v>2462</v>
      </c>
    </row>
    <row r="1068" spans="1:33" ht="87.5" x14ac:dyDescent="0.45">
      <c r="A1068" s="152">
        <v>1061</v>
      </c>
      <c r="B1068" s="160">
        <v>45896</v>
      </c>
      <c r="C1068" s="83" t="s">
        <v>66</v>
      </c>
      <c r="D1068" s="81" t="s">
        <v>6753</v>
      </c>
      <c r="E1068" s="154" t="s">
        <v>2374</v>
      </c>
      <c r="F1068" s="154" t="s">
        <v>2342</v>
      </c>
      <c r="G1068" s="83" t="s">
        <v>2464</v>
      </c>
      <c r="H1068" s="83" t="s">
        <v>2465</v>
      </c>
      <c r="I1068" s="83" t="s">
        <v>2466</v>
      </c>
      <c r="J1068" s="83" t="s">
        <v>2467</v>
      </c>
      <c r="K1068" s="83" t="s">
        <v>515</v>
      </c>
      <c r="L1068" s="84" t="s">
        <v>2468</v>
      </c>
      <c r="M1068" s="84" t="s">
        <v>917</v>
      </c>
      <c r="N1068" s="83">
        <v>0.5</v>
      </c>
      <c r="O1068" s="83">
        <v>0.5</v>
      </c>
      <c r="P1068" s="83">
        <v>40</v>
      </c>
      <c r="Q1068" s="241">
        <f t="shared" si="90"/>
        <v>10</v>
      </c>
      <c r="R1068" s="240" t="str">
        <f t="shared" si="91"/>
        <v>DÜŞÜK RİSK</v>
      </c>
      <c r="S1068" s="84" t="s">
        <v>918</v>
      </c>
      <c r="T1068" s="83" t="s">
        <v>131</v>
      </c>
      <c r="U1068" s="155" t="s">
        <v>2375</v>
      </c>
      <c r="V1068" s="85" t="s">
        <v>558</v>
      </c>
      <c r="W1068" s="156" t="s">
        <v>2375</v>
      </c>
      <c r="X1068" s="156" t="s">
        <v>858</v>
      </c>
      <c r="Y1068" s="83">
        <v>0.5</v>
      </c>
      <c r="Z1068" s="83">
        <v>0.5</v>
      </c>
      <c r="AA1068" s="83">
        <v>40</v>
      </c>
      <c r="AB1068" s="241">
        <f t="shared" si="92"/>
        <v>10</v>
      </c>
      <c r="AC1068" s="240" t="str">
        <f t="shared" si="93"/>
        <v>DÜŞÜK RİSK</v>
      </c>
      <c r="AD1068" s="81" t="s">
        <v>132</v>
      </c>
      <c r="AE1068" s="81" t="s">
        <v>131</v>
      </c>
      <c r="AF1068" s="240" t="s">
        <v>2390</v>
      </c>
      <c r="AG1068" s="83" t="s">
        <v>1170</v>
      </c>
    </row>
    <row r="1069" spans="1:33" ht="87.5" x14ac:dyDescent="0.45">
      <c r="A1069" s="152">
        <v>1062</v>
      </c>
      <c r="B1069" s="160">
        <v>45896</v>
      </c>
      <c r="C1069" s="83" t="s">
        <v>66</v>
      </c>
      <c r="D1069" s="81" t="s">
        <v>6753</v>
      </c>
      <c r="E1069" s="154" t="s">
        <v>2374</v>
      </c>
      <c r="F1069" s="154" t="s">
        <v>2342</v>
      </c>
      <c r="G1069" s="83" t="s">
        <v>2464</v>
      </c>
      <c r="H1069" s="83" t="s">
        <v>2469</v>
      </c>
      <c r="I1069" s="83" t="s">
        <v>2470</v>
      </c>
      <c r="J1069" s="83" t="s">
        <v>941</v>
      </c>
      <c r="K1069" s="83" t="s">
        <v>515</v>
      </c>
      <c r="L1069" s="84" t="s">
        <v>2471</v>
      </c>
      <c r="M1069" s="84" t="s">
        <v>917</v>
      </c>
      <c r="N1069" s="83">
        <v>0.5</v>
      </c>
      <c r="O1069" s="83">
        <v>0.5</v>
      </c>
      <c r="P1069" s="83">
        <v>40</v>
      </c>
      <c r="Q1069" s="241">
        <f t="shared" si="90"/>
        <v>10</v>
      </c>
      <c r="R1069" s="240" t="str">
        <f t="shared" si="91"/>
        <v>DÜŞÜK RİSK</v>
      </c>
      <c r="S1069" s="84" t="s">
        <v>918</v>
      </c>
      <c r="T1069" s="83" t="s">
        <v>131</v>
      </c>
      <c r="U1069" s="155" t="s">
        <v>2375</v>
      </c>
      <c r="V1069" s="85" t="s">
        <v>558</v>
      </c>
      <c r="W1069" s="156" t="s">
        <v>2375</v>
      </c>
      <c r="X1069" s="156" t="s">
        <v>858</v>
      </c>
      <c r="Y1069" s="83">
        <v>0.5</v>
      </c>
      <c r="Z1069" s="83">
        <v>0.5</v>
      </c>
      <c r="AA1069" s="83">
        <v>40</v>
      </c>
      <c r="AB1069" s="241">
        <f t="shared" si="92"/>
        <v>10</v>
      </c>
      <c r="AC1069" s="240" t="str">
        <f t="shared" si="93"/>
        <v>DÜŞÜK RİSK</v>
      </c>
      <c r="AD1069" s="81" t="s">
        <v>132</v>
      </c>
      <c r="AE1069" s="81" t="s">
        <v>131</v>
      </c>
      <c r="AF1069" s="240" t="s">
        <v>2390</v>
      </c>
      <c r="AG1069" s="83" t="s">
        <v>1170</v>
      </c>
    </row>
    <row r="1070" spans="1:33" ht="87.5" x14ac:dyDescent="0.45">
      <c r="A1070" s="152">
        <v>1063</v>
      </c>
      <c r="B1070" s="160">
        <v>45896</v>
      </c>
      <c r="C1070" s="83" t="s">
        <v>66</v>
      </c>
      <c r="D1070" s="81" t="s">
        <v>6753</v>
      </c>
      <c r="E1070" s="154" t="s">
        <v>2374</v>
      </c>
      <c r="F1070" s="154" t="s">
        <v>2342</v>
      </c>
      <c r="G1070" s="83" t="s">
        <v>2472</v>
      </c>
      <c r="H1070" s="83" t="s">
        <v>2473</v>
      </c>
      <c r="I1070" s="83" t="s">
        <v>2474</v>
      </c>
      <c r="J1070" s="83" t="s">
        <v>2475</v>
      </c>
      <c r="K1070" s="83" t="s">
        <v>2476</v>
      </c>
      <c r="L1070" s="84" t="s">
        <v>2477</v>
      </c>
      <c r="M1070" s="84" t="s">
        <v>917</v>
      </c>
      <c r="N1070" s="83">
        <v>0.5</v>
      </c>
      <c r="O1070" s="83">
        <v>0.5</v>
      </c>
      <c r="P1070" s="83">
        <v>7</v>
      </c>
      <c r="Q1070" s="241">
        <f t="shared" si="90"/>
        <v>1.75</v>
      </c>
      <c r="R1070" s="240" t="str">
        <f t="shared" si="91"/>
        <v>DÜŞÜK RİSK</v>
      </c>
      <c r="S1070" s="84" t="s">
        <v>918</v>
      </c>
      <c r="T1070" s="83" t="s">
        <v>131</v>
      </c>
      <c r="U1070" s="155" t="s">
        <v>2375</v>
      </c>
      <c r="V1070" s="85" t="s">
        <v>558</v>
      </c>
      <c r="W1070" s="156" t="s">
        <v>2375</v>
      </c>
      <c r="X1070" s="156" t="s">
        <v>858</v>
      </c>
      <c r="Y1070" s="83">
        <v>0.5</v>
      </c>
      <c r="Z1070" s="83">
        <v>0.5</v>
      </c>
      <c r="AA1070" s="83">
        <v>40</v>
      </c>
      <c r="AB1070" s="241">
        <f t="shared" si="92"/>
        <v>10</v>
      </c>
      <c r="AC1070" s="240" t="str">
        <f t="shared" si="93"/>
        <v>DÜŞÜK RİSK</v>
      </c>
      <c r="AD1070" s="81" t="s">
        <v>132</v>
      </c>
      <c r="AE1070" s="81" t="s">
        <v>131</v>
      </c>
      <c r="AF1070" s="240" t="s">
        <v>2390</v>
      </c>
      <c r="AG1070" s="83" t="s">
        <v>1170</v>
      </c>
    </row>
    <row r="1071" spans="1:33" ht="87.5" x14ac:dyDescent="0.45">
      <c r="A1071" s="152">
        <v>1064</v>
      </c>
      <c r="B1071" s="160">
        <v>45896</v>
      </c>
      <c r="C1071" s="83" t="s">
        <v>66</v>
      </c>
      <c r="D1071" s="81" t="s">
        <v>6753</v>
      </c>
      <c r="E1071" s="154" t="s">
        <v>2374</v>
      </c>
      <c r="F1071" s="154" t="s">
        <v>2342</v>
      </c>
      <c r="G1071" s="83" t="s">
        <v>2472</v>
      </c>
      <c r="H1071" s="83" t="s">
        <v>2478</v>
      </c>
      <c r="I1071" s="83" t="s">
        <v>2479</v>
      </c>
      <c r="J1071" s="83" t="s">
        <v>2480</v>
      </c>
      <c r="K1071" s="83" t="s">
        <v>2476</v>
      </c>
      <c r="L1071" s="84" t="s">
        <v>2481</v>
      </c>
      <c r="M1071" s="84" t="s">
        <v>917</v>
      </c>
      <c r="N1071" s="83">
        <v>0.5</v>
      </c>
      <c r="O1071" s="83">
        <v>3</v>
      </c>
      <c r="P1071" s="83">
        <v>3</v>
      </c>
      <c r="Q1071" s="241">
        <f t="shared" si="90"/>
        <v>4.5</v>
      </c>
      <c r="R1071" s="240" t="str">
        <f t="shared" si="91"/>
        <v>DÜŞÜK RİSK</v>
      </c>
      <c r="S1071" s="84" t="s">
        <v>918</v>
      </c>
      <c r="T1071" s="83" t="s">
        <v>131</v>
      </c>
      <c r="U1071" s="155" t="s">
        <v>2375</v>
      </c>
      <c r="V1071" s="85" t="s">
        <v>558</v>
      </c>
      <c r="W1071" s="156" t="s">
        <v>2375</v>
      </c>
      <c r="X1071" s="156" t="s">
        <v>858</v>
      </c>
      <c r="Y1071" s="83">
        <v>0.5</v>
      </c>
      <c r="Z1071" s="83">
        <v>3</v>
      </c>
      <c r="AA1071" s="83">
        <v>3</v>
      </c>
      <c r="AB1071" s="241">
        <f t="shared" si="92"/>
        <v>4.5</v>
      </c>
      <c r="AC1071" s="240" t="str">
        <f t="shared" si="93"/>
        <v>DÜŞÜK RİSK</v>
      </c>
      <c r="AD1071" s="81" t="s">
        <v>132</v>
      </c>
      <c r="AE1071" s="81" t="s">
        <v>131</v>
      </c>
      <c r="AF1071" s="240" t="s">
        <v>2390</v>
      </c>
      <c r="AG1071" s="83" t="s">
        <v>1170</v>
      </c>
    </row>
    <row r="1072" spans="1:33" ht="87.5" x14ac:dyDescent="0.45">
      <c r="A1072" s="152">
        <v>1065</v>
      </c>
      <c r="B1072" s="160">
        <v>45896</v>
      </c>
      <c r="C1072" s="83" t="s">
        <v>66</v>
      </c>
      <c r="D1072" s="81" t="s">
        <v>6753</v>
      </c>
      <c r="E1072" s="154" t="s">
        <v>2374</v>
      </c>
      <c r="F1072" s="154" t="s">
        <v>2342</v>
      </c>
      <c r="G1072" s="83" t="s">
        <v>2472</v>
      </c>
      <c r="H1072" s="83" t="s">
        <v>2478</v>
      </c>
      <c r="I1072" s="83" t="s">
        <v>2482</v>
      </c>
      <c r="J1072" s="83" t="s">
        <v>2480</v>
      </c>
      <c r="K1072" s="83" t="s">
        <v>2476</v>
      </c>
      <c r="L1072" s="84" t="s">
        <v>2483</v>
      </c>
      <c r="M1072" s="84" t="s">
        <v>917</v>
      </c>
      <c r="N1072" s="83">
        <v>0.5</v>
      </c>
      <c r="O1072" s="83">
        <v>3</v>
      </c>
      <c r="P1072" s="83">
        <v>3</v>
      </c>
      <c r="Q1072" s="241">
        <f t="shared" si="90"/>
        <v>4.5</v>
      </c>
      <c r="R1072" s="240" t="str">
        <f t="shared" si="91"/>
        <v>DÜŞÜK RİSK</v>
      </c>
      <c r="S1072" s="84" t="s">
        <v>918</v>
      </c>
      <c r="T1072" s="83" t="s">
        <v>131</v>
      </c>
      <c r="U1072" s="155" t="s">
        <v>2375</v>
      </c>
      <c r="V1072" s="85" t="s">
        <v>558</v>
      </c>
      <c r="W1072" s="156" t="s">
        <v>2375</v>
      </c>
      <c r="X1072" s="156" t="s">
        <v>858</v>
      </c>
      <c r="Y1072" s="83">
        <v>0.5</v>
      </c>
      <c r="Z1072" s="83">
        <v>3</v>
      </c>
      <c r="AA1072" s="83">
        <v>3</v>
      </c>
      <c r="AB1072" s="241">
        <f t="shared" si="92"/>
        <v>4.5</v>
      </c>
      <c r="AC1072" s="240" t="str">
        <f t="shared" si="93"/>
        <v>DÜŞÜK RİSK</v>
      </c>
      <c r="AD1072" s="81" t="s">
        <v>132</v>
      </c>
      <c r="AE1072" s="81" t="s">
        <v>131</v>
      </c>
      <c r="AF1072" s="240" t="s">
        <v>2390</v>
      </c>
      <c r="AG1072" s="83" t="s">
        <v>1170</v>
      </c>
    </row>
    <row r="1073" spans="1:33" ht="140" x14ac:dyDescent="0.45">
      <c r="A1073" s="152">
        <v>1066</v>
      </c>
      <c r="B1073" s="160">
        <v>45896</v>
      </c>
      <c r="C1073" s="83" t="s">
        <v>66</v>
      </c>
      <c r="D1073" s="81" t="s">
        <v>6754</v>
      </c>
      <c r="E1073" s="154" t="s">
        <v>2374</v>
      </c>
      <c r="F1073" s="154" t="s">
        <v>2342</v>
      </c>
      <c r="G1073" s="83" t="s">
        <v>2391</v>
      </c>
      <c r="H1073" s="229" t="s">
        <v>2484</v>
      </c>
      <c r="I1073" s="83" t="s">
        <v>2393</v>
      </c>
      <c r="J1073" s="83" t="s">
        <v>2485</v>
      </c>
      <c r="K1073" s="83" t="s">
        <v>515</v>
      </c>
      <c r="L1073" s="84" t="s">
        <v>2486</v>
      </c>
      <c r="M1073" s="84" t="s">
        <v>917</v>
      </c>
      <c r="N1073" s="83">
        <v>1</v>
      </c>
      <c r="O1073" s="83">
        <v>3</v>
      </c>
      <c r="P1073" s="83">
        <v>3</v>
      </c>
      <c r="Q1073" s="241">
        <f t="shared" si="90"/>
        <v>9</v>
      </c>
      <c r="R1073" s="240" t="str">
        <f t="shared" si="91"/>
        <v>DÜŞÜK RİSK</v>
      </c>
      <c r="S1073" s="84" t="s">
        <v>918</v>
      </c>
      <c r="T1073" s="83" t="s">
        <v>131</v>
      </c>
      <c r="U1073" s="155" t="s">
        <v>2375</v>
      </c>
      <c r="V1073" s="85" t="s">
        <v>558</v>
      </c>
      <c r="W1073" s="156" t="s">
        <v>2375</v>
      </c>
      <c r="X1073" s="156" t="s">
        <v>858</v>
      </c>
      <c r="Y1073" s="83">
        <v>1</v>
      </c>
      <c r="Z1073" s="83">
        <v>3</v>
      </c>
      <c r="AA1073" s="83">
        <v>3</v>
      </c>
      <c r="AB1073" s="241">
        <f t="shared" si="92"/>
        <v>9</v>
      </c>
      <c r="AC1073" s="240" t="str">
        <f t="shared" si="93"/>
        <v>DÜŞÜK RİSK</v>
      </c>
      <c r="AD1073" s="81" t="s">
        <v>132</v>
      </c>
      <c r="AE1073" s="81" t="s">
        <v>131</v>
      </c>
      <c r="AF1073" s="240" t="s">
        <v>2390</v>
      </c>
      <c r="AG1073" s="83" t="s">
        <v>1170</v>
      </c>
    </row>
    <row r="1074" spans="1:33" ht="87.5" x14ac:dyDescent="0.45">
      <c r="A1074" s="152">
        <v>1067</v>
      </c>
      <c r="B1074" s="160">
        <v>45896</v>
      </c>
      <c r="C1074" s="81" t="s">
        <v>66</v>
      </c>
      <c r="D1074" s="81" t="s">
        <v>6755</v>
      </c>
      <c r="E1074" s="154" t="s">
        <v>2374</v>
      </c>
      <c r="F1074" s="154" t="s">
        <v>2342</v>
      </c>
      <c r="G1074" s="83" t="s">
        <v>1229</v>
      </c>
      <c r="H1074" s="83" t="s">
        <v>1230</v>
      </c>
      <c r="I1074" s="83" t="s">
        <v>1231</v>
      </c>
      <c r="J1074" s="83" t="s">
        <v>1232</v>
      </c>
      <c r="K1074" s="83" t="s">
        <v>857</v>
      </c>
      <c r="L1074" s="84" t="s">
        <v>1233</v>
      </c>
      <c r="M1074" s="84" t="s">
        <v>1169</v>
      </c>
      <c r="N1074" s="83">
        <v>0.5</v>
      </c>
      <c r="O1074" s="83">
        <v>0.5</v>
      </c>
      <c r="P1074" s="83">
        <v>40</v>
      </c>
      <c r="Q1074" s="241">
        <f t="shared" si="90"/>
        <v>10</v>
      </c>
      <c r="R1074" s="240" t="str">
        <f t="shared" si="91"/>
        <v>DÜŞÜK RİSK</v>
      </c>
      <c r="S1074" s="84" t="s">
        <v>918</v>
      </c>
      <c r="T1074" s="83" t="s">
        <v>191</v>
      </c>
      <c r="U1074" s="155" t="s">
        <v>2375</v>
      </c>
      <c r="V1074" s="85" t="s">
        <v>558</v>
      </c>
      <c r="W1074" s="156" t="s">
        <v>2375</v>
      </c>
      <c r="X1074" s="156" t="s">
        <v>858</v>
      </c>
      <c r="Y1074" s="83">
        <v>0.5</v>
      </c>
      <c r="Z1074" s="83">
        <v>0.5</v>
      </c>
      <c r="AA1074" s="83">
        <v>40</v>
      </c>
      <c r="AB1074" s="241">
        <f t="shared" si="92"/>
        <v>10</v>
      </c>
      <c r="AC1074" s="240" t="str">
        <f t="shared" si="93"/>
        <v>DÜŞÜK RİSK</v>
      </c>
      <c r="AD1074" s="81" t="s">
        <v>132</v>
      </c>
      <c r="AE1074" s="81" t="s">
        <v>191</v>
      </c>
      <c r="AF1074" s="240" t="s">
        <v>921</v>
      </c>
      <c r="AG1074" s="83" t="s">
        <v>1220</v>
      </c>
    </row>
    <row r="1075" spans="1:33" ht="105" x14ac:dyDescent="0.45">
      <c r="A1075" s="152">
        <v>1068</v>
      </c>
      <c r="B1075" s="160">
        <v>45896</v>
      </c>
      <c r="C1075" s="81" t="s">
        <v>66</v>
      </c>
      <c r="D1075" s="81" t="s">
        <v>6755</v>
      </c>
      <c r="E1075" s="154" t="s">
        <v>2374</v>
      </c>
      <c r="F1075" s="154" t="s">
        <v>2342</v>
      </c>
      <c r="G1075" s="83" t="s">
        <v>1238</v>
      </c>
      <c r="H1075" s="83" t="s">
        <v>1239</v>
      </c>
      <c r="I1075" s="83" t="s">
        <v>1240</v>
      </c>
      <c r="J1075" s="83" t="s">
        <v>1241</v>
      </c>
      <c r="K1075" s="83" t="s">
        <v>857</v>
      </c>
      <c r="L1075" s="84" t="s">
        <v>1242</v>
      </c>
      <c r="M1075" s="84" t="s">
        <v>917</v>
      </c>
      <c r="N1075" s="83">
        <v>1</v>
      </c>
      <c r="O1075" s="83">
        <v>2</v>
      </c>
      <c r="P1075" s="83">
        <v>15</v>
      </c>
      <c r="Q1075" s="241">
        <f t="shared" si="90"/>
        <v>30</v>
      </c>
      <c r="R1075" s="240" t="str">
        <f t="shared" si="91"/>
        <v>OLASI RİSK</v>
      </c>
      <c r="S1075" s="84" t="s">
        <v>918</v>
      </c>
      <c r="T1075" s="83" t="s">
        <v>191</v>
      </c>
      <c r="U1075" s="155" t="s">
        <v>2375</v>
      </c>
      <c r="V1075" s="85" t="s">
        <v>558</v>
      </c>
      <c r="W1075" s="156" t="s">
        <v>2375</v>
      </c>
      <c r="X1075" s="156" t="s">
        <v>858</v>
      </c>
      <c r="Y1075" s="83">
        <v>1</v>
      </c>
      <c r="Z1075" s="83">
        <v>2</v>
      </c>
      <c r="AA1075" s="83">
        <v>15</v>
      </c>
      <c r="AB1075" s="241">
        <f t="shared" si="92"/>
        <v>30</v>
      </c>
      <c r="AC1075" s="240" t="str">
        <f t="shared" si="93"/>
        <v>OLASI RİSK</v>
      </c>
      <c r="AD1075" s="81" t="s">
        <v>132</v>
      </c>
      <c r="AE1075" s="81" t="s">
        <v>191</v>
      </c>
      <c r="AF1075" s="240" t="s">
        <v>921</v>
      </c>
      <c r="AG1075" s="83" t="s">
        <v>1220</v>
      </c>
    </row>
    <row r="1076" spans="1:33" ht="175" x14ac:dyDescent="0.45">
      <c r="A1076" s="152">
        <v>1069</v>
      </c>
      <c r="B1076" s="160">
        <v>45896</v>
      </c>
      <c r="C1076" s="81" t="s">
        <v>66</v>
      </c>
      <c r="D1076" s="81" t="s">
        <v>6755</v>
      </c>
      <c r="E1076" s="154" t="s">
        <v>2374</v>
      </c>
      <c r="F1076" s="154" t="s">
        <v>2342</v>
      </c>
      <c r="G1076" s="83" t="s">
        <v>1229</v>
      </c>
      <c r="H1076" s="83" t="s">
        <v>1243</v>
      </c>
      <c r="I1076" s="83" t="s">
        <v>1244</v>
      </c>
      <c r="J1076" s="83" t="s">
        <v>1245</v>
      </c>
      <c r="K1076" s="83" t="s">
        <v>857</v>
      </c>
      <c r="L1076" s="84" t="s">
        <v>1246</v>
      </c>
      <c r="M1076" s="84" t="s">
        <v>1169</v>
      </c>
      <c r="N1076" s="83">
        <v>0.5</v>
      </c>
      <c r="O1076" s="83">
        <v>1</v>
      </c>
      <c r="P1076" s="83">
        <v>40</v>
      </c>
      <c r="Q1076" s="241">
        <f t="shared" si="90"/>
        <v>20</v>
      </c>
      <c r="R1076" s="240" t="str">
        <f t="shared" si="91"/>
        <v>OLASI RİSK</v>
      </c>
      <c r="S1076" s="84" t="s">
        <v>918</v>
      </c>
      <c r="T1076" s="83" t="s">
        <v>191</v>
      </c>
      <c r="U1076" s="155" t="s">
        <v>2375</v>
      </c>
      <c r="V1076" s="85" t="s">
        <v>558</v>
      </c>
      <c r="W1076" s="156" t="s">
        <v>2375</v>
      </c>
      <c r="X1076" s="156" t="s">
        <v>858</v>
      </c>
      <c r="Y1076" s="83">
        <v>0.5</v>
      </c>
      <c r="Z1076" s="83">
        <v>0.5</v>
      </c>
      <c r="AA1076" s="83">
        <v>40</v>
      </c>
      <c r="AB1076" s="241">
        <f t="shared" si="92"/>
        <v>10</v>
      </c>
      <c r="AC1076" s="240" t="str">
        <f t="shared" si="93"/>
        <v>DÜŞÜK RİSK</v>
      </c>
      <c r="AD1076" s="81" t="s">
        <v>132</v>
      </c>
      <c r="AE1076" s="81" t="s">
        <v>191</v>
      </c>
      <c r="AF1076" s="240" t="s">
        <v>921</v>
      </c>
      <c r="AG1076" s="83" t="s">
        <v>1220</v>
      </c>
    </row>
    <row r="1077" spans="1:33" ht="157.5" x14ac:dyDescent="0.45">
      <c r="A1077" s="152">
        <v>1070</v>
      </c>
      <c r="B1077" s="160">
        <v>45896</v>
      </c>
      <c r="C1077" s="81" t="s">
        <v>66</v>
      </c>
      <c r="D1077" s="81" t="s">
        <v>6755</v>
      </c>
      <c r="E1077" s="154" t="s">
        <v>2374</v>
      </c>
      <c r="F1077" s="154" t="s">
        <v>2342</v>
      </c>
      <c r="G1077" s="83" t="s">
        <v>1247</v>
      </c>
      <c r="H1077" s="83" t="s">
        <v>1248</v>
      </c>
      <c r="I1077" s="83" t="s">
        <v>1249</v>
      </c>
      <c r="J1077" s="83" t="s">
        <v>1250</v>
      </c>
      <c r="K1077" s="83" t="s">
        <v>857</v>
      </c>
      <c r="L1077" s="84" t="s">
        <v>4784</v>
      </c>
      <c r="M1077" s="84" t="s">
        <v>1169</v>
      </c>
      <c r="N1077" s="83">
        <v>0.5</v>
      </c>
      <c r="O1077" s="83">
        <v>1</v>
      </c>
      <c r="P1077" s="83">
        <v>40</v>
      </c>
      <c r="Q1077" s="241">
        <f t="shared" si="90"/>
        <v>20</v>
      </c>
      <c r="R1077" s="240" t="str">
        <f t="shared" si="91"/>
        <v>OLASI RİSK</v>
      </c>
      <c r="S1077" s="84" t="s">
        <v>918</v>
      </c>
      <c r="T1077" s="83" t="s">
        <v>192</v>
      </c>
      <c r="U1077" s="155" t="s">
        <v>2375</v>
      </c>
      <c r="V1077" s="85" t="s">
        <v>558</v>
      </c>
      <c r="W1077" s="156" t="s">
        <v>2375</v>
      </c>
      <c r="X1077" s="156" t="s">
        <v>858</v>
      </c>
      <c r="Y1077" s="83">
        <v>0.5</v>
      </c>
      <c r="Z1077" s="83">
        <v>0.5</v>
      </c>
      <c r="AA1077" s="83">
        <v>40</v>
      </c>
      <c r="AB1077" s="241">
        <f t="shared" si="92"/>
        <v>10</v>
      </c>
      <c r="AC1077" s="240" t="str">
        <f t="shared" si="93"/>
        <v>DÜŞÜK RİSK</v>
      </c>
      <c r="AD1077" s="81" t="s">
        <v>132</v>
      </c>
      <c r="AE1077" s="81" t="s">
        <v>191</v>
      </c>
      <c r="AF1077" s="240" t="s">
        <v>921</v>
      </c>
      <c r="AG1077" s="83" t="s">
        <v>1220</v>
      </c>
    </row>
    <row r="1078" spans="1:33" ht="157.5" x14ac:dyDescent="0.45">
      <c r="A1078" s="152">
        <v>1071</v>
      </c>
      <c r="B1078" s="160">
        <v>45896</v>
      </c>
      <c r="C1078" s="81" t="s">
        <v>66</v>
      </c>
      <c r="D1078" s="81" t="s">
        <v>6755</v>
      </c>
      <c r="E1078" s="154" t="s">
        <v>2374</v>
      </c>
      <c r="F1078" s="154" t="s">
        <v>2342</v>
      </c>
      <c r="G1078" s="83" t="s">
        <v>1247</v>
      </c>
      <c r="H1078" s="83" t="s">
        <v>1252</v>
      </c>
      <c r="I1078" s="83" t="s">
        <v>1253</v>
      </c>
      <c r="J1078" s="83" t="s">
        <v>1254</v>
      </c>
      <c r="K1078" s="83" t="s">
        <v>857</v>
      </c>
      <c r="L1078" s="84" t="s">
        <v>4784</v>
      </c>
      <c r="M1078" s="84" t="s">
        <v>1169</v>
      </c>
      <c r="N1078" s="83">
        <v>0.5</v>
      </c>
      <c r="O1078" s="83">
        <v>1</v>
      </c>
      <c r="P1078" s="83">
        <v>40</v>
      </c>
      <c r="Q1078" s="241">
        <f t="shared" si="90"/>
        <v>20</v>
      </c>
      <c r="R1078" s="240" t="str">
        <f t="shared" si="91"/>
        <v>OLASI RİSK</v>
      </c>
      <c r="S1078" s="84" t="s">
        <v>918</v>
      </c>
      <c r="T1078" s="83" t="s">
        <v>191</v>
      </c>
      <c r="U1078" s="155" t="s">
        <v>2375</v>
      </c>
      <c r="V1078" s="85" t="s">
        <v>558</v>
      </c>
      <c r="W1078" s="156" t="s">
        <v>2375</v>
      </c>
      <c r="X1078" s="156" t="s">
        <v>858</v>
      </c>
      <c r="Y1078" s="83">
        <v>0.5</v>
      </c>
      <c r="Z1078" s="83">
        <v>0.5</v>
      </c>
      <c r="AA1078" s="83">
        <v>40</v>
      </c>
      <c r="AB1078" s="241">
        <f t="shared" si="92"/>
        <v>10</v>
      </c>
      <c r="AC1078" s="240" t="str">
        <f t="shared" si="93"/>
        <v>DÜŞÜK RİSK</v>
      </c>
      <c r="AD1078" s="81" t="s">
        <v>132</v>
      </c>
      <c r="AE1078" s="81" t="s">
        <v>191</v>
      </c>
      <c r="AF1078" s="240" t="s">
        <v>921</v>
      </c>
      <c r="AG1078" s="83" t="s">
        <v>1220</v>
      </c>
    </row>
    <row r="1079" spans="1:33" ht="157.5" x14ac:dyDescent="0.45">
      <c r="A1079" s="152">
        <v>1072</v>
      </c>
      <c r="B1079" s="160">
        <v>45896</v>
      </c>
      <c r="C1079" s="81" t="s">
        <v>66</v>
      </c>
      <c r="D1079" s="81" t="s">
        <v>6755</v>
      </c>
      <c r="E1079" s="154" t="s">
        <v>2374</v>
      </c>
      <c r="F1079" s="154" t="s">
        <v>2342</v>
      </c>
      <c r="G1079" s="83" t="s">
        <v>1247</v>
      </c>
      <c r="H1079" s="83" t="s">
        <v>1255</v>
      </c>
      <c r="I1079" s="83" t="s">
        <v>1256</v>
      </c>
      <c r="J1079" s="83" t="s">
        <v>1257</v>
      </c>
      <c r="K1079" s="83" t="s">
        <v>857</v>
      </c>
      <c r="L1079" s="84" t="s">
        <v>1258</v>
      </c>
      <c r="M1079" s="84" t="s">
        <v>1169</v>
      </c>
      <c r="N1079" s="83">
        <v>0.5</v>
      </c>
      <c r="O1079" s="83">
        <v>0.5</v>
      </c>
      <c r="P1079" s="83">
        <v>40</v>
      </c>
      <c r="Q1079" s="241">
        <f t="shared" si="90"/>
        <v>10</v>
      </c>
      <c r="R1079" s="240" t="str">
        <f t="shared" si="91"/>
        <v>DÜŞÜK RİSK</v>
      </c>
      <c r="S1079" s="84" t="s">
        <v>918</v>
      </c>
      <c r="T1079" s="83" t="s">
        <v>191</v>
      </c>
      <c r="U1079" s="155" t="s">
        <v>2375</v>
      </c>
      <c r="V1079" s="85" t="s">
        <v>558</v>
      </c>
      <c r="W1079" s="156" t="s">
        <v>2375</v>
      </c>
      <c r="X1079" s="156" t="s">
        <v>858</v>
      </c>
      <c r="Y1079" s="83">
        <v>0.5</v>
      </c>
      <c r="Z1079" s="83">
        <v>0.5</v>
      </c>
      <c r="AA1079" s="83">
        <v>40</v>
      </c>
      <c r="AB1079" s="241">
        <f t="shared" si="92"/>
        <v>10</v>
      </c>
      <c r="AC1079" s="240" t="str">
        <f t="shared" si="93"/>
        <v>DÜŞÜK RİSK</v>
      </c>
      <c r="AD1079" s="81" t="s">
        <v>132</v>
      </c>
      <c r="AE1079" s="81" t="s">
        <v>191</v>
      </c>
      <c r="AF1079" s="240" t="s">
        <v>921</v>
      </c>
      <c r="AG1079" s="83" t="s">
        <v>1220</v>
      </c>
    </row>
    <row r="1080" spans="1:33" ht="140" x14ac:dyDescent="0.45">
      <c r="A1080" s="152">
        <v>1073</v>
      </c>
      <c r="B1080" s="160">
        <v>45896</v>
      </c>
      <c r="C1080" s="81" t="s">
        <v>66</v>
      </c>
      <c r="D1080" s="81" t="s">
        <v>6755</v>
      </c>
      <c r="E1080" s="154" t="s">
        <v>2374</v>
      </c>
      <c r="F1080" s="154" t="s">
        <v>2342</v>
      </c>
      <c r="G1080" s="83" t="s">
        <v>1259</v>
      </c>
      <c r="H1080" s="83" t="s">
        <v>1260</v>
      </c>
      <c r="I1080" s="83" t="s">
        <v>1261</v>
      </c>
      <c r="J1080" s="83" t="s">
        <v>1262</v>
      </c>
      <c r="K1080" s="83" t="s">
        <v>857</v>
      </c>
      <c r="L1080" s="84" t="s">
        <v>4967</v>
      </c>
      <c r="M1080" s="84" t="s">
        <v>1169</v>
      </c>
      <c r="N1080" s="83">
        <v>0.5</v>
      </c>
      <c r="O1080" s="83">
        <v>1</v>
      </c>
      <c r="P1080" s="83">
        <v>40</v>
      </c>
      <c r="Q1080" s="241">
        <f t="shared" si="90"/>
        <v>20</v>
      </c>
      <c r="R1080" s="240" t="str">
        <f t="shared" si="91"/>
        <v>OLASI RİSK</v>
      </c>
      <c r="S1080" s="84" t="s">
        <v>918</v>
      </c>
      <c r="T1080" s="83" t="s">
        <v>191</v>
      </c>
      <c r="U1080" s="155" t="s">
        <v>2375</v>
      </c>
      <c r="V1080" s="85" t="s">
        <v>558</v>
      </c>
      <c r="W1080" s="156" t="s">
        <v>2375</v>
      </c>
      <c r="X1080" s="156" t="s">
        <v>858</v>
      </c>
      <c r="Y1080" s="83">
        <v>0.5</v>
      </c>
      <c r="Z1080" s="83">
        <v>0.5</v>
      </c>
      <c r="AA1080" s="83">
        <v>40</v>
      </c>
      <c r="AB1080" s="241">
        <f t="shared" si="92"/>
        <v>10</v>
      </c>
      <c r="AC1080" s="240" t="str">
        <f t="shared" si="93"/>
        <v>DÜŞÜK RİSK</v>
      </c>
      <c r="AD1080" s="81" t="s">
        <v>132</v>
      </c>
      <c r="AE1080" s="81" t="s">
        <v>191</v>
      </c>
      <c r="AF1080" s="240" t="s">
        <v>921</v>
      </c>
      <c r="AG1080" s="83" t="s">
        <v>1220</v>
      </c>
    </row>
    <row r="1081" spans="1:33" ht="140" x14ac:dyDescent="0.45">
      <c r="A1081" s="152">
        <v>1074</v>
      </c>
      <c r="B1081" s="160">
        <v>45896</v>
      </c>
      <c r="C1081" s="81" t="s">
        <v>66</v>
      </c>
      <c r="D1081" s="81" t="s">
        <v>6755</v>
      </c>
      <c r="E1081" s="154" t="s">
        <v>2374</v>
      </c>
      <c r="F1081" s="154" t="s">
        <v>2342</v>
      </c>
      <c r="G1081" s="83" t="s">
        <v>1275</v>
      </c>
      <c r="H1081" s="83" t="s">
        <v>1280</v>
      </c>
      <c r="I1081" s="83" t="s">
        <v>1281</v>
      </c>
      <c r="J1081" s="83" t="s">
        <v>1282</v>
      </c>
      <c r="K1081" s="83" t="s">
        <v>857</v>
      </c>
      <c r="L1081" s="84" t="s">
        <v>1283</v>
      </c>
      <c r="M1081" s="84" t="s">
        <v>917</v>
      </c>
      <c r="N1081" s="83">
        <v>0.5</v>
      </c>
      <c r="O1081" s="83">
        <v>0.5</v>
      </c>
      <c r="P1081" s="83">
        <v>40</v>
      </c>
      <c r="Q1081" s="241">
        <f t="shared" si="90"/>
        <v>10</v>
      </c>
      <c r="R1081" s="240" t="str">
        <f t="shared" si="91"/>
        <v>DÜŞÜK RİSK</v>
      </c>
      <c r="S1081" s="84" t="s">
        <v>918</v>
      </c>
      <c r="T1081" s="83" t="s">
        <v>191</v>
      </c>
      <c r="U1081" s="155" t="s">
        <v>2375</v>
      </c>
      <c r="V1081" s="85" t="s">
        <v>558</v>
      </c>
      <c r="W1081" s="156" t="s">
        <v>2375</v>
      </c>
      <c r="X1081" s="156" t="s">
        <v>858</v>
      </c>
      <c r="Y1081" s="83">
        <v>0.5</v>
      </c>
      <c r="Z1081" s="83">
        <v>0.5</v>
      </c>
      <c r="AA1081" s="83">
        <v>40</v>
      </c>
      <c r="AB1081" s="241">
        <f t="shared" si="92"/>
        <v>10</v>
      </c>
      <c r="AC1081" s="240" t="str">
        <f t="shared" si="93"/>
        <v>DÜŞÜK RİSK</v>
      </c>
      <c r="AD1081" s="81" t="s">
        <v>493</v>
      </c>
      <c r="AE1081" s="81" t="s">
        <v>191</v>
      </c>
      <c r="AF1081" s="240" t="s">
        <v>1274</v>
      </c>
      <c r="AG1081" s="83" t="s">
        <v>1220</v>
      </c>
    </row>
    <row r="1082" spans="1:33" ht="140" x14ac:dyDescent="0.45">
      <c r="A1082" s="152">
        <v>1075</v>
      </c>
      <c r="B1082" s="160">
        <v>45896</v>
      </c>
      <c r="C1082" s="81" t="s">
        <v>66</v>
      </c>
      <c r="D1082" s="81" t="s">
        <v>6755</v>
      </c>
      <c r="E1082" s="154" t="s">
        <v>2374</v>
      </c>
      <c r="F1082" s="154" t="s">
        <v>2342</v>
      </c>
      <c r="G1082" s="83" t="s">
        <v>1275</v>
      </c>
      <c r="H1082" s="83" t="s">
        <v>1284</v>
      </c>
      <c r="I1082" s="83" t="s">
        <v>1285</v>
      </c>
      <c r="J1082" s="83" t="s">
        <v>1286</v>
      </c>
      <c r="K1082" s="83" t="s">
        <v>857</v>
      </c>
      <c r="L1082" s="84" t="s">
        <v>1287</v>
      </c>
      <c r="M1082" s="84" t="s">
        <v>917</v>
      </c>
      <c r="N1082" s="83">
        <v>1</v>
      </c>
      <c r="O1082" s="83">
        <v>0.5</v>
      </c>
      <c r="P1082" s="83">
        <v>40</v>
      </c>
      <c r="Q1082" s="241">
        <f t="shared" si="90"/>
        <v>20</v>
      </c>
      <c r="R1082" s="240" t="str">
        <f t="shared" si="91"/>
        <v>OLASI RİSK</v>
      </c>
      <c r="S1082" s="84" t="s">
        <v>918</v>
      </c>
      <c r="T1082" s="83" t="s">
        <v>191</v>
      </c>
      <c r="U1082" s="155" t="s">
        <v>2375</v>
      </c>
      <c r="V1082" s="85" t="s">
        <v>558</v>
      </c>
      <c r="W1082" s="156" t="s">
        <v>2375</v>
      </c>
      <c r="X1082" s="156" t="s">
        <v>858</v>
      </c>
      <c r="Y1082" s="83">
        <v>0.5</v>
      </c>
      <c r="Z1082" s="83">
        <v>0.5</v>
      </c>
      <c r="AA1082" s="83">
        <v>40</v>
      </c>
      <c r="AB1082" s="241">
        <f t="shared" si="92"/>
        <v>10</v>
      </c>
      <c r="AC1082" s="240" t="str">
        <f t="shared" si="93"/>
        <v>DÜŞÜK RİSK</v>
      </c>
      <c r="AD1082" s="81" t="s">
        <v>493</v>
      </c>
      <c r="AE1082" s="81" t="s">
        <v>191</v>
      </c>
      <c r="AF1082" s="240" t="s">
        <v>1274</v>
      </c>
      <c r="AG1082" s="83" t="s">
        <v>1220</v>
      </c>
    </row>
    <row r="1083" spans="1:33" ht="122.5" x14ac:dyDescent="0.45">
      <c r="A1083" s="152">
        <v>1076</v>
      </c>
      <c r="B1083" s="160">
        <v>45896</v>
      </c>
      <c r="C1083" s="81" t="s">
        <v>66</v>
      </c>
      <c r="D1083" s="81" t="s">
        <v>6755</v>
      </c>
      <c r="E1083" s="154" t="s">
        <v>2374</v>
      </c>
      <c r="F1083" s="154" t="s">
        <v>2342</v>
      </c>
      <c r="G1083" s="83" t="s">
        <v>1275</v>
      </c>
      <c r="H1083" s="83" t="s">
        <v>1288</v>
      </c>
      <c r="I1083" s="83" t="s">
        <v>1285</v>
      </c>
      <c r="J1083" s="83" t="s">
        <v>1289</v>
      </c>
      <c r="K1083" s="83" t="s">
        <v>857</v>
      </c>
      <c r="L1083" s="84" t="s">
        <v>4946</v>
      </c>
      <c r="M1083" s="84" t="s">
        <v>917</v>
      </c>
      <c r="N1083" s="83">
        <v>1</v>
      </c>
      <c r="O1083" s="83">
        <v>0.5</v>
      </c>
      <c r="P1083" s="83">
        <v>40</v>
      </c>
      <c r="Q1083" s="241">
        <f t="shared" si="90"/>
        <v>20</v>
      </c>
      <c r="R1083" s="240" t="str">
        <f t="shared" si="91"/>
        <v>OLASI RİSK</v>
      </c>
      <c r="S1083" s="84" t="s">
        <v>918</v>
      </c>
      <c r="T1083" s="83" t="s">
        <v>191</v>
      </c>
      <c r="U1083" s="155" t="s">
        <v>2375</v>
      </c>
      <c r="V1083" s="85" t="s">
        <v>558</v>
      </c>
      <c r="W1083" s="156" t="s">
        <v>2375</v>
      </c>
      <c r="X1083" s="156" t="s">
        <v>858</v>
      </c>
      <c r="Y1083" s="83">
        <v>0.5</v>
      </c>
      <c r="Z1083" s="83">
        <v>0.5</v>
      </c>
      <c r="AA1083" s="83">
        <v>40</v>
      </c>
      <c r="AB1083" s="241">
        <f t="shared" si="92"/>
        <v>10</v>
      </c>
      <c r="AC1083" s="240" t="str">
        <f t="shared" si="93"/>
        <v>DÜŞÜK RİSK</v>
      </c>
      <c r="AD1083" s="81" t="s">
        <v>493</v>
      </c>
      <c r="AE1083" s="81" t="s">
        <v>191</v>
      </c>
      <c r="AF1083" s="240" t="s">
        <v>1274</v>
      </c>
      <c r="AG1083" s="83" t="s">
        <v>1220</v>
      </c>
    </row>
    <row r="1084" spans="1:33" ht="105" x14ac:dyDescent="0.45">
      <c r="A1084" s="152">
        <v>1077</v>
      </c>
      <c r="B1084" s="160">
        <v>45896</v>
      </c>
      <c r="C1084" s="81" t="s">
        <v>66</v>
      </c>
      <c r="D1084" s="81" t="s">
        <v>6755</v>
      </c>
      <c r="E1084" s="154" t="s">
        <v>2374</v>
      </c>
      <c r="F1084" s="154" t="s">
        <v>2342</v>
      </c>
      <c r="G1084" s="83" t="s">
        <v>1275</v>
      </c>
      <c r="H1084" s="83" t="s">
        <v>1290</v>
      </c>
      <c r="I1084" s="83" t="s">
        <v>1291</v>
      </c>
      <c r="J1084" s="83" t="s">
        <v>1292</v>
      </c>
      <c r="K1084" s="83" t="s">
        <v>857</v>
      </c>
      <c r="L1084" s="84" t="s">
        <v>1293</v>
      </c>
      <c r="M1084" s="84" t="s">
        <v>917</v>
      </c>
      <c r="N1084" s="83">
        <v>0.5</v>
      </c>
      <c r="O1084" s="83">
        <v>0.5</v>
      </c>
      <c r="P1084" s="83">
        <v>40</v>
      </c>
      <c r="Q1084" s="241">
        <f t="shared" si="90"/>
        <v>10</v>
      </c>
      <c r="R1084" s="240" t="str">
        <f t="shared" si="91"/>
        <v>DÜŞÜK RİSK</v>
      </c>
      <c r="S1084" s="84" t="s">
        <v>918</v>
      </c>
      <c r="T1084" s="83" t="s">
        <v>191</v>
      </c>
      <c r="U1084" s="155" t="s">
        <v>2375</v>
      </c>
      <c r="V1084" s="85" t="s">
        <v>558</v>
      </c>
      <c r="W1084" s="156" t="s">
        <v>2375</v>
      </c>
      <c r="X1084" s="156" t="s">
        <v>858</v>
      </c>
      <c r="Y1084" s="83">
        <v>0.5</v>
      </c>
      <c r="Z1084" s="83">
        <v>0.5</v>
      </c>
      <c r="AA1084" s="83">
        <v>40</v>
      </c>
      <c r="AB1084" s="241">
        <f t="shared" si="92"/>
        <v>10</v>
      </c>
      <c r="AC1084" s="240" t="str">
        <f t="shared" si="93"/>
        <v>DÜŞÜK RİSK</v>
      </c>
      <c r="AD1084" s="81" t="s">
        <v>493</v>
      </c>
      <c r="AE1084" s="81" t="s">
        <v>191</v>
      </c>
      <c r="AF1084" s="240" t="s">
        <v>1274</v>
      </c>
      <c r="AG1084" s="83" t="s">
        <v>1220</v>
      </c>
    </row>
    <row r="1085" spans="1:33" ht="122.5" x14ac:dyDescent="0.45">
      <c r="A1085" s="152">
        <v>1078</v>
      </c>
      <c r="B1085" s="160">
        <v>45896</v>
      </c>
      <c r="C1085" s="83" t="s">
        <v>66</v>
      </c>
      <c r="D1085" s="81" t="s">
        <v>6756</v>
      </c>
      <c r="E1085" s="154" t="s">
        <v>2374</v>
      </c>
      <c r="F1085" s="154" t="s">
        <v>2342</v>
      </c>
      <c r="G1085" s="83" t="s">
        <v>1294</v>
      </c>
      <c r="H1085" s="83" t="s">
        <v>1295</v>
      </c>
      <c r="I1085" s="83" t="s">
        <v>1296</v>
      </c>
      <c r="J1085" s="83" t="s">
        <v>924</v>
      </c>
      <c r="K1085" s="83" t="s">
        <v>857</v>
      </c>
      <c r="L1085" s="84" t="s">
        <v>1297</v>
      </c>
      <c r="M1085" s="84" t="s">
        <v>1169</v>
      </c>
      <c r="N1085" s="83">
        <v>0.5</v>
      </c>
      <c r="O1085" s="83">
        <v>0.5</v>
      </c>
      <c r="P1085" s="83">
        <v>7</v>
      </c>
      <c r="Q1085" s="241">
        <f t="shared" si="90"/>
        <v>1.75</v>
      </c>
      <c r="R1085" s="240" t="str">
        <f t="shared" si="91"/>
        <v>DÜŞÜK RİSK</v>
      </c>
      <c r="S1085" s="84" t="s">
        <v>918</v>
      </c>
      <c r="T1085" s="83" t="s">
        <v>191</v>
      </c>
      <c r="U1085" s="155" t="s">
        <v>2375</v>
      </c>
      <c r="V1085" s="85" t="s">
        <v>558</v>
      </c>
      <c r="W1085" s="156" t="s">
        <v>2375</v>
      </c>
      <c r="X1085" s="156" t="s">
        <v>858</v>
      </c>
      <c r="Y1085" s="83">
        <v>0.5</v>
      </c>
      <c r="Z1085" s="83">
        <v>0.5</v>
      </c>
      <c r="AA1085" s="83">
        <v>7</v>
      </c>
      <c r="AB1085" s="241">
        <f t="shared" si="92"/>
        <v>1.75</v>
      </c>
      <c r="AC1085" s="240" t="str">
        <f t="shared" si="93"/>
        <v>DÜŞÜK RİSK</v>
      </c>
      <c r="AD1085" s="81" t="s">
        <v>493</v>
      </c>
      <c r="AE1085" s="81" t="s">
        <v>191</v>
      </c>
      <c r="AF1085" s="240" t="s">
        <v>1274</v>
      </c>
      <c r="AG1085" s="83" t="s">
        <v>1298</v>
      </c>
    </row>
    <row r="1086" spans="1:33" ht="105" x14ac:dyDescent="0.45">
      <c r="A1086" s="152">
        <v>1079</v>
      </c>
      <c r="B1086" s="160">
        <v>45896</v>
      </c>
      <c r="C1086" s="83" t="s">
        <v>66</v>
      </c>
      <c r="D1086" s="81" t="s">
        <v>6756</v>
      </c>
      <c r="E1086" s="154" t="s">
        <v>2374</v>
      </c>
      <c r="F1086" s="154" t="s">
        <v>2342</v>
      </c>
      <c r="G1086" s="83" t="s">
        <v>1294</v>
      </c>
      <c r="H1086" s="83" t="s">
        <v>1299</v>
      </c>
      <c r="I1086" s="83" t="s">
        <v>1300</v>
      </c>
      <c r="J1086" s="83" t="s">
        <v>1301</v>
      </c>
      <c r="K1086" s="83" t="s">
        <v>857</v>
      </c>
      <c r="L1086" s="84" t="s">
        <v>1302</v>
      </c>
      <c r="M1086" s="84" t="s">
        <v>1169</v>
      </c>
      <c r="N1086" s="83">
        <v>3</v>
      </c>
      <c r="O1086" s="83">
        <v>1</v>
      </c>
      <c r="P1086" s="83">
        <v>7</v>
      </c>
      <c r="Q1086" s="241">
        <f t="shared" si="90"/>
        <v>21</v>
      </c>
      <c r="R1086" s="240" t="str">
        <f t="shared" si="91"/>
        <v>OLASI RİSK</v>
      </c>
      <c r="S1086" s="84" t="s">
        <v>918</v>
      </c>
      <c r="T1086" s="83" t="s">
        <v>191</v>
      </c>
      <c r="U1086" s="155" t="s">
        <v>2375</v>
      </c>
      <c r="V1086" s="85" t="s">
        <v>558</v>
      </c>
      <c r="W1086" s="156" t="s">
        <v>2375</v>
      </c>
      <c r="X1086" s="156" t="s">
        <v>858</v>
      </c>
      <c r="Y1086" s="83">
        <v>1</v>
      </c>
      <c r="Z1086" s="83">
        <v>0.5</v>
      </c>
      <c r="AA1086" s="83">
        <v>3</v>
      </c>
      <c r="AB1086" s="241">
        <f t="shared" si="92"/>
        <v>1.5</v>
      </c>
      <c r="AC1086" s="240" t="str">
        <f t="shared" si="93"/>
        <v>DÜŞÜK RİSK</v>
      </c>
      <c r="AD1086" s="81" t="s">
        <v>132</v>
      </c>
      <c r="AE1086" s="81" t="s">
        <v>191</v>
      </c>
      <c r="AF1086" s="240" t="s">
        <v>921</v>
      </c>
      <c r="AG1086" s="83" t="s">
        <v>1298</v>
      </c>
    </row>
    <row r="1087" spans="1:33" ht="122.5" x14ac:dyDescent="0.45">
      <c r="A1087" s="152">
        <v>1080</v>
      </c>
      <c r="B1087" s="160">
        <v>45896</v>
      </c>
      <c r="C1087" s="83" t="s">
        <v>66</v>
      </c>
      <c r="D1087" s="81" t="s">
        <v>6756</v>
      </c>
      <c r="E1087" s="154" t="s">
        <v>2374</v>
      </c>
      <c r="F1087" s="154" t="s">
        <v>2342</v>
      </c>
      <c r="G1087" s="83" t="s">
        <v>1303</v>
      </c>
      <c r="H1087" s="83" t="s">
        <v>1304</v>
      </c>
      <c r="I1087" s="83" t="s">
        <v>1305</v>
      </c>
      <c r="J1087" s="83" t="s">
        <v>1306</v>
      </c>
      <c r="K1087" s="83" t="s">
        <v>857</v>
      </c>
      <c r="L1087" s="84" t="s">
        <v>4957</v>
      </c>
      <c r="M1087" s="84" t="s">
        <v>1169</v>
      </c>
      <c r="N1087" s="83">
        <v>1</v>
      </c>
      <c r="O1087" s="83">
        <v>1</v>
      </c>
      <c r="P1087" s="83">
        <v>40</v>
      </c>
      <c r="Q1087" s="241">
        <f t="shared" si="90"/>
        <v>40</v>
      </c>
      <c r="R1087" s="240" t="str">
        <f t="shared" si="91"/>
        <v>OLASI RİSK</v>
      </c>
      <c r="S1087" s="84" t="s">
        <v>918</v>
      </c>
      <c r="T1087" s="83" t="s">
        <v>191</v>
      </c>
      <c r="U1087" s="155" t="s">
        <v>2375</v>
      </c>
      <c r="V1087" s="85" t="s">
        <v>558</v>
      </c>
      <c r="W1087" s="156" t="s">
        <v>2375</v>
      </c>
      <c r="X1087" s="156" t="s">
        <v>858</v>
      </c>
      <c r="Y1087" s="83">
        <v>0.5</v>
      </c>
      <c r="Z1087" s="83">
        <v>0.5</v>
      </c>
      <c r="AA1087" s="83">
        <v>40</v>
      </c>
      <c r="AB1087" s="241">
        <f t="shared" si="92"/>
        <v>10</v>
      </c>
      <c r="AC1087" s="240" t="str">
        <f t="shared" si="93"/>
        <v>DÜŞÜK RİSK</v>
      </c>
      <c r="AD1087" s="81" t="s">
        <v>132</v>
      </c>
      <c r="AE1087" s="81" t="s">
        <v>191</v>
      </c>
      <c r="AF1087" s="240" t="s">
        <v>921</v>
      </c>
      <c r="AG1087" s="83" t="s">
        <v>1298</v>
      </c>
    </row>
    <row r="1088" spans="1:33" ht="157.5" x14ac:dyDescent="0.45">
      <c r="A1088" s="152">
        <v>1081</v>
      </c>
      <c r="B1088" s="160">
        <v>45896</v>
      </c>
      <c r="C1088" s="83" t="s">
        <v>66</v>
      </c>
      <c r="D1088" s="81" t="s">
        <v>6756</v>
      </c>
      <c r="E1088" s="154" t="s">
        <v>2374</v>
      </c>
      <c r="F1088" s="154" t="s">
        <v>2342</v>
      </c>
      <c r="G1088" s="83" t="s">
        <v>1308</v>
      </c>
      <c r="H1088" s="83" t="s">
        <v>1309</v>
      </c>
      <c r="I1088" s="83" t="s">
        <v>1310</v>
      </c>
      <c r="J1088" s="83" t="s">
        <v>1311</v>
      </c>
      <c r="K1088" s="83" t="s">
        <v>857</v>
      </c>
      <c r="L1088" s="84" t="s">
        <v>1312</v>
      </c>
      <c r="M1088" s="84" t="s">
        <v>1169</v>
      </c>
      <c r="N1088" s="83">
        <v>3</v>
      </c>
      <c r="O1088" s="83">
        <v>3</v>
      </c>
      <c r="P1088" s="83">
        <v>15</v>
      </c>
      <c r="Q1088" s="241">
        <f t="shared" si="90"/>
        <v>135</v>
      </c>
      <c r="R1088" s="240" t="str">
        <f t="shared" si="91"/>
        <v>ÖNEMLİ RİSK</v>
      </c>
      <c r="S1088" s="84" t="s">
        <v>918</v>
      </c>
      <c r="T1088" s="83" t="s">
        <v>191</v>
      </c>
      <c r="U1088" s="155" t="s">
        <v>2375</v>
      </c>
      <c r="V1088" s="85" t="s">
        <v>558</v>
      </c>
      <c r="W1088" s="156" t="s">
        <v>2375</v>
      </c>
      <c r="X1088" s="156" t="s">
        <v>858</v>
      </c>
      <c r="Y1088" s="83">
        <v>0.5</v>
      </c>
      <c r="Z1088" s="83">
        <v>0.5</v>
      </c>
      <c r="AA1088" s="83">
        <v>15</v>
      </c>
      <c r="AB1088" s="241">
        <f t="shared" si="92"/>
        <v>3.75</v>
      </c>
      <c r="AC1088" s="240" t="str">
        <f t="shared" si="93"/>
        <v>DÜŞÜK RİSK</v>
      </c>
      <c r="AD1088" s="81" t="s">
        <v>132</v>
      </c>
      <c r="AE1088" s="81" t="s">
        <v>191</v>
      </c>
      <c r="AF1088" s="240" t="s">
        <v>921</v>
      </c>
      <c r="AG1088" s="83" t="s">
        <v>1298</v>
      </c>
    </row>
    <row r="1089" spans="1:33" ht="175" x14ac:dyDescent="0.45">
      <c r="A1089" s="152">
        <v>1082</v>
      </c>
      <c r="B1089" s="160">
        <v>45896</v>
      </c>
      <c r="C1089" s="83" t="s">
        <v>66</v>
      </c>
      <c r="D1089" s="81" t="s">
        <v>6756</v>
      </c>
      <c r="E1089" s="154" t="s">
        <v>2374</v>
      </c>
      <c r="F1089" s="154" t="s">
        <v>2342</v>
      </c>
      <c r="G1089" s="83" t="s">
        <v>1313</v>
      </c>
      <c r="H1089" s="83" t="s">
        <v>1314</v>
      </c>
      <c r="I1089" s="83" t="s">
        <v>1315</v>
      </c>
      <c r="J1089" s="83" t="s">
        <v>1306</v>
      </c>
      <c r="K1089" s="83" t="s">
        <v>857</v>
      </c>
      <c r="L1089" s="84" t="s">
        <v>1316</v>
      </c>
      <c r="M1089" s="84" t="s">
        <v>1169</v>
      </c>
      <c r="N1089" s="83">
        <v>1</v>
      </c>
      <c r="O1089" s="83">
        <v>0.5</v>
      </c>
      <c r="P1089" s="83">
        <v>15</v>
      </c>
      <c r="Q1089" s="241">
        <f t="shared" si="90"/>
        <v>7.5</v>
      </c>
      <c r="R1089" s="240" t="str">
        <f t="shared" si="91"/>
        <v>DÜŞÜK RİSK</v>
      </c>
      <c r="S1089" s="84" t="s">
        <v>918</v>
      </c>
      <c r="T1089" s="83" t="s">
        <v>72</v>
      </c>
      <c r="U1089" s="155" t="s">
        <v>2375</v>
      </c>
      <c r="V1089" s="85" t="s">
        <v>558</v>
      </c>
      <c r="W1089" s="156" t="s">
        <v>2375</v>
      </c>
      <c r="X1089" s="156" t="s">
        <v>858</v>
      </c>
      <c r="Y1089" s="83">
        <v>0.5</v>
      </c>
      <c r="Z1089" s="83">
        <v>0.5</v>
      </c>
      <c r="AA1089" s="83">
        <v>40</v>
      </c>
      <c r="AB1089" s="241">
        <f t="shared" si="92"/>
        <v>10</v>
      </c>
      <c r="AC1089" s="240" t="str">
        <f t="shared" si="93"/>
        <v>DÜŞÜK RİSK</v>
      </c>
      <c r="AD1089" s="81" t="s">
        <v>493</v>
      </c>
      <c r="AE1089" s="81" t="s">
        <v>72</v>
      </c>
      <c r="AF1089" s="240" t="s">
        <v>1081</v>
      </c>
      <c r="AG1089" s="83" t="s">
        <v>1298</v>
      </c>
    </row>
    <row r="1090" spans="1:33" ht="122.5" x14ac:dyDescent="0.45">
      <c r="A1090" s="152">
        <v>1083</v>
      </c>
      <c r="B1090" s="160">
        <v>45896</v>
      </c>
      <c r="C1090" s="83" t="s">
        <v>66</v>
      </c>
      <c r="D1090" s="81" t="s">
        <v>6756</v>
      </c>
      <c r="E1090" s="154" t="s">
        <v>2374</v>
      </c>
      <c r="F1090" s="154" t="s">
        <v>2342</v>
      </c>
      <c r="G1090" s="83" t="s">
        <v>1313</v>
      </c>
      <c r="H1090" s="83" t="s">
        <v>1317</v>
      </c>
      <c r="I1090" s="83" t="s">
        <v>1318</v>
      </c>
      <c r="J1090" s="83" t="s">
        <v>1306</v>
      </c>
      <c r="K1090" s="83" t="s">
        <v>857</v>
      </c>
      <c r="L1090" s="84" t="s">
        <v>1319</v>
      </c>
      <c r="M1090" s="84" t="s">
        <v>1169</v>
      </c>
      <c r="N1090" s="83">
        <v>1</v>
      </c>
      <c r="O1090" s="83">
        <v>0.5</v>
      </c>
      <c r="P1090" s="83">
        <v>40</v>
      </c>
      <c r="Q1090" s="241">
        <f t="shared" si="90"/>
        <v>20</v>
      </c>
      <c r="R1090" s="240" t="str">
        <f t="shared" si="91"/>
        <v>OLASI RİSK</v>
      </c>
      <c r="S1090" s="84" t="s">
        <v>918</v>
      </c>
      <c r="T1090" s="83" t="s">
        <v>191</v>
      </c>
      <c r="U1090" s="156" t="s">
        <v>2375</v>
      </c>
      <c r="V1090" s="85" t="s">
        <v>558</v>
      </c>
      <c r="W1090" s="156" t="s">
        <v>2375</v>
      </c>
      <c r="X1090" s="156" t="s">
        <v>858</v>
      </c>
      <c r="Y1090" s="83">
        <v>1</v>
      </c>
      <c r="Z1090" s="83">
        <v>0.5</v>
      </c>
      <c r="AA1090" s="83">
        <v>15</v>
      </c>
      <c r="AB1090" s="241">
        <f t="shared" si="92"/>
        <v>7.5</v>
      </c>
      <c r="AC1090" s="240" t="str">
        <f t="shared" si="93"/>
        <v>DÜŞÜK RİSK</v>
      </c>
      <c r="AD1090" s="81" t="s">
        <v>132</v>
      </c>
      <c r="AE1090" s="81" t="s">
        <v>191</v>
      </c>
      <c r="AF1090" s="240" t="s">
        <v>921</v>
      </c>
      <c r="AG1090" s="83" t="s">
        <v>1298</v>
      </c>
    </row>
    <row r="1091" spans="1:33" ht="105" x14ac:dyDescent="0.45">
      <c r="A1091" s="152">
        <v>1084</v>
      </c>
      <c r="B1091" s="160">
        <v>45896</v>
      </c>
      <c r="C1091" s="83" t="s">
        <v>66</v>
      </c>
      <c r="D1091" s="81" t="s">
        <v>6756</v>
      </c>
      <c r="E1091" s="154" t="s">
        <v>2374</v>
      </c>
      <c r="F1091" s="154" t="s">
        <v>2342</v>
      </c>
      <c r="G1091" s="83" t="s">
        <v>1313</v>
      </c>
      <c r="H1091" s="83" t="s">
        <v>1320</v>
      </c>
      <c r="I1091" s="83" t="s">
        <v>1321</v>
      </c>
      <c r="J1091" s="83" t="s">
        <v>1322</v>
      </c>
      <c r="K1091" s="83" t="s">
        <v>857</v>
      </c>
      <c r="L1091" s="84" t="s">
        <v>4968</v>
      </c>
      <c r="M1091" s="84" t="s">
        <v>1169</v>
      </c>
      <c r="N1091" s="83">
        <v>1</v>
      </c>
      <c r="O1091" s="83">
        <v>1</v>
      </c>
      <c r="P1091" s="83">
        <v>40</v>
      </c>
      <c r="Q1091" s="241">
        <v>300</v>
      </c>
      <c r="R1091" s="240" t="str">
        <f t="shared" si="91"/>
        <v>YÜKSEK RİSK</v>
      </c>
      <c r="S1091" s="84" t="s">
        <v>4969</v>
      </c>
      <c r="T1091" s="83" t="s">
        <v>72</v>
      </c>
      <c r="U1091" s="156" t="s">
        <v>2375</v>
      </c>
      <c r="V1091" s="85"/>
      <c r="W1091" s="156" t="s">
        <v>2375</v>
      </c>
      <c r="X1091" s="156" t="s">
        <v>858</v>
      </c>
      <c r="Y1091" s="83"/>
      <c r="Z1091" s="83"/>
      <c r="AA1091" s="83"/>
      <c r="AB1091" s="241" t="str">
        <f t="shared" si="92"/>
        <v/>
      </c>
      <c r="AC1091" s="240" t="str">
        <f t="shared" si="93"/>
        <v/>
      </c>
      <c r="AD1091" s="81" t="s">
        <v>132</v>
      </c>
      <c r="AE1091" s="81" t="s">
        <v>191</v>
      </c>
      <c r="AF1091" s="240" t="s">
        <v>921</v>
      </c>
      <c r="AG1091" s="83" t="s">
        <v>1298</v>
      </c>
    </row>
    <row r="1092" spans="1:33" ht="157.5" x14ac:dyDescent="0.45">
      <c r="A1092" s="152">
        <v>1085</v>
      </c>
      <c r="B1092" s="160">
        <v>45896</v>
      </c>
      <c r="C1092" s="83" t="s">
        <v>66</v>
      </c>
      <c r="D1092" s="81" t="s">
        <v>6756</v>
      </c>
      <c r="E1092" s="154" t="s">
        <v>2374</v>
      </c>
      <c r="F1092" s="154" t="s">
        <v>2342</v>
      </c>
      <c r="G1092" s="83" t="s">
        <v>1313</v>
      </c>
      <c r="H1092" s="83" t="s">
        <v>1324</v>
      </c>
      <c r="I1092" s="83" t="s">
        <v>1325</v>
      </c>
      <c r="J1092" s="83" t="s">
        <v>1326</v>
      </c>
      <c r="K1092" s="83" t="s">
        <v>857</v>
      </c>
      <c r="L1092" s="84" t="s">
        <v>1323</v>
      </c>
      <c r="M1092" s="84" t="s">
        <v>1169</v>
      </c>
      <c r="N1092" s="83">
        <v>1</v>
      </c>
      <c r="O1092" s="83">
        <v>0.5</v>
      </c>
      <c r="P1092" s="83">
        <v>40</v>
      </c>
      <c r="Q1092" s="241">
        <f t="shared" si="90"/>
        <v>20</v>
      </c>
      <c r="R1092" s="240" t="str">
        <f t="shared" si="91"/>
        <v>OLASI RİSK</v>
      </c>
      <c r="S1092" s="84" t="s">
        <v>918</v>
      </c>
      <c r="T1092" s="83" t="s">
        <v>72</v>
      </c>
      <c r="U1092" s="156" t="s">
        <v>2375</v>
      </c>
      <c r="V1092" s="85" t="s">
        <v>558</v>
      </c>
      <c r="W1092" s="156" t="s">
        <v>2375</v>
      </c>
      <c r="X1092" s="156" t="s">
        <v>858</v>
      </c>
      <c r="Y1092" s="83">
        <v>0.5</v>
      </c>
      <c r="Z1092" s="83">
        <v>0.5</v>
      </c>
      <c r="AA1092" s="83">
        <v>40</v>
      </c>
      <c r="AB1092" s="241">
        <f t="shared" si="92"/>
        <v>10</v>
      </c>
      <c r="AC1092" s="240" t="str">
        <f t="shared" si="93"/>
        <v>DÜŞÜK RİSK</v>
      </c>
      <c r="AD1092" s="81" t="s">
        <v>493</v>
      </c>
      <c r="AE1092" s="81" t="s">
        <v>72</v>
      </c>
      <c r="AF1092" s="240" t="s">
        <v>1081</v>
      </c>
      <c r="AG1092" s="83" t="s">
        <v>1298</v>
      </c>
    </row>
    <row r="1093" spans="1:33" ht="122.5" x14ac:dyDescent="0.45">
      <c r="A1093" s="152">
        <v>1086</v>
      </c>
      <c r="B1093" s="160">
        <v>45896</v>
      </c>
      <c r="C1093" s="83" t="s">
        <v>66</v>
      </c>
      <c r="D1093" s="81" t="s">
        <v>6756</v>
      </c>
      <c r="E1093" s="154" t="s">
        <v>2374</v>
      </c>
      <c r="F1093" s="154" t="s">
        <v>2342</v>
      </c>
      <c r="G1093" s="83" t="s">
        <v>1313</v>
      </c>
      <c r="H1093" s="83" t="s">
        <v>1327</v>
      </c>
      <c r="I1093" s="83" t="s">
        <v>1325</v>
      </c>
      <c r="J1093" s="83" t="s">
        <v>1328</v>
      </c>
      <c r="K1093" s="83" t="s">
        <v>857</v>
      </c>
      <c r="L1093" s="84" t="s">
        <v>1329</v>
      </c>
      <c r="M1093" s="84" t="s">
        <v>1169</v>
      </c>
      <c r="N1093" s="83">
        <v>1</v>
      </c>
      <c r="O1093" s="83">
        <v>1</v>
      </c>
      <c r="P1093" s="83">
        <v>40</v>
      </c>
      <c r="Q1093" s="241">
        <f t="shared" si="90"/>
        <v>40</v>
      </c>
      <c r="R1093" s="240" t="str">
        <f t="shared" si="91"/>
        <v>OLASI RİSK</v>
      </c>
      <c r="S1093" s="84" t="s">
        <v>918</v>
      </c>
      <c r="T1093" s="83" t="s">
        <v>72</v>
      </c>
      <c r="U1093" s="155" t="s">
        <v>2375</v>
      </c>
      <c r="V1093" s="85" t="s">
        <v>558</v>
      </c>
      <c r="W1093" s="156" t="s">
        <v>2375</v>
      </c>
      <c r="X1093" s="156" t="s">
        <v>858</v>
      </c>
      <c r="Y1093" s="83">
        <v>1</v>
      </c>
      <c r="Z1093" s="83">
        <v>0.5</v>
      </c>
      <c r="AA1093" s="83">
        <v>15</v>
      </c>
      <c r="AB1093" s="241">
        <f t="shared" si="92"/>
        <v>7.5</v>
      </c>
      <c r="AC1093" s="240" t="str">
        <f t="shared" si="93"/>
        <v>DÜŞÜK RİSK</v>
      </c>
      <c r="AD1093" s="81" t="s">
        <v>493</v>
      </c>
      <c r="AE1093" s="81" t="s">
        <v>72</v>
      </c>
      <c r="AF1093" s="240" t="s">
        <v>1081</v>
      </c>
      <c r="AG1093" s="83" t="s">
        <v>1298</v>
      </c>
    </row>
    <row r="1094" spans="1:33" ht="87.5" x14ac:dyDescent="0.45">
      <c r="A1094" s="152">
        <v>1087</v>
      </c>
      <c r="B1094" s="160">
        <v>45896</v>
      </c>
      <c r="C1094" s="83" t="s">
        <v>66</v>
      </c>
      <c r="D1094" s="81" t="s">
        <v>6756</v>
      </c>
      <c r="E1094" s="154" t="s">
        <v>2374</v>
      </c>
      <c r="F1094" s="154" t="s">
        <v>2342</v>
      </c>
      <c r="G1094" s="83" t="s">
        <v>1313</v>
      </c>
      <c r="H1094" s="83" t="s">
        <v>1330</v>
      </c>
      <c r="I1094" s="83" t="s">
        <v>1331</v>
      </c>
      <c r="J1094" s="83" t="s">
        <v>1332</v>
      </c>
      <c r="K1094" s="83" t="s">
        <v>857</v>
      </c>
      <c r="L1094" s="84" t="s">
        <v>1333</v>
      </c>
      <c r="M1094" s="84" t="s">
        <v>1169</v>
      </c>
      <c r="N1094" s="83">
        <v>1</v>
      </c>
      <c r="O1094" s="83">
        <v>1</v>
      </c>
      <c r="P1094" s="83">
        <v>40</v>
      </c>
      <c r="Q1094" s="241">
        <f t="shared" si="90"/>
        <v>40</v>
      </c>
      <c r="R1094" s="240" t="str">
        <f t="shared" si="91"/>
        <v>OLASI RİSK</v>
      </c>
      <c r="S1094" s="84" t="s">
        <v>918</v>
      </c>
      <c r="T1094" s="83" t="s">
        <v>72</v>
      </c>
      <c r="U1094" s="155" t="s">
        <v>2375</v>
      </c>
      <c r="V1094" s="85" t="s">
        <v>558</v>
      </c>
      <c r="W1094" s="156" t="s">
        <v>2375</v>
      </c>
      <c r="X1094" s="156" t="s">
        <v>858</v>
      </c>
      <c r="Y1094" s="83">
        <v>1</v>
      </c>
      <c r="Z1094" s="83">
        <v>0.5</v>
      </c>
      <c r="AA1094" s="83">
        <v>15</v>
      </c>
      <c r="AB1094" s="241">
        <f t="shared" si="92"/>
        <v>7.5</v>
      </c>
      <c r="AC1094" s="240" t="str">
        <f t="shared" si="93"/>
        <v>DÜŞÜK RİSK</v>
      </c>
      <c r="AD1094" s="81" t="s">
        <v>493</v>
      </c>
      <c r="AE1094" s="81" t="s">
        <v>72</v>
      </c>
      <c r="AF1094" s="240" t="s">
        <v>1081</v>
      </c>
      <c r="AG1094" s="83" t="s">
        <v>1298</v>
      </c>
    </row>
    <row r="1095" spans="1:33" ht="87.5" x14ac:dyDescent="0.45">
      <c r="A1095" s="152">
        <v>1088</v>
      </c>
      <c r="B1095" s="160">
        <v>45896</v>
      </c>
      <c r="C1095" s="83" t="s">
        <v>66</v>
      </c>
      <c r="D1095" s="81" t="s">
        <v>6756</v>
      </c>
      <c r="E1095" s="154" t="s">
        <v>2374</v>
      </c>
      <c r="F1095" s="154" t="s">
        <v>2342</v>
      </c>
      <c r="G1095" s="83" t="s">
        <v>1334</v>
      </c>
      <c r="H1095" s="83" t="s">
        <v>1335</v>
      </c>
      <c r="I1095" s="83" t="s">
        <v>1336</v>
      </c>
      <c r="J1095" s="83" t="s">
        <v>1337</v>
      </c>
      <c r="K1095" s="83" t="s">
        <v>857</v>
      </c>
      <c r="L1095" s="84" t="s">
        <v>4792</v>
      </c>
      <c r="M1095" s="84" t="s">
        <v>917</v>
      </c>
      <c r="N1095" s="83">
        <v>0.5</v>
      </c>
      <c r="O1095" s="83">
        <v>0.5</v>
      </c>
      <c r="P1095" s="83">
        <v>40</v>
      </c>
      <c r="Q1095" s="241">
        <f t="shared" si="90"/>
        <v>10</v>
      </c>
      <c r="R1095" s="240" t="str">
        <f t="shared" si="91"/>
        <v>DÜŞÜK RİSK</v>
      </c>
      <c r="S1095" s="84" t="s">
        <v>918</v>
      </c>
      <c r="T1095" s="83" t="s">
        <v>72</v>
      </c>
      <c r="U1095" s="155" t="s">
        <v>2375</v>
      </c>
      <c r="V1095" s="85" t="s">
        <v>558</v>
      </c>
      <c r="W1095" s="156" t="s">
        <v>2375</v>
      </c>
      <c r="X1095" s="156" t="s">
        <v>858</v>
      </c>
      <c r="Y1095" s="83">
        <v>0.5</v>
      </c>
      <c r="Z1095" s="83">
        <v>0.5</v>
      </c>
      <c r="AA1095" s="83">
        <v>40</v>
      </c>
      <c r="AB1095" s="241">
        <f t="shared" si="92"/>
        <v>10</v>
      </c>
      <c r="AC1095" s="240" t="str">
        <f t="shared" si="93"/>
        <v>DÜŞÜK RİSK</v>
      </c>
      <c r="AD1095" s="81" t="s">
        <v>493</v>
      </c>
      <c r="AE1095" s="81" t="s">
        <v>72</v>
      </c>
      <c r="AF1095" s="240" t="s">
        <v>1274</v>
      </c>
      <c r="AG1095" s="83" t="s">
        <v>1298</v>
      </c>
    </row>
    <row r="1096" spans="1:33" ht="192.5" x14ac:dyDescent="0.45">
      <c r="A1096" s="152">
        <v>1089</v>
      </c>
      <c r="B1096" s="160">
        <v>45896</v>
      </c>
      <c r="C1096" s="83" t="s">
        <v>66</v>
      </c>
      <c r="D1096" s="81" t="s">
        <v>6756</v>
      </c>
      <c r="E1096" s="154" t="s">
        <v>2374</v>
      </c>
      <c r="F1096" s="154" t="s">
        <v>2342</v>
      </c>
      <c r="G1096" s="83" t="s">
        <v>1339</v>
      </c>
      <c r="H1096" s="83" t="s">
        <v>1340</v>
      </c>
      <c r="I1096" s="83" t="s">
        <v>1341</v>
      </c>
      <c r="J1096" s="83" t="s">
        <v>1342</v>
      </c>
      <c r="K1096" s="83" t="s">
        <v>857</v>
      </c>
      <c r="L1096" s="84" t="s">
        <v>4970</v>
      </c>
      <c r="M1096" s="84" t="s">
        <v>917</v>
      </c>
      <c r="N1096" s="83">
        <v>0.5</v>
      </c>
      <c r="O1096" s="83">
        <v>0.5</v>
      </c>
      <c r="P1096" s="83">
        <v>100</v>
      </c>
      <c r="Q1096" s="241">
        <f t="shared" si="90"/>
        <v>25</v>
      </c>
      <c r="R1096" s="240" t="str">
        <f t="shared" si="91"/>
        <v>OLASI RİSK</v>
      </c>
      <c r="S1096" s="84" t="s">
        <v>918</v>
      </c>
      <c r="T1096" s="83" t="s">
        <v>191</v>
      </c>
      <c r="U1096" s="155" t="s">
        <v>2375</v>
      </c>
      <c r="V1096" s="85" t="s">
        <v>558</v>
      </c>
      <c r="W1096" s="156" t="s">
        <v>2375</v>
      </c>
      <c r="X1096" s="156" t="s">
        <v>858</v>
      </c>
      <c r="Y1096" s="83">
        <v>0.5</v>
      </c>
      <c r="Z1096" s="83">
        <v>0.5</v>
      </c>
      <c r="AA1096" s="83">
        <v>40</v>
      </c>
      <c r="AB1096" s="241">
        <f t="shared" si="92"/>
        <v>10</v>
      </c>
      <c r="AC1096" s="240" t="str">
        <f t="shared" si="93"/>
        <v>DÜŞÜK RİSK</v>
      </c>
      <c r="AD1096" s="81" t="s">
        <v>493</v>
      </c>
      <c r="AE1096" s="81" t="s">
        <v>191</v>
      </c>
      <c r="AF1096" s="240" t="s">
        <v>1274</v>
      </c>
      <c r="AG1096" s="83" t="s">
        <v>1298</v>
      </c>
    </row>
    <row r="1097" spans="1:33" ht="140" x14ac:dyDescent="0.45">
      <c r="A1097" s="152">
        <v>1090</v>
      </c>
      <c r="B1097" s="160">
        <v>45896</v>
      </c>
      <c r="C1097" s="83" t="s">
        <v>66</v>
      </c>
      <c r="D1097" s="81" t="s">
        <v>6756</v>
      </c>
      <c r="E1097" s="154" t="s">
        <v>2374</v>
      </c>
      <c r="F1097" s="154" t="s">
        <v>2342</v>
      </c>
      <c r="G1097" s="83" t="s">
        <v>1339</v>
      </c>
      <c r="H1097" s="83" t="s">
        <v>1344</v>
      </c>
      <c r="I1097" s="83" t="s">
        <v>1345</v>
      </c>
      <c r="J1097" s="83" t="s">
        <v>1346</v>
      </c>
      <c r="K1097" s="83" t="s">
        <v>857</v>
      </c>
      <c r="L1097" s="84" t="s">
        <v>1347</v>
      </c>
      <c r="M1097" s="84" t="s">
        <v>917</v>
      </c>
      <c r="N1097" s="83">
        <v>1</v>
      </c>
      <c r="O1097" s="83">
        <v>0.5</v>
      </c>
      <c r="P1097" s="83">
        <v>100</v>
      </c>
      <c r="Q1097" s="241">
        <f t="shared" si="90"/>
        <v>50</v>
      </c>
      <c r="R1097" s="240" t="str">
        <f t="shared" si="91"/>
        <v>OLASI RİSK</v>
      </c>
      <c r="S1097" s="84" t="s">
        <v>918</v>
      </c>
      <c r="T1097" s="83" t="s">
        <v>191</v>
      </c>
      <c r="U1097" s="155" t="s">
        <v>2375</v>
      </c>
      <c r="V1097" s="85" t="s">
        <v>558</v>
      </c>
      <c r="W1097" s="156" t="s">
        <v>2375</v>
      </c>
      <c r="X1097" s="156" t="s">
        <v>858</v>
      </c>
      <c r="Y1097" s="83">
        <v>0.5</v>
      </c>
      <c r="Z1097" s="83">
        <v>0.5</v>
      </c>
      <c r="AA1097" s="83">
        <v>40</v>
      </c>
      <c r="AB1097" s="241">
        <f t="shared" si="92"/>
        <v>10</v>
      </c>
      <c r="AC1097" s="240" t="str">
        <f t="shared" si="93"/>
        <v>DÜŞÜK RİSK</v>
      </c>
      <c r="AD1097" s="81" t="s">
        <v>132</v>
      </c>
      <c r="AE1097" s="81" t="s">
        <v>191</v>
      </c>
      <c r="AF1097" s="240" t="s">
        <v>921</v>
      </c>
      <c r="AG1097" s="83" t="s">
        <v>1298</v>
      </c>
    </row>
    <row r="1098" spans="1:33" ht="175" x14ac:dyDescent="0.45">
      <c r="A1098" s="152">
        <v>1091</v>
      </c>
      <c r="B1098" s="160">
        <v>45896</v>
      </c>
      <c r="C1098" s="83" t="s">
        <v>66</v>
      </c>
      <c r="D1098" s="81" t="s">
        <v>6756</v>
      </c>
      <c r="E1098" s="154" t="s">
        <v>2374</v>
      </c>
      <c r="F1098" s="154" t="s">
        <v>2342</v>
      </c>
      <c r="G1098" s="83" t="s">
        <v>1348</v>
      </c>
      <c r="H1098" s="83" t="s">
        <v>1349</v>
      </c>
      <c r="I1098" s="83" t="s">
        <v>1350</v>
      </c>
      <c r="J1098" s="83" t="s">
        <v>1351</v>
      </c>
      <c r="K1098" s="83" t="s">
        <v>857</v>
      </c>
      <c r="L1098" s="84" t="s">
        <v>1352</v>
      </c>
      <c r="M1098" s="84" t="s">
        <v>917</v>
      </c>
      <c r="N1098" s="83">
        <v>1</v>
      </c>
      <c r="O1098" s="83">
        <v>0.5</v>
      </c>
      <c r="P1098" s="83">
        <v>100</v>
      </c>
      <c r="Q1098" s="241">
        <f t="shared" si="90"/>
        <v>50</v>
      </c>
      <c r="R1098" s="240" t="str">
        <f t="shared" si="91"/>
        <v>OLASI RİSK</v>
      </c>
      <c r="S1098" s="84" t="s">
        <v>918</v>
      </c>
      <c r="T1098" s="83" t="s">
        <v>132</v>
      </c>
      <c r="U1098" s="155" t="s">
        <v>2375</v>
      </c>
      <c r="V1098" s="85" t="s">
        <v>558</v>
      </c>
      <c r="W1098" s="156" t="s">
        <v>2375</v>
      </c>
      <c r="X1098" s="156" t="s">
        <v>858</v>
      </c>
      <c r="Y1098" s="83">
        <v>0.5</v>
      </c>
      <c r="Z1098" s="83">
        <v>0.5</v>
      </c>
      <c r="AA1098" s="83">
        <v>40</v>
      </c>
      <c r="AB1098" s="241">
        <f t="shared" si="92"/>
        <v>10</v>
      </c>
      <c r="AC1098" s="240" t="str">
        <f t="shared" si="93"/>
        <v>DÜŞÜK RİSK</v>
      </c>
      <c r="AD1098" s="81" t="s">
        <v>132</v>
      </c>
      <c r="AE1098" s="81" t="s">
        <v>132</v>
      </c>
      <c r="AF1098" s="240" t="s">
        <v>1353</v>
      </c>
      <c r="AG1098" s="83" t="s">
        <v>1298</v>
      </c>
    </row>
    <row r="1099" spans="1:33" ht="175" x14ac:dyDescent="0.45">
      <c r="A1099" s="152">
        <v>1092</v>
      </c>
      <c r="B1099" s="160">
        <v>45896</v>
      </c>
      <c r="C1099" s="83" t="s">
        <v>66</v>
      </c>
      <c r="D1099" s="81" t="s">
        <v>6756</v>
      </c>
      <c r="E1099" s="154" t="s">
        <v>2374</v>
      </c>
      <c r="F1099" s="154" t="s">
        <v>2342</v>
      </c>
      <c r="G1099" s="83" t="s">
        <v>1339</v>
      </c>
      <c r="H1099" s="83" t="s">
        <v>1354</v>
      </c>
      <c r="I1099" s="83" t="s">
        <v>1355</v>
      </c>
      <c r="J1099" s="83" t="s">
        <v>1356</v>
      </c>
      <c r="K1099" s="83" t="s">
        <v>857</v>
      </c>
      <c r="L1099" s="84" t="s">
        <v>4794</v>
      </c>
      <c r="M1099" s="84" t="s">
        <v>917</v>
      </c>
      <c r="N1099" s="83">
        <v>1</v>
      </c>
      <c r="O1099" s="83">
        <v>0.5</v>
      </c>
      <c r="P1099" s="83">
        <v>100</v>
      </c>
      <c r="Q1099" s="241">
        <f t="shared" si="90"/>
        <v>50</v>
      </c>
      <c r="R1099" s="240" t="str">
        <f t="shared" si="91"/>
        <v>OLASI RİSK</v>
      </c>
      <c r="S1099" s="84" t="s">
        <v>918</v>
      </c>
      <c r="T1099" s="83" t="s">
        <v>132</v>
      </c>
      <c r="U1099" s="155" t="s">
        <v>2375</v>
      </c>
      <c r="V1099" s="85" t="s">
        <v>558</v>
      </c>
      <c r="W1099" s="156" t="s">
        <v>2375</v>
      </c>
      <c r="X1099" s="156" t="s">
        <v>858</v>
      </c>
      <c r="Y1099" s="83">
        <v>0.5</v>
      </c>
      <c r="Z1099" s="83">
        <v>0.5</v>
      </c>
      <c r="AA1099" s="83">
        <v>40</v>
      </c>
      <c r="AB1099" s="241">
        <f t="shared" si="92"/>
        <v>10</v>
      </c>
      <c r="AC1099" s="240" t="str">
        <f t="shared" si="93"/>
        <v>DÜŞÜK RİSK</v>
      </c>
      <c r="AD1099" s="81" t="s">
        <v>132</v>
      </c>
      <c r="AE1099" s="81" t="s">
        <v>132</v>
      </c>
      <c r="AF1099" s="240" t="s">
        <v>1353</v>
      </c>
      <c r="AG1099" s="83" t="s">
        <v>1298</v>
      </c>
    </row>
    <row r="1100" spans="1:33" ht="140" x14ac:dyDescent="0.45">
      <c r="A1100" s="152">
        <v>1093</v>
      </c>
      <c r="B1100" s="160">
        <v>45896</v>
      </c>
      <c r="C1100" s="83" t="s">
        <v>66</v>
      </c>
      <c r="D1100" s="81" t="s">
        <v>6756</v>
      </c>
      <c r="E1100" s="154" t="s">
        <v>2374</v>
      </c>
      <c r="F1100" s="154" t="s">
        <v>2342</v>
      </c>
      <c r="G1100" s="83" t="s">
        <v>1358</v>
      </c>
      <c r="H1100" s="83" t="s">
        <v>1359</v>
      </c>
      <c r="I1100" s="83" t="s">
        <v>1360</v>
      </c>
      <c r="J1100" s="83" t="s">
        <v>1361</v>
      </c>
      <c r="K1100" s="83" t="s">
        <v>857</v>
      </c>
      <c r="L1100" s="84" t="s">
        <v>1362</v>
      </c>
      <c r="M1100" s="84" t="s">
        <v>917</v>
      </c>
      <c r="N1100" s="83">
        <v>1</v>
      </c>
      <c r="O1100" s="83">
        <v>1</v>
      </c>
      <c r="P1100" s="83">
        <v>15</v>
      </c>
      <c r="Q1100" s="241">
        <f t="shared" si="90"/>
        <v>15</v>
      </c>
      <c r="R1100" s="240" t="str">
        <f t="shared" si="91"/>
        <v>DÜŞÜK RİSK</v>
      </c>
      <c r="S1100" s="84" t="s">
        <v>918</v>
      </c>
      <c r="T1100" s="83" t="s">
        <v>132</v>
      </c>
      <c r="U1100" s="155" t="s">
        <v>2375</v>
      </c>
      <c r="V1100" s="85" t="s">
        <v>558</v>
      </c>
      <c r="W1100" s="156" t="s">
        <v>2375</v>
      </c>
      <c r="X1100" s="156" t="s">
        <v>858</v>
      </c>
      <c r="Y1100" s="83">
        <v>1</v>
      </c>
      <c r="Z1100" s="83">
        <v>1</v>
      </c>
      <c r="AA1100" s="83">
        <v>15</v>
      </c>
      <c r="AB1100" s="241">
        <f t="shared" si="92"/>
        <v>15</v>
      </c>
      <c r="AC1100" s="240" t="str">
        <f t="shared" si="93"/>
        <v>DÜŞÜK RİSK</v>
      </c>
      <c r="AD1100" s="81" t="s">
        <v>132</v>
      </c>
      <c r="AE1100" s="81" t="s">
        <v>132</v>
      </c>
      <c r="AF1100" s="240" t="s">
        <v>1353</v>
      </c>
      <c r="AG1100" s="83" t="s">
        <v>1298</v>
      </c>
    </row>
    <row r="1101" spans="1:33" ht="105" x14ac:dyDescent="0.45">
      <c r="A1101" s="152">
        <v>1094</v>
      </c>
      <c r="B1101" s="160">
        <v>45896</v>
      </c>
      <c r="C1101" s="83" t="s">
        <v>66</v>
      </c>
      <c r="D1101" s="81" t="s">
        <v>6758</v>
      </c>
      <c r="E1101" s="154" t="s">
        <v>2374</v>
      </c>
      <c r="F1101" s="154" t="s">
        <v>2342</v>
      </c>
      <c r="G1101" s="83" t="s">
        <v>1401</v>
      </c>
      <c r="H1101" s="83" t="s">
        <v>1402</v>
      </c>
      <c r="I1101" s="83" t="s">
        <v>2308</v>
      </c>
      <c r="J1101" s="83" t="s">
        <v>2487</v>
      </c>
      <c r="K1101" s="83" t="s">
        <v>857</v>
      </c>
      <c r="L1101" s="84" t="s">
        <v>1405</v>
      </c>
      <c r="M1101" s="84" t="s">
        <v>917</v>
      </c>
      <c r="N1101" s="83">
        <v>0.5</v>
      </c>
      <c r="O1101" s="83">
        <v>0.5</v>
      </c>
      <c r="P1101" s="83">
        <v>40</v>
      </c>
      <c r="Q1101" s="241">
        <f t="shared" si="90"/>
        <v>10</v>
      </c>
      <c r="R1101" s="240" t="str">
        <f t="shared" si="91"/>
        <v>DÜŞÜK RİSK</v>
      </c>
      <c r="S1101" s="84" t="s">
        <v>918</v>
      </c>
      <c r="T1101" s="83" t="s">
        <v>191</v>
      </c>
      <c r="U1101" s="155" t="s">
        <v>2375</v>
      </c>
      <c r="V1101" s="85" t="s">
        <v>558</v>
      </c>
      <c r="W1101" s="156" t="s">
        <v>2375</v>
      </c>
      <c r="X1101" s="156" t="s">
        <v>858</v>
      </c>
      <c r="Y1101" s="83">
        <v>0.5</v>
      </c>
      <c r="Z1101" s="83">
        <v>0.5</v>
      </c>
      <c r="AA1101" s="83">
        <v>40</v>
      </c>
      <c r="AB1101" s="241">
        <f t="shared" si="92"/>
        <v>10</v>
      </c>
      <c r="AC1101" s="240" t="str">
        <f t="shared" si="93"/>
        <v>DÜŞÜK RİSK</v>
      </c>
      <c r="AD1101" s="81" t="s">
        <v>493</v>
      </c>
      <c r="AE1101" s="81" t="s">
        <v>191</v>
      </c>
      <c r="AF1101" s="240" t="s">
        <v>1274</v>
      </c>
      <c r="AG1101" s="83" t="s">
        <v>860</v>
      </c>
    </row>
    <row r="1102" spans="1:33" ht="105" x14ac:dyDescent="0.45">
      <c r="A1102" s="152">
        <v>1095</v>
      </c>
      <c r="B1102" s="160">
        <v>45896</v>
      </c>
      <c r="C1102" s="83" t="s">
        <v>66</v>
      </c>
      <c r="D1102" s="81" t="s">
        <v>6758</v>
      </c>
      <c r="E1102" s="154" t="s">
        <v>2374</v>
      </c>
      <c r="F1102" s="154" t="s">
        <v>2342</v>
      </c>
      <c r="G1102" s="83" t="s">
        <v>1401</v>
      </c>
      <c r="H1102" s="83" t="s">
        <v>1406</v>
      </c>
      <c r="I1102" s="83" t="s">
        <v>1407</v>
      </c>
      <c r="J1102" s="83" t="s">
        <v>1408</v>
      </c>
      <c r="K1102" s="83" t="s">
        <v>857</v>
      </c>
      <c r="L1102" s="84" t="s">
        <v>1409</v>
      </c>
      <c r="M1102" s="84" t="s">
        <v>917</v>
      </c>
      <c r="N1102" s="83">
        <v>0.5</v>
      </c>
      <c r="O1102" s="83">
        <v>0.5</v>
      </c>
      <c r="P1102" s="83">
        <v>15</v>
      </c>
      <c r="Q1102" s="241">
        <f t="shared" si="90"/>
        <v>3.75</v>
      </c>
      <c r="R1102" s="240" t="str">
        <f t="shared" si="91"/>
        <v>DÜŞÜK RİSK</v>
      </c>
      <c r="S1102" s="84" t="s">
        <v>918</v>
      </c>
      <c r="T1102" s="83" t="s">
        <v>191</v>
      </c>
      <c r="U1102" s="155" t="s">
        <v>2375</v>
      </c>
      <c r="V1102" s="85" t="s">
        <v>558</v>
      </c>
      <c r="W1102" s="156" t="s">
        <v>2375</v>
      </c>
      <c r="X1102" s="156" t="s">
        <v>858</v>
      </c>
      <c r="Y1102" s="83">
        <v>0.5</v>
      </c>
      <c r="Z1102" s="83">
        <v>0.5</v>
      </c>
      <c r="AA1102" s="83">
        <v>15</v>
      </c>
      <c r="AB1102" s="241">
        <f t="shared" si="92"/>
        <v>3.75</v>
      </c>
      <c r="AC1102" s="240" t="str">
        <f t="shared" si="93"/>
        <v>DÜŞÜK RİSK</v>
      </c>
      <c r="AD1102" s="81" t="s">
        <v>493</v>
      </c>
      <c r="AE1102" s="81" t="s">
        <v>191</v>
      </c>
      <c r="AF1102" s="240" t="s">
        <v>1274</v>
      </c>
      <c r="AG1102" s="83" t="s">
        <v>860</v>
      </c>
    </row>
    <row r="1103" spans="1:33" ht="105" x14ac:dyDescent="0.45">
      <c r="A1103" s="152">
        <v>1096</v>
      </c>
      <c r="B1103" s="160">
        <v>45896</v>
      </c>
      <c r="C1103" s="83" t="s">
        <v>66</v>
      </c>
      <c r="D1103" s="81" t="s">
        <v>6758</v>
      </c>
      <c r="E1103" s="154" t="s">
        <v>2374</v>
      </c>
      <c r="F1103" s="154" t="s">
        <v>2342</v>
      </c>
      <c r="G1103" s="83" t="s">
        <v>1401</v>
      </c>
      <c r="H1103" s="83" t="s">
        <v>1410</v>
      </c>
      <c r="I1103" s="83" t="s">
        <v>1411</v>
      </c>
      <c r="J1103" s="83" t="s">
        <v>1412</v>
      </c>
      <c r="K1103" s="83" t="s">
        <v>857</v>
      </c>
      <c r="L1103" s="84" t="s">
        <v>1413</v>
      </c>
      <c r="M1103" s="84" t="s">
        <v>917</v>
      </c>
      <c r="N1103" s="83">
        <v>0.5</v>
      </c>
      <c r="O1103" s="83">
        <v>0.5</v>
      </c>
      <c r="P1103" s="83">
        <v>40</v>
      </c>
      <c r="Q1103" s="241">
        <f t="shared" si="90"/>
        <v>10</v>
      </c>
      <c r="R1103" s="240" t="str">
        <f t="shared" si="91"/>
        <v>DÜŞÜK RİSK</v>
      </c>
      <c r="S1103" s="84" t="s">
        <v>918</v>
      </c>
      <c r="T1103" s="83" t="s">
        <v>191</v>
      </c>
      <c r="U1103" s="155" t="s">
        <v>2375</v>
      </c>
      <c r="V1103" s="85" t="s">
        <v>558</v>
      </c>
      <c r="W1103" s="156" t="s">
        <v>2375</v>
      </c>
      <c r="X1103" s="156" t="s">
        <v>858</v>
      </c>
      <c r="Y1103" s="83">
        <v>0.5</v>
      </c>
      <c r="Z1103" s="83">
        <v>0.5</v>
      </c>
      <c r="AA1103" s="83">
        <v>40</v>
      </c>
      <c r="AB1103" s="241">
        <f t="shared" si="92"/>
        <v>10</v>
      </c>
      <c r="AC1103" s="240" t="str">
        <f t="shared" si="93"/>
        <v>DÜŞÜK RİSK</v>
      </c>
      <c r="AD1103" s="81" t="s">
        <v>493</v>
      </c>
      <c r="AE1103" s="81" t="s">
        <v>191</v>
      </c>
      <c r="AF1103" s="240" t="s">
        <v>1274</v>
      </c>
      <c r="AG1103" s="83" t="s">
        <v>860</v>
      </c>
    </row>
    <row r="1104" spans="1:33" ht="105" x14ac:dyDescent="0.45">
      <c r="A1104" s="152">
        <v>1097</v>
      </c>
      <c r="B1104" s="160">
        <v>45896</v>
      </c>
      <c r="C1104" s="83" t="s">
        <v>66</v>
      </c>
      <c r="D1104" s="81" t="s">
        <v>6758</v>
      </c>
      <c r="E1104" s="154" t="s">
        <v>2374</v>
      </c>
      <c r="F1104" s="154" t="s">
        <v>2342</v>
      </c>
      <c r="G1104" s="83" t="s">
        <v>1423</v>
      </c>
      <c r="H1104" s="83" t="s">
        <v>1424</v>
      </c>
      <c r="I1104" s="83" t="s">
        <v>2488</v>
      </c>
      <c r="J1104" s="83" t="s">
        <v>754</v>
      </c>
      <c r="K1104" s="83" t="s">
        <v>857</v>
      </c>
      <c r="L1104" s="84" t="s">
        <v>1427</v>
      </c>
      <c r="M1104" s="84" t="s">
        <v>917</v>
      </c>
      <c r="N1104" s="83">
        <v>1</v>
      </c>
      <c r="O1104" s="83">
        <v>0.5</v>
      </c>
      <c r="P1104" s="83">
        <v>15</v>
      </c>
      <c r="Q1104" s="241">
        <f t="shared" si="90"/>
        <v>7.5</v>
      </c>
      <c r="R1104" s="240" t="str">
        <f t="shared" si="91"/>
        <v>DÜŞÜK RİSK</v>
      </c>
      <c r="S1104" s="84" t="s">
        <v>918</v>
      </c>
      <c r="T1104" s="83" t="s">
        <v>191</v>
      </c>
      <c r="U1104" s="155" t="s">
        <v>2375</v>
      </c>
      <c r="V1104" s="85" t="s">
        <v>558</v>
      </c>
      <c r="W1104" s="156" t="s">
        <v>2375</v>
      </c>
      <c r="X1104" s="156" t="s">
        <v>858</v>
      </c>
      <c r="Y1104" s="83">
        <v>0.5</v>
      </c>
      <c r="Z1104" s="83">
        <v>0.5</v>
      </c>
      <c r="AA1104" s="83">
        <v>15</v>
      </c>
      <c r="AB1104" s="241">
        <f t="shared" si="92"/>
        <v>3.75</v>
      </c>
      <c r="AC1104" s="240" t="str">
        <f t="shared" si="93"/>
        <v>DÜŞÜK RİSK</v>
      </c>
      <c r="AD1104" s="81" t="s">
        <v>493</v>
      </c>
      <c r="AE1104" s="81" t="s">
        <v>191</v>
      </c>
      <c r="AF1104" s="240" t="s">
        <v>1274</v>
      </c>
      <c r="AG1104" s="83" t="s">
        <v>860</v>
      </c>
    </row>
    <row r="1105" spans="1:33" ht="105" x14ac:dyDescent="0.45">
      <c r="A1105" s="152">
        <v>1098</v>
      </c>
      <c r="B1105" s="160">
        <v>45896</v>
      </c>
      <c r="C1105" s="83" t="s">
        <v>66</v>
      </c>
      <c r="D1105" s="81" t="s">
        <v>6758</v>
      </c>
      <c r="E1105" s="154" t="s">
        <v>2374</v>
      </c>
      <c r="F1105" s="154" t="s">
        <v>2342</v>
      </c>
      <c r="G1105" s="83" t="s">
        <v>1423</v>
      </c>
      <c r="H1105" s="83" t="s">
        <v>1428</v>
      </c>
      <c r="I1105" s="83" t="s">
        <v>2488</v>
      </c>
      <c r="J1105" s="83" t="s">
        <v>754</v>
      </c>
      <c r="K1105" s="83" t="s">
        <v>857</v>
      </c>
      <c r="L1105" s="84" t="s">
        <v>1431</v>
      </c>
      <c r="M1105" s="84" t="s">
        <v>917</v>
      </c>
      <c r="N1105" s="83">
        <v>1</v>
      </c>
      <c r="O1105" s="83">
        <v>0.5</v>
      </c>
      <c r="P1105" s="83">
        <v>15</v>
      </c>
      <c r="Q1105" s="241">
        <f t="shared" si="90"/>
        <v>7.5</v>
      </c>
      <c r="R1105" s="240" t="str">
        <f t="shared" si="91"/>
        <v>DÜŞÜK RİSK</v>
      </c>
      <c r="S1105" s="84" t="s">
        <v>918</v>
      </c>
      <c r="T1105" s="83" t="s">
        <v>191</v>
      </c>
      <c r="U1105" s="155" t="s">
        <v>2375</v>
      </c>
      <c r="V1105" s="85" t="s">
        <v>558</v>
      </c>
      <c r="W1105" s="156" t="s">
        <v>2375</v>
      </c>
      <c r="X1105" s="156" t="s">
        <v>858</v>
      </c>
      <c r="Y1105" s="83">
        <v>0.5</v>
      </c>
      <c r="Z1105" s="83">
        <v>0.5</v>
      </c>
      <c r="AA1105" s="83">
        <v>15</v>
      </c>
      <c r="AB1105" s="241">
        <f t="shared" si="92"/>
        <v>3.75</v>
      </c>
      <c r="AC1105" s="240" t="str">
        <f t="shared" si="93"/>
        <v>DÜŞÜK RİSK</v>
      </c>
      <c r="AD1105" s="81" t="s">
        <v>493</v>
      </c>
      <c r="AE1105" s="81" t="s">
        <v>191</v>
      </c>
      <c r="AF1105" s="240" t="s">
        <v>1274</v>
      </c>
      <c r="AG1105" s="83" t="s">
        <v>860</v>
      </c>
    </row>
    <row r="1106" spans="1:33" ht="122.5" x14ac:dyDescent="0.45">
      <c r="A1106" s="152">
        <v>1099</v>
      </c>
      <c r="B1106" s="160">
        <v>45896</v>
      </c>
      <c r="C1106" s="83" t="s">
        <v>66</v>
      </c>
      <c r="D1106" s="81" t="s">
        <v>6758</v>
      </c>
      <c r="E1106" s="154" t="s">
        <v>2374</v>
      </c>
      <c r="F1106" s="154" t="s">
        <v>2342</v>
      </c>
      <c r="G1106" s="83" t="s">
        <v>1414</v>
      </c>
      <c r="H1106" s="83" t="s">
        <v>1415</v>
      </c>
      <c r="I1106" s="83" t="s">
        <v>1416</v>
      </c>
      <c r="J1106" s="83" t="s">
        <v>1417</v>
      </c>
      <c r="K1106" s="83" t="s">
        <v>857</v>
      </c>
      <c r="L1106" s="84" t="s">
        <v>1418</v>
      </c>
      <c r="M1106" s="84" t="s">
        <v>917</v>
      </c>
      <c r="N1106" s="83">
        <v>0.5</v>
      </c>
      <c r="O1106" s="83">
        <v>0.5</v>
      </c>
      <c r="P1106" s="83">
        <v>40</v>
      </c>
      <c r="Q1106" s="241">
        <f t="shared" si="90"/>
        <v>10</v>
      </c>
      <c r="R1106" s="240" t="str">
        <f t="shared" si="91"/>
        <v>DÜŞÜK RİSK</v>
      </c>
      <c r="S1106" s="84" t="s">
        <v>918</v>
      </c>
      <c r="T1106" s="83" t="s">
        <v>191</v>
      </c>
      <c r="U1106" s="155" t="s">
        <v>2375</v>
      </c>
      <c r="V1106" s="85" t="s">
        <v>558</v>
      </c>
      <c r="W1106" s="156" t="s">
        <v>2375</v>
      </c>
      <c r="X1106" s="156" t="s">
        <v>858</v>
      </c>
      <c r="Y1106" s="83">
        <v>0.5</v>
      </c>
      <c r="Z1106" s="83">
        <v>0.5</v>
      </c>
      <c r="AA1106" s="83">
        <v>40</v>
      </c>
      <c r="AB1106" s="241">
        <f t="shared" si="92"/>
        <v>10</v>
      </c>
      <c r="AC1106" s="240" t="str">
        <f t="shared" si="93"/>
        <v>DÜŞÜK RİSK</v>
      </c>
      <c r="AD1106" s="81" t="s">
        <v>493</v>
      </c>
      <c r="AE1106" s="81" t="s">
        <v>191</v>
      </c>
      <c r="AF1106" s="240" t="s">
        <v>1274</v>
      </c>
      <c r="AG1106" s="83" t="s">
        <v>860</v>
      </c>
    </row>
    <row r="1107" spans="1:33" ht="140" x14ac:dyDescent="0.45">
      <c r="A1107" s="152">
        <v>1100</v>
      </c>
      <c r="B1107" s="160">
        <v>45896</v>
      </c>
      <c r="C1107" s="83" t="s">
        <v>66</v>
      </c>
      <c r="D1107" s="81" t="s">
        <v>6758</v>
      </c>
      <c r="E1107" s="154" t="s">
        <v>2374</v>
      </c>
      <c r="F1107" s="154" t="s">
        <v>2342</v>
      </c>
      <c r="G1107" s="83" t="s">
        <v>1436</v>
      </c>
      <c r="H1107" s="83" t="s">
        <v>569</v>
      </c>
      <c r="I1107" s="83" t="s">
        <v>1437</v>
      </c>
      <c r="J1107" s="83" t="s">
        <v>1438</v>
      </c>
      <c r="K1107" s="83" t="s">
        <v>857</v>
      </c>
      <c r="L1107" s="230" t="s">
        <v>1439</v>
      </c>
      <c r="M1107" s="84" t="s">
        <v>917</v>
      </c>
      <c r="N1107" s="83">
        <v>1</v>
      </c>
      <c r="O1107" s="83">
        <v>0.5</v>
      </c>
      <c r="P1107" s="83">
        <v>15</v>
      </c>
      <c r="Q1107" s="241">
        <f t="shared" si="90"/>
        <v>7.5</v>
      </c>
      <c r="R1107" s="240" t="str">
        <f t="shared" si="91"/>
        <v>DÜŞÜK RİSK</v>
      </c>
      <c r="S1107" s="84" t="s">
        <v>918</v>
      </c>
      <c r="T1107" s="83" t="s">
        <v>191</v>
      </c>
      <c r="U1107" s="155" t="s">
        <v>2375</v>
      </c>
      <c r="V1107" s="85" t="s">
        <v>558</v>
      </c>
      <c r="W1107" s="156" t="s">
        <v>2375</v>
      </c>
      <c r="X1107" s="156" t="s">
        <v>858</v>
      </c>
      <c r="Y1107" s="83">
        <v>0.5</v>
      </c>
      <c r="Z1107" s="83">
        <v>0.5</v>
      </c>
      <c r="AA1107" s="83">
        <v>15</v>
      </c>
      <c r="AB1107" s="241">
        <f t="shared" si="92"/>
        <v>3.75</v>
      </c>
      <c r="AC1107" s="240" t="str">
        <f t="shared" si="93"/>
        <v>DÜŞÜK RİSK</v>
      </c>
      <c r="AD1107" s="81" t="s">
        <v>493</v>
      </c>
      <c r="AE1107" s="81" t="s">
        <v>191</v>
      </c>
      <c r="AF1107" s="240" t="s">
        <v>1274</v>
      </c>
      <c r="AG1107" s="83" t="s">
        <v>860</v>
      </c>
    </row>
    <row r="1108" spans="1:33" ht="122.5" x14ac:dyDescent="0.45">
      <c r="A1108" s="152">
        <v>1101</v>
      </c>
      <c r="B1108" s="160">
        <v>45896</v>
      </c>
      <c r="C1108" s="83" t="s">
        <v>66</v>
      </c>
      <c r="D1108" s="81" t="s">
        <v>6758</v>
      </c>
      <c r="E1108" s="154" t="s">
        <v>2374</v>
      </c>
      <c r="F1108" s="154" t="s">
        <v>2342</v>
      </c>
      <c r="G1108" s="83" t="s">
        <v>1449</v>
      </c>
      <c r="H1108" s="83" t="s">
        <v>1926</v>
      </c>
      <c r="I1108" s="83" t="s">
        <v>1927</v>
      </c>
      <c r="J1108" s="83" t="s">
        <v>1928</v>
      </c>
      <c r="K1108" s="83" t="s">
        <v>857</v>
      </c>
      <c r="L1108" s="84" t="s">
        <v>1929</v>
      </c>
      <c r="M1108" s="84" t="s">
        <v>917</v>
      </c>
      <c r="N1108" s="83">
        <v>0.5</v>
      </c>
      <c r="O1108" s="83">
        <v>1</v>
      </c>
      <c r="P1108" s="83">
        <v>100</v>
      </c>
      <c r="Q1108" s="241">
        <f t="shared" si="90"/>
        <v>50</v>
      </c>
      <c r="R1108" s="240" t="str">
        <f t="shared" si="91"/>
        <v>OLASI RİSK</v>
      </c>
      <c r="S1108" s="84" t="s">
        <v>918</v>
      </c>
      <c r="T1108" s="83" t="s">
        <v>191</v>
      </c>
      <c r="U1108" s="155" t="s">
        <v>2375</v>
      </c>
      <c r="V1108" s="85" t="s">
        <v>558</v>
      </c>
      <c r="W1108" s="156" t="s">
        <v>2375</v>
      </c>
      <c r="X1108" s="156" t="s">
        <v>858</v>
      </c>
      <c r="Y1108" s="83">
        <v>0.5</v>
      </c>
      <c r="Z1108" s="83">
        <v>0.5</v>
      </c>
      <c r="AA1108" s="83">
        <v>40</v>
      </c>
      <c r="AB1108" s="241">
        <f t="shared" si="92"/>
        <v>10</v>
      </c>
      <c r="AC1108" s="240" t="str">
        <f t="shared" si="93"/>
        <v>DÜŞÜK RİSK</v>
      </c>
      <c r="AD1108" s="81" t="s">
        <v>493</v>
      </c>
      <c r="AE1108" s="81" t="s">
        <v>191</v>
      </c>
      <c r="AF1108" s="240" t="s">
        <v>1274</v>
      </c>
      <c r="AG1108" s="83" t="s">
        <v>860</v>
      </c>
    </row>
    <row r="1109" spans="1:33" ht="105" x14ac:dyDescent="0.45">
      <c r="A1109" s="152">
        <v>1102</v>
      </c>
      <c r="B1109" s="160">
        <v>45896</v>
      </c>
      <c r="C1109" s="83" t="s">
        <v>66</v>
      </c>
      <c r="D1109" s="81" t="s">
        <v>6758</v>
      </c>
      <c r="E1109" s="154" t="s">
        <v>2374</v>
      </c>
      <c r="F1109" s="154" t="s">
        <v>2342</v>
      </c>
      <c r="G1109" s="83" t="s">
        <v>1449</v>
      </c>
      <c r="H1109" s="83" t="s">
        <v>1450</v>
      </c>
      <c r="I1109" s="83" t="s">
        <v>1451</v>
      </c>
      <c r="J1109" s="83" t="s">
        <v>1452</v>
      </c>
      <c r="K1109" s="83" t="s">
        <v>857</v>
      </c>
      <c r="L1109" s="84" t="s">
        <v>1453</v>
      </c>
      <c r="M1109" s="84" t="s">
        <v>917</v>
      </c>
      <c r="N1109" s="83">
        <v>0.5</v>
      </c>
      <c r="O1109" s="83">
        <v>1</v>
      </c>
      <c r="P1109" s="83">
        <v>100</v>
      </c>
      <c r="Q1109" s="241">
        <f t="shared" si="90"/>
        <v>50</v>
      </c>
      <c r="R1109" s="240" t="str">
        <f t="shared" si="91"/>
        <v>OLASI RİSK</v>
      </c>
      <c r="S1109" s="84" t="s">
        <v>918</v>
      </c>
      <c r="T1109" s="83" t="s">
        <v>191</v>
      </c>
      <c r="U1109" s="155" t="s">
        <v>2375</v>
      </c>
      <c r="V1109" s="85" t="s">
        <v>558</v>
      </c>
      <c r="W1109" s="156" t="s">
        <v>2375</v>
      </c>
      <c r="X1109" s="156" t="s">
        <v>858</v>
      </c>
      <c r="Y1109" s="83">
        <v>0.5</v>
      </c>
      <c r="Z1109" s="83">
        <v>0.5</v>
      </c>
      <c r="AA1109" s="83">
        <v>40</v>
      </c>
      <c r="AB1109" s="241">
        <f t="shared" si="92"/>
        <v>10</v>
      </c>
      <c r="AC1109" s="240" t="str">
        <f t="shared" si="93"/>
        <v>DÜŞÜK RİSK</v>
      </c>
      <c r="AD1109" s="81" t="s">
        <v>493</v>
      </c>
      <c r="AE1109" s="81" t="s">
        <v>191</v>
      </c>
      <c r="AF1109" s="240" t="s">
        <v>1274</v>
      </c>
      <c r="AG1109" s="83" t="s">
        <v>860</v>
      </c>
    </row>
    <row r="1110" spans="1:33" ht="175" x14ac:dyDescent="0.45">
      <c r="A1110" s="152">
        <v>1103</v>
      </c>
      <c r="B1110" s="160">
        <v>45896</v>
      </c>
      <c r="C1110" s="83" t="s">
        <v>66</v>
      </c>
      <c r="D1110" s="81" t="s">
        <v>6758</v>
      </c>
      <c r="E1110" s="154" t="s">
        <v>2374</v>
      </c>
      <c r="F1110" s="154" t="s">
        <v>2342</v>
      </c>
      <c r="G1110" s="83" t="s">
        <v>1387</v>
      </c>
      <c r="H1110" s="83" t="s">
        <v>1388</v>
      </c>
      <c r="I1110" s="83" t="s">
        <v>2489</v>
      </c>
      <c r="J1110" s="83" t="s">
        <v>1390</v>
      </c>
      <c r="K1110" s="83" t="s">
        <v>857</v>
      </c>
      <c r="L1110" s="84" t="s">
        <v>1391</v>
      </c>
      <c r="M1110" s="84" t="s">
        <v>917</v>
      </c>
      <c r="N1110" s="83">
        <v>1</v>
      </c>
      <c r="O1110" s="83">
        <v>2</v>
      </c>
      <c r="P1110" s="83">
        <v>7</v>
      </c>
      <c r="Q1110" s="241">
        <f t="shared" si="90"/>
        <v>14</v>
      </c>
      <c r="R1110" s="240" t="str">
        <f t="shared" si="91"/>
        <v>DÜŞÜK RİSK</v>
      </c>
      <c r="S1110" s="84" t="s">
        <v>918</v>
      </c>
      <c r="T1110" s="83" t="s">
        <v>191</v>
      </c>
      <c r="U1110" s="155" t="s">
        <v>2375</v>
      </c>
      <c r="V1110" s="85" t="s">
        <v>558</v>
      </c>
      <c r="W1110" s="156" t="s">
        <v>2375</v>
      </c>
      <c r="X1110" s="156" t="s">
        <v>858</v>
      </c>
      <c r="Y1110" s="83">
        <v>0.5</v>
      </c>
      <c r="Z1110" s="83">
        <v>0.5</v>
      </c>
      <c r="AA1110" s="83">
        <v>7</v>
      </c>
      <c r="AB1110" s="241">
        <f t="shared" si="92"/>
        <v>1.75</v>
      </c>
      <c r="AC1110" s="240" t="str">
        <f t="shared" si="93"/>
        <v>DÜŞÜK RİSK</v>
      </c>
      <c r="AD1110" s="81" t="s">
        <v>132</v>
      </c>
      <c r="AE1110" s="81" t="s">
        <v>191</v>
      </c>
      <c r="AF1110" s="240" t="s">
        <v>921</v>
      </c>
      <c r="AG1110" s="83" t="s">
        <v>860</v>
      </c>
    </row>
    <row r="1111" spans="1:33" ht="105" x14ac:dyDescent="0.45">
      <c r="A1111" s="152">
        <v>1104</v>
      </c>
      <c r="B1111" s="160">
        <v>45896</v>
      </c>
      <c r="C1111" s="83" t="s">
        <v>66</v>
      </c>
      <c r="D1111" s="81" t="s">
        <v>6758</v>
      </c>
      <c r="E1111" s="154" t="s">
        <v>2374</v>
      </c>
      <c r="F1111" s="154" t="s">
        <v>2342</v>
      </c>
      <c r="G1111" s="83" t="s">
        <v>1387</v>
      </c>
      <c r="H1111" s="83" t="s">
        <v>1392</v>
      </c>
      <c r="I1111" s="83" t="s">
        <v>2490</v>
      </c>
      <c r="J1111" s="83" t="s">
        <v>1390</v>
      </c>
      <c r="K1111" s="83" t="s">
        <v>857</v>
      </c>
      <c r="L1111" s="84" t="s">
        <v>1394</v>
      </c>
      <c r="M1111" s="84" t="s">
        <v>917</v>
      </c>
      <c r="N1111" s="83">
        <v>1</v>
      </c>
      <c r="O1111" s="83">
        <v>2</v>
      </c>
      <c r="P1111" s="83">
        <v>7</v>
      </c>
      <c r="Q1111" s="241">
        <f t="shared" si="90"/>
        <v>14</v>
      </c>
      <c r="R1111" s="240" t="str">
        <f t="shared" si="91"/>
        <v>DÜŞÜK RİSK</v>
      </c>
      <c r="S1111" s="84" t="s">
        <v>918</v>
      </c>
      <c r="T1111" s="83" t="s">
        <v>191</v>
      </c>
      <c r="U1111" s="155" t="s">
        <v>2375</v>
      </c>
      <c r="V1111" s="85" t="s">
        <v>558</v>
      </c>
      <c r="W1111" s="156" t="s">
        <v>2375</v>
      </c>
      <c r="X1111" s="156" t="s">
        <v>858</v>
      </c>
      <c r="Y1111" s="83">
        <v>0.5</v>
      </c>
      <c r="Z1111" s="83">
        <v>0.5</v>
      </c>
      <c r="AA1111" s="83">
        <v>7</v>
      </c>
      <c r="AB1111" s="241">
        <f t="shared" si="92"/>
        <v>1.75</v>
      </c>
      <c r="AC1111" s="240" t="str">
        <f t="shared" si="93"/>
        <v>DÜŞÜK RİSK</v>
      </c>
      <c r="AD1111" s="81" t="s">
        <v>132</v>
      </c>
      <c r="AE1111" s="81" t="s">
        <v>191</v>
      </c>
      <c r="AF1111" s="240" t="s">
        <v>921</v>
      </c>
      <c r="AG1111" s="83" t="s">
        <v>860</v>
      </c>
    </row>
    <row r="1112" spans="1:33" ht="122.5" x14ac:dyDescent="0.45">
      <c r="A1112" s="152">
        <v>1105</v>
      </c>
      <c r="B1112" s="160">
        <v>45896</v>
      </c>
      <c r="C1112" s="83" t="s">
        <v>66</v>
      </c>
      <c r="D1112" s="81" t="s">
        <v>6758</v>
      </c>
      <c r="E1112" s="154" t="s">
        <v>2374</v>
      </c>
      <c r="F1112" s="154" t="s">
        <v>2342</v>
      </c>
      <c r="G1112" s="83" t="s">
        <v>1436</v>
      </c>
      <c r="H1112" s="83" t="s">
        <v>1440</v>
      </c>
      <c r="I1112" s="83" t="s">
        <v>1441</v>
      </c>
      <c r="J1112" s="83" t="s">
        <v>1442</v>
      </c>
      <c r="K1112" s="83" t="s">
        <v>857</v>
      </c>
      <c r="L1112" s="84" t="s">
        <v>1439</v>
      </c>
      <c r="M1112" s="84" t="s">
        <v>917</v>
      </c>
      <c r="N1112" s="83">
        <v>1</v>
      </c>
      <c r="O1112" s="83">
        <v>0.5</v>
      </c>
      <c r="P1112" s="83">
        <v>3</v>
      </c>
      <c r="Q1112" s="241">
        <f t="shared" si="90"/>
        <v>1.5</v>
      </c>
      <c r="R1112" s="240" t="str">
        <f t="shared" si="91"/>
        <v>DÜŞÜK RİSK</v>
      </c>
      <c r="S1112" s="84" t="s">
        <v>918</v>
      </c>
      <c r="T1112" s="83" t="s">
        <v>191</v>
      </c>
      <c r="U1112" s="155" t="s">
        <v>2375</v>
      </c>
      <c r="V1112" s="85" t="s">
        <v>558</v>
      </c>
      <c r="W1112" s="156" t="s">
        <v>2375</v>
      </c>
      <c r="X1112" s="156" t="s">
        <v>858</v>
      </c>
      <c r="Y1112" s="83">
        <v>0.5</v>
      </c>
      <c r="Z1112" s="83">
        <v>0.5</v>
      </c>
      <c r="AA1112" s="83">
        <v>15</v>
      </c>
      <c r="AB1112" s="241">
        <f t="shared" si="92"/>
        <v>3.75</v>
      </c>
      <c r="AC1112" s="240" t="str">
        <f t="shared" si="93"/>
        <v>DÜŞÜK RİSK</v>
      </c>
      <c r="AD1112" s="81" t="s">
        <v>493</v>
      </c>
      <c r="AE1112" s="81" t="s">
        <v>191</v>
      </c>
      <c r="AF1112" s="240" t="s">
        <v>1274</v>
      </c>
      <c r="AG1112" s="83" t="s">
        <v>860</v>
      </c>
    </row>
    <row r="1113" spans="1:33" ht="105" x14ac:dyDescent="0.45">
      <c r="A1113" s="152">
        <v>1106</v>
      </c>
      <c r="B1113" s="160">
        <v>45896</v>
      </c>
      <c r="C1113" s="83" t="s">
        <v>66</v>
      </c>
      <c r="D1113" s="81" t="s">
        <v>6758</v>
      </c>
      <c r="E1113" s="154" t="s">
        <v>2374</v>
      </c>
      <c r="F1113" s="154" t="s">
        <v>2342</v>
      </c>
      <c r="G1113" s="83" t="s">
        <v>1443</v>
      </c>
      <c r="H1113" s="83" t="s">
        <v>1444</v>
      </c>
      <c r="I1113" s="83" t="s">
        <v>1445</v>
      </c>
      <c r="J1113" s="83" t="s">
        <v>1446</v>
      </c>
      <c r="K1113" s="83" t="s">
        <v>857</v>
      </c>
      <c r="L1113" s="84" t="s">
        <v>1447</v>
      </c>
      <c r="M1113" s="84" t="s">
        <v>917</v>
      </c>
      <c r="N1113" s="83">
        <v>1</v>
      </c>
      <c r="O1113" s="83">
        <v>3</v>
      </c>
      <c r="P1113" s="83">
        <v>3</v>
      </c>
      <c r="Q1113" s="241">
        <f t="shared" si="90"/>
        <v>9</v>
      </c>
      <c r="R1113" s="240" t="str">
        <f t="shared" si="91"/>
        <v>DÜŞÜK RİSK</v>
      </c>
      <c r="S1113" s="84" t="s">
        <v>918</v>
      </c>
      <c r="T1113" s="83" t="s">
        <v>185</v>
      </c>
      <c r="U1113" s="155" t="s">
        <v>2375</v>
      </c>
      <c r="V1113" s="85" t="s">
        <v>558</v>
      </c>
      <c r="W1113" s="156" t="s">
        <v>2375</v>
      </c>
      <c r="X1113" s="156" t="s">
        <v>858</v>
      </c>
      <c r="Y1113" s="83">
        <v>1</v>
      </c>
      <c r="Z1113" s="83">
        <v>3</v>
      </c>
      <c r="AA1113" s="83">
        <v>3</v>
      </c>
      <c r="AB1113" s="241">
        <f t="shared" si="92"/>
        <v>9</v>
      </c>
      <c r="AC1113" s="240" t="str">
        <f t="shared" si="93"/>
        <v>DÜŞÜK RİSK</v>
      </c>
      <c r="AD1113" s="81" t="s">
        <v>493</v>
      </c>
      <c r="AE1113" s="81" t="s">
        <v>185</v>
      </c>
      <c r="AF1113" s="240" t="s">
        <v>1448</v>
      </c>
      <c r="AG1113" s="83" t="s">
        <v>860</v>
      </c>
    </row>
    <row r="1114" spans="1:33" ht="105" x14ac:dyDescent="0.45">
      <c r="A1114" s="152">
        <v>1107</v>
      </c>
      <c r="B1114" s="160">
        <v>45896</v>
      </c>
      <c r="C1114" s="83" t="s">
        <v>66</v>
      </c>
      <c r="D1114" s="81" t="s">
        <v>6758</v>
      </c>
      <c r="E1114" s="154" t="s">
        <v>2374</v>
      </c>
      <c r="F1114" s="154" t="s">
        <v>2342</v>
      </c>
      <c r="G1114" s="83" t="s">
        <v>1377</v>
      </c>
      <c r="H1114" s="83" t="s">
        <v>1378</v>
      </c>
      <c r="I1114" s="83" t="s">
        <v>1379</v>
      </c>
      <c r="J1114" s="83" t="s">
        <v>1380</v>
      </c>
      <c r="K1114" s="83" t="s">
        <v>857</v>
      </c>
      <c r="L1114" s="84" t="s">
        <v>1381</v>
      </c>
      <c r="M1114" s="84" t="s">
        <v>917</v>
      </c>
      <c r="N1114" s="83">
        <v>1</v>
      </c>
      <c r="O1114" s="83">
        <v>1</v>
      </c>
      <c r="P1114" s="83">
        <v>40</v>
      </c>
      <c r="Q1114" s="241">
        <f t="shared" si="90"/>
        <v>40</v>
      </c>
      <c r="R1114" s="240" t="str">
        <f t="shared" si="91"/>
        <v>OLASI RİSK</v>
      </c>
      <c r="S1114" s="84" t="s">
        <v>918</v>
      </c>
      <c r="T1114" s="83" t="s">
        <v>191</v>
      </c>
      <c r="U1114" s="155" t="s">
        <v>2375</v>
      </c>
      <c r="V1114" s="85" t="s">
        <v>558</v>
      </c>
      <c r="W1114" s="156" t="s">
        <v>2375</v>
      </c>
      <c r="X1114" s="156" t="s">
        <v>858</v>
      </c>
      <c r="Y1114" s="83">
        <v>0.5</v>
      </c>
      <c r="Z1114" s="83">
        <v>0.5</v>
      </c>
      <c r="AA1114" s="83">
        <v>15</v>
      </c>
      <c r="AB1114" s="241">
        <f t="shared" si="92"/>
        <v>3.75</v>
      </c>
      <c r="AC1114" s="240" t="str">
        <f t="shared" si="93"/>
        <v>DÜŞÜK RİSK</v>
      </c>
      <c r="AD1114" s="81" t="s">
        <v>493</v>
      </c>
      <c r="AE1114" s="81" t="s">
        <v>191</v>
      </c>
      <c r="AF1114" s="240" t="s">
        <v>1368</v>
      </c>
      <c r="AG1114" s="83" t="s">
        <v>860</v>
      </c>
    </row>
    <row r="1115" spans="1:33" ht="105" x14ac:dyDescent="0.45">
      <c r="A1115" s="152">
        <v>1108</v>
      </c>
      <c r="B1115" s="160">
        <v>45896</v>
      </c>
      <c r="C1115" s="81" t="s">
        <v>66</v>
      </c>
      <c r="D1115" s="81" t="s">
        <v>6757</v>
      </c>
      <c r="E1115" s="154" t="s">
        <v>2374</v>
      </c>
      <c r="F1115" s="154" t="s">
        <v>2342</v>
      </c>
      <c r="G1115" s="83" t="s">
        <v>2491</v>
      </c>
      <c r="H1115" s="83" t="s">
        <v>2492</v>
      </c>
      <c r="I1115" s="83" t="s">
        <v>2493</v>
      </c>
      <c r="J1115" s="83" t="s">
        <v>2494</v>
      </c>
      <c r="K1115" s="83" t="s">
        <v>515</v>
      </c>
      <c r="L1115" s="84" t="s">
        <v>2495</v>
      </c>
      <c r="M1115" s="84" t="s">
        <v>917</v>
      </c>
      <c r="N1115" s="83">
        <v>1</v>
      </c>
      <c r="O1115" s="83">
        <v>3</v>
      </c>
      <c r="P1115" s="83">
        <v>7</v>
      </c>
      <c r="Q1115" s="241">
        <f t="shared" si="90"/>
        <v>21</v>
      </c>
      <c r="R1115" s="240" t="str">
        <f t="shared" si="91"/>
        <v>OLASI RİSK</v>
      </c>
      <c r="S1115" s="84" t="s">
        <v>918</v>
      </c>
      <c r="T1115" s="83" t="s">
        <v>191</v>
      </c>
      <c r="U1115" s="155" t="s">
        <v>2375</v>
      </c>
      <c r="V1115" s="85" t="s">
        <v>558</v>
      </c>
      <c r="W1115" s="156" t="s">
        <v>2375</v>
      </c>
      <c r="X1115" s="156" t="s">
        <v>858</v>
      </c>
      <c r="Y1115" s="83">
        <v>1</v>
      </c>
      <c r="Z1115" s="83">
        <v>1</v>
      </c>
      <c r="AA1115" s="83">
        <v>7</v>
      </c>
      <c r="AB1115" s="241">
        <f t="shared" si="92"/>
        <v>7</v>
      </c>
      <c r="AC1115" s="240" t="str">
        <f t="shared" si="93"/>
        <v>DÜŞÜK RİSK</v>
      </c>
      <c r="AD1115" s="81" t="s">
        <v>132</v>
      </c>
      <c r="AE1115" s="81" t="s">
        <v>191</v>
      </c>
      <c r="AF1115" s="240" t="s">
        <v>1973</v>
      </c>
      <c r="AG1115" s="83" t="s">
        <v>2496</v>
      </c>
    </row>
    <row r="1116" spans="1:33" ht="140" x14ac:dyDescent="0.45">
      <c r="A1116" s="152">
        <v>1109</v>
      </c>
      <c r="B1116" s="160">
        <v>45896</v>
      </c>
      <c r="C1116" s="81" t="s">
        <v>66</v>
      </c>
      <c r="D1116" s="81" t="s">
        <v>6757</v>
      </c>
      <c r="E1116" s="154" t="s">
        <v>2374</v>
      </c>
      <c r="F1116" s="154" t="s">
        <v>2342</v>
      </c>
      <c r="G1116" s="83" t="s">
        <v>1454</v>
      </c>
      <c r="H1116" s="83" t="s">
        <v>2497</v>
      </c>
      <c r="I1116" s="83" t="s">
        <v>2498</v>
      </c>
      <c r="J1116" s="83" t="s">
        <v>2499</v>
      </c>
      <c r="K1116" s="83" t="s">
        <v>515</v>
      </c>
      <c r="L1116" s="84" t="s">
        <v>1458</v>
      </c>
      <c r="M1116" s="84" t="s">
        <v>917</v>
      </c>
      <c r="N1116" s="83">
        <v>0.5</v>
      </c>
      <c r="O1116" s="83">
        <v>0.5</v>
      </c>
      <c r="P1116" s="83">
        <v>3</v>
      </c>
      <c r="Q1116" s="241">
        <f t="shared" si="90"/>
        <v>0.75</v>
      </c>
      <c r="R1116" s="240" t="str">
        <f t="shared" si="91"/>
        <v>DÜŞÜK RİSK</v>
      </c>
      <c r="S1116" s="84" t="s">
        <v>918</v>
      </c>
      <c r="T1116" s="83" t="s">
        <v>191</v>
      </c>
      <c r="U1116" s="155" t="s">
        <v>2375</v>
      </c>
      <c r="V1116" s="85" t="s">
        <v>558</v>
      </c>
      <c r="W1116" s="156" t="s">
        <v>2375</v>
      </c>
      <c r="X1116" s="156" t="s">
        <v>858</v>
      </c>
      <c r="Y1116" s="83">
        <v>0.5</v>
      </c>
      <c r="Z1116" s="83">
        <v>0.5</v>
      </c>
      <c r="AA1116" s="83">
        <v>3</v>
      </c>
      <c r="AB1116" s="241">
        <f t="shared" si="92"/>
        <v>0.75</v>
      </c>
      <c r="AC1116" s="240" t="str">
        <f t="shared" si="93"/>
        <v>DÜŞÜK RİSK</v>
      </c>
      <c r="AD1116" s="81" t="s">
        <v>132</v>
      </c>
      <c r="AE1116" s="81" t="s">
        <v>191</v>
      </c>
      <c r="AF1116" s="240" t="s">
        <v>1973</v>
      </c>
      <c r="AG1116" s="83" t="s">
        <v>2500</v>
      </c>
    </row>
    <row r="1117" spans="1:33" ht="140" x14ac:dyDescent="0.45">
      <c r="A1117" s="152">
        <v>1110</v>
      </c>
      <c r="B1117" s="160">
        <v>45896</v>
      </c>
      <c r="C1117" s="81" t="s">
        <v>66</v>
      </c>
      <c r="D1117" s="81" t="s">
        <v>6757</v>
      </c>
      <c r="E1117" s="154" t="s">
        <v>2374</v>
      </c>
      <c r="F1117" s="154" t="s">
        <v>2342</v>
      </c>
      <c r="G1117" s="83" t="s">
        <v>1454</v>
      </c>
      <c r="H1117" s="83" t="s">
        <v>1459</v>
      </c>
      <c r="I1117" s="83" t="s">
        <v>1460</v>
      </c>
      <c r="J1117" s="83" t="s">
        <v>1461</v>
      </c>
      <c r="K1117" s="83" t="s">
        <v>515</v>
      </c>
      <c r="L1117" s="84" t="s">
        <v>1462</v>
      </c>
      <c r="M1117" s="84" t="s">
        <v>917</v>
      </c>
      <c r="N1117" s="83">
        <v>0.5</v>
      </c>
      <c r="O1117" s="83">
        <v>0.5</v>
      </c>
      <c r="P1117" s="83">
        <v>3</v>
      </c>
      <c r="Q1117" s="241">
        <f t="shared" si="90"/>
        <v>0.75</v>
      </c>
      <c r="R1117" s="240" t="str">
        <f t="shared" si="91"/>
        <v>DÜŞÜK RİSK</v>
      </c>
      <c r="S1117" s="84" t="s">
        <v>918</v>
      </c>
      <c r="T1117" s="83" t="s">
        <v>131</v>
      </c>
      <c r="U1117" s="155" t="s">
        <v>2375</v>
      </c>
      <c r="V1117" s="85" t="s">
        <v>558</v>
      </c>
      <c r="W1117" s="156" t="s">
        <v>2375</v>
      </c>
      <c r="X1117" s="156" t="s">
        <v>858</v>
      </c>
      <c r="Y1117" s="83">
        <v>0.5</v>
      </c>
      <c r="Z1117" s="83">
        <v>0.5</v>
      </c>
      <c r="AA1117" s="83">
        <v>3</v>
      </c>
      <c r="AB1117" s="241">
        <f t="shared" si="92"/>
        <v>0.75</v>
      </c>
      <c r="AC1117" s="240" t="str">
        <f t="shared" si="93"/>
        <v>DÜŞÜK RİSK</v>
      </c>
      <c r="AD1117" s="81" t="s">
        <v>493</v>
      </c>
      <c r="AE1117" s="81" t="s">
        <v>131</v>
      </c>
      <c r="AF1117" s="240" t="s">
        <v>1463</v>
      </c>
      <c r="AG1117" s="83" t="s">
        <v>860</v>
      </c>
    </row>
    <row r="1118" spans="1:33" ht="157.5" x14ac:dyDescent="0.45">
      <c r="A1118" s="152">
        <v>1111</v>
      </c>
      <c r="B1118" s="160">
        <v>45896</v>
      </c>
      <c r="C1118" s="81" t="s">
        <v>66</v>
      </c>
      <c r="D1118" s="81" t="s">
        <v>6757</v>
      </c>
      <c r="E1118" s="154" t="s">
        <v>2374</v>
      </c>
      <c r="F1118" s="154" t="s">
        <v>2342</v>
      </c>
      <c r="G1118" s="83" t="s">
        <v>1464</v>
      </c>
      <c r="H1118" s="83" t="s">
        <v>1465</v>
      </c>
      <c r="I1118" s="83" t="s">
        <v>1466</v>
      </c>
      <c r="J1118" s="83" t="s">
        <v>1467</v>
      </c>
      <c r="K1118" s="83" t="s">
        <v>857</v>
      </c>
      <c r="L1118" s="84" t="s">
        <v>2501</v>
      </c>
      <c r="M1118" s="84" t="s">
        <v>917</v>
      </c>
      <c r="N1118" s="83">
        <v>6</v>
      </c>
      <c r="O1118" s="83">
        <v>2</v>
      </c>
      <c r="P1118" s="83">
        <v>3</v>
      </c>
      <c r="Q1118" s="241">
        <f t="shared" si="90"/>
        <v>36</v>
      </c>
      <c r="R1118" s="240" t="str">
        <f t="shared" si="91"/>
        <v>OLASI RİSK</v>
      </c>
      <c r="S1118" s="84" t="s">
        <v>918</v>
      </c>
      <c r="T1118" s="83" t="s">
        <v>132</v>
      </c>
      <c r="U1118" s="155" t="s">
        <v>2375</v>
      </c>
      <c r="V1118" s="85" t="s">
        <v>558</v>
      </c>
      <c r="W1118" s="156" t="s">
        <v>2375</v>
      </c>
      <c r="X1118" s="156" t="s">
        <v>858</v>
      </c>
      <c r="Y1118" s="83">
        <v>0.5</v>
      </c>
      <c r="Z1118" s="83">
        <v>0.5</v>
      </c>
      <c r="AA1118" s="83">
        <v>3</v>
      </c>
      <c r="AB1118" s="241">
        <f t="shared" si="92"/>
        <v>0.75</v>
      </c>
      <c r="AC1118" s="240" t="str">
        <f t="shared" si="93"/>
        <v>DÜŞÜK RİSK</v>
      </c>
      <c r="AD1118" s="81" t="s">
        <v>651</v>
      </c>
      <c r="AE1118" s="81" t="s">
        <v>132</v>
      </c>
      <c r="AF1118" s="240" t="s">
        <v>552</v>
      </c>
      <c r="AG1118" s="83" t="s">
        <v>1469</v>
      </c>
    </row>
    <row r="1119" spans="1:33" ht="87.5" x14ac:dyDescent="0.45">
      <c r="A1119" s="152">
        <v>1112</v>
      </c>
      <c r="B1119" s="160">
        <v>45896</v>
      </c>
      <c r="C1119" s="81" t="s">
        <v>66</v>
      </c>
      <c r="D1119" s="81" t="s">
        <v>6757</v>
      </c>
      <c r="E1119" s="154" t="s">
        <v>2374</v>
      </c>
      <c r="F1119" s="154" t="s">
        <v>2342</v>
      </c>
      <c r="G1119" s="83" t="s">
        <v>749</v>
      </c>
      <c r="H1119" s="83" t="s">
        <v>1970</v>
      </c>
      <c r="I1119" s="83" t="s">
        <v>2502</v>
      </c>
      <c r="J1119" s="83" t="s">
        <v>2503</v>
      </c>
      <c r="K1119" s="83" t="s">
        <v>857</v>
      </c>
      <c r="L1119" s="84" t="s">
        <v>2504</v>
      </c>
      <c r="M1119" s="84" t="s">
        <v>917</v>
      </c>
      <c r="N1119" s="83">
        <v>0.5</v>
      </c>
      <c r="O1119" s="83">
        <v>2</v>
      </c>
      <c r="P1119" s="83">
        <v>1</v>
      </c>
      <c r="Q1119" s="241">
        <f t="shared" si="90"/>
        <v>1</v>
      </c>
      <c r="R1119" s="240" t="str">
        <f t="shared" si="91"/>
        <v>DÜŞÜK RİSK</v>
      </c>
      <c r="S1119" s="84" t="s">
        <v>918</v>
      </c>
      <c r="T1119" s="83" t="s">
        <v>191</v>
      </c>
      <c r="U1119" s="155" t="s">
        <v>2375</v>
      </c>
      <c r="V1119" s="85" t="s">
        <v>961</v>
      </c>
      <c r="W1119" s="156" t="s">
        <v>2375</v>
      </c>
      <c r="X1119" s="156" t="s">
        <v>858</v>
      </c>
      <c r="Y1119" s="83">
        <v>0.5</v>
      </c>
      <c r="Z1119" s="83">
        <v>2</v>
      </c>
      <c r="AA1119" s="83">
        <v>1</v>
      </c>
      <c r="AB1119" s="241">
        <f t="shared" si="92"/>
        <v>1</v>
      </c>
      <c r="AC1119" s="240" t="str">
        <f t="shared" si="93"/>
        <v>DÜŞÜK RİSK</v>
      </c>
      <c r="AD1119" s="81" t="s">
        <v>132</v>
      </c>
      <c r="AE1119" s="81" t="s">
        <v>191</v>
      </c>
      <c r="AF1119" s="240" t="s">
        <v>1973</v>
      </c>
      <c r="AG1119" s="83" t="s">
        <v>2496</v>
      </c>
    </row>
    <row r="1120" spans="1:33" ht="140" x14ac:dyDescent="0.45">
      <c r="A1120" s="152">
        <v>1113</v>
      </c>
      <c r="B1120" s="160">
        <v>45896</v>
      </c>
      <c r="C1120" s="83" t="s">
        <v>63</v>
      </c>
      <c r="D1120" s="81" t="s">
        <v>177</v>
      </c>
      <c r="E1120" s="154" t="s">
        <v>2374</v>
      </c>
      <c r="F1120" s="154" t="s">
        <v>2342</v>
      </c>
      <c r="G1120" s="83" t="s">
        <v>2491</v>
      </c>
      <c r="H1120" s="83" t="s">
        <v>2505</v>
      </c>
      <c r="I1120" s="83" t="s">
        <v>2506</v>
      </c>
      <c r="J1120" s="83" t="s">
        <v>2507</v>
      </c>
      <c r="K1120" s="83" t="s">
        <v>1008</v>
      </c>
      <c r="L1120" s="84" t="s">
        <v>2508</v>
      </c>
      <c r="M1120" s="84" t="s">
        <v>917</v>
      </c>
      <c r="N1120" s="83">
        <v>0.5</v>
      </c>
      <c r="O1120" s="83">
        <v>0.5</v>
      </c>
      <c r="P1120" s="83">
        <v>1</v>
      </c>
      <c r="Q1120" s="241">
        <f t="shared" si="90"/>
        <v>0.25</v>
      </c>
      <c r="R1120" s="240" t="str">
        <f t="shared" si="91"/>
        <v>DÜŞÜK RİSK</v>
      </c>
      <c r="S1120" s="84" t="s">
        <v>918</v>
      </c>
      <c r="T1120" s="83" t="s">
        <v>185</v>
      </c>
      <c r="U1120" s="155" t="s">
        <v>2375</v>
      </c>
      <c r="V1120" s="85" t="s">
        <v>961</v>
      </c>
      <c r="W1120" s="156" t="s">
        <v>2375</v>
      </c>
      <c r="X1120" s="156" t="s">
        <v>858</v>
      </c>
      <c r="Y1120" s="83">
        <v>0.5</v>
      </c>
      <c r="Z1120" s="83">
        <v>2</v>
      </c>
      <c r="AA1120" s="83">
        <v>1</v>
      </c>
      <c r="AB1120" s="241">
        <f t="shared" si="92"/>
        <v>1</v>
      </c>
      <c r="AC1120" s="240" t="str">
        <f t="shared" si="93"/>
        <v>DÜŞÜK RİSK</v>
      </c>
      <c r="AD1120" s="81" t="s">
        <v>132</v>
      </c>
      <c r="AE1120" s="81" t="s">
        <v>185</v>
      </c>
      <c r="AF1120" s="240"/>
      <c r="AG1120" s="83" t="s">
        <v>2509</v>
      </c>
    </row>
    <row r="1121" spans="1:33" ht="210" x14ac:dyDescent="0.45">
      <c r="A1121" s="152">
        <v>1114</v>
      </c>
      <c r="B1121" s="160">
        <v>45896</v>
      </c>
      <c r="C1121" s="83" t="s">
        <v>72</v>
      </c>
      <c r="D1121" s="81" t="s">
        <v>155</v>
      </c>
      <c r="E1121" s="259" t="s">
        <v>2510</v>
      </c>
      <c r="F1121" s="254" t="s">
        <v>2510</v>
      </c>
      <c r="G1121" s="81" t="s">
        <v>2025</v>
      </c>
      <c r="H1121" s="81" t="s">
        <v>220</v>
      </c>
      <c r="I1121" s="81" t="s">
        <v>199</v>
      </c>
      <c r="J1121" s="81" t="s">
        <v>200</v>
      </c>
      <c r="K1121" s="81" t="s">
        <v>2511</v>
      </c>
      <c r="L1121" s="82" t="s">
        <v>1681</v>
      </c>
      <c r="M1121" s="82" t="s">
        <v>203</v>
      </c>
      <c r="N1121" s="83">
        <v>3</v>
      </c>
      <c r="O1121" s="83">
        <v>1</v>
      </c>
      <c r="P1121" s="83">
        <v>15</v>
      </c>
      <c r="Q1121" s="240">
        <f t="shared" si="90"/>
        <v>45</v>
      </c>
      <c r="R1121" s="240" t="str">
        <f t="shared" si="91"/>
        <v>OLASI RİSK</v>
      </c>
      <c r="S1121" s="84" t="s">
        <v>204</v>
      </c>
      <c r="T1121" s="81" t="s">
        <v>205</v>
      </c>
      <c r="U1121" s="80" t="s">
        <v>206</v>
      </c>
      <c r="V1121" s="85" t="s">
        <v>1702</v>
      </c>
      <c r="W1121" s="80" t="s">
        <v>1702</v>
      </c>
      <c r="X1121" s="82" t="s">
        <v>208</v>
      </c>
      <c r="Y1121" s="83">
        <v>0.5</v>
      </c>
      <c r="Z1121" s="83">
        <v>1</v>
      </c>
      <c r="AA1121" s="83">
        <v>15</v>
      </c>
      <c r="AB1121" s="240">
        <f t="shared" si="92"/>
        <v>7.5</v>
      </c>
      <c r="AC1121" s="240" t="str">
        <f t="shared" si="93"/>
        <v>DÜŞÜK RİSK</v>
      </c>
      <c r="AD1121" s="81" t="s">
        <v>209</v>
      </c>
      <c r="AE1121" s="81" t="s">
        <v>210</v>
      </c>
      <c r="AF1121" s="81" t="s">
        <v>1702</v>
      </c>
      <c r="AG1121" s="83" t="s">
        <v>211</v>
      </c>
    </row>
    <row r="1122" spans="1:33" ht="315" x14ac:dyDescent="0.45">
      <c r="A1122" s="152">
        <v>1115</v>
      </c>
      <c r="B1122" s="160">
        <v>45896</v>
      </c>
      <c r="C1122" s="83" t="s">
        <v>72</v>
      </c>
      <c r="D1122" s="81" t="s">
        <v>155</v>
      </c>
      <c r="E1122" s="259" t="s">
        <v>2510</v>
      </c>
      <c r="F1122" s="254" t="s">
        <v>2510</v>
      </c>
      <c r="G1122" s="81" t="s">
        <v>2025</v>
      </c>
      <c r="H1122" s="81" t="s">
        <v>222</v>
      </c>
      <c r="I1122" s="81" t="s">
        <v>214</v>
      </c>
      <c r="J1122" s="81" t="s">
        <v>200</v>
      </c>
      <c r="K1122" s="81" t="s">
        <v>2511</v>
      </c>
      <c r="L1122" s="82" t="s">
        <v>215</v>
      </c>
      <c r="M1122" s="82" t="s">
        <v>203</v>
      </c>
      <c r="N1122" s="83">
        <v>3</v>
      </c>
      <c r="O1122" s="83">
        <v>1</v>
      </c>
      <c r="P1122" s="83">
        <v>15</v>
      </c>
      <c r="Q1122" s="240">
        <f t="shared" si="90"/>
        <v>45</v>
      </c>
      <c r="R1122" s="240" t="str">
        <f t="shared" si="91"/>
        <v>OLASI RİSK</v>
      </c>
      <c r="S1122" s="84" t="s">
        <v>204</v>
      </c>
      <c r="T1122" s="82" t="s">
        <v>205</v>
      </c>
      <c r="U1122" s="80" t="s">
        <v>206</v>
      </c>
      <c r="V1122" s="85" t="s">
        <v>1702</v>
      </c>
      <c r="W1122" s="80" t="s">
        <v>1702</v>
      </c>
      <c r="X1122" s="82" t="s">
        <v>208</v>
      </c>
      <c r="Y1122" s="83">
        <v>0.5</v>
      </c>
      <c r="Z1122" s="83">
        <v>1</v>
      </c>
      <c r="AA1122" s="83">
        <v>15</v>
      </c>
      <c r="AB1122" s="240">
        <f t="shared" si="92"/>
        <v>7.5</v>
      </c>
      <c r="AC1122" s="240" t="str">
        <f t="shared" si="93"/>
        <v>DÜŞÜK RİSK</v>
      </c>
      <c r="AD1122" s="81" t="s">
        <v>209</v>
      </c>
      <c r="AE1122" s="82" t="s">
        <v>210</v>
      </c>
      <c r="AF1122" s="81" t="s">
        <v>1702</v>
      </c>
      <c r="AG1122" s="83" t="s">
        <v>211</v>
      </c>
    </row>
    <row r="1123" spans="1:33" ht="227.5" x14ac:dyDescent="0.45">
      <c r="A1123" s="152">
        <v>1116</v>
      </c>
      <c r="B1123" s="160">
        <v>45896</v>
      </c>
      <c r="C1123" s="83" t="s">
        <v>72</v>
      </c>
      <c r="D1123" s="81" t="s">
        <v>155</v>
      </c>
      <c r="E1123" s="259" t="s">
        <v>2510</v>
      </c>
      <c r="F1123" s="254" t="s">
        <v>2510</v>
      </c>
      <c r="G1123" s="81" t="s">
        <v>2197</v>
      </c>
      <c r="H1123" s="81" t="s">
        <v>220</v>
      </c>
      <c r="I1123" s="81" t="s">
        <v>199</v>
      </c>
      <c r="J1123" s="81" t="s">
        <v>200</v>
      </c>
      <c r="K1123" s="81" t="s">
        <v>2511</v>
      </c>
      <c r="L1123" s="82" t="s">
        <v>1684</v>
      </c>
      <c r="M1123" s="82" t="s">
        <v>203</v>
      </c>
      <c r="N1123" s="83">
        <v>3</v>
      </c>
      <c r="O1123" s="83">
        <v>1</v>
      </c>
      <c r="P1123" s="83">
        <v>15</v>
      </c>
      <c r="Q1123" s="240">
        <f t="shared" si="90"/>
        <v>45</v>
      </c>
      <c r="R1123" s="240" t="str">
        <f t="shared" si="91"/>
        <v>OLASI RİSK</v>
      </c>
      <c r="S1123" s="84" t="s">
        <v>204</v>
      </c>
      <c r="T1123" s="81" t="s">
        <v>205</v>
      </c>
      <c r="U1123" s="80" t="s">
        <v>206</v>
      </c>
      <c r="V1123" s="85" t="s">
        <v>1702</v>
      </c>
      <c r="W1123" s="80" t="s">
        <v>1702</v>
      </c>
      <c r="X1123" s="82" t="s">
        <v>208</v>
      </c>
      <c r="Y1123" s="83">
        <v>0.5</v>
      </c>
      <c r="Z1123" s="83">
        <v>1</v>
      </c>
      <c r="AA1123" s="83">
        <v>15</v>
      </c>
      <c r="AB1123" s="240">
        <f t="shared" si="92"/>
        <v>7.5</v>
      </c>
      <c r="AC1123" s="240" t="str">
        <f t="shared" si="93"/>
        <v>DÜŞÜK RİSK</v>
      </c>
      <c r="AD1123" s="81" t="s">
        <v>209</v>
      </c>
      <c r="AE1123" s="82" t="s">
        <v>210</v>
      </c>
      <c r="AF1123" s="81" t="s">
        <v>1702</v>
      </c>
      <c r="AG1123" s="83" t="s">
        <v>211</v>
      </c>
    </row>
    <row r="1124" spans="1:33" ht="315" x14ac:dyDescent="0.45">
      <c r="A1124" s="152">
        <v>1117</v>
      </c>
      <c r="B1124" s="160">
        <v>45896</v>
      </c>
      <c r="C1124" s="83" t="s">
        <v>72</v>
      </c>
      <c r="D1124" s="81" t="s">
        <v>155</v>
      </c>
      <c r="E1124" s="259" t="s">
        <v>2510</v>
      </c>
      <c r="F1124" s="254" t="s">
        <v>2510</v>
      </c>
      <c r="G1124" s="81" t="s">
        <v>2197</v>
      </c>
      <c r="H1124" s="81" t="s">
        <v>222</v>
      </c>
      <c r="I1124" s="81" t="s">
        <v>214</v>
      </c>
      <c r="J1124" s="81" t="s">
        <v>200</v>
      </c>
      <c r="K1124" s="81" t="s">
        <v>2511</v>
      </c>
      <c r="L1124" s="82" t="s">
        <v>215</v>
      </c>
      <c r="M1124" s="82" t="s">
        <v>203</v>
      </c>
      <c r="N1124" s="83">
        <v>3</v>
      </c>
      <c r="O1124" s="83">
        <v>1</v>
      </c>
      <c r="P1124" s="83">
        <v>15</v>
      </c>
      <c r="Q1124" s="240">
        <f t="shared" ref="Q1124:Q1187" si="94">IF(OR(ISBLANK(N1124)=TRUE,ISBLANK(O1124)=TRUE,ISBLANK(P1124)=TRUE),"",PRODUCT(N1124,O1124,P1124))</f>
        <v>45</v>
      </c>
      <c r="R1124" s="240" t="str">
        <f t="shared" ref="R1124:R1187" si="95">IF(Q1124="","",IF(AND(Q1124&gt;=0,Q1124&lt;20),"DÜŞÜK RİSK",IF(AND(Q1124&gt;=20,Q1124&lt;70),"OLASI RİSK",IF(AND(Q1124&gt;=70,Q1124&lt;200),"ÖNEMLİ RİSK",IF(AND(Q1124&gt;=200,Q1124&lt;400),"YÜKSEK RİSK",IF(Q1124&gt;=400,"KABUL EDİLEMEZ RİSK",""))))))</f>
        <v>OLASI RİSK</v>
      </c>
      <c r="S1124" s="84" t="s">
        <v>204</v>
      </c>
      <c r="T1124" s="81" t="s">
        <v>205</v>
      </c>
      <c r="U1124" s="80" t="s">
        <v>206</v>
      </c>
      <c r="V1124" s="85" t="s">
        <v>1702</v>
      </c>
      <c r="W1124" s="80" t="s">
        <v>1702</v>
      </c>
      <c r="X1124" s="82" t="s">
        <v>208</v>
      </c>
      <c r="Y1124" s="83">
        <v>0.5</v>
      </c>
      <c r="Z1124" s="83">
        <v>1</v>
      </c>
      <c r="AA1124" s="83">
        <v>15</v>
      </c>
      <c r="AB1124" s="240">
        <f t="shared" ref="AB1124:AB1187" si="96">IF(OR(ISBLANK(Y1124)=TRUE,ISBLANK(Z1124)=TRUE,ISBLANK(AA1124)=TRUE),"",PRODUCT(Y1124,Z1124,AA1124))</f>
        <v>7.5</v>
      </c>
      <c r="AC1124" s="240" t="str">
        <f t="shared" ref="AC1124:AC1187" si="97">IF(AB1124="","",IF(AND(AB1124&gt;=0,AB1124&lt;20),"DÜŞÜK RİSK",IF(AND(AB1124&gt;=20,AB1124&lt;70),"OLASI RİSK",IF(AND(AB1124&gt;=70,AB1124&lt;200),"ÖNEMLİ RİSK",IF(AND(AB1124&gt;=200,AB1124&lt;400),"YÜKSEK RİSK",IF(AB1124&gt;=400,"KABUL EDİLEMEZ RİSK",""))))))</f>
        <v>DÜŞÜK RİSK</v>
      </c>
      <c r="AD1124" s="81" t="s">
        <v>209</v>
      </c>
      <c r="AE1124" s="81" t="s">
        <v>210</v>
      </c>
      <c r="AF1124" s="81" t="s">
        <v>1702</v>
      </c>
      <c r="AG1124" s="83" t="s">
        <v>211</v>
      </c>
    </row>
    <row r="1125" spans="1:33" ht="210" x14ac:dyDescent="0.45">
      <c r="A1125" s="152">
        <v>1118</v>
      </c>
      <c r="B1125" s="160">
        <v>45896</v>
      </c>
      <c r="C1125" s="83" t="s">
        <v>72</v>
      </c>
      <c r="D1125" s="81" t="s">
        <v>155</v>
      </c>
      <c r="E1125" s="259" t="s">
        <v>2510</v>
      </c>
      <c r="F1125" s="254" t="s">
        <v>2510</v>
      </c>
      <c r="G1125" s="81" t="s">
        <v>2512</v>
      </c>
      <c r="H1125" s="81" t="s">
        <v>220</v>
      </c>
      <c r="I1125" s="81" t="s">
        <v>199</v>
      </c>
      <c r="J1125" s="81" t="s">
        <v>200</v>
      </c>
      <c r="K1125" s="81" t="s">
        <v>2511</v>
      </c>
      <c r="L1125" s="82" t="s">
        <v>1681</v>
      </c>
      <c r="M1125" s="82" t="s">
        <v>203</v>
      </c>
      <c r="N1125" s="83">
        <v>3</v>
      </c>
      <c r="O1125" s="83">
        <v>1</v>
      </c>
      <c r="P1125" s="83">
        <v>15</v>
      </c>
      <c r="Q1125" s="240">
        <f t="shared" si="94"/>
        <v>45</v>
      </c>
      <c r="R1125" s="240" t="str">
        <f t="shared" si="95"/>
        <v>OLASI RİSK</v>
      </c>
      <c r="S1125" s="84" t="s">
        <v>204</v>
      </c>
      <c r="T1125" s="81" t="s">
        <v>205</v>
      </c>
      <c r="U1125" s="80" t="s">
        <v>206</v>
      </c>
      <c r="V1125" s="85" t="s">
        <v>1702</v>
      </c>
      <c r="W1125" s="80" t="s">
        <v>1702</v>
      </c>
      <c r="X1125" s="82" t="s">
        <v>208</v>
      </c>
      <c r="Y1125" s="83">
        <v>0.5</v>
      </c>
      <c r="Z1125" s="83">
        <v>1</v>
      </c>
      <c r="AA1125" s="83">
        <v>15</v>
      </c>
      <c r="AB1125" s="240">
        <f t="shared" si="96"/>
        <v>7.5</v>
      </c>
      <c r="AC1125" s="240" t="str">
        <f t="shared" si="97"/>
        <v>DÜŞÜK RİSK</v>
      </c>
      <c r="AD1125" s="81" t="s">
        <v>209</v>
      </c>
      <c r="AE1125" s="81" t="s">
        <v>210</v>
      </c>
      <c r="AF1125" s="81" t="s">
        <v>1702</v>
      </c>
      <c r="AG1125" s="83" t="s">
        <v>211</v>
      </c>
    </row>
    <row r="1126" spans="1:33" ht="315" x14ac:dyDescent="0.45">
      <c r="A1126" s="152">
        <v>1119</v>
      </c>
      <c r="B1126" s="160">
        <v>45896</v>
      </c>
      <c r="C1126" s="83" t="s">
        <v>72</v>
      </c>
      <c r="D1126" s="81" t="s">
        <v>155</v>
      </c>
      <c r="E1126" s="259" t="s">
        <v>2510</v>
      </c>
      <c r="F1126" s="254" t="s">
        <v>2510</v>
      </c>
      <c r="G1126" s="81" t="s">
        <v>2512</v>
      </c>
      <c r="H1126" s="81" t="s">
        <v>222</v>
      </c>
      <c r="I1126" s="81" t="s">
        <v>214</v>
      </c>
      <c r="J1126" s="81" t="s">
        <v>200</v>
      </c>
      <c r="K1126" s="81" t="s">
        <v>2511</v>
      </c>
      <c r="L1126" s="82" t="s">
        <v>215</v>
      </c>
      <c r="M1126" s="82" t="s">
        <v>203</v>
      </c>
      <c r="N1126" s="83">
        <v>3</v>
      </c>
      <c r="O1126" s="83">
        <v>1</v>
      </c>
      <c r="P1126" s="83">
        <v>15</v>
      </c>
      <c r="Q1126" s="240">
        <f t="shared" si="94"/>
        <v>45</v>
      </c>
      <c r="R1126" s="240" t="str">
        <f t="shared" si="95"/>
        <v>OLASI RİSK</v>
      </c>
      <c r="S1126" s="84" t="s">
        <v>204</v>
      </c>
      <c r="T1126" s="82" t="s">
        <v>205</v>
      </c>
      <c r="U1126" s="80" t="s">
        <v>206</v>
      </c>
      <c r="V1126" s="85" t="s">
        <v>1702</v>
      </c>
      <c r="W1126" s="80" t="s">
        <v>1702</v>
      </c>
      <c r="X1126" s="82" t="s">
        <v>208</v>
      </c>
      <c r="Y1126" s="83">
        <v>0.5</v>
      </c>
      <c r="Z1126" s="83">
        <v>1</v>
      </c>
      <c r="AA1126" s="83">
        <v>15</v>
      </c>
      <c r="AB1126" s="240">
        <f t="shared" si="96"/>
        <v>7.5</v>
      </c>
      <c r="AC1126" s="240" t="str">
        <f t="shared" si="97"/>
        <v>DÜŞÜK RİSK</v>
      </c>
      <c r="AD1126" s="81" t="s">
        <v>209</v>
      </c>
      <c r="AE1126" s="82" t="s">
        <v>210</v>
      </c>
      <c r="AF1126" s="81" t="s">
        <v>1702</v>
      </c>
      <c r="AG1126" s="83" t="s">
        <v>211</v>
      </c>
    </row>
    <row r="1127" spans="1:33" ht="105" x14ac:dyDescent="0.45">
      <c r="A1127" s="152">
        <v>1120</v>
      </c>
      <c r="B1127" s="160">
        <v>45896</v>
      </c>
      <c r="C1127" s="81" t="s">
        <v>66</v>
      </c>
      <c r="D1127" s="81" t="s">
        <v>6757</v>
      </c>
      <c r="E1127" s="259" t="s">
        <v>2510</v>
      </c>
      <c r="F1127" s="254" t="s">
        <v>2510</v>
      </c>
      <c r="G1127" s="81" t="s">
        <v>2025</v>
      </c>
      <c r="H1127" s="81" t="s">
        <v>1692</v>
      </c>
      <c r="I1127" s="81" t="s">
        <v>260</v>
      </c>
      <c r="J1127" s="81" t="s">
        <v>261</v>
      </c>
      <c r="K1127" s="81" t="s">
        <v>2511</v>
      </c>
      <c r="L1127" s="82" t="s">
        <v>262</v>
      </c>
      <c r="M1127" s="82" t="s">
        <v>203</v>
      </c>
      <c r="N1127" s="83">
        <v>1</v>
      </c>
      <c r="O1127" s="83">
        <v>3</v>
      </c>
      <c r="P1127" s="83">
        <v>7</v>
      </c>
      <c r="Q1127" s="240">
        <f t="shared" si="94"/>
        <v>21</v>
      </c>
      <c r="R1127" s="240" t="str">
        <f t="shared" si="95"/>
        <v>OLASI RİSK</v>
      </c>
      <c r="S1127" s="84" t="s">
        <v>204</v>
      </c>
      <c r="T1127" s="81" t="s">
        <v>263</v>
      </c>
      <c r="U1127" s="80" t="s">
        <v>206</v>
      </c>
      <c r="V1127" s="85" t="s">
        <v>1702</v>
      </c>
      <c r="W1127" s="80" t="s">
        <v>1702</v>
      </c>
      <c r="X1127" s="82" t="s">
        <v>208</v>
      </c>
      <c r="Y1127" s="83">
        <v>0.5</v>
      </c>
      <c r="Z1127" s="83">
        <v>3</v>
      </c>
      <c r="AA1127" s="83">
        <v>7</v>
      </c>
      <c r="AB1127" s="240">
        <f t="shared" si="96"/>
        <v>10.5</v>
      </c>
      <c r="AC1127" s="240" t="str">
        <f t="shared" si="97"/>
        <v>DÜŞÜK RİSK</v>
      </c>
      <c r="AD1127" s="81" t="s">
        <v>385</v>
      </c>
      <c r="AE1127" s="82" t="s">
        <v>265</v>
      </c>
      <c r="AF1127" s="81" t="s">
        <v>1702</v>
      </c>
      <c r="AG1127" s="83" t="s">
        <v>266</v>
      </c>
    </row>
    <row r="1128" spans="1:33" ht="210" x14ac:dyDescent="0.45">
      <c r="A1128" s="152">
        <v>1121</v>
      </c>
      <c r="B1128" s="160">
        <v>45896</v>
      </c>
      <c r="C1128" s="83" t="s">
        <v>72</v>
      </c>
      <c r="D1128" s="81" t="s">
        <v>155</v>
      </c>
      <c r="E1128" s="259" t="s">
        <v>2510</v>
      </c>
      <c r="F1128" s="254" t="s">
        <v>2510</v>
      </c>
      <c r="G1128" s="81" t="s">
        <v>2031</v>
      </c>
      <c r="H1128" s="81" t="s">
        <v>220</v>
      </c>
      <c r="I1128" s="81" t="s">
        <v>199</v>
      </c>
      <c r="J1128" s="81" t="s">
        <v>200</v>
      </c>
      <c r="K1128" s="81" t="s">
        <v>2511</v>
      </c>
      <c r="L1128" s="82" t="s">
        <v>1681</v>
      </c>
      <c r="M1128" s="82" t="s">
        <v>203</v>
      </c>
      <c r="N1128" s="83">
        <v>3</v>
      </c>
      <c r="O1128" s="83">
        <v>1</v>
      </c>
      <c r="P1128" s="83">
        <v>15</v>
      </c>
      <c r="Q1128" s="240">
        <f t="shared" si="94"/>
        <v>45</v>
      </c>
      <c r="R1128" s="240" t="str">
        <f t="shared" si="95"/>
        <v>OLASI RİSK</v>
      </c>
      <c r="S1128" s="84" t="s">
        <v>204</v>
      </c>
      <c r="T1128" s="81" t="s">
        <v>205</v>
      </c>
      <c r="U1128" s="80" t="s">
        <v>206</v>
      </c>
      <c r="V1128" s="85" t="s">
        <v>1702</v>
      </c>
      <c r="W1128" s="80" t="s">
        <v>1702</v>
      </c>
      <c r="X1128" s="82" t="s">
        <v>208</v>
      </c>
      <c r="Y1128" s="83">
        <v>0.5</v>
      </c>
      <c r="Z1128" s="83">
        <v>3</v>
      </c>
      <c r="AA1128" s="83">
        <v>15</v>
      </c>
      <c r="AB1128" s="240">
        <f t="shared" si="96"/>
        <v>22.5</v>
      </c>
      <c r="AC1128" s="240" t="str">
        <f t="shared" si="97"/>
        <v>OLASI RİSK</v>
      </c>
      <c r="AD1128" s="81" t="s">
        <v>209</v>
      </c>
      <c r="AE1128" s="82" t="s">
        <v>210</v>
      </c>
      <c r="AF1128" s="81" t="s">
        <v>1702</v>
      </c>
      <c r="AG1128" s="83" t="s">
        <v>211</v>
      </c>
    </row>
    <row r="1129" spans="1:33" ht="315" x14ac:dyDescent="0.45">
      <c r="A1129" s="152">
        <v>1122</v>
      </c>
      <c r="B1129" s="160">
        <v>45896</v>
      </c>
      <c r="C1129" s="83" t="s">
        <v>72</v>
      </c>
      <c r="D1129" s="81" t="s">
        <v>155</v>
      </c>
      <c r="E1129" s="259" t="s">
        <v>2510</v>
      </c>
      <c r="F1129" s="254" t="s">
        <v>2510</v>
      </c>
      <c r="G1129" s="81" t="s">
        <v>2031</v>
      </c>
      <c r="H1129" s="81" t="s">
        <v>222</v>
      </c>
      <c r="I1129" s="81" t="s">
        <v>225</v>
      </c>
      <c r="J1129" s="81" t="s">
        <v>200</v>
      </c>
      <c r="K1129" s="81" t="s">
        <v>2511</v>
      </c>
      <c r="L1129" s="82" t="s">
        <v>215</v>
      </c>
      <c r="M1129" s="82" t="s">
        <v>203</v>
      </c>
      <c r="N1129" s="83">
        <v>3</v>
      </c>
      <c r="O1129" s="83">
        <v>1</v>
      </c>
      <c r="P1129" s="83">
        <v>15</v>
      </c>
      <c r="Q1129" s="240">
        <f t="shared" si="94"/>
        <v>45</v>
      </c>
      <c r="R1129" s="240" t="str">
        <f t="shared" si="95"/>
        <v>OLASI RİSK</v>
      </c>
      <c r="S1129" s="84" t="s">
        <v>204</v>
      </c>
      <c r="T1129" s="81" t="s">
        <v>205</v>
      </c>
      <c r="U1129" s="80" t="s">
        <v>206</v>
      </c>
      <c r="V1129" s="85" t="s">
        <v>1702</v>
      </c>
      <c r="W1129" s="80" t="s">
        <v>1702</v>
      </c>
      <c r="X1129" s="82" t="s">
        <v>208</v>
      </c>
      <c r="Y1129" s="83">
        <v>0.5</v>
      </c>
      <c r="Z1129" s="83">
        <v>1</v>
      </c>
      <c r="AA1129" s="83">
        <v>15</v>
      </c>
      <c r="AB1129" s="240">
        <f t="shared" si="96"/>
        <v>7.5</v>
      </c>
      <c r="AC1129" s="240" t="str">
        <f t="shared" si="97"/>
        <v>DÜŞÜK RİSK</v>
      </c>
      <c r="AD1129" s="81" t="s">
        <v>209</v>
      </c>
      <c r="AE1129" s="82" t="s">
        <v>210</v>
      </c>
      <c r="AF1129" s="81" t="s">
        <v>1702</v>
      </c>
      <c r="AG1129" s="83" t="s">
        <v>211</v>
      </c>
    </row>
    <row r="1130" spans="1:33" ht="140" x14ac:dyDescent="0.45">
      <c r="A1130" s="152">
        <v>1123</v>
      </c>
      <c r="B1130" s="160">
        <v>45896</v>
      </c>
      <c r="C1130" s="83" t="s">
        <v>72</v>
      </c>
      <c r="D1130" s="81" t="s">
        <v>155</v>
      </c>
      <c r="E1130" s="259" t="s">
        <v>2510</v>
      </c>
      <c r="F1130" s="254" t="s">
        <v>2510</v>
      </c>
      <c r="G1130" s="81" t="s">
        <v>227</v>
      </c>
      <c r="H1130" s="81" t="s">
        <v>236</v>
      </c>
      <c r="I1130" s="81" t="s">
        <v>237</v>
      </c>
      <c r="J1130" s="81" t="s">
        <v>200</v>
      </c>
      <c r="K1130" s="81" t="s">
        <v>2511</v>
      </c>
      <c r="L1130" s="82" t="s">
        <v>4835</v>
      </c>
      <c r="M1130" s="82" t="s">
        <v>203</v>
      </c>
      <c r="N1130" s="83">
        <v>3</v>
      </c>
      <c r="O1130" s="83">
        <v>1</v>
      </c>
      <c r="P1130" s="83">
        <v>15</v>
      </c>
      <c r="Q1130" s="240">
        <f t="shared" si="94"/>
        <v>45</v>
      </c>
      <c r="R1130" s="240" t="str">
        <f t="shared" si="95"/>
        <v>OLASI RİSK</v>
      </c>
      <c r="S1130" s="84" t="s">
        <v>216</v>
      </c>
      <c r="T1130" s="81" t="s">
        <v>205</v>
      </c>
      <c r="U1130" s="80" t="s">
        <v>206</v>
      </c>
      <c r="V1130" s="85" t="s">
        <v>1702</v>
      </c>
      <c r="W1130" s="80" t="s">
        <v>1702</v>
      </c>
      <c r="X1130" s="82" t="s">
        <v>208</v>
      </c>
      <c r="Y1130" s="83">
        <v>0.5</v>
      </c>
      <c r="Z1130" s="83">
        <v>1</v>
      </c>
      <c r="AA1130" s="83">
        <v>15</v>
      </c>
      <c r="AB1130" s="240">
        <f t="shared" si="96"/>
        <v>7.5</v>
      </c>
      <c r="AC1130" s="240" t="str">
        <f t="shared" si="97"/>
        <v>DÜŞÜK RİSK</v>
      </c>
      <c r="AD1130" s="81" t="s">
        <v>209</v>
      </c>
      <c r="AE1130" s="82" t="s">
        <v>210</v>
      </c>
      <c r="AF1130" s="81" t="s">
        <v>1702</v>
      </c>
      <c r="AG1130" s="83" t="s">
        <v>211</v>
      </c>
    </row>
    <row r="1131" spans="1:33" ht="140" x14ac:dyDescent="0.45">
      <c r="A1131" s="152">
        <v>1124</v>
      </c>
      <c r="B1131" s="160">
        <v>45896</v>
      </c>
      <c r="C1131" s="83" t="s">
        <v>72</v>
      </c>
      <c r="D1131" s="81" t="s">
        <v>155</v>
      </c>
      <c r="E1131" s="259" t="s">
        <v>2510</v>
      </c>
      <c r="F1131" s="254" t="s">
        <v>2510</v>
      </c>
      <c r="G1131" s="81" t="s">
        <v>227</v>
      </c>
      <c r="H1131" s="81" t="s">
        <v>236</v>
      </c>
      <c r="I1131" s="81" t="s">
        <v>237</v>
      </c>
      <c r="J1131" s="81" t="s">
        <v>200</v>
      </c>
      <c r="K1131" s="81" t="s">
        <v>284</v>
      </c>
      <c r="L1131" s="82" t="s">
        <v>4835</v>
      </c>
      <c r="M1131" s="82" t="s">
        <v>203</v>
      </c>
      <c r="N1131" s="83">
        <v>1</v>
      </c>
      <c r="O1131" s="83">
        <v>1</v>
      </c>
      <c r="P1131" s="83">
        <v>15</v>
      </c>
      <c r="Q1131" s="240">
        <f t="shared" si="94"/>
        <v>15</v>
      </c>
      <c r="R1131" s="240" t="str">
        <f t="shared" si="95"/>
        <v>DÜŞÜK RİSK</v>
      </c>
      <c r="S1131" s="84" t="s">
        <v>216</v>
      </c>
      <c r="T1131" s="81" t="s">
        <v>205</v>
      </c>
      <c r="U1131" s="80" t="s">
        <v>206</v>
      </c>
      <c r="V1131" s="85" t="s">
        <v>1702</v>
      </c>
      <c r="W1131" s="80" t="s">
        <v>1702</v>
      </c>
      <c r="X1131" s="82" t="s">
        <v>208</v>
      </c>
      <c r="Y1131" s="83">
        <v>0.5</v>
      </c>
      <c r="Z1131" s="83">
        <v>1</v>
      </c>
      <c r="AA1131" s="83">
        <v>15</v>
      </c>
      <c r="AB1131" s="240">
        <f t="shared" si="96"/>
        <v>7.5</v>
      </c>
      <c r="AC1131" s="240" t="str">
        <f t="shared" si="97"/>
        <v>DÜŞÜK RİSK</v>
      </c>
      <c r="AD1131" s="81" t="s">
        <v>209</v>
      </c>
      <c r="AE1131" s="82" t="s">
        <v>210</v>
      </c>
      <c r="AF1131" s="81" t="s">
        <v>1702</v>
      </c>
      <c r="AG1131" s="83" t="s">
        <v>211</v>
      </c>
    </row>
    <row r="1132" spans="1:33" ht="175" x14ac:dyDescent="0.45">
      <c r="A1132" s="152">
        <v>1125</v>
      </c>
      <c r="B1132" s="160">
        <v>45896</v>
      </c>
      <c r="C1132" s="83" t="s">
        <v>72</v>
      </c>
      <c r="D1132" s="81" t="s">
        <v>155</v>
      </c>
      <c r="E1132" s="259" t="s">
        <v>2510</v>
      </c>
      <c r="F1132" s="254" t="s">
        <v>2510</v>
      </c>
      <c r="G1132" s="81" t="s">
        <v>227</v>
      </c>
      <c r="H1132" s="81" t="s">
        <v>239</v>
      </c>
      <c r="I1132" s="81" t="s">
        <v>240</v>
      </c>
      <c r="J1132" s="81" t="s">
        <v>200</v>
      </c>
      <c r="K1132" s="81" t="s">
        <v>2511</v>
      </c>
      <c r="L1132" s="82" t="s">
        <v>4834</v>
      </c>
      <c r="M1132" s="82" t="s">
        <v>203</v>
      </c>
      <c r="N1132" s="83">
        <v>3</v>
      </c>
      <c r="O1132" s="83">
        <v>1</v>
      </c>
      <c r="P1132" s="83">
        <v>15</v>
      </c>
      <c r="Q1132" s="240">
        <f t="shared" si="94"/>
        <v>45</v>
      </c>
      <c r="R1132" s="240" t="str">
        <f t="shared" si="95"/>
        <v>OLASI RİSK</v>
      </c>
      <c r="S1132" s="84" t="s">
        <v>216</v>
      </c>
      <c r="T1132" s="81" t="s">
        <v>241</v>
      </c>
      <c r="U1132" s="80" t="s">
        <v>206</v>
      </c>
      <c r="V1132" s="85" t="s">
        <v>1702</v>
      </c>
      <c r="W1132" s="80" t="s">
        <v>1702</v>
      </c>
      <c r="X1132" s="82" t="s">
        <v>208</v>
      </c>
      <c r="Y1132" s="83">
        <v>0.5</v>
      </c>
      <c r="Z1132" s="83">
        <v>1</v>
      </c>
      <c r="AA1132" s="83">
        <v>15</v>
      </c>
      <c r="AB1132" s="240">
        <f t="shared" si="96"/>
        <v>7.5</v>
      </c>
      <c r="AC1132" s="240" t="str">
        <f t="shared" si="97"/>
        <v>DÜŞÜK RİSK</v>
      </c>
      <c r="AD1132" s="81" t="s">
        <v>209</v>
      </c>
      <c r="AE1132" s="81" t="s">
        <v>210</v>
      </c>
      <c r="AF1132" s="81" t="s">
        <v>1702</v>
      </c>
      <c r="AG1132" s="83" t="s">
        <v>211</v>
      </c>
    </row>
    <row r="1133" spans="1:33" ht="175" x14ac:dyDescent="0.45">
      <c r="A1133" s="152">
        <v>1126</v>
      </c>
      <c r="B1133" s="160">
        <v>45896</v>
      </c>
      <c r="C1133" s="83" t="s">
        <v>72</v>
      </c>
      <c r="D1133" s="81" t="s">
        <v>155</v>
      </c>
      <c r="E1133" s="259" t="s">
        <v>2510</v>
      </c>
      <c r="F1133" s="254" t="s">
        <v>2510</v>
      </c>
      <c r="G1133" s="81" t="s">
        <v>227</v>
      </c>
      <c r="H1133" s="81" t="s">
        <v>239</v>
      </c>
      <c r="I1133" s="81" t="s">
        <v>240</v>
      </c>
      <c r="J1133" s="81" t="s">
        <v>200</v>
      </c>
      <c r="K1133" s="81" t="s">
        <v>2053</v>
      </c>
      <c r="L1133" s="82" t="s">
        <v>4834</v>
      </c>
      <c r="M1133" s="82" t="s">
        <v>203</v>
      </c>
      <c r="N1133" s="83">
        <v>1</v>
      </c>
      <c r="O1133" s="83">
        <v>1</v>
      </c>
      <c r="P1133" s="83">
        <v>15</v>
      </c>
      <c r="Q1133" s="240">
        <f t="shared" si="94"/>
        <v>15</v>
      </c>
      <c r="R1133" s="240" t="str">
        <f t="shared" si="95"/>
        <v>DÜŞÜK RİSK</v>
      </c>
      <c r="S1133" s="84" t="s">
        <v>216</v>
      </c>
      <c r="T1133" s="81" t="s">
        <v>241</v>
      </c>
      <c r="U1133" s="80" t="s">
        <v>206</v>
      </c>
      <c r="V1133" s="85" t="s">
        <v>1702</v>
      </c>
      <c r="W1133" s="80" t="s">
        <v>1702</v>
      </c>
      <c r="X1133" s="82" t="s">
        <v>208</v>
      </c>
      <c r="Y1133" s="83">
        <v>0.5</v>
      </c>
      <c r="Z1133" s="83">
        <v>1</v>
      </c>
      <c r="AA1133" s="83">
        <v>15</v>
      </c>
      <c r="AB1133" s="240">
        <f t="shared" si="96"/>
        <v>7.5</v>
      </c>
      <c r="AC1133" s="240" t="str">
        <f t="shared" si="97"/>
        <v>DÜŞÜK RİSK</v>
      </c>
      <c r="AD1133" s="81" t="s">
        <v>209</v>
      </c>
      <c r="AE1133" s="81" t="s">
        <v>210</v>
      </c>
      <c r="AF1133" s="81" t="s">
        <v>1702</v>
      </c>
      <c r="AG1133" s="83" t="s">
        <v>211</v>
      </c>
    </row>
    <row r="1134" spans="1:33" ht="192.5" x14ac:dyDescent="0.45">
      <c r="A1134" s="152">
        <v>1127</v>
      </c>
      <c r="B1134" s="160">
        <v>45896</v>
      </c>
      <c r="C1134" s="83" t="s">
        <v>72</v>
      </c>
      <c r="D1134" s="81" t="s">
        <v>155</v>
      </c>
      <c r="E1134" s="259" t="s">
        <v>2510</v>
      </c>
      <c r="F1134" s="254" t="s">
        <v>2510</v>
      </c>
      <c r="G1134" s="81" t="s">
        <v>227</v>
      </c>
      <c r="H1134" s="81" t="s">
        <v>242</v>
      </c>
      <c r="I1134" s="81" t="s">
        <v>240</v>
      </c>
      <c r="J1134" s="81" t="s">
        <v>200</v>
      </c>
      <c r="K1134" s="81" t="s">
        <v>2511</v>
      </c>
      <c r="L1134" s="82" t="s">
        <v>4833</v>
      </c>
      <c r="M1134" s="82" t="s">
        <v>203</v>
      </c>
      <c r="N1134" s="83">
        <v>3</v>
      </c>
      <c r="O1134" s="83">
        <v>1</v>
      </c>
      <c r="P1134" s="83">
        <v>15</v>
      </c>
      <c r="Q1134" s="240">
        <f t="shared" si="94"/>
        <v>45</v>
      </c>
      <c r="R1134" s="240" t="str">
        <f t="shared" si="95"/>
        <v>OLASI RİSK</v>
      </c>
      <c r="S1134" s="84" t="s">
        <v>216</v>
      </c>
      <c r="T1134" s="81" t="s">
        <v>241</v>
      </c>
      <c r="U1134" s="80" t="s">
        <v>206</v>
      </c>
      <c r="V1134" s="85" t="s">
        <v>1702</v>
      </c>
      <c r="W1134" s="80" t="s">
        <v>1702</v>
      </c>
      <c r="X1134" s="82" t="s">
        <v>208</v>
      </c>
      <c r="Y1134" s="83">
        <v>0.5</v>
      </c>
      <c r="Z1134" s="83">
        <v>1</v>
      </c>
      <c r="AA1134" s="83">
        <v>15</v>
      </c>
      <c r="AB1134" s="240">
        <f t="shared" si="96"/>
        <v>7.5</v>
      </c>
      <c r="AC1134" s="240" t="str">
        <f t="shared" si="97"/>
        <v>DÜŞÜK RİSK</v>
      </c>
      <c r="AD1134" s="81" t="s">
        <v>209</v>
      </c>
      <c r="AE1134" s="81" t="s">
        <v>210</v>
      </c>
      <c r="AF1134" s="81" t="s">
        <v>1702</v>
      </c>
      <c r="AG1134" s="83" t="s">
        <v>211</v>
      </c>
    </row>
    <row r="1135" spans="1:33" ht="192.5" x14ac:dyDescent="0.45">
      <c r="A1135" s="152">
        <v>1128</v>
      </c>
      <c r="B1135" s="160">
        <v>45896</v>
      </c>
      <c r="C1135" s="83" t="s">
        <v>72</v>
      </c>
      <c r="D1135" s="81" t="s">
        <v>155</v>
      </c>
      <c r="E1135" s="259" t="s">
        <v>2510</v>
      </c>
      <c r="F1135" s="254" t="s">
        <v>2510</v>
      </c>
      <c r="G1135" s="81" t="s">
        <v>227</v>
      </c>
      <c r="H1135" s="81" t="s">
        <v>242</v>
      </c>
      <c r="I1135" s="81" t="s">
        <v>240</v>
      </c>
      <c r="J1135" s="81" t="s">
        <v>200</v>
      </c>
      <c r="K1135" s="81" t="s">
        <v>2053</v>
      </c>
      <c r="L1135" s="82" t="s">
        <v>4833</v>
      </c>
      <c r="M1135" s="82" t="s">
        <v>203</v>
      </c>
      <c r="N1135" s="83">
        <v>1</v>
      </c>
      <c r="O1135" s="83">
        <v>1</v>
      </c>
      <c r="P1135" s="83">
        <v>15</v>
      </c>
      <c r="Q1135" s="240">
        <f t="shared" si="94"/>
        <v>15</v>
      </c>
      <c r="R1135" s="240" t="str">
        <f t="shared" si="95"/>
        <v>DÜŞÜK RİSK</v>
      </c>
      <c r="S1135" s="84" t="s">
        <v>216</v>
      </c>
      <c r="T1135" s="81" t="s">
        <v>241</v>
      </c>
      <c r="U1135" s="80" t="s">
        <v>206</v>
      </c>
      <c r="V1135" s="85" t="s">
        <v>1702</v>
      </c>
      <c r="W1135" s="80" t="s">
        <v>1702</v>
      </c>
      <c r="X1135" s="82" t="s">
        <v>208</v>
      </c>
      <c r="Y1135" s="83">
        <v>0.5</v>
      </c>
      <c r="Z1135" s="83">
        <v>1</v>
      </c>
      <c r="AA1135" s="83">
        <v>15</v>
      </c>
      <c r="AB1135" s="240">
        <f t="shared" si="96"/>
        <v>7.5</v>
      </c>
      <c r="AC1135" s="240" t="str">
        <f t="shared" si="97"/>
        <v>DÜŞÜK RİSK</v>
      </c>
      <c r="AD1135" s="81" t="s">
        <v>209</v>
      </c>
      <c r="AE1135" s="81" t="s">
        <v>210</v>
      </c>
      <c r="AF1135" s="81" t="s">
        <v>1702</v>
      </c>
      <c r="AG1135" s="83" t="s">
        <v>211</v>
      </c>
    </row>
    <row r="1136" spans="1:33" ht="175" x14ac:dyDescent="0.45">
      <c r="A1136" s="152">
        <v>1129</v>
      </c>
      <c r="B1136" s="160">
        <v>45896</v>
      </c>
      <c r="C1136" s="83" t="s">
        <v>72</v>
      </c>
      <c r="D1136" s="81" t="s">
        <v>155</v>
      </c>
      <c r="E1136" s="259" t="s">
        <v>2510</v>
      </c>
      <c r="F1136" s="254" t="s">
        <v>2510</v>
      </c>
      <c r="G1136" s="81" t="s">
        <v>227</v>
      </c>
      <c r="H1136" s="81" t="s">
        <v>243</v>
      </c>
      <c r="I1136" s="81" t="s">
        <v>240</v>
      </c>
      <c r="J1136" s="81" t="s">
        <v>233</v>
      </c>
      <c r="K1136" s="81" t="s">
        <v>2511</v>
      </c>
      <c r="L1136" s="82" t="s">
        <v>4834</v>
      </c>
      <c r="M1136" s="82" t="s">
        <v>203</v>
      </c>
      <c r="N1136" s="83">
        <v>3</v>
      </c>
      <c r="O1136" s="83">
        <v>1</v>
      </c>
      <c r="P1136" s="83">
        <v>15</v>
      </c>
      <c r="Q1136" s="240">
        <f t="shared" si="94"/>
        <v>45</v>
      </c>
      <c r="R1136" s="240" t="str">
        <f t="shared" si="95"/>
        <v>OLASI RİSK</v>
      </c>
      <c r="S1136" s="84" t="s">
        <v>216</v>
      </c>
      <c r="T1136" s="81" t="s">
        <v>235</v>
      </c>
      <c r="U1136" s="80" t="s">
        <v>206</v>
      </c>
      <c r="V1136" s="85" t="s">
        <v>1702</v>
      </c>
      <c r="W1136" s="80" t="s">
        <v>1702</v>
      </c>
      <c r="X1136" s="82" t="s">
        <v>208</v>
      </c>
      <c r="Y1136" s="83">
        <v>0.5</v>
      </c>
      <c r="Z1136" s="83">
        <v>1</v>
      </c>
      <c r="AA1136" s="83">
        <v>15</v>
      </c>
      <c r="AB1136" s="240">
        <f t="shared" si="96"/>
        <v>7.5</v>
      </c>
      <c r="AC1136" s="240" t="str">
        <f t="shared" si="97"/>
        <v>DÜŞÜK RİSK</v>
      </c>
      <c r="AD1136" s="81" t="s">
        <v>209</v>
      </c>
      <c r="AE1136" s="81" t="s">
        <v>210</v>
      </c>
      <c r="AF1136" s="81" t="s">
        <v>1702</v>
      </c>
      <c r="AG1136" s="83" t="s">
        <v>211</v>
      </c>
    </row>
    <row r="1137" spans="1:33" ht="175" x14ac:dyDescent="0.45">
      <c r="A1137" s="152">
        <v>1130</v>
      </c>
      <c r="B1137" s="160">
        <v>45896</v>
      </c>
      <c r="C1137" s="83" t="s">
        <v>72</v>
      </c>
      <c r="D1137" s="81" t="s">
        <v>155</v>
      </c>
      <c r="E1137" s="259" t="s">
        <v>2510</v>
      </c>
      <c r="F1137" s="254" t="s">
        <v>2510</v>
      </c>
      <c r="G1137" s="81" t="s">
        <v>227</v>
      </c>
      <c r="H1137" s="81" t="s">
        <v>243</v>
      </c>
      <c r="I1137" s="81" t="s">
        <v>240</v>
      </c>
      <c r="J1137" s="81" t="s">
        <v>233</v>
      </c>
      <c r="K1137" s="81" t="s">
        <v>2053</v>
      </c>
      <c r="L1137" s="82" t="s">
        <v>4834</v>
      </c>
      <c r="M1137" s="82" t="s">
        <v>203</v>
      </c>
      <c r="N1137" s="83">
        <v>1</v>
      </c>
      <c r="O1137" s="83">
        <v>1</v>
      </c>
      <c r="P1137" s="83">
        <v>15</v>
      </c>
      <c r="Q1137" s="240">
        <f t="shared" si="94"/>
        <v>15</v>
      </c>
      <c r="R1137" s="240" t="str">
        <f t="shared" si="95"/>
        <v>DÜŞÜK RİSK</v>
      </c>
      <c r="S1137" s="84" t="s">
        <v>216</v>
      </c>
      <c r="T1137" s="81" t="s">
        <v>235</v>
      </c>
      <c r="U1137" s="80" t="s">
        <v>206</v>
      </c>
      <c r="V1137" s="85" t="s">
        <v>1702</v>
      </c>
      <c r="W1137" s="80" t="s">
        <v>1702</v>
      </c>
      <c r="X1137" s="82" t="s">
        <v>208</v>
      </c>
      <c r="Y1137" s="83">
        <v>0.5</v>
      </c>
      <c r="Z1137" s="83">
        <v>1</v>
      </c>
      <c r="AA1137" s="83">
        <v>15</v>
      </c>
      <c r="AB1137" s="240">
        <f t="shared" si="96"/>
        <v>7.5</v>
      </c>
      <c r="AC1137" s="240" t="str">
        <f t="shared" si="97"/>
        <v>DÜŞÜK RİSK</v>
      </c>
      <c r="AD1137" s="81" t="s">
        <v>209</v>
      </c>
      <c r="AE1137" s="81" t="s">
        <v>210</v>
      </c>
      <c r="AF1137" s="81" t="s">
        <v>1702</v>
      </c>
      <c r="AG1137" s="83" t="s">
        <v>211</v>
      </c>
    </row>
    <row r="1138" spans="1:33" ht="140" x14ac:dyDescent="0.45">
      <c r="A1138" s="152">
        <v>1131</v>
      </c>
      <c r="B1138" s="160">
        <v>45896</v>
      </c>
      <c r="C1138" s="83" t="s">
        <v>72</v>
      </c>
      <c r="D1138" s="81" t="s">
        <v>155</v>
      </c>
      <c r="E1138" s="259" t="s">
        <v>2510</v>
      </c>
      <c r="F1138" s="254" t="s">
        <v>2510</v>
      </c>
      <c r="G1138" s="81" t="s">
        <v>227</v>
      </c>
      <c r="H1138" s="81" t="s">
        <v>244</v>
      </c>
      <c r="I1138" s="81" t="s">
        <v>240</v>
      </c>
      <c r="J1138" s="81" t="s">
        <v>200</v>
      </c>
      <c r="K1138" s="81" t="s">
        <v>2511</v>
      </c>
      <c r="L1138" s="82" t="s">
        <v>2321</v>
      </c>
      <c r="M1138" s="82" t="s">
        <v>203</v>
      </c>
      <c r="N1138" s="83">
        <v>3</v>
      </c>
      <c r="O1138" s="83">
        <v>2</v>
      </c>
      <c r="P1138" s="83">
        <v>7</v>
      </c>
      <c r="Q1138" s="240">
        <f t="shared" si="94"/>
        <v>42</v>
      </c>
      <c r="R1138" s="240" t="str">
        <f t="shared" si="95"/>
        <v>OLASI RİSK</v>
      </c>
      <c r="S1138" s="84" t="s">
        <v>1689</v>
      </c>
      <c r="T1138" s="81" t="s">
        <v>205</v>
      </c>
      <c r="U1138" s="80" t="s">
        <v>206</v>
      </c>
      <c r="V1138" s="85" t="s">
        <v>1702</v>
      </c>
      <c r="W1138" s="80" t="s">
        <v>1702</v>
      </c>
      <c r="X1138" s="82" t="s">
        <v>208</v>
      </c>
      <c r="Y1138" s="83">
        <v>1</v>
      </c>
      <c r="Z1138" s="83">
        <v>1</v>
      </c>
      <c r="AA1138" s="83">
        <v>7</v>
      </c>
      <c r="AB1138" s="240">
        <f t="shared" si="96"/>
        <v>7</v>
      </c>
      <c r="AC1138" s="240" t="str">
        <f t="shared" si="97"/>
        <v>DÜŞÜK RİSK</v>
      </c>
      <c r="AD1138" s="81" t="s">
        <v>209</v>
      </c>
      <c r="AE1138" s="81" t="s">
        <v>210</v>
      </c>
      <c r="AF1138" s="81" t="s">
        <v>1702</v>
      </c>
      <c r="AG1138" s="83" t="s">
        <v>211</v>
      </c>
    </row>
    <row r="1139" spans="1:33" ht="140" x14ac:dyDescent="0.45">
      <c r="A1139" s="152">
        <v>1132</v>
      </c>
      <c r="B1139" s="160">
        <v>45896</v>
      </c>
      <c r="C1139" s="83" t="s">
        <v>72</v>
      </c>
      <c r="D1139" s="81" t="s">
        <v>155</v>
      </c>
      <c r="E1139" s="259" t="s">
        <v>2510</v>
      </c>
      <c r="F1139" s="254" t="s">
        <v>2510</v>
      </c>
      <c r="G1139" s="81" t="s">
        <v>227</v>
      </c>
      <c r="H1139" s="81" t="s">
        <v>244</v>
      </c>
      <c r="I1139" s="81" t="s">
        <v>240</v>
      </c>
      <c r="J1139" s="81" t="s">
        <v>200</v>
      </c>
      <c r="K1139" s="81" t="s">
        <v>2053</v>
      </c>
      <c r="L1139" s="82" t="s">
        <v>2321</v>
      </c>
      <c r="M1139" s="82" t="s">
        <v>203</v>
      </c>
      <c r="N1139" s="83">
        <v>1</v>
      </c>
      <c r="O1139" s="83">
        <v>2</v>
      </c>
      <c r="P1139" s="83">
        <v>7</v>
      </c>
      <c r="Q1139" s="240">
        <f t="shared" si="94"/>
        <v>14</v>
      </c>
      <c r="R1139" s="240" t="str">
        <f t="shared" si="95"/>
        <v>DÜŞÜK RİSK</v>
      </c>
      <c r="S1139" s="84" t="s">
        <v>1689</v>
      </c>
      <c r="T1139" s="81" t="s">
        <v>205</v>
      </c>
      <c r="U1139" s="80" t="s">
        <v>206</v>
      </c>
      <c r="V1139" s="85" t="s">
        <v>1702</v>
      </c>
      <c r="W1139" s="80" t="s">
        <v>1702</v>
      </c>
      <c r="X1139" s="82" t="s">
        <v>208</v>
      </c>
      <c r="Y1139" s="83">
        <v>1</v>
      </c>
      <c r="Z1139" s="83">
        <v>1</v>
      </c>
      <c r="AA1139" s="83">
        <v>7</v>
      </c>
      <c r="AB1139" s="240">
        <f t="shared" si="96"/>
        <v>7</v>
      </c>
      <c r="AC1139" s="240" t="str">
        <f t="shared" si="97"/>
        <v>DÜŞÜK RİSK</v>
      </c>
      <c r="AD1139" s="81" t="s">
        <v>209</v>
      </c>
      <c r="AE1139" s="81" t="s">
        <v>210</v>
      </c>
      <c r="AF1139" s="81" t="s">
        <v>1702</v>
      </c>
      <c r="AG1139" s="83" t="s">
        <v>211</v>
      </c>
    </row>
    <row r="1140" spans="1:33" ht="175" x14ac:dyDescent="0.45">
      <c r="A1140" s="152">
        <v>1133</v>
      </c>
      <c r="B1140" s="160">
        <v>45896</v>
      </c>
      <c r="C1140" s="83" t="s">
        <v>72</v>
      </c>
      <c r="D1140" s="81" t="s">
        <v>155</v>
      </c>
      <c r="E1140" s="259" t="s">
        <v>2510</v>
      </c>
      <c r="F1140" s="254" t="s">
        <v>2510</v>
      </c>
      <c r="G1140" s="81" t="s">
        <v>227</v>
      </c>
      <c r="H1140" s="81" t="s">
        <v>247</v>
      </c>
      <c r="I1140" s="81" t="s">
        <v>248</v>
      </c>
      <c r="J1140" s="81" t="s">
        <v>200</v>
      </c>
      <c r="K1140" s="81" t="s">
        <v>2511</v>
      </c>
      <c r="L1140" s="84" t="s">
        <v>4841</v>
      </c>
      <c r="M1140" s="82" t="s">
        <v>203</v>
      </c>
      <c r="N1140" s="83">
        <v>3</v>
      </c>
      <c r="O1140" s="83">
        <v>2</v>
      </c>
      <c r="P1140" s="83">
        <v>7</v>
      </c>
      <c r="Q1140" s="240">
        <f t="shared" si="94"/>
        <v>42</v>
      </c>
      <c r="R1140" s="240" t="str">
        <f t="shared" si="95"/>
        <v>OLASI RİSK</v>
      </c>
      <c r="S1140" s="84" t="s">
        <v>216</v>
      </c>
      <c r="T1140" s="81" t="s">
        <v>205</v>
      </c>
      <c r="U1140" s="80" t="s">
        <v>206</v>
      </c>
      <c r="V1140" s="85" t="s">
        <v>1702</v>
      </c>
      <c r="W1140" s="80" t="s">
        <v>1702</v>
      </c>
      <c r="X1140" s="82" t="s">
        <v>208</v>
      </c>
      <c r="Y1140" s="83">
        <v>1</v>
      </c>
      <c r="Z1140" s="83">
        <v>1</v>
      </c>
      <c r="AA1140" s="83">
        <v>7</v>
      </c>
      <c r="AB1140" s="240">
        <f t="shared" si="96"/>
        <v>7</v>
      </c>
      <c r="AC1140" s="240" t="str">
        <f t="shared" si="97"/>
        <v>DÜŞÜK RİSK</v>
      </c>
      <c r="AD1140" s="81" t="s">
        <v>209</v>
      </c>
      <c r="AE1140" s="81" t="s">
        <v>210</v>
      </c>
      <c r="AF1140" s="81" t="s">
        <v>1702</v>
      </c>
      <c r="AG1140" s="83" t="s">
        <v>211</v>
      </c>
    </row>
    <row r="1141" spans="1:33" ht="175" x14ac:dyDescent="0.45">
      <c r="A1141" s="152">
        <v>1134</v>
      </c>
      <c r="B1141" s="160">
        <v>45896</v>
      </c>
      <c r="C1141" s="83" t="s">
        <v>72</v>
      </c>
      <c r="D1141" s="81" t="s">
        <v>155</v>
      </c>
      <c r="E1141" s="259" t="s">
        <v>2510</v>
      </c>
      <c r="F1141" s="254" t="s">
        <v>2510</v>
      </c>
      <c r="G1141" s="81" t="s">
        <v>227</v>
      </c>
      <c r="H1141" s="81" t="s">
        <v>247</v>
      </c>
      <c r="I1141" s="81" t="s">
        <v>248</v>
      </c>
      <c r="J1141" s="81" t="s">
        <v>200</v>
      </c>
      <c r="K1141" s="81" t="s">
        <v>2053</v>
      </c>
      <c r="L1141" s="84" t="s">
        <v>4841</v>
      </c>
      <c r="M1141" s="82" t="s">
        <v>203</v>
      </c>
      <c r="N1141" s="83">
        <v>1</v>
      </c>
      <c r="O1141" s="83">
        <v>2</v>
      </c>
      <c r="P1141" s="83">
        <v>7</v>
      </c>
      <c r="Q1141" s="240">
        <f t="shared" si="94"/>
        <v>14</v>
      </c>
      <c r="R1141" s="240" t="str">
        <f t="shared" si="95"/>
        <v>DÜŞÜK RİSK</v>
      </c>
      <c r="S1141" s="84" t="s">
        <v>216</v>
      </c>
      <c r="T1141" s="81" t="s">
        <v>205</v>
      </c>
      <c r="U1141" s="80" t="s">
        <v>206</v>
      </c>
      <c r="V1141" s="85" t="s">
        <v>1702</v>
      </c>
      <c r="W1141" s="80" t="s">
        <v>1702</v>
      </c>
      <c r="X1141" s="82" t="s">
        <v>208</v>
      </c>
      <c r="Y1141" s="83">
        <v>1</v>
      </c>
      <c r="Z1141" s="83">
        <v>1</v>
      </c>
      <c r="AA1141" s="83">
        <v>7</v>
      </c>
      <c r="AB1141" s="240">
        <f t="shared" si="96"/>
        <v>7</v>
      </c>
      <c r="AC1141" s="240" t="str">
        <f t="shared" si="97"/>
        <v>DÜŞÜK RİSK</v>
      </c>
      <c r="AD1141" s="81" t="s">
        <v>209</v>
      </c>
      <c r="AE1141" s="81" t="s">
        <v>210</v>
      </c>
      <c r="AF1141" s="81" t="s">
        <v>1702</v>
      </c>
      <c r="AG1141" s="83" t="s">
        <v>211</v>
      </c>
    </row>
    <row r="1142" spans="1:33" ht="210" x14ac:dyDescent="0.45">
      <c r="A1142" s="152">
        <v>1135</v>
      </c>
      <c r="B1142" s="160">
        <v>45896</v>
      </c>
      <c r="C1142" s="83" t="s">
        <v>72</v>
      </c>
      <c r="D1142" s="81" t="s">
        <v>155</v>
      </c>
      <c r="E1142" s="259" t="s">
        <v>2510</v>
      </c>
      <c r="F1142" s="254" t="s">
        <v>2510</v>
      </c>
      <c r="G1142" s="81" t="s">
        <v>227</v>
      </c>
      <c r="H1142" s="81" t="s">
        <v>249</v>
      </c>
      <c r="I1142" s="81" t="s">
        <v>250</v>
      </c>
      <c r="J1142" s="81" t="s">
        <v>200</v>
      </c>
      <c r="K1142" s="81" t="s">
        <v>2511</v>
      </c>
      <c r="L1142" s="84" t="s">
        <v>4842</v>
      </c>
      <c r="M1142" s="82" t="s">
        <v>203</v>
      </c>
      <c r="N1142" s="83">
        <v>3</v>
      </c>
      <c r="O1142" s="83">
        <v>2</v>
      </c>
      <c r="P1142" s="83">
        <v>7</v>
      </c>
      <c r="Q1142" s="240">
        <f t="shared" si="94"/>
        <v>42</v>
      </c>
      <c r="R1142" s="240" t="str">
        <f t="shared" si="95"/>
        <v>OLASI RİSK</v>
      </c>
      <c r="S1142" s="84" t="s">
        <v>216</v>
      </c>
      <c r="T1142" s="81" t="s">
        <v>205</v>
      </c>
      <c r="U1142" s="80" t="s">
        <v>206</v>
      </c>
      <c r="V1142" s="85" t="s">
        <v>1702</v>
      </c>
      <c r="W1142" s="80" t="s">
        <v>1702</v>
      </c>
      <c r="X1142" s="82" t="s">
        <v>208</v>
      </c>
      <c r="Y1142" s="83">
        <v>1</v>
      </c>
      <c r="Z1142" s="83">
        <v>1</v>
      </c>
      <c r="AA1142" s="83">
        <v>7</v>
      </c>
      <c r="AB1142" s="240">
        <f t="shared" si="96"/>
        <v>7</v>
      </c>
      <c r="AC1142" s="240" t="str">
        <f t="shared" si="97"/>
        <v>DÜŞÜK RİSK</v>
      </c>
      <c r="AD1142" s="81" t="s">
        <v>209</v>
      </c>
      <c r="AE1142" s="81" t="s">
        <v>210</v>
      </c>
      <c r="AF1142" s="81" t="s">
        <v>1702</v>
      </c>
      <c r="AG1142" s="83" t="s">
        <v>211</v>
      </c>
    </row>
    <row r="1143" spans="1:33" ht="210" x14ac:dyDescent="0.45">
      <c r="A1143" s="152">
        <v>1136</v>
      </c>
      <c r="B1143" s="160">
        <v>45896</v>
      </c>
      <c r="C1143" s="83" t="s">
        <v>72</v>
      </c>
      <c r="D1143" s="81" t="s">
        <v>155</v>
      </c>
      <c r="E1143" s="259" t="s">
        <v>2510</v>
      </c>
      <c r="F1143" s="254" t="s">
        <v>2510</v>
      </c>
      <c r="G1143" s="81" t="s">
        <v>227</v>
      </c>
      <c r="H1143" s="81" t="s">
        <v>249</v>
      </c>
      <c r="I1143" s="81" t="s">
        <v>250</v>
      </c>
      <c r="J1143" s="81" t="s">
        <v>200</v>
      </c>
      <c r="K1143" s="81" t="s">
        <v>2053</v>
      </c>
      <c r="L1143" s="84" t="s">
        <v>4842</v>
      </c>
      <c r="M1143" s="82" t="s">
        <v>203</v>
      </c>
      <c r="N1143" s="83">
        <v>1</v>
      </c>
      <c r="O1143" s="83">
        <v>2</v>
      </c>
      <c r="P1143" s="83">
        <v>7</v>
      </c>
      <c r="Q1143" s="240">
        <f t="shared" si="94"/>
        <v>14</v>
      </c>
      <c r="R1143" s="240" t="str">
        <f t="shared" si="95"/>
        <v>DÜŞÜK RİSK</v>
      </c>
      <c r="S1143" s="84" t="s">
        <v>216</v>
      </c>
      <c r="T1143" s="81" t="s">
        <v>205</v>
      </c>
      <c r="U1143" s="80" t="s">
        <v>206</v>
      </c>
      <c r="V1143" s="85" t="s">
        <v>1702</v>
      </c>
      <c r="W1143" s="80" t="s">
        <v>1702</v>
      </c>
      <c r="X1143" s="82" t="s">
        <v>208</v>
      </c>
      <c r="Y1143" s="83">
        <v>1</v>
      </c>
      <c r="Z1143" s="83">
        <v>1</v>
      </c>
      <c r="AA1143" s="83">
        <v>7</v>
      </c>
      <c r="AB1143" s="240">
        <f t="shared" si="96"/>
        <v>7</v>
      </c>
      <c r="AC1143" s="240" t="str">
        <f t="shared" si="97"/>
        <v>DÜŞÜK RİSK</v>
      </c>
      <c r="AD1143" s="81" t="s">
        <v>209</v>
      </c>
      <c r="AE1143" s="81" t="s">
        <v>210</v>
      </c>
      <c r="AF1143" s="81" t="s">
        <v>1702</v>
      </c>
      <c r="AG1143" s="83" t="s">
        <v>211</v>
      </c>
    </row>
    <row r="1144" spans="1:33" ht="140" x14ac:dyDescent="0.45">
      <c r="A1144" s="152">
        <v>1137</v>
      </c>
      <c r="B1144" s="160">
        <v>45896</v>
      </c>
      <c r="C1144" s="83" t="s">
        <v>72</v>
      </c>
      <c r="D1144" s="81" t="s">
        <v>155</v>
      </c>
      <c r="E1144" s="259" t="s">
        <v>2510</v>
      </c>
      <c r="F1144" s="254" t="s">
        <v>2510</v>
      </c>
      <c r="G1144" s="81" t="s">
        <v>227</v>
      </c>
      <c r="H1144" s="81" t="s">
        <v>251</v>
      </c>
      <c r="I1144" s="81" t="s">
        <v>237</v>
      </c>
      <c r="J1144" s="81" t="s">
        <v>200</v>
      </c>
      <c r="K1144" s="81" t="s">
        <v>2511</v>
      </c>
      <c r="L1144" s="84" t="s">
        <v>4843</v>
      </c>
      <c r="M1144" s="82" t="s">
        <v>203</v>
      </c>
      <c r="N1144" s="83">
        <v>3</v>
      </c>
      <c r="O1144" s="83">
        <v>2</v>
      </c>
      <c r="P1144" s="83">
        <v>7</v>
      </c>
      <c r="Q1144" s="240">
        <f t="shared" si="94"/>
        <v>42</v>
      </c>
      <c r="R1144" s="240" t="str">
        <f t="shared" si="95"/>
        <v>OLASI RİSK</v>
      </c>
      <c r="S1144" s="84" t="s">
        <v>216</v>
      </c>
      <c r="T1144" s="81" t="s">
        <v>252</v>
      </c>
      <c r="U1144" s="80" t="s">
        <v>206</v>
      </c>
      <c r="V1144" s="85" t="s">
        <v>1702</v>
      </c>
      <c r="W1144" s="80" t="s">
        <v>1702</v>
      </c>
      <c r="X1144" s="82" t="s">
        <v>208</v>
      </c>
      <c r="Y1144" s="83">
        <v>1</v>
      </c>
      <c r="Z1144" s="83">
        <v>1</v>
      </c>
      <c r="AA1144" s="83">
        <v>7</v>
      </c>
      <c r="AB1144" s="240">
        <f t="shared" si="96"/>
        <v>7</v>
      </c>
      <c r="AC1144" s="240" t="str">
        <f t="shared" si="97"/>
        <v>DÜŞÜK RİSK</v>
      </c>
      <c r="AD1144" s="81" t="s">
        <v>209</v>
      </c>
      <c r="AE1144" s="81" t="s">
        <v>210</v>
      </c>
      <c r="AF1144" s="81" t="s">
        <v>1702</v>
      </c>
      <c r="AG1144" s="83" t="s">
        <v>211</v>
      </c>
    </row>
    <row r="1145" spans="1:33" ht="140" x14ac:dyDescent="0.45">
      <c r="A1145" s="152">
        <v>1138</v>
      </c>
      <c r="B1145" s="160">
        <v>45896</v>
      </c>
      <c r="C1145" s="83" t="s">
        <v>72</v>
      </c>
      <c r="D1145" s="81" t="s">
        <v>155</v>
      </c>
      <c r="E1145" s="259" t="s">
        <v>2510</v>
      </c>
      <c r="F1145" s="254" t="s">
        <v>2510</v>
      </c>
      <c r="G1145" s="81" t="s">
        <v>227</v>
      </c>
      <c r="H1145" s="81" t="s">
        <v>251</v>
      </c>
      <c r="I1145" s="81" t="s">
        <v>237</v>
      </c>
      <c r="J1145" s="81" t="s">
        <v>200</v>
      </c>
      <c r="K1145" s="81" t="s">
        <v>2053</v>
      </c>
      <c r="L1145" s="84" t="s">
        <v>4843</v>
      </c>
      <c r="M1145" s="82" t="s">
        <v>203</v>
      </c>
      <c r="N1145" s="83">
        <v>1</v>
      </c>
      <c r="O1145" s="83">
        <v>2</v>
      </c>
      <c r="P1145" s="83">
        <v>7</v>
      </c>
      <c r="Q1145" s="240">
        <f t="shared" si="94"/>
        <v>14</v>
      </c>
      <c r="R1145" s="240" t="str">
        <f t="shared" si="95"/>
        <v>DÜŞÜK RİSK</v>
      </c>
      <c r="S1145" s="84" t="s">
        <v>216</v>
      </c>
      <c r="T1145" s="81" t="s">
        <v>252</v>
      </c>
      <c r="U1145" s="80" t="s">
        <v>206</v>
      </c>
      <c r="V1145" s="85" t="s">
        <v>1702</v>
      </c>
      <c r="W1145" s="80" t="s">
        <v>1702</v>
      </c>
      <c r="X1145" s="82" t="s">
        <v>208</v>
      </c>
      <c r="Y1145" s="83">
        <v>1</v>
      </c>
      <c r="Z1145" s="83">
        <v>1</v>
      </c>
      <c r="AA1145" s="83">
        <v>7</v>
      </c>
      <c r="AB1145" s="240">
        <f t="shared" si="96"/>
        <v>7</v>
      </c>
      <c r="AC1145" s="240" t="str">
        <f t="shared" si="97"/>
        <v>DÜŞÜK RİSK</v>
      </c>
      <c r="AD1145" s="81" t="s">
        <v>209</v>
      </c>
      <c r="AE1145" s="81" t="s">
        <v>210</v>
      </c>
      <c r="AF1145" s="81" t="s">
        <v>1702</v>
      </c>
      <c r="AG1145" s="83" t="s">
        <v>211</v>
      </c>
    </row>
    <row r="1146" spans="1:33" ht="210" x14ac:dyDescent="0.45">
      <c r="A1146" s="152">
        <v>1139</v>
      </c>
      <c r="B1146" s="160">
        <v>45896</v>
      </c>
      <c r="C1146" s="83" t="s">
        <v>72</v>
      </c>
      <c r="D1146" s="81" t="s">
        <v>155</v>
      </c>
      <c r="E1146" s="259" t="s">
        <v>2510</v>
      </c>
      <c r="F1146" s="254" t="s">
        <v>2510</v>
      </c>
      <c r="G1146" s="81" t="s">
        <v>227</v>
      </c>
      <c r="H1146" s="81" t="s">
        <v>253</v>
      </c>
      <c r="I1146" s="81" t="s">
        <v>250</v>
      </c>
      <c r="J1146" s="81" t="s">
        <v>200</v>
      </c>
      <c r="K1146" s="81" t="s">
        <v>2511</v>
      </c>
      <c r="L1146" s="84" t="s">
        <v>4844</v>
      </c>
      <c r="M1146" s="82" t="s">
        <v>203</v>
      </c>
      <c r="N1146" s="83">
        <v>3</v>
      </c>
      <c r="O1146" s="83">
        <v>2</v>
      </c>
      <c r="P1146" s="83">
        <v>7</v>
      </c>
      <c r="Q1146" s="240">
        <f t="shared" si="94"/>
        <v>42</v>
      </c>
      <c r="R1146" s="240" t="str">
        <f t="shared" si="95"/>
        <v>OLASI RİSK</v>
      </c>
      <c r="S1146" s="84" t="s">
        <v>216</v>
      </c>
      <c r="T1146" s="81" t="s">
        <v>205</v>
      </c>
      <c r="U1146" s="80" t="s">
        <v>206</v>
      </c>
      <c r="V1146" s="85" t="s">
        <v>1702</v>
      </c>
      <c r="W1146" s="80" t="s">
        <v>1702</v>
      </c>
      <c r="X1146" s="82" t="s">
        <v>208</v>
      </c>
      <c r="Y1146" s="83">
        <v>1</v>
      </c>
      <c r="Z1146" s="83">
        <v>2</v>
      </c>
      <c r="AA1146" s="83">
        <v>7</v>
      </c>
      <c r="AB1146" s="240">
        <f t="shared" si="96"/>
        <v>14</v>
      </c>
      <c r="AC1146" s="240" t="str">
        <f t="shared" si="97"/>
        <v>DÜŞÜK RİSK</v>
      </c>
      <c r="AD1146" s="81" t="s">
        <v>209</v>
      </c>
      <c r="AE1146" s="81" t="s">
        <v>210</v>
      </c>
      <c r="AF1146" s="81" t="s">
        <v>1702</v>
      </c>
      <c r="AG1146" s="83" t="s">
        <v>211</v>
      </c>
    </row>
    <row r="1147" spans="1:33" ht="210" x14ac:dyDescent="0.45">
      <c r="A1147" s="152">
        <v>1140</v>
      </c>
      <c r="B1147" s="160">
        <v>45896</v>
      </c>
      <c r="C1147" s="83" t="s">
        <v>72</v>
      </c>
      <c r="D1147" s="81" t="s">
        <v>155</v>
      </c>
      <c r="E1147" s="259" t="s">
        <v>2510</v>
      </c>
      <c r="F1147" s="254" t="s">
        <v>2510</v>
      </c>
      <c r="G1147" s="81" t="s">
        <v>227</v>
      </c>
      <c r="H1147" s="81" t="s">
        <v>253</v>
      </c>
      <c r="I1147" s="81" t="s">
        <v>250</v>
      </c>
      <c r="J1147" s="81" t="s">
        <v>200</v>
      </c>
      <c r="K1147" s="81" t="s">
        <v>2053</v>
      </c>
      <c r="L1147" s="84" t="s">
        <v>4844</v>
      </c>
      <c r="M1147" s="82" t="s">
        <v>203</v>
      </c>
      <c r="N1147" s="83">
        <v>1</v>
      </c>
      <c r="O1147" s="83">
        <v>2</v>
      </c>
      <c r="P1147" s="83">
        <v>7</v>
      </c>
      <c r="Q1147" s="240">
        <f t="shared" si="94"/>
        <v>14</v>
      </c>
      <c r="R1147" s="240" t="str">
        <f t="shared" si="95"/>
        <v>DÜŞÜK RİSK</v>
      </c>
      <c r="S1147" s="84" t="s">
        <v>216</v>
      </c>
      <c r="T1147" s="82" t="s">
        <v>205</v>
      </c>
      <c r="U1147" s="80" t="s">
        <v>206</v>
      </c>
      <c r="V1147" s="85" t="s">
        <v>1702</v>
      </c>
      <c r="W1147" s="80" t="s">
        <v>1702</v>
      </c>
      <c r="X1147" s="82" t="s">
        <v>208</v>
      </c>
      <c r="Y1147" s="83">
        <v>1</v>
      </c>
      <c r="Z1147" s="83">
        <v>2</v>
      </c>
      <c r="AA1147" s="83">
        <v>7</v>
      </c>
      <c r="AB1147" s="240">
        <f t="shared" si="96"/>
        <v>14</v>
      </c>
      <c r="AC1147" s="240" t="str">
        <f t="shared" si="97"/>
        <v>DÜŞÜK RİSK</v>
      </c>
      <c r="AD1147" s="81" t="s">
        <v>209</v>
      </c>
      <c r="AE1147" s="82" t="s">
        <v>210</v>
      </c>
      <c r="AF1147" s="81" t="s">
        <v>1702</v>
      </c>
      <c r="AG1147" s="83" t="s">
        <v>211</v>
      </c>
    </row>
    <row r="1148" spans="1:33" ht="140" x14ac:dyDescent="0.45">
      <c r="A1148" s="152">
        <v>1141</v>
      </c>
      <c r="B1148" s="160">
        <v>45896</v>
      </c>
      <c r="C1148" s="83" t="s">
        <v>72</v>
      </c>
      <c r="D1148" s="81" t="s">
        <v>155</v>
      </c>
      <c r="E1148" s="259" t="s">
        <v>2510</v>
      </c>
      <c r="F1148" s="254" t="s">
        <v>2510</v>
      </c>
      <c r="G1148" s="81" t="s">
        <v>227</v>
      </c>
      <c r="H1148" s="81" t="s">
        <v>254</v>
      </c>
      <c r="I1148" s="81" t="s">
        <v>255</v>
      </c>
      <c r="J1148" s="81" t="s">
        <v>200</v>
      </c>
      <c r="K1148" s="81" t="s">
        <v>2511</v>
      </c>
      <c r="L1148" s="84" t="s">
        <v>4835</v>
      </c>
      <c r="M1148" s="82" t="s">
        <v>203</v>
      </c>
      <c r="N1148" s="83">
        <v>3</v>
      </c>
      <c r="O1148" s="83">
        <v>2</v>
      </c>
      <c r="P1148" s="83">
        <v>7</v>
      </c>
      <c r="Q1148" s="240">
        <f t="shared" si="94"/>
        <v>42</v>
      </c>
      <c r="R1148" s="240" t="str">
        <f t="shared" si="95"/>
        <v>OLASI RİSK</v>
      </c>
      <c r="S1148" s="84" t="s">
        <v>204</v>
      </c>
      <c r="T1148" s="82" t="s">
        <v>235</v>
      </c>
      <c r="U1148" s="80" t="s">
        <v>206</v>
      </c>
      <c r="V1148" s="85" t="s">
        <v>1702</v>
      </c>
      <c r="W1148" s="80" t="s">
        <v>1702</v>
      </c>
      <c r="X1148" s="82" t="s">
        <v>208</v>
      </c>
      <c r="Y1148" s="83">
        <v>1</v>
      </c>
      <c r="Z1148" s="83">
        <v>1</v>
      </c>
      <c r="AA1148" s="83">
        <v>7</v>
      </c>
      <c r="AB1148" s="240">
        <f t="shared" si="96"/>
        <v>7</v>
      </c>
      <c r="AC1148" s="240" t="str">
        <f t="shared" si="97"/>
        <v>DÜŞÜK RİSK</v>
      </c>
      <c r="AD1148" s="81" t="s">
        <v>209</v>
      </c>
      <c r="AE1148" s="82" t="s">
        <v>210</v>
      </c>
      <c r="AF1148" s="81" t="s">
        <v>1702</v>
      </c>
      <c r="AG1148" s="83" t="s">
        <v>266</v>
      </c>
    </row>
    <row r="1149" spans="1:33" ht="140" x14ac:dyDescent="0.45">
      <c r="A1149" s="152">
        <v>1142</v>
      </c>
      <c r="B1149" s="160">
        <v>45896</v>
      </c>
      <c r="C1149" s="83" t="s">
        <v>72</v>
      </c>
      <c r="D1149" s="81" t="s">
        <v>155</v>
      </c>
      <c r="E1149" s="259" t="s">
        <v>2510</v>
      </c>
      <c r="F1149" s="254" t="s">
        <v>2510</v>
      </c>
      <c r="G1149" s="81" t="s">
        <v>227</v>
      </c>
      <c r="H1149" s="81" t="s">
        <v>256</v>
      </c>
      <c r="I1149" s="81" t="s">
        <v>250</v>
      </c>
      <c r="J1149" s="81" t="s">
        <v>200</v>
      </c>
      <c r="K1149" s="81" t="s">
        <v>2511</v>
      </c>
      <c r="L1149" s="84" t="s">
        <v>4836</v>
      </c>
      <c r="M1149" s="82" t="s">
        <v>203</v>
      </c>
      <c r="N1149" s="83">
        <v>3</v>
      </c>
      <c r="O1149" s="83">
        <v>2</v>
      </c>
      <c r="P1149" s="83">
        <v>7</v>
      </c>
      <c r="Q1149" s="240">
        <f t="shared" si="94"/>
        <v>42</v>
      </c>
      <c r="R1149" s="240" t="str">
        <f t="shared" si="95"/>
        <v>OLASI RİSK</v>
      </c>
      <c r="S1149" s="84" t="s">
        <v>216</v>
      </c>
      <c r="T1149" s="82" t="s">
        <v>235</v>
      </c>
      <c r="U1149" s="80" t="s">
        <v>206</v>
      </c>
      <c r="V1149" s="85" t="s">
        <v>1702</v>
      </c>
      <c r="W1149" s="80" t="s">
        <v>1702</v>
      </c>
      <c r="X1149" s="82" t="s">
        <v>208</v>
      </c>
      <c r="Y1149" s="83">
        <v>1</v>
      </c>
      <c r="Z1149" s="83">
        <v>1</v>
      </c>
      <c r="AA1149" s="83">
        <v>7</v>
      </c>
      <c r="AB1149" s="240">
        <f t="shared" si="96"/>
        <v>7</v>
      </c>
      <c r="AC1149" s="240" t="str">
        <f t="shared" si="97"/>
        <v>DÜŞÜK RİSK</v>
      </c>
      <c r="AD1149" s="81" t="s">
        <v>209</v>
      </c>
      <c r="AE1149" s="82" t="s">
        <v>210</v>
      </c>
      <c r="AF1149" s="81" t="s">
        <v>1702</v>
      </c>
      <c r="AG1149" s="83" t="s">
        <v>266</v>
      </c>
    </row>
    <row r="1150" spans="1:33" ht="140" x14ac:dyDescent="0.45">
      <c r="A1150" s="152">
        <v>1143</v>
      </c>
      <c r="B1150" s="160">
        <v>45896</v>
      </c>
      <c r="C1150" s="83" t="s">
        <v>72</v>
      </c>
      <c r="D1150" s="81" t="s">
        <v>155</v>
      </c>
      <c r="E1150" s="259" t="s">
        <v>2510</v>
      </c>
      <c r="F1150" s="254" t="s">
        <v>2510</v>
      </c>
      <c r="G1150" s="81" t="s">
        <v>227</v>
      </c>
      <c r="H1150" s="81" t="s">
        <v>256</v>
      </c>
      <c r="I1150" s="81" t="s">
        <v>250</v>
      </c>
      <c r="J1150" s="81" t="s">
        <v>200</v>
      </c>
      <c r="K1150" s="81" t="s">
        <v>2053</v>
      </c>
      <c r="L1150" s="84" t="s">
        <v>4836</v>
      </c>
      <c r="M1150" s="82" t="s">
        <v>203</v>
      </c>
      <c r="N1150" s="83">
        <v>1</v>
      </c>
      <c r="O1150" s="83">
        <v>2</v>
      </c>
      <c r="P1150" s="83">
        <v>7</v>
      </c>
      <c r="Q1150" s="240">
        <f t="shared" si="94"/>
        <v>14</v>
      </c>
      <c r="R1150" s="240" t="str">
        <f t="shared" si="95"/>
        <v>DÜŞÜK RİSK</v>
      </c>
      <c r="S1150" s="84" t="s">
        <v>216</v>
      </c>
      <c r="T1150" s="82" t="s">
        <v>235</v>
      </c>
      <c r="U1150" s="80" t="s">
        <v>206</v>
      </c>
      <c r="V1150" s="85" t="s">
        <v>1702</v>
      </c>
      <c r="W1150" s="80" t="s">
        <v>1702</v>
      </c>
      <c r="X1150" s="82" t="s">
        <v>208</v>
      </c>
      <c r="Y1150" s="83">
        <v>1</v>
      </c>
      <c r="Z1150" s="83">
        <v>1</v>
      </c>
      <c r="AA1150" s="83">
        <v>7</v>
      </c>
      <c r="AB1150" s="240">
        <f t="shared" si="96"/>
        <v>7</v>
      </c>
      <c r="AC1150" s="240" t="str">
        <f t="shared" si="97"/>
        <v>DÜŞÜK RİSK</v>
      </c>
      <c r="AD1150" s="81" t="s">
        <v>209</v>
      </c>
      <c r="AE1150" s="82" t="s">
        <v>210</v>
      </c>
      <c r="AF1150" s="81" t="s">
        <v>1702</v>
      </c>
      <c r="AG1150" s="83" t="s">
        <v>266</v>
      </c>
    </row>
    <row r="1151" spans="1:33" ht="210" x14ac:dyDescent="0.45">
      <c r="A1151" s="152">
        <v>1144</v>
      </c>
      <c r="B1151" s="160">
        <v>45896</v>
      </c>
      <c r="C1151" s="83" t="s">
        <v>72</v>
      </c>
      <c r="D1151" s="81" t="s">
        <v>155</v>
      </c>
      <c r="E1151" s="259" t="s">
        <v>2510</v>
      </c>
      <c r="F1151" s="254" t="s">
        <v>2510</v>
      </c>
      <c r="G1151" s="81" t="s">
        <v>227</v>
      </c>
      <c r="H1151" s="81" t="s">
        <v>257</v>
      </c>
      <c r="I1151" s="81" t="s">
        <v>250</v>
      </c>
      <c r="J1151" s="81" t="s">
        <v>200</v>
      </c>
      <c r="K1151" s="81" t="s">
        <v>2511</v>
      </c>
      <c r="L1151" s="84" t="s">
        <v>4844</v>
      </c>
      <c r="M1151" s="82" t="s">
        <v>203</v>
      </c>
      <c r="N1151" s="83">
        <v>3</v>
      </c>
      <c r="O1151" s="83">
        <v>2</v>
      </c>
      <c r="P1151" s="83">
        <v>7</v>
      </c>
      <c r="Q1151" s="240">
        <f t="shared" si="94"/>
        <v>42</v>
      </c>
      <c r="R1151" s="240" t="str">
        <f t="shared" si="95"/>
        <v>OLASI RİSK</v>
      </c>
      <c r="S1151" s="84" t="s">
        <v>216</v>
      </c>
      <c r="T1151" s="82" t="s">
        <v>235</v>
      </c>
      <c r="U1151" s="80" t="s">
        <v>206</v>
      </c>
      <c r="V1151" s="85" t="s">
        <v>1702</v>
      </c>
      <c r="W1151" s="80" t="s">
        <v>1702</v>
      </c>
      <c r="X1151" s="82" t="s">
        <v>208</v>
      </c>
      <c r="Y1151" s="83">
        <v>1</v>
      </c>
      <c r="Z1151" s="83">
        <v>2</v>
      </c>
      <c r="AA1151" s="83">
        <v>7</v>
      </c>
      <c r="AB1151" s="240">
        <f t="shared" si="96"/>
        <v>14</v>
      </c>
      <c r="AC1151" s="240" t="str">
        <f t="shared" si="97"/>
        <v>DÜŞÜK RİSK</v>
      </c>
      <c r="AD1151" s="81" t="s">
        <v>209</v>
      </c>
      <c r="AE1151" s="82" t="s">
        <v>210</v>
      </c>
      <c r="AF1151" s="81" t="s">
        <v>1702</v>
      </c>
      <c r="AG1151" s="83" t="s">
        <v>266</v>
      </c>
    </row>
    <row r="1152" spans="1:33" ht="210" x14ac:dyDescent="0.45">
      <c r="A1152" s="152">
        <v>1145</v>
      </c>
      <c r="B1152" s="160">
        <v>45896</v>
      </c>
      <c r="C1152" s="83" t="s">
        <v>72</v>
      </c>
      <c r="D1152" s="81" t="s">
        <v>155</v>
      </c>
      <c r="E1152" s="259" t="s">
        <v>2510</v>
      </c>
      <c r="F1152" s="254" t="s">
        <v>2510</v>
      </c>
      <c r="G1152" s="81" t="s">
        <v>227</v>
      </c>
      <c r="H1152" s="81" t="s">
        <v>257</v>
      </c>
      <c r="I1152" s="81" t="s">
        <v>250</v>
      </c>
      <c r="J1152" s="81" t="s">
        <v>200</v>
      </c>
      <c r="K1152" s="81" t="s">
        <v>2053</v>
      </c>
      <c r="L1152" s="84" t="s">
        <v>4844</v>
      </c>
      <c r="M1152" s="82" t="s">
        <v>203</v>
      </c>
      <c r="N1152" s="83">
        <v>1</v>
      </c>
      <c r="O1152" s="83">
        <v>2</v>
      </c>
      <c r="P1152" s="83">
        <v>7</v>
      </c>
      <c r="Q1152" s="240">
        <f t="shared" si="94"/>
        <v>14</v>
      </c>
      <c r="R1152" s="240" t="str">
        <f t="shared" si="95"/>
        <v>DÜŞÜK RİSK</v>
      </c>
      <c r="S1152" s="84" t="s">
        <v>216</v>
      </c>
      <c r="T1152" s="82" t="s">
        <v>235</v>
      </c>
      <c r="U1152" s="80" t="s">
        <v>206</v>
      </c>
      <c r="V1152" s="85" t="s">
        <v>1702</v>
      </c>
      <c r="W1152" s="80" t="s">
        <v>1702</v>
      </c>
      <c r="X1152" s="82" t="s">
        <v>208</v>
      </c>
      <c r="Y1152" s="83">
        <v>1</v>
      </c>
      <c r="Z1152" s="83">
        <v>2</v>
      </c>
      <c r="AA1152" s="83">
        <v>7</v>
      </c>
      <c r="AB1152" s="240">
        <f t="shared" si="96"/>
        <v>14</v>
      </c>
      <c r="AC1152" s="240" t="str">
        <f t="shared" si="97"/>
        <v>DÜŞÜK RİSK</v>
      </c>
      <c r="AD1152" s="81" t="s">
        <v>209</v>
      </c>
      <c r="AE1152" s="81" t="s">
        <v>210</v>
      </c>
      <c r="AF1152" s="81" t="s">
        <v>1702</v>
      </c>
      <c r="AG1152" s="83" t="s">
        <v>266</v>
      </c>
    </row>
    <row r="1153" spans="1:33" ht="122.5" x14ac:dyDescent="0.45">
      <c r="A1153" s="152">
        <v>1146</v>
      </c>
      <c r="B1153" s="160">
        <v>45896</v>
      </c>
      <c r="C1153" s="81" t="s">
        <v>72</v>
      </c>
      <c r="D1153" s="81" t="s">
        <v>158</v>
      </c>
      <c r="E1153" s="259" t="s">
        <v>2510</v>
      </c>
      <c r="F1153" s="254" t="s">
        <v>2510</v>
      </c>
      <c r="G1153" s="81" t="s">
        <v>267</v>
      </c>
      <c r="H1153" s="81" t="s">
        <v>268</v>
      </c>
      <c r="I1153" s="81" t="s">
        <v>269</v>
      </c>
      <c r="J1153" s="81" t="s">
        <v>270</v>
      </c>
      <c r="K1153" s="81" t="s">
        <v>2511</v>
      </c>
      <c r="L1153" s="82" t="s">
        <v>1696</v>
      </c>
      <c r="M1153" s="82" t="s">
        <v>203</v>
      </c>
      <c r="N1153" s="83">
        <v>1</v>
      </c>
      <c r="O1153" s="83">
        <v>6</v>
      </c>
      <c r="P1153" s="83">
        <v>3</v>
      </c>
      <c r="Q1153" s="240">
        <f t="shared" si="94"/>
        <v>18</v>
      </c>
      <c r="R1153" s="240" t="str">
        <f t="shared" si="95"/>
        <v>DÜŞÜK RİSK</v>
      </c>
      <c r="S1153" s="84" t="s">
        <v>204</v>
      </c>
      <c r="T1153" s="82" t="s">
        <v>263</v>
      </c>
      <c r="U1153" s="80" t="s">
        <v>206</v>
      </c>
      <c r="V1153" s="85" t="s">
        <v>1702</v>
      </c>
      <c r="W1153" s="80" t="s">
        <v>1702</v>
      </c>
      <c r="X1153" s="82" t="s">
        <v>208</v>
      </c>
      <c r="Y1153" s="83">
        <v>0.5</v>
      </c>
      <c r="Z1153" s="83">
        <v>3</v>
      </c>
      <c r="AA1153" s="83">
        <v>7</v>
      </c>
      <c r="AB1153" s="240">
        <f t="shared" si="96"/>
        <v>10.5</v>
      </c>
      <c r="AC1153" s="240" t="str">
        <f t="shared" si="97"/>
        <v>DÜŞÜK RİSK</v>
      </c>
      <c r="AD1153" s="81" t="s">
        <v>272</v>
      </c>
      <c r="AE1153" s="82" t="s">
        <v>265</v>
      </c>
      <c r="AF1153" s="81" t="s">
        <v>1702</v>
      </c>
      <c r="AG1153" s="83" t="s">
        <v>266</v>
      </c>
    </row>
    <row r="1154" spans="1:33" ht="192.5" x14ac:dyDescent="0.45">
      <c r="A1154" s="152">
        <v>1147</v>
      </c>
      <c r="B1154" s="160">
        <v>45896</v>
      </c>
      <c r="C1154" s="81" t="s">
        <v>72</v>
      </c>
      <c r="D1154" s="81" t="s">
        <v>155</v>
      </c>
      <c r="E1154" s="259" t="s">
        <v>2510</v>
      </c>
      <c r="F1154" s="254" t="s">
        <v>2510</v>
      </c>
      <c r="G1154" s="81" t="s">
        <v>335</v>
      </c>
      <c r="H1154" s="81" t="s">
        <v>222</v>
      </c>
      <c r="I1154" s="81" t="s">
        <v>336</v>
      </c>
      <c r="J1154" s="81" t="s">
        <v>200</v>
      </c>
      <c r="K1154" s="81" t="s">
        <v>2511</v>
      </c>
      <c r="L1154" s="82" t="s">
        <v>2513</v>
      </c>
      <c r="M1154" s="82" t="s">
        <v>203</v>
      </c>
      <c r="N1154" s="83">
        <v>3</v>
      </c>
      <c r="O1154" s="83">
        <v>1</v>
      </c>
      <c r="P1154" s="83">
        <v>15</v>
      </c>
      <c r="Q1154" s="240">
        <f t="shared" si="94"/>
        <v>45</v>
      </c>
      <c r="R1154" s="240" t="str">
        <f t="shared" si="95"/>
        <v>OLASI RİSK</v>
      </c>
      <c r="S1154" s="84" t="s">
        <v>204</v>
      </c>
      <c r="T1154" s="81" t="s">
        <v>205</v>
      </c>
      <c r="U1154" s="80" t="s">
        <v>206</v>
      </c>
      <c r="V1154" s="85" t="s">
        <v>1702</v>
      </c>
      <c r="W1154" s="80" t="s">
        <v>1702</v>
      </c>
      <c r="X1154" s="82" t="s">
        <v>208</v>
      </c>
      <c r="Y1154" s="83">
        <v>0.5</v>
      </c>
      <c r="Z1154" s="83">
        <v>1</v>
      </c>
      <c r="AA1154" s="83">
        <v>15</v>
      </c>
      <c r="AB1154" s="240">
        <f t="shared" si="96"/>
        <v>7.5</v>
      </c>
      <c r="AC1154" s="240" t="str">
        <f t="shared" si="97"/>
        <v>DÜŞÜK RİSK</v>
      </c>
      <c r="AD1154" s="81" t="s">
        <v>209</v>
      </c>
      <c r="AE1154" s="81" t="s">
        <v>210</v>
      </c>
      <c r="AF1154" s="81" t="s">
        <v>1702</v>
      </c>
      <c r="AG1154" s="83" t="s">
        <v>339</v>
      </c>
    </row>
    <row r="1155" spans="1:33" ht="192.5" x14ac:dyDescent="0.45">
      <c r="A1155" s="152">
        <v>1148</v>
      </c>
      <c r="B1155" s="160">
        <v>45896</v>
      </c>
      <c r="C1155" s="81" t="s">
        <v>72</v>
      </c>
      <c r="D1155" s="81" t="s">
        <v>155</v>
      </c>
      <c r="E1155" s="259" t="s">
        <v>2510</v>
      </c>
      <c r="F1155" s="254" t="s">
        <v>2510</v>
      </c>
      <c r="G1155" s="81" t="s">
        <v>335</v>
      </c>
      <c r="H1155" s="81" t="s">
        <v>222</v>
      </c>
      <c r="I1155" s="81" t="s">
        <v>336</v>
      </c>
      <c r="J1155" s="81" t="s">
        <v>200</v>
      </c>
      <c r="K1155" s="81" t="s">
        <v>2115</v>
      </c>
      <c r="L1155" s="82" t="s">
        <v>2513</v>
      </c>
      <c r="M1155" s="82" t="s">
        <v>203</v>
      </c>
      <c r="N1155" s="83">
        <v>1</v>
      </c>
      <c r="O1155" s="83">
        <v>1</v>
      </c>
      <c r="P1155" s="83">
        <v>15</v>
      </c>
      <c r="Q1155" s="240">
        <f t="shared" si="94"/>
        <v>15</v>
      </c>
      <c r="R1155" s="240" t="str">
        <f t="shared" si="95"/>
        <v>DÜŞÜK RİSK</v>
      </c>
      <c r="S1155" s="82" t="s">
        <v>204</v>
      </c>
      <c r="T1155" s="81" t="s">
        <v>205</v>
      </c>
      <c r="U1155" s="80" t="s">
        <v>206</v>
      </c>
      <c r="V1155" s="85" t="s">
        <v>1702</v>
      </c>
      <c r="W1155" s="80" t="s">
        <v>1702</v>
      </c>
      <c r="X1155" s="82" t="s">
        <v>208</v>
      </c>
      <c r="Y1155" s="83">
        <v>0.5</v>
      </c>
      <c r="Z1155" s="83">
        <v>1</v>
      </c>
      <c r="AA1155" s="83">
        <v>15</v>
      </c>
      <c r="AB1155" s="240">
        <f t="shared" si="96"/>
        <v>7.5</v>
      </c>
      <c r="AC1155" s="240" t="str">
        <f t="shared" si="97"/>
        <v>DÜŞÜK RİSK</v>
      </c>
      <c r="AD1155" s="81" t="s">
        <v>209</v>
      </c>
      <c r="AE1155" s="81" t="s">
        <v>210</v>
      </c>
      <c r="AF1155" s="81" t="s">
        <v>1702</v>
      </c>
      <c r="AG1155" s="83" t="s">
        <v>339</v>
      </c>
    </row>
    <row r="1156" spans="1:33" ht="87.5" x14ac:dyDescent="0.45">
      <c r="A1156" s="152">
        <v>1149</v>
      </c>
      <c r="B1156" s="160">
        <v>45896</v>
      </c>
      <c r="C1156" s="81" t="s">
        <v>72</v>
      </c>
      <c r="D1156" s="81" t="s">
        <v>157</v>
      </c>
      <c r="E1156" s="259" t="s">
        <v>2510</v>
      </c>
      <c r="F1156" s="254" t="s">
        <v>2510</v>
      </c>
      <c r="G1156" s="81" t="s">
        <v>342</v>
      </c>
      <c r="H1156" s="81" t="s">
        <v>343</v>
      </c>
      <c r="I1156" s="81" t="s">
        <v>344</v>
      </c>
      <c r="J1156" s="81" t="s">
        <v>283</v>
      </c>
      <c r="K1156" s="81" t="s">
        <v>345</v>
      </c>
      <c r="L1156" s="82" t="s">
        <v>1708</v>
      </c>
      <c r="M1156" s="82" t="s">
        <v>203</v>
      </c>
      <c r="N1156" s="83">
        <v>1</v>
      </c>
      <c r="O1156" s="83">
        <v>6</v>
      </c>
      <c r="P1156" s="83">
        <v>3</v>
      </c>
      <c r="Q1156" s="240">
        <f t="shared" si="94"/>
        <v>18</v>
      </c>
      <c r="R1156" s="240" t="str">
        <f t="shared" si="95"/>
        <v>DÜŞÜK RİSK</v>
      </c>
      <c r="S1156" s="82" t="s">
        <v>204</v>
      </c>
      <c r="T1156" s="81" t="s">
        <v>286</v>
      </c>
      <c r="U1156" s="80" t="s">
        <v>206</v>
      </c>
      <c r="V1156" s="85" t="s">
        <v>1702</v>
      </c>
      <c r="W1156" s="80" t="s">
        <v>1702</v>
      </c>
      <c r="X1156" s="82" t="s">
        <v>208</v>
      </c>
      <c r="Y1156" s="83">
        <v>0.5</v>
      </c>
      <c r="Z1156" s="83">
        <v>6</v>
      </c>
      <c r="AA1156" s="83">
        <v>3</v>
      </c>
      <c r="AB1156" s="240">
        <f t="shared" si="96"/>
        <v>9</v>
      </c>
      <c r="AC1156" s="240" t="str">
        <f t="shared" si="97"/>
        <v>DÜŞÜK RİSK</v>
      </c>
      <c r="AD1156" s="81" t="s">
        <v>287</v>
      </c>
      <c r="AE1156" s="81" t="s">
        <v>265</v>
      </c>
      <c r="AF1156" s="81" t="s">
        <v>1702</v>
      </c>
      <c r="AG1156" s="83" t="s">
        <v>288</v>
      </c>
    </row>
    <row r="1157" spans="1:33" ht="315" x14ac:dyDescent="0.45">
      <c r="A1157" s="152">
        <v>1150</v>
      </c>
      <c r="B1157" s="160">
        <v>45896</v>
      </c>
      <c r="C1157" s="81" t="s">
        <v>72</v>
      </c>
      <c r="D1157" s="81" t="s">
        <v>155</v>
      </c>
      <c r="E1157" s="259" t="s">
        <v>2510</v>
      </c>
      <c r="F1157" s="254" t="s">
        <v>2510</v>
      </c>
      <c r="G1157" s="81" t="s">
        <v>342</v>
      </c>
      <c r="H1157" s="81" t="s">
        <v>222</v>
      </c>
      <c r="I1157" s="81" t="s">
        <v>225</v>
      </c>
      <c r="J1157" s="81" t="s">
        <v>200</v>
      </c>
      <c r="K1157" s="81" t="s">
        <v>345</v>
      </c>
      <c r="L1157" s="82" t="s">
        <v>347</v>
      </c>
      <c r="M1157" s="82" t="s">
        <v>203</v>
      </c>
      <c r="N1157" s="83">
        <v>1</v>
      </c>
      <c r="O1157" s="83">
        <v>1</v>
      </c>
      <c r="P1157" s="83">
        <v>15</v>
      </c>
      <c r="Q1157" s="240">
        <f t="shared" si="94"/>
        <v>15</v>
      </c>
      <c r="R1157" s="240" t="str">
        <f t="shared" si="95"/>
        <v>DÜŞÜK RİSK</v>
      </c>
      <c r="S1157" s="82" t="s">
        <v>204</v>
      </c>
      <c r="T1157" s="81" t="s">
        <v>348</v>
      </c>
      <c r="U1157" s="80" t="s">
        <v>206</v>
      </c>
      <c r="V1157" s="85" t="s">
        <v>1702</v>
      </c>
      <c r="W1157" s="80" t="s">
        <v>1702</v>
      </c>
      <c r="X1157" s="82" t="s">
        <v>208</v>
      </c>
      <c r="Y1157" s="83">
        <v>0.5</v>
      </c>
      <c r="Z1157" s="83">
        <v>1</v>
      </c>
      <c r="AA1157" s="83">
        <v>15</v>
      </c>
      <c r="AB1157" s="240">
        <f t="shared" si="96"/>
        <v>7.5</v>
      </c>
      <c r="AC1157" s="240" t="str">
        <f t="shared" si="97"/>
        <v>DÜŞÜK RİSK</v>
      </c>
      <c r="AD1157" s="81" t="s">
        <v>209</v>
      </c>
      <c r="AE1157" s="81" t="s">
        <v>210</v>
      </c>
      <c r="AF1157" s="81" t="s">
        <v>1702</v>
      </c>
      <c r="AG1157" s="83" t="s">
        <v>349</v>
      </c>
    </row>
    <row r="1158" spans="1:33" ht="140" x14ac:dyDescent="0.45">
      <c r="A1158" s="152">
        <v>1151</v>
      </c>
      <c r="B1158" s="160">
        <v>45896</v>
      </c>
      <c r="C1158" s="83" t="s">
        <v>72</v>
      </c>
      <c r="D1158" s="81" t="s">
        <v>155</v>
      </c>
      <c r="E1158" s="259" t="s">
        <v>2510</v>
      </c>
      <c r="F1158" s="254" t="s">
        <v>2510</v>
      </c>
      <c r="G1158" s="81" t="s">
        <v>402</v>
      </c>
      <c r="H1158" s="81" t="s">
        <v>426</v>
      </c>
      <c r="I1158" s="81" t="s">
        <v>427</v>
      </c>
      <c r="J1158" s="81" t="s">
        <v>428</v>
      </c>
      <c r="K1158" s="81" t="s">
        <v>2514</v>
      </c>
      <c r="L1158" s="82" t="s">
        <v>2515</v>
      </c>
      <c r="M1158" s="82" t="s">
        <v>203</v>
      </c>
      <c r="N1158" s="83">
        <v>1</v>
      </c>
      <c r="O1158" s="83">
        <v>6</v>
      </c>
      <c r="P1158" s="83">
        <v>3</v>
      </c>
      <c r="Q1158" s="240">
        <f t="shared" si="94"/>
        <v>18</v>
      </c>
      <c r="R1158" s="240" t="str">
        <f t="shared" si="95"/>
        <v>DÜŞÜK RİSK</v>
      </c>
      <c r="S1158" s="82" t="s">
        <v>204</v>
      </c>
      <c r="T1158" s="81" t="s">
        <v>2516</v>
      </c>
      <c r="U1158" s="80" t="s">
        <v>206</v>
      </c>
      <c r="V1158" s="85" t="s">
        <v>207</v>
      </c>
      <c r="W1158" s="80" t="s">
        <v>207</v>
      </c>
      <c r="X1158" s="82" t="s">
        <v>208</v>
      </c>
      <c r="Y1158" s="83">
        <v>1</v>
      </c>
      <c r="Z1158" s="83">
        <v>6</v>
      </c>
      <c r="AA1158" s="83">
        <v>3</v>
      </c>
      <c r="AB1158" s="240">
        <f t="shared" si="96"/>
        <v>18</v>
      </c>
      <c r="AC1158" s="240" t="str">
        <f t="shared" si="97"/>
        <v>DÜŞÜK RİSK</v>
      </c>
      <c r="AD1158" s="81" t="s">
        <v>209</v>
      </c>
      <c r="AE1158" s="81" t="s">
        <v>210</v>
      </c>
      <c r="AF1158" s="81" t="s">
        <v>207</v>
      </c>
      <c r="AG1158" s="83" t="s">
        <v>425</v>
      </c>
    </row>
    <row r="1159" spans="1:33" ht="140" x14ac:dyDescent="0.45">
      <c r="A1159" s="152">
        <v>1152</v>
      </c>
      <c r="B1159" s="160">
        <v>45896</v>
      </c>
      <c r="C1159" s="83" t="s">
        <v>72</v>
      </c>
      <c r="D1159" s="81" t="s">
        <v>155</v>
      </c>
      <c r="E1159" s="259" t="s">
        <v>2510</v>
      </c>
      <c r="F1159" s="254" t="s">
        <v>2510</v>
      </c>
      <c r="G1159" s="81" t="s">
        <v>402</v>
      </c>
      <c r="H1159" s="81" t="s">
        <v>426</v>
      </c>
      <c r="I1159" s="81" t="s">
        <v>427</v>
      </c>
      <c r="J1159" s="81" t="s">
        <v>428</v>
      </c>
      <c r="K1159" s="81" t="s">
        <v>2517</v>
      </c>
      <c r="L1159" s="82" t="s">
        <v>2515</v>
      </c>
      <c r="M1159" s="82" t="s">
        <v>203</v>
      </c>
      <c r="N1159" s="83">
        <v>1</v>
      </c>
      <c r="O1159" s="83">
        <v>6</v>
      </c>
      <c r="P1159" s="83">
        <v>3</v>
      </c>
      <c r="Q1159" s="240">
        <f t="shared" si="94"/>
        <v>18</v>
      </c>
      <c r="R1159" s="240" t="str">
        <f t="shared" si="95"/>
        <v>DÜŞÜK RİSK</v>
      </c>
      <c r="S1159" s="82" t="s">
        <v>204</v>
      </c>
      <c r="T1159" s="81" t="s">
        <v>2518</v>
      </c>
      <c r="U1159" s="80" t="s">
        <v>206</v>
      </c>
      <c r="V1159" s="85" t="s">
        <v>207</v>
      </c>
      <c r="W1159" s="80" t="s">
        <v>207</v>
      </c>
      <c r="X1159" s="82" t="s">
        <v>208</v>
      </c>
      <c r="Y1159" s="83">
        <v>1</v>
      </c>
      <c r="Z1159" s="83">
        <v>6</v>
      </c>
      <c r="AA1159" s="83">
        <v>3</v>
      </c>
      <c r="AB1159" s="240">
        <f t="shared" si="96"/>
        <v>18</v>
      </c>
      <c r="AC1159" s="240" t="str">
        <f t="shared" si="97"/>
        <v>DÜŞÜK RİSK</v>
      </c>
      <c r="AD1159" s="81" t="s">
        <v>209</v>
      </c>
      <c r="AE1159" s="81" t="s">
        <v>210</v>
      </c>
      <c r="AF1159" s="81" t="s">
        <v>207</v>
      </c>
      <c r="AG1159" s="83" t="s">
        <v>425</v>
      </c>
    </row>
    <row r="1160" spans="1:33" ht="262.5" x14ac:dyDescent="0.45">
      <c r="A1160" s="152">
        <v>1153</v>
      </c>
      <c r="B1160" s="160">
        <v>45896</v>
      </c>
      <c r="C1160" s="81" t="s">
        <v>66</v>
      </c>
      <c r="D1160" s="81" t="s">
        <v>6755</v>
      </c>
      <c r="E1160" s="259" t="s">
        <v>2510</v>
      </c>
      <c r="F1160" s="254" t="s">
        <v>2510</v>
      </c>
      <c r="G1160" s="81" t="s">
        <v>296</v>
      </c>
      <c r="H1160" s="81" t="s">
        <v>297</v>
      </c>
      <c r="I1160" s="81" t="s">
        <v>298</v>
      </c>
      <c r="J1160" s="81" t="s">
        <v>299</v>
      </c>
      <c r="K1160" s="81" t="s">
        <v>2519</v>
      </c>
      <c r="L1160" s="82" t="s">
        <v>2520</v>
      </c>
      <c r="M1160" s="82" t="s">
        <v>203</v>
      </c>
      <c r="N1160" s="83">
        <v>1</v>
      </c>
      <c r="O1160" s="83">
        <v>3</v>
      </c>
      <c r="P1160" s="83">
        <v>15</v>
      </c>
      <c r="Q1160" s="240">
        <f t="shared" si="94"/>
        <v>45</v>
      </c>
      <c r="R1160" s="240" t="str">
        <f t="shared" si="95"/>
        <v>OLASI RİSK</v>
      </c>
      <c r="S1160" s="84" t="s">
        <v>204</v>
      </c>
      <c r="T1160" s="82" t="s">
        <v>301</v>
      </c>
      <c r="U1160" s="80" t="s">
        <v>206</v>
      </c>
      <c r="V1160" s="85" t="s">
        <v>1702</v>
      </c>
      <c r="W1160" s="80" t="s">
        <v>1702</v>
      </c>
      <c r="X1160" s="82" t="s">
        <v>208</v>
      </c>
      <c r="Y1160" s="83">
        <v>0.5</v>
      </c>
      <c r="Z1160" s="83">
        <v>1</v>
      </c>
      <c r="AA1160" s="83">
        <v>15</v>
      </c>
      <c r="AB1160" s="240">
        <f t="shared" si="96"/>
        <v>7.5</v>
      </c>
      <c r="AC1160" s="240" t="str">
        <f t="shared" si="97"/>
        <v>DÜŞÜK RİSK</v>
      </c>
      <c r="AD1160" s="81" t="s">
        <v>302</v>
      </c>
      <c r="AE1160" s="82" t="s">
        <v>265</v>
      </c>
      <c r="AF1160" s="81" t="s">
        <v>1702</v>
      </c>
      <c r="AG1160" s="83" t="s">
        <v>303</v>
      </c>
    </row>
    <row r="1161" spans="1:33" ht="262.5" x14ac:dyDescent="0.45">
      <c r="A1161" s="152">
        <v>1154</v>
      </c>
      <c r="B1161" s="160">
        <v>45896</v>
      </c>
      <c r="C1161" s="81" t="s">
        <v>66</v>
      </c>
      <c r="D1161" s="81" t="s">
        <v>6755</v>
      </c>
      <c r="E1161" s="259" t="s">
        <v>2510</v>
      </c>
      <c r="F1161" s="254" t="s">
        <v>2510</v>
      </c>
      <c r="G1161" s="81" t="s">
        <v>296</v>
      </c>
      <c r="H1161" s="81" t="s">
        <v>304</v>
      </c>
      <c r="I1161" s="81" t="s">
        <v>305</v>
      </c>
      <c r="J1161" s="81" t="s">
        <v>306</v>
      </c>
      <c r="K1161" s="81" t="s">
        <v>2519</v>
      </c>
      <c r="L1161" s="82" t="s">
        <v>1718</v>
      </c>
      <c r="M1161" s="82" t="s">
        <v>203</v>
      </c>
      <c r="N1161" s="83">
        <v>0.5</v>
      </c>
      <c r="O1161" s="83">
        <v>3</v>
      </c>
      <c r="P1161" s="83">
        <v>40</v>
      </c>
      <c r="Q1161" s="240">
        <f t="shared" si="94"/>
        <v>60</v>
      </c>
      <c r="R1161" s="240" t="str">
        <f t="shared" si="95"/>
        <v>OLASI RİSK</v>
      </c>
      <c r="S1161" s="84" t="s">
        <v>2521</v>
      </c>
      <c r="T1161" s="82" t="s">
        <v>301</v>
      </c>
      <c r="U1161" s="80" t="s">
        <v>206</v>
      </c>
      <c r="V1161" s="85" t="s">
        <v>1702</v>
      </c>
      <c r="W1161" s="80" t="s">
        <v>1702</v>
      </c>
      <c r="X1161" s="82" t="s">
        <v>208</v>
      </c>
      <c r="Y1161" s="83">
        <v>0.5</v>
      </c>
      <c r="Z1161" s="83">
        <v>1</v>
      </c>
      <c r="AA1161" s="83">
        <v>15</v>
      </c>
      <c r="AB1161" s="240">
        <f t="shared" si="96"/>
        <v>7.5</v>
      </c>
      <c r="AC1161" s="240" t="str">
        <f t="shared" si="97"/>
        <v>DÜŞÜK RİSK</v>
      </c>
      <c r="AD1161" s="81" t="s">
        <v>302</v>
      </c>
      <c r="AE1161" s="82" t="s">
        <v>265</v>
      </c>
      <c r="AF1161" s="81" t="s">
        <v>1702</v>
      </c>
      <c r="AG1161" s="83" t="s">
        <v>303</v>
      </c>
    </row>
    <row r="1162" spans="1:33" ht="157.5" x14ac:dyDescent="0.45">
      <c r="A1162" s="152">
        <v>1155</v>
      </c>
      <c r="B1162" s="160">
        <v>45896</v>
      </c>
      <c r="C1162" s="81" t="s">
        <v>66</v>
      </c>
      <c r="D1162" s="81" t="s">
        <v>6755</v>
      </c>
      <c r="E1162" s="259" t="s">
        <v>2510</v>
      </c>
      <c r="F1162" s="254" t="s">
        <v>2510</v>
      </c>
      <c r="G1162" s="81" t="s">
        <v>308</v>
      </c>
      <c r="H1162" s="81" t="s">
        <v>315</v>
      </c>
      <c r="I1162" s="81" t="s">
        <v>316</v>
      </c>
      <c r="J1162" s="81" t="s">
        <v>317</v>
      </c>
      <c r="K1162" s="81" t="s">
        <v>2522</v>
      </c>
      <c r="L1162" s="82" t="s">
        <v>318</v>
      </c>
      <c r="M1162" s="82" t="s">
        <v>203</v>
      </c>
      <c r="N1162" s="83">
        <v>0.5</v>
      </c>
      <c r="O1162" s="83">
        <v>3</v>
      </c>
      <c r="P1162" s="83">
        <v>40</v>
      </c>
      <c r="Q1162" s="240">
        <f t="shared" si="94"/>
        <v>60</v>
      </c>
      <c r="R1162" s="240" t="str">
        <f t="shared" si="95"/>
        <v>OLASI RİSK</v>
      </c>
      <c r="S1162" s="84" t="s">
        <v>319</v>
      </c>
      <c r="T1162" s="82" t="s">
        <v>263</v>
      </c>
      <c r="U1162" s="80" t="s">
        <v>206</v>
      </c>
      <c r="V1162" s="85" t="s">
        <v>207</v>
      </c>
      <c r="W1162" s="80" t="s">
        <v>207</v>
      </c>
      <c r="X1162" s="82" t="s">
        <v>208</v>
      </c>
      <c r="Y1162" s="83">
        <v>0.5</v>
      </c>
      <c r="Z1162" s="83">
        <v>6</v>
      </c>
      <c r="AA1162" s="83">
        <v>4</v>
      </c>
      <c r="AB1162" s="240">
        <f t="shared" si="96"/>
        <v>12</v>
      </c>
      <c r="AC1162" s="240" t="str">
        <f t="shared" si="97"/>
        <v>DÜŞÜK RİSK</v>
      </c>
      <c r="AD1162" s="81" t="s">
        <v>302</v>
      </c>
      <c r="AE1162" s="81" t="s">
        <v>265</v>
      </c>
      <c r="AF1162" s="81" t="s">
        <v>207</v>
      </c>
      <c r="AG1162" s="83" t="s">
        <v>314</v>
      </c>
    </row>
    <row r="1163" spans="1:33" ht="157.5" x14ac:dyDescent="0.45">
      <c r="A1163" s="152">
        <v>1156</v>
      </c>
      <c r="B1163" s="160">
        <v>45896</v>
      </c>
      <c r="C1163" s="81" t="s">
        <v>66</v>
      </c>
      <c r="D1163" s="81" t="s">
        <v>6755</v>
      </c>
      <c r="E1163" s="259" t="s">
        <v>2510</v>
      </c>
      <c r="F1163" s="254" t="s">
        <v>2510</v>
      </c>
      <c r="G1163" s="81" t="s">
        <v>308</v>
      </c>
      <c r="H1163" s="81" t="s">
        <v>315</v>
      </c>
      <c r="I1163" s="81" t="s">
        <v>316</v>
      </c>
      <c r="J1163" s="81" t="s">
        <v>317</v>
      </c>
      <c r="K1163" s="81" t="s">
        <v>2035</v>
      </c>
      <c r="L1163" s="82" t="s">
        <v>320</v>
      </c>
      <c r="M1163" s="82" t="s">
        <v>203</v>
      </c>
      <c r="N1163" s="83">
        <v>0.5</v>
      </c>
      <c r="O1163" s="83">
        <v>3</v>
      </c>
      <c r="P1163" s="83">
        <v>40</v>
      </c>
      <c r="Q1163" s="240">
        <f t="shared" si="94"/>
        <v>60</v>
      </c>
      <c r="R1163" s="240" t="str">
        <f t="shared" si="95"/>
        <v>OLASI RİSK</v>
      </c>
      <c r="S1163" s="84" t="s">
        <v>321</v>
      </c>
      <c r="T1163" s="81" t="s">
        <v>263</v>
      </c>
      <c r="U1163" s="80" t="s">
        <v>206</v>
      </c>
      <c r="V1163" s="85" t="s">
        <v>207</v>
      </c>
      <c r="W1163" s="80" t="s">
        <v>207</v>
      </c>
      <c r="X1163" s="82" t="s">
        <v>208</v>
      </c>
      <c r="Y1163" s="83">
        <v>0.5</v>
      </c>
      <c r="Z1163" s="83">
        <v>6</v>
      </c>
      <c r="AA1163" s="83">
        <v>4</v>
      </c>
      <c r="AB1163" s="240">
        <f t="shared" si="96"/>
        <v>12</v>
      </c>
      <c r="AC1163" s="240" t="str">
        <f t="shared" si="97"/>
        <v>DÜŞÜK RİSK</v>
      </c>
      <c r="AD1163" s="81" t="s">
        <v>302</v>
      </c>
      <c r="AE1163" s="81" t="s">
        <v>265</v>
      </c>
      <c r="AF1163" s="81" t="s">
        <v>207</v>
      </c>
      <c r="AG1163" s="83" t="s">
        <v>314</v>
      </c>
    </row>
    <row r="1164" spans="1:33" ht="157.5" x14ac:dyDescent="0.45">
      <c r="A1164" s="152">
        <v>1157</v>
      </c>
      <c r="B1164" s="160">
        <v>45896</v>
      </c>
      <c r="C1164" s="81" t="s">
        <v>66</v>
      </c>
      <c r="D1164" s="81" t="s">
        <v>6755</v>
      </c>
      <c r="E1164" s="259" t="s">
        <v>2510</v>
      </c>
      <c r="F1164" s="254" t="s">
        <v>2510</v>
      </c>
      <c r="G1164" s="81" t="s">
        <v>308</v>
      </c>
      <c r="H1164" s="81" t="s">
        <v>315</v>
      </c>
      <c r="I1164" s="81" t="s">
        <v>316</v>
      </c>
      <c r="J1164" s="81" t="s">
        <v>317</v>
      </c>
      <c r="K1164" s="81" t="s">
        <v>322</v>
      </c>
      <c r="L1164" s="82" t="s">
        <v>318</v>
      </c>
      <c r="M1164" s="82" t="s">
        <v>203</v>
      </c>
      <c r="N1164" s="83">
        <v>0.5</v>
      </c>
      <c r="O1164" s="83">
        <v>3</v>
      </c>
      <c r="P1164" s="83">
        <v>40</v>
      </c>
      <c r="Q1164" s="240">
        <f t="shared" si="94"/>
        <v>60</v>
      </c>
      <c r="R1164" s="240" t="str">
        <f t="shared" si="95"/>
        <v>OLASI RİSK</v>
      </c>
      <c r="S1164" s="84" t="s">
        <v>321</v>
      </c>
      <c r="T1164" s="81" t="s">
        <v>263</v>
      </c>
      <c r="U1164" s="80" t="s">
        <v>206</v>
      </c>
      <c r="V1164" s="85" t="s">
        <v>207</v>
      </c>
      <c r="W1164" s="80" t="s">
        <v>207</v>
      </c>
      <c r="X1164" s="82" t="s">
        <v>208</v>
      </c>
      <c r="Y1164" s="83">
        <v>0.5</v>
      </c>
      <c r="Z1164" s="83">
        <v>6</v>
      </c>
      <c r="AA1164" s="83">
        <v>4</v>
      </c>
      <c r="AB1164" s="240">
        <f t="shared" si="96"/>
        <v>12</v>
      </c>
      <c r="AC1164" s="240" t="str">
        <f t="shared" si="97"/>
        <v>DÜŞÜK RİSK</v>
      </c>
      <c r="AD1164" s="81" t="s">
        <v>302</v>
      </c>
      <c r="AE1164" s="81" t="s">
        <v>265</v>
      </c>
      <c r="AF1164" s="81" t="s">
        <v>207</v>
      </c>
      <c r="AG1164" s="83" t="s">
        <v>314</v>
      </c>
    </row>
    <row r="1165" spans="1:33" ht="175" x14ac:dyDescent="0.45">
      <c r="A1165" s="152">
        <v>1158</v>
      </c>
      <c r="B1165" s="160">
        <v>45896</v>
      </c>
      <c r="C1165" s="81" t="s">
        <v>72</v>
      </c>
      <c r="D1165" s="81" t="s">
        <v>158</v>
      </c>
      <c r="E1165" s="259" t="s">
        <v>2510</v>
      </c>
      <c r="F1165" s="254" t="s">
        <v>2510</v>
      </c>
      <c r="G1165" s="81" t="s">
        <v>363</v>
      </c>
      <c r="H1165" s="81" t="s">
        <v>2523</v>
      </c>
      <c r="I1165" s="81" t="s">
        <v>365</v>
      </c>
      <c r="J1165" s="81" t="s">
        <v>359</v>
      </c>
      <c r="K1165" s="81" t="s">
        <v>2060</v>
      </c>
      <c r="L1165" s="82" t="s">
        <v>1726</v>
      </c>
      <c r="M1165" s="82" t="s">
        <v>203</v>
      </c>
      <c r="N1165" s="83">
        <v>0.5</v>
      </c>
      <c r="O1165" s="83">
        <v>6</v>
      </c>
      <c r="P1165" s="83">
        <v>7</v>
      </c>
      <c r="Q1165" s="240">
        <f t="shared" si="94"/>
        <v>21</v>
      </c>
      <c r="R1165" s="240" t="str">
        <f t="shared" si="95"/>
        <v>OLASI RİSK</v>
      </c>
      <c r="S1165" s="84" t="s">
        <v>2521</v>
      </c>
      <c r="T1165" s="81" t="s">
        <v>286</v>
      </c>
      <c r="U1165" s="80" t="s">
        <v>206</v>
      </c>
      <c r="V1165" s="85" t="s">
        <v>1702</v>
      </c>
      <c r="W1165" s="80" t="s">
        <v>1702</v>
      </c>
      <c r="X1165" s="82" t="s">
        <v>208</v>
      </c>
      <c r="Y1165" s="83">
        <v>0.2</v>
      </c>
      <c r="Z1165" s="83">
        <v>6</v>
      </c>
      <c r="AA1165" s="83">
        <v>7</v>
      </c>
      <c r="AB1165" s="240">
        <f t="shared" si="96"/>
        <v>8.4000000000000021</v>
      </c>
      <c r="AC1165" s="240" t="str">
        <f t="shared" si="97"/>
        <v>DÜŞÜK RİSK</v>
      </c>
      <c r="AD1165" s="81" t="s">
        <v>272</v>
      </c>
      <c r="AE1165" s="81" t="s">
        <v>265</v>
      </c>
      <c r="AF1165" s="81" t="s">
        <v>1702</v>
      </c>
      <c r="AG1165" s="83" t="s">
        <v>362</v>
      </c>
    </row>
    <row r="1166" spans="1:33" ht="175" x14ac:dyDescent="0.45">
      <c r="A1166" s="152">
        <v>1159</v>
      </c>
      <c r="B1166" s="160">
        <v>45896</v>
      </c>
      <c r="C1166" s="81" t="s">
        <v>66</v>
      </c>
      <c r="D1166" s="81" t="s">
        <v>6755</v>
      </c>
      <c r="E1166" s="259" t="s">
        <v>2510</v>
      </c>
      <c r="F1166" s="254" t="s">
        <v>2510</v>
      </c>
      <c r="G1166" s="81" t="s">
        <v>2062</v>
      </c>
      <c r="H1166" s="81" t="s">
        <v>2524</v>
      </c>
      <c r="I1166" s="81" t="s">
        <v>371</v>
      </c>
      <c r="J1166" s="81" t="s">
        <v>306</v>
      </c>
      <c r="K1166" s="81" t="s">
        <v>2525</v>
      </c>
      <c r="L1166" s="82" t="s">
        <v>1726</v>
      </c>
      <c r="M1166" s="82" t="s">
        <v>203</v>
      </c>
      <c r="N1166" s="83">
        <v>0.5</v>
      </c>
      <c r="O1166" s="83">
        <v>6</v>
      </c>
      <c r="P1166" s="83">
        <v>15</v>
      </c>
      <c r="Q1166" s="240">
        <f t="shared" si="94"/>
        <v>45</v>
      </c>
      <c r="R1166" s="240" t="str">
        <f t="shared" si="95"/>
        <v>OLASI RİSK</v>
      </c>
      <c r="S1166" s="84" t="s">
        <v>2526</v>
      </c>
      <c r="T1166" s="81" t="s">
        <v>2527</v>
      </c>
      <c r="U1166" s="80" t="s">
        <v>206</v>
      </c>
      <c r="V1166" s="85" t="s">
        <v>1702</v>
      </c>
      <c r="W1166" s="80" t="s">
        <v>1702</v>
      </c>
      <c r="X1166" s="82" t="s">
        <v>208</v>
      </c>
      <c r="Y1166" s="83">
        <v>0.2</v>
      </c>
      <c r="Z1166" s="83">
        <v>6</v>
      </c>
      <c r="AA1166" s="83">
        <v>15</v>
      </c>
      <c r="AB1166" s="240">
        <f t="shared" si="96"/>
        <v>18.000000000000004</v>
      </c>
      <c r="AC1166" s="240" t="str">
        <f t="shared" si="97"/>
        <v>DÜŞÜK RİSK</v>
      </c>
      <c r="AD1166" s="81" t="s">
        <v>302</v>
      </c>
      <c r="AE1166" s="81" t="s">
        <v>265</v>
      </c>
      <c r="AF1166" s="81" t="s">
        <v>1702</v>
      </c>
      <c r="AG1166" s="83" t="s">
        <v>2528</v>
      </c>
    </row>
    <row r="1167" spans="1:33" ht="175" x14ac:dyDescent="0.45">
      <c r="A1167" s="152">
        <v>1160</v>
      </c>
      <c r="B1167" s="160">
        <v>45896</v>
      </c>
      <c r="C1167" s="83" t="s">
        <v>72</v>
      </c>
      <c r="D1167" s="81" t="s">
        <v>155</v>
      </c>
      <c r="E1167" s="259" t="s">
        <v>2510</v>
      </c>
      <c r="F1167" s="254" t="s">
        <v>2510</v>
      </c>
      <c r="G1167" s="81" t="s">
        <v>374</v>
      </c>
      <c r="H1167" s="81" t="s">
        <v>375</v>
      </c>
      <c r="I1167" s="81" t="s">
        <v>376</v>
      </c>
      <c r="J1167" s="81" t="s">
        <v>377</v>
      </c>
      <c r="K1167" s="81" t="s">
        <v>2511</v>
      </c>
      <c r="L1167" s="82" t="s">
        <v>1726</v>
      </c>
      <c r="M1167" s="82" t="s">
        <v>203</v>
      </c>
      <c r="N1167" s="83">
        <v>3</v>
      </c>
      <c r="O1167" s="83">
        <v>6</v>
      </c>
      <c r="P1167" s="83">
        <v>3</v>
      </c>
      <c r="Q1167" s="240">
        <f t="shared" si="94"/>
        <v>54</v>
      </c>
      <c r="R1167" s="240" t="str">
        <f t="shared" si="95"/>
        <v>OLASI RİSK</v>
      </c>
      <c r="S1167" s="84" t="s">
        <v>204</v>
      </c>
      <c r="T1167" s="81" t="s">
        <v>379</v>
      </c>
      <c r="U1167" s="80" t="s">
        <v>206</v>
      </c>
      <c r="V1167" s="85" t="s">
        <v>1702</v>
      </c>
      <c r="W1167" s="80" t="s">
        <v>1702</v>
      </c>
      <c r="X1167" s="82" t="s">
        <v>208</v>
      </c>
      <c r="Y1167" s="83">
        <v>0.5</v>
      </c>
      <c r="Z1167" s="83">
        <v>6</v>
      </c>
      <c r="AA1167" s="83">
        <v>3</v>
      </c>
      <c r="AB1167" s="240">
        <f t="shared" si="96"/>
        <v>9</v>
      </c>
      <c r="AC1167" s="240" t="str">
        <f t="shared" si="97"/>
        <v>DÜŞÜK RİSK</v>
      </c>
      <c r="AD1167" s="81" t="s">
        <v>209</v>
      </c>
      <c r="AE1167" s="81" t="s">
        <v>210</v>
      </c>
      <c r="AF1167" s="81" t="s">
        <v>1702</v>
      </c>
      <c r="AG1167" s="83" t="s">
        <v>2528</v>
      </c>
    </row>
    <row r="1168" spans="1:33" ht="175" x14ac:dyDescent="0.45">
      <c r="A1168" s="152">
        <v>1161</v>
      </c>
      <c r="B1168" s="160">
        <v>45896</v>
      </c>
      <c r="C1168" s="83" t="s">
        <v>72</v>
      </c>
      <c r="D1168" s="81" t="s">
        <v>155</v>
      </c>
      <c r="E1168" s="259" t="s">
        <v>2510</v>
      </c>
      <c r="F1168" s="254" t="s">
        <v>2510</v>
      </c>
      <c r="G1168" s="81" t="s">
        <v>374</v>
      </c>
      <c r="H1168" s="81" t="s">
        <v>375</v>
      </c>
      <c r="I1168" s="81" t="s">
        <v>376</v>
      </c>
      <c r="J1168" s="81" t="s">
        <v>377</v>
      </c>
      <c r="K1168" s="81" t="s">
        <v>2115</v>
      </c>
      <c r="L1168" s="82" t="s">
        <v>1726</v>
      </c>
      <c r="M1168" s="82" t="s">
        <v>203</v>
      </c>
      <c r="N1168" s="83">
        <v>1</v>
      </c>
      <c r="O1168" s="83">
        <v>6</v>
      </c>
      <c r="P1168" s="83">
        <v>3</v>
      </c>
      <c r="Q1168" s="240">
        <f t="shared" si="94"/>
        <v>18</v>
      </c>
      <c r="R1168" s="240" t="str">
        <f t="shared" si="95"/>
        <v>DÜŞÜK RİSK</v>
      </c>
      <c r="S1168" s="84" t="s">
        <v>204</v>
      </c>
      <c r="T1168" s="81" t="s">
        <v>379</v>
      </c>
      <c r="U1168" s="80" t="s">
        <v>206</v>
      </c>
      <c r="V1168" s="85" t="s">
        <v>1702</v>
      </c>
      <c r="W1168" s="80" t="s">
        <v>1702</v>
      </c>
      <c r="X1168" s="82" t="s">
        <v>208</v>
      </c>
      <c r="Y1168" s="83">
        <v>0.5</v>
      </c>
      <c r="Z1168" s="83">
        <v>6</v>
      </c>
      <c r="AA1168" s="83">
        <v>3</v>
      </c>
      <c r="AB1168" s="240">
        <f t="shared" si="96"/>
        <v>9</v>
      </c>
      <c r="AC1168" s="240" t="str">
        <f t="shared" si="97"/>
        <v>DÜŞÜK RİSK</v>
      </c>
      <c r="AD1168" s="81" t="s">
        <v>209</v>
      </c>
      <c r="AE1168" s="81" t="s">
        <v>210</v>
      </c>
      <c r="AF1168" s="81" t="s">
        <v>1702</v>
      </c>
      <c r="AG1168" s="83" t="s">
        <v>2528</v>
      </c>
    </row>
    <row r="1169" spans="1:33" ht="122.5" x14ac:dyDescent="0.45">
      <c r="A1169" s="152">
        <v>1162</v>
      </c>
      <c r="B1169" s="160">
        <v>45896</v>
      </c>
      <c r="C1169" s="81" t="s">
        <v>6759</v>
      </c>
      <c r="D1169" s="81" t="s">
        <v>157</v>
      </c>
      <c r="E1169" s="259" t="s">
        <v>2510</v>
      </c>
      <c r="F1169" s="254" t="s">
        <v>2510</v>
      </c>
      <c r="G1169" s="81" t="s">
        <v>2066</v>
      </c>
      <c r="H1169" s="81" t="s">
        <v>2067</v>
      </c>
      <c r="I1169" s="81" t="s">
        <v>282</v>
      </c>
      <c r="J1169" s="81" t="s">
        <v>283</v>
      </c>
      <c r="K1169" s="81" t="s">
        <v>2511</v>
      </c>
      <c r="L1169" s="82" t="s">
        <v>285</v>
      </c>
      <c r="M1169" s="82" t="s">
        <v>203</v>
      </c>
      <c r="N1169" s="83">
        <v>1</v>
      </c>
      <c r="O1169" s="83">
        <v>6</v>
      </c>
      <c r="P1169" s="83">
        <v>3</v>
      </c>
      <c r="Q1169" s="240">
        <f t="shared" si="94"/>
        <v>18</v>
      </c>
      <c r="R1169" s="240" t="str">
        <f t="shared" si="95"/>
        <v>DÜŞÜK RİSK</v>
      </c>
      <c r="S1169" s="84" t="s">
        <v>204</v>
      </c>
      <c r="T1169" s="81" t="s">
        <v>286</v>
      </c>
      <c r="U1169" s="80" t="s">
        <v>206</v>
      </c>
      <c r="V1169" s="85" t="s">
        <v>1702</v>
      </c>
      <c r="W1169" s="80" t="s">
        <v>1702</v>
      </c>
      <c r="X1169" s="82" t="s">
        <v>208</v>
      </c>
      <c r="Y1169" s="83">
        <v>0.5</v>
      </c>
      <c r="Z1169" s="83">
        <v>3</v>
      </c>
      <c r="AA1169" s="83">
        <v>3</v>
      </c>
      <c r="AB1169" s="240">
        <f t="shared" si="96"/>
        <v>4.5</v>
      </c>
      <c r="AC1169" s="240" t="str">
        <f t="shared" si="97"/>
        <v>DÜŞÜK RİSK</v>
      </c>
      <c r="AD1169" s="81" t="s">
        <v>287</v>
      </c>
      <c r="AE1169" s="81" t="s">
        <v>265</v>
      </c>
      <c r="AF1169" s="81" t="s">
        <v>1702</v>
      </c>
      <c r="AG1169" s="83" t="s">
        <v>288</v>
      </c>
    </row>
    <row r="1170" spans="1:33" ht="122.5" x14ac:dyDescent="0.45">
      <c r="A1170" s="152">
        <v>1163</v>
      </c>
      <c r="B1170" s="160">
        <v>45896</v>
      </c>
      <c r="C1170" s="81" t="s">
        <v>6759</v>
      </c>
      <c r="D1170" s="81" t="s">
        <v>157</v>
      </c>
      <c r="E1170" s="254" t="s">
        <v>2510</v>
      </c>
      <c r="F1170" s="254" t="s">
        <v>2510</v>
      </c>
      <c r="G1170" s="81" t="s">
        <v>2066</v>
      </c>
      <c r="H1170" s="81" t="s">
        <v>2067</v>
      </c>
      <c r="I1170" s="81" t="s">
        <v>282</v>
      </c>
      <c r="J1170" s="81" t="s">
        <v>283</v>
      </c>
      <c r="K1170" s="81" t="s">
        <v>2115</v>
      </c>
      <c r="L1170" s="82" t="s">
        <v>285</v>
      </c>
      <c r="M1170" s="82" t="s">
        <v>203</v>
      </c>
      <c r="N1170" s="83">
        <v>0.5</v>
      </c>
      <c r="O1170" s="83">
        <v>6</v>
      </c>
      <c r="P1170" s="83">
        <v>3</v>
      </c>
      <c r="Q1170" s="240">
        <f t="shared" si="94"/>
        <v>9</v>
      </c>
      <c r="R1170" s="240" t="str">
        <f t="shared" si="95"/>
        <v>DÜŞÜK RİSK</v>
      </c>
      <c r="S1170" s="84" t="s">
        <v>204</v>
      </c>
      <c r="T1170" s="81" t="s">
        <v>286</v>
      </c>
      <c r="U1170" s="80" t="s">
        <v>206</v>
      </c>
      <c r="V1170" s="85" t="s">
        <v>1702</v>
      </c>
      <c r="W1170" s="80" t="s">
        <v>1702</v>
      </c>
      <c r="X1170" s="82" t="s">
        <v>208</v>
      </c>
      <c r="Y1170" s="83">
        <v>0.5</v>
      </c>
      <c r="Z1170" s="83">
        <v>3</v>
      </c>
      <c r="AA1170" s="83">
        <v>3</v>
      </c>
      <c r="AB1170" s="240">
        <f t="shared" si="96"/>
        <v>4.5</v>
      </c>
      <c r="AC1170" s="240" t="str">
        <f t="shared" si="97"/>
        <v>DÜŞÜK RİSK</v>
      </c>
      <c r="AD1170" s="81" t="s">
        <v>287</v>
      </c>
      <c r="AE1170" s="81" t="s">
        <v>265</v>
      </c>
      <c r="AF1170" s="81" t="s">
        <v>1702</v>
      </c>
      <c r="AG1170" s="83" t="s">
        <v>288</v>
      </c>
    </row>
    <row r="1171" spans="1:33" ht="105" x14ac:dyDescent="0.45">
      <c r="A1171" s="152">
        <v>1164</v>
      </c>
      <c r="B1171" s="160">
        <v>45896</v>
      </c>
      <c r="C1171" s="81" t="s">
        <v>66</v>
      </c>
      <c r="D1171" s="81" t="s">
        <v>6757</v>
      </c>
      <c r="E1171" s="254" t="s">
        <v>2510</v>
      </c>
      <c r="F1171" s="254" t="s">
        <v>2510</v>
      </c>
      <c r="G1171" s="81" t="s">
        <v>380</v>
      </c>
      <c r="H1171" s="81" t="s">
        <v>381</v>
      </c>
      <c r="I1171" s="81" t="s">
        <v>382</v>
      </c>
      <c r="J1171" s="81" t="s">
        <v>299</v>
      </c>
      <c r="K1171" s="81" t="s">
        <v>2511</v>
      </c>
      <c r="L1171" s="82" t="s">
        <v>383</v>
      </c>
      <c r="M1171" s="82" t="s">
        <v>203</v>
      </c>
      <c r="N1171" s="83">
        <v>1</v>
      </c>
      <c r="O1171" s="83">
        <v>3</v>
      </c>
      <c r="P1171" s="83">
        <v>7</v>
      </c>
      <c r="Q1171" s="240">
        <f t="shared" si="94"/>
        <v>21</v>
      </c>
      <c r="R1171" s="240" t="str">
        <f t="shared" si="95"/>
        <v>OLASI RİSK</v>
      </c>
      <c r="S1171" s="84" t="s">
        <v>204</v>
      </c>
      <c r="T1171" s="81" t="s">
        <v>2529</v>
      </c>
      <c r="U1171" s="80" t="s">
        <v>206</v>
      </c>
      <c r="V1171" s="85" t="s">
        <v>558</v>
      </c>
      <c r="W1171" s="80" t="s">
        <v>558</v>
      </c>
      <c r="X1171" s="82" t="s">
        <v>208</v>
      </c>
      <c r="Y1171" s="83">
        <v>0.5</v>
      </c>
      <c r="Z1171" s="83">
        <v>3</v>
      </c>
      <c r="AA1171" s="83">
        <v>7</v>
      </c>
      <c r="AB1171" s="240">
        <f t="shared" si="96"/>
        <v>10.5</v>
      </c>
      <c r="AC1171" s="240" t="str">
        <f t="shared" si="97"/>
        <v>DÜŞÜK RİSK</v>
      </c>
      <c r="AD1171" s="81" t="s">
        <v>385</v>
      </c>
      <c r="AE1171" s="81" t="s">
        <v>265</v>
      </c>
      <c r="AF1171" s="81" t="s">
        <v>558</v>
      </c>
      <c r="AG1171" s="83" t="s">
        <v>386</v>
      </c>
    </row>
    <row r="1172" spans="1:33" ht="105" x14ac:dyDescent="0.45">
      <c r="A1172" s="152">
        <v>1165</v>
      </c>
      <c r="B1172" s="160">
        <v>45896</v>
      </c>
      <c r="C1172" s="81" t="s">
        <v>66</v>
      </c>
      <c r="D1172" s="81" t="s">
        <v>6757</v>
      </c>
      <c r="E1172" s="254" t="s">
        <v>2510</v>
      </c>
      <c r="F1172" s="254" t="s">
        <v>2510</v>
      </c>
      <c r="G1172" s="81" t="s">
        <v>380</v>
      </c>
      <c r="H1172" s="81" t="s">
        <v>1731</v>
      </c>
      <c r="I1172" s="81" t="s">
        <v>2028</v>
      </c>
      <c r="J1172" s="81" t="s">
        <v>1733</v>
      </c>
      <c r="K1172" s="81" t="s">
        <v>2029</v>
      </c>
      <c r="L1172" s="82" t="s">
        <v>2530</v>
      </c>
      <c r="M1172" s="82" t="s">
        <v>203</v>
      </c>
      <c r="N1172" s="83">
        <v>1</v>
      </c>
      <c r="O1172" s="83">
        <v>2</v>
      </c>
      <c r="P1172" s="83">
        <v>3</v>
      </c>
      <c r="Q1172" s="240">
        <f t="shared" si="94"/>
        <v>6</v>
      </c>
      <c r="R1172" s="240" t="str">
        <f t="shared" si="95"/>
        <v>DÜŞÜK RİSK</v>
      </c>
      <c r="S1172" s="84" t="s">
        <v>204</v>
      </c>
      <c r="T1172" s="81" t="s">
        <v>263</v>
      </c>
      <c r="U1172" s="80" t="s">
        <v>206</v>
      </c>
      <c r="V1172" s="85" t="s">
        <v>558</v>
      </c>
      <c r="W1172" s="80" t="s">
        <v>558</v>
      </c>
      <c r="X1172" s="82" t="s">
        <v>208</v>
      </c>
      <c r="Y1172" s="83">
        <v>1</v>
      </c>
      <c r="Z1172" s="83">
        <v>1</v>
      </c>
      <c r="AA1172" s="83">
        <v>3</v>
      </c>
      <c r="AB1172" s="240">
        <f t="shared" si="96"/>
        <v>3</v>
      </c>
      <c r="AC1172" s="240" t="str">
        <f t="shared" si="97"/>
        <v>DÜŞÜK RİSK</v>
      </c>
      <c r="AD1172" s="81" t="s">
        <v>264</v>
      </c>
      <c r="AE1172" s="81" t="s">
        <v>265</v>
      </c>
      <c r="AF1172" s="81" t="s">
        <v>558</v>
      </c>
      <c r="AG1172" s="83" t="s">
        <v>303</v>
      </c>
    </row>
    <row r="1173" spans="1:33" ht="105" x14ac:dyDescent="0.45">
      <c r="A1173" s="152">
        <v>1166</v>
      </c>
      <c r="B1173" s="160">
        <v>45896</v>
      </c>
      <c r="C1173" s="81" t="s">
        <v>66</v>
      </c>
      <c r="D1173" s="81" t="s">
        <v>6757</v>
      </c>
      <c r="E1173" s="254" t="s">
        <v>2510</v>
      </c>
      <c r="F1173" s="254" t="s">
        <v>2510</v>
      </c>
      <c r="G1173" s="81" t="s">
        <v>387</v>
      </c>
      <c r="H1173" s="81" t="s">
        <v>388</v>
      </c>
      <c r="I1173" s="81" t="s">
        <v>382</v>
      </c>
      <c r="J1173" s="81" t="s">
        <v>389</v>
      </c>
      <c r="K1173" s="81" t="s">
        <v>2531</v>
      </c>
      <c r="L1173" s="82" t="s">
        <v>390</v>
      </c>
      <c r="M1173" s="82" t="s">
        <v>203</v>
      </c>
      <c r="N1173" s="83">
        <v>0.5</v>
      </c>
      <c r="O1173" s="83">
        <v>10</v>
      </c>
      <c r="P1173" s="83">
        <v>15</v>
      </c>
      <c r="Q1173" s="240">
        <f t="shared" si="94"/>
        <v>75</v>
      </c>
      <c r="R1173" s="240" t="str">
        <f t="shared" si="95"/>
        <v>ÖNEMLİ RİSK</v>
      </c>
      <c r="S1173" s="84" t="s">
        <v>204</v>
      </c>
      <c r="T1173" s="81" t="s">
        <v>313</v>
      </c>
      <c r="U1173" s="80" t="s">
        <v>206</v>
      </c>
      <c r="V1173" s="85" t="s">
        <v>558</v>
      </c>
      <c r="W1173" s="80" t="s">
        <v>558</v>
      </c>
      <c r="X1173" s="82" t="s">
        <v>208</v>
      </c>
      <c r="Y1173" s="83">
        <v>0.5</v>
      </c>
      <c r="Z1173" s="83">
        <v>1</v>
      </c>
      <c r="AA1173" s="83">
        <v>15</v>
      </c>
      <c r="AB1173" s="240">
        <f t="shared" si="96"/>
        <v>7.5</v>
      </c>
      <c r="AC1173" s="240" t="str">
        <f t="shared" si="97"/>
        <v>DÜŞÜK RİSK</v>
      </c>
      <c r="AD1173" s="81" t="s">
        <v>385</v>
      </c>
      <c r="AE1173" s="81" t="s">
        <v>265</v>
      </c>
      <c r="AF1173" s="81" t="s">
        <v>558</v>
      </c>
      <c r="AG1173" s="83" t="s">
        <v>391</v>
      </c>
    </row>
    <row r="1174" spans="1:33" ht="105" x14ac:dyDescent="0.45">
      <c r="A1174" s="152">
        <v>1167</v>
      </c>
      <c r="B1174" s="160">
        <v>45896</v>
      </c>
      <c r="C1174" s="81" t="s">
        <v>72</v>
      </c>
      <c r="D1174" s="81" t="s">
        <v>156</v>
      </c>
      <c r="E1174" s="254" t="s">
        <v>2510</v>
      </c>
      <c r="F1174" s="254" t="s">
        <v>2510</v>
      </c>
      <c r="G1174" s="81" t="s">
        <v>2532</v>
      </c>
      <c r="H1174" s="81" t="s">
        <v>445</v>
      </c>
      <c r="I1174" s="81" t="s">
        <v>446</v>
      </c>
      <c r="J1174" s="81" t="s">
        <v>299</v>
      </c>
      <c r="K1174" s="81" t="s">
        <v>2511</v>
      </c>
      <c r="L1174" s="82" t="s">
        <v>447</v>
      </c>
      <c r="M1174" s="82" t="s">
        <v>203</v>
      </c>
      <c r="N1174" s="83">
        <v>3</v>
      </c>
      <c r="O1174" s="83">
        <v>1</v>
      </c>
      <c r="P1174" s="83">
        <v>15</v>
      </c>
      <c r="Q1174" s="240">
        <f t="shared" si="94"/>
        <v>45</v>
      </c>
      <c r="R1174" s="240" t="str">
        <f t="shared" si="95"/>
        <v>OLASI RİSK</v>
      </c>
      <c r="S1174" s="84" t="s">
        <v>448</v>
      </c>
      <c r="T1174" s="81" t="s">
        <v>449</v>
      </c>
      <c r="U1174" s="80" t="s">
        <v>206</v>
      </c>
      <c r="V1174" s="85" t="s">
        <v>558</v>
      </c>
      <c r="W1174" s="80" t="s">
        <v>558</v>
      </c>
      <c r="X1174" s="82" t="s">
        <v>208</v>
      </c>
      <c r="Y1174" s="83">
        <v>0.5</v>
      </c>
      <c r="Z1174" s="83">
        <v>1</v>
      </c>
      <c r="AA1174" s="83">
        <v>15</v>
      </c>
      <c r="AB1174" s="240">
        <f t="shared" si="96"/>
        <v>7.5</v>
      </c>
      <c r="AC1174" s="240" t="str">
        <f t="shared" si="97"/>
        <v>DÜŞÜK RİSK</v>
      </c>
      <c r="AD1174" s="81" t="s">
        <v>450</v>
      </c>
      <c r="AE1174" s="81" t="s">
        <v>451</v>
      </c>
      <c r="AF1174" s="81" t="s">
        <v>558</v>
      </c>
      <c r="AG1174" s="83" t="s">
        <v>266</v>
      </c>
    </row>
    <row r="1175" spans="1:33" ht="105" x14ac:dyDescent="0.45">
      <c r="A1175" s="152">
        <v>1168</v>
      </c>
      <c r="B1175" s="160">
        <v>45896</v>
      </c>
      <c r="C1175" s="81" t="s">
        <v>72</v>
      </c>
      <c r="D1175" s="81" t="s">
        <v>156</v>
      </c>
      <c r="E1175" s="254" t="s">
        <v>2510</v>
      </c>
      <c r="F1175" s="254" t="s">
        <v>2510</v>
      </c>
      <c r="G1175" s="81" t="s">
        <v>2532</v>
      </c>
      <c r="H1175" s="81" t="s">
        <v>445</v>
      </c>
      <c r="I1175" s="81" t="s">
        <v>446</v>
      </c>
      <c r="J1175" s="81" t="s">
        <v>299</v>
      </c>
      <c r="K1175" s="81" t="s">
        <v>2138</v>
      </c>
      <c r="L1175" s="82" t="s">
        <v>447</v>
      </c>
      <c r="M1175" s="82" t="s">
        <v>203</v>
      </c>
      <c r="N1175" s="83">
        <v>1</v>
      </c>
      <c r="O1175" s="83">
        <v>1</v>
      </c>
      <c r="P1175" s="83">
        <v>15</v>
      </c>
      <c r="Q1175" s="240">
        <f t="shared" si="94"/>
        <v>15</v>
      </c>
      <c r="R1175" s="240" t="str">
        <f t="shared" si="95"/>
        <v>DÜŞÜK RİSK</v>
      </c>
      <c r="S1175" s="84" t="s">
        <v>448</v>
      </c>
      <c r="T1175" s="81" t="s">
        <v>449</v>
      </c>
      <c r="U1175" s="80" t="s">
        <v>206</v>
      </c>
      <c r="V1175" s="85" t="s">
        <v>558</v>
      </c>
      <c r="W1175" s="80" t="s">
        <v>558</v>
      </c>
      <c r="X1175" s="82" t="s">
        <v>208</v>
      </c>
      <c r="Y1175" s="83">
        <v>0.5</v>
      </c>
      <c r="Z1175" s="83">
        <v>1</v>
      </c>
      <c r="AA1175" s="83">
        <v>15</v>
      </c>
      <c r="AB1175" s="240">
        <f t="shared" si="96"/>
        <v>7.5</v>
      </c>
      <c r="AC1175" s="240" t="str">
        <f t="shared" si="97"/>
        <v>DÜŞÜK RİSK</v>
      </c>
      <c r="AD1175" s="81" t="s">
        <v>450</v>
      </c>
      <c r="AE1175" s="81" t="s">
        <v>451</v>
      </c>
      <c r="AF1175" s="81" t="s">
        <v>558</v>
      </c>
      <c r="AG1175" s="83" t="s">
        <v>266</v>
      </c>
    </row>
    <row r="1176" spans="1:33" ht="105" x14ac:dyDescent="0.45">
      <c r="A1176" s="152">
        <v>1169</v>
      </c>
      <c r="B1176" s="160">
        <v>45896</v>
      </c>
      <c r="C1176" s="81" t="s">
        <v>66</v>
      </c>
      <c r="D1176" s="81" t="s">
        <v>6757</v>
      </c>
      <c r="E1176" s="254" t="s">
        <v>2510</v>
      </c>
      <c r="F1176" s="254" t="s">
        <v>2510</v>
      </c>
      <c r="G1176" s="81" t="s">
        <v>431</v>
      </c>
      <c r="H1176" s="81" t="s">
        <v>403</v>
      </c>
      <c r="I1176" s="81" t="s">
        <v>404</v>
      </c>
      <c r="J1176" s="81" t="s">
        <v>299</v>
      </c>
      <c r="K1176" s="81" t="s">
        <v>2511</v>
      </c>
      <c r="L1176" s="82" t="s">
        <v>406</v>
      </c>
      <c r="M1176" s="82" t="s">
        <v>203</v>
      </c>
      <c r="N1176" s="83">
        <v>3</v>
      </c>
      <c r="O1176" s="83">
        <v>6</v>
      </c>
      <c r="P1176" s="83">
        <v>3</v>
      </c>
      <c r="Q1176" s="240">
        <f t="shared" si="94"/>
        <v>54</v>
      </c>
      <c r="R1176" s="240" t="str">
        <f t="shared" si="95"/>
        <v>OLASI RİSK</v>
      </c>
      <c r="S1176" s="84" t="s">
        <v>448</v>
      </c>
      <c r="T1176" s="81" t="s">
        <v>2078</v>
      </c>
      <c r="U1176" s="80" t="s">
        <v>206</v>
      </c>
      <c r="V1176" s="85" t="s">
        <v>1702</v>
      </c>
      <c r="W1176" s="80" t="s">
        <v>1702</v>
      </c>
      <c r="X1176" s="82" t="s">
        <v>208</v>
      </c>
      <c r="Y1176" s="83">
        <v>1</v>
      </c>
      <c r="Z1176" s="83">
        <v>3</v>
      </c>
      <c r="AA1176" s="83">
        <v>3</v>
      </c>
      <c r="AB1176" s="240">
        <f t="shared" si="96"/>
        <v>9</v>
      </c>
      <c r="AC1176" s="240" t="str">
        <f t="shared" si="97"/>
        <v>DÜŞÜK RİSK</v>
      </c>
      <c r="AD1176" s="81" t="s">
        <v>264</v>
      </c>
      <c r="AE1176" s="81" t="s">
        <v>265</v>
      </c>
      <c r="AF1176" s="81" t="s">
        <v>1702</v>
      </c>
      <c r="AG1176" s="83" t="s">
        <v>334</v>
      </c>
    </row>
    <row r="1177" spans="1:33" ht="105" x14ac:dyDescent="0.45">
      <c r="A1177" s="152">
        <v>1170</v>
      </c>
      <c r="B1177" s="160">
        <v>45896</v>
      </c>
      <c r="C1177" s="81" t="s">
        <v>66</v>
      </c>
      <c r="D1177" s="81" t="s">
        <v>6757</v>
      </c>
      <c r="E1177" s="254" t="s">
        <v>2510</v>
      </c>
      <c r="F1177" s="254" t="s">
        <v>2510</v>
      </c>
      <c r="G1177" s="81" t="s">
        <v>431</v>
      </c>
      <c r="H1177" s="81" t="s">
        <v>403</v>
      </c>
      <c r="I1177" s="81" t="s">
        <v>404</v>
      </c>
      <c r="J1177" s="81" t="s">
        <v>299</v>
      </c>
      <c r="K1177" s="81" t="s">
        <v>2115</v>
      </c>
      <c r="L1177" s="82" t="s">
        <v>406</v>
      </c>
      <c r="M1177" s="82" t="s">
        <v>203</v>
      </c>
      <c r="N1177" s="83">
        <v>1</v>
      </c>
      <c r="O1177" s="83">
        <v>6</v>
      </c>
      <c r="P1177" s="83">
        <v>3</v>
      </c>
      <c r="Q1177" s="240">
        <f t="shared" si="94"/>
        <v>18</v>
      </c>
      <c r="R1177" s="240" t="str">
        <f t="shared" si="95"/>
        <v>DÜŞÜK RİSK</v>
      </c>
      <c r="S1177" s="84" t="s">
        <v>448</v>
      </c>
      <c r="T1177" s="81" t="s">
        <v>2078</v>
      </c>
      <c r="U1177" s="80" t="s">
        <v>206</v>
      </c>
      <c r="V1177" s="85" t="s">
        <v>1702</v>
      </c>
      <c r="W1177" s="80" t="s">
        <v>1702</v>
      </c>
      <c r="X1177" s="82" t="s">
        <v>208</v>
      </c>
      <c r="Y1177" s="83">
        <v>1</v>
      </c>
      <c r="Z1177" s="83">
        <v>3</v>
      </c>
      <c r="AA1177" s="83">
        <v>3</v>
      </c>
      <c r="AB1177" s="240">
        <f t="shared" si="96"/>
        <v>9</v>
      </c>
      <c r="AC1177" s="240" t="str">
        <f t="shared" si="97"/>
        <v>DÜŞÜK RİSK</v>
      </c>
      <c r="AD1177" s="81" t="s">
        <v>264</v>
      </c>
      <c r="AE1177" s="81" t="s">
        <v>265</v>
      </c>
      <c r="AF1177" s="81" t="s">
        <v>1702</v>
      </c>
      <c r="AG1177" s="83" t="s">
        <v>334</v>
      </c>
    </row>
    <row r="1178" spans="1:33" ht="105" x14ac:dyDescent="0.45">
      <c r="A1178" s="152">
        <v>1171</v>
      </c>
      <c r="B1178" s="160">
        <v>45896</v>
      </c>
      <c r="C1178" s="81" t="s">
        <v>72</v>
      </c>
      <c r="D1178" s="81" t="s">
        <v>130</v>
      </c>
      <c r="E1178" s="254" t="s">
        <v>2510</v>
      </c>
      <c r="F1178" s="254" t="s">
        <v>2510</v>
      </c>
      <c r="G1178" s="81" t="s">
        <v>431</v>
      </c>
      <c r="H1178" s="81" t="s">
        <v>2079</v>
      </c>
      <c r="I1178" s="81" t="s">
        <v>2080</v>
      </c>
      <c r="J1178" s="81" t="s">
        <v>299</v>
      </c>
      <c r="K1178" s="81" t="s">
        <v>2511</v>
      </c>
      <c r="L1178" s="82" t="s">
        <v>2217</v>
      </c>
      <c r="M1178" s="82" t="s">
        <v>203</v>
      </c>
      <c r="N1178" s="83">
        <v>3</v>
      </c>
      <c r="O1178" s="83">
        <v>6</v>
      </c>
      <c r="P1178" s="83">
        <v>3</v>
      </c>
      <c r="Q1178" s="240">
        <f t="shared" si="94"/>
        <v>54</v>
      </c>
      <c r="R1178" s="240" t="str">
        <f t="shared" si="95"/>
        <v>OLASI RİSK</v>
      </c>
      <c r="S1178" s="84" t="s">
        <v>448</v>
      </c>
      <c r="T1178" s="81" t="s">
        <v>313</v>
      </c>
      <c r="U1178" s="80" t="s">
        <v>206</v>
      </c>
      <c r="V1178" s="85" t="s">
        <v>1702</v>
      </c>
      <c r="W1178" s="80" t="s">
        <v>1702</v>
      </c>
      <c r="X1178" s="82" t="s">
        <v>208</v>
      </c>
      <c r="Y1178" s="83">
        <v>0.5</v>
      </c>
      <c r="Z1178" s="83">
        <v>6</v>
      </c>
      <c r="AA1178" s="83">
        <v>3</v>
      </c>
      <c r="AB1178" s="240">
        <f t="shared" si="96"/>
        <v>9</v>
      </c>
      <c r="AC1178" s="240" t="str">
        <f t="shared" si="97"/>
        <v>DÜŞÜK RİSK</v>
      </c>
      <c r="AD1178" s="81" t="s">
        <v>279</v>
      </c>
      <c r="AE1178" s="81" t="s">
        <v>265</v>
      </c>
      <c r="AF1178" s="81" t="s">
        <v>1702</v>
      </c>
      <c r="AG1178" s="83" t="s">
        <v>334</v>
      </c>
    </row>
    <row r="1179" spans="1:33" ht="105" x14ac:dyDescent="0.45">
      <c r="A1179" s="152">
        <v>1172</v>
      </c>
      <c r="B1179" s="160">
        <v>45896</v>
      </c>
      <c r="C1179" s="81" t="s">
        <v>72</v>
      </c>
      <c r="D1179" s="81" t="s">
        <v>130</v>
      </c>
      <c r="E1179" s="254" t="s">
        <v>2510</v>
      </c>
      <c r="F1179" s="254" t="s">
        <v>2510</v>
      </c>
      <c r="G1179" s="81" t="s">
        <v>431</v>
      </c>
      <c r="H1179" s="81" t="s">
        <v>2079</v>
      </c>
      <c r="I1179" s="81" t="s">
        <v>2080</v>
      </c>
      <c r="J1179" s="81" t="s">
        <v>299</v>
      </c>
      <c r="K1179" s="81" t="s">
        <v>2115</v>
      </c>
      <c r="L1179" s="82" t="s">
        <v>2217</v>
      </c>
      <c r="M1179" s="82" t="s">
        <v>203</v>
      </c>
      <c r="N1179" s="83">
        <v>1</v>
      </c>
      <c r="O1179" s="83">
        <v>6</v>
      </c>
      <c r="P1179" s="83">
        <v>3</v>
      </c>
      <c r="Q1179" s="240">
        <f t="shared" si="94"/>
        <v>18</v>
      </c>
      <c r="R1179" s="240" t="str">
        <f t="shared" si="95"/>
        <v>DÜŞÜK RİSK</v>
      </c>
      <c r="S1179" s="84" t="s">
        <v>448</v>
      </c>
      <c r="T1179" s="81" t="s">
        <v>313</v>
      </c>
      <c r="U1179" s="80" t="s">
        <v>206</v>
      </c>
      <c r="V1179" s="85" t="s">
        <v>1702</v>
      </c>
      <c r="W1179" s="80" t="s">
        <v>1702</v>
      </c>
      <c r="X1179" s="82" t="s">
        <v>208</v>
      </c>
      <c r="Y1179" s="83">
        <v>0.5</v>
      </c>
      <c r="Z1179" s="83">
        <v>6</v>
      </c>
      <c r="AA1179" s="83">
        <v>3</v>
      </c>
      <c r="AB1179" s="240">
        <f t="shared" si="96"/>
        <v>9</v>
      </c>
      <c r="AC1179" s="240" t="str">
        <f t="shared" si="97"/>
        <v>DÜŞÜK RİSK</v>
      </c>
      <c r="AD1179" s="81" t="s">
        <v>279</v>
      </c>
      <c r="AE1179" s="81" t="s">
        <v>265</v>
      </c>
      <c r="AF1179" s="81" t="s">
        <v>1702</v>
      </c>
      <c r="AG1179" s="83" t="s">
        <v>334</v>
      </c>
    </row>
    <row r="1180" spans="1:33" ht="140" x14ac:dyDescent="0.45">
      <c r="A1180" s="152">
        <v>1173</v>
      </c>
      <c r="B1180" s="160">
        <v>45896</v>
      </c>
      <c r="C1180" s="81" t="s">
        <v>72</v>
      </c>
      <c r="D1180" s="81" t="s">
        <v>156</v>
      </c>
      <c r="E1180" s="254" t="s">
        <v>2510</v>
      </c>
      <c r="F1180" s="254" t="s">
        <v>2510</v>
      </c>
      <c r="G1180" s="81" t="s">
        <v>431</v>
      </c>
      <c r="H1180" s="81" t="s">
        <v>452</v>
      </c>
      <c r="I1180" s="81" t="s">
        <v>438</v>
      </c>
      <c r="J1180" s="81" t="s">
        <v>453</v>
      </c>
      <c r="K1180" s="81" t="s">
        <v>2511</v>
      </c>
      <c r="L1180" s="82" t="s">
        <v>454</v>
      </c>
      <c r="M1180" s="82" t="s">
        <v>203</v>
      </c>
      <c r="N1180" s="83">
        <v>1</v>
      </c>
      <c r="O1180" s="83">
        <v>1</v>
      </c>
      <c r="P1180" s="83">
        <v>15</v>
      </c>
      <c r="Q1180" s="240">
        <f t="shared" si="94"/>
        <v>15</v>
      </c>
      <c r="R1180" s="240" t="str">
        <f t="shared" si="95"/>
        <v>DÜŞÜK RİSK</v>
      </c>
      <c r="S1180" s="84" t="s">
        <v>204</v>
      </c>
      <c r="T1180" s="81" t="s">
        <v>455</v>
      </c>
      <c r="U1180" s="80" t="s">
        <v>206</v>
      </c>
      <c r="V1180" s="85" t="s">
        <v>558</v>
      </c>
      <c r="W1180" s="80" t="s">
        <v>558</v>
      </c>
      <c r="X1180" s="82" t="s">
        <v>208</v>
      </c>
      <c r="Y1180" s="83">
        <v>0.5</v>
      </c>
      <c r="Z1180" s="83">
        <v>1</v>
      </c>
      <c r="AA1180" s="83">
        <v>15</v>
      </c>
      <c r="AB1180" s="240">
        <f t="shared" si="96"/>
        <v>7.5</v>
      </c>
      <c r="AC1180" s="240" t="str">
        <f t="shared" si="97"/>
        <v>DÜŞÜK RİSK</v>
      </c>
      <c r="AD1180" s="81" t="s">
        <v>450</v>
      </c>
      <c r="AE1180" s="81" t="s">
        <v>451</v>
      </c>
      <c r="AF1180" s="81" t="s">
        <v>558</v>
      </c>
      <c r="AG1180" s="83" t="s">
        <v>266</v>
      </c>
    </row>
    <row r="1181" spans="1:33" ht="140" x14ac:dyDescent="0.45">
      <c r="A1181" s="152">
        <v>1174</v>
      </c>
      <c r="B1181" s="160">
        <v>45896</v>
      </c>
      <c r="C1181" s="81" t="s">
        <v>72</v>
      </c>
      <c r="D1181" s="81" t="s">
        <v>156</v>
      </c>
      <c r="E1181" s="254" t="s">
        <v>2510</v>
      </c>
      <c r="F1181" s="254" t="s">
        <v>2510</v>
      </c>
      <c r="G1181" s="81" t="s">
        <v>431</v>
      </c>
      <c r="H1181" s="81" t="s">
        <v>452</v>
      </c>
      <c r="I1181" s="81" t="s">
        <v>438</v>
      </c>
      <c r="J1181" s="81" t="s">
        <v>453</v>
      </c>
      <c r="K1181" s="81" t="s">
        <v>2139</v>
      </c>
      <c r="L1181" s="82" t="s">
        <v>454</v>
      </c>
      <c r="M1181" s="82" t="s">
        <v>203</v>
      </c>
      <c r="N1181" s="83">
        <v>0.5</v>
      </c>
      <c r="O1181" s="83">
        <v>1</v>
      </c>
      <c r="P1181" s="83">
        <v>15</v>
      </c>
      <c r="Q1181" s="240">
        <f t="shared" si="94"/>
        <v>7.5</v>
      </c>
      <c r="R1181" s="240" t="str">
        <f t="shared" si="95"/>
        <v>DÜŞÜK RİSK</v>
      </c>
      <c r="S1181" s="84" t="s">
        <v>204</v>
      </c>
      <c r="T1181" s="82" t="s">
        <v>455</v>
      </c>
      <c r="U1181" s="80" t="s">
        <v>206</v>
      </c>
      <c r="V1181" s="85" t="s">
        <v>558</v>
      </c>
      <c r="W1181" s="80" t="s">
        <v>558</v>
      </c>
      <c r="X1181" s="82" t="s">
        <v>208</v>
      </c>
      <c r="Y1181" s="83">
        <v>0.5</v>
      </c>
      <c r="Z1181" s="83">
        <v>1</v>
      </c>
      <c r="AA1181" s="83">
        <v>15</v>
      </c>
      <c r="AB1181" s="240">
        <f t="shared" si="96"/>
        <v>7.5</v>
      </c>
      <c r="AC1181" s="240" t="str">
        <f t="shared" si="97"/>
        <v>DÜŞÜK RİSK</v>
      </c>
      <c r="AD1181" s="81" t="s">
        <v>450</v>
      </c>
      <c r="AE1181" s="81" t="s">
        <v>451</v>
      </c>
      <c r="AF1181" s="81" t="s">
        <v>558</v>
      </c>
      <c r="AG1181" s="83" t="s">
        <v>266</v>
      </c>
    </row>
    <row r="1182" spans="1:33" ht="105" x14ac:dyDescent="0.45">
      <c r="A1182" s="152">
        <v>1175</v>
      </c>
      <c r="B1182" s="160">
        <v>45896</v>
      </c>
      <c r="C1182" s="81" t="s">
        <v>66</v>
      </c>
      <c r="D1182" s="81" t="s">
        <v>6757</v>
      </c>
      <c r="E1182" s="254" t="s">
        <v>2510</v>
      </c>
      <c r="F1182" s="254" t="s">
        <v>2510</v>
      </c>
      <c r="G1182" s="81" t="s">
        <v>480</v>
      </c>
      <c r="H1182" s="81" t="s">
        <v>481</v>
      </c>
      <c r="I1182" s="81" t="s">
        <v>482</v>
      </c>
      <c r="J1182" s="81" t="s">
        <v>483</v>
      </c>
      <c r="K1182" s="81" t="s">
        <v>2511</v>
      </c>
      <c r="L1182" s="82" t="s">
        <v>484</v>
      </c>
      <c r="M1182" s="82" t="s">
        <v>203</v>
      </c>
      <c r="N1182" s="83">
        <v>1</v>
      </c>
      <c r="O1182" s="83">
        <v>1</v>
      </c>
      <c r="P1182" s="83">
        <v>15</v>
      </c>
      <c r="Q1182" s="240">
        <f t="shared" si="94"/>
        <v>15</v>
      </c>
      <c r="R1182" s="240" t="str">
        <f t="shared" si="95"/>
        <v>DÜŞÜK RİSK</v>
      </c>
      <c r="S1182" s="84" t="s">
        <v>204</v>
      </c>
      <c r="T1182" s="82" t="s">
        <v>135</v>
      </c>
      <c r="U1182" s="80" t="s">
        <v>206</v>
      </c>
      <c r="V1182" s="85" t="s">
        <v>558</v>
      </c>
      <c r="W1182" s="80" t="s">
        <v>558</v>
      </c>
      <c r="X1182" s="82" t="s">
        <v>208</v>
      </c>
      <c r="Y1182" s="83">
        <v>0.5</v>
      </c>
      <c r="Z1182" s="83">
        <v>1</v>
      </c>
      <c r="AA1182" s="83">
        <v>15</v>
      </c>
      <c r="AB1182" s="240">
        <f t="shared" si="96"/>
        <v>7.5</v>
      </c>
      <c r="AC1182" s="240" t="str">
        <f t="shared" si="97"/>
        <v>DÜŞÜK RİSK</v>
      </c>
      <c r="AD1182" s="81" t="s">
        <v>485</v>
      </c>
      <c r="AE1182" s="81" t="s">
        <v>265</v>
      </c>
      <c r="AF1182" s="81" t="s">
        <v>558</v>
      </c>
      <c r="AG1182" s="83" t="s">
        <v>479</v>
      </c>
    </row>
    <row r="1183" spans="1:33" ht="105" x14ac:dyDescent="0.45">
      <c r="A1183" s="152">
        <v>1176</v>
      </c>
      <c r="B1183" s="160">
        <v>45896</v>
      </c>
      <c r="C1183" s="81" t="s">
        <v>66</v>
      </c>
      <c r="D1183" s="81" t="s">
        <v>6757</v>
      </c>
      <c r="E1183" s="254" t="s">
        <v>2510</v>
      </c>
      <c r="F1183" s="254" t="s">
        <v>2510</v>
      </c>
      <c r="G1183" s="81" t="s">
        <v>480</v>
      </c>
      <c r="H1183" s="81" t="s">
        <v>481</v>
      </c>
      <c r="I1183" s="81" t="s">
        <v>482</v>
      </c>
      <c r="J1183" s="81" t="s">
        <v>483</v>
      </c>
      <c r="K1183" s="81" t="s">
        <v>2139</v>
      </c>
      <c r="L1183" s="82" t="s">
        <v>484</v>
      </c>
      <c r="M1183" s="82" t="s">
        <v>203</v>
      </c>
      <c r="N1183" s="83">
        <v>0.5</v>
      </c>
      <c r="O1183" s="83">
        <v>1</v>
      </c>
      <c r="P1183" s="83">
        <v>15</v>
      </c>
      <c r="Q1183" s="240">
        <f t="shared" si="94"/>
        <v>7.5</v>
      </c>
      <c r="R1183" s="240" t="str">
        <f t="shared" si="95"/>
        <v>DÜŞÜK RİSK</v>
      </c>
      <c r="S1183" s="84" t="s">
        <v>204</v>
      </c>
      <c r="T1183" s="82" t="s">
        <v>135</v>
      </c>
      <c r="U1183" s="80" t="s">
        <v>206</v>
      </c>
      <c r="V1183" s="85" t="s">
        <v>558</v>
      </c>
      <c r="W1183" s="80" t="s">
        <v>558</v>
      </c>
      <c r="X1183" s="82" t="s">
        <v>208</v>
      </c>
      <c r="Y1183" s="83">
        <v>0.5</v>
      </c>
      <c r="Z1183" s="83">
        <v>1</v>
      </c>
      <c r="AA1183" s="83">
        <v>15</v>
      </c>
      <c r="AB1183" s="240">
        <f t="shared" si="96"/>
        <v>7.5</v>
      </c>
      <c r="AC1183" s="240" t="str">
        <f t="shared" si="97"/>
        <v>DÜŞÜK RİSK</v>
      </c>
      <c r="AD1183" s="81" t="s">
        <v>485</v>
      </c>
      <c r="AE1183" s="81" t="s">
        <v>265</v>
      </c>
      <c r="AF1183" s="81" t="s">
        <v>558</v>
      </c>
      <c r="AG1183" s="83" t="s">
        <v>479</v>
      </c>
    </row>
    <row r="1184" spans="1:33" ht="175" x14ac:dyDescent="0.45">
      <c r="A1184" s="152">
        <v>1177</v>
      </c>
      <c r="B1184" s="160">
        <v>45896</v>
      </c>
      <c r="C1184" s="81" t="s">
        <v>66</v>
      </c>
      <c r="D1184" s="81" t="s">
        <v>6757</v>
      </c>
      <c r="E1184" s="254" t="s">
        <v>2510</v>
      </c>
      <c r="F1184" s="254" t="s">
        <v>2510</v>
      </c>
      <c r="G1184" s="81" t="s">
        <v>486</v>
      </c>
      <c r="H1184" s="81" t="s">
        <v>487</v>
      </c>
      <c r="I1184" s="81" t="s">
        <v>488</v>
      </c>
      <c r="J1184" s="81" t="s">
        <v>299</v>
      </c>
      <c r="K1184" s="81" t="s">
        <v>2533</v>
      </c>
      <c r="L1184" s="82" t="s">
        <v>489</v>
      </c>
      <c r="M1184" s="82" t="s">
        <v>203</v>
      </c>
      <c r="N1184" s="83">
        <v>0.5</v>
      </c>
      <c r="O1184" s="83">
        <v>1</v>
      </c>
      <c r="P1184" s="83">
        <v>7</v>
      </c>
      <c r="Q1184" s="240">
        <f t="shared" si="94"/>
        <v>3.5</v>
      </c>
      <c r="R1184" s="240" t="str">
        <f t="shared" si="95"/>
        <v>DÜŞÜK RİSK</v>
      </c>
      <c r="S1184" s="84" t="s">
        <v>204</v>
      </c>
      <c r="T1184" s="82" t="s">
        <v>490</v>
      </c>
      <c r="U1184" s="80" t="s">
        <v>206</v>
      </c>
      <c r="V1184" s="85" t="s">
        <v>558</v>
      </c>
      <c r="W1184" s="80" t="s">
        <v>558</v>
      </c>
      <c r="X1184" s="82" t="s">
        <v>208</v>
      </c>
      <c r="Y1184" s="83">
        <v>0.5</v>
      </c>
      <c r="Z1184" s="83">
        <v>1</v>
      </c>
      <c r="AA1184" s="83">
        <v>7</v>
      </c>
      <c r="AB1184" s="240">
        <f t="shared" si="96"/>
        <v>3.5</v>
      </c>
      <c r="AC1184" s="240" t="str">
        <f t="shared" si="97"/>
        <v>DÜŞÜK RİSK</v>
      </c>
      <c r="AD1184" s="81" t="s">
        <v>485</v>
      </c>
      <c r="AE1184" s="81" t="s">
        <v>265</v>
      </c>
      <c r="AF1184" s="81" t="s">
        <v>558</v>
      </c>
      <c r="AG1184" s="83" t="s">
        <v>491</v>
      </c>
    </row>
    <row r="1185" spans="1:33" ht="105" x14ac:dyDescent="0.45">
      <c r="A1185" s="152">
        <v>1178</v>
      </c>
      <c r="B1185" s="160">
        <v>45896</v>
      </c>
      <c r="C1185" s="81" t="s">
        <v>66</v>
      </c>
      <c r="D1185" s="81" t="s">
        <v>6757</v>
      </c>
      <c r="E1185" s="154" t="s">
        <v>2510</v>
      </c>
      <c r="F1185" s="154" t="s">
        <v>2510</v>
      </c>
      <c r="G1185" s="83" t="s">
        <v>2534</v>
      </c>
      <c r="H1185" s="83" t="s">
        <v>2535</v>
      </c>
      <c r="I1185" s="83" t="s">
        <v>2536</v>
      </c>
      <c r="J1185" s="83" t="s">
        <v>2537</v>
      </c>
      <c r="K1185" s="83" t="s">
        <v>1008</v>
      </c>
      <c r="L1185" s="84" t="s">
        <v>2538</v>
      </c>
      <c r="M1185" s="84" t="s">
        <v>917</v>
      </c>
      <c r="N1185" s="83">
        <v>1</v>
      </c>
      <c r="O1185" s="83">
        <v>0.5</v>
      </c>
      <c r="P1185" s="83">
        <v>15</v>
      </c>
      <c r="Q1185" s="241">
        <f t="shared" si="94"/>
        <v>7.5</v>
      </c>
      <c r="R1185" s="240" t="str">
        <f t="shared" si="95"/>
        <v>DÜŞÜK RİSK</v>
      </c>
      <c r="S1185" s="84" t="s">
        <v>2386</v>
      </c>
      <c r="T1185" s="83" t="s">
        <v>184</v>
      </c>
      <c r="U1185" s="155" t="s">
        <v>919</v>
      </c>
      <c r="V1185" s="85" t="s">
        <v>558</v>
      </c>
      <c r="W1185" s="156" t="s">
        <v>919</v>
      </c>
      <c r="X1185" s="156" t="s">
        <v>858</v>
      </c>
      <c r="Y1185" s="83">
        <v>1</v>
      </c>
      <c r="Z1185" s="83">
        <v>0.5</v>
      </c>
      <c r="AA1185" s="83">
        <v>15</v>
      </c>
      <c r="AB1185" s="241">
        <f t="shared" si="96"/>
        <v>7.5</v>
      </c>
      <c r="AC1185" s="240" t="str">
        <f t="shared" si="97"/>
        <v>DÜŞÜK RİSK</v>
      </c>
      <c r="AD1185" s="81" t="s">
        <v>132</v>
      </c>
      <c r="AE1185" s="81" t="s">
        <v>184</v>
      </c>
      <c r="AF1185" s="240" t="s">
        <v>2539</v>
      </c>
      <c r="AG1185" s="83" t="s">
        <v>2540</v>
      </c>
    </row>
    <row r="1186" spans="1:33" ht="105" x14ac:dyDescent="0.45">
      <c r="A1186" s="152">
        <v>1179</v>
      </c>
      <c r="B1186" s="160">
        <v>45896</v>
      </c>
      <c r="C1186" s="81" t="s">
        <v>66</v>
      </c>
      <c r="D1186" s="81" t="s">
        <v>6757</v>
      </c>
      <c r="E1186" s="154" t="s">
        <v>2510</v>
      </c>
      <c r="F1186" s="154" t="s">
        <v>2510</v>
      </c>
      <c r="G1186" s="83" t="s">
        <v>2541</v>
      </c>
      <c r="H1186" s="83" t="s">
        <v>2542</v>
      </c>
      <c r="I1186" s="83" t="s">
        <v>2536</v>
      </c>
      <c r="J1186" s="83" t="s">
        <v>2537</v>
      </c>
      <c r="K1186" s="83" t="s">
        <v>1008</v>
      </c>
      <c r="L1186" s="84" t="s">
        <v>2543</v>
      </c>
      <c r="M1186" s="84" t="s">
        <v>917</v>
      </c>
      <c r="N1186" s="83">
        <v>1</v>
      </c>
      <c r="O1186" s="83">
        <v>0.5</v>
      </c>
      <c r="P1186" s="83">
        <v>15</v>
      </c>
      <c r="Q1186" s="241">
        <f t="shared" si="94"/>
        <v>7.5</v>
      </c>
      <c r="R1186" s="240" t="str">
        <f t="shared" si="95"/>
        <v>DÜŞÜK RİSK</v>
      </c>
      <c r="S1186" s="84" t="s">
        <v>2386</v>
      </c>
      <c r="T1186" s="83" t="s">
        <v>184</v>
      </c>
      <c r="U1186" s="155" t="s">
        <v>919</v>
      </c>
      <c r="V1186" s="85" t="s">
        <v>558</v>
      </c>
      <c r="W1186" s="156" t="s">
        <v>919</v>
      </c>
      <c r="X1186" s="156" t="s">
        <v>858</v>
      </c>
      <c r="Y1186" s="83">
        <v>1</v>
      </c>
      <c r="Z1186" s="83">
        <v>0.5</v>
      </c>
      <c r="AA1186" s="83">
        <v>15</v>
      </c>
      <c r="AB1186" s="241">
        <f t="shared" si="96"/>
        <v>7.5</v>
      </c>
      <c r="AC1186" s="240" t="str">
        <f t="shared" si="97"/>
        <v>DÜŞÜK RİSK</v>
      </c>
      <c r="AD1186" s="81" t="s">
        <v>132</v>
      </c>
      <c r="AE1186" s="81" t="s">
        <v>184</v>
      </c>
      <c r="AF1186" s="240" t="s">
        <v>2539</v>
      </c>
      <c r="AG1186" s="83" t="s">
        <v>2540</v>
      </c>
    </row>
    <row r="1187" spans="1:33" ht="70" x14ac:dyDescent="0.45">
      <c r="A1187" s="152">
        <v>1180</v>
      </c>
      <c r="B1187" s="160">
        <v>45896</v>
      </c>
      <c r="C1187" s="83" t="s">
        <v>66</v>
      </c>
      <c r="D1187" s="81" t="s">
        <v>6753</v>
      </c>
      <c r="E1187" s="154" t="s">
        <v>2510</v>
      </c>
      <c r="F1187" s="154" t="s">
        <v>2510</v>
      </c>
      <c r="G1187" s="83" t="s">
        <v>2544</v>
      </c>
      <c r="H1187" s="83" t="s">
        <v>2545</v>
      </c>
      <c r="I1187" s="83" t="s">
        <v>2546</v>
      </c>
      <c r="J1187" s="83" t="s">
        <v>2547</v>
      </c>
      <c r="K1187" s="83" t="s">
        <v>1008</v>
      </c>
      <c r="L1187" s="84" t="s">
        <v>2548</v>
      </c>
      <c r="M1187" s="84" t="s">
        <v>917</v>
      </c>
      <c r="N1187" s="83">
        <v>1</v>
      </c>
      <c r="O1187" s="83">
        <v>0.5</v>
      </c>
      <c r="P1187" s="83">
        <v>15</v>
      </c>
      <c r="Q1187" s="241">
        <f t="shared" si="94"/>
        <v>7.5</v>
      </c>
      <c r="R1187" s="240" t="str">
        <f t="shared" si="95"/>
        <v>DÜŞÜK RİSK</v>
      </c>
      <c r="S1187" s="84" t="s">
        <v>918</v>
      </c>
      <c r="T1187" s="83" t="s">
        <v>131</v>
      </c>
      <c r="U1187" s="155" t="s">
        <v>919</v>
      </c>
      <c r="V1187" s="85" t="s">
        <v>558</v>
      </c>
      <c r="W1187" s="156" t="s">
        <v>919</v>
      </c>
      <c r="X1187" s="156" t="s">
        <v>858</v>
      </c>
      <c r="Y1187" s="83">
        <v>0.5</v>
      </c>
      <c r="Z1187" s="83">
        <v>0.5</v>
      </c>
      <c r="AA1187" s="83">
        <v>7</v>
      </c>
      <c r="AB1187" s="241">
        <f t="shared" si="96"/>
        <v>1.75</v>
      </c>
      <c r="AC1187" s="240" t="str">
        <f t="shared" si="97"/>
        <v>DÜŞÜK RİSK</v>
      </c>
      <c r="AD1187" s="81" t="s">
        <v>651</v>
      </c>
      <c r="AE1187" s="81" t="s">
        <v>131</v>
      </c>
      <c r="AF1187" s="240" t="s">
        <v>2460</v>
      </c>
      <c r="AG1187" s="83" t="s">
        <v>1141</v>
      </c>
    </row>
    <row r="1188" spans="1:33" ht="122.5" x14ac:dyDescent="0.45">
      <c r="A1188" s="152">
        <v>1181</v>
      </c>
      <c r="B1188" s="160">
        <v>45896</v>
      </c>
      <c r="C1188" s="83" t="s">
        <v>72</v>
      </c>
      <c r="D1188" s="81" t="s">
        <v>156</v>
      </c>
      <c r="E1188" s="154" t="s">
        <v>2510</v>
      </c>
      <c r="F1188" s="154" t="s">
        <v>2510</v>
      </c>
      <c r="G1188" s="83" t="s">
        <v>1653</v>
      </c>
      <c r="H1188" s="83" t="s">
        <v>2549</v>
      </c>
      <c r="I1188" s="83" t="s">
        <v>1655</v>
      </c>
      <c r="J1188" s="83" t="s">
        <v>1656</v>
      </c>
      <c r="K1188" s="83" t="s">
        <v>515</v>
      </c>
      <c r="L1188" s="84" t="s">
        <v>2550</v>
      </c>
      <c r="M1188" s="84" t="s">
        <v>917</v>
      </c>
      <c r="N1188" s="83">
        <v>0.5</v>
      </c>
      <c r="O1188" s="83">
        <v>0.5</v>
      </c>
      <c r="P1188" s="83">
        <v>1</v>
      </c>
      <c r="Q1188" s="241">
        <f t="shared" ref="Q1188:Q1251" si="98">IF(OR(ISBLANK(N1188)=TRUE,ISBLANK(O1188)=TRUE,ISBLANK(P1188)=TRUE),"",PRODUCT(N1188,O1188,P1188))</f>
        <v>0.25</v>
      </c>
      <c r="R1188" s="240" t="str">
        <f t="shared" ref="R1188:R1251" si="99">IF(Q1188="","",IF(AND(Q1188&gt;=0,Q1188&lt;20),"DÜŞÜK RİSK",IF(AND(Q1188&gt;=20,Q1188&lt;70),"OLASI RİSK",IF(AND(Q1188&gt;=70,Q1188&lt;200),"ÖNEMLİ RİSK",IF(AND(Q1188&gt;=200,Q1188&lt;400),"YÜKSEK RİSK",IF(Q1188&gt;=400,"KABUL EDİLEMEZ RİSK",""))))))</f>
        <v>DÜŞÜK RİSK</v>
      </c>
      <c r="S1188" s="84" t="s">
        <v>132</v>
      </c>
      <c r="T1188" s="83" t="s">
        <v>131</v>
      </c>
      <c r="U1188" s="155" t="s">
        <v>1751</v>
      </c>
      <c r="V1188" s="85" t="s">
        <v>1170</v>
      </c>
      <c r="W1188" s="156" t="s">
        <v>919</v>
      </c>
      <c r="X1188" s="156" t="s">
        <v>858</v>
      </c>
      <c r="Y1188" s="83">
        <v>0.5</v>
      </c>
      <c r="Z1188" s="83">
        <v>0.5</v>
      </c>
      <c r="AA1188" s="83">
        <v>1</v>
      </c>
      <c r="AB1188" s="241">
        <f t="shared" ref="AB1188:AB1251" si="100">IF(OR(ISBLANK(Y1188)=TRUE,ISBLANK(Z1188)=TRUE,ISBLANK(AA1188)=TRUE),"",PRODUCT(Y1188,Z1188,AA1188))</f>
        <v>0.25</v>
      </c>
      <c r="AC1188" s="240" t="str">
        <f t="shared" ref="AC1188:AC1251" si="101">IF(AB1188="","",IF(AND(AB1188&gt;=0,AB1188&lt;20),"DÜŞÜK RİSK",IF(AND(AB1188&gt;=20,AB1188&lt;70),"OLASI RİSK",IF(AND(AB1188&gt;=70,AB1188&lt;200),"ÖNEMLİ RİSK",IF(AND(AB1188&gt;=200,AB1188&lt;400),"YÜKSEK RİSK",IF(AB1188&gt;=400,"KABUL EDİLEMEZ RİSK",""))))))</f>
        <v>DÜŞÜK RİSK</v>
      </c>
      <c r="AD1188" s="81" t="s">
        <v>132</v>
      </c>
      <c r="AE1188" s="81" t="s">
        <v>131</v>
      </c>
      <c r="AF1188" s="240" t="s">
        <v>1751</v>
      </c>
      <c r="AG1188" s="83" t="s">
        <v>1170</v>
      </c>
    </row>
    <row r="1189" spans="1:33" ht="122.5" x14ac:dyDescent="0.45">
      <c r="A1189" s="152">
        <v>1182</v>
      </c>
      <c r="B1189" s="160">
        <v>45896</v>
      </c>
      <c r="C1189" s="83" t="s">
        <v>66</v>
      </c>
      <c r="D1189" s="81" t="s">
        <v>6754</v>
      </c>
      <c r="E1189" s="154" t="s">
        <v>2510</v>
      </c>
      <c r="F1189" s="154" t="s">
        <v>2510</v>
      </c>
      <c r="G1189" s="83" t="s">
        <v>963</v>
      </c>
      <c r="H1189" s="83" t="s">
        <v>2551</v>
      </c>
      <c r="I1189" s="83" t="s">
        <v>2552</v>
      </c>
      <c r="J1189" s="83" t="s">
        <v>2553</v>
      </c>
      <c r="K1189" s="83" t="s">
        <v>1008</v>
      </c>
      <c r="L1189" s="84" t="s">
        <v>2554</v>
      </c>
      <c r="M1189" s="84" t="s">
        <v>917</v>
      </c>
      <c r="N1189" s="83">
        <v>0.5</v>
      </c>
      <c r="O1189" s="83">
        <v>0.5</v>
      </c>
      <c r="P1189" s="83">
        <v>3</v>
      </c>
      <c r="Q1189" s="241">
        <f t="shared" si="98"/>
        <v>0.75</v>
      </c>
      <c r="R1189" s="240" t="str">
        <f t="shared" si="99"/>
        <v>DÜŞÜK RİSK</v>
      </c>
      <c r="S1189" s="84" t="s">
        <v>132</v>
      </c>
      <c r="T1189" s="83" t="s">
        <v>131</v>
      </c>
      <c r="U1189" s="155" t="s">
        <v>1751</v>
      </c>
      <c r="V1189" s="85" t="s">
        <v>1170</v>
      </c>
      <c r="W1189" s="156" t="s">
        <v>919</v>
      </c>
      <c r="X1189" s="156" t="s">
        <v>858</v>
      </c>
      <c r="Y1189" s="83">
        <v>0.5</v>
      </c>
      <c r="Z1189" s="83">
        <v>0.5</v>
      </c>
      <c r="AA1189" s="83">
        <v>3</v>
      </c>
      <c r="AB1189" s="241">
        <f t="shared" si="100"/>
        <v>0.75</v>
      </c>
      <c r="AC1189" s="240" t="str">
        <f t="shared" si="101"/>
        <v>DÜŞÜK RİSK</v>
      </c>
      <c r="AD1189" s="81" t="s">
        <v>132</v>
      </c>
      <c r="AE1189" s="81" t="s">
        <v>131</v>
      </c>
      <c r="AF1189" s="240" t="s">
        <v>1751</v>
      </c>
      <c r="AG1189" s="83" t="s">
        <v>1170</v>
      </c>
    </row>
    <row r="1190" spans="1:33" ht="105" x14ac:dyDescent="0.45">
      <c r="A1190" s="152">
        <v>1183</v>
      </c>
      <c r="B1190" s="160">
        <v>45896</v>
      </c>
      <c r="C1190" s="83" t="s">
        <v>72</v>
      </c>
      <c r="D1190" s="81" t="s">
        <v>130</v>
      </c>
      <c r="E1190" s="154" t="s">
        <v>2510</v>
      </c>
      <c r="F1190" s="154" t="s">
        <v>2510</v>
      </c>
      <c r="G1190" s="83" t="s">
        <v>855</v>
      </c>
      <c r="H1190" s="83" t="s">
        <v>913</v>
      </c>
      <c r="I1190" s="83" t="s">
        <v>1016</v>
      </c>
      <c r="J1190" s="83" t="s">
        <v>915</v>
      </c>
      <c r="K1190" s="83" t="s">
        <v>857</v>
      </c>
      <c r="L1190" s="84" t="s">
        <v>916</v>
      </c>
      <c r="M1190" s="84" t="s">
        <v>917</v>
      </c>
      <c r="N1190" s="83">
        <v>1</v>
      </c>
      <c r="O1190" s="83">
        <v>6</v>
      </c>
      <c r="P1190" s="83">
        <v>3</v>
      </c>
      <c r="Q1190" s="241">
        <f t="shared" si="98"/>
        <v>18</v>
      </c>
      <c r="R1190" s="240" t="str">
        <f t="shared" si="99"/>
        <v>DÜŞÜK RİSK</v>
      </c>
      <c r="S1190" s="84" t="s">
        <v>918</v>
      </c>
      <c r="T1190" s="83" t="s">
        <v>191</v>
      </c>
      <c r="U1190" s="155" t="s">
        <v>919</v>
      </c>
      <c r="V1190" s="85" t="s">
        <v>920</v>
      </c>
      <c r="W1190" s="156">
        <v>45583</v>
      </c>
      <c r="X1190" s="156" t="s">
        <v>858</v>
      </c>
      <c r="Y1190" s="83">
        <v>1</v>
      </c>
      <c r="Z1190" s="83">
        <v>1</v>
      </c>
      <c r="AA1190" s="83">
        <v>3</v>
      </c>
      <c r="AB1190" s="241">
        <f t="shared" si="100"/>
        <v>3</v>
      </c>
      <c r="AC1190" s="240" t="str">
        <f t="shared" si="101"/>
        <v>DÜŞÜK RİSK</v>
      </c>
      <c r="AD1190" s="81" t="s">
        <v>132</v>
      </c>
      <c r="AE1190" s="81" t="s">
        <v>191</v>
      </c>
      <c r="AF1190" s="240" t="s">
        <v>921</v>
      </c>
      <c r="AG1190" s="83" t="s">
        <v>860</v>
      </c>
    </row>
    <row r="1191" spans="1:33" ht="105" x14ac:dyDescent="0.45">
      <c r="A1191" s="152">
        <v>1184</v>
      </c>
      <c r="B1191" s="160">
        <v>45896</v>
      </c>
      <c r="C1191" s="83" t="s">
        <v>72</v>
      </c>
      <c r="D1191" s="81" t="s">
        <v>130</v>
      </c>
      <c r="E1191" s="154" t="s">
        <v>2510</v>
      </c>
      <c r="F1191" s="154" t="s">
        <v>2510</v>
      </c>
      <c r="G1191" s="83" t="s">
        <v>855</v>
      </c>
      <c r="H1191" s="83" t="s">
        <v>922</v>
      </c>
      <c r="I1191" s="83" t="s">
        <v>923</v>
      </c>
      <c r="J1191" s="83" t="s">
        <v>924</v>
      </c>
      <c r="K1191" s="83" t="s">
        <v>857</v>
      </c>
      <c r="L1191" s="84" t="s">
        <v>925</v>
      </c>
      <c r="M1191" s="84" t="s">
        <v>917</v>
      </c>
      <c r="N1191" s="83">
        <v>1</v>
      </c>
      <c r="O1191" s="83">
        <v>3</v>
      </c>
      <c r="P1191" s="83">
        <v>3</v>
      </c>
      <c r="Q1191" s="241">
        <f t="shared" si="98"/>
        <v>9</v>
      </c>
      <c r="R1191" s="240" t="str">
        <f t="shared" si="99"/>
        <v>DÜŞÜK RİSK</v>
      </c>
      <c r="S1191" s="84" t="s">
        <v>918</v>
      </c>
      <c r="T1191" s="83" t="s">
        <v>191</v>
      </c>
      <c r="U1191" s="155" t="s">
        <v>919</v>
      </c>
      <c r="V1191" s="85" t="s">
        <v>558</v>
      </c>
      <c r="W1191" s="156">
        <v>45583</v>
      </c>
      <c r="X1191" s="156" t="s">
        <v>858</v>
      </c>
      <c r="Y1191" s="83">
        <v>1</v>
      </c>
      <c r="Z1191" s="83">
        <v>1</v>
      </c>
      <c r="AA1191" s="83">
        <v>3</v>
      </c>
      <c r="AB1191" s="241">
        <f t="shared" si="100"/>
        <v>3</v>
      </c>
      <c r="AC1191" s="240" t="str">
        <f t="shared" si="101"/>
        <v>DÜŞÜK RİSK</v>
      </c>
      <c r="AD1191" s="81" t="s">
        <v>132</v>
      </c>
      <c r="AE1191" s="81" t="s">
        <v>191</v>
      </c>
      <c r="AF1191" s="240" t="s">
        <v>921</v>
      </c>
      <c r="AG1191" s="83" t="s">
        <v>860</v>
      </c>
    </row>
    <row r="1192" spans="1:33" ht="105" x14ac:dyDescent="0.45">
      <c r="A1192" s="152">
        <v>1185</v>
      </c>
      <c r="B1192" s="160">
        <v>45896</v>
      </c>
      <c r="C1192" s="83" t="s">
        <v>72</v>
      </c>
      <c r="D1192" s="81" t="s">
        <v>130</v>
      </c>
      <c r="E1192" s="154" t="s">
        <v>2510</v>
      </c>
      <c r="F1192" s="154" t="s">
        <v>2510</v>
      </c>
      <c r="G1192" s="83" t="s">
        <v>855</v>
      </c>
      <c r="H1192" s="83" t="s">
        <v>926</v>
      </c>
      <c r="I1192" s="83" t="s">
        <v>927</v>
      </c>
      <c r="J1192" s="83" t="s">
        <v>924</v>
      </c>
      <c r="K1192" s="83" t="s">
        <v>857</v>
      </c>
      <c r="L1192" s="84" t="s">
        <v>928</v>
      </c>
      <c r="M1192" s="84" t="s">
        <v>917</v>
      </c>
      <c r="N1192" s="83">
        <v>3</v>
      </c>
      <c r="O1192" s="83">
        <v>3</v>
      </c>
      <c r="P1192" s="83">
        <v>3</v>
      </c>
      <c r="Q1192" s="241">
        <f t="shared" si="98"/>
        <v>27</v>
      </c>
      <c r="R1192" s="240" t="str">
        <f t="shared" si="99"/>
        <v>OLASI RİSK</v>
      </c>
      <c r="S1192" s="84" t="s">
        <v>918</v>
      </c>
      <c r="T1192" s="83" t="s">
        <v>190</v>
      </c>
      <c r="U1192" s="155" t="s">
        <v>919</v>
      </c>
      <c r="V1192" s="85" t="s">
        <v>930</v>
      </c>
      <c r="W1192" s="156">
        <v>45585</v>
      </c>
      <c r="X1192" s="156" t="s">
        <v>858</v>
      </c>
      <c r="Y1192" s="83">
        <v>1</v>
      </c>
      <c r="Z1192" s="83">
        <v>1</v>
      </c>
      <c r="AA1192" s="83">
        <v>3</v>
      </c>
      <c r="AB1192" s="241">
        <f t="shared" si="100"/>
        <v>3</v>
      </c>
      <c r="AC1192" s="240" t="str">
        <f t="shared" si="101"/>
        <v>DÜŞÜK RİSK</v>
      </c>
      <c r="AD1192" s="81" t="s">
        <v>931</v>
      </c>
      <c r="AE1192" s="81" t="s">
        <v>190</v>
      </c>
      <c r="AF1192" s="240" t="s">
        <v>932</v>
      </c>
      <c r="AG1192" s="83" t="s">
        <v>860</v>
      </c>
    </row>
    <row r="1193" spans="1:33" ht="140" x14ac:dyDescent="0.45">
      <c r="A1193" s="152">
        <v>1186</v>
      </c>
      <c r="B1193" s="160">
        <v>45896</v>
      </c>
      <c r="C1193" s="83" t="s">
        <v>72</v>
      </c>
      <c r="D1193" s="81" t="s">
        <v>130</v>
      </c>
      <c r="E1193" s="154" t="s">
        <v>2510</v>
      </c>
      <c r="F1193" s="154" t="s">
        <v>2510</v>
      </c>
      <c r="G1193" s="83" t="s">
        <v>855</v>
      </c>
      <c r="H1193" s="83" t="s">
        <v>933</v>
      </c>
      <c r="I1193" s="83" t="s">
        <v>934</v>
      </c>
      <c r="J1193" s="83" t="s">
        <v>935</v>
      </c>
      <c r="K1193" s="83" t="s">
        <v>1008</v>
      </c>
      <c r="L1193" s="84" t="s">
        <v>936</v>
      </c>
      <c r="M1193" s="84" t="s">
        <v>917</v>
      </c>
      <c r="N1193" s="83">
        <v>1</v>
      </c>
      <c r="O1193" s="83">
        <v>6</v>
      </c>
      <c r="P1193" s="83">
        <v>7</v>
      </c>
      <c r="Q1193" s="241">
        <f t="shared" si="98"/>
        <v>42</v>
      </c>
      <c r="R1193" s="240" t="str">
        <f t="shared" si="99"/>
        <v>OLASI RİSK</v>
      </c>
      <c r="S1193" s="84" t="s">
        <v>918</v>
      </c>
      <c r="T1193" s="83" t="s">
        <v>191</v>
      </c>
      <c r="U1193" s="155" t="s">
        <v>919</v>
      </c>
      <c r="V1193" s="85" t="s">
        <v>558</v>
      </c>
      <c r="W1193" s="156" t="s">
        <v>919</v>
      </c>
      <c r="X1193" s="156" t="s">
        <v>858</v>
      </c>
      <c r="Y1193" s="83">
        <v>1</v>
      </c>
      <c r="Z1193" s="83">
        <v>3</v>
      </c>
      <c r="AA1193" s="83">
        <v>3</v>
      </c>
      <c r="AB1193" s="241">
        <f t="shared" si="100"/>
        <v>9</v>
      </c>
      <c r="AC1193" s="240" t="str">
        <f t="shared" si="101"/>
        <v>DÜŞÜK RİSK</v>
      </c>
      <c r="AD1193" s="81" t="s">
        <v>132</v>
      </c>
      <c r="AE1193" s="81" t="s">
        <v>191</v>
      </c>
      <c r="AF1193" s="240" t="s">
        <v>921</v>
      </c>
      <c r="AG1193" s="83" t="s">
        <v>860</v>
      </c>
    </row>
    <row r="1194" spans="1:33" ht="105" x14ac:dyDescent="0.45">
      <c r="A1194" s="152">
        <v>1187</v>
      </c>
      <c r="B1194" s="160">
        <v>45896</v>
      </c>
      <c r="C1194" s="83" t="s">
        <v>72</v>
      </c>
      <c r="D1194" s="81" t="s">
        <v>130</v>
      </c>
      <c r="E1194" s="154" t="s">
        <v>2510</v>
      </c>
      <c r="F1194" s="154" t="s">
        <v>2510</v>
      </c>
      <c r="G1194" s="83" t="s">
        <v>1120</v>
      </c>
      <c r="H1194" s="83" t="s">
        <v>1589</v>
      </c>
      <c r="I1194" s="83" t="s">
        <v>1590</v>
      </c>
      <c r="J1194" s="83" t="s">
        <v>915</v>
      </c>
      <c r="K1194" s="83" t="s">
        <v>515</v>
      </c>
      <c r="L1194" s="84" t="s">
        <v>1591</v>
      </c>
      <c r="M1194" s="84" t="s">
        <v>917</v>
      </c>
      <c r="N1194" s="83">
        <v>3</v>
      </c>
      <c r="O1194" s="83">
        <v>6</v>
      </c>
      <c r="P1194" s="83">
        <v>3</v>
      </c>
      <c r="Q1194" s="241">
        <f t="shared" si="98"/>
        <v>54</v>
      </c>
      <c r="R1194" s="240" t="str">
        <f t="shared" si="99"/>
        <v>OLASI RİSK</v>
      </c>
      <c r="S1194" s="84" t="s">
        <v>918</v>
      </c>
      <c r="T1194" s="83" t="s">
        <v>192</v>
      </c>
      <c r="U1194" s="155" t="s">
        <v>1489</v>
      </c>
      <c r="V1194" s="85" t="s">
        <v>558</v>
      </c>
      <c r="W1194" s="156">
        <v>45591</v>
      </c>
      <c r="X1194" s="156" t="s">
        <v>858</v>
      </c>
      <c r="Y1194" s="83">
        <v>1</v>
      </c>
      <c r="Z1194" s="83">
        <v>3</v>
      </c>
      <c r="AA1194" s="83">
        <v>3</v>
      </c>
      <c r="AB1194" s="241">
        <f t="shared" si="100"/>
        <v>9</v>
      </c>
      <c r="AC1194" s="240" t="str">
        <f t="shared" si="101"/>
        <v>DÜŞÜK RİSK</v>
      </c>
      <c r="AD1194" s="81" t="s">
        <v>132</v>
      </c>
      <c r="AE1194" s="81" t="s">
        <v>192</v>
      </c>
      <c r="AF1194" s="240" t="s">
        <v>921</v>
      </c>
      <c r="AG1194" s="83" t="s">
        <v>1593</v>
      </c>
    </row>
    <row r="1195" spans="1:33" ht="157.5" x14ac:dyDescent="0.45">
      <c r="A1195" s="152">
        <v>1188</v>
      </c>
      <c r="B1195" s="160">
        <v>45896</v>
      </c>
      <c r="C1195" s="83" t="s">
        <v>72</v>
      </c>
      <c r="D1195" s="81" t="s">
        <v>130</v>
      </c>
      <c r="E1195" s="154" t="s">
        <v>2510</v>
      </c>
      <c r="F1195" s="154" t="s">
        <v>2510</v>
      </c>
      <c r="G1195" s="83" t="s">
        <v>938</v>
      </c>
      <c r="H1195" s="83" t="s">
        <v>939</v>
      </c>
      <c r="I1195" s="83" t="s">
        <v>940</v>
      </c>
      <c r="J1195" s="83" t="s">
        <v>941</v>
      </c>
      <c r="K1195" s="83" t="s">
        <v>515</v>
      </c>
      <c r="L1195" s="84" t="s">
        <v>942</v>
      </c>
      <c r="M1195" s="84" t="s">
        <v>917</v>
      </c>
      <c r="N1195" s="83">
        <v>1</v>
      </c>
      <c r="O1195" s="83">
        <v>3</v>
      </c>
      <c r="P1195" s="83">
        <v>1</v>
      </c>
      <c r="Q1195" s="241">
        <f t="shared" si="98"/>
        <v>3</v>
      </c>
      <c r="R1195" s="240" t="str">
        <f t="shared" si="99"/>
        <v>DÜŞÜK RİSK</v>
      </c>
      <c r="S1195" s="84" t="s">
        <v>918</v>
      </c>
      <c r="T1195" s="83" t="s">
        <v>191</v>
      </c>
      <c r="U1195" s="155" t="s">
        <v>919</v>
      </c>
      <c r="V1195" s="85" t="s">
        <v>558</v>
      </c>
      <c r="W1195" s="156" t="s">
        <v>919</v>
      </c>
      <c r="X1195" s="156" t="s">
        <v>858</v>
      </c>
      <c r="Y1195" s="83">
        <v>1</v>
      </c>
      <c r="Z1195" s="83">
        <v>3</v>
      </c>
      <c r="AA1195" s="83">
        <v>1</v>
      </c>
      <c r="AB1195" s="241">
        <f t="shared" si="100"/>
        <v>3</v>
      </c>
      <c r="AC1195" s="240" t="str">
        <f t="shared" si="101"/>
        <v>DÜŞÜK RİSK</v>
      </c>
      <c r="AD1195" s="81" t="s">
        <v>132</v>
      </c>
      <c r="AE1195" s="81" t="s">
        <v>191</v>
      </c>
      <c r="AF1195" s="240" t="s">
        <v>921</v>
      </c>
      <c r="AG1195" s="83" t="s">
        <v>860</v>
      </c>
    </row>
    <row r="1196" spans="1:33" ht="122.5" x14ac:dyDescent="0.45">
      <c r="A1196" s="152">
        <v>1189</v>
      </c>
      <c r="B1196" s="160">
        <v>45896</v>
      </c>
      <c r="C1196" s="83" t="s">
        <v>72</v>
      </c>
      <c r="D1196" s="81" t="s">
        <v>130</v>
      </c>
      <c r="E1196" s="154" t="s">
        <v>2510</v>
      </c>
      <c r="F1196" s="154" t="s">
        <v>2510</v>
      </c>
      <c r="G1196" s="83" t="s">
        <v>943</v>
      </c>
      <c r="H1196" s="83" t="s">
        <v>944</v>
      </c>
      <c r="I1196" s="83" t="s">
        <v>1749</v>
      </c>
      <c r="J1196" s="83" t="s">
        <v>941</v>
      </c>
      <c r="K1196" s="83" t="s">
        <v>515</v>
      </c>
      <c r="L1196" s="84" t="s">
        <v>946</v>
      </c>
      <c r="M1196" s="84" t="s">
        <v>917</v>
      </c>
      <c r="N1196" s="83">
        <v>0.5</v>
      </c>
      <c r="O1196" s="83">
        <v>1</v>
      </c>
      <c r="P1196" s="83">
        <v>3</v>
      </c>
      <c r="Q1196" s="241">
        <f t="shared" si="98"/>
        <v>1.5</v>
      </c>
      <c r="R1196" s="240" t="str">
        <f t="shared" si="99"/>
        <v>DÜŞÜK RİSK</v>
      </c>
      <c r="S1196" s="84" t="s">
        <v>918</v>
      </c>
      <c r="T1196" s="83" t="s">
        <v>191</v>
      </c>
      <c r="U1196" s="155" t="s">
        <v>919</v>
      </c>
      <c r="V1196" s="85" t="s">
        <v>558</v>
      </c>
      <c r="W1196" s="156" t="s">
        <v>919</v>
      </c>
      <c r="X1196" s="156" t="s">
        <v>858</v>
      </c>
      <c r="Y1196" s="83">
        <v>0.5</v>
      </c>
      <c r="Z1196" s="83">
        <v>1</v>
      </c>
      <c r="AA1196" s="83">
        <v>3</v>
      </c>
      <c r="AB1196" s="241">
        <f t="shared" si="100"/>
        <v>1.5</v>
      </c>
      <c r="AC1196" s="240" t="str">
        <f t="shared" si="101"/>
        <v>DÜŞÜK RİSK</v>
      </c>
      <c r="AD1196" s="81" t="s">
        <v>132</v>
      </c>
      <c r="AE1196" s="81" t="s">
        <v>191</v>
      </c>
      <c r="AF1196" s="240" t="s">
        <v>921</v>
      </c>
      <c r="AG1196" s="83" t="s">
        <v>860</v>
      </c>
    </row>
    <row r="1197" spans="1:33" ht="122.5" x14ac:dyDescent="0.45">
      <c r="A1197" s="152">
        <v>1190</v>
      </c>
      <c r="B1197" s="160">
        <v>45896</v>
      </c>
      <c r="C1197" s="83" t="s">
        <v>72</v>
      </c>
      <c r="D1197" s="81" t="s">
        <v>130</v>
      </c>
      <c r="E1197" s="154" t="s">
        <v>2510</v>
      </c>
      <c r="F1197" s="154" t="s">
        <v>2510</v>
      </c>
      <c r="G1197" s="83" t="s">
        <v>947</v>
      </c>
      <c r="H1197" s="83" t="s">
        <v>948</v>
      </c>
      <c r="I1197" s="83" t="s">
        <v>949</v>
      </c>
      <c r="J1197" s="83" t="s">
        <v>950</v>
      </c>
      <c r="K1197" s="83" t="s">
        <v>515</v>
      </c>
      <c r="L1197" s="84" t="s">
        <v>951</v>
      </c>
      <c r="M1197" s="84" t="s">
        <v>917</v>
      </c>
      <c r="N1197" s="83">
        <v>0.5</v>
      </c>
      <c r="O1197" s="83">
        <v>0.5</v>
      </c>
      <c r="P1197" s="83">
        <v>7</v>
      </c>
      <c r="Q1197" s="241">
        <f t="shared" si="98"/>
        <v>1.75</v>
      </c>
      <c r="R1197" s="240" t="str">
        <f t="shared" si="99"/>
        <v>DÜŞÜK RİSK</v>
      </c>
      <c r="S1197" s="84" t="s">
        <v>918</v>
      </c>
      <c r="T1197" s="83" t="s">
        <v>72</v>
      </c>
      <c r="U1197" s="155" t="s">
        <v>919</v>
      </c>
      <c r="V1197" s="85" t="s">
        <v>558</v>
      </c>
      <c r="W1197" s="156" t="s">
        <v>919</v>
      </c>
      <c r="X1197" s="156" t="s">
        <v>858</v>
      </c>
      <c r="Y1197" s="83">
        <v>0.5</v>
      </c>
      <c r="Z1197" s="83">
        <v>0.5</v>
      </c>
      <c r="AA1197" s="83">
        <v>7</v>
      </c>
      <c r="AB1197" s="241">
        <f t="shared" si="100"/>
        <v>1.75</v>
      </c>
      <c r="AC1197" s="240" t="str">
        <f t="shared" si="101"/>
        <v>DÜŞÜK RİSK</v>
      </c>
      <c r="AD1197" s="81" t="s">
        <v>132</v>
      </c>
      <c r="AE1197" s="81" t="s">
        <v>72</v>
      </c>
      <c r="AF1197" s="240" t="s">
        <v>921</v>
      </c>
      <c r="AG1197" s="83" t="s">
        <v>952</v>
      </c>
    </row>
    <row r="1198" spans="1:33" ht="157.5" x14ac:dyDescent="0.45">
      <c r="A1198" s="152">
        <v>1191</v>
      </c>
      <c r="B1198" s="160">
        <v>45896</v>
      </c>
      <c r="C1198" s="83" t="s">
        <v>72</v>
      </c>
      <c r="D1198" s="81" t="s">
        <v>130</v>
      </c>
      <c r="E1198" s="154" t="s">
        <v>2510</v>
      </c>
      <c r="F1198" s="154" t="s">
        <v>2510</v>
      </c>
      <c r="G1198" s="83" t="s">
        <v>855</v>
      </c>
      <c r="H1198" s="83" t="s">
        <v>2555</v>
      </c>
      <c r="I1198" s="83" t="s">
        <v>2556</v>
      </c>
      <c r="J1198" s="83" t="s">
        <v>2557</v>
      </c>
      <c r="K1198" s="83" t="s">
        <v>2558</v>
      </c>
      <c r="L1198" s="84" t="s">
        <v>2559</v>
      </c>
      <c r="M1198" s="84" t="s">
        <v>917</v>
      </c>
      <c r="N1198" s="83">
        <v>1</v>
      </c>
      <c r="O1198" s="83">
        <v>2</v>
      </c>
      <c r="P1198" s="83">
        <v>15</v>
      </c>
      <c r="Q1198" s="241">
        <f t="shared" si="98"/>
        <v>30</v>
      </c>
      <c r="R1198" s="240" t="str">
        <f t="shared" si="99"/>
        <v>OLASI RİSK</v>
      </c>
      <c r="S1198" s="84" t="s">
        <v>1759</v>
      </c>
      <c r="T1198" s="83" t="s">
        <v>186</v>
      </c>
      <c r="U1198" s="155" t="s">
        <v>919</v>
      </c>
      <c r="V1198" s="85" t="s">
        <v>961</v>
      </c>
      <c r="W1198" s="156" t="s">
        <v>919</v>
      </c>
      <c r="X1198" s="156" t="s">
        <v>858</v>
      </c>
      <c r="Y1198" s="83">
        <v>1</v>
      </c>
      <c r="Z1198" s="83">
        <v>2</v>
      </c>
      <c r="AA1198" s="83">
        <v>15</v>
      </c>
      <c r="AB1198" s="241">
        <f t="shared" si="100"/>
        <v>30</v>
      </c>
      <c r="AC1198" s="240" t="str">
        <f t="shared" si="101"/>
        <v>OLASI RİSK</v>
      </c>
      <c r="AD1198" s="81" t="s">
        <v>493</v>
      </c>
      <c r="AE1198" s="81" t="s">
        <v>2560</v>
      </c>
      <c r="AF1198" s="240" t="s">
        <v>2561</v>
      </c>
      <c r="AG1198" s="83" t="s">
        <v>5494</v>
      </c>
    </row>
    <row r="1199" spans="1:33" ht="122.5" x14ac:dyDescent="0.45">
      <c r="A1199" s="152">
        <v>1192</v>
      </c>
      <c r="B1199" s="160">
        <v>45896</v>
      </c>
      <c r="C1199" s="83" t="s">
        <v>72</v>
      </c>
      <c r="D1199" s="81" t="s">
        <v>130</v>
      </c>
      <c r="E1199" s="154" t="s">
        <v>2510</v>
      </c>
      <c r="F1199" s="154" t="s">
        <v>2510</v>
      </c>
      <c r="G1199" s="83" t="s">
        <v>963</v>
      </c>
      <c r="H1199" s="83" t="s">
        <v>2562</v>
      </c>
      <c r="I1199" s="83" t="s">
        <v>2563</v>
      </c>
      <c r="J1199" s="83" t="s">
        <v>971</v>
      </c>
      <c r="K1199" s="83" t="s">
        <v>2558</v>
      </c>
      <c r="L1199" s="84" t="s">
        <v>2564</v>
      </c>
      <c r="M1199" s="84" t="s">
        <v>1169</v>
      </c>
      <c r="N1199" s="83">
        <v>1</v>
      </c>
      <c r="O1199" s="83">
        <v>6</v>
      </c>
      <c r="P1199" s="83">
        <v>1</v>
      </c>
      <c r="Q1199" s="241">
        <f t="shared" si="98"/>
        <v>6</v>
      </c>
      <c r="R1199" s="240" t="str">
        <f t="shared" si="99"/>
        <v>DÜŞÜK RİSK</v>
      </c>
      <c r="S1199" s="84" t="s">
        <v>2386</v>
      </c>
      <c r="T1199" s="83" t="s">
        <v>186</v>
      </c>
      <c r="U1199" s="155" t="s">
        <v>919</v>
      </c>
      <c r="V1199" s="85" t="s">
        <v>961</v>
      </c>
      <c r="W1199" s="156" t="s">
        <v>919</v>
      </c>
      <c r="X1199" s="156" t="s">
        <v>858</v>
      </c>
      <c r="Y1199" s="83">
        <v>1</v>
      </c>
      <c r="Z1199" s="83">
        <v>6</v>
      </c>
      <c r="AA1199" s="83">
        <v>1</v>
      </c>
      <c r="AB1199" s="241">
        <f t="shared" si="100"/>
        <v>6</v>
      </c>
      <c r="AC1199" s="240" t="str">
        <f t="shared" si="101"/>
        <v>DÜŞÜK RİSK</v>
      </c>
      <c r="AD1199" s="81" t="s">
        <v>493</v>
      </c>
      <c r="AE1199" s="81" t="s">
        <v>2560</v>
      </c>
      <c r="AF1199" s="240" t="s">
        <v>2561</v>
      </c>
      <c r="AG1199" s="83" t="s">
        <v>2565</v>
      </c>
    </row>
    <row r="1200" spans="1:33" ht="140" x14ac:dyDescent="0.45">
      <c r="A1200" s="152">
        <v>1193</v>
      </c>
      <c r="B1200" s="160">
        <v>45896</v>
      </c>
      <c r="C1200" s="83" t="s">
        <v>72</v>
      </c>
      <c r="D1200" s="81" t="s">
        <v>130</v>
      </c>
      <c r="E1200" s="154" t="s">
        <v>2510</v>
      </c>
      <c r="F1200" s="154" t="s">
        <v>2510</v>
      </c>
      <c r="G1200" s="83" t="s">
        <v>855</v>
      </c>
      <c r="H1200" s="83" t="s">
        <v>2566</v>
      </c>
      <c r="I1200" s="83" t="s">
        <v>2567</v>
      </c>
      <c r="J1200" s="83" t="s">
        <v>2568</v>
      </c>
      <c r="K1200" s="83" t="s">
        <v>2314</v>
      </c>
      <c r="L1200" s="84" t="s">
        <v>2569</v>
      </c>
      <c r="M1200" s="84" t="s">
        <v>917</v>
      </c>
      <c r="N1200" s="83">
        <v>0.5</v>
      </c>
      <c r="O1200" s="83">
        <v>1</v>
      </c>
      <c r="P1200" s="83">
        <v>3</v>
      </c>
      <c r="Q1200" s="241">
        <f t="shared" si="98"/>
        <v>1.5</v>
      </c>
      <c r="R1200" s="240" t="str">
        <f t="shared" si="99"/>
        <v>DÜŞÜK RİSK</v>
      </c>
      <c r="S1200" s="84" t="s">
        <v>1759</v>
      </c>
      <c r="T1200" s="83" t="s">
        <v>131</v>
      </c>
      <c r="U1200" s="155"/>
      <c r="V1200" s="85" t="s">
        <v>961</v>
      </c>
      <c r="W1200" s="156" t="s">
        <v>919</v>
      </c>
      <c r="X1200" s="156" t="s">
        <v>858</v>
      </c>
      <c r="Y1200" s="83">
        <v>0.5</v>
      </c>
      <c r="Z1200" s="83">
        <v>1</v>
      </c>
      <c r="AA1200" s="83">
        <v>3</v>
      </c>
      <c r="AB1200" s="241">
        <f t="shared" si="100"/>
        <v>1.5</v>
      </c>
      <c r="AC1200" s="240" t="str">
        <f t="shared" si="101"/>
        <v>DÜŞÜK RİSK</v>
      </c>
      <c r="AD1200" s="81" t="s">
        <v>132</v>
      </c>
      <c r="AE1200" s="81" t="s">
        <v>131</v>
      </c>
      <c r="AF1200" s="240" t="s">
        <v>2561</v>
      </c>
      <c r="AG1200" s="83" t="s">
        <v>969</v>
      </c>
    </row>
    <row r="1201" spans="1:33" ht="105" x14ac:dyDescent="0.45">
      <c r="A1201" s="152">
        <v>1194</v>
      </c>
      <c r="B1201" s="160">
        <v>45896</v>
      </c>
      <c r="C1201" s="83" t="s">
        <v>72</v>
      </c>
      <c r="D1201" s="81" t="s">
        <v>130</v>
      </c>
      <c r="E1201" s="154" t="s">
        <v>2510</v>
      </c>
      <c r="F1201" s="154" t="s">
        <v>2510</v>
      </c>
      <c r="G1201" s="83" t="s">
        <v>956</v>
      </c>
      <c r="H1201" s="83" t="s">
        <v>957</v>
      </c>
      <c r="I1201" s="83" t="s">
        <v>958</v>
      </c>
      <c r="J1201" s="83" t="s">
        <v>959</v>
      </c>
      <c r="K1201" s="83" t="s">
        <v>515</v>
      </c>
      <c r="L1201" s="84" t="s">
        <v>960</v>
      </c>
      <c r="M1201" s="84" t="s">
        <v>917</v>
      </c>
      <c r="N1201" s="83">
        <v>0.5</v>
      </c>
      <c r="O1201" s="83">
        <v>6</v>
      </c>
      <c r="P1201" s="83">
        <v>1</v>
      </c>
      <c r="Q1201" s="241">
        <f t="shared" si="98"/>
        <v>3</v>
      </c>
      <c r="R1201" s="240" t="str">
        <f t="shared" si="99"/>
        <v>DÜŞÜK RİSK</v>
      </c>
      <c r="S1201" s="84" t="s">
        <v>918</v>
      </c>
      <c r="T1201" s="83" t="s">
        <v>186</v>
      </c>
      <c r="U1201" s="155" t="s">
        <v>919</v>
      </c>
      <c r="V1201" s="85" t="s">
        <v>961</v>
      </c>
      <c r="W1201" s="156" t="s">
        <v>919</v>
      </c>
      <c r="X1201" s="156" t="s">
        <v>858</v>
      </c>
      <c r="Y1201" s="83">
        <v>0.5</v>
      </c>
      <c r="Z1201" s="83">
        <v>6</v>
      </c>
      <c r="AA1201" s="83">
        <v>1</v>
      </c>
      <c r="AB1201" s="241">
        <f t="shared" si="100"/>
        <v>3</v>
      </c>
      <c r="AC1201" s="240" t="str">
        <f t="shared" si="101"/>
        <v>DÜŞÜK RİSK</v>
      </c>
      <c r="AD1201" s="81" t="s">
        <v>132</v>
      </c>
      <c r="AE1201" s="81" t="s">
        <v>186</v>
      </c>
      <c r="AF1201" s="240" t="s">
        <v>1751</v>
      </c>
      <c r="AG1201" s="83" t="s">
        <v>962</v>
      </c>
    </row>
    <row r="1202" spans="1:33" ht="105" x14ac:dyDescent="0.45">
      <c r="A1202" s="152">
        <v>1195</v>
      </c>
      <c r="B1202" s="160">
        <v>45896</v>
      </c>
      <c r="C1202" s="83" t="s">
        <v>72</v>
      </c>
      <c r="D1202" s="81" t="s">
        <v>155</v>
      </c>
      <c r="E1202" s="154" t="s">
        <v>2510</v>
      </c>
      <c r="F1202" s="154" t="s">
        <v>2510</v>
      </c>
      <c r="G1202" s="83" t="s">
        <v>1269</v>
      </c>
      <c r="H1202" s="83" t="s">
        <v>1594</v>
      </c>
      <c r="I1202" s="83" t="s">
        <v>854</v>
      </c>
      <c r="J1202" s="83" t="s">
        <v>971</v>
      </c>
      <c r="K1202" s="83" t="s">
        <v>1008</v>
      </c>
      <c r="L1202" s="84" t="s">
        <v>1595</v>
      </c>
      <c r="M1202" s="84" t="s">
        <v>917</v>
      </c>
      <c r="N1202" s="83">
        <v>1</v>
      </c>
      <c r="O1202" s="83">
        <v>1</v>
      </c>
      <c r="P1202" s="83">
        <v>15</v>
      </c>
      <c r="Q1202" s="241">
        <f t="shared" si="98"/>
        <v>15</v>
      </c>
      <c r="R1202" s="240" t="str">
        <f t="shared" si="99"/>
        <v>DÜŞÜK RİSK</v>
      </c>
      <c r="S1202" s="84" t="s">
        <v>918</v>
      </c>
      <c r="T1202" s="83" t="s">
        <v>191</v>
      </c>
      <c r="U1202" s="155" t="s">
        <v>919</v>
      </c>
      <c r="V1202" s="85" t="s">
        <v>558</v>
      </c>
      <c r="W1202" s="156" t="s">
        <v>919</v>
      </c>
      <c r="X1202" s="156" t="s">
        <v>858</v>
      </c>
      <c r="Y1202" s="83">
        <v>1</v>
      </c>
      <c r="Z1202" s="83">
        <v>0.5</v>
      </c>
      <c r="AA1202" s="83">
        <v>7</v>
      </c>
      <c r="AB1202" s="241">
        <f t="shared" si="100"/>
        <v>3.5</v>
      </c>
      <c r="AC1202" s="240" t="str">
        <f t="shared" si="101"/>
        <v>DÜŞÜK RİSK</v>
      </c>
      <c r="AD1202" s="81" t="s">
        <v>132</v>
      </c>
      <c r="AE1202" s="81" t="s">
        <v>191</v>
      </c>
      <c r="AF1202" s="240" t="s">
        <v>978</v>
      </c>
      <c r="AG1202" s="83" t="s">
        <v>1042</v>
      </c>
    </row>
    <row r="1203" spans="1:33" ht="157.5" x14ac:dyDescent="0.45">
      <c r="A1203" s="152">
        <v>1196</v>
      </c>
      <c r="B1203" s="160">
        <v>45896</v>
      </c>
      <c r="C1203" s="83" t="s">
        <v>72</v>
      </c>
      <c r="D1203" s="81" t="s">
        <v>155</v>
      </c>
      <c r="E1203" s="154" t="s">
        <v>2510</v>
      </c>
      <c r="F1203" s="154" t="s">
        <v>2510</v>
      </c>
      <c r="G1203" s="83" t="s">
        <v>1782</v>
      </c>
      <c r="H1203" s="83" t="s">
        <v>1596</v>
      </c>
      <c r="I1203" s="83" t="s">
        <v>1597</v>
      </c>
      <c r="J1203" s="83" t="s">
        <v>971</v>
      </c>
      <c r="K1203" s="83" t="s">
        <v>1008</v>
      </c>
      <c r="L1203" s="84" t="s">
        <v>1598</v>
      </c>
      <c r="M1203" s="84" t="s">
        <v>917</v>
      </c>
      <c r="N1203" s="83">
        <v>0.5</v>
      </c>
      <c r="O1203" s="83">
        <v>1</v>
      </c>
      <c r="P1203" s="83">
        <v>3</v>
      </c>
      <c r="Q1203" s="241">
        <f t="shared" si="98"/>
        <v>1.5</v>
      </c>
      <c r="R1203" s="240" t="str">
        <f t="shared" si="99"/>
        <v>DÜŞÜK RİSK</v>
      </c>
      <c r="S1203" s="84" t="s">
        <v>918</v>
      </c>
      <c r="T1203" s="83" t="s">
        <v>186</v>
      </c>
      <c r="U1203" s="155" t="s">
        <v>919</v>
      </c>
      <c r="V1203" s="85" t="s">
        <v>961</v>
      </c>
      <c r="W1203" s="156" t="s">
        <v>919</v>
      </c>
      <c r="X1203" s="156" t="s">
        <v>858</v>
      </c>
      <c r="Y1203" s="83">
        <v>0.5</v>
      </c>
      <c r="Z1203" s="83">
        <v>0.5</v>
      </c>
      <c r="AA1203" s="83">
        <v>3</v>
      </c>
      <c r="AB1203" s="241">
        <f t="shared" si="100"/>
        <v>0.75</v>
      </c>
      <c r="AC1203" s="240" t="str">
        <f t="shared" si="101"/>
        <v>DÜŞÜK RİSK</v>
      </c>
      <c r="AD1203" s="81" t="s">
        <v>493</v>
      </c>
      <c r="AE1203" s="81" t="s">
        <v>1599</v>
      </c>
      <c r="AF1203" s="240" t="s">
        <v>1600</v>
      </c>
      <c r="AG1203" s="83" t="s">
        <v>1042</v>
      </c>
    </row>
    <row r="1204" spans="1:33" ht="175" x14ac:dyDescent="0.45">
      <c r="A1204" s="152">
        <v>1197</v>
      </c>
      <c r="B1204" s="160">
        <v>45896</v>
      </c>
      <c r="C1204" s="83" t="s">
        <v>72</v>
      </c>
      <c r="D1204" s="81" t="s">
        <v>155</v>
      </c>
      <c r="E1204" s="154" t="s">
        <v>2510</v>
      </c>
      <c r="F1204" s="154" t="s">
        <v>2510</v>
      </c>
      <c r="G1204" s="83" t="s">
        <v>947</v>
      </c>
      <c r="H1204" s="83" t="s">
        <v>1601</v>
      </c>
      <c r="I1204" s="83" t="s">
        <v>1602</v>
      </c>
      <c r="J1204" s="83" t="s">
        <v>1603</v>
      </c>
      <c r="K1204" s="83" t="s">
        <v>857</v>
      </c>
      <c r="L1204" s="84" t="s">
        <v>1604</v>
      </c>
      <c r="M1204" s="84" t="s">
        <v>917</v>
      </c>
      <c r="N1204" s="83">
        <v>3</v>
      </c>
      <c r="O1204" s="83">
        <v>6</v>
      </c>
      <c r="P1204" s="83">
        <v>7</v>
      </c>
      <c r="Q1204" s="241">
        <f t="shared" si="98"/>
        <v>126</v>
      </c>
      <c r="R1204" s="240" t="str">
        <f t="shared" si="99"/>
        <v>ÖNEMLİ RİSK</v>
      </c>
      <c r="S1204" s="84" t="s">
        <v>918</v>
      </c>
      <c r="T1204" s="83" t="s">
        <v>186</v>
      </c>
      <c r="U1204" s="155" t="s">
        <v>919</v>
      </c>
      <c r="V1204" s="85" t="s">
        <v>961</v>
      </c>
      <c r="W1204" s="156" t="s">
        <v>919</v>
      </c>
      <c r="X1204" s="156" t="s">
        <v>858</v>
      </c>
      <c r="Y1204" s="83">
        <v>1</v>
      </c>
      <c r="Z1204" s="83">
        <v>1</v>
      </c>
      <c r="AA1204" s="83">
        <v>7</v>
      </c>
      <c r="AB1204" s="241">
        <f t="shared" si="100"/>
        <v>7</v>
      </c>
      <c r="AC1204" s="240" t="str">
        <f t="shared" si="101"/>
        <v>DÜŞÜK RİSK</v>
      </c>
      <c r="AD1204" s="81" t="s">
        <v>651</v>
      </c>
      <c r="AE1204" s="81" t="s">
        <v>1599</v>
      </c>
      <c r="AF1204" s="240" t="s">
        <v>1600</v>
      </c>
      <c r="AG1204" s="83" t="s">
        <v>1042</v>
      </c>
    </row>
    <row r="1205" spans="1:33" ht="122.5" x14ac:dyDescent="0.45">
      <c r="A1205" s="152">
        <v>1198</v>
      </c>
      <c r="B1205" s="160">
        <v>45896</v>
      </c>
      <c r="C1205" s="83" t="s">
        <v>72</v>
      </c>
      <c r="D1205" s="81" t="s">
        <v>155</v>
      </c>
      <c r="E1205" s="154" t="s">
        <v>2510</v>
      </c>
      <c r="F1205" s="154" t="s">
        <v>2510</v>
      </c>
      <c r="G1205" s="83" t="s">
        <v>1120</v>
      </c>
      <c r="H1205" s="83" t="s">
        <v>1605</v>
      </c>
      <c r="I1205" s="83" t="s">
        <v>1602</v>
      </c>
      <c r="J1205" s="83" t="s">
        <v>1122</v>
      </c>
      <c r="K1205" s="83" t="s">
        <v>857</v>
      </c>
      <c r="L1205" s="84" t="s">
        <v>1606</v>
      </c>
      <c r="M1205" s="84" t="s">
        <v>917</v>
      </c>
      <c r="N1205" s="83">
        <v>3</v>
      </c>
      <c r="O1205" s="83">
        <v>6</v>
      </c>
      <c r="P1205" s="83">
        <v>7</v>
      </c>
      <c r="Q1205" s="241">
        <f t="shared" si="98"/>
        <v>126</v>
      </c>
      <c r="R1205" s="240" t="str">
        <f t="shared" si="99"/>
        <v>ÖNEMLİ RİSK</v>
      </c>
      <c r="S1205" s="84" t="s">
        <v>918</v>
      </c>
      <c r="T1205" s="83" t="s">
        <v>186</v>
      </c>
      <c r="U1205" s="155" t="s">
        <v>919</v>
      </c>
      <c r="V1205" s="85" t="s">
        <v>961</v>
      </c>
      <c r="W1205" s="156" t="s">
        <v>919</v>
      </c>
      <c r="X1205" s="156" t="s">
        <v>858</v>
      </c>
      <c r="Y1205" s="83">
        <v>1</v>
      </c>
      <c r="Z1205" s="83">
        <v>1</v>
      </c>
      <c r="AA1205" s="83">
        <v>7</v>
      </c>
      <c r="AB1205" s="241">
        <f t="shared" si="100"/>
        <v>7</v>
      </c>
      <c r="AC1205" s="240" t="str">
        <f t="shared" si="101"/>
        <v>DÜŞÜK RİSK</v>
      </c>
      <c r="AD1205" s="81" t="s">
        <v>651</v>
      </c>
      <c r="AE1205" s="81" t="s">
        <v>1599</v>
      </c>
      <c r="AF1205" s="240" t="s">
        <v>1600</v>
      </c>
      <c r="AG1205" s="83" t="s">
        <v>1042</v>
      </c>
    </row>
    <row r="1206" spans="1:33" ht="157.5" x14ac:dyDescent="0.45">
      <c r="A1206" s="152">
        <v>1199</v>
      </c>
      <c r="B1206" s="160">
        <v>45896</v>
      </c>
      <c r="C1206" s="83" t="s">
        <v>72</v>
      </c>
      <c r="D1206" s="81" t="s">
        <v>155</v>
      </c>
      <c r="E1206" s="154" t="s">
        <v>2510</v>
      </c>
      <c r="F1206" s="154" t="s">
        <v>2510</v>
      </c>
      <c r="G1206" s="83" t="s">
        <v>1091</v>
      </c>
      <c r="H1206" s="83" t="s">
        <v>1104</v>
      </c>
      <c r="I1206" s="83" t="s">
        <v>1607</v>
      </c>
      <c r="J1206" s="83" t="s">
        <v>2570</v>
      </c>
      <c r="K1206" s="83" t="s">
        <v>2571</v>
      </c>
      <c r="L1206" s="84" t="s">
        <v>2572</v>
      </c>
      <c r="M1206" s="84" t="s">
        <v>917</v>
      </c>
      <c r="N1206" s="83">
        <v>1</v>
      </c>
      <c r="O1206" s="83">
        <v>6</v>
      </c>
      <c r="P1206" s="83">
        <v>7</v>
      </c>
      <c r="Q1206" s="241">
        <f t="shared" si="98"/>
        <v>42</v>
      </c>
      <c r="R1206" s="240" t="str">
        <f t="shared" si="99"/>
        <v>OLASI RİSK</v>
      </c>
      <c r="S1206" s="84" t="s">
        <v>2573</v>
      </c>
      <c r="T1206" s="83" t="s">
        <v>186</v>
      </c>
      <c r="U1206" s="155" t="s">
        <v>919</v>
      </c>
      <c r="V1206" s="85" t="s">
        <v>558</v>
      </c>
      <c r="W1206" s="156" t="s">
        <v>919</v>
      </c>
      <c r="X1206" s="156" t="s">
        <v>858</v>
      </c>
      <c r="Y1206" s="83">
        <v>1</v>
      </c>
      <c r="Z1206" s="83">
        <v>1</v>
      </c>
      <c r="AA1206" s="83">
        <v>7</v>
      </c>
      <c r="AB1206" s="241">
        <f t="shared" si="100"/>
        <v>7</v>
      </c>
      <c r="AC1206" s="240" t="str">
        <f t="shared" si="101"/>
        <v>DÜŞÜK RİSK</v>
      </c>
      <c r="AD1206" s="81" t="s">
        <v>651</v>
      </c>
      <c r="AE1206" s="81" t="s">
        <v>1599</v>
      </c>
      <c r="AF1206" s="240" t="s">
        <v>1600</v>
      </c>
      <c r="AG1206" s="83" t="s">
        <v>2574</v>
      </c>
    </row>
    <row r="1207" spans="1:33" ht="87.5" x14ac:dyDescent="0.45">
      <c r="A1207" s="152">
        <v>1200</v>
      </c>
      <c r="B1207" s="160">
        <v>45896</v>
      </c>
      <c r="C1207" s="83" t="s">
        <v>72</v>
      </c>
      <c r="D1207" s="81" t="s">
        <v>155</v>
      </c>
      <c r="E1207" s="154" t="s">
        <v>2510</v>
      </c>
      <c r="F1207" s="154" t="s">
        <v>2510</v>
      </c>
      <c r="G1207" s="83" t="s">
        <v>1120</v>
      </c>
      <c r="H1207" s="83" t="s">
        <v>1609</v>
      </c>
      <c r="I1207" s="83" t="s">
        <v>1602</v>
      </c>
      <c r="J1207" s="83" t="s">
        <v>1610</v>
      </c>
      <c r="K1207" s="83" t="s">
        <v>857</v>
      </c>
      <c r="L1207" s="84" t="s">
        <v>1611</v>
      </c>
      <c r="M1207" s="84" t="s">
        <v>917</v>
      </c>
      <c r="N1207" s="83">
        <v>1</v>
      </c>
      <c r="O1207" s="83">
        <v>6</v>
      </c>
      <c r="P1207" s="83">
        <v>7</v>
      </c>
      <c r="Q1207" s="241">
        <f t="shared" si="98"/>
        <v>42</v>
      </c>
      <c r="R1207" s="240" t="str">
        <f t="shared" si="99"/>
        <v>OLASI RİSK</v>
      </c>
      <c r="S1207" s="84" t="s">
        <v>918</v>
      </c>
      <c r="T1207" s="83" t="s">
        <v>186</v>
      </c>
      <c r="U1207" s="155" t="s">
        <v>919</v>
      </c>
      <c r="V1207" s="85" t="s">
        <v>961</v>
      </c>
      <c r="W1207" s="156" t="s">
        <v>919</v>
      </c>
      <c r="X1207" s="156" t="s">
        <v>858</v>
      </c>
      <c r="Y1207" s="83">
        <v>1</v>
      </c>
      <c r="Z1207" s="83">
        <v>3</v>
      </c>
      <c r="AA1207" s="83">
        <v>7</v>
      </c>
      <c r="AB1207" s="241">
        <f t="shared" si="100"/>
        <v>21</v>
      </c>
      <c r="AC1207" s="240" t="str">
        <f t="shared" si="101"/>
        <v>OLASI RİSK</v>
      </c>
      <c r="AD1207" s="81" t="s">
        <v>651</v>
      </c>
      <c r="AE1207" s="81" t="s">
        <v>1599</v>
      </c>
      <c r="AF1207" s="240" t="s">
        <v>1600</v>
      </c>
      <c r="AG1207" s="83" t="s">
        <v>1042</v>
      </c>
    </row>
    <row r="1208" spans="1:33" ht="175" x14ac:dyDescent="0.45">
      <c r="A1208" s="152">
        <v>1201</v>
      </c>
      <c r="B1208" s="160">
        <v>45896</v>
      </c>
      <c r="C1208" s="83" t="s">
        <v>72</v>
      </c>
      <c r="D1208" s="81" t="s">
        <v>155</v>
      </c>
      <c r="E1208" s="154" t="s">
        <v>2510</v>
      </c>
      <c r="F1208" s="154" t="s">
        <v>2510</v>
      </c>
      <c r="G1208" s="83" t="s">
        <v>1612</v>
      </c>
      <c r="H1208" s="83" t="s">
        <v>1613</v>
      </c>
      <c r="I1208" s="83" t="s">
        <v>336</v>
      </c>
      <c r="J1208" s="83" t="s">
        <v>754</v>
      </c>
      <c r="K1208" s="83" t="s">
        <v>857</v>
      </c>
      <c r="L1208" s="84" t="s">
        <v>1614</v>
      </c>
      <c r="M1208" s="84" t="s">
        <v>917</v>
      </c>
      <c r="N1208" s="83">
        <v>1</v>
      </c>
      <c r="O1208" s="83">
        <v>2</v>
      </c>
      <c r="P1208" s="83">
        <v>7</v>
      </c>
      <c r="Q1208" s="241">
        <f t="shared" si="98"/>
        <v>14</v>
      </c>
      <c r="R1208" s="240" t="str">
        <f t="shared" si="99"/>
        <v>DÜŞÜK RİSK</v>
      </c>
      <c r="S1208" s="84" t="s">
        <v>918</v>
      </c>
      <c r="T1208" s="83" t="s">
        <v>186</v>
      </c>
      <c r="U1208" s="155" t="s">
        <v>919</v>
      </c>
      <c r="V1208" s="85" t="s">
        <v>961</v>
      </c>
      <c r="W1208" s="156" t="s">
        <v>919</v>
      </c>
      <c r="X1208" s="156" t="s">
        <v>858</v>
      </c>
      <c r="Y1208" s="83">
        <v>0.5</v>
      </c>
      <c r="Z1208" s="83">
        <v>1</v>
      </c>
      <c r="AA1208" s="83">
        <v>15</v>
      </c>
      <c r="AB1208" s="241">
        <f t="shared" si="100"/>
        <v>7.5</v>
      </c>
      <c r="AC1208" s="240" t="str">
        <f t="shared" si="101"/>
        <v>DÜŞÜK RİSK</v>
      </c>
      <c r="AD1208" s="81" t="s">
        <v>493</v>
      </c>
      <c r="AE1208" s="81" t="s">
        <v>1599</v>
      </c>
      <c r="AF1208" s="240" t="s">
        <v>1600</v>
      </c>
      <c r="AG1208" s="83" t="s">
        <v>1042</v>
      </c>
    </row>
    <row r="1209" spans="1:33" ht="175" x14ac:dyDescent="0.45">
      <c r="A1209" s="152">
        <v>1202</v>
      </c>
      <c r="B1209" s="160">
        <v>45896</v>
      </c>
      <c r="C1209" s="83" t="s">
        <v>72</v>
      </c>
      <c r="D1209" s="81" t="s">
        <v>155</v>
      </c>
      <c r="E1209" s="154" t="s">
        <v>2510</v>
      </c>
      <c r="F1209" s="154" t="s">
        <v>2510</v>
      </c>
      <c r="G1209" s="83" t="s">
        <v>1615</v>
      </c>
      <c r="H1209" s="83" t="s">
        <v>1616</v>
      </c>
      <c r="I1209" s="83" t="s">
        <v>225</v>
      </c>
      <c r="J1209" s="83" t="s">
        <v>754</v>
      </c>
      <c r="K1209" s="83" t="s">
        <v>857</v>
      </c>
      <c r="L1209" s="84" t="s">
        <v>1614</v>
      </c>
      <c r="M1209" s="84" t="s">
        <v>917</v>
      </c>
      <c r="N1209" s="83">
        <v>1</v>
      </c>
      <c r="O1209" s="83">
        <v>2</v>
      </c>
      <c r="P1209" s="83">
        <v>7</v>
      </c>
      <c r="Q1209" s="241">
        <f t="shared" si="98"/>
        <v>14</v>
      </c>
      <c r="R1209" s="240" t="str">
        <f t="shared" si="99"/>
        <v>DÜŞÜK RİSK</v>
      </c>
      <c r="S1209" s="84" t="s">
        <v>918</v>
      </c>
      <c r="T1209" s="83" t="s">
        <v>190</v>
      </c>
      <c r="U1209" s="155" t="s">
        <v>919</v>
      </c>
      <c r="V1209" s="85" t="s">
        <v>961</v>
      </c>
      <c r="W1209" s="156" t="s">
        <v>919</v>
      </c>
      <c r="X1209" s="156" t="s">
        <v>858</v>
      </c>
      <c r="Y1209" s="83">
        <v>0.5</v>
      </c>
      <c r="Z1209" s="83">
        <v>1</v>
      </c>
      <c r="AA1209" s="83">
        <v>15</v>
      </c>
      <c r="AB1209" s="241">
        <f t="shared" si="100"/>
        <v>7.5</v>
      </c>
      <c r="AC1209" s="240" t="str">
        <f t="shared" si="101"/>
        <v>DÜŞÜK RİSK</v>
      </c>
      <c r="AD1209" s="81" t="s">
        <v>493</v>
      </c>
      <c r="AE1209" s="81" t="s">
        <v>1599</v>
      </c>
      <c r="AF1209" s="240" t="s">
        <v>1600</v>
      </c>
      <c r="AG1209" s="83" t="s">
        <v>1042</v>
      </c>
    </row>
    <row r="1210" spans="1:33" ht="175" x14ac:dyDescent="0.45">
      <c r="A1210" s="152">
        <v>1203</v>
      </c>
      <c r="B1210" s="160">
        <v>45896</v>
      </c>
      <c r="C1210" s="83" t="s">
        <v>72</v>
      </c>
      <c r="D1210" s="81" t="s">
        <v>155</v>
      </c>
      <c r="E1210" s="154" t="s">
        <v>2510</v>
      </c>
      <c r="F1210" s="154" t="s">
        <v>2510</v>
      </c>
      <c r="G1210" s="83" t="s">
        <v>1617</v>
      </c>
      <c r="H1210" s="83" t="s">
        <v>1783</v>
      </c>
      <c r="I1210" s="83" t="s">
        <v>199</v>
      </c>
      <c r="J1210" s="83" t="s">
        <v>754</v>
      </c>
      <c r="K1210" s="83" t="s">
        <v>857</v>
      </c>
      <c r="L1210" s="84" t="s">
        <v>1614</v>
      </c>
      <c r="M1210" s="84" t="s">
        <v>917</v>
      </c>
      <c r="N1210" s="83">
        <v>1</v>
      </c>
      <c r="O1210" s="83">
        <v>0.5</v>
      </c>
      <c r="P1210" s="83">
        <v>40</v>
      </c>
      <c r="Q1210" s="241">
        <f t="shared" si="98"/>
        <v>20</v>
      </c>
      <c r="R1210" s="240" t="str">
        <f t="shared" si="99"/>
        <v>OLASI RİSK</v>
      </c>
      <c r="S1210" s="84" t="s">
        <v>918</v>
      </c>
      <c r="T1210" s="83" t="s">
        <v>186</v>
      </c>
      <c r="U1210" s="155" t="s">
        <v>919</v>
      </c>
      <c r="V1210" s="85" t="s">
        <v>961</v>
      </c>
      <c r="W1210" s="156" t="s">
        <v>919</v>
      </c>
      <c r="X1210" s="156" t="s">
        <v>858</v>
      </c>
      <c r="Y1210" s="83">
        <v>0.5</v>
      </c>
      <c r="Z1210" s="83">
        <v>0.5</v>
      </c>
      <c r="AA1210" s="83">
        <v>15</v>
      </c>
      <c r="AB1210" s="241">
        <f t="shared" si="100"/>
        <v>3.75</v>
      </c>
      <c r="AC1210" s="240" t="str">
        <f t="shared" si="101"/>
        <v>DÜŞÜK RİSK</v>
      </c>
      <c r="AD1210" s="81" t="s">
        <v>493</v>
      </c>
      <c r="AE1210" s="81" t="s">
        <v>1599</v>
      </c>
      <c r="AF1210" s="240" t="s">
        <v>1600</v>
      </c>
      <c r="AG1210" s="83" t="s">
        <v>1042</v>
      </c>
    </row>
    <row r="1211" spans="1:33" ht="175" x14ac:dyDescent="0.45">
      <c r="A1211" s="152">
        <v>1204</v>
      </c>
      <c r="B1211" s="160">
        <v>45896</v>
      </c>
      <c r="C1211" s="83" t="s">
        <v>72</v>
      </c>
      <c r="D1211" s="81" t="s">
        <v>155</v>
      </c>
      <c r="E1211" s="154" t="s">
        <v>2510</v>
      </c>
      <c r="F1211" s="154" t="s">
        <v>2510</v>
      </c>
      <c r="G1211" s="83" t="s">
        <v>1615</v>
      </c>
      <c r="H1211" s="83" t="s">
        <v>1783</v>
      </c>
      <c r="I1211" s="83" t="s">
        <v>214</v>
      </c>
      <c r="J1211" s="83" t="s">
        <v>754</v>
      </c>
      <c r="K1211" s="83" t="s">
        <v>857</v>
      </c>
      <c r="L1211" s="84" t="s">
        <v>1614</v>
      </c>
      <c r="M1211" s="84" t="s">
        <v>917</v>
      </c>
      <c r="N1211" s="83">
        <v>1</v>
      </c>
      <c r="O1211" s="83">
        <v>0.5</v>
      </c>
      <c r="P1211" s="83">
        <v>40</v>
      </c>
      <c r="Q1211" s="241">
        <f t="shared" si="98"/>
        <v>20</v>
      </c>
      <c r="R1211" s="240" t="str">
        <f t="shared" si="99"/>
        <v>OLASI RİSK</v>
      </c>
      <c r="S1211" s="84" t="s">
        <v>918</v>
      </c>
      <c r="T1211" s="83" t="s">
        <v>186</v>
      </c>
      <c r="U1211" s="155" t="s">
        <v>919</v>
      </c>
      <c r="V1211" s="85" t="s">
        <v>961</v>
      </c>
      <c r="W1211" s="156" t="s">
        <v>919</v>
      </c>
      <c r="X1211" s="156" t="s">
        <v>858</v>
      </c>
      <c r="Y1211" s="83">
        <v>0.5</v>
      </c>
      <c r="Z1211" s="83">
        <v>0.5</v>
      </c>
      <c r="AA1211" s="83">
        <v>15</v>
      </c>
      <c r="AB1211" s="241">
        <f t="shared" si="100"/>
        <v>3.75</v>
      </c>
      <c r="AC1211" s="240" t="str">
        <f t="shared" si="101"/>
        <v>DÜŞÜK RİSK</v>
      </c>
      <c r="AD1211" s="81" t="s">
        <v>493</v>
      </c>
      <c r="AE1211" s="81" t="s">
        <v>1599</v>
      </c>
      <c r="AF1211" s="240" t="s">
        <v>1600</v>
      </c>
      <c r="AG1211" s="83" t="s">
        <v>1042</v>
      </c>
    </row>
    <row r="1212" spans="1:33" ht="175" x14ac:dyDescent="0.45">
      <c r="A1212" s="152">
        <v>1205</v>
      </c>
      <c r="B1212" s="160">
        <v>45896</v>
      </c>
      <c r="C1212" s="83" t="s">
        <v>72</v>
      </c>
      <c r="D1212" s="81" t="s">
        <v>155</v>
      </c>
      <c r="E1212" s="154" t="s">
        <v>2510</v>
      </c>
      <c r="F1212" s="154" t="s">
        <v>2510</v>
      </c>
      <c r="G1212" s="83" t="s">
        <v>1617</v>
      </c>
      <c r="H1212" s="83" t="s">
        <v>1618</v>
      </c>
      <c r="I1212" s="83" t="s">
        <v>199</v>
      </c>
      <c r="J1212" s="83" t="s">
        <v>1619</v>
      </c>
      <c r="K1212" s="83" t="s">
        <v>857</v>
      </c>
      <c r="L1212" s="84" t="s">
        <v>1614</v>
      </c>
      <c r="M1212" s="84" t="s">
        <v>917</v>
      </c>
      <c r="N1212" s="83">
        <v>1</v>
      </c>
      <c r="O1212" s="83">
        <v>1</v>
      </c>
      <c r="P1212" s="83">
        <v>40</v>
      </c>
      <c r="Q1212" s="241">
        <f t="shared" si="98"/>
        <v>40</v>
      </c>
      <c r="R1212" s="240" t="str">
        <f t="shared" si="99"/>
        <v>OLASI RİSK</v>
      </c>
      <c r="S1212" s="84" t="s">
        <v>918</v>
      </c>
      <c r="T1212" s="83" t="s">
        <v>186</v>
      </c>
      <c r="U1212" s="155" t="s">
        <v>919</v>
      </c>
      <c r="V1212" s="85" t="s">
        <v>961</v>
      </c>
      <c r="W1212" s="156" t="s">
        <v>919</v>
      </c>
      <c r="X1212" s="156" t="s">
        <v>858</v>
      </c>
      <c r="Y1212" s="83">
        <v>1</v>
      </c>
      <c r="Z1212" s="83">
        <v>0.5</v>
      </c>
      <c r="AA1212" s="83">
        <v>40</v>
      </c>
      <c r="AB1212" s="241">
        <f t="shared" si="100"/>
        <v>20</v>
      </c>
      <c r="AC1212" s="240" t="str">
        <f t="shared" si="101"/>
        <v>OLASI RİSK</v>
      </c>
      <c r="AD1212" s="81" t="s">
        <v>493</v>
      </c>
      <c r="AE1212" s="81" t="s">
        <v>1599</v>
      </c>
      <c r="AF1212" s="240" t="s">
        <v>1620</v>
      </c>
      <c r="AG1212" s="83" t="s">
        <v>1042</v>
      </c>
    </row>
    <row r="1213" spans="1:33" ht="175" x14ac:dyDescent="0.45">
      <c r="A1213" s="152">
        <v>1206</v>
      </c>
      <c r="B1213" s="160">
        <v>45896</v>
      </c>
      <c r="C1213" s="83" t="s">
        <v>72</v>
      </c>
      <c r="D1213" s="81" t="s">
        <v>155</v>
      </c>
      <c r="E1213" s="154" t="s">
        <v>2510</v>
      </c>
      <c r="F1213" s="154" t="s">
        <v>2510</v>
      </c>
      <c r="G1213" s="83" t="s">
        <v>1615</v>
      </c>
      <c r="H1213" s="83" t="s">
        <v>1621</v>
      </c>
      <c r="I1213" s="83" t="s">
        <v>199</v>
      </c>
      <c r="J1213" s="83" t="s">
        <v>1619</v>
      </c>
      <c r="K1213" s="83" t="s">
        <v>857</v>
      </c>
      <c r="L1213" s="84" t="s">
        <v>1614</v>
      </c>
      <c r="M1213" s="84" t="s">
        <v>917</v>
      </c>
      <c r="N1213" s="83">
        <v>1</v>
      </c>
      <c r="O1213" s="83">
        <v>1</v>
      </c>
      <c r="P1213" s="83">
        <v>40</v>
      </c>
      <c r="Q1213" s="241">
        <f t="shared" si="98"/>
        <v>40</v>
      </c>
      <c r="R1213" s="240" t="str">
        <f t="shared" si="99"/>
        <v>OLASI RİSK</v>
      </c>
      <c r="S1213" s="84" t="s">
        <v>918</v>
      </c>
      <c r="T1213" s="83" t="s">
        <v>186</v>
      </c>
      <c r="U1213" s="155" t="s">
        <v>919</v>
      </c>
      <c r="V1213" s="85" t="s">
        <v>961</v>
      </c>
      <c r="W1213" s="156" t="s">
        <v>919</v>
      </c>
      <c r="X1213" s="156" t="s">
        <v>858</v>
      </c>
      <c r="Y1213" s="83">
        <v>1</v>
      </c>
      <c r="Z1213" s="83">
        <v>0.5</v>
      </c>
      <c r="AA1213" s="83">
        <v>15</v>
      </c>
      <c r="AB1213" s="241">
        <f t="shared" si="100"/>
        <v>7.5</v>
      </c>
      <c r="AC1213" s="240" t="str">
        <f t="shared" si="101"/>
        <v>DÜŞÜK RİSK</v>
      </c>
      <c r="AD1213" s="81" t="s">
        <v>493</v>
      </c>
      <c r="AE1213" s="81" t="s">
        <v>1599</v>
      </c>
      <c r="AF1213" s="240" t="s">
        <v>1620</v>
      </c>
      <c r="AG1213" s="83" t="s">
        <v>1042</v>
      </c>
    </row>
    <row r="1214" spans="1:33" ht="175" x14ac:dyDescent="0.45">
      <c r="A1214" s="152">
        <v>1207</v>
      </c>
      <c r="B1214" s="160">
        <v>45896</v>
      </c>
      <c r="C1214" s="83" t="s">
        <v>72</v>
      </c>
      <c r="D1214" s="81" t="s">
        <v>155</v>
      </c>
      <c r="E1214" s="154" t="s">
        <v>2510</v>
      </c>
      <c r="F1214" s="154" t="s">
        <v>2510</v>
      </c>
      <c r="G1214" s="83" t="s">
        <v>1617</v>
      </c>
      <c r="H1214" s="83" t="s">
        <v>1622</v>
      </c>
      <c r="I1214" s="83" t="s">
        <v>1623</v>
      </c>
      <c r="J1214" s="83" t="s">
        <v>1619</v>
      </c>
      <c r="K1214" s="83" t="s">
        <v>857</v>
      </c>
      <c r="L1214" s="84" t="s">
        <v>1614</v>
      </c>
      <c r="M1214" s="84" t="s">
        <v>917</v>
      </c>
      <c r="N1214" s="83">
        <v>1</v>
      </c>
      <c r="O1214" s="83">
        <v>1</v>
      </c>
      <c r="P1214" s="83">
        <v>40</v>
      </c>
      <c r="Q1214" s="241">
        <f t="shared" si="98"/>
        <v>40</v>
      </c>
      <c r="R1214" s="240" t="str">
        <f t="shared" si="99"/>
        <v>OLASI RİSK</v>
      </c>
      <c r="S1214" s="84" t="s">
        <v>918</v>
      </c>
      <c r="T1214" s="83" t="s">
        <v>186</v>
      </c>
      <c r="U1214" s="155" t="s">
        <v>919</v>
      </c>
      <c r="V1214" s="85" t="s">
        <v>961</v>
      </c>
      <c r="W1214" s="156" t="s">
        <v>919</v>
      </c>
      <c r="X1214" s="156" t="s">
        <v>858</v>
      </c>
      <c r="Y1214" s="83">
        <v>1</v>
      </c>
      <c r="Z1214" s="83">
        <v>0.5</v>
      </c>
      <c r="AA1214" s="83">
        <v>15</v>
      </c>
      <c r="AB1214" s="241">
        <f t="shared" si="100"/>
        <v>7.5</v>
      </c>
      <c r="AC1214" s="240" t="str">
        <f t="shared" si="101"/>
        <v>DÜŞÜK RİSK</v>
      </c>
      <c r="AD1214" s="81" t="s">
        <v>493</v>
      </c>
      <c r="AE1214" s="81" t="s">
        <v>1599</v>
      </c>
      <c r="AF1214" s="240" t="s">
        <v>1620</v>
      </c>
      <c r="AG1214" s="83" t="s">
        <v>1042</v>
      </c>
    </row>
    <row r="1215" spans="1:33" ht="175" x14ac:dyDescent="0.45">
      <c r="A1215" s="152">
        <v>1208</v>
      </c>
      <c r="B1215" s="160">
        <v>45896</v>
      </c>
      <c r="C1215" s="83" t="s">
        <v>72</v>
      </c>
      <c r="D1215" s="81" t="s">
        <v>155</v>
      </c>
      <c r="E1215" s="154" t="s">
        <v>2510</v>
      </c>
      <c r="F1215" s="154" t="s">
        <v>2510</v>
      </c>
      <c r="G1215" s="83" t="s">
        <v>1617</v>
      </c>
      <c r="H1215" s="83" t="s">
        <v>1624</v>
      </c>
      <c r="I1215" s="83" t="s">
        <v>1623</v>
      </c>
      <c r="J1215" s="83" t="s">
        <v>1619</v>
      </c>
      <c r="K1215" s="83" t="s">
        <v>857</v>
      </c>
      <c r="L1215" s="84" t="s">
        <v>1614</v>
      </c>
      <c r="M1215" s="84" t="s">
        <v>917</v>
      </c>
      <c r="N1215" s="83">
        <v>1</v>
      </c>
      <c r="O1215" s="83">
        <v>1</v>
      </c>
      <c r="P1215" s="83">
        <v>40</v>
      </c>
      <c r="Q1215" s="241">
        <f t="shared" si="98"/>
        <v>40</v>
      </c>
      <c r="R1215" s="240" t="str">
        <f t="shared" si="99"/>
        <v>OLASI RİSK</v>
      </c>
      <c r="S1215" s="84" t="s">
        <v>918</v>
      </c>
      <c r="T1215" s="83" t="s">
        <v>186</v>
      </c>
      <c r="U1215" s="155" t="s">
        <v>919</v>
      </c>
      <c r="V1215" s="85" t="s">
        <v>961</v>
      </c>
      <c r="W1215" s="156" t="s">
        <v>919</v>
      </c>
      <c r="X1215" s="156" t="s">
        <v>858</v>
      </c>
      <c r="Y1215" s="83">
        <v>1</v>
      </c>
      <c r="Z1215" s="83">
        <v>0.5</v>
      </c>
      <c r="AA1215" s="83">
        <v>15</v>
      </c>
      <c r="AB1215" s="241">
        <f t="shared" si="100"/>
        <v>7.5</v>
      </c>
      <c r="AC1215" s="240" t="str">
        <f t="shared" si="101"/>
        <v>DÜŞÜK RİSK</v>
      </c>
      <c r="AD1215" s="81" t="s">
        <v>493</v>
      </c>
      <c r="AE1215" s="81" t="s">
        <v>1599</v>
      </c>
      <c r="AF1215" s="240" t="s">
        <v>1620</v>
      </c>
      <c r="AG1215" s="83" t="s">
        <v>1042</v>
      </c>
    </row>
    <row r="1216" spans="1:33" ht="175" x14ac:dyDescent="0.45">
      <c r="A1216" s="152">
        <v>1209</v>
      </c>
      <c r="B1216" s="160">
        <v>45896</v>
      </c>
      <c r="C1216" s="83" t="s">
        <v>72</v>
      </c>
      <c r="D1216" s="81" t="s">
        <v>155</v>
      </c>
      <c r="E1216" s="154" t="s">
        <v>2510</v>
      </c>
      <c r="F1216" s="154" t="s">
        <v>2510</v>
      </c>
      <c r="G1216" s="83" t="s">
        <v>1615</v>
      </c>
      <c r="H1216" s="83" t="s">
        <v>1625</v>
      </c>
      <c r="I1216" s="83" t="s">
        <v>1623</v>
      </c>
      <c r="J1216" s="83" t="s">
        <v>1619</v>
      </c>
      <c r="K1216" s="83" t="s">
        <v>857</v>
      </c>
      <c r="L1216" s="84" t="s">
        <v>1614</v>
      </c>
      <c r="M1216" s="84" t="s">
        <v>917</v>
      </c>
      <c r="N1216" s="83">
        <v>1</v>
      </c>
      <c r="O1216" s="83">
        <v>1</v>
      </c>
      <c r="P1216" s="83">
        <v>40</v>
      </c>
      <c r="Q1216" s="241">
        <f t="shared" si="98"/>
        <v>40</v>
      </c>
      <c r="R1216" s="240" t="str">
        <f t="shared" si="99"/>
        <v>OLASI RİSK</v>
      </c>
      <c r="S1216" s="84" t="s">
        <v>918</v>
      </c>
      <c r="T1216" s="83" t="s">
        <v>186</v>
      </c>
      <c r="U1216" s="155" t="s">
        <v>919</v>
      </c>
      <c r="V1216" s="85" t="s">
        <v>961</v>
      </c>
      <c r="W1216" s="156" t="s">
        <v>919</v>
      </c>
      <c r="X1216" s="156" t="s">
        <v>858</v>
      </c>
      <c r="Y1216" s="83">
        <v>1</v>
      </c>
      <c r="Z1216" s="83">
        <v>0.5</v>
      </c>
      <c r="AA1216" s="83">
        <v>15</v>
      </c>
      <c r="AB1216" s="241">
        <f t="shared" si="100"/>
        <v>7.5</v>
      </c>
      <c r="AC1216" s="240" t="str">
        <f t="shared" si="101"/>
        <v>DÜŞÜK RİSK</v>
      </c>
      <c r="AD1216" s="81" t="s">
        <v>493</v>
      </c>
      <c r="AE1216" s="81" t="s">
        <v>1599</v>
      </c>
      <c r="AF1216" s="240" t="s">
        <v>1620</v>
      </c>
      <c r="AG1216" s="83" t="s">
        <v>1042</v>
      </c>
    </row>
    <row r="1217" spans="1:33" ht="122.5" x14ac:dyDescent="0.45">
      <c r="A1217" s="152">
        <v>1210</v>
      </c>
      <c r="B1217" s="160">
        <v>45896</v>
      </c>
      <c r="C1217" s="83" t="s">
        <v>72</v>
      </c>
      <c r="D1217" s="81" t="s">
        <v>155</v>
      </c>
      <c r="E1217" s="154" t="s">
        <v>2510</v>
      </c>
      <c r="F1217" s="154" t="s">
        <v>2510</v>
      </c>
      <c r="G1217" s="83" t="s">
        <v>1626</v>
      </c>
      <c r="H1217" s="83" t="s">
        <v>1627</v>
      </c>
      <c r="I1217" s="83" t="s">
        <v>1628</v>
      </c>
      <c r="J1217" s="83" t="s">
        <v>1629</v>
      </c>
      <c r="K1217" s="83" t="s">
        <v>857</v>
      </c>
      <c r="L1217" s="84" t="s">
        <v>1630</v>
      </c>
      <c r="M1217" s="84" t="s">
        <v>917</v>
      </c>
      <c r="N1217" s="83">
        <v>0.5</v>
      </c>
      <c r="O1217" s="83">
        <v>0.5</v>
      </c>
      <c r="P1217" s="83">
        <v>1</v>
      </c>
      <c r="Q1217" s="241">
        <f t="shared" si="98"/>
        <v>0.25</v>
      </c>
      <c r="R1217" s="240" t="str">
        <f t="shared" si="99"/>
        <v>DÜŞÜK RİSK</v>
      </c>
      <c r="S1217" s="84" t="s">
        <v>918</v>
      </c>
      <c r="T1217" s="83" t="s">
        <v>190</v>
      </c>
      <c r="U1217" s="155" t="s">
        <v>919</v>
      </c>
      <c r="V1217" s="85" t="s">
        <v>961</v>
      </c>
      <c r="W1217" s="156" t="s">
        <v>919</v>
      </c>
      <c r="X1217" s="156" t="s">
        <v>858</v>
      </c>
      <c r="Y1217" s="83">
        <v>0.5</v>
      </c>
      <c r="Z1217" s="83">
        <v>0.5</v>
      </c>
      <c r="AA1217" s="83">
        <v>1</v>
      </c>
      <c r="AB1217" s="241">
        <f t="shared" si="100"/>
        <v>0.25</v>
      </c>
      <c r="AC1217" s="240" t="str">
        <f t="shared" si="101"/>
        <v>DÜŞÜK RİSK</v>
      </c>
      <c r="AD1217" s="81" t="s">
        <v>132</v>
      </c>
      <c r="AE1217" s="81" t="s">
        <v>190</v>
      </c>
      <c r="AF1217" s="240" t="s">
        <v>2390</v>
      </c>
      <c r="AG1217" s="83" t="s">
        <v>1042</v>
      </c>
    </row>
    <row r="1218" spans="1:33" ht="157.5" x14ac:dyDescent="0.45">
      <c r="A1218" s="152">
        <v>1211</v>
      </c>
      <c r="B1218" s="160">
        <v>45896</v>
      </c>
      <c r="C1218" s="83" t="s">
        <v>72</v>
      </c>
      <c r="D1218" s="81" t="s">
        <v>157</v>
      </c>
      <c r="E1218" s="154" t="s">
        <v>2510</v>
      </c>
      <c r="F1218" s="154" t="s">
        <v>2510</v>
      </c>
      <c r="G1218" s="83" t="s">
        <v>2575</v>
      </c>
      <c r="H1218" s="83" t="s">
        <v>2576</v>
      </c>
      <c r="I1218" s="83" t="s">
        <v>2577</v>
      </c>
      <c r="J1218" s="83" t="s">
        <v>1046</v>
      </c>
      <c r="K1218" s="83" t="s">
        <v>1008</v>
      </c>
      <c r="L1218" s="84" t="s">
        <v>1047</v>
      </c>
      <c r="M1218" s="84" t="s">
        <v>917</v>
      </c>
      <c r="N1218" s="83">
        <v>0.5</v>
      </c>
      <c r="O1218" s="83">
        <v>6</v>
      </c>
      <c r="P1218" s="83">
        <v>3</v>
      </c>
      <c r="Q1218" s="241">
        <f t="shared" si="98"/>
        <v>9</v>
      </c>
      <c r="R1218" s="240" t="str">
        <f t="shared" si="99"/>
        <v>DÜŞÜK RİSK</v>
      </c>
      <c r="S1218" s="84" t="s">
        <v>918</v>
      </c>
      <c r="T1218" s="83" t="s">
        <v>186</v>
      </c>
      <c r="U1218" s="155" t="s">
        <v>919</v>
      </c>
      <c r="V1218" s="85" t="s">
        <v>558</v>
      </c>
      <c r="W1218" s="156" t="s">
        <v>919</v>
      </c>
      <c r="X1218" s="156" t="s">
        <v>858</v>
      </c>
      <c r="Y1218" s="83">
        <v>0.2</v>
      </c>
      <c r="Z1218" s="83">
        <v>3</v>
      </c>
      <c r="AA1218" s="83">
        <v>3</v>
      </c>
      <c r="AB1218" s="241">
        <f t="shared" si="100"/>
        <v>1.8000000000000003</v>
      </c>
      <c r="AC1218" s="240" t="str">
        <f t="shared" si="101"/>
        <v>DÜŞÜK RİSK</v>
      </c>
      <c r="AD1218" s="81" t="s">
        <v>132</v>
      </c>
      <c r="AE1218" s="81" t="s">
        <v>186</v>
      </c>
      <c r="AF1218" s="240" t="s">
        <v>921</v>
      </c>
      <c r="AG1218" s="83" t="s">
        <v>288</v>
      </c>
    </row>
    <row r="1219" spans="1:33" ht="157.5" x14ac:dyDescent="0.45">
      <c r="A1219" s="152">
        <v>1212</v>
      </c>
      <c r="B1219" s="160">
        <v>45896</v>
      </c>
      <c r="C1219" s="83" t="s">
        <v>72</v>
      </c>
      <c r="D1219" s="81" t="s">
        <v>157</v>
      </c>
      <c r="E1219" s="154" t="s">
        <v>2510</v>
      </c>
      <c r="F1219" s="154" t="s">
        <v>2510</v>
      </c>
      <c r="G1219" s="83" t="s">
        <v>2578</v>
      </c>
      <c r="H1219" s="83" t="s">
        <v>2579</v>
      </c>
      <c r="I1219" s="83" t="s">
        <v>1007</v>
      </c>
      <c r="J1219" s="83" t="s">
        <v>2580</v>
      </c>
      <c r="K1219" s="83" t="s">
        <v>2558</v>
      </c>
      <c r="L1219" s="84" t="s">
        <v>2581</v>
      </c>
      <c r="M1219" s="84" t="s">
        <v>1169</v>
      </c>
      <c r="N1219" s="83">
        <v>0.5</v>
      </c>
      <c r="O1219" s="83">
        <v>0.5</v>
      </c>
      <c r="P1219" s="83">
        <v>1</v>
      </c>
      <c r="Q1219" s="241">
        <f t="shared" si="98"/>
        <v>0.25</v>
      </c>
      <c r="R1219" s="240" t="str">
        <f t="shared" si="99"/>
        <v>DÜŞÜK RİSK</v>
      </c>
      <c r="S1219" s="84" t="s">
        <v>2386</v>
      </c>
      <c r="T1219" s="83" t="s">
        <v>191</v>
      </c>
      <c r="U1219" s="155" t="s">
        <v>919</v>
      </c>
      <c r="V1219" s="85" t="s">
        <v>961</v>
      </c>
      <c r="W1219" s="156" t="s">
        <v>919</v>
      </c>
      <c r="X1219" s="156" t="s">
        <v>858</v>
      </c>
      <c r="Y1219" s="83">
        <v>0.5</v>
      </c>
      <c r="Z1219" s="83">
        <v>0.5</v>
      </c>
      <c r="AA1219" s="83">
        <v>1</v>
      </c>
      <c r="AB1219" s="241">
        <f t="shared" si="100"/>
        <v>0.25</v>
      </c>
      <c r="AC1219" s="240" t="str">
        <f t="shared" si="101"/>
        <v>DÜŞÜK RİSK</v>
      </c>
      <c r="AD1219" s="81" t="s">
        <v>132</v>
      </c>
      <c r="AE1219" s="81" t="s">
        <v>191</v>
      </c>
      <c r="AF1219" s="240" t="s">
        <v>921</v>
      </c>
      <c r="AG1219" s="83" t="s">
        <v>2582</v>
      </c>
    </row>
    <row r="1220" spans="1:33" ht="105" x14ac:dyDescent="0.45">
      <c r="A1220" s="152">
        <v>1213</v>
      </c>
      <c r="B1220" s="160">
        <v>45896</v>
      </c>
      <c r="C1220" s="83" t="s">
        <v>72</v>
      </c>
      <c r="D1220" s="81" t="s">
        <v>157</v>
      </c>
      <c r="E1220" s="154" t="s">
        <v>2510</v>
      </c>
      <c r="F1220" s="154" t="s">
        <v>2510</v>
      </c>
      <c r="G1220" s="83" t="s">
        <v>1048</v>
      </c>
      <c r="H1220" s="83" t="s">
        <v>1049</v>
      </c>
      <c r="I1220" s="83" t="s">
        <v>1050</v>
      </c>
      <c r="J1220" s="83" t="s">
        <v>1051</v>
      </c>
      <c r="K1220" s="83" t="s">
        <v>515</v>
      </c>
      <c r="L1220" s="84" t="s">
        <v>1052</v>
      </c>
      <c r="M1220" s="84" t="s">
        <v>917</v>
      </c>
      <c r="N1220" s="83">
        <v>0.5</v>
      </c>
      <c r="O1220" s="83">
        <v>3</v>
      </c>
      <c r="P1220" s="83">
        <v>7</v>
      </c>
      <c r="Q1220" s="241">
        <f t="shared" si="98"/>
        <v>10.5</v>
      </c>
      <c r="R1220" s="240" t="str">
        <f t="shared" si="99"/>
        <v>DÜŞÜK RİSK</v>
      </c>
      <c r="S1220" s="84" t="s">
        <v>918</v>
      </c>
      <c r="T1220" s="83" t="s">
        <v>191</v>
      </c>
      <c r="U1220" s="155" t="s">
        <v>919</v>
      </c>
      <c r="V1220" s="85" t="s">
        <v>558</v>
      </c>
      <c r="W1220" s="156" t="s">
        <v>919</v>
      </c>
      <c r="X1220" s="156" t="s">
        <v>858</v>
      </c>
      <c r="Y1220" s="83">
        <v>0.5</v>
      </c>
      <c r="Z1220" s="83">
        <v>3</v>
      </c>
      <c r="AA1220" s="83">
        <v>7</v>
      </c>
      <c r="AB1220" s="241">
        <f t="shared" si="100"/>
        <v>10.5</v>
      </c>
      <c r="AC1220" s="240" t="str">
        <f t="shared" si="101"/>
        <v>DÜŞÜK RİSK</v>
      </c>
      <c r="AD1220" s="81" t="s">
        <v>132</v>
      </c>
      <c r="AE1220" s="81" t="s">
        <v>191</v>
      </c>
      <c r="AF1220" s="240" t="s">
        <v>921</v>
      </c>
      <c r="AG1220" s="83" t="s">
        <v>1053</v>
      </c>
    </row>
    <row r="1221" spans="1:33" ht="140" x14ac:dyDescent="0.45">
      <c r="A1221" s="152">
        <v>1214</v>
      </c>
      <c r="B1221" s="160">
        <v>45896</v>
      </c>
      <c r="C1221" s="83" t="s">
        <v>72</v>
      </c>
      <c r="D1221" s="81" t="s">
        <v>157</v>
      </c>
      <c r="E1221" s="154" t="s">
        <v>2510</v>
      </c>
      <c r="F1221" s="154" t="s">
        <v>2510</v>
      </c>
      <c r="G1221" s="83" t="s">
        <v>963</v>
      </c>
      <c r="H1221" s="83" t="s">
        <v>1054</v>
      </c>
      <c r="I1221" s="83" t="s">
        <v>1055</v>
      </c>
      <c r="J1221" s="83" t="s">
        <v>1056</v>
      </c>
      <c r="K1221" s="83" t="s">
        <v>515</v>
      </c>
      <c r="L1221" s="84" t="s">
        <v>1057</v>
      </c>
      <c r="M1221" s="84" t="s">
        <v>917</v>
      </c>
      <c r="N1221" s="83">
        <v>3</v>
      </c>
      <c r="O1221" s="83">
        <v>6</v>
      </c>
      <c r="P1221" s="83">
        <v>1</v>
      </c>
      <c r="Q1221" s="241">
        <f t="shared" si="98"/>
        <v>18</v>
      </c>
      <c r="R1221" s="240" t="str">
        <f t="shared" si="99"/>
        <v>DÜŞÜK RİSK</v>
      </c>
      <c r="S1221" s="84" t="s">
        <v>918</v>
      </c>
      <c r="T1221" s="83" t="s">
        <v>191</v>
      </c>
      <c r="U1221" s="155" t="s">
        <v>919</v>
      </c>
      <c r="V1221" s="85" t="s">
        <v>558</v>
      </c>
      <c r="W1221" s="156" t="s">
        <v>919</v>
      </c>
      <c r="X1221" s="156" t="s">
        <v>858</v>
      </c>
      <c r="Y1221" s="83">
        <v>3</v>
      </c>
      <c r="Z1221" s="83">
        <v>3</v>
      </c>
      <c r="AA1221" s="83">
        <v>1</v>
      </c>
      <c r="AB1221" s="241">
        <f t="shared" si="100"/>
        <v>9</v>
      </c>
      <c r="AC1221" s="240" t="str">
        <f t="shared" si="101"/>
        <v>DÜŞÜK RİSK</v>
      </c>
      <c r="AD1221" s="81" t="s">
        <v>132</v>
      </c>
      <c r="AE1221" s="81" t="s">
        <v>191</v>
      </c>
      <c r="AF1221" s="240" t="s">
        <v>921</v>
      </c>
      <c r="AG1221" s="83" t="s">
        <v>1058</v>
      </c>
    </row>
    <row r="1222" spans="1:33" ht="105" x14ac:dyDescent="0.45">
      <c r="A1222" s="152">
        <v>1215</v>
      </c>
      <c r="B1222" s="160">
        <v>45896</v>
      </c>
      <c r="C1222" s="83" t="s">
        <v>72</v>
      </c>
      <c r="D1222" s="81" t="s">
        <v>156</v>
      </c>
      <c r="E1222" s="154" t="s">
        <v>2510</v>
      </c>
      <c r="F1222" s="154" t="s">
        <v>2510</v>
      </c>
      <c r="G1222" s="83" t="s">
        <v>1632</v>
      </c>
      <c r="H1222" s="83" t="s">
        <v>1633</v>
      </c>
      <c r="I1222" s="83" t="s">
        <v>1634</v>
      </c>
      <c r="J1222" s="83" t="s">
        <v>1635</v>
      </c>
      <c r="K1222" s="83" t="s">
        <v>515</v>
      </c>
      <c r="L1222" s="84" t="s">
        <v>1636</v>
      </c>
      <c r="M1222" s="84" t="s">
        <v>917</v>
      </c>
      <c r="N1222" s="83">
        <v>0.5</v>
      </c>
      <c r="O1222" s="83">
        <v>0.5</v>
      </c>
      <c r="P1222" s="83">
        <v>1</v>
      </c>
      <c r="Q1222" s="241">
        <f t="shared" si="98"/>
        <v>0.25</v>
      </c>
      <c r="R1222" s="240" t="str">
        <f t="shared" si="99"/>
        <v>DÜŞÜK RİSK</v>
      </c>
      <c r="S1222" s="84" t="s">
        <v>918</v>
      </c>
      <c r="T1222" s="83" t="s">
        <v>186</v>
      </c>
      <c r="U1222" s="155" t="s">
        <v>919</v>
      </c>
      <c r="V1222" s="85" t="s">
        <v>961</v>
      </c>
      <c r="W1222" s="156" t="s">
        <v>919</v>
      </c>
      <c r="X1222" s="156" t="s">
        <v>858</v>
      </c>
      <c r="Y1222" s="83">
        <v>0.5</v>
      </c>
      <c r="Z1222" s="83">
        <v>0.5</v>
      </c>
      <c r="AA1222" s="83">
        <v>1</v>
      </c>
      <c r="AB1222" s="241">
        <f t="shared" si="100"/>
        <v>0.25</v>
      </c>
      <c r="AC1222" s="240" t="str">
        <f t="shared" si="101"/>
        <v>DÜŞÜK RİSK</v>
      </c>
      <c r="AD1222" s="81" t="s">
        <v>132</v>
      </c>
      <c r="AE1222" s="81" t="s">
        <v>186</v>
      </c>
      <c r="AF1222" s="240" t="s">
        <v>978</v>
      </c>
      <c r="AG1222" s="83" t="s">
        <v>1058</v>
      </c>
    </row>
    <row r="1223" spans="1:33" ht="140" x14ac:dyDescent="0.45">
      <c r="A1223" s="152">
        <v>1216</v>
      </c>
      <c r="B1223" s="160">
        <v>45896</v>
      </c>
      <c r="C1223" s="83" t="s">
        <v>72</v>
      </c>
      <c r="D1223" s="81" t="s">
        <v>156</v>
      </c>
      <c r="E1223" s="154" t="s">
        <v>2510</v>
      </c>
      <c r="F1223" s="154" t="s">
        <v>2510</v>
      </c>
      <c r="G1223" s="83" t="s">
        <v>1637</v>
      </c>
      <c r="H1223" s="83" t="s">
        <v>1638</v>
      </c>
      <c r="I1223" s="83" t="s">
        <v>1639</v>
      </c>
      <c r="J1223" s="83" t="s">
        <v>1640</v>
      </c>
      <c r="K1223" s="83" t="s">
        <v>515</v>
      </c>
      <c r="L1223" s="84" t="s">
        <v>1641</v>
      </c>
      <c r="M1223" s="84" t="s">
        <v>917</v>
      </c>
      <c r="N1223" s="83">
        <v>1</v>
      </c>
      <c r="O1223" s="83">
        <v>3</v>
      </c>
      <c r="P1223" s="83">
        <v>15</v>
      </c>
      <c r="Q1223" s="241">
        <f t="shared" si="98"/>
        <v>45</v>
      </c>
      <c r="R1223" s="240" t="str">
        <f t="shared" si="99"/>
        <v>OLASI RİSK</v>
      </c>
      <c r="S1223" s="84" t="s">
        <v>918</v>
      </c>
      <c r="T1223" s="83" t="s">
        <v>187</v>
      </c>
      <c r="U1223" s="155" t="s">
        <v>919</v>
      </c>
      <c r="V1223" s="85" t="s">
        <v>558</v>
      </c>
      <c r="W1223" s="156" t="s">
        <v>919</v>
      </c>
      <c r="X1223" s="156" t="s">
        <v>858</v>
      </c>
      <c r="Y1223" s="83">
        <v>1</v>
      </c>
      <c r="Z1223" s="83">
        <v>2</v>
      </c>
      <c r="AA1223" s="83">
        <v>3</v>
      </c>
      <c r="AB1223" s="241">
        <f t="shared" si="100"/>
        <v>6</v>
      </c>
      <c r="AC1223" s="240" t="str">
        <f t="shared" si="101"/>
        <v>DÜŞÜK RİSK</v>
      </c>
      <c r="AD1223" s="81" t="s">
        <v>651</v>
      </c>
      <c r="AE1223" s="81" t="s">
        <v>187</v>
      </c>
      <c r="AF1223" s="240" t="s">
        <v>1642</v>
      </c>
      <c r="AG1223" s="83" t="s">
        <v>1058</v>
      </c>
    </row>
    <row r="1224" spans="1:33" ht="175" x14ac:dyDescent="0.45">
      <c r="A1224" s="152">
        <v>1217</v>
      </c>
      <c r="B1224" s="160">
        <v>45896</v>
      </c>
      <c r="C1224" s="83" t="s">
        <v>72</v>
      </c>
      <c r="D1224" s="81" t="s">
        <v>156</v>
      </c>
      <c r="E1224" s="154" t="s">
        <v>2510</v>
      </c>
      <c r="F1224" s="154" t="s">
        <v>2510</v>
      </c>
      <c r="G1224" s="83" t="s">
        <v>1643</v>
      </c>
      <c r="H1224" s="83" t="s">
        <v>1644</v>
      </c>
      <c r="I1224" s="83" t="s">
        <v>1644</v>
      </c>
      <c r="J1224" s="83" t="s">
        <v>1645</v>
      </c>
      <c r="K1224" s="83" t="s">
        <v>857</v>
      </c>
      <c r="L1224" s="84" t="s">
        <v>1646</v>
      </c>
      <c r="M1224" s="84" t="s">
        <v>917</v>
      </c>
      <c r="N1224" s="83">
        <v>0.5</v>
      </c>
      <c r="O1224" s="83">
        <v>2</v>
      </c>
      <c r="P1224" s="83">
        <v>1</v>
      </c>
      <c r="Q1224" s="241">
        <f t="shared" si="98"/>
        <v>1</v>
      </c>
      <c r="R1224" s="240" t="str">
        <f t="shared" si="99"/>
        <v>DÜŞÜK RİSK</v>
      </c>
      <c r="S1224" s="84" t="s">
        <v>918</v>
      </c>
      <c r="T1224" s="83" t="s">
        <v>188</v>
      </c>
      <c r="U1224" s="155" t="s">
        <v>919</v>
      </c>
      <c r="V1224" s="85" t="s">
        <v>558</v>
      </c>
      <c r="W1224" s="156" t="s">
        <v>919</v>
      </c>
      <c r="X1224" s="156" t="s">
        <v>858</v>
      </c>
      <c r="Y1224" s="83">
        <v>0.5</v>
      </c>
      <c r="Z1224" s="83">
        <v>1</v>
      </c>
      <c r="AA1224" s="83">
        <v>1</v>
      </c>
      <c r="AB1224" s="241">
        <f t="shared" si="100"/>
        <v>0.5</v>
      </c>
      <c r="AC1224" s="240" t="str">
        <f t="shared" si="101"/>
        <v>DÜŞÜK RİSK</v>
      </c>
      <c r="AD1224" s="81" t="s">
        <v>651</v>
      </c>
      <c r="AE1224" s="81" t="s">
        <v>188</v>
      </c>
      <c r="AF1224" s="240" t="s">
        <v>552</v>
      </c>
      <c r="AG1224" s="83" t="s">
        <v>1058</v>
      </c>
    </row>
    <row r="1225" spans="1:33" ht="140" x14ac:dyDescent="0.45">
      <c r="A1225" s="152">
        <v>1218</v>
      </c>
      <c r="B1225" s="160">
        <v>45896</v>
      </c>
      <c r="C1225" s="83" t="s">
        <v>72</v>
      </c>
      <c r="D1225" s="81" t="s">
        <v>156</v>
      </c>
      <c r="E1225" s="154" t="s">
        <v>2510</v>
      </c>
      <c r="F1225" s="154" t="s">
        <v>2510</v>
      </c>
      <c r="G1225" s="83" t="s">
        <v>1647</v>
      </c>
      <c r="H1225" s="83" t="s">
        <v>1648</v>
      </c>
      <c r="I1225" s="83" t="s">
        <v>1784</v>
      </c>
      <c r="J1225" s="83" t="s">
        <v>1785</v>
      </c>
      <c r="K1225" s="83" t="s">
        <v>515</v>
      </c>
      <c r="L1225" s="84" t="s">
        <v>1651</v>
      </c>
      <c r="M1225" s="84" t="s">
        <v>917</v>
      </c>
      <c r="N1225" s="83">
        <v>3</v>
      </c>
      <c r="O1225" s="83">
        <v>6</v>
      </c>
      <c r="P1225" s="83">
        <v>3</v>
      </c>
      <c r="Q1225" s="241">
        <f t="shared" si="98"/>
        <v>54</v>
      </c>
      <c r="R1225" s="240" t="str">
        <f t="shared" si="99"/>
        <v>OLASI RİSK</v>
      </c>
      <c r="S1225" s="84" t="s">
        <v>918</v>
      </c>
      <c r="T1225" s="83" t="s">
        <v>186</v>
      </c>
      <c r="U1225" s="155" t="s">
        <v>919</v>
      </c>
      <c r="V1225" s="85" t="s">
        <v>558</v>
      </c>
      <c r="W1225" s="156" t="s">
        <v>919</v>
      </c>
      <c r="X1225" s="156" t="s">
        <v>858</v>
      </c>
      <c r="Y1225" s="83">
        <v>1</v>
      </c>
      <c r="Z1225" s="83">
        <v>3</v>
      </c>
      <c r="AA1225" s="83">
        <v>3</v>
      </c>
      <c r="AB1225" s="241">
        <f t="shared" si="100"/>
        <v>9</v>
      </c>
      <c r="AC1225" s="240" t="str">
        <f t="shared" si="101"/>
        <v>DÜŞÜK RİSK</v>
      </c>
      <c r="AD1225" s="81" t="s">
        <v>493</v>
      </c>
      <c r="AE1225" s="81" t="s">
        <v>186</v>
      </c>
      <c r="AF1225" s="240" t="s">
        <v>1652</v>
      </c>
      <c r="AG1225" s="83" t="s">
        <v>1058</v>
      </c>
    </row>
    <row r="1226" spans="1:33" ht="245" x14ac:dyDescent="0.45">
      <c r="A1226" s="152">
        <v>1219</v>
      </c>
      <c r="B1226" s="160">
        <v>45896</v>
      </c>
      <c r="C1226" s="83" t="s">
        <v>72</v>
      </c>
      <c r="D1226" s="81" t="s">
        <v>156</v>
      </c>
      <c r="E1226" s="154" t="s">
        <v>2510</v>
      </c>
      <c r="F1226" s="154" t="s">
        <v>2510</v>
      </c>
      <c r="G1226" s="83" t="s">
        <v>1653</v>
      </c>
      <c r="H1226" s="83" t="s">
        <v>1654</v>
      </c>
      <c r="I1226" s="83" t="s">
        <v>1655</v>
      </c>
      <c r="J1226" s="83" t="s">
        <v>1656</v>
      </c>
      <c r="K1226" s="83" t="s">
        <v>515</v>
      </c>
      <c r="L1226" s="84" t="s">
        <v>1657</v>
      </c>
      <c r="M1226" s="84" t="s">
        <v>917</v>
      </c>
      <c r="N1226" s="83">
        <v>1</v>
      </c>
      <c r="O1226" s="83">
        <v>0.5</v>
      </c>
      <c r="P1226" s="83">
        <v>1</v>
      </c>
      <c r="Q1226" s="241">
        <f t="shared" si="98"/>
        <v>0.5</v>
      </c>
      <c r="R1226" s="240" t="str">
        <f t="shared" si="99"/>
        <v>DÜŞÜK RİSK</v>
      </c>
      <c r="S1226" s="84" t="s">
        <v>918</v>
      </c>
      <c r="T1226" s="83" t="s">
        <v>186</v>
      </c>
      <c r="U1226" s="155" t="s">
        <v>919</v>
      </c>
      <c r="V1226" s="85" t="s">
        <v>558</v>
      </c>
      <c r="W1226" s="156" t="s">
        <v>919</v>
      </c>
      <c r="X1226" s="156" t="s">
        <v>858</v>
      </c>
      <c r="Y1226" s="83">
        <v>1</v>
      </c>
      <c r="Z1226" s="83">
        <v>0.5</v>
      </c>
      <c r="AA1226" s="83">
        <v>1</v>
      </c>
      <c r="AB1226" s="241">
        <f t="shared" si="100"/>
        <v>0.5</v>
      </c>
      <c r="AC1226" s="240" t="str">
        <f t="shared" si="101"/>
        <v>DÜŞÜK RİSK</v>
      </c>
      <c r="AD1226" s="81" t="s">
        <v>493</v>
      </c>
      <c r="AE1226" s="81" t="s">
        <v>186</v>
      </c>
      <c r="AF1226" s="240" t="s">
        <v>1658</v>
      </c>
      <c r="AG1226" s="83" t="s">
        <v>1659</v>
      </c>
    </row>
    <row r="1227" spans="1:33" ht="87.5" x14ac:dyDescent="0.45">
      <c r="A1227" s="152">
        <v>1220</v>
      </c>
      <c r="B1227" s="160">
        <v>45896</v>
      </c>
      <c r="C1227" s="83" t="s">
        <v>72</v>
      </c>
      <c r="D1227" s="81" t="s">
        <v>156</v>
      </c>
      <c r="E1227" s="154" t="s">
        <v>2510</v>
      </c>
      <c r="F1227" s="154" t="s">
        <v>2510</v>
      </c>
      <c r="G1227" s="83" t="s">
        <v>1653</v>
      </c>
      <c r="H1227" s="83" t="s">
        <v>1660</v>
      </c>
      <c r="I1227" s="83" t="s">
        <v>1661</v>
      </c>
      <c r="J1227" s="83" t="s">
        <v>1645</v>
      </c>
      <c r="K1227" s="83" t="s">
        <v>1008</v>
      </c>
      <c r="L1227" s="84" t="s">
        <v>1651</v>
      </c>
      <c r="M1227" s="84" t="s">
        <v>917</v>
      </c>
      <c r="N1227" s="83">
        <v>0.5</v>
      </c>
      <c r="O1227" s="83">
        <v>1</v>
      </c>
      <c r="P1227" s="83">
        <v>3</v>
      </c>
      <c r="Q1227" s="241">
        <f t="shared" si="98"/>
        <v>1.5</v>
      </c>
      <c r="R1227" s="240" t="str">
        <f t="shared" si="99"/>
        <v>DÜŞÜK RİSK</v>
      </c>
      <c r="S1227" s="84" t="s">
        <v>918</v>
      </c>
      <c r="T1227" s="83" t="s">
        <v>186</v>
      </c>
      <c r="U1227" s="155" t="s">
        <v>919</v>
      </c>
      <c r="V1227" s="85" t="s">
        <v>558</v>
      </c>
      <c r="W1227" s="156" t="s">
        <v>919</v>
      </c>
      <c r="X1227" s="156" t="s">
        <v>858</v>
      </c>
      <c r="Y1227" s="83">
        <v>0.5</v>
      </c>
      <c r="Z1227" s="83">
        <v>1</v>
      </c>
      <c r="AA1227" s="83">
        <v>3</v>
      </c>
      <c r="AB1227" s="241">
        <f t="shared" si="100"/>
        <v>1.5</v>
      </c>
      <c r="AC1227" s="240" t="str">
        <f t="shared" si="101"/>
        <v>DÜŞÜK RİSK</v>
      </c>
      <c r="AD1227" s="81" t="s">
        <v>493</v>
      </c>
      <c r="AE1227" s="81" t="s">
        <v>186</v>
      </c>
      <c r="AF1227" s="240" t="s">
        <v>1652</v>
      </c>
      <c r="AG1227" s="83" t="s">
        <v>1058</v>
      </c>
    </row>
    <row r="1228" spans="1:33" ht="157.5" x14ac:dyDescent="0.45">
      <c r="A1228" s="152">
        <v>1221</v>
      </c>
      <c r="B1228" s="160">
        <v>45896</v>
      </c>
      <c r="C1228" s="83" t="s">
        <v>72</v>
      </c>
      <c r="D1228" s="81" t="s">
        <v>156</v>
      </c>
      <c r="E1228" s="154" t="s">
        <v>2510</v>
      </c>
      <c r="F1228" s="154" t="s">
        <v>2510</v>
      </c>
      <c r="G1228" s="83" t="s">
        <v>1662</v>
      </c>
      <c r="H1228" s="83" t="s">
        <v>1663</v>
      </c>
      <c r="I1228" s="83" t="s">
        <v>1664</v>
      </c>
      <c r="J1228" s="83" t="s">
        <v>1665</v>
      </c>
      <c r="K1228" s="83" t="s">
        <v>1008</v>
      </c>
      <c r="L1228" s="84" t="s">
        <v>1666</v>
      </c>
      <c r="M1228" s="84" t="s">
        <v>917</v>
      </c>
      <c r="N1228" s="83">
        <v>1</v>
      </c>
      <c r="O1228" s="83">
        <v>3</v>
      </c>
      <c r="P1228" s="83">
        <v>3</v>
      </c>
      <c r="Q1228" s="241">
        <f t="shared" si="98"/>
        <v>9</v>
      </c>
      <c r="R1228" s="240" t="str">
        <f t="shared" si="99"/>
        <v>DÜŞÜK RİSK</v>
      </c>
      <c r="S1228" s="84" t="s">
        <v>918</v>
      </c>
      <c r="T1228" s="83" t="s">
        <v>132</v>
      </c>
      <c r="U1228" s="155" t="s">
        <v>919</v>
      </c>
      <c r="V1228" s="85" t="s">
        <v>558</v>
      </c>
      <c r="W1228" s="156" t="s">
        <v>919</v>
      </c>
      <c r="X1228" s="156" t="s">
        <v>858</v>
      </c>
      <c r="Y1228" s="83">
        <v>0.5</v>
      </c>
      <c r="Z1228" s="83">
        <v>3</v>
      </c>
      <c r="AA1228" s="83">
        <v>3</v>
      </c>
      <c r="AB1228" s="241">
        <f t="shared" si="100"/>
        <v>4.5</v>
      </c>
      <c r="AC1228" s="240" t="str">
        <f t="shared" si="101"/>
        <v>DÜŞÜK RİSK</v>
      </c>
      <c r="AD1228" s="81" t="s">
        <v>931</v>
      </c>
      <c r="AE1228" s="81" t="s">
        <v>132</v>
      </c>
      <c r="AF1228" s="240" t="s">
        <v>1667</v>
      </c>
      <c r="AG1228" s="83" t="s">
        <v>1058</v>
      </c>
    </row>
    <row r="1229" spans="1:33" ht="157.5" x14ac:dyDescent="0.45">
      <c r="A1229" s="152">
        <v>1222</v>
      </c>
      <c r="B1229" s="160">
        <v>45896</v>
      </c>
      <c r="C1229" s="83" t="s">
        <v>72</v>
      </c>
      <c r="D1229" s="81" t="s">
        <v>156</v>
      </c>
      <c r="E1229" s="154" t="s">
        <v>2510</v>
      </c>
      <c r="F1229" s="154" t="s">
        <v>2510</v>
      </c>
      <c r="G1229" s="83" t="s">
        <v>1662</v>
      </c>
      <c r="H1229" s="83" t="s">
        <v>1668</v>
      </c>
      <c r="I1229" s="83" t="s">
        <v>1669</v>
      </c>
      <c r="J1229" s="83" t="s">
        <v>1670</v>
      </c>
      <c r="K1229" s="83" t="s">
        <v>1114</v>
      </c>
      <c r="L1229" s="84" t="s">
        <v>1666</v>
      </c>
      <c r="M1229" s="84" t="s">
        <v>917</v>
      </c>
      <c r="N1229" s="83">
        <v>1</v>
      </c>
      <c r="O1229" s="83">
        <v>3</v>
      </c>
      <c r="P1229" s="83">
        <v>3</v>
      </c>
      <c r="Q1229" s="241">
        <f t="shared" si="98"/>
        <v>9</v>
      </c>
      <c r="R1229" s="240" t="str">
        <f t="shared" si="99"/>
        <v>DÜŞÜK RİSK</v>
      </c>
      <c r="S1229" s="84" t="s">
        <v>918</v>
      </c>
      <c r="T1229" s="83" t="s">
        <v>132</v>
      </c>
      <c r="U1229" s="155" t="s">
        <v>919</v>
      </c>
      <c r="V1229" s="85" t="s">
        <v>558</v>
      </c>
      <c r="W1229" s="156" t="s">
        <v>919</v>
      </c>
      <c r="X1229" s="156" t="s">
        <v>858</v>
      </c>
      <c r="Y1229" s="83">
        <v>0.5</v>
      </c>
      <c r="Z1229" s="83">
        <v>3</v>
      </c>
      <c r="AA1229" s="83">
        <v>3</v>
      </c>
      <c r="AB1229" s="241">
        <f t="shared" si="100"/>
        <v>4.5</v>
      </c>
      <c r="AC1229" s="240" t="str">
        <f t="shared" si="101"/>
        <v>DÜŞÜK RİSK</v>
      </c>
      <c r="AD1229" s="81" t="s">
        <v>931</v>
      </c>
      <c r="AE1229" s="81" t="s">
        <v>132</v>
      </c>
      <c r="AF1229" s="240" t="s">
        <v>1667</v>
      </c>
      <c r="AG1229" s="83" t="s">
        <v>1058</v>
      </c>
    </row>
    <row r="1230" spans="1:33" ht="157.5" x14ac:dyDescent="0.45">
      <c r="A1230" s="152">
        <v>1223</v>
      </c>
      <c r="B1230" s="160">
        <v>45896</v>
      </c>
      <c r="C1230" s="83" t="s">
        <v>72</v>
      </c>
      <c r="D1230" s="81" t="s">
        <v>156</v>
      </c>
      <c r="E1230" s="154" t="s">
        <v>2510</v>
      </c>
      <c r="F1230" s="154" t="s">
        <v>2510</v>
      </c>
      <c r="G1230" s="83" t="s">
        <v>1662</v>
      </c>
      <c r="H1230" s="83" t="s">
        <v>1671</v>
      </c>
      <c r="I1230" s="83" t="s">
        <v>1672</v>
      </c>
      <c r="J1230" s="83" t="s">
        <v>1673</v>
      </c>
      <c r="K1230" s="83" t="s">
        <v>1114</v>
      </c>
      <c r="L1230" s="84" t="s">
        <v>1666</v>
      </c>
      <c r="M1230" s="84" t="s">
        <v>917</v>
      </c>
      <c r="N1230" s="83">
        <v>1</v>
      </c>
      <c r="O1230" s="83">
        <v>3</v>
      </c>
      <c r="P1230" s="83">
        <v>3</v>
      </c>
      <c r="Q1230" s="241">
        <f t="shared" si="98"/>
        <v>9</v>
      </c>
      <c r="R1230" s="240" t="str">
        <f t="shared" si="99"/>
        <v>DÜŞÜK RİSK</v>
      </c>
      <c r="S1230" s="84" t="s">
        <v>918</v>
      </c>
      <c r="T1230" s="83" t="s">
        <v>132</v>
      </c>
      <c r="U1230" s="155" t="s">
        <v>919</v>
      </c>
      <c r="V1230" s="85" t="s">
        <v>558</v>
      </c>
      <c r="W1230" s="156" t="s">
        <v>919</v>
      </c>
      <c r="X1230" s="156" t="s">
        <v>858</v>
      </c>
      <c r="Y1230" s="83">
        <v>0.5</v>
      </c>
      <c r="Z1230" s="83">
        <v>3</v>
      </c>
      <c r="AA1230" s="83">
        <v>3</v>
      </c>
      <c r="AB1230" s="241">
        <f t="shared" si="100"/>
        <v>4.5</v>
      </c>
      <c r="AC1230" s="240" t="str">
        <f t="shared" si="101"/>
        <v>DÜŞÜK RİSK</v>
      </c>
      <c r="AD1230" s="81" t="s">
        <v>931</v>
      </c>
      <c r="AE1230" s="81" t="s">
        <v>132</v>
      </c>
      <c r="AF1230" s="240" t="s">
        <v>1667</v>
      </c>
      <c r="AG1230" s="83" t="s">
        <v>1058</v>
      </c>
    </row>
    <row r="1231" spans="1:33" ht="157.5" x14ac:dyDescent="0.45">
      <c r="A1231" s="152">
        <v>1224</v>
      </c>
      <c r="B1231" s="160">
        <v>45896</v>
      </c>
      <c r="C1231" s="83" t="s">
        <v>72</v>
      </c>
      <c r="D1231" s="81" t="s">
        <v>156</v>
      </c>
      <c r="E1231" s="154" t="s">
        <v>2510</v>
      </c>
      <c r="F1231" s="154" t="s">
        <v>2510</v>
      </c>
      <c r="G1231" s="83" t="s">
        <v>1674</v>
      </c>
      <c r="H1231" s="83" t="s">
        <v>1675</v>
      </c>
      <c r="I1231" s="83" t="s">
        <v>1676</v>
      </c>
      <c r="J1231" s="83" t="s">
        <v>1645</v>
      </c>
      <c r="K1231" s="83" t="s">
        <v>1114</v>
      </c>
      <c r="L1231" s="84" t="s">
        <v>1666</v>
      </c>
      <c r="M1231" s="84" t="s">
        <v>917</v>
      </c>
      <c r="N1231" s="83">
        <v>1</v>
      </c>
      <c r="O1231" s="83">
        <v>3</v>
      </c>
      <c r="P1231" s="83">
        <v>3</v>
      </c>
      <c r="Q1231" s="241">
        <f t="shared" si="98"/>
        <v>9</v>
      </c>
      <c r="R1231" s="240" t="str">
        <f t="shared" si="99"/>
        <v>DÜŞÜK RİSK</v>
      </c>
      <c r="S1231" s="84" t="s">
        <v>918</v>
      </c>
      <c r="T1231" s="83" t="s">
        <v>132</v>
      </c>
      <c r="U1231" s="155" t="s">
        <v>919</v>
      </c>
      <c r="V1231" s="85" t="s">
        <v>558</v>
      </c>
      <c r="W1231" s="156" t="s">
        <v>919</v>
      </c>
      <c r="X1231" s="156" t="s">
        <v>858</v>
      </c>
      <c r="Y1231" s="83">
        <v>0.5</v>
      </c>
      <c r="Z1231" s="83">
        <v>3</v>
      </c>
      <c r="AA1231" s="83">
        <v>3</v>
      </c>
      <c r="AB1231" s="241">
        <f t="shared" si="100"/>
        <v>4.5</v>
      </c>
      <c r="AC1231" s="240" t="str">
        <f t="shared" si="101"/>
        <v>DÜŞÜK RİSK</v>
      </c>
      <c r="AD1231" s="81" t="s">
        <v>931</v>
      </c>
      <c r="AE1231" s="81" t="s">
        <v>132</v>
      </c>
      <c r="AF1231" s="240" t="s">
        <v>1667</v>
      </c>
      <c r="AG1231" s="83" t="s">
        <v>1058</v>
      </c>
    </row>
    <row r="1232" spans="1:33" ht="157.5" x14ac:dyDescent="0.45">
      <c r="A1232" s="152">
        <v>1225</v>
      </c>
      <c r="B1232" s="160">
        <v>45896</v>
      </c>
      <c r="C1232" s="83" t="s">
        <v>72</v>
      </c>
      <c r="D1232" s="81" t="s">
        <v>156</v>
      </c>
      <c r="E1232" s="154" t="s">
        <v>2510</v>
      </c>
      <c r="F1232" s="154" t="s">
        <v>2510</v>
      </c>
      <c r="G1232" s="83" t="s">
        <v>1674</v>
      </c>
      <c r="H1232" s="83" t="s">
        <v>1677</v>
      </c>
      <c r="I1232" s="83" t="s">
        <v>1676</v>
      </c>
      <c r="J1232" s="83" t="s">
        <v>1645</v>
      </c>
      <c r="K1232" s="83" t="s">
        <v>1114</v>
      </c>
      <c r="L1232" s="84" t="s">
        <v>1666</v>
      </c>
      <c r="M1232" s="84" t="s">
        <v>917</v>
      </c>
      <c r="N1232" s="83">
        <v>0.5</v>
      </c>
      <c r="O1232" s="83">
        <v>3</v>
      </c>
      <c r="P1232" s="83">
        <v>3</v>
      </c>
      <c r="Q1232" s="241">
        <f t="shared" si="98"/>
        <v>4.5</v>
      </c>
      <c r="R1232" s="240" t="str">
        <f t="shared" si="99"/>
        <v>DÜŞÜK RİSK</v>
      </c>
      <c r="S1232" s="84" t="s">
        <v>918</v>
      </c>
      <c r="T1232" s="83" t="s">
        <v>132</v>
      </c>
      <c r="U1232" s="155" t="s">
        <v>919</v>
      </c>
      <c r="V1232" s="85" t="s">
        <v>558</v>
      </c>
      <c r="W1232" s="156" t="s">
        <v>919</v>
      </c>
      <c r="X1232" s="156" t="s">
        <v>858</v>
      </c>
      <c r="Y1232" s="83">
        <v>0.5</v>
      </c>
      <c r="Z1232" s="83">
        <v>3</v>
      </c>
      <c r="AA1232" s="83">
        <v>3</v>
      </c>
      <c r="AB1232" s="241">
        <f t="shared" si="100"/>
        <v>4.5</v>
      </c>
      <c r="AC1232" s="240" t="str">
        <f t="shared" si="101"/>
        <v>DÜŞÜK RİSK</v>
      </c>
      <c r="AD1232" s="81" t="s">
        <v>931</v>
      </c>
      <c r="AE1232" s="81" t="s">
        <v>132</v>
      </c>
      <c r="AF1232" s="240" t="s">
        <v>1667</v>
      </c>
      <c r="AG1232" s="83" t="s">
        <v>1058</v>
      </c>
    </row>
    <row r="1233" spans="1:33" ht="157.5" x14ac:dyDescent="0.45">
      <c r="A1233" s="152">
        <v>1226</v>
      </c>
      <c r="B1233" s="160">
        <v>45896</v>
      </c>
      <c r="C1233" s="81" t="s">
        <v>72</v>
      </c>
      <c r="D1233" s="81" t="s">
        <v>158</v>
      </c>
      <c r="E1233" s="154" t="s">
        <v>2510</v>
      </c>
      <c r="F1233" s="154" t="s">
        <v>2510</v>
      </c>
      <c r="G1233" s="83" t="s">
        <v>1059</v>
      </c>
      <c r="H1233" s="83" t="s">
        <v>1060</v>
      </c>
      <c r="I1233" s="83" t="s">
        <v>1061</v>
      </c>
      <c r="J1233" s="83" t="s">
        <v>1062</v>
      </c>
      <c r="K1233" s="83" t="s">
        <v>1786</v>
      </c>
      <c r="L1233" s="84" t="s">
        <v>1063</v>
      </c>
      <c r="M1233" s="84" t="s">
        <v>917</v>
      </c>
      <c r="N1233" s="83">
        <v>0.5</v>
      </c>
      <c r="O1233" s="83">
        <v>2</v>
      </c>
      <c r="P1233" s="83">
        <v>40</v>
      </c>
      <c r="Q1233" s="241">
        <f t="shared" si="98"/>
        <v>40</v>
      </c>
      <c r="R1233" s="240" t="str">
        <f t="shared" si="99"/>
        <v>OLASI RİSK</v>
      </c>
      <c r="S1233" s="84" t="s">
        <v>918</v>
      </c>
      <c r="T1233" s="83" t="s">
        <v>190</v>
      </c>
      <c r="U1233" s="155" t="s">
        <v>919</v>
      </c>
      <c r="V1233" s="85" t="s">
        <v>558</v>
      </c>
      <c r="W1233" s="156" t="s">
        <v>919</v>
      </c>
      <c r="X1233" s="156" t="s">
        <v>858</v>
      </c>
      <c r="Y1233" s="83">
        <v>0.5</v>
      </c>
      <c r="Z1233" s="83">
        <v>2</v>
      </c>
      <c r="AA1233" s="83">
        <v>15</v>
      </c>
      <c r="AB1233" s="241">
        <f t="shared" si="100"/>
        <v>15</v>
      </c>
      <c r="AC1233" s="240" t="str">
        <f t="shared" si="101"/>
        <v>DÜŞÜK RİSK</v>
      </c>
      <c r="AD1233" s="81" t="s">
        <v>493</v>
      </c>
      <c r="AE1233" s="81" t="s">
        <v>190</v>
      </c>
      <c r="AF1233" s="240" t="s">
        <v>921</v>
      </c>
      <c r="AG1233" s="83" t="s">
        <v>1064</v>
      </c>
    </row>
    <row r="1234" spans="1:33" ht="140" x14ac:dyDescent="0.45">
      <c r="A1234" s="152">
        <v>1227</v>
      </c>
      <c r="B1234" s="160">
        <v>45896</v>
      </c>
      <c r="C1234" s="81" t="s">
        <v>72</v>
      </c>
      <c r="D1234" s="81" t="s">
        <v>158</v>
      </c>
      <c r="E1234" s="154" t="s">
        <v>2510</v>
      </c>
      <c r="F1234" s="154" t="s">
        <v>2510</v>
      </c>
      <c r="G1234" s="83" t="s">
        <v>1059</v>
      </c>
      <c r="H1234" s="83" t="s">
        <v>1065</v>
      </c>
      <c r="I1234" s="83" t="s">
        <v>1066</v>
      </c>
      <c r="J1234" s="83" t="s">
        <v>1067</v>
      </c>
      <c r="K1234" s="83" t="s">
        <v>1786</v>
      </c>
      <c r="L1234" s="84" t="s">
        <v>1063</v>
      </c>
      <c r="M1234" s="84" t="s">
        <v>917</v>
      </c>
      <c r="N1234" s="83">
        <v>0.5</v>
      </c>
      <c r="O1234" s="83">
        <v>2</v>
      </c>
      <c r="P1234" s="83">
        <v>15</v>
      </c>
      <c r="Q1234" s="241">
        <f t="shared" si="98"/>
        <v>15</v>
      </c>
      <c r="R1234" s="240" t="str">
        <f t="shared" si="99"/>
        <v>DÜŞÜK RİSK</v>
      </c>
      <c r="S1234" s="84" t="s">
        <v>918</v>
      </c>
      <c r="T1234" s="83" t="s">
        <v>190</v>
      </c>
      <c r="U1234" s="155" t="s">
        <v>919</v>
      </c>
      <c r="V1234" s="85" t="s">
        <v>558</v>
      </c>
      <c r="W1234" s="156" t="s">
        <v>919</v>
      </c>
      <c r="X1234" s="156" t="s">
        <v>858</v>
      </c>
      <c r="Y1234" s="83">
        <v>0.5</v>
      </c>
      <c r="Z1234" s="83">
        <v>2</v>
      </c>
      <c r="AA1234" s="83">
        <v>15</v>
      </c>
      <c r="AB1234" s="241">
        <f t="shared" si="100"/>
        <v>15</v>
      </c>
      <c r="AC1234" s="240" t="str">
        <f t="shared" si="101"/>
        <v>DÜŞÜK RİSK</v>
      </c>
      <c r="AD1234" s="81" t="s">
        <v>493</v>
      </c>
      <c r="AE1234" s="81" t="s">
        <v>190</v>
      </c>
      <c r="AF1234" s="240" t="s">
        <v>921</v>
      </c>
      <c r="AG1234" s="83" t="s">
        <v>1064</v>
      </c>
    </row>
    <row r="1235" spans="1:33" ht="140" x14ac:dyDescent="0.45">
      <c r="A1235" s="152">
        <v>1228</v>
      </c>
      <c r="B1235" s="160">
        <v>45896</v>
      </c>
      <c r="C1235" s="81" t="s">
        <v>72</v>
      </c>
      <c r="D1235" s="81" t="s">
        <v>158</v>
      </c>
      <c r="E1235" s="154" t="s">
        <v>2510</v>
      </c>
      <c r="F1235" s="154" t="s">
        <v>2510</v>
      </c>
      <c r="G1235" s="83" t="s">
        <v>1059</v>
      </c>
      <c r="H1235" s="83" t="s">
        <v>1068</v>
      </c>
      <c r="I1235" s="83" t="s">
        <v>1069</v>
      </c>
      <c r="J1235" s="83" t="s">
        <v>1070</v>
      </c>
      <c r="K1235" s="83" t="s">
        <v>1786</v>
      </c>
      <c r="L1235" s="84" t="s">
        <v>1063</v>
      </c>
      <c r="M1235" s="84" t="s">
        <v>917</v>
      </c>
      <c r="N1235" s="83">
        <v>0.5</v>
      </c>
      <c r="O1235" s="83">
        <v>2</v>
      </c>
      <c r="P1235" s="83">
        <v>15</v>
      </c>
      <c r="Q1235" s="241">
        <f t="shared" si="98"/>
        <v>15</v>
      </c>
      <c r="R1235" s="240" t="str">
        <f t="shared" si="99"/>
        <v>DÜŞÜK RİSK</v>
      </c>
      <c r="S1235" s="84" t="s">
        <v>918</v>
      </c>
      <c r="T1235" s="83" t="s">
        <v>190</v>
      </c>
      <c r="U1235" s="155" t="s">
        <v>919</v>
      </c>
      <c r="V1235" s="85" t="s">
        <v>558</v>
      </c>
      <c r="W1235" s="156" t="s">
        <v>919</v>
      </c>
      <c r="X1235" s="156" t="s">
        <v>858</v>
      </c>
      <c r="Y1235" s="83">
        <v>0.5</v>
      </c>
      <c r="Z1235" s="83">
        <v>2</v>
      </c>
      <c r="AA1235" s="83">
        <v>15</v>
      </c>
      <c r="AB1235" s="241">
        <f t="shared" si="100"/>
        <v>15</v>
      </c>
      <c r="AC1235" s="240" t="str">
        <f t="shared" si="101"/>
        <v>DÜŞÜK RİSK</v>
      </c>
      <c r="AD1235" s="81" t="s">
        <v>493</v>
      </c>
      <c r="AE1235" s="81" t="s">
        <v>190</v>
      </c>
      <c r="AF1235" s="240" t="s">
        <v>921</v>
      </c>
      <c r="AG1235" s="83" t="s">
        <v>1064</v>
      </c>
    </row>
    <row r="1236" spans="1:33" ht="105" x14ac:dyDescent="0.45">
      <c r="A1236" s="152">
        <v>1229</v>
      </c>
      <c r="B1236" s="160">
        <v>45896</v>
      </c>
      <c r="C1236" s="81" t="s">
        <v>72</v>
      </c>
      <c r="D1236" s="81" t="s">
        <v>158</v>
      </c>
      <c r="E1236" s="154" t="s">
        <v>2510</v>
      </c>
      <c r="F1236" s="154" t="s">
        <v>2510</v>
      </c>
      <c r="G1236" s="83" t="s">
        <v>1072</v>
      </c>
      <c r="H1236" s="83" t="s">
        <v>1073</v>
      </c>
      <c r="I1236" s="83" t="s">
        <v>1074</v>
      </c>
      <c r="J1236" s="83" t="s">
        <v>1075</v>
      </c>
      <c r="K1236" s="83" t="s">
        <v>515</v>
      </c>
      <c r="L1236" s="84" t="s">
        <v>1076</v>
      </c>
      <c r="M1236" s="84" t="s">
        <v>917</v>
      </c>
      <c r="N1236" s="83">
        <v>1</v>
      </c>
      <c r="O1236" s="83">
        <v>1</v>
      </c>
      <c r="P1236" s="83">
        <v>3</v>
      </c>
      <c r="Q1236" s="241">
        <f t="shared" si="98"/>
        <v>3</v>
      </c>
      <c r="R1236" s="240" t="str">
        <f t="shared" si="99"/>
        <v>DÜŞÜK RİSK</v>
      </c>
      <c r="S1236" s="84" t="s">
        <v>918</v>
      </c>
      <c r="T1236" s="83" t="s">
        <v>72</v>
      </c>
      <c r="U1236" s="155" t="s">
        <v>919</v>
      </c>
      <c r="V1236" s="85" t="s">
        <v>558</v>
      </c>
      <c r="W1236" s="156" t="s">
        <v>919</v>
      </c>
      <c r="X1236" s="156" t="s">
        <v>858</v>
      </c>
      <c r="Y1236" s="83">
        <v>1</v>
      </c>
      <c r="Z1236" s="83">
        <v>1</v>
      </c>
      <c r="AA1236" s="83">
        <v>3</v>
      </c>
      <c r="AB1236" s="241">
        <f t="shared" si="100"/>
        <v>3</v>
      </c>
      <c r="AC1236" s="240" t="str">
        <f t="shared" si="101"/>
        <v>DÜŞÜK RİSK</v>
      </c>
      <c r="AD1236" s="81" t="s">
        <v>493</v>
      </c>
      <c r="AE1236" s="81" t="s">
        <v>72</v>
      </c>
      <c r="AF1236" s="240" t="s">
        <v>921</v>
      </c>
      <c r="AG1236" s="83" t="s">
        <v>1064</v>
      </c>
    </row>
    <row r="1237" spans="1:33" ht="192.5" x14ac:dyDescent="0.45">
      <c r="A1237" s="152">
        <v>1230</v>
      </c>
      <c r="B1237" s="160">
        <v>45896</v>
      </c>
      <c r="C1237" s="81" t="s">
        <v>72</v>
      </c>
      <c r="D1237" s="81" t="s">
        <v>158</v>
      </c>
      <c r="E1237" s="154" t="s">
        <v>2510</v>
      </c>
      <c r="F1237" s="154" t="s">
        <v>2510</v>
      </c>
      <c r="G1237" s="83" t="s">
        <v>1072</v>
      </c>
      <c r="H1237" s="83" t="s">
        <v>1077</v>
      </c>
      <c r="I1237" s="83" t="s">
        <v>1078</v>
      </c>
      <c r="J1237" s="83" t="s">
        <v>1079</v>
      </c>
      <c r="K1237" s="83" t="s">
        <v>515</v>
      </c>
      <c r="L1237" s="84" t="s">
        <v>1080</v>
      </c>
      <c r="M1237" s="84" t="s">
        <v>917</v>
      </c>
      <c r="N1237" s="83">
        <v>1</v>
      </c>
      <c r="O1237" s="83">
        <v>1</v>
      </c>
      <c r="P1237" s="83">
        <v>3</v>
      </c>
      <c r="Q1237" s="241">
        <f t="shared" si="98"/>
        <v>3</v>
      </c>
      <c r="R1237" s="240" t="str">
        <f t="shared" si="99"/>
        <v>DÜŞÜK RİSK</v>
      </c>
      <c r="S1237" s="84" t="s">
        <v>918</v>
      </c>
      <c r="T1237" s="83" t="s">
        <v>190</v>
      </c>
      <c r="U1237" s="155" t="s">
        <v>919</v>
      </c>
      <c r="V1237" s="85" t="s">
        <v>558</v>
      </c>
      <c r="W1237" s="156" t="s">
        <v>919</v>
      </c>
      <c r="X1237" s="156" t="s">
        <v>858</v>
      </c>
      <c r="Y1237" s="83">
        <v>1</v>
      </c>
      <c r="Z1237" s="83">
        <v>1</v>
      </c>
      <c r="AA1237" s="83">
        <v>3</v>
      </c>
      <c r="AB1237" s="241">
        <f t="shared" si="100"/>
        <v>3</v>
      </c>
      <c r="AC1237" s="240" t="str">
        <f t="shared" si="101"/>
        <v>DÜŞÜK RİSK</v>
      </c>
      <c r="AD1237" s="81" t="s">
        <v>493</v>
      </c>
      <c r="AE1237" s="81" t="s">
        <v>190</v>
      </c>
      <c r="AF1237" s="240" t="s">
        <v>1081</v>
      </c>
      <c r="AG1237" s="83" t="s">
        <v>1064</v>
      </c>
    </row>
    <row r="1238" spans="1:33" ht="192.5" x14ac:dyDescent="0.45">
      <c r="A1238" s="152">
        <v>1231</v>
      </c>
      <c r="B1238" s="160">
        <v>45896</v>
      </c>
      <c r="C1238" s="81" t="s">
        <v>72</v>
      </c>
      <c r="D1238" s="81" t="s">
        <v>158</v>
      </c>
      <c r="E1238" s="154" t="s">
        <v>2510</v>
      </c>
      <c r="F1238" s="154" t="s">
        <v>2510</v>
      </c>
      <c r="G1238" s="83" t="s">
        <v>1072</v>
      </c>
      <c r="H1238" s="83" t="s">
        <v>1082</v>
      </c>
      <c r="I1238" s="83" t="s">
        <v>1083</v>
      </c>
      <c r="J1238" s="83" t="s">
        <v>1084</v>
      </c>
      <c r="K1238" s="83" t="s">
        <v>515</v>
      </c>
      <c r="L1238" s="84" t="s">
        <v>1080</v>
      </c>
      <c r="M1238" s="84" t="s">
        <v>917</v>
      </c>
      <c r="N1238" s="83">
        <v>1</v>
      </c>
      <c r="O1238" s="83">
        <v>1</v>
      </c>
      <c r="P1238" s="83">
        <v>3</v>
      </c>
      <c r="Q1238" s="241">
        <f t="shared" si="98"/>
        <v>3</v>
      </c>
      <c r="R1238" s="240" t="str">
        <f t="shared" si="99"/>
        <v>DÜŞÜK RİSK</v>
      </c>
      <c r="S1238" s="84" t="s">
        <v>918</v>
      </c>
      <c r="T1238" s="83" t="s">
        <v>72</v>
      </c>
      <c r="U1238" s="155" t="s">
        <v>919</v>
      </c>
      <c r="V1238" s="85" t="s">
        <v>558</v>
      </c>
      <c r="W1238" s="156" t="s">
        <v>919</v>
      </c>
      <c r="X1238" s="156" t="s">
        <v>858</v>
      </c>
      <c r="Y1238" s="83">
        <v>1</v>
      </c>
      <c r="Z1238" s="83">
        <v>1</v>
      </c>
      <c r="AA1238" s="83">
        <v>3</v>
      </c>
      <c r="AB1238" s="241">
        <f t="shared" si="100"/>
        <v>3</v>
      </c>
      <c r="AC1238" s="240" t="str">
        <f t="shared" si="101"/>
        <v>DÜŞÜK RİSK</v>
      </c>
      <c r="AD1238" s="81" t="s">
        <v>132</v>
      </c>
      <c r="AE1238" s="81" t="s">
        <v>72</v>
      </c>
      <c r="AF1238" s="240" t="s">
        <v>921</v>
      </c>
      <c r="AG1238" s="83" t="s">
        <v>1064</v>
      </c>
    </row>
    <row r="1239" spans="1:33" ht="122.5" x14ac:dyDescent="0.45">
      <c r="A1239" s="152">
        <v>1232</v>
      </c>
      <c r="B1239" s="160">
        <v>45896</v>
      </c>
      <c r="C1239" s="81" t="s">
        <v>72</v>
      </c>
      <c r="D1239" s="81" t="s">
        <v>158</v>
      </c>
      <c r="E1239" s="154" t="s">
        <v>2510</v>
      </c>
      <c r="F1239" s="154" t="s">
        <v>2510</v>
      </c>
      <c r="G1239" s="83" t="s">
        <v>1787</v>
      </c>
      <c r="H1239" s="83" t="s">
        <v>1788</v>
      </c>
      <c r="I1239" s="83" t="s">
        <v>1789</v>
      </c>
      <c r="J1239" s="83" t="s">
        <v>1790</v>
      </c>
      <c r="K1239" s="83" t="s">
        <v>1786</v>
      </c>
      <c r="L1239" s="84" t="s">
        <v>1791</v>
      </c>
      <c r="M1239" s="84" t="s">
        <v>917</v>
      </c>
      <c r="N1239" s="83">
        <v>1</v>
      </c>
      <c r="O1239" s="83">
        <v>1</v>
      </c>
      <c r="P1239" s="83">
        <v>7</v>
      </c>
      <c r="Q1239" s="241">
        <f t="shared" si="98"/>
        <v>7</v>
      </c>
      <c r="R1239" s="240" t="str">
        <f t="shared" si="99"/>
        <v>DÜŞÜK RİSK</v>
      </c>
      <c r="S1239" s="84" t="s">
        <v>918</v>
      </c>
      <c r="T1239" s="83" t="s">
        <v>72</v>
      </c>
      <c r="U1239" s="155" t="s">
        <v>919</v>
      </c>
      <c r="V1239" s="85" t="s">
        <v>558</v>
      </c>
      <c r="W1239" s="156" t="s">
        <v>919</v>
      </c>
      <c r="X1239" s="156" t="s">
        <v>858</v>
      </c>
      <c r="Y1239" s="83">
        <v>1</v>
      </c>
      <c r="Z1239" s="83">
        <v>1</v>
      </c>
      <c r="AA1239" s="83">
        <v>7</v>
      </c>
      <c r="AB1239" s="241">
        <f t="shared" si="100"/>
        <v>7</v>
      </c>
      <c r="AC1239" s="240" t="str">
        <f t="shared" si="101"/>
        <v>DÜŞÜK RİSK</v>
      </c>
      <c r="AD1239" s="81" t="s">
        <v>132</v>
      </c>
      <c r="AE1239" s="81" t="s">
        <v>72</v>
      </c>
      <c r="AF1239" s="240" t="s">
        <v>921</v>
      </c>
      <c r="AG1239" s="83" t="s">
        <v>1064</v>
      </c>
    </row>
    <row r="1240" spans="1:33" ht="175" x14ac:dyDescent="0.45">
      <c r="A1240" s="152">
        <v>1233</v>
      </c>
      <c r="B1240" s="160">
        <v>45896</v>
      </c>
      <c r="C1240" s="81" t="s">
        <v>72</v>
      </c>
      <c r="D1240" s="81" t="s">
        <v>158</v>
      </c>
      <c r="E1240" s="154" t="s">
        <v>2510</v>
      </c>
      <c r="F1240" s="154" t="s">
        <v>2510</v>
      </c>
      <c r="G1240" s="83" t="s">
        <v>1085</v>
      </c>
      <c r="H1240" s="83" t="s">
        <v>1086</v>
      </c>
      <c r="I1240" s="83" t="s">
        <v>1087</v>
      </c>
      <c r="J1240" s="83" t="s">
        <v>1088</v>
      </c>
      <c r="K1240" s="83" t="s">
        <v>515</v>
      </c>
      <c r="L1240" s="84" t="s">
        <v>1089</v>
      </c>
      <c r="M1240" s="84" t="s">
        <v>917</v>
      </c>
      <c r="N1240" s="83">
        <v>0.5</v>
      </c>
      <c r="O1240" s="83">
        <v>0.5</v>
      </c>
      <c r="P1240" s="83">
        <v>7</v>
      </c>
      <c r="Q1240" s="241">
        <f t="shared" si="98"/>
        <v>1.75</v>
      </c>
      <c r="R1240" s="240" t="str">
        <f t="shared" si="99"/>
        <v>DÜŞÜK RİSK</v>
      </c>
      <c r="S1240" s="84" t="s">
        <v>918</v>
      </c>
      <c r="T1240" s="83" t="s">
        <v>186</v>
      </c>
      <c r="U1240" s="155" t="s">
        <v>919</v>
      </c>
      <c r="V1240" s="85" t="s">
        <v>558</v>
      </c>
      <c r="W1240" s="156" t="s">
        <v>919</v>
      </c>
      <c r="X1240" s="156" t="s">
        <v>858</v>
      </c>
      <c r="Y1240" s="83">
        <v>0.5</v>
      </c>
      <c r="Z1240" s="83">
        <v>0.5</v>
      </c>
      <c r="AA1240" s="83">
        <v>7</v>
      </c>
      <c r="AB1240" s="241">
        <f t="shared" si="100"/>
        <v>1.75</v>
      </c>
      <c r="AC1240" s="240" t="str">
        <f t="shared" si="101"/>
        <v>DÜŞÜK RİSK</v>
      </c>
      <c r="AD1240" s="81" t="s">
        <v>132</v>
      </c>
      <c r="AE1240" s="81" t="s">
        <v>186</v>
      </c>
      <c r="AF1240" s="240" t="s">
        <v>921</v>
      </c>
      <c r="AG1240" s="83" t="s">
        <v>1090</v>
      </c>
    </row>
    <row r="1241" spans="1:33" ht="122.5" x14ac:dyDescent="0.45">
      <c r="A1241" s="152">
        <v>1234</v>
      </c>
      <c r="B1241" s="160">
        <v>45896</v>
      </c>
      <c r="C1241" s="81" t="s">
        <v>72</v>
      </c>
      <c r="D1241" s="81" t="s">
        <v>158</v>
      </c>
      <c r="E1241" s="154" t="s">
        <v>2510</v>
      </c>
      <c r="F1241" s="154" t="s">
        <v>2510</v>
      </c>
      <c r="G1241" s="83" t="s">
        <v>1974</v>
      </c>
      <c r="H1241" s="83" t="s">
        <v>2583</v>
      </c>
      <c r="I1241" s="83" t="s">
        <v>2584</v>
      </c>
      <c r="J1241" s="83" t="s">
        <v>2585</v>
      </c>
      <c r="K1241" s="83"/>
      <c r="L1241" s="84" t="s">
        <v>2586</v>
      </c>
      <c r="M1241" s="84" t="s">
        <v>917</v>
      </c>
      <c r="N1241" s="83">
        <v>1</v>
      </c>
      <c r="O1241" s="83">
        <v>1</v>
      </c>
      <c r="P1241" s="83">
        <v>7</v>
      </c>
      <c r="Q1241" s="241">
        <f t="shared" si="98"/>
        <v>7</v>
      </c>
      <c r="R1241" s="240" t="str">
        <f t="shared" si="99"/>
        <v>DÜŞÜK RİSK</v>
      </c>
      <c r="S1241" s="84" t="s">
        <v>1759</v>
      </c>
      <c r="T1241" s="83" t="s">
        <v>186</v>
      </c>
      <c r="U1241" s="155" t="s">
        <v>919</v>
      </c>
      <c r="V1241" s="85" t="s">
        <v>961</v>
      </c>
      <c r="W1241" s="156" t="s">
        <v>919</v>
      </c>
      <c r="X1241" s="156" t="s">
        <v>858</v>
      </c>
      <c r="Y1241" s="83">
        <v>1</v>
      </c>
      <c r="Z1241" s="83">
        <v>1</v>
      </c>
      <c r="AA1241" s="83">
        <v>7</v>
      </c>
      <c r="AB1241" s="241">
        <f t="shared" si="100"/>
        <v>7</v>
      </c>
      <c r="AC1241" s="240" t="str">
        <f t="shared" si="101"/>
        <v>DÜŞÜK RİSK</v>
      </c>
      <c r="AD1241" s="81" t="s">
        <v>132</v>
      </c>
      <c r="AE1241" s="81" t="s">
        <v>186</v>
      </c>
      <c r="AF1241" s="240" t="s">
        <v>921</v>
      </c>
      <c r="AG1241" s="83" t="s">
        <v>5496</v>
      </c>
    </row>
    <row r="1242" spans="1:33" ht="140" x14ac:dyDescent="0.45">
      <c r="A1242" s="152">
        <v>1235</v>
      </c>
      <c r="B1242" s="160">
        <v>45896</v>
      </c>
      <c r="C1242" s="81" t="s">
        <v>72</v>
      </c>
      <c r="D1242" s="81" t="s">
        <v>158</v>
      </c>
      <c r="E1242" s="154" t="s">
        <v>2510</v>
      </c>
      <c r="F1242" s="154" t="s">
        <v>2510</v>
      </c>
      <c r="G1242" s="83" t="s">
        <v>1974</v>
      </c>
      <c r="H1242" s="83" t="s">
        <v>2587</v>
      </c>
      <c r="I1242" s="83" t="s">
        <v>2588</v>
      </c>
      <c r="J1242" s="83" t="s">
        <v>2589</v>
      </c>
      <c r="K1242" s="83"/>
      <c r="L1242" s="84" t="s">
        <v>2590</v>
      </c>
      <c r="M1242" s="84" t="s">
        <v>917</v>
      </c>
      <c r="N1242" s="83">
        <v>1</v>
      </c>
      <c r="O1242" s="83">
        <v>1</v>
      </c>
      <c r="P1242" s="83">
        <v>7</v>
      </c>
      <c r="Q1242" s="241">
        <f t="shared" si="98"/>
        <v>7</v>
      </c>
      <c r="R1242" s="240" t="str">
        <f t="shared" si="99"/>
        <v>DÜŞÜK RİSK</v>
      </c>
      <c r="S1242" s="84" t="s">
        <v>1759</v>
      </c>
      <c r="T1242" s="83" t="s">
        <v>186</v>
      </c>
      <c r="U1242" s="155" t="s">
        <v>919</v>
      </c>
      <c r="V1242" s="85" t="s">
        <v>961</v>
      </c>
      <c r="W1242" s="156" t="s">
        <v>919</v>
      </c>
      <c r="X1242" s="156" t="s">
        <v>858</v>
      </c>
      <c r="Y1242" s="83">
        <v>1</v>
      </c>
      <c r="Z1242" s="83">
        <v>1</v>
      </c>
      <c r="AA1242" s="83">
        <v>7</v>
      </c>
      <c r="AB1242" s="241">
        <f t="shared" si="100"/>
        <v>7</v>
      </c>
      <c r="AC1242" s="240" t="str">
        <f t="shared" si="101"/>
        <v>DÜŞÜK RİSK</v>
      </c>
      <c r="AD1242" s="81" t="s">
        <v>493</v>
      </c>
      <c r="AE1242" s="81" t="s">
        <v>186</v>
      </c>
      <c r="AF1242" s="240" t="s">
        <v>2591</v>
      </c>
      <c r="AG1242" s="83" t="s">
        <v>5496</v>
      </c>
    </row>
    <row r="1243" spans="1:33" ht="157.5" x14ac:dyDescent="0.45">
      <c r="A1243" s="152">
        <v>1236</v>
      </c>
      <c r="B1243" s="160">
        <v>45896</v>
      </c>
      <c r="C1243" s="81" t="s">
        <v>72</v>
      </c>
      <c r="D1243" s="81" t="s">
        <v>158</v>
      </c>
      <c r="E1243" s="154" t="s">
        <v>2510</v>
      </c>
      <c r="F1243" s="154" t="s">
        <v>2510</v>
      </c>
      <c r="G1243" s="83" t="s">
        <v>1979</v>
      </c>
      <c r="H1243" s="83" t="s">
        <v>2592</v>
      </c>
      <c r="I1243" s="83" t="s">
        <v>2593</v>
      </c>
      <c r="J1243" s="83" t="s">
        <v>2594</v>
      </c>
      <c r="K1243" s="83" t="s">
        <v>2595</v>
      </c>
      <c r="L1243" s="84" t="s">
        <v>2596</v>
      </c>
      <c r="M1243" s="84" t="s">
        <v>917</v>
      </c>
      <c r="N1243" s="83">
        <v>1</v>
      </c>
      <c r="O1243" s="83">
        <v>1</v>
      </c>
      <c r="P1243" s="83">
        <v>40</v>
      </c>
      <c r="Q1243" s="241">
        <f t="shared" si="98"/>
        <v>40</v>
      </c>
      <c r="R1243" s="240" t="str">
        <f t="shared" si="99"/>
        <v>OLASI RİSK</v>
      </c>
      <c r="S1243" s="84" t="s">
        <v>1759</v>
      </c>
      <c r="T1243" s="83" t="s">
        <v>186</v>
      </c>
      <c r="U1243" s="155" t="s">
        <v>919</v>
      </c>
      <c r="V1243" s="85" t="s">
        <v>961</v>
      </c>
      <c r="W1243" s="156" t="s">
        <v>919</v>
      </c>
      <c r="X1243" s="156" t="s">
        <v>858</v>
      </c>
      <c r="Y1243" s="83">
        <v>1</v>
      </c>
      <c r="Z1243" s="83">
        <v>1</v>
      </c>
      <c r="AA1243" s="83">
        <v>40</v>
      </c>
      <c r="AB1243" s="241">
        <f t="shared" si="100"/>
        <v>40</v>
      </c>
      <c r="AC1243" s="240" t="str">
        <f t="shared" si="101"/>
        <v>OLASI RİSK</v>
      </c>
      <c r="AD1243" s="81" t="s">
        <v>132</v>
      </c>
      <c r="AE1243" s="81" t="s">
        <v>186</v>
      </c>
      <c r="AF1243" s="240" t="s">
        <v>2597</v>
      </c>
      <c r="AG1243" s="83" t="s">
        <v>5496</v>
      </c>
    </row>
    <row r="1244" spans="1:33" ht="157.5" x14ac:dyDescent="0.45">
      <c r="A1244" s="152">
        <v>1237</v>
      </c>
      <c r="B1244" s="160">
        <v>45896</v>
      </c>
      <c r="C1244" s="81" t="s">
        <v>72</v>
      </c>
      <c r="D1244" s="81" t="s">
        <v>158</v>
      </c>
      <c r="E1244" s="154" t="s">
        <v>2510</v>
      </c>
      <c r="F1244" s="154" t="s">
        <v>2510</v>
      </c>
      <c r="G1244" s="83" t="s">
        <v>1979</v>
      </c>
      <c r="H1244" s="83" t="s">
        <v>2598</v>
      </c>
      <c r="I1244" s="83" t="s">
        <v>1177</v>
      </c>
      <c r="J1244" s="83" t="s">
        <v>2599</v>
      </c>
      <c r="K1244" s="83" t="s">
        <v>2595</v>
      </c>
      <c r="L1244" s="84" t="s">
        <v>2600</v>
      </c>
      <c r="M1244" s="84" t="s">
        <v>917</v>
      </c>
      <c r="N1244" s="83">
        <v>0.5</v>
      </c>
      <c r="O1244" s="83">
        <v>3</v>
      </c>
      <c r="P1244" s="83">
        <v>3</v>
      </c>
      <c r="Q1244" s="241">
        <f t="shared" si="98"/>
        <v>4.5</v>
      </c>
      <c r="R1244" s="240" t="str">
        <f t="shared" si="99"/>
        <v>DÜŞÜK RİSK</v>
      </c>
      <c r="S1244" s="84" t="s">
        <v>1759</v>
      </c>
      <c r="T1244" s="83" t="s">
        <v>186</v>
      </c>
      <c r="U1244" s="155" t="s">
        <v>919</v>
      </c>
      <c r="V1244" s="85" t="s">
        <v>961</v>
      </c>
      <c r="W1244" s="156" t="s">
        <v>919</v>
      </c>
      <c r="X1244" s="156" t="s">
        <v>858</v>
      </c>
      <c r="Y1244" s="83">
        <v>0.5</v>
      </c>
      <c r="Z1244" s="83">
        <v>3</v>
      </c>
      <c r="AA1244" s="83">
        <v>3</v>
      </c>
      <c r="AB1244" s="241">
        <f t="shared" si="100"/>
        <v>4.5</v>
      </c>
      <c r="AC1244" s="240" t="str">
        <f t="shared" si="101"/>
        <v>DÜŞÜK RİSK</v>
      </c>
      <c r="AD1244" s="81" t="s">
        <v>132</v>
      </c>
      <c r="AE1244" s="81" t="s">
        <v>186</v>
      </c>
      <c r="AF1244" s="240" t="s">
        <v>2597</v>
      </c>
      <c r="AG1244" s="83" t="s">
        <v>5496</v>
      </c>
    </row>
    <row r="1245" spans="1:33" ht="70" x14ac:dyDescent="0.45">
      <c r="A1245" s="152">
        <v>1238</v>
      </c>
      <c r="B1245" s="160">
        <v>45896</v>
      </c>
      <c r="C1245" s="83" t="s">
        <v>66</v>
      </c>
      <c r="D1245" s="81" t="s">
        <v>6752</v>
      </c>
      <c r="E1245" s="154" t="s">
        <v>2510</v>
      </c>
      <c r="F1245" s="154" t="s">
        <v>2510</v>
      </c>
      <c r="G1245" s="83" t="s">
        <v>1091</v>
      </c>
      <c r="H1245" s="83" t="s">
        <v>1092</v>
      </c>
      <c r="I1245" s="83" t="s">
        <v>1093</v>
      </c>
      <c r="J1245" s="83" t="s">
        <v>1094</v>
      </c>
      <c r="K1245" s="83" t="s">
        <v>1786</v>
      </c>
      <c r="L1245" s="84" t="s">
        <v>1095</v>
      </c>
      <c r="M1245" s="84" t="s">
        <v>917</v>
      </c>
      <c r="N1245" s="83">
        <v>1</v>
      </c>
      <c r="O1245" s="83">
        <v>2</v>
      </c>
      <c r="P1245" s="83">
        <v>3</v>
      </c>
      <c r="Q1245" s="241">
        <f t="shared" si="98"/>
        <v>6</v>
      </c>
      <c r="R1245" s="240" t="str">
        <f t="shared" si="99"/>
        <v>DÜŞÜK RİSK</v>
      </c>
      <c r="S1245" s="84" t="s">
        <v>918</v>
      </c>
      <c r="T1245" s="83" t="s">
        <v>190</v>
      </c>
      <c r="U1245" s="155" t="s">
        <v>919</v>
      </c>
      <c r="V1245" s="85" t="s">
        <v>558</v>
      </c>
      <c r="W1245" s="156" t="s">
        <v>919</v>
      </c>
      <c r="X1245" s="156" t="s">
        <v>858</v>
      </c>
      <c r="Y1245" s="83">
        <v>1</v>
      </c>
      <c r="Z1245" s="83">
        <v>2</v>
      </c>
      <c r="AA1245" s="83">
        <v>3</v>
      </c>
      <c r="AB1245" s="241">
        <f t="shared" si="100"/>
        <v>6</v>
      </c>
      <c r="AC1245" s="240" t="str">
        <f t="shared" si="101"/>
        <v>DÜŞÜK RİSK</v>
      </c>
      <c r="AD1245" s="81" t="s">
        <v>132</v>
      </c>
      <c r="AE1245" s="81" t="s">
        <v>190</v>
      </c>
      <c r="AF1245" s="240" t="s">
        <v>1096</v>
      </c>
      <c r="AG1245" s="83" t="s">
        <v>1097</v>
      </c>
    </row>
    <row r="1246" spans="1:33" ht="87.5" x14ac:dyDescent="0.45">
      <c r="A1246" s="152">
        <v>1239</v>
      </c>
      <c r="B1246" s="160">
        <v>45896</v>
      </c>
      <c r="C1246" s="83" t="s">
        <v>66</v>
      </c>
      <c r="D1246" s="81" t="s">
        <v>6752</v>
      </c>
      <c r="E1246" s="154" t="s">
        <v>2510</v>
      </c>
      <c r="F1246" s="154" t="s">
        <v>2510</v>
      </c>
      <c r="G1246" s="83" t="s">
        <v>1091</v>
      </c>
      <c r="H1246" s="83" t="s">
        <v>1098</v>
      </c>
      <c r="I1246" s="83" t="s">
        <v>1099</v>
      </c>
      <c r="J1246" s="83" t="s">
        <v>1100</v>
      </c>
      <c r="K1246" s="83" t="s">
        <v>1786</v>
      </c>
      <c r="L1246" s="84" t="s">
        <v>1101</v>
      </c>
      <c r="M1246" s="84" t="s">
        <v>917</v>
      </c>
      <c r="N1246" s="83">
        <v>1</v>
      </c>
      <c r="O1246" s="83">
        <v>2</v>
      </c>
      <c r="P1246" s="83">
        <v>15</v>
      </c>
      <c r="Q1246" s="241">
        <f t="shared" si="98"/>
        <v>30</v>
      </c>
      <c r="R1246" s="240" t="str">
        <f t="shared" si="99"/>
        <v>OLASI RİSK</v>
      </c>
      <c r="S1246" s="84" t="s">
        <v>918</v>
      </c>
      <c r="T1246" s="83" t="s">
        <v>186</v>
      </c>
      <c r="U1246" s="155" t="s">
        <v>919</v>
      </c>
      <c r="V1246" s="85" t="s">
        <v>558</v>
      </c>
      <c r="W1246" s="156" t="s">
        <v>919</v>
      </c>
      <c r="X1246" s="156" t="s">
        <v>858</v>
      </c>
      <c r="Y1246" s="83">
        <v>1</v>
      </c>
      <c r="Z1246" s="83">
        <v>2</v>
      </c>
      <c r="AA1246" s="83">
        <v>15</v>
      </c>
      <c r="AB1246" s="241">
        <f t="shared" si="100"/>
        <v>30</v>
      </c>
      <c r="AC1246" s="240" t="str">
        <f t="shared" si="101"/>
        <v>OLASI RİSK</v>
      </c>
      <c r="AD1246" s="81" t="s">
        <v>132</v>
      </c>
      <c r="AE1246" s="81" t="s">
        <v>186</v>
      </c>
      <c r="AF1246" s="240" t="s">
        <v>1102</v>
      </c>
      <c r="AG1246" s="83" t="s">
        <v>1097</v>
      </c>
    </row>
    <row r="1247" spans="1:33" ht="175" x14ac:dyDescent="0.45">
      <c r="A1247" s="152">
        <v>1240</v>
      </c>
      <c r="B1247" s="160">
        <v>45896</v>
      </c>
      <c r="C1247" s="83" t="s">
        <v>66</v>
      </c>
      <c r="D1247" s="81" t="s">
        <v>6752</v>
      </c>
      <c r="E1247" s="154" t="s">
        <v>2510</v>
      </c>
      <c r="F1247" s="154" t="s">
        <v>2510</v>
      </c>
      <c r="G1247" s="83" t="s">
        <v>1091</v>
      </c>
      <c r="H1247" s="83" t="s">
        <v>1103</v>
      </c>
      <c r="I1247" s="83" t="s">
        <v>1104</v>
      </c>
      <c r="J1247" s="83" t="s">
        <v>915</v>
      </c>
      <c r="K1247" s="83" t="s">
        <v>515</v>
      </c>
      <c r="L1247" s="84" t="s">
        <v>1105</v>
      </c>
      <c r="M1247" s="84" t="s">
        <v>917</v>
      </c>
      <c r="N1247" s="83">
        <v>1</v>
      </c>
      <c r="O1247" s="83">
        <v>2</v>
      </c>
      <c r="P1247" s="83">
        <v>3</v>
      </c>
      <c r="Q1247" s="241">
        <f t="shared" si="98"/>
        <v>6</v>
      </c>
      <c r="R1247" s="240" t="str">
        <f t="shared" si="99"/>
        <v>DÜŞÜK RİSK</v>
      </c>
      <c r="S1247" s="84" t="s">
        <v>918</v>
      </c>
      <c r="T1247" s="83" t="s">
        <v>190</v>
      </c>
      <c r="U1247" s="155" t="s">
        <v>919</v>
      </c>
      <c r="V1247" s="85" t="s">
        <v>558</v>
      </c>
      <c r="W1247" s="156" t="s">
        <v>919</v>
      </c>
      <c r="X1247" s="156" t="s">
        <v>858</v>
      </c>
      <c r="Y1247" s="83">
        <v>1</v>
      </c>
      <c r="Z1247" s="83">
        <v>2</v>
      </c>
      <c r="AA1247" s="83">
        <v>3</v>
      </c>
      <c r="AB1247" s="241">
        <f t="shared" si="100"/>
        <v>6</v>
      </c>
      <c r="AC1247" s="240" t="str">
        <f t="shared" si="101"/>
        <v>DÜŞÜK RİSK</v>
      </c>
      <c r="AD1247" s="81" t="s">
        <v>132</v>
      </c>
      <c r="AE1247" s="81" t="s">
        <v>190</v>
      </c>
      <c r="AF1247" s="240" t="s">
        <v>1106</v>
      </c>
      <c r="AG1247" s="83" t="s">
        <v>1097</v>
      </c>
    </row>
    <row r="1248" spans="1:33" ht="105" x14ac:dyDescent="0.45">
      <c r="A1248" s="152">
        <v>1241</v>
      </c>
      <c r="B1248" s="160">
        <v>45896</v>
      </c>
      <c r="C1248" s="83" t="s">
        <v>66</v>
      </c>
      <c r="D1248" s="81" t="s">
        <v>6752</v>
      </c>
      <c r="E1248" s="154" t="s">
        <v>2510</v>
      </c>
      <c r="F1248" s="154" t="s">
        <v>2510</v>
      </c>
      <c r="G1248" s="83" t="s">
        <v>1091</v>
      </c>
      <c r="H1248" s="83" t="s">
        <v>1107</v>
      </c>
      <c r="I1248" s="83" t="s">
        <v>1108</v>
      </c>
      <c r="J1248" s="83" t="s">
        <v>971</v>
      </c>
      <c r="K1248" s="83" t="s">
        <v>515</v>
      </c>
      <c r="L1248" s="84" t="s">
        <v>1109</v>
      </c>
      <c r="M1248" s="84" t="s">
        <v>917</v>
      </c>
      <c r="N1248" s="83">
        <v>1</v>
      </c>
      <c r="O1248" s="83">
        <v>3</v>
      </c>
      <c r="P1248" s="83">
        <v>7</v>
      </c>
      <c r="Q1248" s="241">
        <f t="shared" si="98"/>
        <v>21</v>
      </c>
      <c r="R1248" s="240" t="str">
        <f t="shared" si="99"/>
        <v>OLASI RİSK</v>
      </c>
      <c r="S1248" s="84" t="s">
        <v>918</v>
      </c>
      <c r="T1248" s="83" t="s">
        <v>190</v>
      </c>
      <c r="U1248" s="155" t="s">
        <v>919</v>
      </c>
      <c r="V1248" s="85" t="s">
        <v>558</v>
      </c>
      <c r="W1248" s="156" t="s">
        <v>919</v>
      </c>
      <c r="X1248" s="156" t="s">
        <v>858</v>
      </c>
      <c r="Y1248" s="83">
        <v>1</v>
      </c>
      <c r="Z1248" s="83">
        <v>3</v>
      </c>
      <c r="AA1248" s="83">
        <v>7</v>
      </c>
      <c r="AB1248" s="241">
        <f t="shared" si="100"/>
        <v>21</v>
      </c>
      <c r="AC1248" s="240" t="str">
        <f t="shared" si="101"/>
        <v>OLASI RİSK</v>
      </c>
      <c r="AD1248" s="81" t="s">
        <v>132</v>
      </c>
      <c r="AE1248" s="81" t="s">
        <v>190</v>
      </c>
      <c r="AF1248" s="240" t="s">
        <v>1106</v>
      </c>
      <c r="AG1248" s="83" t="s">
        <v>1097</v>
      </c>
    </row>
    <row r="1249" spans="1:33" ht="210" x14ac:dyDescent="0.45">
      <c r="A1249" s="152">
        <v>1242</v>
      </c>
      <c r="B1249" s="160">
        <v>45896</v>
      </c>
      <c r="C1249" s="83" t="s">
        <v>66</v>
      </c>
      <c r="D1249" s="81" t="s">
        <v>6752</v>
      </c>
      <c r="E1249" s="154" t="s">
        <v>2510</v>
      </c>
      <c r="F1249" s="154" t="s">
        <v>2510</v>
      </c>
      <c r="G1249" s="83" t="s">
        <v>1091</v>
      </c>
      <c r="H1249" s="83" t="s">
        <v>1110</v>
      </c>
      <c r="I1249" s="83" t="s">
        <v>1111</v>
      </c>
      <c r="J1249" s="83" t="s">
        <v>915</v>
      </c>
      <c r="K1249" s="83" t="s">
        <v>515</v>
      </c>
      <c r="L1249" s="230" t="s">
        <v>6806</v>
      </c>
      <c r="M1249" s="84" t="s">
        <v>917</v>
      </c>
      <c r="N1249" s="83">
        <v>1</v>
      </c>
      <c r="O1249" s="83">
        <v>2</v>
      </c>
      <c r="P1249" s="83">
        <v>3</v>
      </c>
      <c r="Q1249" s="241">
        <f t="shared" si="98"/>
        <v>6</v>
      </c>
      <c r="R1249" s="240" t="str">
        <f t="shared" si="99"/>
        <v>DÜŞÜK RİSK</v>
      </c>
      <c r="S1249" s="84" t="s">
        <v>918</v>
      </c>
      <c r="T1249" s="83" t="s">
        <v>190</v>
      </c>
      <c r="U1249" s="155" t="s">
        <v>919</v>
      </c>
      <c r="V1249" s="85" t="s">
        <v>558</v>
      </c>
      <c r="W1249" s="156" t="s">
        <v>919</v>
      </c>
      <c r="X1249" s="156" t="s">
        <v>858</v>
      </c>
      <c r="Y1249" s="83">
        <v>1</v>
      </c>
      <c r="Z1249" s="83">
        <v>2</v>
      </c>
      <c r="AA1249" s="83">
        <v>3</v>
      </c>
      <c r="AB1249" s="241">
        <f t="shared" si="100"/>
        <v>6</v>
      </c>
      <c r="AC1249" s="240" t="str">
        <f t="shared" si="101"/>
        <v>DÜŞÜK RİSK</v>
      </c>
      <c r="AD1249" s="81" t="s">
        <v>132</v>
      </c>
      <c r="AE1249" s="81" t="s">
        <v>190</v>
      </c>
      <c r="AF1249" s="240" t="s">
        <v>1106</v>
      </c>
      <c r="AG1249" s="83" t="s">
        <v>1097</v>
      </c>
    </row>
    <row r="1250" spans="1:33" ht="122.5" x14ac:dyDescent="0.45">
      <c r="A1250" s="152">
        <v>1243</v>
      </c>
      <c r="B1250" s="160">
        <v>45896</v>
      </c>
      <c r="C1250" s="83" t="s">
        <v>66</v>
      </c>
      <c r="D1250" s="81" t="s">
        <v>6752</v>
      </c>
      <c r="E1250" s="154" t="s">
        <v>2510</v>
      </c>
      <c r="F1250" s="154" t="s">
        <v>2510</v>
      </c>
      <c r="G1250" s="83" t="s">
        <v>1091</v>
      </c>
      <c r="H1250" s="83" t="s">
        <v>1112</v>
      </c>
      <c r="I1250" s="83" t="s">
        <v>1113</v>
      </c>
      <c r="J1250" s="83" t="s">
        <v>915</v>
      </c>
      <c r="K1250" s="83" t="s">
        <v>1114</v>
      </c>
      <c r="L1250" s="84" t="s">
        <v>1115</v>
      </c>
      <c r="M1250" s="84" t="s">
        <v>917</v>
      </c>
      <c r="N1250" s="83">
        <v>0.5</v>
      </c>
      <c r="O1250" s="83">
        <v>2</v>
      </c>
      <c r="P1250" s="83">
        <v>3</v>
      </c>
      <c r="Q1250" s="241">
        <f t="shared" si="98"/>
        <v>3</v>
      </c>
      <c r="R1250" s="240" t="str">
        <f t="shared" si="99"/>
        <v>DÜŞÜK RİSK</v>
      </c>
      <c r="S1250" s="84" t="s">
        <v>918</v>
      </c>
      <c r="T1250" s="83" t="s">
        <v>190</v>
      </c>
      <c r="U1250" s="155" t="s">
        <v>919</v>
      </c>
      <c r="V1250" s="85" t="s">
        <v>558</v>
      </c>
      <c r="W1250" s="156" t="s">
        <v>919</v>
      </c>
      <c r="X1250" s="156" t="s">
        <v>858</v>
      </c>
      <c r="Y1250" s="83">
        <v>0.5</v>
      </c>
      <c r="Z1250" s="83">
        <v>2</v>
      </c>
      <c r="AA1250" s="83">
        <v>3</v>
      </c>
      <c r="AB1250" s="241">
        <f t="shared" si="100"/>
        <v>3</v>
      </c>
      <c r="AC1250" s="240" t="str">
        <f t="shared" si="101"/>
        <v>DÜŞÜK RİSK</v>
      </c>
      <c r="AD1250" s="81" t="s">
        <v>132</v>
      </c>
      <c r="AE1250" s="81" t="s">
        <v>190</v>
      </c>
      <c r="AF1250" s="240" t="s">
        <v>1106</v>
      </c>
      <c r="AG1250" s="83" t="s">
        <v>1097</v>
      </c>
    </row>
    <row r="1251" spans="1:33" ht="175" x14ac:dyDescent="0.45">
      <c r="A1251" s="152">
        <v>1244</v>
      </c>
      <c r="B1251" s="160">
        <v>45896</v>
      </c>
      <c r="C1251" s="83" t="s">
        <v>66</v>
      </c>
      <c r="D1251" s="81" t="s">
        <v>6752</v>
      </c>
      <c r="E1251" s="154" t="s">
        <v>2510</v>
      </c>
      <c r="F1251" s="154" t="s">
        <v>2510</v>
      </c>
      <c r="G1251" s="83" t="s">
        <v>1116</v>
      </c>
      <c r="H1251" s="83" t="s">
        <v>1117</v>
      </c>
      <c r="I1251" s="83" t="s">
        <v>1118</v>
      </c>
      <c r="J1251" s="83" t="s">
        <v>915</v>
      </c>
      <c r="K1251" s="83" t="s">
        <v>515</v>
      </c>
      <c r="L1251" s="84" t="s">
        <v>1119</v>
      </c>
      <c r="M1251" s="84" t="s">
        <v>917</v>
      </c>
      <c r="N1251" s="83">
        <v>1</v>
      </c>
      <c r="O1251" s="83">
        <v>2</v>
      </c>
      <c r="P1251" s="83">
        <v>3</v>
      </c>
      <c r="Q1251" s="241">
        <f t="shared" si="98"/>
        <v>6</v>
      </c>
      <c r="R1251" s="240" t="str">
        <f t="shared" si="99"/>
        <v>DÜŞÜK RİSK</v>
      </c>
      <c r="S1251" s="84" t="s">
        <v>918</v>
      </c>
      <c r="T1251" s="83" t="s">
        <v>190</v>
      </c>
      <c r="U1251" s="155" t="s">
        <v>919</v>
      </c>
      <c r="V1251" s="85" t="s">
        <v>558</v>
      </c>
      <c r="W1251" s="156" t="s">
        <v>919</v>
      </c>
      <c r="X1251" s="156" t="s">
        <v>858</v>
      </c>
      <c r="Y1251" s="83">
        <v>0.5</v>
      </c>
      <c r="Z1251" s="83">
        <v>2</v>
      </c>
      <c r="AA1251" s="83">
        <v>3</v>
      </c>
      <c r="AB1251" s="241">
        <f t="shared" si="100"/>
        <v>3</v>
      </c>
      <c r="AC1251" s="240" t="str">
        <f t="shared" si="101"/>
        <v>DÜŞÜK RİSK</v>
      </c>
      <c r="AD1251" s="81" t="s">
        <v>132</v>
      </c>
      <c r="AE1251" s="81" t="s">
        <v>190</v>
      </c>
      <c r="AF1251" s="240" t="s">
        <v>1106</v>
      </c>
      <c r="AG1251" s="83" t="s">
        <v>1097</v>
      </c>
    </row>
    <row r="1252" spans="1:33" ht="87.5" x14ac:dyDescent="0.45">
      <c r="A1252" s="152">
        <v>1245</v>
      </c>
      <c r="B1252" s="160">
        <v>45896</v>
      </c>
      <c r="C1252" s="83" t="s">
        <v>66</v>
      </c>
      <c r="D1252" s="81" t="s">
        <v>6752</v>
      </c>
      <c r="E1252" s="154" t="s">
        <v>2510</v>
      </c>
      <c r="F1252" s="154" t="s">
        <v>2510</v>
      </c>
      <c r="G1252" s="83" t="s">
        <v>1120</v>
      </c>
      <c r="H1252" s="83" t="s">
        <v>1121</v>
      </c>
      <c r="I1252" s="83" t="s">
        <v>1104</v>
      </c>
      <c r="J1252" s="83" t="s">
        <v>1122</v>
      </c>
      <c r="K1252" s="83" t="s">
        <v>515</v>
      </c>
      <c r="L1252" s="84" t="s">
        <v>1123</v>
      </c>
      <c r="M1252" s="84" t="s">
        <v>917</v>
      </c>
      <c r="N1252" s="83">
        <v>1</v>
      </c>
      <c r="O1252" s="83">
        <v>1</v>
      </c>
      <c r="P1252" s="83">
        <v>1</v>
      </c>
      <c r="Q1252" s="241">
        <f t="shared" ref="Q1252:Q1315" si="102">IF(OR(ISBLANK(N1252)=TRUE,ISBLANK(O1252)=TRUE,ISBLANK(P1252)=TRUE),"",PRODUCT(N1252,O1252,P1252))</f>
        <v>1</v>
      </c>
      <c r="R1252" s="240" t="str">
        <f t="shared" ref="R1252:R1315" si="103">IF(Q1252="","",IF(AND(Q1252&gt;=0,Q1252&lt;20),"DÜŞÜK RİSK",IF(AND(Q1252&gt;=20,Q1252&lt;70),"OLASI RİSK",IF(AND(Q1252&gt;=70,Q1252&lt;200),"ÖNEMLİ RİSK",IF(AND(Q1252&gt;=200,Q1252&lt;400),"YÜKSEK RİSK",IF(Q1252&gt;=400,"KABUL EDİLEMEZ RİSK",""))))))</f>
        <v>DÜŞÜK RİSK</v>
      </c>
      <c r="S1252" s="84" t="s">
        <v>918</v>
      </c>
      <c r="T1252" s="83" t="s">
        <v>186</v>
      </c>
      <c r="U1252" s="155" t="s">
        <v>919</v>
      </c>
      <c r="V1252" s="85" t="s">
        <v>558</v>
      </c>
      <c r="W1252" s="156" t="s">
        <v>919</v>
      </c>
      <c r="X1252" s="156" t="s">
        <v>858</v>
      </c>
      <c r="Y1252" s="83">
        <v>0.5</v>
      </c>
      <c r="Z1252" s="83">
        <v>1</v>
      </c>
      <c r="AA1252" s="83">
        <v>1</v>
      </c>
      <c r="AB1252" s="241">
        <f t="shared" ref="AB1252:AB1315" si="104">IF(OR(ISBLANK(Y1252)=TRUE,ISBLANK(Z1252)=TRUE,ISBLANK(AA1252)=TRUE),"",PRODUCT(Y1252,Z1252,AA1252))</f>
        <v>0.5</v>
      </c>
      <c r="AC1252" s="240" t="str">
        <f t="shared" ref="AC1252:AC1315" si="105">IF(AB1252="","",IF(AND(AB1252&gt;=0,AB1252&lt;20),"DÜŞÜK RİSK",IF(AND(AB1252&gt;=20,AB1252&lt;70),"OLASI RİSK",IF(AND(AB1252&gt;=70,AB1252&lt;200),"ÖNEMLİ RİSK",IF(AND(AB1252&gt;=200,AB1252&lt;400),"YÜKSEK RİSK",IF(AB1252&gt;=400,"KABUL EDİLEMEZ RİSK",""))))))</f>
        <v>DÜŞÜK RİSK</v>
      </c>
      <c r="AD1252" s="81" t="s">
        <v>132</v>
      </c>
      <c r="AE1252" s="81" t="s">
        <v>190</v>
      </c>
      <c r="AF1252" s="240" t="s">
        <v>1106</v>
      </c>
      <c r="AG1252" s="83" t="s">
        <v>1097</v>
      </c>
    </row>
    <row r="1253" spans="1:33" ht="175" x14ac:dyDescent="0.45">
      <c r="A1253" s="152">
        <v>1246</v>
      </c>
      <c r="B1253" s="160">
        <v>45896</v>
      </c>
      <c r="C1253" s="83" t="s">
        <v>66</v>
      </c>
      <c r="D1253" s="81" t="s">
        <v>6752</v>
      </c>
      <c r="E1253" s="154" t="s">
        <v>2510</v>
      </c>
      <c r="F1253" s="154" t="s">
        <v>2510</v>
      </c>
      <c r="G1253" s="83" t="s">
        <v>1091</v>
      </c>
      <c r="H1253" s="83" t="s">
        <v>1124</v>
      </c>
      <c r="I1253" s="83" t="s">
        <v>1104</v>
      </c>
      <c r="J1253" s="83" t="s">
        <v>915</v>
      </c>
      <c r="K1253" s="83" t="s">
        <v>515</v>
      </c>
      <c r="L1253" s="84" t="s">
        <v>1105</v>
      </c>
      <c r="M1253" s="84" t="s">
        <v>917</v>
      </c>
      <c r="N1253" s="83">
        <v>1</v>
      </c>
      <c r="O1253" s="83">
        <v>2</v>
      </c>
      <c r="P1253" s="83">
        <v>3</v>
      </c>
      <c r="Q1253" s="241">
        <f t="shared" si="102"/>
        <v>6</v>
      </c>
      <c r="R1253" s="240" t="str">
        <f t="shared" si="103"/>
        <v>DÜŞÜK RİSK</v>
      </c>
      <c r="S1253" s="84" t="s">
        <v>918</v>
      </c>
      <c r="T1253" s="83" t="s">
        <v>186</v>
      </c>
      <c r="U1253" s="155" t="s">
        <v>919</v>
      </c>
      <c r="V1253" s="85" t="s">
        <v>558</v>
      </c>
      <c r="W1253" s="156" t="s">
        <v>919</v>
      </c>
      <c r="X1253" s="156" t="s">
        <v>858</v>
      </c>
      <c r="Y1253" s="83">
        <v>1</v>
      </c>
      <c r="Z1253" s="83">
        <v>2</v>
      </c>
      <c r="AA1253" s="83">
        <v>3</v>
      </c>
      <c r="AB1253" s="241">
        <f t="shared" si="104"/>
        <v>6</v>
      </c>
      <c r="AC1253" s="240" t="str">
        <f t="shared" si="105"/>
        <v>DÜŞÜK RİSK</v>
      </c>
      <c r="AD1253" s="81" t="s">
        <v>132</v>
      </c>
      <c r="AE1253" s="81" t="s">
        <v>190</v>
      </c>
      <c r="AF1253" s="240" t="s">
        <v>1106</v>
      </c>
      <c r="AG1253" s="83" t="s">
        <v>1097</v>
      </c>
    </row>
    <row r="1254" spans="1:33" ht="175" x14ac:dyDescent="0.45">
      <c r="A1254" s="152">
        <v>1247</v>
      </c>
      <c r="B1254" s="160">
        <v>45896</v>
      </c>
      <c r="C1254" s="83" t="s">
        <v>66</v>
      </c>
      <c r="D1254" s="81" t="s">
        <v>6752</v>
      </c>
      <c r="E1254" s="154" t="s">
        <v>2510</v>
      </c>
      <c r="F1254" s="154" t="s">
        <v>2510</v>
      </c>
      <c r="G1254" s="83" t="s">
        <v>1116</v>
      </c>
      <c r="H1254" s="83" t="s">
        <v>1125</v>
      </c>
      <c r="I1254" s="83" t="s">
        <v>1126</v>
      </c>
      <c r="J1254" s="83" t="s">
        <v>971</v>
      </c>
      <c r="K1254" s="83" t="s">
        <v>515</v>
      </c>
      <c r="L1254" s="84" t="s">
        <v>1127</v>
      </c>
      <c r="M1254" s="84" t="s">
        <v>917</v>
      </c>
      <c r="N1254" s="83">
        <v>1</v>
      </c>
      <c r="O1254" s="83">
        <v>2</v>
      </c>
      <c r="P1254" s="83">
        <v>7</v>
      </c>
      <c r="Q1254" s="241">
        <f t="shared" si="102"/>
        <v>14</v>
      </c>
      <c r="R1254" s="240" t="str">
        <f t="shared" si="103"/>
        <v>DÜŞÜK RİSK</v>
      </c>
      <c r="S1254" s="84" t="s">
        <v>918</v>
      </c>
      <c r="T1254" s="83" t="s">
        <v>190</v>
      </c>
      <c r="U1254" s="155" t="s">
        <v>919</v>
      </c>
      <c r="V1254" s="85" t="s">
        <v>558</v>
      </c>
      <c r="W1254" s="156" t="s">
        <v>919</v>
      </c>
      <c r="X1254" s="156" t="s">
        <v>858</v>
      </c>
      <c r="Y1254" s="83">
        <v>1</v>
      </c>
      <c r="Z1254" s="83">
        <v>2</v>
      </c>
      <c r="AA1254" s="83">
        <v>7</v>
      </c>
      <c r="AB1254" s="241">
        <f t="shared" si="104"/>
        <v>14</v>
      </c>
      <c r="AC1254" s="240" t="str">
        <f t="shared" si="105"/>
        <v>DÜŞÜK RİSK</v>
      </c>
      <c r="AD1254" s="81" t="s">
        <v>132</v>
      </c>
      <c r="AE1254" s="81" t="s">
        <v>190</v>
      </c>
      <c r="AF1254" s="240" t="s">
        <v>1106</v>
      </c>
      <c r="AG1254" s="83" t="s">
        <v>1097</v>
      </c>
    </row>
    <row r="1255" spans="1:33" ht="175" x14ac:dyDescent="0.45">
      <c r="A1255" s="152">
        <v>1248</v>
      </c>
      <c r="B1255" s="160">
        <v>45896</v>
      </c>
      <c r="C1255" s="83" t="s">
        <v>66</v>
      </c>
      <c r="D1255" s="81" t="s">
        <v>6752</v>
      </c>
      <c r="E1255" s="154" t="s">
        <v>2510</v>
      </c>
      <c r="F1255" s="154" t="s">
        <v>2510</v>
      </c>
      <c r="G1255" s="83" t="s">
        <v>1116</v>
      </c>
      <c r="H1255" s="83" t="s">
        <v>1128</v>
      </c>
      <c r="I1255" s="83" t="s">
        <v>1129</v>
      </c>
      <c r="J1255" s="83" t="s">
        <v>971</v>
      </c>
      <c r="K1255" s="83" t="s">
        <v>515</v>
      </c>
      <c r="L1255" s="84" t="s">
        <v>1130</v>
      </c>
      <c r="M1255" s="84" t="s">
        <v>917</v>
      </c>
      <c r="N1255" s="83">
        <v>1</v>
      </c>
      <c r="O1255" s="83">
        <v>1</v>
      </c>
      <c r="P1255" s="83">
        <v>7</v>
      </c>
      <c r="Q1255" s="241">
        <f t="shared" si="102"/>
        <v>7</v>
      </c>
      <c r="R1255" s="240" t="str">
        <f t="shared" si="103"/>
        <v>DÜŞÜK RİSK</v>
      </c>
      <c r="S1255" s="84" t="s">
        <v>918</v>
      </c>
      <c r="T1255" s="83" t="s">
        <v>190</v>
      </c>
      <c r="U1255" s="155" t="s">
        <v>919</v>
      </c>
      <c r="V1255" s="85" t="s">
        <v>558</v>
      </c>
      <c r="W1255" s="156" t="s">
        <v>919</v>
      </c>
      <c r="X1255" s="156" t="s">
        <v>858</v>
      </c>
      <c r="Y1255" s="83">
        <v>1</v>
      </c>
      <c r="Z1255" s="83">
        <v>1</v>
      </c>
      <c r="AA1255" s="83">
        <v>7</v>
      </c>
      <c r="AB1255" s="241">
        <f t="shared" si="104"/>
        <v>7</v>
      </c>
      <c r="AC1255" s="240" t="str">
        <f t="shared" si="105"/>
        <v>DÜŞÜK RİSK</v>
      </c>
      <c r="AD1255" s="81" t="s">
        <v>132</v>
      </c>
      <c r="AE1255" s="81" t="s">
        <v>190</v>
      </c>
      <c r="AF1255" s="240" t="s">
        <v>1106</v>
      </c>
      <c r="AG1255" s="83" t="s">
        <v>1097</v>
      </c>
    </row>
    <row r="1256" spans="1:33" ht="175" x14ac:dyDescent="0.45">
      <c r="A1256" s="152">
        <v>1249</v>
      </c>
      <c r="B1256" s="160">
        <v>45896</v>
      </c>
      <c r="C1256" s="83" t="s">
        <v>66</v>
      </c>
      <c r="D1256" s="81" t="s">
        <v>6752</v>
      </c>
      <c r="E1256" s="154" t="s">
        <v>2510</v>
      </c>
      <c r="F1256" s="154" t="s">
        <v>2510</v>
      </c>
      <c r="G1256" s="83" t="s">
        <v>1131</v>
      </c>
      <c r="H1256" s="83" t="s">
        <v>1132</v>
      </c>
      <c r="I1256" s="83" t="s">
        <v>1133</v>
      </c>
      <c r="J1256" s="83" t="s">
        <v>1134</v>
      </c>
      <c r="K1256" s="83" t="s">
        <v>1008</v>
      </c>
      <c r="L1256" s="84" t="s">
        <v>1792</v>
      </c>
      <c r="M1256" s="84" t="s">
        <v>917</v>
      </c>
      <c r="N1256" s="83">
        <v>1</v>
      </c>
      <c r="O1256" s="83">
        <v>1</v>
      </c>
      <c r="P1256" s="83">
        <v>7</v>
      </c>
      <c r="Q1256" s="241">
        <f t="shared" si="102"/>
        <v>7</v>
      </c>
      <c r="R1256" s="240" t="str">
        <f t="shared" si="103"/>
        <v>DÜŞÜK RİSK</v>
      </c>
      <c r="S1256" s="84" t="s">
        <v>918</v>
      </c>
      <c r="T1256" s="83" t="s">
        <v>190</v>
      </c>
      <c r="U1256" s="155" t="s">
        <v>919</v>
      </c>
      <c r="V1256" s="85" t="s">
        <v>558</v>
      </c>
      <c r="W1256" s="156" t="s">
        <v>919</v>
      </c>
      <c r="X1256" s="156" t="s">
        <v>858</v>
      </c>
      <c r="Y1256" s="83">
        <v>1</v>
      </c>
      <c r="Z1256" s="83">
        <v>1</v>
      </c>
      <c r="AA1256" s="83">
        <v>7</v>
      </c>
      <c r="AB1256" s="241">
        <f t="shared" si="104"/>
        <v>7</v>
      </c>
      <c r="AC1256" s="240" t="str">
        <f t="shared" si="105"/>
        <v>DÜŞÜK RİSK</v>
      </c>
      <c r="AD1256" s="81" t="s">
        <v>132</v>
      </c>
      <c r="AE1256" s="81" t="s">
        <v>190</v>
      </c>
      <c r="AF1256" s="240" t="s">
        <v>1106</v>
      </c>
      <c r="AG1256" s="83" t="s">
        <v>1097</v>
      </c>
    </row>
    <row r="1257" spans="1:33" ht="105" x14ac:dyDescent="0.45">
      <c r="A1257" s="152">
        <v>1250</v>
      </c>
      <c r="B1257" s="160">
        <v>45896</v>
      </c>
      <c r="C1257" s="83" t="s">
        <v>66</v>
      </c>
      <c r="D1257" s="81" t="s">
        <v>6754</v>
      </c>
      <c r="E1257" s="154" t="s">
        <v>2510</v>
      </c>
      <c r="F1257" s="154" t="s">
        <v>2510</v>
      </c>
      <c r="G1257" s="83" t="s">
        <v>1164</v>
      </c>
      <c r="H1257" s="83" t="s">
        <v>1165</v>
      </c>
      <c r="I1257" s="83" t="s">
        <v>1166</v>
      </c>
      <c r="J1257" s="83" t="s">
        <v>1167</v>
      </c>
      <c r="K1257" s="83" t="s">
        <v>1008</v>
      </c>
      <c r="L1257" s="84" t="s">
        <v>1168</v>
      </c>
      <c r="M1257" s="84" t="s">
        <v>1169</v>
      </c>
      <c r="N1257" s="83">
        <v>1</v>
      </c>
      <c r="O1257" s="83">
        <v>1</v>
      </c>
      <c r="P1257" s="83">
        <v>3</v>
      </c>
      <c r="Q1257" s="241">
        <f t="shared" si="102"/>
        <v>3</v>
      </c>
      <c r="R1257" s="240" t="str">
        <f t="shared" si="103"/>
        <v>DÜŞÜK RİSK</v>
      </c>
      <c r="S1257" s="84" t="s">
        <v>918</v>
      </c>
      <c r="T1257" s="83" t="s">
        <v>131</v>
      </c>
      <c r="U1257" s="155" t="s">
        <v>919</v>
      </c>
      <c r="V1257" s="85" t="s">
        <v>558</v>
      </c>
      <c r="W1257" s="156" t="s">
        <v>919</v>
      </c>
      <c r="X1257" s="156" t="s">
        <v>858</v>
      </c>
      <c r="Y1257" s="83">
        <v>0.5</v>
      </c>
      <c r="Z1257" s="83">
        <v>0.5</v>
      </c>
      <c r="AA1257" s="83">
        <v>7</v>
      </c>
      <c r="AB1257" s="241">
        <f t="shared" si="104"/>
        <v>1.75</v>
      </c>
      <c r="AC1257" s="240" t="str">
        <f t="shared" si="105"/>
        <v>DÜŞÜK RİSK</v>
      </c>
      <c r="AD1257" s="81" t="s">
        <v>132</v>
      </c>
      <c r="AE1257" s="81" t="s">
        <v>131</v>
      </c>
      <c r="AF1257" s="240" t="s">
        <v>1751</v>
      </c>
      <c r="AG1257" s="83" t="s">
        <v>1170</v>
      </c>
    </row>
    <row r="1258" spans="1:33" ht="140" x14ac:dyDescent="0.45">
      <c r="A1258" s="152">
        <v>1251</v>
      </c>
      <c r="B1258" s="160">
        <v>45896</v>
      </c>
      <c r="C1258" s="83" t="s">
        <v>66</v>
      </c>
      <c r="D1258" s="81" t="s">
        <v>6754</v>
      </c>
      <c r="E1258" s="154" t="s">
        <v>2510</v>
      </c>
      <c r="F1258" s="154" t="s">
        <v>2510</v>
      </c>
      <c r="G1258" s="83" t="s">
        <v>1164</v>
      </c>
      <c r="H1258" s="83" t="s">
        <v>1171</v>
      </c>
      <c r="I1258" s="83" t="s">
        <v>1172</v>
      </c>
      <c r="J1258" s="83" t="s">
        <v>1173</v>
      </c>
      <c r="K1258" s="83" t="s">
        <v>1008</v>
      </c>
      <c r="L1258" s="84" t="s">
        <v>1174</v>
      </c>
      <c r="M1258" s="84" t="s">
        <v>1169</v>
      </c>
      <c r="N1258" s="83">
        <v>1</v>
      </c>
      <c r="O1258" s="83">
        <v>1</v>
      </c>
      <c r="P1258" s="83">
        <v>3</v>
      </c>
      <c r="Q1258" s="241">
        <f t="shared" si="102"/>
        <v>3</v>
      </c>
      <c r="R1258" s="240" t="str">
        <f t="shared" si="103"/>
        <v>DÜŞÜK RİSK</v>
      </c>
      <c r="S1258" s="84" t="s">
        <v>918</v>
      </c>
      <c r="T1258" s="83" t="s">
        <v>131</v>
      </c>
      <c r="U1258" s="155" t="s">
        <v>919</v>
      </c>
      <c r="V1258" s="85" t="s">
        <v>558</v>
      </c>
      <c r="W1258" s="156" t="s">
        <v>919</v>
      </c>
      <c r="X1258" s="156" t="s">
        <v>858</v>
      </c>
      <c r="Y1258" s="83">
        <v>0.5</v>
      </c>
      <c r="Z1258" s="83">
        <v>1</v>
      </c>
      <c r="AA1258" s="83">
        <v>3</v>
      </c>
      <c r="AB1258" s="241">
        <f t="shared" si="104"/>
        <v>1.5</v>
      </c>
      <c r="AC1258" s="240" t="str">
        <f t="shared" si="105"/>
        <v>DÜŞÜK RİSK</v>
      </c>
      <c r="AD1258" s="81" t="s">
        <v>132</v>
      </c>
      <c r="AE1258" s="81" t="s">
        <v>131</v>
      </c>
      <c r="AF1258" s="240" t="s">
        <v>1751</v>
      </c>
      <c r="AG1258" s="83" t="s">
        <v>1170</v>
      </c>
    </row>
    <row r="1259" spans="1:33" ht="87.5" x14ac:dyDescent="0.45">
      <c r="A1259" s="152">
        <v>1252</v>
      </c>
      <c r="B1259" s="160">
        <v>45896</v>
      </c>
      <c r="C1259" s="83" t="s">
        <v>66</v>
      </c>
      <c r="D1259" s="81" t="s">
        <v>6754</v>
      </c>
      <c r="E1259" s="154" t="s">
        <v>2510</v>
      </c>
      <c r="F1259" s="154" t="s">
        <v>2510</v>
      </c>
      <c r="G1259" s="83" t="s">
        <v>1164</v>
      </c>
      <c r="H1259" s="83" t="s">
        <v>1175</v>
      </c>
      <c r="I1259" s="83" t="s">
        <v>1176</v>
      </c>
      <c r="J1259" s="83" t="s">
        <v>1177</v>
      </c>
      <c r="K1259" s="83" t="s">
        <v>1008</v>
      </c>
      <c r="L1259" s="84" t="s">
        <v>1178</v>
      </c>
      <c r="M1259" s="84" t="s">
        <v>917</v>
      </c>
      <c r="N1259" s="83">
        <v>1</v>
      </c>
      <c r="O1259" s="83">
        <v>3</v>
      </c>
      <c r="P1259" s="83">
        <v>3</v>
      </c>
      <c r="Q1259" s="241">
        <f t="shared" si="102"/>
        <v>9</v>
      </c>
      <c r="R1259" s="240" t="str">
        <f t="shared" si="103"/>
        <v>DÜŞÜK RİSK</v>
      </c>
      <c r="S1259" s="84" t="s">
        <v>918</v>
      </c>
      <c r="T1259" s="83" t="s">
        <v>186</v>
      </c>
      <c r="U1259" s="155" t="s">
        <v>919</v>
      </c>
      <c r="V1259" s="85" t="s">
        <v>558</v>
      </c>
      <c r="W1259" s="156" t="s">
        <v>919</v>
      </c>
      <c r="X1259" s="156" t="s">
        <v>858</v>
      </c>
      <c r="Y1259" s="83">
        <v>1</v>
      </c>
      <c r="Z1259" s="83">
        <v>3</v>
      </c>
      <c r="AA1259" s="83">
        <v>3</v>
      </c>
      <c r="AB1259" s="241">
        <f t="shared" si="104"/>
        <v>9</v>
      </c>
      <c r="AC1259" s="240" t="str">
        <f t="shared" si="105"/>
        <v>DÜŞÜK RİSK</v>
      </c>
      <c r="AD1259" s="81" t="s">
        <v>132</v>
      </c>
      <c r="AE1259" s="81" t="s">
        <v>186</v>
      </c>
      <c r="AF1259" s="240" t="s">
        <v>1751</v>
      </c>
      <c r="AG1259" s="83" t="s">
        <v>1170</v>
      </c>
    </row>
    <row r="1260" spans="1:33" ht="192.5" x14ac:dyDescent="0.45">
      <c r="A1260" s="152">
        <v>1253</v>
      </c>
      <c r="B1260" s="160">
        <v>45896</v>
      </c>
      <c r="C1260" s="83" t="s">
        <v>66</v>
      </c>
      <c r="D1260" s="81" t="s">
        <v>6754</v>
      </c>
      <c r="E1260" s="154" t="s">
        <v>2510</v>
      </c>
      <c r="F1260" s="154" t="s">
        <v>2510</v>
      </c>
      <c r="G1260" s="83" t="s">
        <v>1164</v>
      </c>
      <c r="H1260" s="83" t="s">
        <v>1179</v>
      </c>
      <c r="I1260" s="83" t="s">
        <v>1180</v>
      </c>
      <c r="J1260" s="83" t="s">
        <v>1181</v>
      </c>
      <c r="K1260" s="83" t="s">
        <v>1008</v>
      </c>
      <c r="L1260" s="84" t="s">
        <v>1182</v>
      </c>
      <c r="M1260" s="84" t="s">
        <v>917</v>
      </c>
      <c r="N1260" s="83">
        <v>0.5</v>
      </c>
      <c r="O1260" s="83">
        <v>1</v>
      </c>
      <c r="P1260" s="83">
        <v>40</v>
      </c>
      <c r="Q1260" s="241">
        <f t="shared" si="102"/>
        <v>20</v>
      </c>
      <c r="R1260" s="240" t="str">
        <f t="shared" si="103"/>
        <v>OLASI RİSK</v>
      </c>
      <c r="S1260" s="84" t="s">
        <v>918</v>
      </c>
      <c r="T1260" s="83" t="s">
        <v>131</v>
      </c>
      <c r="U1260" s="155" t="s">
        <v>919</v>
      </c>
      <c r="V1260" s="85" t="s">
        <v>558</v>
      </c>
      <c r="W1260" s="156" t="s">
        <v>919</v>
      </c>
      <c r="X1260" s="156" t="s">
        <v>858</v>
      </c>
      <c r="Y1260" s="83">
        <v>0.5</v>
      </c>
      <c r="Z1260" s="83">
        <v>1</v>
      </c>
      <c r="AA1260" s="83">
        <v>15</v>
      </c>
      <c r="AB1260" s="241">
        <f t="shared" si="104"/>
        <v>7.5</v>
      </c>
      <c r="AC1260" s="240" t="str">
        <f t="shared" si="105"/>
        <v>DÜŞÜK RİSK</v>
      </c>
      <c r="AD1260" s="81" t="s">
        <v>132</v>
      </c>
      <c r="AE1260" s="81" t="s">
        <v>131</v>
      </c>
      <c r="AF1260" s="240" t="s">
        <v>921</v>
      </c>
      <c r="AG1260" s="83" t="s">
        <v>1170</v>
      </c>
    </row>
    <row r="1261" spans="1:33" ht="105" x14ac:dyDescent="0.45">
      <c r="A1261" s="152">
        <v>1254</v>
      </c>
      <c r="B1261" s="160">
        <v>45896</v>
      </c>
      <c r="C1261" s="83" t="s">
        <v>66</v>
      </c>
      <c r="D1261" s="81" t="s">
        <v>6754</v>
      </c>
      <c r="E1261" s="154" t="s">
        <v>2510</v>
      </c>
      <c r="F1261" s="154" t="s">
        <v>2510</v>
      </c>
      <c r="G1261" s="83" t="s">
        <v>1183</v>
      </c>
      <c r="H1261" s="83" t="s">
        <v>1184</v>
      </c>
      <c r="I1261" s="83" t="s">
        <v>1185</v>
      </c>
      <c r="J1261" s="83" t="s">
        <v>1186</v>
      </c>
      <c r="K1261" s="83" t="s">
        <v>857</v>
      </c>
      <c r="L1261" s="84" t="s">
        <v>1187</v>
      </c>
      <c r="M1261" s="84" t="s">
        <v>917</v>
      </c>
      <c r="N1261" s="83">
        <v>0.5</v>
      </c>
      <c r="O1261" s="83">
        <v>1</v>
      </c>
      <c r="P1261" s="83">
        <v>1</v>
      </c>
      <c r="Q1261" s="241">
        <f t="shared" si="102"/>
        <v>0.5</v>
      </c>
      <c r="R1261" s="240" t="str">
        <f t="shared" si="103"/>
        <v>DÜŞÜK RİSK</v>
      </c>
      <c r="S1261" s="84" t="s">
        <v>918</v>
      </c>
      <c r="T1261" s="83" t="s">
        <v>131</v>
      </c>
      <c r="U1261" s="155" t="s">
        <v>919</v>
      </c>
      <c r="V1261" s="85" t="s">
        <v>558</v>
      </c>
      <c r="W1261" s="156" t="s">
        <v>919</v>
      </c>
      <c r="X1261" s="156" t="s">
        <v>858</v>
      </c>
      <c r="Y1261" s="83">
        <v>0.5</v>
      </c>
      <c r="Z1261" s="83">
        <v>1</v>
      </c>
      <c r="AA1261" s="83">
        <v>1</v>
      </c>
      <c r="AB1261" s="241">
        <f t="shared" si="104"/>
        <v>0.5</v>
      </c>
      <c r="AC1261" s="240" t="str">
        <f t="shared" si="105"/>
        <v>DÜŞÜK RİSK</v>
      </c>
      <c r="AD1261" s="81" t="s">
        <v>132</v>
      </c>
      <c r="AE1261" s="81" t="s">
        <v>131</v>
      </c>
      <c r="AF1261" s="240" t="s">
        <v>921</v>
      </c>
      <c r="AG1261" s="83" t="s">
        <v>1170</v>
      </c>
    </row>
    <row r="1262" spans="1:33" ht="122.5" x14ac:dyDescent="0.45">
      <c r="A1262" s="152">
        <v>1255</v>
      </c>
      <c r="B1262" s="160">
        <v>45896</v>
      </c>
      <c r="C1262" s="83" t="s">
        <v>66</v>
      </c>
      <c r="D1262" s="81" t="s">
        <v>6754</v>
      </c>
      <c r="E1262" s="154" t="s">
        <v>2510</v>
      </c>
      <c r="F1262" s="154" t="s">
        <v>2510</v>
      </c>
      <c r="G1262" s="83" t="s">
        <v>1183</v>
      </c>
      <c r="H1262" s="83" t="s">
        <v>1188</v>
      </c>
      <c r="I1262" s="83" t="s">
        <v>1189</v>
      </c>
      <c r="J1262" s="83" t="s">
        <v>1186</v>
      </c>
      <c r="K1262" s="83" t="s">
        <v>857</v>
      </c>
      <c r="L1262" s="84" t="s">
        <v>1190</v>
      </c>
      <c r="M1262" s="84" t="s">
        <v>917</v>
      </c>
      <c r="N1262" s="83">
        <v>0.5</v>
      </c>
      <c r="O1262" s="83">
        <v>1</v>
      </c>
      <c r="P1262" s="83">
        <v>1</v>
      </c>
      <c r="Q1262" s="241">
        <f t="shared" si="102"/>
        <v>0.5</v>
      </c>
      <c r="R1262" s="240" t="str">
        <f t="shared" si="103"/>
        <v>DÜŞÜK RİSK</v>
      </c>
      <c r="S1262" s="84" t="s">
        <v>918</v>
      </c>
      <c r="T1262" s="83" t="s">
        <v>131</v>
      </c>
      <c r="U1262" s="155" t="s">
        <v>919</v>
      </c>
      <c r="V1262" s="85" t="s">
        <v>558</v>
      </c>
      <c r="W1262" s="156" t="s">
        <v>919</v>
      </c>
      <c r="X1262" s="156" t="s">
        <v>858</v>
      </c>
      <c r="Y1262" s="83">
        <v>0.5</v>
      </c>
      <c r="Z1262" s="83">
        <v>1</v>
      </c>
      <c r="AA1262" s="83">
        <v>1</v>
      </c>
      <c r="AB1262" s="241">
        <f t="shared" si="104"/>
        <v>0.5</v>
      </c>
      <c r="AC1262" s="240" t="str">
        <f t="shared" si="105"/>
        <v>DÜŞÜK RİSK</v>
      </c>
      <c r="AD1262" s="81" t="s">
        <v>132</v>
      </c>
      <c r="AE1262" s="81" t="s">
        <v>131</v>
      </c>
      <c r="AF1262" s="240" t="s">
        <v>921</v>
      </c>
      <c r="AG1262" s="83" t="s">
        <v>1170</v>
      </c>
    </row>
    <row r="1263" spans="1:33" ht="87.5" x14ac:dyDescent="0.45">
      <c r="A1263" s="152">
        <v>1256</v>
      </c>
      <c r="B1263" s="160">
        <v>45896</v>
      </c>
      <c r="C1263" s="83" t="s">
        <v>66</v>
      </c>
      <c r="D1263" s="81" t="s">
        <v>6754</v>
      </c>
      <c r="E1263" s="154" t="s">
        <v>2510</v>
      </c>
      <c r="F1263" s="154" t="s">
        <v>2510</v>
      </c>
      <c r="G1263" s="83" t="s">
        <v>1191</v>
      </c>
      <c r="H1263" s="83" t="s">
        <v>1192</v>
      </c>
      <c r="I1263" s="83" t="s">
        <v>1193</v>
      </c>
      <c r="J1263" s="83" t="s">
        <v>1194</v>
      </c>
      <c r="K1263" s="83" t="s">
        <v>857</v>
      </c>
      <c r="L1263" s="84" t="s">
        <v>1195</v>
      </c>
      <c r="M1263" s="84" t="s">
        <v>917</v>
      </c>
      <c r="N1263" s="83">
        <v>0.5</v>
      </c>
      <c r="O1263" s="83">
        <v>0.5</v>
      </c>
      <c r="P1263" s="83">
        <v>3</v>
      </c>
      <c r="Q1263" s="241">
        <f t="shared" si="102"/>
        <v>0.75</v>
      </c>
      <c r="R1263" s="240" t="str">
        <f t="shared" si="103"/>
        <v>DÜŞÜK RİSK</v>
      </c>
      <c r="S1263" s="84" t="s">
        <v>918</v>
      </c>
      <c r="T1263" s="83" t="s">
        <v>131</v>
      </c>
      <c r="U1263" s="155" t="s">
        <v>919</v>
      </c>
      <c r="V1263" s="85" t="s">
        <v>558</v>
      </c>
      <c r="W1263" s="156" t="s">
        <v>919</v>
      </c>
      <c r="X1263" s="156" t="s">
        <v>858</v>
      </c>
      <c r="Y1263" s="83">
        <v>0.5</v>
      </c>
      <c r="Z1263" s="83">
        <v>0.5</v>
      </c>
      <c r="AA1263" s="83">
        <v>3</v>
      </c>
      <c r="AB1263" s="241">
        <f t="shared" si="104"/>
        <v>0.75</v>
      </c>
      <c r="AC1263" s="240" t="str">
        <f t="shared" si="105"/>
        <v>DÜŞÜK RİSK</v>
      </c>
      <c r="AD1263" s="81" t="s">
        <v>132</v>
      </c>
      <c r="AE1263" s="81" t="s">
        <v>131</v>
      </c>
      <c r="AF1263" s="240" t="s">
        <v>921</v>
      </c>
      <c r="AG1263" s="83" t="s">
        <v>1170</v>
      </c>
    </row>
    <row r="1264" spans="1:33" ht="122.5" x14ac:dyDescent="0.45">
      <c r="A1264" s="152">
        <v>1257</v>
      </c>
      <c r="B1264" s="160">
        <v>45896</v>
      </c>
      <c r="C1264" s="83" t="s">
        <v>66</v>
      </c>
      <c r="D1264" s="81" t="s">
        <v>6754</v>
      </c>
      <c r="E1264" s="154" t="s">
        <v>2510</v>
      </c>
      <c r="F1264" s="154" t="s">
        <v>2510</v>
      </c>
      <c r="G1264" s="83" t="s">
        <v>1196</v>
      </c>
      <c r="H1264" s="83" t="s">
        <v>1197</v>
      </c>
      <c r="I1264" s="83" t="s">
        <v>1198</v>
      </c>
      <c r="J1264" s="83" t="s">
        <v>1199</v>
      </c>
      <c r="K1264" s="83" t="s">
        <v>857</v>
      </c>
      <c r="L1264" s="84" t="s">
        <v>1200</v>
      </c>
      <c r="M1264" s="84" t="s">
        <v>917</v>
      </c>
      <c r="N1264" s="83">
        <v>0.5</v>
      </c>
      <c r="O1264" s="83">
        <v>1</v>
      </c>
      <c r="P1264" s="83">
        <v>1</v>
      </c>
      <c r="Q1264" s="241">
        <f t="shared" si="102"/>
        <v>0.5</v>
      </c>
      <c r="R1264" s="240" t="str">
        <f t="shared" si="103"/>
        <v>DÜŞÜK RİSK</v>
      </c>
      <c r="S1264" s="84" t="s">
        <v>918</v>
      </c>
      <c r="T1264" s="83" t="s">
        <v>131</v>
      </c>
      <c r="U1264" s="155" t="s">
        <v>919</v>
      </c>
      <c r="V1264" s="85" t="s">
        <v>558</v>
      </c>
      <c r="W1264" s="156" t="s">
        <v>919</v>
      </c>
      <c r="X1264" s="156" t="s">
        <v>858</v>
      </c>
      <c r="Y1264" s="83">
        <v>0.5</v>
      </c>
      <c r="Z1264" s="83">
        <v>1</v>
      </c>
      <c r="AA1264" s="83">
        <v>1</v>
      </c>
      <c r="AB1264" s="241">
        <f t="shared" si="104"/>
        <v>0.5</v>
      </c>
      <c r="AC1264" s="240" t="str">
        <f t="shared" si="105"/>
        <v>DÜŞÜK RİSK</v>
      </c>
      <c r="AD1264" s="81" t="s">
        <v>132</v>
      </c>
      <c r="AE1264" s="81" t="s">
        <v>131</v>
      </c>
      <c r="AF1264" s="240" t="s">
        <v>921</v>
      </c>
      <c r="AG1264" s="83" t="s">
        <v>1201</v>
      </c>
    </row>
    <row r="1265" spans="1:33" ht="105" x14ac:dyDescent="0.45">
      <c r="A1265" s="152">
        <v>1258</v>
      </c>
      <c r="B1265" s="160">
        <v>45896</v>
      </c>
      <c r="C1265" s="83" t="s">
        <v>66</v>
      </c>
      <c r="D1265" s="81" t="s">
        <v>6754</v>
      </c>
      <c r="E1265" s="154" t="s">
        <v>2510</v>
      </c>
      <c r="F1265" s="154" t="s">
        <v>2510</v>
      </c>
      <c r="G1265" s="83" t="s">
        <v>1196</v>
      </c>
      <c r="H1265" s="83" t="s">
        <v>1202</v>
      </c>
      <c r="I1265" s="83" t="s">
        <v>1203</v>
      </c>
      <c r="J1265" s="83" t="s">
        <v>1199</v>
      </c>
      <c r="K1265" s="83" t="s">
        <v>857</v>
      </c>
      <c r="L1265" s="84" t="s">
        <v>1204</v>
      </c>
      <c r="M1265" s="84" t="s">
        <v>917</v>
      </c>
      <c r="N1265" s="83">
        <v>0.5</v>
      </c>
      <c r="O1265" s="83">
        <v>1</v>
      </c>
      <c r="P1265" s="83">
        <v>3</v>
      </c>
      <c r="Q1265" s="241">
        <f t="shared" si="102"/>
        <v>1.5</v>
      </c>
      <c r="R1265" s="240" t="str">
        <f t="shared" si="103"/>
        <v>DÜŞÜK RİSK</v>
      </c>
      <c r="S1265" s="84" t="s">
        <v>918</v>
      </c>
      <c r="T1265" s="83" t="s">
        <v>131</v>
      </c>
      <c r="U1265" s="155" t="s">
        <v>919</v>
      </c>
      <c r="V1265" s="85" t="s">
        <v>558</v>
      </c>
      <c r="W1265" s="156" t="s">
        <v>919</v>
      </c>
      <c r="X1265" s="156" t="s">
        <v>858</v>
      </c>
      <c r="Y1265" s="83">
        <v>0.5</v>
      </c>
      <c r="Z1265" s="83">
        <v>1</v>
      </c>
      <c r="AA1265" s="83">
        <v>3</v>
      </c>
      <c r="AB1265" s="241">
        <f t="shared" si="104"/>
        <v>1.5</v>
      </c>
      <c r="AC1265" s="240" t="str">
        <f t="shared" si="105"/>
        <v>DÜŞÜK RİSK</v>
      </c>
      <c r="AD1265" s="81" t="s">
        <v>132</v>
      </c>
      <c r="AE1265" s="81" t="s">
        <v>131</v>
      </c>
      <c r="AF1265" s="240" t="s">
        <v>921</v>
      </c>
      <c r="AG1265" s="83" t="s">
        <v>1201</v>
      </c>
    </row>
    <row r="1266" spans="1:33" ht="175" x14ac:dyDescent="0.45">
      <c r="A1266" s="152">
        <v>1259</v>
      </c>
      <c r="B1266" s="160">
        <v>45896</v>
      </c>
      <c r="C1266" s="83" t="s">
        <v>66</v>
      </c>
      <c r="D1266" s="81" t="s">
        <v>6754</v>
      </c>
      <c r="E1266" s="154" t="s">
        <v>2510</v>
      </c>
      <c r="F1266" s="154" t="s">
        <v>2510</v>
      </c>
      <c r="G1266" s="83" t="s">
        <v>1196</v>
      </c>
      <c r="H1266" s="83" t="s">
        <v>1205</v>
      </c>
      <c r="I1266" s="83" t="s">
        <v>1206</v>
      </c>
      <c r="J1266" s="83" t="s">
        <v>1207</v>
      </c>
      <c r="K1266" s="83" t="s">
        <v>857</v>
      </c>
      <c r="L1266" s="84" t="s">
        <v>1208</v>
      </c>
      <c r="M1266" s="84" t="s">
        <v>917</v>
      </c>
      <c r="N1266" s="83">
        <v>0.5</v>
      </c>
      <c r="O1266" s="83">
        <v>6</v>
      </c>
      <c r="P1266" s="83">
        <v>3</v>
      </c>
      <c r="Q1266" s="241">
        <f t="shared" si="102"/>
        <v>9</v>
      </c>
      <c r="R1266" s="240" t="str">
        <f t="shared" si="103"/>
        <v>DÜŞÜK RİSK</v>
      </c>
      <c r="S1266" s="84" t="s">
        <v>918</v>
      </c>
      <c r="T1266" s="83" t="s">
        <v>190</v>
      </c>
      <c r="U1266" s="155" t="s">
        <v>919</v>
      </c>
      <c r="V1266" s="85" t="s">
        <v>558</v>
      </c>
      <c r="W1266" s="156" t="s">
        <v>919</v>
      </c>
      <c r="X1266" s="156" t="s">
        <v>858</v>
      </c>
      <c r="Y1266" s="83">
        <v>0.5</v>
      </c>
      <c r="Z1266" s="83">
        <v>6</v>
      </c>
      <c r="AA1266" s="83">
        <v>3</v>
      </c>
      <c r="AB1266" s="241">
        <f t="shared" si="104"/>
        <v>9</v>
      </c>
      <c r="AC1266" s="240" t="str">
        <f t="shared" si="105"/>
        <v>DÜŞÜK RİSK</v>
      </c>
      <c r="AD1266" s="81" t="s">
        <v>132</v>
      </c>
      <c r="AE1266" s="81" t="s">
        <v>190</v>
      </c>
      <c r="AF1266" s="240" t="s">
        <v>921</v>
      </c>
      <c r="AG1266" s="83" t="s">
        <v>1170</v>
      </c>
    </row>
    <row r="1267" spans="1:33" ht="105" x14ac:dyDescent="0.45">
      <c r="A1267" s="152">
        <v>1260</v>
      </c>
      <c r="B1267" s="160">
        <v>45896</v>
      </c>
      <c r="C1267" s="83" t="s">
        <v>66</v>
      </c>
      <c r="D1267" s="81" t="s">
        <v>6754</v>
      </c>
      <c r="E1267" s="154" t="s">
        <v>2510</v>
      </c>
      <c r="F1267" s="154" t="s">
        <v>2510</v>
      </c>
      <c r="G1267" s="83" t="s">
        <v>1196</v>
      </c>
      <c r="H1267" s="83" t="s">
        <v>1209</v>
      </c>
      <c r="I1267" s="83" t="s">
        <v>1210</v>
      </c>
      <c r="J1267" s="83" t="s">
        <v>935</v>
      </c>
      <c r="K1267" s="83" t="s">
        <v>857</v>
      </c>
      <c r="L1267" s="84" t="s">
        <v>1211</v>
      </c>
      <c r="M1267" s="84" t="s">
        <v>917</v>
      </c>
      <c r="N1267" s="83">
        <v>1</v>
      </c>
      <c r="O1267" s="83">
        <v>1</v>
      </c>
      <c r="P1267" s="83">
        <v>3</v>
      </c>
      <c r="Q1267" s="241">
        <f t="shared" si="102"/>
        <v>3</v>
      </c>
      <c r="R1267" s="240" t="str">
        <f t="shared" si="103"/>
        <v>DÜŞÜK RİSK</v>
      </c>
      <c r="S1267" s="84" t="s">
        <v>918</v>
      </c>
      <c r="T1267" s="83" t="s">
        <v>131</v>
      </c>
      <c r="U1267" s="155" t="s">
        <v>919</v>
      </c>
      <c r="V1267" s="85" t="s">
        <v>558</v>
      </c>
      <c r="W1267" s="156" t="s">
        <v>919</v>
      </c>
      <c r="X1267" s="156" t="s">
        <v>858</v>
      </c>
      <c r="Y1267" s="83">
        <v>0.5</v>
      </c>
      <c r="Z1267" s="83">
        <v>1</v>
      </c>
      <c r="AA1267" s="83">
        <v>3</v>
      </c>
      <c r="AB1267" s="241">
        <f t="shared" si="104"/>
        <v>1.5</v>
      </c>
      <c r="AC1267" s="240" t="str">
        <f t="shared" si="105"/>
        <v>DÜŞÜK RİSK</v>
      </c>
      <c r="AD1267" s="81" t="s">
        <v>132</v>
      </c>
      <c r="AE1267" s="81" t="s">
        <v>131</v>
      </c>
      <c r="AF1267" s="240" t="s">
        <v>921</v>
      </c>
      <c r="AG1267" s="83" t="s">
        <v>1201</v>
      </c>
    </row>
    <row r="1268" spans="1:33" ht="140" x14ac:dyDescent="0.45">
      <c r="A1268" s="152">
        <v>1261</v>
      </c>
      <c r="B1268" s="160">
        <v>45896</v>
      </c>
      <c r="C1268" s="83" t="s">
        <v>66</v>
      </c>
      <c r="D1268" s="81" t="s">
        <v>6754</v>
      </c>
      <c r="E1268" s="154" t="s">
        <v>2510</v>
      </c>
      <c r="F1268" s="154" t="s">
        <v>2510</v>
      </c>
      <c r="G1268" s="83" t="s">
        <v>1196</v>
      </c>
      <c r="H1268" s="83" t="s">
        <v>1212</v>
      </c>
      <c r="I1268" s="83" t="s">
        <v>1213</v>
      </c>
      <c r="J1268" s="83" t="s">
        <v>935</v>
      </c>
      <c r="K1268" s="83" t="s">
        <v>857</v>
      </c>
      <c r="L1268" s="84" t="s">
        <v>1214</v>
      </c>
      <c r="M1268" s="84" t="s">
        <v>917</v>
      </c>
      <c r="N1268" s="83">
        <v>1</v>
      </c>
      <c r="O1268" s="83">
        <v>1</v>
      </c>
      <c r="P1268" s="83">
        <v>3</v>
      </c>
      <c r="Q1268" s="241">
        <f t="shared" si="102"/>
        <v>3</v>
      </c>
      <c r="R1268" s="240" t="str">
        <f t="shared" si="103"/>
        <v>DÜŞÜK RİSK</v>
      </c>
      <c r="S1268" s="84" t="s">
        <v>918</v>
      </c>
      <c r="T1268" s="83" t="s">
        <v>131</v>
      </c>
      <c r="U1268" s="155" t="s">
        <v>919</v>
      </c>
      <c r="V1268" s="85" t="s">
        <v>558</v>
      </c>
      <c r="W1268" s="156" t="s">
        <v>919</v>
      </c>
      <c r="X1268" s="156" t="s">
        <v>858</v>
      </c>
      <c r="Y1268" s="83">
        <v>0.5</v>
      </c>
      <c r="Z1268" s="83">
        <v>1</v>
      </c>
      <c r="AA1268" s="83">
        <v>3</v>
      </c>
      <c r="AB1268" s="241">
        <f t="shared" si="104"/>
        <v>1.5</v>
      </c>
      <c r="AC1268" s="240" t="str">
        <f t="shared" si="105"/>
        <v>DÜŞÜK RİSK</v>
      </c>
      <c r="AD1268" s="81" t="s">
        <v>132</v>
      </c>
      <c r="AE1268" s="81" t="s">
        <v>131</v>
      </c>
      <c r="AF1268" s="240" t="s">
        <v>921</v>
      </c>
      <c r="AG1268" s="83" t="s">
        <v>1201</v>
      </c>
    </row>
    <row r="1269" spans="1:33" ht="210" x14ac:dyDescent="0.45">
      <c r="A1269" s="152">
        <v>1262</v>
      </c>
      <c r="B1269" s="160">
        <v>45896</v>
      </c>
      <c r="C1269" s="81" t="s">
        <v>66</v>
      </c>
      <c r="D1269" s="81" t="s">
        <v>6755</v>
      </c>
      <c r="E1269" s="154" t="s">
        <v>2510</v>
      </c>
      <c r="F1269" s="154" t="s">
        <v>2510</v>
      </c>
      <c r="G1269" s="83" t="s">
        <v>963</v>
      </c>
      <c r="H1269" s="83" t="s">
        <v>1215</v>
      </c>
      <c r="I1269" s="83" t="s">
        <v>1216</v>
      </c>
      <c r="J1269" s="83" t="s">
        <v>1217</v>
      </c>
      <c r="K1269" s="83" t="s">
        <v>857</v>
      </c>
      <c r="L1269" s="84" t="s">
        <v>1218</v>
      </c>
      <c r="M1269" s="84" t="s">
        <v>917</v>
      </c>
      <c r="N1269" s="83">
        <v>1</v>
      </c>
      <c r="O1269" s="83">
        <v>2</v>
      </c>
      <c r="P1269" s="83">
        <v>15</v>
      </c>
      <c r="Q1269" s="241">
        <f t="shared" si="102"/>
        <v>30</v>
      </c>
      <c r="R1269" s="240" t="str">
        <f t="shared" si="103"/>
        <v>OLASI RİSK</v>
      </c>
      <c r="S1269" s="84" t="s">
        <v>918</v>
      </c>
      <c r="T1269" s="83" t="s">
        <v>191</v>
      </c>
      <c r="U1269" s="155" t="s">
        <v>919</v>
      </c>
      <c r="V1269" s="85" t="s">
        <v>558</v>
      </c>
      <c r="W1269" s="156" t="s">
        <v>919</v>
      </c>
      <c r="X1269" s="156" t="s">
        <v>858</v>
      </c>
      <c r="Y1269" s="83">
        <v>1</v>
      </c>
      <c r="Z1269" s="83">
        <v>1</v>
      </c>
      <c r="AA1269" s="83">
        <v>15</v>
      </c>
      <c r="AB1269" s="241">
        <f t="shared" si="104"/>
        <v>15</v>
      </c>
      <c r="AC1269" s="240" t="str">
        <f t="shared" si="105"/>
        <v>DÜŞÜK RİSK</v>
      </c>
      <c r="AD1269" s="81" t="s">
        <v>493</v>
      </c>
      <c r="AE1269" s="81" t="s">
        <v>191</v>
      </c>
      <c r="AF1269" s="240" t="s">
        <v>1219</v>
      </c>
      <c r="AG1269" s="83" t="s">
        <v>1220</v>
      </c>
    </row>
    <row r="1270" spans="1:33" ht="157.5" x14ac:dyDescent="0.45">
      <c r="A1270" s="152">
        <v>1263</v>
      </c>
      <c r="B1270" s="160">
        <v>45896</v>
      </c>
      <c r="C1270" s="81" t="s">
        <v>66</v>
      </c>
      <c r="D1270" s="81" t="s">
        <v>6755</v>
      </c>
      <c r="E1270" s="154" t="s">
        <v>2510</v>
      </c>
      <c r="F1270" s="154" t="s">
        <v>2510</v>
      </c>
      <c r="G1270" s="83" t="s">
        <v>1221</v>
      </c>
      <c r="H1270" s="83" t="s">
        <v>1222</v>
      </c>
      <c r="I1270" s="83" t="s">
        <v>1223</v>
      </c>
      <c r="J1270" s="83" t="s">
        <v>1224</v>
      </c>
      <c r="K1270" s="83" t="s">
        <v>857</v>
      </c>
      <c r="L1270" s="84" t="s">
        <v>1225</v>
      </c>
      <c r="M1270" s="84" t="s">
        <v>917</v>
      </c>
      <c r="N1270" s="83">
        <v>1</v>
      </c>
      <c r="O1270" s="83">
        <v>3</v>
      </c>
      <c r="P1270" s="83">
        <v>100</v>
      </c>
      <c r="Q1270" s="241">
        <v>40</v>
      </c>
      <c r="R1270" s="240" t="str">
        <f t="shared" si="103"/>
        <v>OLASI RİSK</v>
      </c>
      <c r="S1270" s="84" t="s">
        <v>918</v>
      </c>
      <c r="T1270" s="83" t="s">
        <v>191</v>
      </c>
      <c r="U1270" s="155" t="s">
        <v>919</v>
      </c>
      <c r="V1270" s="85" t="s">
        <v>558</v>
      </c>
      <c r="W1270" s="156" t="s">
        <v>919</v>
      </c>
      <c r="X1270" s="156" t="s">
        <v>858</v>
      </c>
      <c r="Y1270" s="83">
        <v>1</v>
      </c>
      <c r="Z1270" s="83">
        <v>1</v>
      </c>
      <c r="AA1270" s="83">
        <v>40</v>
      </c>
      <c r="AB1270" s="241">
        <f t="shared" si="104"/>
        <v>40</v>
      </c>
      <c r="AC1270" s="240" t="str">
        <f t="shared" si="105"/>
        <v>OLASI RİSK</v>
      </c>
      <c r="AD1270" s="81" t="s">
        <v>132</v>
      </c>
      <c r="AE1270" s="81" t="s">
        <v>191</v>
      </c>
      <c r="AF1270" s="240" t="s">
        <v>921</v>
      </c>
      <c r="AG1270" s="83" t="s">
        <v>1220</v>
      </c>
    </row>
    <row r="1271" spans="1:33" ht="157.5" x14ac:dyDescent="0.45">
      <c r="A1271" s="152">
        <v>1264</v>
      </c>
      <c r="B1271" s="160">
        <v>45896</v>
      </c>
      <c r="C1271" s="81" t="s">
        <v>66</v>
      </c>
      <c r="D1271" s="81" t="s">
        <v>6755</v>
      </c>
      <c r="E1271" s="154" t="s">
        <v>2510</v>
      </c>
      <c r="F1271" s="154" t="s">
        <v>2510</v>
      </c>
      <c r="G1271" s="83" t="s">
        <v>1226</v>
      </c>
      <c r="H1271" s="83" t="s">
        <v>309</v>
      </c>
      <c r="I1271" s="83" t="s">
        <v>1227</v>
      </c>
      <c r="J1271" s="83" t="s">
        <v>1228</v>
      </c>
      <c r="K1271" s="83" t="s">
        <v>857</v>
      </c>
      <c r="L1271" s="84" t="s">
        <v>1225</v>
      </c>
      <c r="M1271" s="84" t="s">
        <v>1169</v>
      </c>
      <c r="N1271" s="83">
        <v>1</v>
      </c>
      <c r="O1271" s="83">
        <v>3</v>
      </c>
      <c r="P1271" s="83">
        <v>100</v>
      </c>
      <c r="Q1271" s="241">
        <v>40</v>
      </c>
      <c r="R1271" s="240" t="str">
        <f t="shared" si="103"/>
        <v>OLASI RİSK</v>
      </c>
      <c r="S1271" s="84" t="s">
        <v>918</v>
      </c>
      <c r="T1271" s="83" t="s">
        <v>191</v>
      </c>
      <c r="U1271" s="155" t="s">
        <v>919</v>
      </c>
      <c r="V1271" s="85" t="s">
        <v>558</v>
      </c>
      <c r="W1271" s="156" t="s">
        <v>919</v>
      </c>
      <c r="X1271" s="156" t="s">
        <v>858</v>
      </c>
      <c r="Y1271" s="83">
        <v>1</v>
      </c>
      <c r="Z1271" s="83">
        <v>1</v>
      </c>
      <c r="AA1271" s="83">
        <v>40</v>
      </c>
      <c r="AB1271" s="241">
        <f t="shared" si="104"/>
        <v>40</v>
      </c>
      <c r="AC1271" s="240" t="str">
        <f t="shared" si="105"/>
        <v>OLASI RİSK</v>
      </c>
      <c r="AD1271" s="81" t="s">
        <v>132</v>
      </c>
      <c r="AE1271" s="81" t="s">
        <v>191</v>
      </c>
      <c r="AF1271" s="240" t="s">
        <v>921</v>
      </c>
      <c r="AG1271" s="83" t="s">
        <v>1220</v>
      </c>
    </row>
    <row r="1272" spans="1:33" ht="87.5" x14ac:dyDescent="0.45">
      <c r="A1272" s="152">
        <v>1265</v>
      </c>
      <c r="B1272" s="160">
        <v>45896</v>
      </c>
      <c r="C1272" s="81" t="s">
        <v>66</v>
      </c>
      <c r="D1272" s="81" t="s">
        <v>6755</v>
      </c>
      <c r="E1272" s="154" t="s">
        <v>2510</v>
      </c>
      <c r="F1272" s="154" t="s">
        <v>2510</v>
      </c>
      <c r="G1272" s="83" t="s">
        <v>1229</v>
      </c>
      <c r="H1272" s="83" t="s">
        <v>1230</v>
      </c>
      <c r="I1272" s="83" t="s">
        <v>1231</v>
      </c>
      <c r="J1272" s="83" t="s">
        <v>1232</v>
      </c>
      <c r="K1272" s="83" t="s">
        <v>857</v>
      </c>
      <c r="L1272" s="84" t="s">
        <v>1233</v>
      </c>
      <c r="M1272" s="84" t="s">
        <v>1169</v>
      </c>
      <c r="N1272" s="83">
        <v>0.5</v>
      </c>
      <c r="O1272" s="83">
        <v>0.5</v>
      </c>
      <c r="P1272" s="83">
        <v>40</v>
      </c>
      <c r="Q1272" s="241">
        <f t="shared" si="102"/>
        <v>10</v>
      </c>
      <c r="R1272" s="240" t="str">
        <f t="shared" si="103"/>
        <v>DÜŞÜK RİSK</v>
      </c>
      <c r="S1272" s="84" t="s">
        <v>918</v>
      </c>
      <c r="T1272" s="83" t="s">
        <v>191</v>
      </c>
      <c r="U1272" s="155" t="s">
        <v>919</v>
      </c>
      <c r="V1272" s="85" t="s">
        <v>558</v>
      </c>
      <c r="W1272" s="156" t="s">
        <v>919</v>
      </c>
      <c r="X1272" s="156" t="s">
        <v>858</v>
      </c>
      <c r="Y1272" s="83">
        <v>0.5</v>
      </c>
      <c r="Z1272" s="83">
        <v>0.5</v>
      </c>
      <c r="AA1272" s="83">
        <v>40</v>
      </c>
      <c r="AB1272" s="241">
        <f t="shared" si="104"/>
        <v>10</v>
      </c>
      <c r="AC1272" s="240" t="str">
        <f t="shared" si="105"/>
        <v>DÜŞÜK RİSK</v>
      </c>
      <c r="AD1272" s="81" t="s">
        <v>132</v>
      </c>
      <c r="AE1272" s="81" t="s">
        <v>191</v>
      </c>
      <c r="AF1272" s="240" t="s">
        <v>921</v>
      </c>
      <c r="AG1272" s="83" t="s">
        <v>1220</v>
      </c>
    </row>
    <row r="1273" spans="1:33" ht="140" x14ac:dyDescent="0.45">
      <c r="A1273" s="152">
        <v>1266</v>
      </c>
      <c r="B1273" s="160">
        <v>45896</v>
      </c>
      <c r="C1273" s="81" t="s">
        <v>66</v>
      </c>
      <c r="D1273" s="81" t="s">
        <v>6755</v>
      </c>
      <c r="E1273" s="154" t="s">
        <v>2510</v>
      </c>
      <c r="F1273" s="154" t="s">
        <v>2510</v>
      </c>
      <c r="G1273" s="83" t="s">
        <v>1229</v>
      </c>
      <c r="H1273" s="83" t="s">
        <v>1234</v>
      </c>
      <c r="I1273" s="83" t="s">
        <v>1235</v>
      </c>
      <c r="J1273" s="83" t="s">
        <v>1236</v>
      </c>
      <c r="K1273" s="83" t="s">
        <v>857</v>
      </c>
      <c r="L1273" s="84" t="s">
        <v>1237</v>
      </c>
      <c r="M1273" s="84" t="s">
        <v>1169</v>
      </c>
      <c r="N1273" s="83">
        <v>1</v>
      </c>
      <c r="O1273" s="83">
        <v>3</v>
      </c>
      <c r="P1273" s="83">
        <v>40</v>
      </c>
      <c r="Q1273" s="241">
        <v>40</v>
      </c>
      <c r="R1273" s="240" t="str">
        <f t="shared" si="103"/>
        <v>OLASI RİSK</v>
      </c>
      <c r="S1273" s="84" t="s">
        <v>918</v>
      </c>
      <c r="T1273" s="83" t="s">
        <v>191</v>
      </c>
      <c r="U1273" s="155" t="s">
        <v>919</v>
      </c>
      <c r="V1273" s="85" t="s">
        <v>558</v>
      </c>
      <c r="W1273" s="156" t="s">
        <v>919</v>
      </c>
      <c r="X1273" s="156" t="s">
        <v>858</v>
      </c>
      <c r="Y1273" s="83">
        <v>1</v>
      </c>
      <c r="Z1273" s="83">
        <v>2</v>
      </c>
      <c r="AA1273" s="83">
        <v>15</v>
      </c>
      <c r="AB1273" s="241">
        <f t="shared" si="104"/>
        <v>30</v>
      </c>
      <c r="AC1273" s="240" t="str">
        <f t="shared" si="105"/>
        <v>OLASI RİSK</v>
      </c>
      <c r="AD1273" s="81" t="s">
        <v>132</v>
      </c>
      <c r="AE1273" s="81" t="s">
        <v>191</v>
      </c>
      <c r="AF1273" s="240" t="s">
        <v>921</v>
      </c>
      <c r="AG1273" s="83" t="s">
        <v>1220</v>
      </c>
    </row>
    <row r="1274" spans="1:33" ht="105" x14ac:dyDescent="0.45">
      <c r="A1274" s="152">
        <v>1267</v>
      </c>
      <c r="B1274" s="160">
        <v>45896</v>
      </c>
      <c r="C1274" s="81" t="s">
        <v>66</v>
      </c>
      <c r="D1274" s="81" t="s">
        <v>6755</v>
      </c>
      <c r="E1274" s="154" t="s">
        <v>2510</v>
      </c>
      <c r="F1274" s="154" t="s">
        <v>2510</v>
      </c>
      <c r="G1274" s="83" t="s">
        <v>1238</v>
      </c>
      <c r="H1274" s="83" t="s">
        <v>1239</v>
      </c>
      <c r="I1274" s="83" t="s">
        <v>1240</v>
      </c>
      <c r="J1274" s="83" t="s">
        <v>1241</v>
      </c>
      <c r="K1274" s="83" t="s">
        <v>857</v>
      </c>
      <c r="L1274" s="84" t="s">
        <v>1242</v>
      </c>
      <c r="M1274" s="84" t="s">
        <v>917</v>
      </c>
      <c r="N1274" s="83">
        <v>1</v>
      </c>
      <c r="O1274" s="83">
        <v>2</v>
      </c>
      <c r="P1274" s="83">
        <v>15</v>
      </c>
      <c r="Q1274" s="241">
        <f t="shared" si="102"/>
        <v>30</v>
      </c>
      <c r="R1274" s="240" t="str">
        <f t="shared" si="103"/>
        <v>OLASI RİSK</v>
      </c>
      <c r="S1274" s="84" t="s">
        <v>918</v>
      </c>
      <c r="T1274" s="83" t="s">
        <v>191</v>
      </c>
      <c r="U1274" s="155" t="s">
        <v>919</v>
      </c>
      <c r="V1274" s="85" t="s">
        <v>558</v>
      </c>
      <c r="W1274" s="156" t="s">
        <v>919</v>
      </c>
      <c r="X1274" s="156" t="s">
        <v>858</v>
      </c>
      <c r="Y1274" s="83">
        <v>1</v>
      </c>
      <c r="Z1274" s="83">
        <v>2</v>
      </c>
      <c r="AA1274" s="83">
        <v>15</v>
      </c>
      <c r="AB1274" s="241">
        <f t="shared" si="104"/>
        <v>30</v>
      </c>
      <c r="AC1274" s="240" t="str">
        <f t="shared" si="105"/>
        <v>OLASI RİSK</v>
      </c>
      <c r="AD1274" s="81" t="s">
        <v>132</v>
      </c>
      <c r="AE1274" s="81" t="s">
        <v>191</v>
      </c>
      <c r="AF1274" s="240" t="s">
        <v>921</v>
      </c>
      <c r="AG1274" s="83" t="s">
        <v>1220</v>
      </c>
    </row>
    <row r="1275" spans="1:33" ht="175" x14ac:dyDescent="0.45">
      <c r="A1275" s="152">
        <v>1268</v>
      </c>
      <c r="B1275" s="160">
        <v>45896</v>
      </c>
      <c r="C1275" s="81" t="s">
        <v>66</v>
      </c>
      <c r="D1275" s="81" t="s">
        <v>6755</v>
      </c>
      <c r="E1275" s="154" t="s">
        <v>2510</v>
      </c>
      <c r="F1275" s="154" t="s">
        <v>2510</v>
      </c>
      <c r="G1275" s="83" t="s">
        <v>1229</v>
      </c>
      <c r="H1275" s="83" t="s">
        <v>1243</v>
      </c>
      <c r="I1275" s="83" t="s">
        <v>1244</v>
      </c>
      <c r="J1275" s="83" t="s">
        <v>1245</v>
      </c>
      <c r="K1275" s="83" t="s">
        <v>857</v>
      </c>
      <c r="L1275" s="84" t="s">
        <v>1246</v>
      </c>
      <c r="M1275" s="84" t="s">
        <v>1169</v>
      </c>
      <c r="N1275" s="83">
        <v>0.5</v>
      </c>
      <c r="O1275" s="83">
        <v>1</v>
      </c>
      <c r="P1275" s="83">
        <v>40</v>
      </c>
      <c r="Q1275" s="241">
        <f t="shared" si="102"/>
        <v>20</v>
      </c>
      <c r="R1275" s="240" t="str">
        <f t="shared" si="103"/>
        <v>OLASI RİSK</v>
      </c>
      <c r="S1275" s="84" t="s">
        <v>918</v>
      </c>
      <c r="T1275" s="83" t="s">
        <v>191</v>
      </c>
      <c r="U1275" s="155" t="s">
        <v>919</v>
      </c>
      <c r="V1275" s="85" t="s">
        <v>558</v>
      </c>
      <c r="W1275" s="156" t="s">
        <v>919</v>
      </c>
      <c r="X1275" s="156" t="s">
        <v>858</v>
      </c>
      <c r="Y1275" s="83">
        <v>0.5</v>
      </c>
      <c r="Z1275" s="83">
        <v>0.5</v>
      </c>
      <c r="AA1275" s="83">
        <v>40</v>
      </c>
      <c r="AB1275" s="241">
        <f t="shared" si="104"/>
        <v>10</v>
      </c>
      <c r="AC1275" s="240" t="str">
        <f t="shared" si="105"/>
        <v>DÜŞÜK RİSK</v>
      </c>
      <c r="AD1275" s="81" t="s">
        <v>132</v>
      </c>
      <c r="AE1275" s="81" t="s">
        <v>191</v>
      </c>
      <c r="AF1275" s="240" t="s">
        <v>921</v>
      </c>
      <c r="AG1275" s="83" t="s">
        <v>1220</v>
      </c>
    </row>
    <row r="1276" spans="1:33" ht="157.5" x14ac:dyDescent="0.45">
      <c r="A1276" s="152">
        <v>1269</v>
      </c>
      <c r="B1276" s="160">
        <v>45896</v>
      </c>
      <c r="C1276" s="81" t="s">
        <v>66</v>
      </c>
      <c r="D1276" s="81" t="s">
        <v>6755</v>
      </c>
      <c r="E1276" s="154" t="s">
        <v>2510</v>
      </c>
      <c r="F1276" s="154" t="s">
        <v>2510</v>
      </c>
      <c r="G1276" s="83" t="s">
        <v>1247</v>
      </c>
      <c r="H1276" s="83" t="s">
        <v>1248</v>
      </c>
      <c r="I1276" s="83" t="s">
        <v>1249</v>
      </c>
      <c r="J1276" s="83" t="s">
        <v>1250</v>
      </c>
      <c r="K1276" s="83" t="s">
        <v>857</v>
      </c>
      <c r="L1276" s="84" t="s">
        <v>4784</v>
      </c>
      <c r="M1276" s="84" t="s">
        <v>1169</v>
      </c>
      <c r="N1276" s="83">
        <v>0.5</v>
      </c>
      <c r="O1276" s="83">
        <v>1</v>
      </c>
      <c r="P1276" s="83">
        <v>40</v>
      </c>
      <c r="Q1276" s="241">
        <f t="shared" si="102"/>
        <v>20</v>
      </c>
      <c r="R1276" s="240" t="str">
        <f t="shared" si="103"/>
        <v>OLASI RİSK</v>
      </c>
      <c r="S1276" s="84" t="s">
        <v>918</v>
      </c>
      <c r="T1276" s="83" t="s">
        <v>192</v>
      </c>
      <c r="U1276" s="155" t="s">
        <v>919</v>
      </c>
      <c r="V1276" s="85" t="s">
        <v>558</v>
      </c>
      <c r="W1276" s="156" t="s">
        <v>919</v>
      </c>
      <c r="X1276" s="156" t="s">
        <v>858</v>
      </c>
      <c r="Y1276" s="83">
        <v>0.5</v>
      </c>
      <c r="Z1276" s="83">
        <v>0.5</v>
      </c>
      <c r="AA1276" s="83">
        <v>40</v>
      </c>
      <c r="AB1276" s="241">
        <f t="shared" si="104"/>
        <v>10</v>
      </c>
      <c r="AC1276" s="240" t="str">
        <f t="shared" si="105"/>
        <v>DÜŞÜK RİSK</v>
      </c>
      <c r="AD1276" s="81" t="s">
        <v>132</v>
      </c>
      <c r="AE1276" s="81" t="s">
        <v>191</v>
      </c>
      <c r="AF1276" s="240" t="s">
        <v>921</v>
      </c>
      <c r="AG1276" s="83" t="s">
        <v>1220</v>
      </c>
    </row>
    <row r="1277" spans="1:33" ht="157.5" x14ac:dyDescent="0.45">
      <c r="A1277" s="152">
        <v>1270</v>
      </c>
      <c r="B1277" s="160">
        <v>45896</v>
      </c>
      <c r="C1277" s="81" t="s">
        <v>66</v>
      </c>
      <c r="D1277" s="81" t="s">
        <v>6755</v>
      </c>
      <c r="E1277" s="154" t="s">
        <v>2510</v>
      </c>
      <c r="F1277" s="154" t="s">
        <v>2510</v>
      </c>
      <c r="G1277" s="83" t="s">
        <v>1247</v>
      </c>
      <c r="H1277" s="83" t="s">
        <v>1252</v>
      </c>
      <c r="I1277" s="83" t="s">
        <v>1253</v>
      </c>
      <c r="J1277" s="83" t="s">
        <v>1254</v>
      </c>
      <c r="K1277" s="83" t="s">
        <v>857</v>
      </c>
      <c r="L1277" s="84" t="s">
        <v>4784</v>
      </c>
      <c r="M1277" s="84" t="s">
        <v>1169</v>
      </c>
      <c r="N1277" s="83">
        <v>0.5</v>
      </c>
      <c r="O1277" s="83">
        <v>1</v>
      </c>
      <c r="P1277" s="83">
        <v>40</v>
      </c>
      <c r="Q1277" s="241">
        <f t="shared" si="102"/>
        <v>20</v>
      </c>
      <c r="R1277" s="240" t="str">
        <f t="shared" si="103"/>
        <v>OLASI RİSK</v>
      </c>
      <c r="S1277" s="84" t="s">
        <v>918</v>
      </c>
      <c r="T1277" s="83" t="s">
        <v>191</v>
      </c>
      <c r="U1277" s="155" t="s">
        <v>919</v>
      </c>
      <c r="V1277" s="85" t="s">
        <v>558</v>
      </c>
      <c r="W1277" s="156" t="s">
        <v>919</v>
      </c>
      <c r="X1277" s="156" t="s">
        <v>858</v>
      </c>
      <c r="Y1277" s="83">
        <v>0.5</v>
      </c>
      <c r="Z1277" s="83">
        <v>0.5</v>
      </c>
      <c r="AA1277" s="83">
        <v>40</v>
      </c>
      <c r="AB1277" s="241">
        <f t="shared" si="104"/>
        <v>10</v>
      </c>
      <c r="AC1277" s="240" t="str">
        <f t="shared" si="105"/>
        <v>DÜŞÜK RİSK</v>
      </c>
      <c r="AD1277" s="81" t="s">
        <v>132</v>
      </c>
      <c r="AE1277" s="81" t="s">
        <v>191</v>
      </c>
      <c r="AF1277" s="240" t="s">
        <v>921</v>
      </c>
      <c r="AG1277" s="83" t="s">
        <v>1220</v>
      </c>
    </row>
    <row r="1278" spans="1:33" ht="157.5" x14ac:dyDescent="0.45">
      <c r="A1278" s="152">
        <v>1271</v>
      </c>
      <c r="B1278" s="160">
        <v>45896</v>
      </c>
      <c r="C1278" s="81" t="s">
        <v>66</v>
      </c>
      <c r="D1278" s="81" t="s">
        <v>6755</v>
      </c>
      <c r="E1278" s="154" t="s">
        <v>2510</v>
      </c>
      <c r="F1278" s="154" t="s">
        <v>2510</v>
      </c>
      <c r="G1278" s="83" t="s">
        <v>1247</v>
      </c>
      <c r="H1278" s="83" t="s">
        <v>1255</v>
      </c>
      <c r="I1278" s="83" t="s">
        <v>1256</v>
      </c>
      <c r="J1278" s="83" t="s">
        <v>1257</v>
      </c>
      <c r="K1278" s="83" t="s">
        <v>857</v>
      </c>
      <c r="L1278" s="84" t="s">
        <v>1258</v>
      </c>
      <c r="M1278" s="84" t="s">
        <v>1169</v>
      </c>
      <c r="N1278" s="83">
        <v>0.5</v>
      </c>
      <c r="O1278" s="83">
        <v>0.5</v>
      </c>
      <c r="P1278" s="83">
        <v>40</v>
      </c>
      <c r="Q1278" s="241">
        <f t="shared" si="102"/>
        <v>10</v>
      </c>
      <c r="R1278" s="240" t="str">
        <f t="shared" si="103"/>
        <v>DÜŞÜK RİSK</v>
      </c>
      <c r="S1278" s="84" t="s">
        <v>918</v>
      </c>
      <c r="T1278" s="83" t="s">
        <v>191</v>
      </c>
      <c r="U1278" s="155" t="s">
        <v>919</v>
      </c>
      <c r="V1278" s="85" t="s">
        <v>558</v>
      </c>
      <c r="W1278" s="156" t="s">
        <v>919</v>
      </c>
      <c r="X1278" s="156" t="s">
        <v>858</v>
      </c>
      <c r="Y1278" s="83">
        <v>0.5</v>
      </c>
      <c r="Z1278" s="83">
        <v>0.5</v>
      </c>
      <c r="AA1278" s="83">
        <v>40</v>
      </c>
      <c r="AB1278" s="241">
        <f t="shared" si="104"/>
        <v>10</v>
      </c>
      <c r="AC1278" s="240" t="str">
        <f t="shared" si="105"/>
        <v>DÜŞÜK RİSK</v>
      </c>
      <c r="AD1278" s="81" t="s">
        <v>132</v>
      </c>
      <c r="AE1278" s="81" t="s">
        <v>191</v>
      </c>
      <c r="AF1278" s="240" t="s">
        <v>921</v>
      </c>
      <c r="AG1278" s="83" t="s">
        <v>1220</v>
      </c>
    </row>
    <row r="1279" spans="1:33" ht="157.5" x14ac:dyDescent="0.45">
      <c r="A1279" s="152">
        <v>1272</v>
      </c>
      <c r="B1279" s="160">
        <v>45896</v>
      </c>
      <c r="C1279" s="81" t="s">
        <v>66</v>
      </c>
      <c r="D1279" s="81" t="s">
        <v>6755</v>
      </c>
      <c r="E1279" s="154" t="s">
        <v>2510</v>
      </c>
      <c r="F1279" s="154" t="s">
        <v>2510</v>
      </c>
      <c r="G1279" s="83" t="s">
        <v>1259</v>
      </c>
      <c r="H1279" s="83" t="s">
        <v>1260</v>
      </c>
      <c r="I1279" s="83" t="s">
        <v>1261</v>
      </c>
      <c r="J1279" s="83" t="s">
        <v>1262</v>
      </c>
      <c r="K1279" s="83" t="s">
        <v>857</v>
      </c>
      <c r="L1279" s="84" t="s">
        <v>1263</v>
      </c>
      <c r="M1279" s="84" t="s">
        <v>1169</v>
      </c>
      <c r="N1279" s="83">
        <v>0.5</v>
      </c>
      <c r="O1279" s="83">
        <v>1</v>
      </c>
      <c r="P1279" s="83">
        <v>40</v>
      </c>
      <c r="Q1279" s="241">
        <f t="shared" si="102"/>
        <v>20</v>
      </c>
      <c r="R1279" s="240" t="str">
        <f t="shared" si="103"/>
        <v>OLASI RİSK</v>
      </c>
      <c r="S1279" s="84" t="s">
        <v>918</v>
      </c>
      <c r="T1279" s="83" t="s">
        <v>191</v>
      </c>
      <c r="U1279" s="155" t="s">
        <v>919</v>
      </c>
      <c r="V1279" s="85" t="s">
        <v>558</v>
      </c>
      <c r="W1279" s="156" t="s">
        <v>919</v>
      </c>
      <c r="X1279" s="156" t="s">
        <v>858</v>
      </c>
      <c r="Y1279" s="83">
        <v>0.5</v>
      </c>
      <c r="Z1279" s="83">
        <v>0.5</v>
      </c>
      <c r="AA1279" s="83">
        <v>40</v>
      </c>
      <c r="AB1279" s="241">
        <f t="shared" si="104"/>
        <v>10</v>
      </c>
      <c r="AC1279" s="240" t="str">
        <f t="shared" si="105"/>
        <v>DÜŞÜK RİSK</v>
      </c>
      <c r="AD1279" s="81" t="s">
        <v>132</v>
      </c>
      <c r="AE1279" s="81" t="s">
        <v>191</v>
      </c>
      <c r="AF1279" s="240" t="s">
        <v>921</v>
      </c>
      <c r="AG1279" s="83" t="s">
        <v>1220</v>
      </c>
    </row>
    <row r="1280" spans="1:33" ht="175" x14ac:dyDescent="0.45">
      <c r="A1280" s="152">
        <v>1273</v>
      </c>
      <c r="B1280" s="160">
        <v>45896</v>
      </c>
      <c r="C1280" s="81" t="s">
        <v>66</v>
      </c>
      <c r="D1280" s="81" t="s">
        <v>6755</v>
      </c>
      <c r="E1280" s="154" t="s">
        <v>2510</v>
      </c>
      <c r="F1280" s="154" t="s">
        <v>2510</v>
      </c>
      <c r="G1280" s="83" t="s">
        <v>1264</v>
      </c>
      <c r="H1280" s="83" t="s">
        <v>1265</v>
      </c>
      <c r="I1280" s="83" t="s">
        <v>1266</v>
      </c>
      <c r="J1280" s="83" t="s">
        <v>1267</v>
      </c>
      <c r="K1280" s="83" t="s">
        <v>857</v>
      </c>
      <c r="L1280" s="84" t="s">
        <v>1268</v>
      </c>
      <c r="M1280" s="84" t="s">
        <v>1169</v>
      </c>
      <c r="N1280" s="83">
        <v>0.5</v>
      </c>
      <c r="O1280" s="83">
        <v>0.5</v>
      </c>
      <c r="P1280" s="83">
        <v>15</v>
      </c>
      <c r="Q1280" s="241">
        <f t="shared" si="102"/>
        <v>3.75</v>
      </c>
      <c r="R1280" s="240" t="str">
        <f t="shared" si="103"/>
        <v>DÜŞÜK RİSK</v>
      </c>
      <c r="S1280" s="84" t="s">
        <v>918</v>
      </c>
      <c r="T1280" s="83" t="s">
        <v>190</v>
      </c>
      <c r="U1280" s="155" t="s">
        <v>919</v>
      </c>
      <c r="V1280" s="85" t="s">
        <v>558</v>
      </c>
      <c r="W1280" s="156" t="s">
        <v>919</v>
      </c>
      <c r="X1280" s="156" t="s">
        <v>858</v>
      </c>
      <c r="Y1280" s="83">
        <v>0.5</v>
      </c>
      <c r="Z1280" s="83">
        <v>0.5</v>
      </c>
      <c r="AA1280" s="83">
        <v>15</v>
      </c>
      <c r="AB1280" s="241">
        <f t="shared" si="104"/>
        <v>3.75</v>
      </c>
      <c r="AC1280" s="240" t="str">
        <f t="shared" si="105"/>
        <v>DÜŞÜK RİSK</v>
      </c>
      <c r="AD1280" s="81" t="s">
        <v>132</v>
      </c>
      <c r="AE1280" s="81" t="s">
        <v>190</v>
      </c>
      <c r="AF1280" s="240" t="s">
        <v>921</v>
      </c>
      <c r="AG1280" s="83" t="s">
        <v>1220</v>
      </c>
    </row>
    <row r="1281" spans="1:33" ht="175" x14ac:dyDescent="0.45">
      <c r="A1281" s="152">
        <v>1274</v>
      </c>
      <c r="B1281" s="160">
        <v>45896</v>
      </c>
      <c r="C1281" s="81" t="s">
        <v>66</v>
      </c>
      <c r="D1281" s="81" t="s">
        <v>6755</v>
      </c>
      <c r="E1281" s="154" t="s">
        <v>2510</v>
      </c>
      <c r="F1281" s="154" t="s">
        <v>2510</v>
      </c>
      <c r="G1281" s="83" t="s">
        <v>1269</v>
      </c>
      <c r="H1281" s="83" t="s">
        <v>1270</v>
      </c>
      <c r="I1281" s="83" t="s">
        <v>1271</v>
      </c>
      <c r="J1281" s="83" t="s">
        <v>1272</v>
      </c>
      <c r="K1281" s="83" t="s">
        <v>857</v>
      </c>
      <c r="L1281" s="84" t="s">
        <v>1273</v>
      </c>
      <c r="M1281" s="84" t="s">
        <v>917</v>
      </c>
      <c r="N1281" s="83">
        <v>1</v>
      </c>
      <c r="O1281" s="83">
        <v>1</v>
      </c>
      <c r="P1281" s="83">
        <v>40</v>
      </c>
      <c r="Q1281" s="241">
        <f t="shared" si="102"/>
        <v>40</v>
      </c>
      <c r="R1281" s="240" t="str">
        <f t="shared" si="103"/>
        <v>OLASI RİSK</v>
      </c>
      <c r="S1281" s="84" t="s">
        <v>918</v>
      </c>
      <c r="T1281" s="83" t="s">
        <v>191</v>
      </c>
      <c r="U1281" s="155" t="s">
        <v>919</v>
      </c>
      <c r="V1281" s="85" t="s">
        <v>558</v>
      </c>
      <c r="W1281" s="156" t="s">
        <v>919</v>
      </c>
      <c r="X1281" s="156" t="s">
        <v>858</v>
      </c>
      <c r="Y1281" s="83">
        <v>0.5</v>
      </c>
      <c r="Z1281" s="83">
        <v>0.5</v>
      </c>
      <c r="AA1281" s="83">
        <v>40</v>
      </c>
      <c r="AB1281" s="241">
        <f t="shared" si="104"/>
        <v>10</v>
      </c>
      <c r="AC1281" s="240" t="str">
        <f t="shared" si="105"/>
        <v>DÜŞÜK RİSK</v>
      </c>
      <c r="AD1281" s="81" t="s">
        <v>493</v>
      </c>
      <c r="AE1281" s="81" t="s">
        <v>191</v>
      </c>
      <c r="AF1281" s="240" t="s">
        <v>1274</v>
      </c>
      <c r="AG1281" s="83" t="s">
        <v>1220</v>
      </c>
    </row>
    <row r="1282" spans="1:33" ht="122.5" x14ac:dyDescent="0.45">
      <c r="A1282" s="152">
        <v>1275</v>
      </c>
      <c r="B1282" s="160">
        <v>45896</v>
      </c>
      <c r="C1282" s="81" t="s">
        <v>66</v>
      </c>
      <c r="D1282" s="81" t="s">
        <v>6755</v>
      </c>
      <c r="E1282" s="154" t="s">
        <v>2510</v>
      </c>
      <c r="F1282" s="154" t="s">
        <v>2510</v>
      </c>
      <c r="G1282" s="83" t="s">
        <v>1275</v>
      </c>
      <c r="H1282" s="83" t="s">
        <v>1276</v>
      </c>
      <c r="I1282" s="83" t="s">
        <v>1277</v>
      </c>
      <c r="J1282" s="83" t="s">
        <v>1278</v>
      </c>
      <c r="K1282" s="83" t="s">
        <v>857</v>
      </c>
      <c r="L1282" s="84" t="s">
        <v>1279</v>
      </c>
      <c r="M1282" s="84" t="s">
        <v>917</v>
      </c>
      <c r="N1282" s="83">
        <v>1</v>
      </c>
      <c r="O1282" s="83">
        <v>0.5</v>
      </c>
      <c r="P1282" s="83">
        <v>40</v>
      </c>
      <c r="Q1282" s="241">
        <f t="shared" si="102"/>
        <v>20</v>
      </c>
      <c r="R1282" s="240" t="str">
        <f t="shared" si="103"/>
        <v>OLASI RİSK</v>
      </c>
      <c r="S1282" s="84" t="s">
        <v>918</v>
      </c>
      <c r="T1282" s="83" t="s">
        <v>191</v>
      </c>
      <c r="U1282" s="155" t="s">
        <v>919</v>
      </c>
      <c r="V1282" s="85" t="s">
        <v>558</v>
      </c>
      <c r="W1282" s="156" t="s">
        <v>919</v>
      </c>
      <c r="X1282" s="156" t="s">
        <v>858</v>
      </c>
      <c r="Y1282" s="83">
        <v>0.5</v>
      </c>
      <c r="Z1282" s="83">
        <v>0.5</v>
      </c>
      <c r="AA1282" s="83">
        <v>40</v>
      </c>
      <c r="AB1282" s="241">
        <f t="shared" si="104"/>
        <v>10</v>
      </c>
      <c r="AC1282" s="240" t="str">
        <f t="shared" si="105"/>
        <v>DÜŞÜK RİSK</v>
      </c>
      <c r="AD1282" s="81" t="s">
        <v>493</v>
      </c>
      <c r="AE1282" s="81" t="s">
        <v>191</v>
      </c>
      <c r="AF1282" s="240" t="s">
        <v>1274</v>
      </c>
      <c r="AG1282" s="83" t="s">
        <v>1220</v>
      </c>
    </row>
    <row r="1283" spans="1:33" ht="140" x14ac:dyDescent="0.45">
      <c r="A1283" s="152">
        <v>1276</v>
      </c>
      <c r="B1283" s="160">
        <v>45896</v>
      </c>
      <c r="C1283" s="81" t="s">
        <v>66</v>
      </c>
      <c r="D1283" s="81" t="s">
        <v>6755</v>
      </c>
      <c r="E1283" s="154" t="s">
        <v>2510</v>
      </c>
      <c r="F1283" s="154" t="s">
        <v>2510</v>
      </c>
      <c r="G1283" s="83" t="s">
        <v>1275</v>
      </c>
      <c r="H1283" s="83" t="s">
        <v>1280</v>
      </c>
      <c r="I1283" s="83" t="s">
        <v>1281</v>
      </c>
      <c r="J1283" s="83" t="s">
        <v>1282</v>
      </c>
      <c r="K1283" s="83" t="s">
        <v>857</v>
      </c>
      <c r="L1283" s="84" t="s">
        <v>1283</v>
      </c>
      <c r="M1283" s="84" t="s">
        <v>917</v>
      </c>
      <c r="N1283" s="83">
        <v>0.5</v>
      </c>
      <c r="O1283" s="83">
        <v>0.5</v>
      </c>
      <c r="P1283" s="83">
        <v>40</v>
      </c>
      <c r="Q1283" s="241">
        <f t="shared" si="102"/>
        <v>10</v>
      </c>
      <c r="R1283" s="240" t="str">
        <f t="shared" si="103"/>
        <v>DÜŞÜK RİSK</v>
      </c>
      <c r="S1283" s="84" t="s">
        <v>918</v>
      </c>
      <c r="T1283" s="83" t="s">
        <v>191</v>
      </c>
      <c r="U1283" s="155" t="s">
        <v>919</v>
      </c>
      <c r="V1283" s="85" t="s">
        <v>558</v>
      </c>
      <c r="W1283" s="156" t="s">
        <v>919</v>
      </c>
      <c r="X1283" s="156" t="s">
        <v>858</v>
      </c>
      <c r="Y1283" s="83">
        <v>0.5</v>
      </c>
      <c r="Z1283" s="83">
        <v>0.5</v>
      </c>
      <c r="AA1283" s="83">
        <v>40</v>
      </c>
      <c r="AB1283" s="241">
        <f t="shared" si="104"/>
        <v>10</v>
      </c>
      <c r="AC1283" s="240" t="str">
        <f t="shared" si="105"/>
        <v>DÜŞÜK RİSK</v>
      </c>
      <c r="AD1283" s="81" t="s">
        <v>493</v>
      </c>
      <c r="AE1283" s="81" t="s">
        <v>191</v>
      </c>
      <c r="AF1283" s="240" t="s">
        <v>1274</v>
      </c>
      <c r="AG1283" s="83" t="s">
        <v>1220</v>
      </c>
    </row>
    <row r="1284" spans="1:33" ht="140" x14ac:dyDescent="0.45">
      <c r="A1284" s="152">
        <v>1277</v>
      </c>
      <c r="B1284" s="160">
        <v>45896</v>
      </c>
      <c r="C1284" s="81" t="s">
        <v>66</v>
      </c>
      <c r="D1284" s="81" t="s">
        <v>6755</v>
      </c>
      <c r="E1284" s="154" t="s">
        <v>2510</v>
      </c>
      <c r="F1284" s="154" t="s">
        <v>2510</v>
      </c>
      <c r="G1284" s="83" t="s">
        <v>1275</v>
      </c>
      <c r="H1284" s="83" t="s">
        <v>1284</v>
      </c>
      <c r="I1284" s="83" t="s">
        <v>1285</v>
      </c>
      <c r="J1284" s="83" t="s">
        <v>1286</v>
      </c>
      <c r="K1284" s="83" t="s">
        <v>857</v>
      </c>
      <c r="L1284" s="84" t="s">
        <v>1287</v>
      </c>
      <c r="M1284" s="84" t="s">
        <v>917</v>
      </c>
      <c r="N1284" s="83">
        <v>1</v>
      </c>
      <c r="O1284" s="83">
        <v>0.5</v>
      </c>
      <c r="P1284" s="83">
        <v>40</v>
      </c>
      <c r="Q1284" s="241">
        <f t="shared" si="102"/>
        <v>20</v>
      </c>
      <c r="R1284" s="240" t="str">
        <f t="shared" si="103"/>
        <v>OLASI RİSK</v>
      </c>
      <c r="S1284" s="84" t="s">
        <v>918</v>
      </c>
      <c r="T1284" s="83" t="s">
        <v>191</v>
      </c>
      <c r="U1284" s="155" t="s">
        <v>919</v>
      </c>
      <c r="V1284" s="85" t="s">
        <v>558</v>
      </c>
      <c r="W1284" s="156" t="s">
        <v>919</v>
      </c>
      <c r="X1284" s="156" t="s">
        <v>858</v>
      </c>
      <c r="Y1284" s="83">
        <v>0.5</v>
      </c>
      <c r="Z1284" s="83">
        <v>0.5</v>
      </c>
      <c r="AA1284" s="83">
        <v>40</v>
      </c>
      <c r="AB1284" s="241">
        <f t="shared" si="104"/>
        <v>10</v>
      </c>
      <c r="AC1284" s="240" t="str">
        <f t="shared" si="105"/>
        <v>DÜŞÜK RİSK</v>
      </c>
      <c r="AD1284" s="81" t="s">
        <v>493</v>
      </c>
      <c r="AE1284" s="81" t="s">
        <v>191</v>
      </c>
      <c r="AF1284" s="240" t="s">
        <v>1274</v>
      </c>
      <c r="AG1284" s="83" t="s">
        <v>1220</v>
      </c>
    </row>
    <row r="1285" spans="1:33" ht="122.5" x14ac:dyDescent="0.45">
      <c r="A1285" s="152">
        <v>1278</v>
      </c>
      <c r="B1285" s="160">
        <v>45896</v>
      </c>
      <c r="C1285" s="81" t="s">
        <v>66</v>
      </c>
      <c r="D1285" s="81" t="s">
        <v>6755</v>
      </c>
      <c r="E1285" s="154" t="s">
        <v>2510</v>
      </c>
      <c r="F1285" s="154" t="s">
        <v>2510</v>
      </c>
      <c r="G1285" s="83" t="s">
        <v>1275</v>
      </c>
      <c r="H1285" s="83" t="s">
        <v>1288</v>
      </c>
      <c r="I1285" s="83" t="s">
        <v>1285</v>
      </c>
      <c r="J1285" s="83" t="s">
        <v>1289</v>
      </c>
      <c r="K1285" s="83" t="s">
        <v>857</v>
      </c>
      <c r="L1285" s="84" t="s">
        <v>1279</v>
      </c>
      <c r="M1285" s="84" t="s">
        <v>917</v>
      </c>
      <c r="N1285" s="83">
        <v>1</v>
      </c>
      <c r="O1285" s="83">
        <v>0.5</v>
      </c>
      <c r="P1285" s="83">
        <v>40</v>
      </c>
      <c r="Q1285" s="241">
        <f t="shared" si="102"/>
        <v>20</v>
      </c>
      <c r="R1285" s="240" t="str">
        <f t="shared" si="103"/>
        <v>OLASI RİSK</v>
      </c>
      <c r="S1285" s="84" t="s">
        <v>918</v>
      </c>
      <c r="T1285" s="83" t="s">
        <v>191</v>
      </c>
      <c r="U1285" s="155" t="s">
        <v>919</v>
      </c>
      <c r="V1285" s="85" t="s">
        <v>558</v>
      </c>
      <c r="W1285" s="156" t="s">
        <v>919</v>
      </c>
      <c r="X1285" s="156" t="s">
        <v>858</v>
      </c>
      <c r="Y1285" s="83">
        <v>0.5</v>
      </c>
      <c r="Z1285" s="83">
        <v>0.5</v>
      </c>
      <c r="AA1285" s="83">
        <v>40</v>
      </c>
      <c r="AB1285" s="241">
        <f t="shared" si="104"/>
        <v>10</v>
      </c>
      <c r="AC1285" s="240" t="str">
        <f t="shared" si="105"/>
        <v>DÜŞÜK RİSK</v>
      </c>
      <c r="AD1285" s="81" t="s">
        <v>493</v>
      </c>
      <c r="AE1285" s="81" t="s">
        <v>191</v>
      </c>
      <c r="AF1285" s="240" t="s">
        <v>1274</v>
      </c>
      <c r="AG1285" s="83" t="s">
        <v>1220</v>
      </c>
    </row>
    <row r="1286" spans="1:33" ht="105" x14ac:dyDescent="0.45">
      <c r="A1286" s="152">
        <v>1279</v>
      </c>
      <c r="B1286" s="160">
        <v>45896</v>
      </c>
      <c r="C1286" s="81" t="s">
        <v>66</v>
      </c>
      <c r="D1286" s="81" t="s">
        <v>6755</v>
      </c>
      <c r="E1286" s="154" t="s">
        <v>2510</v>
      </c>
      <c r="F1286" s="154" t="s">
        <v>2510</v>
      </c>
      <c r="G1286" s="83" t="s">
        <v>1275</v>
      </c>
      <c r="H1286" s="83" t="s">
        <v>1290</v>
      </c>
      <c r="I1286" s="83" t="s">
        <v>1291</v>
      </c>
      <c r="J1286" s="83" t="s">
        <v>1292</v>
      </c>
      <c r="K1286" s="83" t="s">
        <v>857</v>
      </c>
      <c r="L1286" s="84" t="s">
        <v>1293</v>
      </c>
      <c r="M1286" s="84" t="s">
        <v>917</v>
      </c>
      <c r="N1286" s="83">
        <v>0.5</v>
      </c>
      <c r="O1286" s="83">
        <v>0.5</v>
      </c>
      <c r="P1286" s="83">
        <v>40</v>
      </c>
      <c r="Q1286" s="241">
        <f t="shared" si="102"/>
        <v>10</v>
      </c>
      <c r="R1286" s="240" t="str">
        <f t="shared" si="103"/>
        <v>DÜŞÜK RİSK</v>
      </c>
      <c r="S1286" s="84" t="s">
        <v>918</v>
      </c>
      <c r="T1286" s="83" t="s">
        <v>191</v>
      </c>
      <c r="U1286" s="155" t="s">
        <v>919</v>
      </c>
      <c r="V1286" s="85" t="s">
        <v>558</v>
      </c>
      <c r="W1286" s="156" t="s">
        <v>919</v>
      </c>
      <c r="X1286" s="156" t="s">
        <v>858</v>
      </c>
      <c r="Y1286" s="83">
        <v>0.5</v>
      </c>
      <c r="Z1286" s="83">
        <v>0.5</v>
      </c>
      <c r="AA1286" s="83">
        <v>40</v>
      </c>
      <c r="AB1286" s="241">
        <f t="shared" si="104"/>
        <v>10</v>
      </c>
      <c r="AC1286" s="240" t="str">
        <f t="shared" si="105"/>
        <v>DÜŞÜK RİSK</v>
      </c>
      <c r="AD1286" s="81" t="s">
        <v>493</v>
      </c>
      <c r="AE1286" s="81" t="s">
        <v>191</v>
      </c>
      <c r="AF1286" s="240" t="s">
        <v>1274</v>
      </c>
      <c r="AG1286" s="83" t="s">
        <v>1220</v>
      </c>
    </row>
    <row r="1287" spans="1:33" ht="122.5" x14ac:dyDescent="0.45">
      <c r="A1287" s="152">
        <v>1280</v>
      </c>
      <c r="B1287" s="160">
        <v>45896</v>
      </c>
      <c r="C1287" s="83" t="s">
        <v>66</v>
      </c>
      <c r="D1287" s="81" t="s">
        <v>6756</v>
      </c>
      <c r="E1287" s="154" t="s">
        <v>2510</v>
      </c>
      <c r="F1287" s="154" t="s">
        <v>2510</v>
      </c>
      <c r="G1287" s="83" t="s">
        <v>1294</v>
      </c>
      <c r="H1287" s="83" t="s">
        <v>1295</v>
      </c>
      <c r="I1287" s="83" t="s">
        <v>1296</v>
      </c>
      <c r="J1287" s="83" t="s">
        <v>924</v>
      </c>
      <c r="K1287" s="83" t="s">
        <v>1008</v>
      </c>
      <c r="L1287" s="84" t="s">
        <v>1297</v>
      </c>
      <c r="M1287" s="84" t="s">
        <v>1169</v>
      </c>
      <c r="N1287" s="83">
        <v>0.5</v>
      </c>
      <c r="O1287" s="83">
        <v>0.5</v>
      </c>
      <c r="P1287" s="83">
        <v>7</v>
      </c>
      <c r="Q1287" s="241">
        <f t="shared" si="102"/>
        <v>1.75</v>
      </c>
      <c r="R1287" s="240" t="str">
        <f t="shared" si="103"/>
        <v>DÜŞÜK RİSK</v>
      </c>
      <c r="S1287" s="84" t="s">
        <v>918</v>
      </c>
      <c r="T1287" s="83" t="s">
        <v>191</v>
      </c>
      <c r="U1287" s="155" t="s">
        <v>919</v>
      </c>
      <c r="V1287" s="85" t="s">
        <v>558</v>
      </c>
      <c r="W1287" s="156" t="s">
        <v>919</v>
      </c>
      <c r="X1287" s="156" t="s">
        <v>858</v>
      </c>
      <c r="Y1287" s="83">
        <v>0.5</v>
      </c>
      <c r="Z1287" s="83">
        <v>0.5</v>
      </c>
      <c r="AA1287" s="83">
        <v>7</v>
      </c>
      <c r="AB1287" s="241">
        <f t="shared" si="104"/>
        <v>1.75</v>
      </c>
      <c r="AC1287" s="240" t="str">
        <f t="shared" si="105"/>
        <v>DÜŞÜK RİSK</v>
      </c>
      <c r="AD1287" s="81" t="s">
        <v>493</v>
      </c>
      <c r="AE1287" s="81" t="s">
        <v>191</v>
      </c>
      <c r="AF1287" s="240" t="s">
        <v>1274</v>
      </c>
      <c r="AG1287" s="83" t="s">
        <v>1298</v>
      </c>
    </row>
    <row r="1288" spans="1:33" ht="105" x14ac:dyDescent="0.45">
      <c r="A1288" s="152">
        <v>1281</v>
      </c>
      <c r="B1288" s="160">
        <v>45896</v>
      </c>
      <c r="C1288" s="83" t="s">
        <v>66</v>
      </c>
      <c r="D1288" s="81" t="s">
        <v>6756</v>
      </c>
      <c r="E1288" s="154" t="s">
        <v>2510</v>
      </c>
      <c r="F1288" s="154" t="s">
        <v>2510</v>
      </c>
      <c r="G1288" s="83" t="s">
        <v>1294</v>
      </c>
      <c r="H1288" s="83" t="s">
        <v>1299</v>
      </c>
      <c r="I1288" s="83" t="s">
        <v>1300</v>
      </c>
      <c r="J1288" s="83" t="s">
        <v>1301</v>
      </c>
      <c r="K1288" s="83" t="s">
        <v>1008</v>
      </c>
      <c r="L1288" s="84" t="s">
        <v>1302</v>
      </c>
      <c r="M1288" s="84" t="s">
        <v>1169</v>
      </c>
      <c r="N1288" s="83">
        <v>3</v>
      </c>
      <c r="O1288" s="83">
        <v>1</v>
      </c>
      <c r="P1288" s="83">
        <v>7</v>
      </c>
      <c r="Q1288" s="241">
        <f t="shared" si="102"/>
        <v>21</v>
      </c>
      <c r="R1288" s="240" t="str">
        <f t="shared" si="103"/>
        <v>OLASI RİSK</v>
      </c>
      <c r="S1288" s="84" t="s">
        <v>918</v>
      </c>
      <c r="T1288" s="83" t="s">
        <v>191</v>
      </c>
      <c r="U1288" s="155" t="s">
        <v>919</v>
      </c>
      <c r="V1288" s="85" t="s">
        <v>558</v>
      </c>
      <c r="W1288" s="156" t="s">
        <v>919</v>
      </c>
      <c r="X1288" s="156" t="s">
        <v>858</v>
      </c>
      <c r="Y1288" s="83">
        <v>1</v>
      </c>
      <c r="Z1288" s="83">
        <v>0.5</v>
      </c>
      <c r="AA1288" s="83">
        <v>3</v>
      </c>
      <c r="AB1288" s="241">
        <f t="shared" si="104"/>
        <v>1.5</v>
      </c>
      <c r="AC1288" s="240" t="str">
        <f t="shared" si="105"/>
        <v>DÜŞÜK RİSK</v>
      </c>
      <c r="AD1288" s="81" t="s">
        <v>132</v>
      </c>
      <c r="AE1288" s="81" t="s">
        <v>191</v>
      </c>
      <c r="AF1288" s="240" t="s">
        <v>921</v>
      </c>
      <c r="AG1288" s="83" t="s">
        <v>1298</v>
      </c>
    </row>
    <row r="1289" spans="1:33" ht="157.5" x14ac:dyDescent="0.45">
      <c r="A1289" s="152">
        <v>1282</v>
      </c>
      <c r="B1289" s="160">
        <v>45896</v>
      </c>
      <c r="C1289" s="83" t="s">
        <v>66</v>
      </c>
      <c r="D1289" s="81" t="s">
        <v>6756</v>
      </c>
      <c r="E1289" s="154" t="s">
        <v>2510</v>
      </c>
      <c r="F1289" s="154" t="s">
        <v>2510</v>
      </c>
      <c r="G1289" s="83" t="s">
        <v>1303</v>
      </c>
      <c r="H1289" s="83" t="s">
        <v>1304</v>
      </c>
      <c r="I1289" s="83" t="s">
        <v>1305</v>
      </c>
      <c r="J1289" s="83" t="s">
        <v>1306</v>
      </c>
      <c r="K1289" s="83" t="s">
        <v>1008</v>
      </c>
      <c r="L1289" s="84" t="s">
        <v>1307</v>
      </c>
      <c r="M1289" s="84" t="s">
        <v>1169</v>
      </c>
      <c r="N1289" s="83">
        <v>1</v>
      </c>
      <c r="O1289" s="83">
        <v>1</v>
      </c>
      <c r="P1289" s="83">
        <v>40</v>
      </c>
      <c r="Q1289" s="241">
        <f t="shared" si="102"/>
        <v>40</v>
      </c>
      <c r="R1289" s="240" t="str">
        <f t="shared" si="103"/>
        <v>OLASI RİSK</v>
      </c>
      <c r="S1289" s="84" t="s">
        <v>918</v>
      </c>
      <c r="T1289" s="83" t="s">
        <v>191</v>
      </c>
      <c r="U1289" s="155" t="s">
        <v>919</v>
      </c>
      <c r="V1289" s="85" t="s">
        <v>558</v>
      </c>
      <c r="W1289" s="156" t="s">
        <v>919</v>
      </c>
      <c r="X1289" s="156" t="s">
        <v>858</v>
      </c>
      <c r="Y1289" s="83">
        <v>0.5</v>
      </c>
      <c r="Z1289" s="83">
        <v>0.5</v>
      </c>
      <c r="AA1289" s="83">
        <v>40</v>
      </c>
      <c r="AB1289" s="241">
        <f t="shared" si="104"/>
        <v>10</v>
      </c>
      <c r="AC1289" s="240" t="str">
        <f t="shared" si="105"/>
        <v>DÜŞÜK RİSK</v>
      </c>
      <c r="AD1289" s="81" t="s">
        <v>132</v>
      </c>
      <c r="AE1289" s="81" t="s">
        <v>191</v>
      </c>
      <c r="AF1289" s="240" t="s">
        <v>921</v>
      </c>
      <c r="AG1289" s="83" t="s">
        <v>1298</v>
      </c>
    </row>
    <row r="1290" spans="1:33" ht="157.5" x14ac:dyDescent="0.45">
      <c r="A1290" s="152">
        <v>1283</v>
      </c>
      <c r="B1290" s="160">
        <v>45896</v>
      </c>
      <c r="C1290" s="83" t="s">
        <v>66</v>
      </c>
      <c r="D1290" s="81" t="s">
        <v>6756</v>
      </c>
      <c r="E1290" s="154" t="s">
        <v>2510</v>
      </c>
      <c r="F1290" s="154" t="s">
        <v>2510</v>
      </c>
      <c r="G1290" s="83" t="s">
        <v>1308</v>
      </c>
      <c r="H1290" s="83" t="s">
        <v>1309</v>
      </c>
      <c r="I1290" s="83" t="s">
        <v>1310</v>
      </c>
      <c r="J1290" s="83" t="s">
        <v>1311</v>
      </c>
      <c r="K1290" s="83" t="s">
        <v>1008</v>
      </c>
      <c r="L1290" s="84" t="s">
        <v>1312</v>
      </c>
      <c r="M1290" s="84" t="s">
        <v>1169</v>
      </c>
      <c r="N1290" s="83">
        <v>3</v>
      </c>
      <c r="O1290" s="83">
        <v>3</v>
      </c>
      <c r="P1290" s="83">
        <v>15</v>
      </c>
      <c r="Q1290" s="241">
        <f t="shared" si="102"/>
        <v>135</v>
      </c>
      <c r="R1290" s="240" t="str">
        <f t="shared" si="103"/>
        <v>ÖNEMLİ RİSK</v>
      </c>
      <c r="S1290" s="84" t="s">
        <v>918</v>
      </c>
      <c r="T1290" s="83" t="s">
        <v>191</v>
      </c>
      <c r="U1290" s="155" t="s">
        <v>919</v>
      </c>
      <c r="V1290" s="85" t="s">
        <v>558</v>
      </c>
      <c r="W1290" s="156" t="s">
        <v>919</v>
      </c>
      <c r="X1290" s="156" t="s">
        <v>858</v>
      </c>
      <c r="Y1290" s="83">
        <v>0.5</v>
      </c>
      <c r="Z1290" s="83">
        <v>0.5</v>
      </c>
      <c r="AA1290" s="83">
        <v>15</v>
      </c>
      <c r="AB1290" s="241">
        <f t="shared" si="104"/>
        <v>3.75</v>
      </c>
      <c r="AC1290" s="240" t="str">
        <f t="shared" si="105"/>
        <v>DÜŞÜK RİSK</v>
      </c>
      <c r="AD1290" s="81" t="s">
        <v>132</v>
      </c>
      <c r="AE1290" s="81" t="s">
        <v>191</v>
      </c>
      <c r="AF1290" s="240" t="s">
        <v>921</v>
      </c>
      <c r="AG1290" s="83" t="s">
        <v>1298</v>
      </c>
    </row>
    <row r="1291" spans="1:33" ht="175" x14ac:dyDescent="0.45">
      <c r="A1291" s="152">
        <v>1284</v>
      </c>
      <c r="B1291" s="160">
        <v>45896</v>
      </c>
      <c r="C1291" s="83" t="s">
        <v>66</v>
      </c>
      <c r="D1291" s="81" t="s">
        <v>6756</v>
      </c>
      <c r="E1291" s="154" t="s">
        <v>2510</v>
      </c>
      <c r="F1291" s="154" t="s">
        <v>2510</v>
      </c>
      <c r="G1291" s="83" t="s">
        <v>1313</v>
      </c>
      <c r="H1291" s="83" t="s">
        <v>1314</v>
      </c>
      <c r="I1291" s="83" t="s">
        <v>1315</v>
      </c>
      <c r="J1291" s="83" t="s">
        <v>1306</v>
      </c>
      <c r="K1291" s="83" t="s">
        <v>1008</v>
      </c>
      <c r="L1291" s="84" t="s">
        <v>1316</v>
      </c>
      <c r="M1291" s="84" t="s">
        <v>1169</v>
      </c>
      <c r="N1291" s="83">
        <v>1</v>
      </c>
      <c r="O1291" s="83">
        <v>0.5</v>
      </c>
      <c r="P1291" s="83">
        <v>15</v>
      </c>
      <c r="Q1291" s="241">
        <f t="shared" si="102"/>
        <v>7.5</v>
      </c>
      <c r="R1291" s="240" t="str">
        <f t="shared" si="103"/>
        <v>DÜŞÜK RİSK</v>
      </c>
      <c r="S1291" s="84" t="s">
        <v>918</v>
      </c>
      <c r="T1291" s="83" t="s">
        <v>72</v>
      </c>
      <c r="U1291" s="155" t="s">
        <v>919</v>
      </c>
      <c r="V1291" s="85" t="s">
        <v>558</v>
      </c>
      <c r="W1291" s="156" t="s">
        <v>919</v>
      </c>
      <c r="X1291" s="156" t="s">
        <v>858</v>
      </c>
      <c r="Y1291" s="83">
        <v>0.5</v>
      </c>
      <c r="Z1291" s="83">
        <v>0.5</v>
      </c>
      <c r="AA1291" s="83">
        <v>40</v>
      </c>
      <c r="AB1291" s="241">
        <f t="shared" si="104"/>
        <v>10</v>
      </c>
      <c r="AC1291" s="240" t="str">
        <f t="shared" si="105"/>
        <v>DÜŞÜK RİSK</v>
      </c>
      <c r="AD1291" s="81" t="s">
        <v>493</v>
      </c>
      <c r="AE1291" s="81" t="s">
        <v>72</v>
      </c>
      <c r="AF1291" s="240" t="s">
        <v>1081</v>
      </c>
      <c r="AG1291" s="83" t="s">
        <v>1298</v>
      </c>
    </row>
    <row r="1292" spans="1:33" ht="122.5" x14ac:dyDescent="0.45">
      <c r="A1292" s="152">
        <v>1285</v>
      </c>
      <c r="B1292" s="160">
        <v>45896</v>
      </c>
      <c r="C1292" s="83" t="s">
        <v>66</v>
      </c>
      <c r="D1292" s="81" t="s">
        <v>6756</v>
      </c>
      <c r="E1292" s="154" t="s">
        <v>2510</v>
      </c>
      <c r="F1292" s="154" t="s">
        <v>2510</v>
      </c>
      <c r="G1292" s="83" t="s">
        <v>1313</v>
      </c>
      <c r="H1292" s="83" t="s">
        <v>1317</v>
      </c>
      <c r="I1292" s="83" t="s">
        <v>1318</v>
      </c>
      <c r="J1292" s="83" t="s">
        <v>1306</v>
      </c>
      <c r="K1292" s="83" t="s">
        <v>1008</v>
      </c>
      <c r="L1292" s="84" t="s">
        <v>1319</v>
      </c>
      <c r="M1292" s="84" t="s">
        <v>1169</v>
      </c>
      <c r="N1292" s="83">
        <v>1</v>
      </c>
      <c r="O1292" s="83">
        <v>0.5</v>
      </c>
      <c r="P1292" s="83">
        <v>40</v>
      </c>
      <c r="Q1292" s="241">
        <f t="shared" si="102"/>
        <v>20</v>
      </c>
      <c r="R1292" s="240" t="str">
        <f t="shared" si="103"/>
        <v>OLASI RİSK</v>
      </c>
      <c r="S1292" s="84" t="s">
        <v>918</v>
      </c>
      <c r="T1292" s="83" t="s">
        <v>191</v>
      </c>
      <c r="U1292" s="155" t="s">
        <v>919</v>
      </c>
      <c r="V1292" s="85" t="s">
        <v>558</v>
      </c>
      <c r="W1292" s="156" t="s">
        <v>919</v>
      </c>
      <c r="X1292" s="156" t="s">
        <v>858</v>
      </c>
      <c r="Y1292" s="83">
        <v>1</v>
      </c>
      <c r="Z1292" s="83">
        <v>0.5</v>
      </c>
      <c r="AA1292" s="83">
        <v>15</v>
      </c>
      <c r="AB1292" s="241">
        <f t="shared" si="104"/>
        <v>7.5</v>
      </c>
      <c r="AC1292" s="240" t="str">
        <f t="shared" si="105"/>
        <v>DÜŞÜK RİSK</v>
      </c>
      <c r="AD1292" s="81" t="s">
        <v>132</v>
      </c>
      <c r="AE1292" s="81" t="s">
        <v>191</v>
      </c>
      <c r="AF1292" s="240" t="s">
        <v>921</v>
      </c>
      <c r="AG1292" s="83" t="s">
        <v>1298</v>
      </c>
    </row>
    <row r="1293" spans="1:33" ht="157.5" x14ac:dyDescent="0.45">
      <c r="A1293" s="152">
        <v>1286</v>
      </c>
      <c r="B1293" s="160">
        <v>45896</v>
      </c>
      <c r="C1293" s="83" t="s">
        <v>66</v>
      </c>
      <c r="D1293" s="81" t="s">
        <v>6756</v>
      </c>
      <c r="E1293" s="154" t="s">
        <v>2510</v>
      </c>
      <c r="F1293" s="154" t="s">
        <v>2510</v>
      </c>
      <c r="G1293" s="83" t="s">
        <v>1313</v>
      </c>
      <c r="H1293" s="83" t="s">
        <v>1320</v>
      </c>
      <c r="I1293" s="83" t="s">
        <v>1321</v>
      </c>
      <c r="J1293" s="83" t="s">
        <v>1322</v>
      </c>
      <c r="K1293" s="83" t="s">
        <v>1008</v>
      </c>
      <c r="L1293" s="84" t="s">
        <v>1323</v>
      </c>
      <c r="M1293" s="84" t="s">
        <v>1169</v>
      </c>
      <c r="N1293" s="83">
        <v>1</v>
      </c>
      <c r="O1293" s="83">
        <v>1</v>
      </c>
      <c r="P1293" s="83">
        <v>40</v>
      </c>
      <c r="Q1293" s="241">
        <f t="shared" si="102"/>
        <v>40</v>
      </c>
      <c r="R1293" s="240" t="str">
        <f t="shared" si="103"/>
        <v>OLASI RİSK</v>
      </c>
      <c r="S1293" s="84" t="s">
        <v>918</v>
      </c>
      <c r="T1293" s="83" t="s">
        <v>72</v>
      </c>
      <c r="U1293" s="155" t="s">
        <v>919</v>
      </c>
      <c r="V1293" s="85" t="s">
        <v>558</v>
      </c>
      <c r="W1293" s="156" t="s">
        <v>919</v>
      </c>
      <c r="X1293" s="156" t="s">
        <v>858</v>
      </c>
      <c r="Y1293" s="83">
        <v>0.5</v>
      </c>
      <c r="Z1293" s="83">
        <v>0.5</v>
      </c>
      <c r="AA1293" s="83">
        <v>40</v>
      </c>
      <c r="AB1293" s="241">
        <f t="shared" si="104"/>
        <v>10</v>
      </c>
      <c r="AC1293" s="240" t="str">
        <f t="shared" si="105"/>
        <v>DÜŞÜK RİSK</v>
      </c>
      <c r="AD1293" s="81" t="s">
        <v>132</v>
      </c>
      <c r="AE1293" s="81" t="s">
        <v>191</v>
      </c>
      <c r="AF1293" s="240" t="s">
        <v>921</v>
      </c>
      <c r="AG1293" s="83" t="s">
        <v>1298</v>
      </c>
    </row>
    <row r="1294" spans="1:33" ht="157.5" x14ac:dyDescent="0.45">
      <c r="A1294" s="152">
        <v>1287</v>
      </c>
      <c r="B1294" s="160">
        <v>45896</v>
      </c>
      <c r="C1294" s="83" t="s">
        <v>66</v>
      </c>
      <c r="D1294" s="81" t="s">
        <v>6756</v>
      </c>
      <c r="E1294" s="154" t="s">
        <v>2510</v>
      </c>
      <c r="F1294" s="154" t="s">
        <v>2510</v>
      </c>
      <c r="G1294" s="83" t="s">
        <v>1313</v>
      </c>
      <c r="H1294" s="83" t="s">
        <v>1324</v>
      </c>
      <c r="I1294" s="83" t="s">
        <v>1325</v>
      </c>
      <c r="J1294" s="83" t="s">
        <v>1326</v>
      </c>
      <c r="K1294" s="83" t="s">
        <v>1008</v>
      </c>
      <c r="L1294" s="84" t="s">
        <v>1323</v>
      </c>
      <c r="M1294" s="84" t="s">
        <v>1169</v>
      </c>
      <c r="N1294" s="83">
        <v>1</v>
      </c>
      <c r="O1294" s="83">
        <v>0.5</v>
      </c>
      <c r="P1294" s="83">
        <v>40</v>
      </c>
      <c r="Q1294" s="241">
        <f t="shared" si="102"/>
        <v>20</v>
      </c>
      <c r="R1294" s="240" t="str">
        <f t="shared" si="103"/>
        <v>OLASI RİSK</v>
      </c>
      <c r="S1294" s="84" t="s">
        <v>918</v>
      </c>
      <c r="T1294" s="83" t="s">
        <v>72</v>
      </c>
      <c r="U1294" s="155" t="s">
        <v>919</v>
      </c>
      <c r="V1294" s="85" t="s">
        <v>558</v>
      </c>
      <c r="W1294" s="156" t="s">
        <v>919</v>
      </c>
      <c r="X1294" s="156" t="s">
        <v>858</v>
      </c>
      <c r="Y1294" s="83">
        <v>0.5</v>
      </c>
      <c r="Z1294" s="83">
        <v>0.5</v>
      </c>
      <c r="AA1294" s="83">
        <v>40</v>
      </c>
      <c r="AB1294" s="241">
        <f t="shared" si="104"/>
        <v>10</v>
      </c>
      <c r="AC1294" s="240" t="str">
        <f t="shared" si="105"/>
        <v>DÜŞÜK RİSK</v>
      </c>
      <c r="AD1294" s="81" t="s">
        <v>493</v>
      </c>
      <c r="AE1294" s="81" t="s">
        <v>72</v>
      </c>
      <c r="AF1294" s="240" t="s">
        <v>1081</v>
      </c>
      <c r="AG1294" s="83" t="s">
        <v>1298</v>
      </c>
    </row>
    <row r="1295" spans="1:33" ht="122.5" x14ac:dyDescent="0.45">
      <c r="A1295" s="152">
        <v>1288</v>
      </c>
      <c r="B1295" s="160">
        <v>45896</v>
      </c>
      <c r="C1295" s="83" t="s">
        <v>66</v>
      </c>
      <c r="D1295" s="81" t="s">
        <v>6756</v>
      </c>
      <c r="E1295" s="154" t="s">
        <v>2510</v>
      </c>
      <c r="F1295" s="154" t="s">
        <v>2510</v>
      </c>
      <c r="G1295" s="83" t="s">
        <v>1313</v>
      </c>
      <c r="H1295" s="83" t="s">
        <v>1327</v>
      </c>
      <c r="I1295" s="83" t="s">
        <v>1325</v>
      </c>
      <c r="J1295" s="83" t="s">
        <v>1328</v>
      </c>
      <c r="K1295" s="83" t="s">
        <v>1008</v>
      </c>
      <c r="L1295" s="84" t="s">
        <v>1329</v>
      </c>
      <c r="M1295" s="84" t="s">
        <v>1169</v>
      </c>
      <c r="N1295" s="83">
        <v>1</v>
      </c>
      <c r="O1295" s="83">
        <v>1</v>
      </c>
      <c r="P1295" s="83">
        <v>40</v>
      </c>
      <c r="Q1295" s="241">
        <f t="shared" si="102"/>
        <v>40</v>
      </c>
      <c r="R1295" s="240" t="str">
        <f t="shared" si="103"/>
        <v>OLASI RİSK</v>
      </c>
      <c r="S1295" s="84" t="s">
        <v>918</v>
      </c>
      <c r="T1295" s="83" t="s">
        <v>72</v>
      </c>
      <c r="U1295" s="155" t="s">
        <v>919</v>
      </c>
      <c r="V1295" s="85" t="s">
        <v>558</v>
      </c>
      <c r="W1295" s="156" t="s">
        <v>919</v>
      </c>
      <c r="X1295" s="156" t="s">
        <v>858</v>
      </c>
      <c r="Y1295" s="83">
        <v>1</v>
      </c>
      <c r="Z1295" s="83">
        <v>0.5</v>
      </c>
      <c r="AA1295" s="83">
        <v>15</v>
      </c>
      <c r="AB1295" s="241">
        <f t="shared" si="104"/>
        <v>7.5</v>
      </c>
      <c r="AC1295" s="240" t="str">
        <f t="shared" si="105"/>
        <v>DÜŞÜK RİSK</v>
      </c>
      <c r="AD1295" s="81" t="s">
        <v>493</v>
      </c>
      <c r="AE1295" s="81" t="s">
        <v>72</v>
      </c>
      <c r="AF1295" s="240" t="s">
        <v>1081</v>
      </c>
      <c r="AG1295" s="83" t="s">
        <v>1298</v>
      </c>
    </row>
    <row r="1296" spans="1:33" ht="87.5" x14ac:dyDescent="0.45">
      <c r="A1296" s="152">
        <v>1289</v>
      </c>
      <c r="B1296" s="160">
        <v>45896</v>
      </c>
      <c r="C1296" s="83" t="s">
        <v>66</v>
      </c>
      <c r="D1296" s="81" t="s">
        <v>6756</v>
      </c>
      <c r="E1296" s="154" t="s">
        <v>2510</v>
      </c>
      <c r="F1296" s="154" t="s">
        <v>2510</v>
      </c>
      <c r="G1296" s="83" t="s">
        <v>1313</v>
      </c>
      <c r="H1296" s="83" t="s">
        <v>1330</v>
      </c>
      <c r="I1296" s="83" t="s">
        <v>1331</v>
      </c>
      <c r="J1296" s="83" t="s">
        <v>1332</v>
      </c>
      <c r="K1296" s="83" t="s">
        <v>1008</v>
      </c>
      <c r="L1296" s="84" t="s">
        <v>1333</v>
      </c>
      <c r="M1296" s="84" t="s">
        <v>1169</v>
      </c>
      <c r="N1296" s="83">
        <v>1</v>
      </c>
      <c r="O1296" s="83">
        <v>1</v>
      </c>
      <c r="P1296" s="83">
        <v>40</v>
      </c>
      <c r="Q1296" s="241">
        <f t="shared" si="102"/>
        <v>40</v>
      </c>
      <c r="R1296" s="240" t="str">
        <f t="shared" si="103"/>
        <v>OLASI RİSK</v>
      </c>
      <c r="S1296" s="84" t="s">
        <v>918</v>
      </c>
      <c r="T1296" s="83" t="s">
        <v>72</v>
      </c>
      <c r="U1296" s="155" t="s">
        <v>919</v>
      </c>
      <c r="V1296" s="85" t="s">
        <v>558</v>
      </c>
      <c r="W1296" s="156" t="s">
        <v>919</v>
      </c>
      <c r="X1296" s="156" t="s">
        <v>858</v>
      </c>
      <c r="Y1296" s="83">
        <v>1</v>
      </c>
      <c r="Z1296" s="83">
        <v>0.5</v>
      </c>
      <c r="AA1296" s="83">
        <v>15</v>
      </c>
      <c r="AB1296" s="241">
        <f t="shared" si="104"/>
        <v>7.5</v>
      </c>
      <c r="AC1296" s="240" t="str">
        <f t="shared" si="105"/>
        <v>DÜŞÜK RİSK</v>
      </c>
      <c r="AD1296" s="81" t="s">
        <v>493</v>
      </c>
      <c r="AE1296" s="81" t="s">
        <v>72</v>
      </c>
      <c r="AF1296" s="240" t="s">
        <v>1081</v>
      </c>
      <c r="AG1296" s="83" t="s">
        <v>1298</v>
      </c>
    </row>
    <row r="1297" spans="1:33" ht="87.5" x14ac:dyDescent="0.45">
      <c r="A1297" s="152">
        <v>1290</v>
      </c>
      <c r="B1297" s="160">
        <v>45896</v>
      </c>
      <c r="C1297" s="83" t="s">
        <v>66</v>
      </c>
      <c r="D1297" s="81" t="s">
        <v>6756</v>
      </c>
      <c r="E1297" s="154" t="s">
        <v>2510</v>
      </c>
      <c r="F1297" s="154" t="s">
        <v>2510</v>
      </c>
      <c r="G1297" s="83" t="s">
        <v>1334</v>
      </c>
      <c r="H1297" s="83" t="s">
        <v>1335</v>
      </c>
      <c r="I1297" s="83" t="s">
        <v>1336</v>
      </c>
      <c r="J1297" s="83" t="s">
        <v>1337</v>
      </c>
      <c r="K1297" s="83" t="s">
        <v>1008</v>
      </c>
      <c r="L1297" s="84" t="s">
        <v>1338</v>
      </c>
      <c r="M1297" s="84" t="s">
        <v>917</v>
      </c>
      <c r="N1297" s="83">
        <v>0.5</v>
      </c>
      <c r="O1297" s="83">
        <v>0.5</v>
      </c>
      <c r="P1297" s="83">
        <v>40</v>
      </c>
      <c r="Q1297" s="241">
        <f t="shared" si="102"/>
        <v>10</v>
      </c>
      <c r="R1297" s="240" t="str">
        <f t="shared" si="103"/>
        <v>DÜŞÜK RİSK</v>
      </c>
      <c r="S1297" s="84" t="s">
        <v>918</v>
      </c>
      <c r="T1297" s="83" t="s">
        <v>72</v>
      </c>
      <c r="U1297" s="155" t="s">
        <v>919</v>
      </c>
      <c r="V1297" s="85" t="s">
        <v>558</v>
      </c>
      <c r="W1297" s="156" t="s">
        <v>919</v>
      </c>
      <c r="X1297" s="156" t="s">
        <v>858</v>
      </c>
      <c r="Y1297" s="83">
        <v>0.5</v>
      </c>
      <c r="Z1297" s="83">
        <v>0.5</v>
      </c>
      <c r="AA1297" s="83">
        <v>40</v>
      </c>
      <c r="AB1297" s="241">
        <f t="shared" si="104"/>
        <v>10</v>
      </c>
      <c r="AC1297" s="240" t="str">
        <f t="shared" si="105"/>
        <v>DÜŞÜK RİSK</v>
      </c>
      <c r="AD1297" s="81" t="s">
        <v>493</v>
      </c>
      <c r="AE1297" s="81" t="s">
        <v>72</v>
      </c>
      <c r="AF1297" s="240" t="s">
        <v>1274</v>
      </c>
      <c r="AG1297" s="83" t="s">
        <v>1298</v>
      </c>
    </row>
    <row r="1298" spans="1:33" ht="192.5" x14ac:dyDescent="0.45">
      <c r="A1298" s="152">
        <v>1291</v>
      </c>
      <c r="B1298" s="160">
        <v>45896</v>
      </c>
      <c r="C1298" s="83" t="s">
        <v>66</v>
      </c>
      <c r="D1298" s="81" t="s">
        <v>6756</v>
      </c>
      <c r="E1298" s="154" t="s">
        <v>2510</v>
      </c>
      <c r="F1298" s="154" t="s">
        <v>2510</v>
      </c>
      <c r="G1298" s="83" t="s">
        <v>1339</v>
      </c>
      <c r="H1298" s="83" t="s">
        <v>1340</v>
      </c>
      <c r="I1298" s="83" t="s">
        <v>1341</v>
      </c>
      <c r="J1298" s="83" t="s">
        <v>1342</v>
      </c>
      <c r="K1298" s="83" t="s">
        <v>1008</v>
      </c>
      <c r="L1298" s="84" t="s">
        <v>1343</v>
      </c>
      <c r="M1298" s="84" t="s">
        <v>917</v>
      </c>
      <c r="N1298" s="83">
        <v>0.5</v>
      </c>
      <c r="O1298" s="83">
        <v>0.5</v>
      </c>
      <c r="P1298" s="83">
        <v>100</v>
      </c>
      <c r="Q1298" s="241">
        <f t="shared" si="102"/>
        <v>25</v>
      </c>
      <c r="R1298" s="240" t="str">
        <f t="shared" si="103"/>
        <v>OLASI RİSK</v>
      </c>
      <c r="S1298" s="84" t="s">
        <v>918</v>
      </c>
      <c r="T1298" s="83" t="s">
        <v>191</v>
      </c>
      <c r="U1298" s="155" t="s">
        <v>919</v>
      </c>
      <c r="V1298" s="85" t="s">
        <v>558</v>
      </c>
      <c r="W1298" s="156" t="s">
        <v>919</v>
      </c>
      <c r="X1298" s="156" t="s">
        <v>858</v>
      </c>
      <c r="Y1298" s="83">
        <v>0.5</v>
      </c>
      <c r="Z1298" s="83">
        <v>0.5</v>
      </c>
      <c r="AA1298" s="83">
        <v>40</v>
      </c>
      <c r="AB1298" s="241">
        <f t="shared" si="104"/>
        <v>10</v>
      </c>
      <c r="AC1298" s="240" t="str">
        <f t="shared" si="105"/>
        <v>DÜŞÜK RİSK</v>
      </c>
      <c r="AD1298" s="81" t="s">
        <v>493</v>
      </c>
      <c r="AE1298" s="81" t="s">
        <v>191</v>
      </c>
      <c r="AF1298" s="240" t="s">
        <v>1274</v>
      </c>
      <c r="AG1298" s="83" t="s">
        <v>1298</v>
      </c>
    </row>
    <row r="1299" spans="1:33" ht="140" x14ac:dyDescent="0.45">
      <c r="A1299" s="152">
        <v>1292</v>
      </c>
      <c r="B1299" s="160">
        <v>45896</v>
      </c>
      <c r="C1299" s="83" t="s">
        <v>66</v>
      </c>
      <c r="D1299" s="81" t="s">
        <v>6756</v>
      </c>
      <c r="E1299" s="154" t="s">
        <v>2510</v>
      </c>
      <c r="F1299" s="154" t="s">
        <v>2510</v>
      </c>
      <c r="G1299" s="83" t="s">
        <v>1339</v>
      </c>
      <c r="H1299" s="83" t="s">
        <v>1344</v>
      </c>
      <c r="I1299" s="83" t="s">
        <v>1345</v>
      </c>
      <c r="J1299" s="83" t="s">
        <v>1346</v>
      </c>
      <c r="K1299" s="83" t="s">
        <v>1008</v>
      </c>
      <c r="L1299" s="84" t="s">
        <v>1347</v>
      </c>
      <c r="M1299" s="84" t="s">
        <v>917</v>
      </c>
      <c r="N1299" s="83">
        <v>1</v>
      </c>
      <c r="O1299" s="83">
        <v>0.5</v>
      </c>
      <c r="P1299" s="83">
        <v>100</v>
      </c>
      <c r="Q1299" s="241">
        <f t="shared" si="102"/>
        <v>50</v>
      </c>
      <c r="R1299" s="240" t="str">
        <f t="shared" si="103"/>
        <v>OLASI RİSK</v>
      </c>
      <c r="S1299" s="84" t="s">
        <v>918</v>
      </c>
      <c r="T1299" s="83" t="s">
        <v>191</v>
      </c>
      <c r="U1299" s="155" t="s">
        <v>919</v>
      </c>
      <c r="V1299" s="85" t="s">
        <v>558</v>
      </c>
      <c r="W1299" s="156" t="s">
        <v>919</v>
      </c>
      <c r="X1299" s="156" t="s">
        <v>858</v>
      </c>
      <c r="Y1299" s="83">
        <v>0.5</v>
      </c>
      <c r="Z1299" s="83">
        <v>0.5</v>
      </c>
      <c r="AA1299" s="83">
        <v>40</v>
      </c>
      <c r="AB1299" s="241">
        <f t="shared" si="104"/>
        <v>10</v>
      </c>
      <c r="AC1299" s="240" t="str">
        <f t="shared" si="105"/>
        <v>DÜŞÜK RİSK</v>
      </c>
      <c r="AD1299" s="81" t="s">
        <v>132</v>
      </c>
      <c r="AE1299" s="81" t="s">
        <v>191</v>
      </c>
      <c r="AF1299" s="240" t="s">
        <v>921</v>
      </c>
      <c r="AG1299" s="83" t="s">
        <v>1298</v>
      </c>
    </row>
    <row r="1300" spans="1:33" ht="175" x14ac:dyDescent="0.45">
      <c r="A1300" s="152">
        <v>1293</v>
      </c>
      <c r="B1300" s="160">
        <v>45896</v>
      </c>
      <c r="C1300" s="83" t="s">
        <v>66</v>
      </c>
      <c r="D1300" s="81" t="s">
        <v>6756</v>
      </c>
      <c r="E1300" s="154" t="s">
        <v>2510</v>
      </c>
      <c r="F1300" s="154" t="s">
        <v>2510</v>
      </c>
      <c r="G1300" s="83" t="s">
        <v>1348</v>
      </c>
      <c r="H1300" s="83" t="s">
        <v>1349</v>
      </c>
      <c r="I1300" s="83" t="s">
        <v>1350</v>
      </c>
      <c r="J1300" s="83" t="s">
        <v>1351</v>
      </c>
      <c r="K1300" s="83" t="s">
        <v>1008</v>
      </c>
      <c r="L1300" s="84" t="s">
        <v>1352</v>
      </c>
      <c r="M1300" s="84" t="s">
        <v>917</v>
      </c>
      <c r="N1300" s="83">
        <v>1</v>
      </c>
      <c r="O1300" s="83">
        <v>0.5</v>
      </c>
      <c r="P1300" s="83">
        <v>100</v>
      </c>
      <c r="Q1300" s="241">
        <f t="shared" si="102"/>
        <v>50</v>
      </c>
      <c r="R1300" s="240" t="str">
        <f t="shared" si="103"/>
        <v>OLASI RİSK</v>
      </c>
      <c r="S1300" s="84" t="s">
        <v>918</v>
      </c>
      <c r="T1300" s="83" t="s">
        <v>132</v>
      </c>
      <c r="U1300" s="155" t="s">
        <v>919</v>
      </c>
      <c r="V1300" s="85" t="s">
        <v>558</v>
      </c>
      <c r="W1300" s="156" t="s">
        <v>919</v>
      </c>
      <c r="X1300" s="156" t="s">
        <v>858</v>
      </c>
      <c r="Y1300" s="83">
        <v>0.5</v>
      </c>
      <c r="Z1300" s="83">
        <v>0.5</v>
      </c>
      <c r="AA1300" s="83">
        <v>40</v>
      </c>
      <c r="AB1300" s="241">
        <f t="shared" si="104"/>
        <v>10</v>
      </c>
      <c r="AC1300" s="240" t="str">
        <f t="shared" si="105"/>
        <v>DÜŞÜK RİSK</v>
      </c>
      <c r="AD1300" s="81" t="s">
        <v>132</v>
      </c>
      <c r="AE1300" s="81" t="s">
        <v>132</v>
      </c>
      <c r="AF1300" s="240" t="s">
        <v>1353</v>
      </c>
      <c r="AG1300" s="83" t="s">
        <v>1298</v>
      </c>
    </row>
    <row r="1301" spans="1:33" ht="175" x14ac:dyDescent="0.45">
      <c r="A1301" s="152">
        <v>1294</v>
      </c>
      <c r="B1301" s="160">
        <v>45896</v>
      </c>
      <c r="C1301" s="83" t="s">
        <v>66</v>
      </c>
      <c r="D1301" s="81" t="s">
        <v>6756</v>
      </c>
      <c r="E1301" s="154" t="s">
        <v>2510</v>
      </c>
      <c r="F1301" s="154" t="s">
        <v>2510</v>
      </c>
      <c r="G1301" s="83" t="s">
        <v>1339</v>
      </c>
      <c r="H1301" s="83" t="s">
        <v>1354</v>
      </c>
      <c r="I1301" s="83" t="s">
        <v>1355</v>
      </c>
      <c r="J1301" s="83" t="s">
        <v>1356</v>
      </c>
      <c r="K1301" s="83" t="s">
        <v>1008</v>
      </c>
      <c r="L1301" s="84" t="s">
        <v>1357</v>
      </c>
      <c r="M1301" s="84" t="s">
        <v>917</v>
      </c>
      <c r="N1301" s="83">
        <v>1</v>
      </c>
      <c r="O1301" s="83">
        <v>0.5</v>
      </c>
      <c r="P1301" s="83">
        <v>100</v>
      </c>
      <c r="Q1301" s="241">
        <f t="shared" si="102"/>
        <v>50</v>
      </c>
      <c r="R1301" s="240" t="str">
        <f t="shared" si="103"/>
        <v>OLASI RİSK</v>
      </c>
      <c r="S1301" s="84" t="s">
        <v>918</v>
      </c>
      <c r="T1301" s="83" t="s">
        <v>132</v>
      </c>
      <c r="U1301" s="155" t="s">
        <v>919</v>
      </c>
      <c r="V1301" s="85" t="s">
        <v>558</v>
      </c>
      <c r="W1301" s="156" t="s">
        <v>919</v>
      </c>
      <c r="X1301" s="156" t="s">
        <v>858</v>
      </c>
      <c r="Y1301" s="83">
        <v>0.5</v>
      </c>
      <c r="Z1301" s="83">
        <v>0.5</v>
      </c>
      <c r="AA1301" s="83">
        <v>40</v>
      </c>
      <c r="AB1301" s="241">
        <f t="shared" si="104"/>
        <v>10</v>
      </c>
      <c r="AC1301" s="240" t="str">
        <f t="shared" si="105"/>
        <v>DÜŞÜK RİSK</v>
      </c>
      <c r="AD1301" s="81" t="s">
        <v>132</v>
      </c>
      <c r="AE1301" s="81" t="s">
        <v>132</v>
      </c>
      <c r="AF1301" s="240" t="s">
        <v>1353</v>
      </c>
      <c r="AG1301" s="83" t="s">
        <v>1298</v>
      </c>
    </row>
    <row r="1302" spans="1:33" ht="140" x14ac:dyDescent="0.45">
      <c r="A1302" s="152">
        <v>1295</v>
      </c>
      <c r="B1302" s="160">
        <v>45896</v>
      </c>
      <c r="C1302" s="83" t="s">
        <v>66</v>
      </c>
      <c r="D1302" s="81" t="s">
        <v>6756</v>
      </c>
      <c r="E1302" s="154" t="s">
        <v>2510</v>
      </c>
      <c r="F1302" s="154" t="s">
        <v>2510</v>
      </c>
      <c r="G1302" s="83" t="s">
        <v>1358</v>
      </c>
      <c r="H1302" s="83" t="s">
        <v>1359</v>
      </c>
      <c r="I1302" s="83" t="s">
        <v>1360</v>
      </c>
      <c r="J1302" s="83" t="s">
        <v>1361</v>
      </c>
      <c r="K1302" s="83" t="s">
        <v>1008</v>
      </c>
      <c r="L1302" s="84" t="s">
        <v>1362</v>
      </c>
      <c r="M1302" s="84" t="s">
        <v>917</v>
      </c>
      <c r="N1302" s="83">
        <v>1</v>
      </c>
      <c r="O1302" s="83">
        <v>1</v>
      </c>
      <c r="P1302" s="83">
        <v>15</v>
      </c>
      <c r="Q1302" s="241">
        <f t="shared" si="102"/>
        <v>15</v>
      </c>
      <c r="R1302" s="240" t="str">
        <f t="shared" si="103"/>
        <v>DÜŞÜK RİSK</v>
      </c>
      <c r="S1302" s="84" t="s">
        <v>918</v>
      </c>
      <c r="T1302" s="83" t="s">
        <v>132</v>
      </c>
      <c r="U1302" s="155" t="s">
        <v>919</v>
      </c>
      <c r="V1302" s="85" t="s">
        <v>558</v>
      </c>
      <c r="W1302" s="156" t="s">
        <v>919</v>
      </c>
      <c r="X1302" s="156" t="s">
        <v>858</v>
      </c>
      <c r="Y1302" s="83">
        <v>1</v>
      </c>
      <c r="Z1302" s="83">
        <v>1</v>
      </c>
      <c r="AA1302" s="83">
        <v>15</v>
      </c>
      <c r="AB1302" s="241">
        <f t="shared" si="104"/>
        <v>15</v>
      </c>
      <c r="AC1302" s="240" t="str">
        <f t="shared" si="105"/>
        <v>DÜŞÜK RİSK</v>
      </c>
      <c r="AD1302" s="81" t="s">
        <v>132</v>
      </c>
      <c r="AE1302" s="81" t="s">
        <v>132</v>
      </c>
      <c r="AF1302" s="240" t="s">
        <v>1353</v>
      </c>
      <c r="AG1302" s="83" t="s">
        <v>1298</v>
      </c>
    </row>
    <row r="1303" spans="1:33" ht="262.5" x14ac:dyDescent="0.45">
      <c r="A1303" s="152">
        <v>1296</v>
      </c>
      <c r="B1303" s="160">
        <v>45896</v>
      </c>
      <c r="C1303" s="83" t="s">
        <v>66</v>
      </c>
      <c r="D1303" s="81" t="s">
        <v>6756</v>
      </c>
      <c r="E1303" s="154" t="s">
        <v>2510</v>
      </c>
      <c r="F1303" s="154" t="s">
        <v>2510</v>
      </c>
      <c r="G1303" s="83" t="s">
        <v>1363</v>
      </c>
      <c r="H1303" s="83" t="s">
        <v>1364</v>
      </c>
      <c r="I1303" s="83" t="s">
        <v>1365</v>
      </c>
      <c r="J1303" s="83" t="s">
        <v>1366</v>
      </c>
      <c r="K1303" s="83" t="s">
        <v>1008</v>
      </c>
      <c r="L1303" s="84" t="s">
        <v>1367</v>
      </c>
      <c r="M1303" s="84" t="s">
        <v>917</v>
      </c>
      <c r="N1303" s="83">
        <v>1</v>
      </c>
      <c r="O1303" s="83">
        <v>1</v>
      </c>
      <c r="P1303" s="83">
        <v>40</v>
      </c>
      <c r="Q1303" s="241">
        <f t="shared" si="102"/>
        <v>40</v>
      </c>
      <c r="R1303" s="240" t="str">
        <f t="shared" si="103"/>
        <v>OLASI RİSK</v>
      </c>
      <c r="S1303" s="84" t="s">
        <v>918</v>
      </c>
      <c r="T1303" s="83" t="s">
        <v>191</v>
      </c>
      <c r="U1303" s="155" t="s">
        <v>919</v>
      </c>
      <c r="V1303" s="85" t="s">
        <v>558</v>
      </c>
      <c r="W1303" s="156" t="s">
        <v>919</v>
      </c>
      <c r="X1303" s="156" t="s">
        <v>858</v>
      </c>
      <c r="Y1303" s="83">
        <v>0.5</v>
      </c>
      <c r="Z1303" s="83">
        <v>1</v>
      </c>
      <c r="AA1303" s="83">
        <v>40</v>
      </c>
      <c r="AB1303" s="241">
        <f t="shared" si="104"/>
        <v>20</v>
      </c>
      <c r="AC1303" s="240" t="str">
        <f t="shared" si="105"/>
        <v>OLASI RİSK</v>
      </c>
      <c r="AD1303" s="81" t="s">
        <v>493</v>
      </c>
      <c r="AE1303" s="81" t="s">
        <v>191</v>
      </c>
      <c r="AF1303" s="240" t="s">
        <v>1368</v>
      </c>
      <c r="AG1303" s="83" t="s">
        <v>1298</v>
      </c>
    </row>
    <row r="1304" spans="1:33" ht="262.5" x14ac:dyDescent="0.45">
      <c r="A1304" s="152">
        <v>1297</v>
      </c>
      <c r="B1304" s="160">
        <v>45896</v>
      </c>
      <c r="C1304" s="83" t="s">
        <v>66</v>
      </c>
      <c r="D1304" s="81" t="s">
        <v>6756</v>
      </c>
      <c r="E1304" s="154" t="s">
        <v>2510</v>
      </c>
      <c r="F1304" s="154" t="s">
        <v>2510</v>
      </c>
      <c r="G1304" s="83" t="s">
        <v>1363</v>
      </c>
      <c r="H1304" s="83" t="s">
        <v>1364</v>
      </c>
      <c r="I1304" s="83" t="s">
        <v>1369</v>
      </c>
      <c r="J1304" s="83" t="s">
        <v>1370</v>
      </c>
      <c r="K1304" s="83" t="s">
        <v>1008</v>
      </c>
      <c r="L1304" s="84" t="s">
        <v>1367</v>
      </c>
      <c r="M1304" s="84" t="s">
        <v>917</v>
      </c>
      <c r="N1304" s="83">
        <v>1</v>
      </c>
      <c r="O1304" s="83">
        <v>1</v>
      </c>
      <c r="P1304" s="83">
        <v>40</v>
      </c>
      <c r="Q1304" s="241">
        <f t="shared" si="102"/>
        <v>40</v>
      </c>
      <c r="R1304" s="240" t="str">
        <f t="shared" si="103"/>
        <v>OLASI RİSK</v>
      </c>
      <c r="S1304" s="84" t="s">
        <v>918</v>
      </c>
      <c r="T1304" s="83" t="s">
        <v>191</v>
      </c>
      <c r="U1304" s="155" t="s">
        <v>919</v>
      </c>
      <c r="V1304" s="85" t="s">
        <v>558</v>
      </c>
      <c r="W1304" s="156" t="s">
        <v>919</v>
      </c>
      <c r="X1304" s="156" t="s">
        <v>858</v>
      </c>
      <c r="Y1304" s="83">
        <v>0.5</v>
      </c>
      <c r="Z1304" s="83">
        <v>1</v>
      </c>
      <c r="AA1304" s="83">
        <v>40</v>
      </c>
      <c r="AB1304" s="241">
        <f t="shared" si="104"/>
        <v>20</v>
      </c>
      <c r="AC1304" s="240" t="str">
        <f t="shared" si="105"/>
        <v>OLASI RİSK</v>
      </c>
      <c r="AD1304" s="81" t="s">
        <v>493</v>
      </c>
      <c r="AE1304" s="81" t="s">
        <v>191</v>
      </c>
      <c r="AF1304" s="240" t="s">
        <v>1368</v>
      </c>
      <c r="AG1304" s="83" t="s">
        <v>1298</v>
      </c>
    </row>
    <row r="1305" spans="1:33" ht="262.5" x14ac:dyDescent="0.45">
      <c r="A1305" s="152">
        <v>1298</v>
      </c>
      <c r="B1305" s="160">
        <v>45896</v>
      </c>
      <c r="C1305" s="83" t="s">
        <v>66</v>
      </c>
      <c r="D1305" s="81" t="s">
        <v>6756</v>
      </c>
      <c r="E1305" s="154" t="s">
        <v>2510</v>
      </c>
      <c r="F1305" s="154" t="s">
        <v>2510</v>
      </c>
      <c r="G1305" s="83" t="s">
        <v>1363</v>
      </c>
      <c r="H1305" s="83" t="s">
        <v>1364</v>
      </c>
      <c r="I1305" s="83" t="s">
        <v>1371</v>
      </c>
      <c r="J1305" s="83" t="s">
        <v>1924</v>
      </c>
      <c r="K1305" s="83" t="s">
        <v>1008</v>
      </c>
      <c r="L1305" s="84" t="s">
        <v>1367</v>
      </c>
      <c r="M1305" s="84" t="s">
        <v>917</v>
      </c>
      <c r="N1305" s="83">
        <v>3</v>
      </c>
      <c r="O1305" s="83">
        <v>1</v>
      </c>
      <c r="P1305" s="83">
        <v>40</v>
      </c>
      <c r="Q1305" s="241">
        <f t="shared" si="102"/>
        <v>120</v>
      </c>
      <c r="R1305" s="240" t="str">
        <f t="shared" si="103"/>
        <v>ÖNEMLİ RİSK</v>
      </c>
      <c r="S1305" s="84" t="s">
        <v>918</v>
      </c>
      <c r="T1305" s="83" t="s">
        <v>191</v>
      </c>
      <c r="U1305" s="155" t="s">
        <v>919</v>
      </c>
      <c r="V1305" s="85" t="s">
        <v>558</v>
      </c>
      <c r="W1305" s="156" t="s">
        <v>919</v>
      </c>
      <c r="X1305" s="156" t="s">
        <v>858</v>
      </c>
      <c r="Y1305" s="83">
        <v>0.5</v>
      </c>
      <c r="Z1305" s="83">
        <v>1</v>
      </c>
      <c r="AA1305" s="83">
        <v>40</v>
      </c>
      <c r="AB1305" s="241">
        <f t="shared" si="104"/>
        <v>20</v>
      </c>
      <c r="AC1305" s="240" t="str">
        <f t="shared" si="105"/>
        <v>OLASI RİSK</v>
      </c>
      <c r="AD1305" s="81" t="s">
        <v>493</v>
      </c>
      <c r="AE1305" s="81" t="s">
        <v>191</v>
      </c>
      <c r="AF1305" s="240" t="s">
        <v>1368</v>
      </c>
      <c r="AG1305" s="83" t="s">
        <v>1298</v>
      </c>
    </row>
    <row r="1306" spans="1:33" ht="262.5" x14ac:dyDescent="0.45">
      <c r="A1306" s="152">
        <v>1299</v>
      </c>
      <c r="B1306" s="160">
        <v>45896</v>
      </c>
      <c r="C1306" s="83" t="s">
        <v>66</v>
      </c>
      <c r="D1306" s="81" t="s">
        <v>6756</v>
      </c>
      <c r="E1306" s="154" t="s">
        <v>2510</v>
      </c>
      <c r="F1306" s="154" t="s">
        <v>2510</v>
      </c>
      <c r="G1306" s="83" t="s">
        <v>1363</v>
      </c>
      <c r="H1306" s="83" t="s">
        <v>1364</v>
      </c>
      <c r="I1306" s="83" t="s">
        <v>1373</v>
      </c>
      <c r="J1306" s="83" t="s">
        <v>1374</v>
      </c>
      <c r="K1306" s="83" t="s">
        <v>1008</v>
      </c>
      <c r="L1306" s="84" t="s">
        <v>1367</v>
      </c>
      <c r="M1306" s="84" t="s">
        <v>917</v>
      </c>
      <c r="N1306" s="83">
        <v>3</v>
      </c>
      <c r="O1306" s="83">
        <v>1</v>
      </c>
      <c r="P1306" s="83">
        <v>40</v>
      </c>
      <c r="Q1306" s="241">
        <f t="shared" si="102"/>
        <v>120</v>
      </c>
      <c r="R1306" s="240" t="str">
        <f t="shared" si="103"/>
        <v>ÖNEMLİ RİSK</v>
      </c>
      <c r="S1306" s="84" t="s">
        <v>918</v>
      </c>
      <c r="T1306" s="83" t="s">
        <v>191</v>
      </c>
      <c r="U1306" s="155" t="s">
        <v>919</v>
      </c>
      <c r="V1306" s="85" t="s">
        <v>558</v>
      </c>
      <c r="W1306" s="156" t="s">
        <v>919</v>
      </c>
      <c r="X1306" s="156" t="s">
        <v>858</v>
      </c>
      <c r="Y1306" s="83">
        <v>0.5</v>
      </c>
      <c r="Z1306" s="83">
        <v>1</v>
      </c>
      <c r="AA1306" s="83">
        <v>40</v>
      </c>
      <c r="AB1306" s="241">
        <f t="shared" si="104"/>
        <v>20</v>
      </c>
      <c r="AC1306" s="240" t="str">
        <f t="shared" si="105"/>
        <v>OLASI RİSK</v>
      </c>
      <c r="AD1306" s="81" t="s">
        <v>493</v>
      </c>
      <c r="AE1306" s="81" t="s">
        <v>191</v>
      </c>
      <c r="AF1306" s="240" t="s">
        <v>1368</v>
      </c>
      <c r="AG1306" s="83" t="s">
        <v>1298</v>
      </c>
    </row>
    <row r="1307" spans="1:33" ht="262.5" x14ac:dyDescent="0.45">
      <c r="A1307" s="152">
        <v>1300</v>
      </c>
      <c r="B1307" s="160">
        <v>45896</v>
      </c>
      <c r="C1307" s="83" t="s">
        <v>66</v>
      </c>
      <c r="D1307" s="81" t="s">
        <v>6756</v>
      </c>
      <c r="E1307" s="154" t="s">
        <v>2510</v>
      </c>
      <c r="F1307" s="154" t="s">
        <v>2510</v>
      </c>
      <c r="G1307" s="83" t="s">
        <v>1363</v>
      </c>
      <c r="H1307" s="83" t="s">
        <v>1364</v>
      </c>
      <c r="I1307" s="83" t="s">
        <v>1375</v>
      </c>
      <c r="J1307" s="83" t="s">
        <v>1376</v>
      </c>
      <c r="K1307" s="83" t="s">
        <v>1008</v>
      </c>
      <c r="L1307" s="84" t="s">
        <v>1367</v>
      </c>
      <c r="M1307" s="84" t="s">
        <v>917</v>
      </c>
      <c r="N1307" s="83">
        <v>3</v>
      </c>
      <c r="O1307" s="83">
        <v>1</v>
      </c>
      <c r="P1307" s="83">
        <v>40</v>
      </c>
      <c r="Q1307" s="241">
        <f t="shared" si="102"/>
        <v>120</v>
      </c>
      <c r="R1307" s="240" t="str">
        <f t="shared" si="103"/>
        <v>ÖNEMLİ RİSK</v>
      </c>
      <c r="S1307" s="84" t="s">
        <v>918</v>
      </c>
      <c r="T1307" s="83" t="s">
        <v>191</v>
      </c>
      <c r="U1307" s="155" t="s">
        <v>919</v>
      </c>
      <c r="V1307" s="85" t="s">
        <v>558</v>
      </c>
      <c r="W1307" s="156" t="s">
        <v>919</v>
      </c>
      <c r="X1307" s="156" t="s">
        <v>858</v>
      </c>
      <c r="Y1307" s="83">
        <v>0.5</v>
      </c>
      <c r="Z1307" s="83">
        <v>1</v>
      </c>
      <c r="AA1307" s="83">
        <v>40</v>
      </c>
      <c r="AB1307" s="241">
        <f t="shared" si="104"/>
        <v>20</v>
      </c>
      <c r="AC1307" s="240" t="str">
        <f t="shared" si="105"/>
        <v>OLASI RİSK</v>
      </c>
      <c r="AD1307" s="81" t="s">
        <v>493</v>
      </c>
      <c r="AE1307" s="81" t="s">
        <v>191</v>
      </c>
      <c r="AF1307" s="240" t="s">
        <v>1368</v>
      </c>
      <c r="AG1307" s="83" t="s">
        <v>1298</v>
      </c>
    </row>
    <row r="1308" spans="1:33" ht="105" x14ac:dyDescent="0.45">
      <c r="A1308" s="152">
        <v>1301</v>
      </c>
      <c r="B1308" s="160">
        <v>45896</v>
      </c>
      <c r="C1308" s="83" t="s">
        <v>66</v>
      </c>
      <c r="D1308" s="81" t="s">
        <v>6758</v>
      </c>
      <c r="E1308" s="154" t="s">
        <v>2510</v>
      </c>
      <c r="F1308" s="154" t="s">
        <v>2510</v>
      </c>
      <c r="G1308" s="83" t="s">
        <v>1377</v>
      </c>
      <c r="H1308" s="83" t="s">
        <v>1378</v>
      </c>
      <c r="I1308" s="83" t="s">
        <v>1379</v>
      </c>
      <c r="J1308" s="83" t="s">
        <v>1380</v>
      </c>
      <c r="K1308" s="83" t="s">
        <v>857</v>
      </c>
      <c r="L1308" s="84" t="s">
        <v>1381</v>
      </c>
      <c r="M1308" s="84" t="s">
        <v>917</v>
      </c>
      <c r="N1308" s="83">
        <v>1</v>
      </c>
      <c r="O1308" s="83">
        <v>1</v>
      </c>
      <c r="P1308" s="83">
        <v>40</v>
      </c>
      <c r="Q1308" s="241">
        <f t="shared" si="102"/>
        <v>40</v>
      </c>
      <c r="R1308" s="240" t="str">
        <f t="shared" si="103"/>
        <v>OLASI RİSK</v>
      </c>
      <c r="S1308" s="84" t="s">
        <v>918</v>
      </c>
      <c r="T1308" s="83" t="s">
        <v>191</v>
      </c>
      <c r="U1308" s="155" t="s">
        <v>919</v>
      </c>
      <c r="V1308" s="85" t="s">
        <v>558</v>
      </c>
      <c r="W1308" s="156" t="s">
        <v>919</v>
      </c>
      <c r="X1308" s="156" t="s">
        <v>858</v>
      </c>
      <c r="Y1308" s="83">
        <v>0.5</v>
      </c>
      <c r="Z1308" s="83">
        <v>0.5</v>
      </c>
      <c r="AA1308" s="83">
        <v>15</v>
      </c>
      <c r="AB1308" s="241">
        <f t="shared" si="104"/>
        <v>3.75</v>
      </c>
      <c r="AC1308" s="240" t="str">
        <f t="shared" si="105"/>
        <v>DÜŞÜK RİSK</v>
      </c>
      <c r="AD1308" s="81" t="s">
        <v>493</v>
      </c>
      <c r="AE1308" s="81" t="s">
        <v>191</v>
      </c>
      <c r="AF1308" s="240" t="s">
        <v>1368</v>
      </c>
      <c r="AG1308" s="83" t="s">
        <v>860</v>
      </c>
    </row>
    <row r="1309" spans="1:33" ht="105" x14ac:dyDescent="0.45">
      <c r="A1309" s="152">
        <v>1302</v>
      </c>
      <c r="B1309" s="160">
        <v>45896</v>
      </c>
      <c r="C1309" s="83" t="s">
        <v>66</v>
      </c>
      <c r="D1309" s="81" t="s">
        <v>6758</v>
      </c>
      <c r="E1309" s="154" t="s">
        <v>2510</v>
      </c>
      <c r="F1309" s="154" t="s">
        <v>2510</v>
      </c>
      <c r="G1309" s="83" t="s">
        <v>1382</v>
      </c>
      <c r="H1309" s="83" t="s">
        <v>1383</v>
      </c>
      <c r="I1309" s="83" t="s">
        <v>1384</v>
      </c>
      <c r="J1309" s="83" t="s">
        <v>1385</v>
      </c>
      <c r="K1309" s="83" t="s">
        <v>857</v>
      </c>
      <c r="L1309" s="84" t="s">
        <v>1386</v>
      </c>
      <c r="M1309" s="84" t="s">
        <v>917</v>
      </c>
      <c r="N1309" s="83">
        <v>1</v>
      </c>
      <c r="O1309" s="83">
        <v>1</v>
      </c>
      <c r="P1309" s="83">
        <v>40</v>
      </c>
      <c r="Q1309" s="241">
        <f t="shared" si="102"/>
        <v>40</v>
      </c>
      <c r="R1309" s="240" t="str">
        <f t="shared" si="103"/>
        <v>OLASI RİSK</v>
      </c>
      <c r="S1309" s="84" t="s">
        <v>918</v>
      </c>
      <c r="T1309" s="83" t="s">
        <v>191</v>
      </c>
      <c r="U1309" s="155" t="s">
        <v>919</v>
      </c>
      <c r="V1309" s="85" t="s">
        <v>558</v>
      </c>
      <c r="W1309" s="156" t="s">
        <v>919</v>
      </c>
      <c r="X1309" s="156" t="s">
        <v>858</v>
      </c>
      <c r="Y1309" s="83">
        <v>0.5</v>
      </c>
      <c r="Z1309" s="83">
        <v>0.5</v>
      </c>
      <c r="AA1309" s="83">
        <v>15</v>
      </c>
      <c r="AB1309" s="241">
        <f t="shared" si="104"/>
        <v>3.75</v>
      </c>
      <c r="AC1309" s="240" t="str">
        <f t="shared" si="105"/>
        <v>DÜŞÜK RİSK</v>
      </c>
      <c r="AD1309" s="81" t="s">
        <v>132</v>
      </c>
      <c r="AE1309" s="81" t="s">
        <v>191</v>
      </c>
      <c r="AF1309" s="240" t="s">
        <v>921</v>
      </c>
      <c r="AG1309" s="83" t="s">
        <v>860</v>
      </c>
    </row>
    <row r="1310" spans="1:33" ht="157.5" x14ac:dyDescent="0.45">
      <c r="A1310" s="152">
        <v>1303</v>
      </c>
      <c r="B1310" s="160">
        <v>45896</v>
      </c>
      <c r="C1310" s="83" t="s">
        <v>66</v>
      </c>
      <c r="D1310" s="81" t="s">
        <v>6758</v>
      </c>
      <c r="E1310" s="154" t="s">
        <v>2510</v>
      </c>
      <c r="F1310" s="154" t="s">
        <v>2510</v>
      </c>
      <c r="G1310" s="83" t="s">
        <v>1387</v>
      </c>
      <c r="H1310" s="83" t="s">
        <v>1388</v>
      </c>
      <c r="I1310" s="83" t="s">
        <v>1389</v>
      </c>
      <c r="J1310" s="83" t="s">
        <v>1390</v>
      </c>
      <c r="K1310" s="83" t="s">
        <v>857</v>
      </c>
      <c r="L1310" s="84" t="s">
        <v>1391</v>
      </c>
      <c r="M1310" s="84" t="s">
        <v>917</v>
      </c>
      <c r="N1310" s="83">
        <v>1</v>
      </c>
      <c r="O1310" s="83">
        <v>2</v>
      </c>
      <c r="P1310" s="83">
        <v>7</v>
      </c>
      <c r="Q1310" s="241">
        <f t="shared" si="102"/>
        <v>14</v>
      </c>
      <c r="R1310" s="240" t="str">
        <f t="shared" si="103"/>
        <v>DÜŞÜK RİSK</v>
      </c>
      <c r="S1310" s="84" t="s">
        <v>918</v>
      </c>
      <c r="T1310" s="83" t="s">
        <v>191</v>
      </c>
      <c r="U1310" s="155" t="s">
        <v>919</v>
      </c>
      <c r="V1310" s="85" t="s">
        <v>558</v>
      </c>
      <c r="W1310" s="156" t="s">
        <v>919</v>
      </c>
      <c r="X1310" s="156" t="s">
        <v>858</v>
      </c>
      <c r="Y1310" s="83">
        <v>0.5</v>
      </c>
      <c r="Z1310" s="83">
        <v>0.5</v>
      </c>
      <c r="AA1310" s="83">
        <v>7</v>
      </c>
      <c r="AB1310" s="241">
        <f t="shared" si="104"/>
        <v>1.75</v>
      </c>
      <c r="AC1310" s="240" t="str">
        <f t="shared" si="105"/>
        <v>DÜŞÜK RİSK</v>
      </c>
      <c r="AD1310" s="81" t="s">
        <v>132</v>
      </c>
      <c r="AE1310" s="81" t="s">
        <v>191</v>
      </c>
      <c r="AF1310" s="240" t="s">
        <v>921</v>
      </c>
      <c r="AG1310" s="83" t="s">
        <v>860</v>
      </c>
    </row>
    <row r="1311" spans="1:33" ht="105" x14ac:dyDescent="0.45">
      <c r="A1311" s="152">
        <v>1304</v>
      </c>
      <c r="B1311" s="160">
        <v>45896</v>
      </c>
      <c r="C1311" s="83" t="s">
        <v>66</v>
      </c>
      <c r="D1311" s="81" t="s">
        <v>6758</v>
      </c>
      <c r="E1311" s="154" t="s">
        <v>2510</v>
      </c>
      <c r="F1311" s="154" t="s">
        <v>2510</v>
      </c>
      <c r="G1311" s="83" t="s">
        <v>1387</v>
      </c>
      <c r="H1311" s="83" t="s">
        <v>1392</v>
      </c>
      <c r="I1311" s="83" t="s">
        <v>1393</v>
      </c>
      <c r="J1311" s="83" t="s">
        <v>1390</v>
      </c>
      <c r="K1311" s="83" t="s">
        <v>857</v>
      </c>
      <c r="L1311" s="84" t="s">
        <v>1394</v>
      </c>
      <c r="M1311" s="84" t="s">
        <v>917</v>
      </c>
      <c r="N1311" s="83">
        <v>1</v>
      </c>
      <c r="O1311" s="83">
        <v>2</v>
      </c>
      <c r="P1311" s="83">
        <v>7</v>
      </c>
      <c r="Q1311" s="241">
        <f t="shared" si="102"/>
        <v>14</v>
      </c>
      <c r="R1311" s="240" t="str">
        <f t="shared" si="103"/>
        <v>DÜŞÜK RİSK</v>
      </c>
      <c r="S1311" s="84" t="s">
        <v>918</v>
      </c>
      <c r="T1311" s="83" t="s">
        <v>191</v>
      </c>
      <c r="U1311" s="155" t="s">
        <v>919</v>
      </c>
      <c r="V1311" s="85" t="s">
        <v>558</v>
      </c>
      <c r="W1311" s="156" t="s">
        <v>919</v>
      </c>
      <c r="X1311" s="156" t="s">
        <v>858</v>
      </c>
      <c r="Y1311" s="83">
        <v>0.5</v>
      </c>
      <c r="Z1311" s="83">
        <v>0.5</v>
      </c>
      <c r="AA1311" s="83">
        <v>7</v>
      </c>
      <c r="AB1311" s="241">
        <f t="shared" si="104"/>
        <v>1.75</v>
      </c>
      <c r="AC1311" s="240" t="str">
        <f t="shared" si="105"/>
        <v>DÜŞÜK RİSK</v>
      </c>
      <c r="AD1311" s="81" t="s">
        <v>132</v>
      </c>
      <c r="AE1311" s="81" t="s">
        <v>191</v>
      </c>
      <c r="AF1311" s="240" t="s">
        <v>921</v>
      </c>
      <c r="AG1311" s="83" t="s">
        <v>860</v>
      </c>
    </row>
    <row r="1312" spans="1:33" ht="157.5" x14ac:dyDescent="0.45">
      <c r="A1312" s="152">
        <v>1305</v>
      </c>
      <c r="B1312" s="160">
        <v>45896</v>
      </c>
      <c r="C1312" s="83" t="s">
        <v>66</v>
      </c>
      <c r="D1312" s="81" t="s">
        <v>6758</v>
      </c>
      <c r="E1312" s="154" t="s">
        <v>2510</v>
      </c>
      <c r="F1312" s="154" t="s">
        <v>2510</v>
      </c>
      <c r="G1312" s="83" t="s">
        <v>1395</v>
      </c>
      <c r="H1312" s="83" t="s">
        <v>1955</v>
      </c>
      <c r="I1312" s="83" t="s">
        <v>2307</v>
      </c>
      <c r="J1312" s="83" t="s">
        <v>1398</v>
      </c>
      <c r="K1312" s="83" t="s">
        <v>857</v>
      </c>
      <c r="L1312" s="84" t="s">
        <v>1399</v>
      </c>
      <c r="M1312" s="84" t="s">
        <v>917</v>
      </c>
      <c r="N1312" s="83">
        <v>0.5</v>
      </c>
      <c r="O1312" s="83">
        <v>0.5</v>
      </c>
      <c r="P1312" s="83">
        <v>40</v>
      </c>
      <c r="Q1312" s="241">
        <f t="shared" si="102"/>
        <v>10</v>
      </c>
      <c r="R1312" s="240" t="str">
        <f t="shared" si="103"/>
        <v>DÜŞÜK RİSK</v>
      </c>
      <c r="S1312" s="84" t="s">
        <v>918</v>
      </c>
      <c r="T1312" s="83" t="s">
        <v>72</v>
      </c>
      <c r="U1312" s="155" t="s">
        <v>919</v>
      </c>
      <c r="V1312" s="85" t="s">
        <v>558</v>
      </c>
      <c r="W1312" s="156" t="s">
        <v>919</v>
      </c>
      <c r="X1312" s="156" t="s">
        <v>858</v>
      </c>
      <c r="Y1312" s="83">
        <v>0.5</v>
      </c>
      <c r="Z1312" s="83">
        <v>0.5</v>
      </c>
      <c r="AA1312" s="83">
        <v>40</v>
      </c>
      <c r="AB1312" s="241">
        <f t="shared" si="104"/>
        <v>10</v>
      </c>
      <c r="AC1312" s="240" t="str">
        <f t="shared" si="105"/>
        <v>DÜŞÜK RİSK</v>
      </c>
      <c r="AD1312" s="81" t="s">
        <v>493</v>
      </c>
      <c r="AE1312" s="81" t="s">
        <v>72</v>
      </c>
      <c r="AF1312" s="240" t="s">
        <v>1400</v>
      </c>
      <c r="AG1312" s="83" t="s">
        <v>860</v>
      </c>
    </row>
    <row r="1313" spans="1:33" ht="105" x14ac:dyDescent="0.45">
      <c r="A1313" s="152">
        <v>1306</v>
      </c>
      <c r="B1313" s="160">
        <v>45896</v>
      </c>
      <c r="C1313" s="83" t="s">
        <v>66</v>
      </c>
      <c r="D1313" s="81" t="s">
        <v>6758</v>
      </c>
      <c r="E1313" s="154" t="s">
        <v>2510</v>
      </c>
      <c r="F1313" s="154" t="s">
        <v>2510</v>
      </c>
      <c r="G1313" s="83" t="s">
        <v>1401</v>
      </c>
      <c r="H1313" s="83" t="s">
        <v>1402</v>
      </c>
      <c r="I1313" s="83" t="s">
        <v>2308</v>
      </c>
      <c r="J1313" s="83" t="s">
        <v>1404</v>
      </c>
      <c r="K1313" s="83" t="s">
        <v>857</v>
      </c>
      <c r="L1313" s="84" t="s">
        <v>1405</v>
      </c>
      <c r="M1313" s="84" t="s">
        <v>917</v>
      </c>
      <c r="N1313" s="83">
        <v>0.5</v>
      </c>
      <c r="O1313" s="83">
        <v>0.5</v>
      </c>
      <c r="P1313" s="83">
        <v>40</v>
      </c>
      <c r="Q1313" s="241">
        <f t="shared" si="102"/>
        <v>10</v>
      </c>
      <c r="R1313" s="240" t="str">
        <f t="shared" si="103"/>
        <v>DÜŞÜK RİSK</v>
      </c>
      <c r="S1313" s="84" t="s">
        <v>918</v>
      </c>
      <c r="T1313" s="83" t="s">
        <v>191</v>
      </c>
      <c r="U1313" s="155" t="s">
        <v>919</v>
      </c>
      <c r="V1313" s="85" t="s">
        <v>558</v>
      </c>
      <c r="W1313" s="156" t="s">
        <v>919</v>
      </c>
      <c r="X1313" s="156" t="s">
        <v>858</v>
      </c>
      <c r="Y1313" s="83">
        <v>0.5</v>
      </c>
      <c r="Z1313" s="83">
        <v>0.5</v>
      </c>
      <c r="AA1313" s="83">
        <v>40</v>
      </c>
      <c r="AB1313" s="241">
        <f t="shared" si="104"/>
        <v>10</v>
      </c>
      <c r="AC1313" s="240" t="str">
        <f t="shared" si="105"/>
        <v>DÜŞÜK RİSK</v>
      </c>
      <c r="AD1313" s="81" t="s">
        <v>493</v>
      </c>
      <c r="AE1313" s="81" t="s">
        <v>191</v>
      </c>
      <c r="AF1313" s="240" t="s">
        <v>1274</v>
      </c>
      <c r="AG1313" s="83" t="s">
        <v>860</v>
      </c>
    </row>
    <row r="1314" spans="1:33" ht="105" x14ac:dyDescent="0.45">
      <c r="A1314" s="152">
        <v>1307</v>
      </c>
      <c r="B1314" s="160">
        <v>45896</v>
      </c>
      <c r="C1314" s="83" t="s">
        <v>66</v>
      </c>
      <c r="D1314" s="81" t="s">
        <v>6758</v>
      </c>
      <c r="E1314" s="154" t="s">
        <v>2510</v>
      </c>
      <c r="F1314" s="154" t="s">
        <v>2510</v>
      </c>
      <c r="G1314" s="83" t="s">
        <v>1401</v>
      </c>
      <c r="H1314" s="83" t="s">
        <v>1406</v>
      </c>
      <c r="I1314" s="83" t="s">
        <v>1407</v>
      </c>
      <c r="J1314" s="83" t="s">
        <v>1408</v>
      </c>
      <c r="K1314" s="83" t="s">
        <v>857</v>
      </c>
      <c r="L1314" s="84" t="s">
        <v>1409</v>
      </c>
      <c r="M1314" s="84" t="s">
        <v>917</v>
      </c>
      <c r="N1314" s="83">
        <v>0.5</v>
      </c>
      <c r="O1314" s="83">
        <v>0.5</v>
      </c>
      <c r="P1314" s="83">
        <v>15</v>
      </c>
      <c r="Q1314" s="241">
        <f t="shared" si="102"/>
        <v>3.75</v>
      </c>
      <c r="R1314" s="240" t="str">
        <f t="shared" si="103"/>
        <v>DÜŞÜK RİSK</v>
      </c>
      <c r="S1314" s="84" t="s">
        <v>918</v>
      </c>
      <c r="T1314" s="83" t="s">
        <v>191</v>
      </c>
      <c r="U1314" s="155" t="s">
        <v>919</v>
      </c>
      <c r="V1314" s="85" t="s">
        <v>558</v>
      </c>
      <c r="W1314" s="156" t="s">
        <v>919</v>
      </c>
      <c r="X1314" s="156" t="s">
        <v>858</v>
      </c>
      <c r="Y1314" s="83">
        <v>0.5</v>
      </c>
      <c r="Z1314" s="83">
        <v>0.5</v>
      </c>
      <c r="AA1314" s="83">
        <v>15</v>
      </c>
      <c r="AB1314" s="241">
        <f t="shared" si="104"/>
        <v>3.75</v>
      </c>
      <c r="AC1314" s="240" t="str">
        <f t="shared" si="105"/>
        <v>DÜŞÜK RİSK</v>
      </c>
      <c r="AD1314" s="81" t="s">
        <v>493</v>
      </c>
      <c r="AE1314" s="81" t="s">
        <v>191</v>
      </c>
      <c r="AF1314" s="240" t="s">
        <v>1274</v>
      </c>
      <c r="AG1314" s="83" t="s">
        <v>860</v>
      </c>
    </row>
    <row r="1315" spans="1:33" ht="105" x14ac:dyDescent="0.45">
      <c r="A1315" s="152">
        <v>1308</v>
      </c>
      <c r="B1315" s="160">
        <v>45896</v>
      </c>
      <c r="C1315" s="83" t="s">
        <v>66</v>
      </c>
      <c r="D1315" s="81" t="s">
        <v>6758</v>
      </c>
      <c r="E1315" s="154" t="s">
        <v>2510</v>
      </c>
      <c r="F1315" s="154" t="s">
        <v>2510</v>
      </c>
      <c r="G1315" s="83" t="s">
        <v>1401</v>
      </c>
      <c r="H1315" s="83" t="s">
        <v>1410</v>
      </c>
      <c r="I1315" s="83" t="s">
        <v>1411</v>
      </c>
      <c r="J1315" s="83" t="s">
        <v>1412</v>
      </c>
      <c r="K1315" s="83" t="s">
        <v>857</v>
      </c>
      <c r="L1315" s="84" t="s">
        <v>1413</v>
      </c>
      <c r="M1315" s="84" t="s">
        <v>917</v>
      </c>
      <c r="N1315" s="83">
        <v>0.5</v>
      </c>
      <c r="O1315" s="83">
        <v>0.5</v>
      </c>
      <c r="P1315" s="83">
        <v>40</v>
      </c>
      <c r="Q1315" s="241">
        <f t="shared" si="102"/>
        <v>10</v>
      </c>
      <c r="R1315" s="240" t="str">
        <f t="shared" si="103"/>
        <v>DÜŞÜK RİSK</v>
      </c>
      <c r="S1315" s="84" t="s">
        <v>918</v>
      </c>
      <c r="T1315" s="83" t="s">
        <v>191</v>
      </c>
      <c r="U1315" s="155" t="s">
        <v>919</v>
      </c>
      <c r="V1315" s="85" t="s">
        <v>558</v>
      </c>
      <c r="W1315" s="156" t="s">
        <v>919</v>
      </c>
      <c r="X1315" s="156" t="s">
        <v>858</v>
      </c>
      <c r="Y1315" s="83">
        <v>0.5</v>
      </c>
      <c r="Z1315" s="83">
        <v>0.5</v>
      </c>
      <c r="AA1315" s="83">
        <v>40</v>
      </c>
      <c r="AB1315" s="241">
        <f t="shared" si="104"/>
        <v>10</v>
      </c>
      <c r="AC1315" s="240" t="str">
        <f t="shared" si="105"/>
        <v>DÜŞÜK RİSK</v>
      </c>
      <c r="AD1315" s="81" t="s">
        <v>493</v>
      </c>
      <c r="AE1315" s="81" t="s">
        <v>191</v>
      </c>
      <c r="AF1315" s="240" t="s">
        <v>1274</v>
      </c>
      <c r="AG1315" s="83" t="s">
        <v>860</v>
      </c>
    </row>
    <row r="1316" spans="1:33" ht="122.5" x14ac:dyDescent="0.45">
      <c r="A1316" s="152">
        <v>1309</v>
      </c>
      <c r="B1316" s="160">
        <v>45896</v>
      </c>
      <c r="C1316" s="83" t="s">
        <v>66</v>
      </c>
      <c r="D1316" s="81" t="s">
        <v>6758</v>
      </c>
      <c r="E1316" s="154" t="s">
        <v>2510</v>
      </c>
      <c r="F1316" s="154" t="s">
        <v>2510</v>
      </c>
      <c r="G1316" s="83" t="s">
        <v>1414</v>
      </c>
      <c r="H1316" s="83" t="s">
        <v>1415</v>
      </c>
      <c r="I1316" s="83" t="s">
        <v>1416</v>
      </c>
      <c r="J1316" s="83" t="s">
        <v>1417</v>
      </c>
      <c r="K1316" s="83" t="s">
        <v>857</v>
      </c>
      <c r="L1316" s="84" t="s">
        <v>1418</v>
      </c>
      <c r="M1316" s="84" t="s">
        <v>917</v>
      </c>
      <c r="N1316" s="83">
        <v>0.5</v>
      </c>
      <c r="O1316" s="83">
        <v>0.5</v>
      </c>
      <c r="P1316" s="83">
        <v>40</v>
      </c>
      <c r="Q1316" s="241">
        <f t="shared" ref="Q1316:Q1379" si="106">IF(OR(ISBLANK(N1316)=TRUE,ISBLANK(O1316)=TRUE,ISBLANK(P1316)=TRUE),"",PRODUCT(N1316,O1316,P1316))</f>
        <v>10</v>
      </c>
      <c r="R1316" s="240" t="str">
        <f t="shared" ref="R1316:R1379" si="107">IF(Q1316="","",IF(AND(Q1316&gt;=0,Q1316&lt;20),"DÜŞÜK RİSK",IF(AND(Q1316&gt;=20,Q1316&lt;70),"OLASI RİSK",IF(AND(Q1316&gt;=70,Q1316&lt;200),"ÖNEMLİ RİSK",IF(AND(Q1316&gt;=200,Q1316&lt;400),"YÜKSEK RİSK",IF(Q1316&gt;=400,"KABUL EDİLEMEZ RİSK",""))))))</f>
        <v>DÜŞÜK RİSK</v>
      </c>
      <c r="S1316" s="84" t="s">
        <v>918</v>
      </c>
      <c r="T1316" s="83" t="s">
        <v>191</v>
      </c>
      <c r="U1316" s="155" t="s">
        <v>919</v>
      </c>
      <c r="V1316" s="85" t="s">
        <v>558</v>
      </c>
      <c r="W1316" s="156" t="s">
        <v>919</v>
      </c>
      <c r="X1316" s="156" t="s">
        <v>858</v>
      </c>
      <c r="Y1316" s="83">
        <v>0.5</v>
      </c>
      <c r="Z1316" s="83">
        <v>0.5</v>
      </c>
      <c r="AA1316" s="83">
        <v>40</v>
      </c>
      <c r="AB1316" s="241">
        <f t="shared" ref="AB1316:AB1379" si="108">IF(OR(ISBLANK(Y1316)=TRUE,ISBLANK(Z1316)=TRUE,ISBLANK(AA1316)=TRUE),"",PRODUCT(Y1316,Z1316,AA1316))</f>
        <v>10</v>
      </c>
      <c r="AC1316" s="240" t="str">
        <f t="shared" ref="AC1316:AC1379" si="109">IF(AB1316="","",IF(AND(AB1316&gt;=0,AB1316&lt;20),"DÜŞÜK RİSK",IF(AND(AB1316&gt;=20,AB1316&lt;70),"OLASI RİSK",IF(AND(AB1316&gt;=70,AB1316&lt;200),"ÖNEMLİ RİSK",IF(AND(AB1316&gt;=200,AB1316&lt;400),"YÜKSEK RİSK",IF(AB1316&gt;=400,"KABUL EDİLEMEZ RİSK",""))))))</f>
        <v>DÜŞÜK RİSK</v>
      </c>
      <c r="AD1316" s="81" t="s">
        <v>493</v>
      </c>
      <c r="AE1316" s="81" t="s">
        <v>191</v>
      </c>
      <c r="AF1316" s="240" t="s">
        <v>1274</v>
      </c>
      <c r="AG1316" s="83" t="s">
        <v>860</v>
      </c>
    </row>
    <row r="1317" spans="1:33" ht="105" x14ac:dyDescent="0.45">
      <c r="A1317" s="152">
        <v>1310</v>
      </c>
      <c r="B1317" s="160">
        <v>45896</v>
      </c>
      <c r="C1317" s="83" t="s">
        <v>66</v>
      </c>
      <c r="D1317" s="81" t="s">
        <v>6758</v>
      </c>
      <c r="E1317" s="154" t="s">
        <v>2510</v>
      </c>
      <c r="F1317" s="154" t="s">
        <v>2510</v>
      </c>
      <c r="G1317" s="83" t="s">
        <v>1414</v>
      </c>
      <c r="H1317" s="83" t="s">
        <v>1419</v>
      </c>
      <c r="I1317" s="83" t="s">
        <v>1420</v>
      </c>
      <c r="J1317" s="83" t="s">
        <v>1421</v>
      </c>
      <c r="K1317" s="83" t="s">
        <v>857</v>
      </c>
      <c r="L1317" s="84" t="s">
        <v>1422</v>
      </c>
      <c r="M1317" s="84" t="s">
        <v>917</v>
      </c>
      <c r="N1317" s="83">
        <v>0.5</v>
      </c>
      <c r="O1317" s="83">
        <v>0.5</v>
      </c>
      <c r="P1317" s="83">
        <v>15</v>
      </c>
      <c r="Q1317" s="241">
        <f t="shared" si="106"/>
        <v>3.75</v>
      </c>
      <c r="R1317" s="240" t="str">
        <f t="shared" si="107"/>
        <v>DÜŞÜK RİSK</v>
      </c>
      <c r="S1317" s="84" t="s">
        <v>918</v>
      </c>
      <c r="T1317" s="83" t="s">
        <v>191</v>
      </c>
      <c r="U1317" s="155" t="s">
        <v>919</v>
      </c>
      <c r="V1317" s="85" t="s">
        <v>558</v>
      </c>
      <c r="W1317" s="156" t="s">
        <v>919</v>
      </c>
      <c r="X1317" s="156" t="s">
        <v>858</v>
      </c>
      <c r="Y1317" s="83">
        <v>0.5</v>
      </c>
      <c r="Z1317" s="83">
        <v>0.5</v>
      </c>
      <c r="AA1317" s="83">
        <v>15</v>
      </c>
      <c r="AB1317" s="241">
        <f t="shared" si="108"/>
        <v>3.75</v>
      </c>
      <c r="AC1317" s="240" t="str">
        <f t="shared" si="109"/>
        <v>DÜŞÜK RİSK</v>
      </c>
      <c r="AD1317" s="81" t="s">
        <v>493</v>
      </c>
      <c r="AE1317" s="81" t="s">
        <v>191</v>
      </c>
      <c r="AF1317" s="240" t="s">
        <v>1274</v>
      </c>
      <c r="AG1317" s="83" t="s">
        <v>860</v>
      </c>
    </row>
    <row r="1318" spans="1:33" ht="105" x14ac:dyDescent="0.45">
      <c r="A1318" s="152">
        <v>1311</v>
      </c>
      <c r="B1318" s="160">
        <v>45896</v>
      </c>
      <c r="C1318" s="83" t="s">
        <v>66</v>
      </c>
      <c r="D1318" s="81" t="s">
        <v>6758</v>
      </c>
      <c r="E1318" s="154" t="s">
        <v>2510</v>
      </c>
      <c r="F1318" s="154" t="s">
        <v>2510</v>
      </c>
      <c r="G1318" s="83" t="s">
        <v>1423</v>
      </c>
      <c r="H1318" s="83" t="s">
        <v>1424</v>
      </c>
      <c r="I1318" s="83" t="s">
        <v>1425</v>
      </c>
      <c r="J1318" s="83" t="s">
        <v>1426</v>
      </c>
      <c r="K1318" s="83" t="s">
        <v>857</v>
      </c>
      <c r="L1318" s="84" t="s">
        <v>1427</v>
      </c>
      <c r="M1318" s="84" t="s">
        <v>917</v>
      </c>
      <c r="N1318" s="83">
        <v>1</v>
      </c>
      <c r="O1318" s="83">
        <v>0.5</v>
      </c>
      <c r="P1318" s="83">
        <v>15</v>
      </c>
      <c r="Q1318" s="241">
        <f t="shared" si="106"/>
        <v>7.5</v>
      </c>
      <c r="R1318" s="240" t="str">
        <f t="shared" si="107"/>
        <v>DÜŞÜK RİSK</v>
      </c>
      <c r="S1318" s="84" t="s">
        <v>918</v>
      </c>
      <c r="T1318" s="83" t="s">
        <v>191</v>
      </c>
      <c r="U1318" s="155" t="s">
        <v>919</v>
      </c>
      <c r="V1318" s="85" t="s">
        <v>558</v>
      </c>
      <c r="W1318" s="156" t="s">
        <v>919</v>
      </c>
      <c r="X1318" s="156" t="s">
        <v>858</v>
      </c>
      <c r="Y1318" s="83">
        <v>0.5</v>
      </c>
      <c r="Z1318" s="83">
        <v>0.5</v>
      </c>
      <c r="AA1318" s="83">
        <v>15</v>
      </c>
      <c r="AB1318" s="241">
        <f t="shared" si="108"/>
        <v>3.75</v>
      </c>
      <c r="AC1318" s="240" t="str">
        <f t="shared" si="109"/>
        <v>DÜŞÜK RİSK</v>
      </c>
      <c r="AD1318" s="81" t="s">
        <v>493</v>
      </c>
      <c r="AE1318" s="81" t="s">
        <v>191</v>
      </c>
      <c r="AF1318" s="240" t="s">
        <v>1274</v>
      </c>
      <c r="AG1318" s="83" t="s">
        <v>860</v>
      </c>
    </row>
    <row r="1319" spans="1:33" ht="105" x14ac:dyDescent="0.45">
      <c r="A1319" s="152">
        <v>1312</v>
      </c>
      <c r="B1319" s="160">
        <v>45896</v>
      </c>
      <c r="C1319" s="83" t="s">
        <v>66</v>
      </c>
      <c r="D1319" s="81" t="s">
        <v>6758</v>
      </c>
      <c r="E1319" s="154" t="s">
        <v>2510</v>
      </c>
      <c r="F1319" s="154" t="s">
        <v>2510</v>
      </c>
      <c r="G1319" s="83" t="s">
        <v>1423</v>
      </c>
      <c r="H1319" s="83" t="s">
        <v>1428</v>
      </c>
      <c r="I1319" s="83" t="s">
        <v>1429</v>
      </c>
      <c r="J1319" s="83" t="s">
        <v>1430</v>
      </c>
      <c r="K1319" s="83" t="s">
        <v>857</v>
      </c>
      <c r="L1319" s="84" t="s">
        <v>1431</v>
      </c>
      <c r="M1319" s="84" t="s">
        <v>917</v>
      </c>
      <c r="N1319" s="83">
        <v>1</v>
      </c>
      <c r="O1319" s="83">
        <v>0.5</v>
      </c>
      <c r="P1319" s="83">
        <v>15</v>
      </c>
      <c r="Q1319" s="241">
        <f t="shared" si="106"/>
        <v>7.5</v>
      </c>
      <c r="R1319" s="240" t="str">
        <f t="shared" si="107"/>
        <v>DÜŞÜK RİSK</v>
      </c>
      <c r="S1319" s="84" t="s">
        <v>918</v>
      </c>
      <c r="T1319" s="83" t="s">
        <v>191</v>
      </c>
      <c r="U1319" s="155" t="s">
        <v>919</v>
      </c>
      <c r="V1319" s="85" t="s">
        <v>558</v>
      </c>
      <c r="W1319" s="156" t="s">
        <v>919</v>
      </c>
      <c r="X1319" s="156" t="s">
        <v>858</v>
      </c>
      <c r="Y1319" s="83">
        <v>0.5</v>
      </c>
      <c r="Z1319" s="83">
        <v>0.5</v>
      </c>
      <c r="AA1319" s="83">
        <v>15</v>
      </c>
      <c r="AB1319" s="241">
        <f t="shared" si="108"/>
        <v>3.75</v>
      </c>
      <c r="AC1319" s="240" t="str">
        <f t="shared" si="109"/>
        <v>DÜŞÜK RİSK</v>
      </c>
      <c r="AD1319" s="81" t="s">
        <v>493</v>
      </c>
      <c r="AE1319" s="81" t="s">
        <v>191</v>
      </c>
      <c r="AF1319" s="240" t="s">
        <v>1274</v>
      </c>
      <c r="AG1319" s="83" t="s">
        <v>860</v>
      </c>
    </row>
    <row r="1320" spans="1:33" ht="105" x14ac:dyDescent="0.45">
      <c r="A1320" s="152">
        <v>1313</v>
      </c>
      <c r="B1320" s="160">
        <v>45896</v>
      </c>
      <c r="C1320" s="83" t="s">
        <v>66</v>
      </c>
      <c r="D1320" s="81" t="s">
        <v>6758</v>
      </c>
      <c r="E1320" s="154" t="s">
        <v>2510</v>
      </c>
      <c r="F1320" s="154" t="s">
        <v>2510</v>
      </c>
      <c r="G1320" s="83" t="s">
        <v>1423</v>
      </c>
      <c r="H1320" s="83" t="s">
        <v>1432</v>
      </c>
      <c r="I1320" s="83" t="s">
        <v>1433</v>
      </c>
      <c r="J1320" s="83" t="s">
        <v>1434</v>
      </c>
      <c r="K1320" s="83" t="s">
        <v>857</v>
      </c>
      <c r="L1320" s="84" t="s">
        <v>1435</v>
      </c>
      <c r="M1320" s="84" t="s">
        <v>917</v>
      </c>
      <c r="N1320" s="83">
        <v>1</v>
      </c>
      <c r="O1320" s="83">
        <v>0.5</v>
      </c>
      <c r="P1320" s="83">
        <v>3</v>
      </c>
      <c r="Q1320" s="241">
        <f t="shared" si="106"/>
        <v>1.5</v>
      </c>
      <c r="R1320" s="240" t="str">
        <f t="shared" si="107"/>
        <v>DÜŞÜK RİSK</v>
      </c>
      <c r="S1320" s="84" t="s">
        <v>918</v>
      </c>
      <c r="T1320" s="83" t="s">
        <v>191</v>
      </c>
      <c r="U1320" s="155" t="s">
        <v>919</v>
      </c>
      <c r="V1320" s="85" t="s">
        <v>558</v>
      </c>
      <c r="W1320" s="156" t="s">
        <v>919</v>
      </c>
      <c r="X1320" s="156" t="s">
        <v>858</v>
      </c>
      <c r="Y1320" s="83">
        <v>0.5</v>
      </c>
      <c r="Z1320" s="83">
        <v>0.5</v>
      </c>
      <c r="AA1320" s="83">
        <v>3</v>
      </c>
      <c r="AB1320" s="241">
        <f t="shared" si="108"/>
        <v>0.75</v>
      </c>
      <c r="AC1320" s="240" t="str">
        <f t="shared" si="109"/>
        <v>DÜŞÜK RİSK</v>
      </c>
      <c r="AD1320" s="81" t="s">
        <v>132</v>
      </c>
      <c r="AE1320" s="81" t="s">
        <v>191</v>
      </c>
      <c r="AF1320" s="240" t="s">
        <v>564</v>
      </c>
      <c r="AG1320" s="83" t="s">
        <v>860</v>
      </c>
    </row>
    <row r="1321" spans="1:33" ht="140" x14ac:dyDescent="0.45">
      <c r="A1321" s="152">
        <v>1314</v>
      </c>
      <c r="B1321" s="160">
        <v>45896</v>
      </c>
      <c r="C1321" s="83" t="s">
        <v>66</v>
      </c>
      <c r="D1321" s="81" t="s">
        <v>6758</v>
      </c>
      <c r="E1321" s="154" t="s">
        <v>2510</v>
      </c>
      <c r="F1321" s="154" t="s">
        <v>2510</v>
      </c>
      <c r="G1321" s="83" t="s">
        <v>1436</v>
      </c>
      <c r="H1321" s="83" t="s">
        <v>569</v>
      </c>
      <c r="I1321" s="83" t="s">
        <v>1437</v>
      </c>
      <c r="J1321" s="83" t="s">
        <v>1438</v>
      </c>
      <c r="K1321" s="83" t="s">
        <v>857</v>
      </c>
      <c r="L1321" s="84" t="s">
        <v>1439</v>
      </c>
      <c r="M1321" s="84" t="s">
        <v>917</v>
      </c>
      <c r="N1321" s="83">
        <v>1</v>
      </c>
      <c r="O1321" s="83">
        <v>0.5</v>
      </c>
      <c r="P1321" s="83">
        <v>15</v>
      </c>
      <c r="Q1321" s="241">
        <f t="shared" si="106"/>
        <v>7.5</v>
      </c>
      <c r="R1321" s="240" t="str">
        <f t="shared" si="107"/>
        <v>DÜŞÜK RİSK</v>
      </c>
      <c r="S1321" s="84" t="s">
        <v>918</v>
      </c>
      <c r="T1321" s="83" t="s">
        <v>191</v>
      </c>
      <c r="U1321" s="155" t="s">
        <v>919</v>
      </c>
      <c r="V1321" s="85" t="s">
        <v>558</v>
      </c>
      <c r="W1321" s="156" t="s">
        <v>919</v>
      </c>
      <c r="X1321" s="156" t="s">
        <v>858</v>
      </c>
      <c r="Y1321" s="83">
        <v>0.5</v>
      </c>
      <c r="Z1321" s="83">
        <v>0.5</v>
      </c>
      <c r="AA1321" s="83">
        <v>15</v>
      </c>
      <c r="AB1321" s="241">
        <f t="shared" si="108"/>
        <v>3.75</v>
      </c>
      <c r="AC1321" s="240" t="str">
        <f t="shared" si="109"/>
        <v>DÜŞÜK RİSK</v>
      </c>
      <c r="AD1321" s="81" t="s">
        <v>493</v>
      </c>
      <c r="AE1321" s="81" t="s">
        <v>191</v>
      </c>
      <c r="AF1321" s="240" t="s">
        <v>1274</v>
      </c>
      <c r="AG1321" s="83" t="s">
        <v>860</v>
      </c>
    </row>
    <row r="1322" spans="1:33" ht="122.5" x14ac:dyDescent="0.45">
      <c r="A1322" s="152">
        <v>1315</v>
      </c>
      <c r="B1322" s="160">
        <v>45896</v>
      </c>
      <c r="C1322" s="83" t="s">
        <v>66</v>
      </c>
      <c r="D1322" s="81" t="s">
        <v>6758</v>
      </c>
      <c r="E1322" s="154" t="s">
        <v>2510</v>
      </c>
      <c r="F1322" s="154" t="s">
        <v>2510</v>
      </c>
      <c r="G1322" s="83" t="s">
        <v>1436</v>
      </c>
      <c r="H1322" s="83" t="s">
        <v>1440</v>
      </c>
      <c r="I1322" s="83" t="s">
        <v>1441</v>
      </c>
      <c r="J1322" s="83" t="s">
        <v>1442</v>
      </c>
      <c r="K1322" s="83" t="s">
        <v>857</v>
      </c>
      <c r="L1322" s="84" t="s">
        <v>1439</v>
      </c>
      <c r="M1322" s="84" t="s">
        <v>917</v>
      </c>
      <c r="N1322" s="83">
        <v>1</v>
      </c>
      <c r="O1322" s="83">
        <v>0.5</v>
      </c>
      <c r="P1322" s="83">
        <v>3</v>
      </c>
      <c r="Q1322" s="241">
        <f t="shared" si="106"/>
        <v>1.5</v>
      </c>
      <c r="R1322" s="240" t="str">
        <f t="shared" si="107"/>
        <v>DÜŞÜK RİSK</v>
      </c>
      <c r="S1322" s="84" t="s">
        <v>918</v>
      </c>
      <c r="T1322" s="83" t="s">
        <v>191</v>
      </c>
      <c r="U1322" s="155" t="s">
        <v>919</v>
      </c>
      <c r="V1322" s="85" t="s">
        <v>558</v>
      </c>
      <c r="W1322" s="156" t="s">
        <v>919</v>
      </c>
      <c r="X1322" s="156" t="s">
        <v>858</v>
      </c>
      <c r="Y1322" s="83">
        <v>0.5</v>
      </c>
      <c r="Z1322" s="83">
        <v>0.5</v>
      </c>
      <c r="AA1322" s="83">
        <v>15</v>
      </c>
      <c r="AB1322" s="241">
        <f t="shared" si="108"/>
        <v>3.75</v>
      </c>
      <c r="AC1322" s="240" t="str">
        <f t="shared" si="109"/>
        <v>DÜŞÜK RİSK</v>
      </c>
      <c r="AD1322" s="81" t="s">
        <v>493</v>
      </c>
      <c r="AE1322" s="81" t="s">
        <v>191</v>
      </c>
      <c r="AF1322" s="240" t="s">
        <v>1274</v>
      </c>
      <c r="AG1322" s="83" t="s">
        <v>860</v>
      </c>
    </row>
    <row r="1323" spans="1:33" ht="105" x14ac:dyDescent="0.45">
      <c r="A1323" s="152">
        <v>1316</v>
      </c>
      <c r="B1323" s="160">
        <v>45896</v>
      </c>
      <c r="C1323" s="83" t="s">
        <v>66</v>
      </c>
      <c r="D1323" s="81" t="s">
        <v>6758</v>
      </c>
      <c r="E1323" s="154" t="s">
        <v>2510</v>
      </c>
      <c r="F1323" s="154" t="s">
        <v>2510</v>
      </c>
      <c r="G1323" s="83" t="s">
        <v>1443</v>
      </c>
      <c r="H1323" s="83" t="s">
        <v>2309</v>
      </c>
      <c r="I1323" s="83" t="s">
        <v>1445</v>
      </c>
      <c r="J1323" s="83" t="s">
        <v>1446</v>
      </c>
      <c r="K1323" s="83" t="s">
        <v>857</v>
      </c>
      <c r="L1323" s="84" t="s">
        <v>1447</v>
      </c>
      <c r="M1323" s="84" t="s">
        <v>917</v>
      </c>
      <c r="N1323" s="83">
        <v>1</v>
      </c>
      <c r="O1323" s="83">
        <v>3</v>
      </c>
      <c r="P1323" s="83">
        <v>3</v>
      </c>
      <c r="Q1323" s="241">
        <f t="shared" si="106"/>
        <v>9</v>
      </c>
      <c r="R1323" s="240" t="str">
        <f t="shared" si="107"/>
        <v>DÜŞÜK RİSK</v>
      </c>
      <c r="S1323" s="84" t="s">
        <v>918</v>
      </c>
      <c r="T1323" s="83" t="s">
        <v>185</v>
      </c>
      <c r="U1323" s="155" t="s">
        <v>919</v>
      </c>
      <c r="V1323" s="85" t="s">
        <v>558</v>
      </c>
      <c r="W1323" s="156" t="s">
        <v>919</v>
      </c>
      <c r="X1323" s="156" t="s">
        <v>858</v>
      </c>
      <c r="Y1323" s="83">
        <v>1</v>
      </c>
      <c r="Z1323" s="83">
        <v>3</v>
      </c>
      <c r="AA1323" s="83">
        <v>3</v>
      </c>
      <c r="AB1323" s="241">
        <f t="shared" si="108"/>
        <v>9</v>
      </c>
      <c r="AC1323" s="240" t="str">
        <f t="shared" si="109"/>
        <v>DÜŞÜK RİSK</v>
      </c>
      <c r="AD1323" s="81" t="s">
        <v>493</v>
      </c>
      <c r="AE1323" s="81" t="s">
        <v>185</v>
      </c>
      <c r="AF1323" s="240" t="s">
        <v>1448</v>
      </c>
      <c r="AG1323" s="83" t="s">
        <v>860</v>
      </c>
    </row>
    <row r="1324" spans="1:33" ht="122.5" x14ac:dyDescent="0.45">
      <c r="A1324" s="152">
        <v>1317</v>
      </c>
      <c r="B1324" s="160">
        <v>45896</v>
      </c>
      <c r="C1324" s="83" t="s">
        <v>66</v>
      </c>
      <c r="D1324" s="81" t="s">
        <v>6758</v>
      </c>
      <c r="E1324" s="154" t="s">
        <v>2510</v>
      </c>
      <c r="F1324" s="154" t="s">
        <v>2510</v>
      </c>
      <c r="G1324" s="83" t="s">
        <v>1449</v>
      </c>
      <c r="H1324" s="83" t="s">
        <v>1926</v>
      </c>
      <c r="I1324" s="83" t="s">
        <v>1927</v>
      </c>
      <c r="J1324" s="83" t="s">
        <v>1928</v>
      </c>
      <c r="K1324" s="83" t="s">
        <v>857</v>
      </c>
      <c r="L1324" s="84" t="s">
        <v>1929</v>
      </c>
      <c r="M1324" s="84" t="s">
        <v>917</v>
      </c>
      <c r="N1324" s="83">
        <v>0.5</v>
      </c>
      <c r="O1324" s="83">
        <v>1</v>
      </c>
      <c r="P1324" s="83">
        <v>100</v>
      </c>
      <c r="Q1324" s="241">
        <f t="shared" si="106"/>
        <v>50</v>
      </c>
      <c r="R1324" s="240" t="str">
        <f t="shared" si="107"/>
        <v>OLASI RİSK</v>
      </c>
      <c r="S1324" s="84" t="s">
        <v>918</v>
      </c>
      <c r="T1324" s="83" t="s">
        <v>191</v>
      </c>
      <c r="U1324" s="155" t="s">
        <v>919</v>
      </c>
      <c r="V1324" s="85" t="s">
        <v>558</v>
      </c>
      <c r="W1324" s="156" t="s">
        <v>919</v>
      </c>
      <c r="X1324" s="156" t="s">
        <v>858</v>
      </c>
      <c r="Y1324" s="83">
        <v>0.5</v>
      </c>
      <c r="Z1324" s="83">
        <v>0.5</v>
      </c>
      <c r="AA1324" s="83">
        <v>40</v>
      </c>
      <c r="AB1324" s="241">
        <f t="shared" si="108"/>
        <v>10</v>
      </c>
      <c r="AC1324" s="240" t="str">
        <f t="shared" si="109"/>
        <v>DÜŞÜK RİSK</v>
      </c>
      <c r="AD1324" s="81" t="s">
        <v>493</v>
      </c>
      <c r="AE1324" s="81" t="s">
        <v>191</v>
      </c>
      <c r="AF1324" s="240" t="s">
        <v>1274</v>
      </c>
      <c r="AG1324" s="83" t="s">
        <v>860</v>
      </c>
    </row>
    <row r="1325" spans="1:33" ht="105" x14ac:dyDescent="0.45">
      <c r="A1325" s="152">
        <v>1318</v>
      </c>
      <c r="B1325" s="160">
        <v>45896</v>
      </c>
      <c r="C1325" s="83" t="s">
        <v>66</v>
      </c>
      <c r="D1325" s="81" t="s">
        <v>6758</v>
      </c>
      <c r="E1325" s="154" t="s">
        <v>2510</v>
      </c>
      <c r="F1325" s="154" t="s">
        <v>2510</v>
      </c>
      <c r="G1325" s="83" t="s">
        <v>1449</v>
      </c>
      <c r="H1325" s="83" t="s">
        <v>1450</v>
      </c>
      <c r="I1325" s="83" t="s">
        <v>1451</v>
      </c>
      <c r="J1325" s="83" t="s">
        <v>1452</v>
      </c>
      <c r="K1325" s="83" t="s">
        <v>857</v>
      </c>
      <c r="L1325" s="84" t="s">
        <v>1453</v>
      </c>
      <c r="M1325" s="84" t="s">
        <v>917</v>
      </c>
      <c r="N1325" s="83">
        <v>0.5</v>
      </c>
      <c r="O1325" s="83">
        <v>1</v>
      </c>
      <c r="P1325" s="83">
        <v>100</v>
      </c>
      <c r="Q1325" s="241">
        <f t="shared" si="106"/>
        <v>50</v>
      </c>
      <c r="R1325" s="240" t="str">
        <f t="shared" si="107"/>
        <v>OLASI RİSK</v>
      </c>
      <c r="S1325" s="84" t="s">
        <v>918</v>
      </c>
      <c r="T1325" s="83" t="s">
        <v>191</v>
      </c>
      <c r="U1325" s="155" t="s">
        <v>919</v>
      </c>
      <c r="V1325" s="85" t="s">
        <v>558</v>
      </c>
      <c r="W1325" s="156" t="s">
        <v>919</v>
      </c>
      <c r="X1325" s="156" t="s">
        <v>858</v>
      </c>
      <c r="Y1325" s="83">
        <v>0.5</v>
      </c>
      <c r="Z1325" s="83">
        <v>0.5</v>
      </c>
      <c r="AA1325" s="83">
        <v>40</v>
      </c>
      <c r="AB1325" s="241">
        <f t="shared" si="108"/>
        <v>10</v>
      </c>
      <c r="AC1325" s="240" t="str">
        <f t="shared" si="109"/>
        <v>DÜŞÜK RİSK</v>
      </c>
      <c r="AD1325" s="81" t="s">
        <v>493</v>
      </c>
      <c r="AE1325" s="81" t="s">
        <v>191</v>
      </c>
      <c r="AF1325" s="240" t="s">
        <v>1274</v>
      </c>
      <c r="AG1325" s="83" t="s">
        <v>860</v>
      </c>
    </row>
    <row r="1326" spans="1:33" ht="192.5" x14ac:dyDescent="0.45">
      <c r="A1326" s="152">
        <v>1319</v>
      </c>
      <c r="B1326" s="160">
        <v>45896</v>
      </c>
      <c r="C1326" s="83" t="s">
        <v>66</v>
      </c>
      <c r="D1326" s="81" t="s">
        <v>6758</v>
      </c>
      <c r="E1326" s="154" t="s">
        <v>2510</v>
      </c>
      <c r="F1326" s="154" t="s">
        <v>2510</v>
      </c>
      <c r="G1326" s="83" t="s">
        <v>1931</v>
      </c>
      <c r="H1326" s="83" t="s">
        <v>1951</v>
      </c>
      <c r="I1326" s="83" t="s">
        <v>1952</v>
      </c>
      <c r="J1326" s="83" t="s">
        <v>1953</v>
      </c>
      <c r="K1326" s="83" t="s">
        <v>1008</v>
      </c>
      <c r="L1326" s="84" t="s">
        <v>1954</v>
      </c>
      <c r="M1326" s="84" t="s">
        <v>917</v>
      </c>
      <c r="N1326" s="83">
        <v>1</v>
      </c>
      <c r="O1326" s="83">
        <v>2</v>
      </c>
      <c r="P1326" s="83">
        <v>15</v>
      </c>
      <c r="Q1326" s="241">
        <f t="shared" si="106"/>
        <v>30</v>
      </c>
      <c r="R1326" s="240" t="str">
        <f t="shared" si="107"/>
        <v>OLASI RİSK</v>
      </c>
      <c r="S1326" s="84" t="s">
        <v>918</v>
      </c>
      <c r="T1326" s="83" t="s">
        <v>186</v>
      </c>
      <c r="U1326" s="155" t="s">
        <v>919</v>
      </c>
      <c r="V1326" s="85" t="s">
        <v>961</v>
      </c>
      <c r="W1326" s="156" t="s">
        <v>919</v>
      </c>
      <c r="X1326" s="156" t="s">
        <v>858</v>
      </c>
      <c r="Y1326" s="83">
        <v>1</v>
      </c>
      <c r="Z1326" s="83">
        <v>1</v>
      </c>
      <c r="AA1326" s="83">
        <v>15</v>
      </c>
      <c r="AB1326" s="241">
        <f t="shared" si="108"/>
        <v>15</v>
      </c>
      <c r="AC1326" s="240" t="str">
        <f t="shared" si="109"/>
        <v>DÜŞÜK RİSK</v>
      </c>
      <c r="AD1326" s="81" t="s">
        <v>132</v>
      </c>
      <c r="AE1326" s="81" t="s">
        <v>191</v>
      </c>
      <c r="AF1326" s="240" t="s">
        <v>1502</v>
      </c>
      <c r="AG1326" s="83" t="s">
        <v>860</v>
      </c>
    </row>
    <row r="1327" spans="1:33" ht="140" x14ac:dyDescent="0.45">
      <c r="A1327" s="152">
        <v>1320</v>
      </c>
      <c r="B1327" s="160">
        <v>45896</v>
      </c>
      <c r="C1327" s="81" t="s">
        <v>66</v>
      </c>
      <c r="D1327" s="81" t="s">
        <v>6757</v>
      </c>
      <c r="E1327" s="154" t="s">
        <v>2510</v>
      </c>
      <c r="F1327" s="154" t="s">
        <v>2510</v>
      </c>
      <c r="G1327" s="83" t="s">
        <v>1454</v>
      </c>
      <c r="H1327" s="83" t="s">
        <v>1455</v>
      </c>
      <c r="I1327" s="83" t="s">
        <v>1456</v>
      </c>
      <c r="J1327" s="83" t="s">
        <v>1457</v>
      </c>
      <c r="K1327" s="83" t="s">
        <v>857</v>
      </c>
      <c r="L1327" s="84" t="s">
        <v>1458</v>
      </c>
      <c r="M1327" s="84" t="s">
        <v>917</v>
      </c>
      <c r="N1327" s="83">
        <v>1</v>
      </c>
      <c r="O1327" s="83">
        <v>0.5</v>
      </c>
      <c r="P1327" s="83">
        <v>3</v>
      </c>
      <c r="Q1327" s="241">
        <f t="shared" si="106"/>
        <v>1.5</v>
      </c>
      <c r="R1327" s="240" t="str">
        <f t="shared" si="107"/>
        <v>DÜŞÜK RİSK</v>
      </c>
      <c r="S1327" s="84" t="s">
        <v>918</v>
      </c>
      <c r="T1327" s="83" t="s">
        <v>191</v>
      </c>
      <c r="U1327" s="155" t="s">
        <v>919</v>
      </c>
      <c r="V1327" s="85" t="s">
        <v>558</v>
      </c>
      <c r="W1327" s="156" t="s">
        <v>919</v>
      </c>
      <c r="X1327" s="156" t="s">
        <v>858</v>
      </c>
      <c r="Y1327" s="83">
        <v>0.5</v>
      </c>
      <c r="Z1327" s="83">
        <v>0.5</v>
      </c>
      <c r="AA1327" s="83">
        <v>3</v>
      </c>
      <c r="AB1327" s="241">
        <f t="shared" si="108"/>
        <v>0.75</v>
      </c>
      <c r="AC1327" s="240" t="str">
        <f t="shared" si="109"/>
        <v>DÜŞÜK RİSK</v>
      </c>
      <c r="AD1327" s="81" t="s">
        <v>493</v>
      </c>
      <c r="AE1327" s="81" t="s">
        <v>191</v>
      </c>
      <c r="AF1327" s="240" t="s">
        <v>1274</v>
      </c>
      <c r="AG1327" s="83" t="s">
        <v>860</v>
      </c>
    </row>
    <row r="1328" spans="1:33" ht="140" x14ac:dyDescent="0.45">
      <c r="A1328" s="152">
        <v>1321</v>
      </c>
      <c r="B1328" s="160">
        <v>45896</v>
      </c>
      <c r="C1328" s="81" t="s">
        <v>66</v>
      </c>
      <c r="D1328" s="81" t="s">
        <v>6757</v>
      </c>
      <c r="E1328" s="154" t="s">
        <v>2510</v>
      </c>
      <c r="F1328" s="154" t="s">
        <v>2510</v>
      </c>
      <c r="G1328" s="83" t="s">
        <v>1454</v>
      </c>
      <c r="H1328" s="83" t="s">
        <v>1459</v>
      </c>
      <c r="I1328" s="83" t="s">
        <v>1460</v>
      </c>
      <c r="J1328" s="83" t="s">
        <v>1461</v>
      </c>
      <c r="K1328" s="83" t="s">
        <v>857</v>
      </c>
      <c r="L1328" s="84" t="s">
        <v>1462</v>
      </c>
      <c r="M1328" s="84" t="s">
        <v>917</v>
      </c>
      <c r="N1328" s="83">
        <v>1</v>
      </c>
      <c r="O1328" s="83">
        <v>0.5</v>
      </c>
      <c r="P1328" s="83">
        <v>3</v>
      </c>
      <c r="Q1328" s="241">
        <f t="shared" si="106"/>
        <v>1.5</v>
      </c>
      <c r="R1328" s="240" t="str">
        <f t="shared" si="107"/>
        <v>DÜŞÜK RİSK</v>
      </c>
      <c r="S1328" s="84" t="s">
        <v>918</v>
      </c>
      <c r="T1328" s="83" t="s">
        <v>131</v>
      </c>
      <c r="U1328" s="155" t="s">
        <v>919</v>
      </c>
      <c r="V1328" s="85" t="s">
        <v>558</v>
      </c>
      <c r="W1328" s="156" t="s">
        <v>919</v>
      </c>
      <c r="X1328" s="156" t="s">
        <v>858</v>
      </c>
      <c r="Y1328" s="83">
        <v>0.5</v>
      </c>
      <c r="Z1328" s="83">
        <v>0.5</v>
      </c>
      <c r="AA1328" s="83">
        <v>3</v>
      </c>
      <c r="AB1328" s="241">
        <f t="shared" si="108"/>
        <v>0.75</v>
      </c>
      <c r="AC1328" s="240" t="str">
        <f t="shared" si="109"/>
        <v>DÜŞÜK RİSK</v>
      </c>
      <c r="AD1328" s="81" t="s">
        <v>493</v>
      </c>
      <c r="AE1328" s="81" t="s">
        <v>131</v>
      </c>
      <c r="AF1328" s="240" t="s">
        <v>1463</v>
      </c>
      <c r="AG1328" s="83" t="s">
        <v>860</v>
      </c>
    </row>
    <row r="1329" spans="1:33" ht="157.5" x14ac:dyDescent="0.45">
      <c r="A1329" s="152">
        <v>1322</v>
      </c>
      <c r="B1329" s="160">
        <v>45896</v>
      </c>
      <c r="C1329" s="81" t="s">
        <v>66</v>
      </c>
      <c r="D1329" s="81" t="s">
        <v>6757</v>
      </c>
      <c r="E1329" s="154" t="s">
        <v>2510</v>
      </c>
      <c r="F1329" s="154" t="s">
        <v>2510</v>
      </c>
      <c r="G1329" s="83" t="s">
        <v>1464</v>
      </c>
      <c r="H1329" s="83" t="s">
        <v>1465</v>
      </c>
      <c r="I1329" s="83" t="s">
        <v>1466</v>
      </c>
      <c r="J1329" s="83" t="s">
        <v>1467</v>
      </c>
      <c r="K1329" s="83" t="s">
        <v>857</v>
      </c>
      <c r="L1329" s="84" t="s">
        <v>1468</v>
      </c>
      <c r="M1329" s="84" t="s">
        <v>917</v>
      </c>
      <c r="N1329" s="83">
        <v>6</v>
      </c>
      <c r="O1329" s="83">
        <v>2</v>
      </c>
      <c r="P1329" s="83">
        <v>3</v>
      </c>
      <c r="Q1329" s="241">
        <f t="shared" si="106"/>
        <v>36</v>
      </c>
      <c r="R1329" s="240" t="str">
        <f t="shared" si="107"/>
        <v>OLASI RİSK</v>
      </c>
      <c r="S1329" s="84" t="s">
        <v>918</v>
      </c>
      <c r="T1329" s="83" t="s">
        <v>132</v>
      </c>
      <c r="U1329" s="155" t="s">
        <v>919</v>
      </c>
      <c r="V1329" s="85" t="s">
        <v>558</v>
      </c>
      <c r="W1329" s="156" t="s">
        <v>919</v>
      </c>
      <c r="X1329" s="156" t="s">
        <v>858</v>
      </c>
      <c r="Y1329" s="83">
        <v>0.5</v>
      </c>
      <c r="Z1329" s="83">
        <v>0.5</v>
      </c>
      <c r="AA1329" s="83">
        <v>3</v>
      </c>
      <c r="AB1329" s="241">
        <f t="shared" si="108"/>
        <v>0.75</v>
      </c>
      <c r="AC1329" s="240" t="str">
        <f t="shared" si="109"/>
        <v>DÜŞÜK RİSK</v>
      </c>
      <c r="AD1329" s="81" t="s">
        <v>651</v>
      </c>
      <c r="AE1329" s="81" t="s">
        <v>132</v>
      </c>
      <c r="AF1329" s="240" t="s">
        <v>552</v>
      </c>
      <c r="AG1329" s="83" t="s">
        <v>1469</v>
      </c>
    </row>
    <row r="1330" spans="1:33" ht="140" x14ac:dyDescent="0.45">
      <c r="A1330" s="152">
        <v>1323</v>
      </c>
      <c r="B1330" s="160">
        <v>45896</v>
      </c>
      <c r="C1330" s="81" t="s">
        <v>66</v>
      </c>
      <c r="D1330" s="81" t="s">
        <v>6757</v>
      </c>
      <c r="E1330" s="154" t="s">
        <v>2510</v>
      </c>
      <c r="F1330" s="154" t="s">
        <v>2510</v>
      </c>
      <c r="G1330" s="83" t="s">
        <v>1470</v>
      </c>
      <c r="H1330" s="83" t="s">
        <v>1957</v>
      </c>
      <c r="I1330" s="83" t="s">
        <v>1472</v>
      </c>
      <c r="J1330" s="83" t="s">
        <v>1473</v>
      </c>
      <c r="K1330" s="83" t="s">
        <v>857</v>
      </c>
      <c r="L1330" s="84" t="s">
        <v>1474</v>
      </c>
      <c r="M1330" s="84" t="s">
        <v>917</v>
      </c>
      <c r="N1330" s="83">
        <v>0.5</v>
      </c>
      <c r="O1330" s="83">
        <v>1</v>
      </c>
      <c r="P1330" s="83">
        <v>3</v>
      </c>
      <c r="Q1330" s="241">
        <f t="shared" si="106"/>
        <v>1.5</v>
      </c>
      <c r="R1330" s="240" t="str">
        <f t="shared" si="107"/>
        <v>DÜŞÜK RİSK</v>
      </c>
      <c r="S1330" s="84" t="s">
        <v>918</v>
      </c>
      <c r="T1330" s="83" t="s">
        <v>191</v>
      </c>
      <c r="U1330" s="155" t="s">
        <v>919</v>
      </c>
      <c r="V1330" s="85" t="s">
        <v>558</v>
      </c>
      <c r="W1330" s="156" t="s">
        <v>919</v>
      </c>
      <c r="X1330" s="156" t="s">
        <v>858</v>
      </c>
      <c r="Y1330" s="83">
        <v>0.5</v>
      </c>
      <c r="Z1330" s="83">
        <v>1</v>
      </c>
      <c r="AA1330" s="83">
        <v>3</v>
      </c>
      <c r="AB1330" s="241">
        <f t="shared" si="108"/>
        <v>1.5</v>
      </c>
      <c r="AC1330" s="240" t="str">
        <f t="shared" si="109"/>
        <v>DÜŞÜK RİSK</v>
      </c>
      <c r="AD1330" s="81" t="s">
        <v>132</v>
      </c>
      <c r="AE1330" s="81" t="s">
        <v>191</v>
      </c>
      <c r="AF1330" s="240" t="s">
        <v>1502</v>
      </c>
      <c r="AG1330" s="83" t="s">
        <v>860</v>
      </c>
    </row>
    <row r="1331" spans="1:33" ht="105" x14ac:dyDescent="0.45">
      <c r="A1331" s="152">
        <v>1324</v>
      </c>
      <c r="B1331" s="160">
        <v>45896</v>
      </c>
      <c r="C1331" s="81" t="s">
        <v>66</v>
      </c>
      <c r="D1331" s="81" t="s">
        <v>6757</v>
      </c>
      <c r="E1331" s="154" t="s">
        <v>2510</v>
      </c>
      <c r="F1331" s="154" t="s">
        <v>2510</v>
      </c>
      <c r="G1331" s="83" t="s">
        <v>1470</v>
      </c>
      <c r="H1331" s="83" t="s">
        <v>1958</v>
      </c>
      <c r="I1331" s="83" t="s">
        <v>1476</v>
      </c>
      <c r="J1331" s="83" t="s">
        <v>1477</v>
      </c>
      <c r="K1331" s="83" t="s">
        <v>857</v>
      </c>
      <c r="L1331" s="84" t="s">
        <v>1478</v>
      </c>
      <c r="M1331" s="84" t="s">
        <v>917</v>
      </c>
      <c r="N1331" s="83">
        <v>0.5</v>
      </c>
      <c r="O1331" s="83">
        <v>0.5</v>
      </c>
      <c r="P1331" s="83">
        <v>3</v>
      </c>
      <c r="Q1331" s="241">
        <f t="shared" si="106"/>
        <v>0.75</v>
      </c>
      <c r="R1331" s="240" t="str">
        <f t="shared" si="107"/>
        <v>DÜŞÜK RİSK</v>
      </c>
      <c r="S1331" s="84" t="s">
        <v>918</v>
      </c>
      <c r="T1331" s="83" t="s">
        <v>186</v>
      </c>
      <c r="U1331" s="155" t="s">
        <v>919</v>
      </c>
      <c r="V1331" s="85" t="s">
        <v>558</v>
      </c>
      <c r="W1331" s="156" t="s">
        <v>919</v>
      </c>
      <c r="X1331" s="156" t="s">
        <v>858</v>
      </c>
      <c r="Y1331" s="83">
        <v>0.5</v>
      </c>
      <c r="Z1331" s="83">
        <v>0.5</v>
      </c>
      <c r="AA1331" s="83">
        <v>3</v>
      </c>
      <c r="AB1331" s="241">
        <f t="shared" si="108"/>
        <v>0.75</v>
      </c>
      <c r="AC1331" s="240" t="str">
        <f t="shared" si="109"/>
        <v>DÜŞÜK RİSK</v>
      </c>
      <c r="AD1331" s="81" t="s">
        <v>132</v>
      </c>
      <c r="AE1331" s="81" t="s">
        <v>186</v>
      </c>
      <c r="AF1331" s="240" t="s">
        <v>859</v>
      </c>
      <c r="AG1331" s="83" t="s">
        <v>860</v>
      </c>
    </row>
    <row r="1332" spans="1:33" ht="105" x14ac:dyDescent="0.45">
      <c r="A1332" s="152">
        <v>1325</v>
      </c>
      <c r="B1332" s="160">
        <v>45896</v>
      </c>
      <c r="C1332" s="81" t="s">
        <v>66</v>
      </c>
      <c r="D1332" s="81" t="s">
        <v>6757</v>
      </c>
      <c r="E1332" s="154" t="s">
        <v>2510</v>
      </c>
      <c r="F1332" s="154" t="s">
        <v>2510</v>
      </c>
      <c r="G1332" s="83" t="s">
        <v>1959</v>
      </c>
      <c r="H1332" s="83" t="s">
        <v>1960</v>
      </c>
      <c r="I1332" s="83" t="s">
        <v>1961</v>
      </c>
      <c r="J1332" s="83" t="s">
        <v>1962</v>
      </c>
      <c r="K1332" s="83" t="s">
        <v>1008</v>
      </c>
      <c r="L1332" s="84" t="s">
        <v>1963</v>
      </c>
      <c r="M1332" s="84" t="s">
        <v>917</v>
      </c>
      <c r="N1332" s="83">
        <v>1</v>
      </c>
      <c r="O1332" s="83">
        <v>3</v>
      </c>
      <c r="P1332" s="83">
        <v>3</v>
      </c>
      <c r="Q1332" s="241">
        <f t="shared" si="106"/>
        <v>9</v>
      </c>
      <c r="R1332" s="240" t="str">
        <f t="shared" si="107"/>
        <v>DÜŞÜK RİSK</v>
      </c>
      <c r="S1332" s="84" t="s">
        <v>918</v>
      </c>
      <c r="T1332" s="83" t="s">
        <v>186</v>
      </c>
      <c r="U1332" s="155" t="s">
        <v>919</v>
      </c>
      <c r="V1332" s="85" t="s">
        <v>558</v>
      </c>
      <c r="W1332" s="156" t="s">
        <v>919</v>
      </c>
      <c r="X1332" s="156" t="s">
        <v>858</v>
      </c>
      <c r="Y1332" s="83">
        <v>0.5</v>
      </c>
      <c r="Z1332" s="83">
        <v>0.5</v>
      </c>
      <c r="AA1332" s="83">
        <v>1</v>
      </c>
      <c r="AB1332" s="241">
        <f t="shared" si="108"/>
        <v>0.25</v>
      </c>
      <c r="AC1332" s="240" t="str">
        <f t="shared" si="109"/>
        <v>DÜŞÜK RİSK</v>
      </c>
      <c r="AD1332" s="81" t="s">
        <v>132</v>
      </c>
      <c r="AE1332" s="81" t="s">
        <v>186</v>
      </c>
      <c r="AF1332" s="240" t="s">
        <v>859</v>
      </c>
      <c r="AG1332" s="83" t="s">
        <v>1964</v>
      </c>
    </row>
    <row r="1333" spans="1:33" ht="87.5" x14ac:dyDescent="0.45">
      <c r="A1333" s="152">
        <v>1326</v>
      </c>
      <c r="B1333" s="160">
        <v>45896</v>
      </c>
      <c r="C1333" s="81" t="s">
        <v>66</v>
      </c>
      <c r="D1333" s="81" t="s">
        <v>6757</v>
      </c>
      <c r="E1333" s="154" t="s">
        <v>2510</v>
      </c>
      <c r="F1333" s="154" t="s">
        <v>2510</v>
      </c>
      <c r="G1333" s="83" t="s">
        <v>1959</v>
      </c>
      <c r="H1333" s="83" t="s">
        <v>1965</v>
      </c>
      <c r="I1333" s="83" t="s">
        <v>1966</v>
      </c>
      <c r="J1333" s="83" t="s">
        <v>1967</v>
      </c>
      <c r="K1333" s="83" t="s">
        <v>1008</v>
      </c>
      <c r="L1333" s="84" t="s">
        <v>1968</v>
      </c>
      <c r="M1333" s="84" t="s">
        <v>917</v>
      </c>
      <c r="N1333" s="83">
        <v>1</v>
      </c>
      <c r="O1333" s="83">
        <v>3</v>
      </c>
      <c r="P1333" s="83">
        <v>3</v>
      </c>
      <c r="Q1333" s="241">
        <f t="shared" si="106"/>
        <v>9</v>
      </c>
      <c r="R1333" s="240" t="str">
        <f t="shared" si="107"/>
        <v>DÜŞÜK RİSK</v>
      </c>
      <c r="S1333" s="84" t="s">
        <v>918</v>
      </c>
      <c r="T1333" s="83" t="s">
        <v>186</v>
      </c>
      <c r="U1333" s="155" t="s">
        <v>919</v>
      </c>
      <c r="V1333" s="85" t="s">
        <v>558</v>
      </c>
      <c r="W1333" s="156" t="s">
        <v>919</v>
      </c>
      <c r="X1333" s="156" t="s">
        <v>858</v>
      </c>
      <c r="Y1333" s="83">
        <v>1</v>
      </c>
      <c r="Z1333" s="83">
        <v>3</v>
      </c>
      <c r="AA1333" s="83">
        <v>3</v>
      </c>
      <c r="AB1333" s="241">
        <f t="shared" si="108"/>
        <v>9</v>
      </c>
      <c r="AC1333" s="240" t="str">
        <f t="shared" si="109"/>
        <v>DÜŞÜK RİSK</v>
      </c>
      <c r="AD1333" s="81" t="s">
        <v>132</v>
      </c>
      <c r="AE1333" s="81" t="s">
        <v>186</v>
      </c>
      <c r="AF1333" s="240" t="s">
        <v>1502</v>
      </c>
      <c r="AG1333" s="83" t="s">
        <v>1964</v>
      </c>
    </row>
    <row r="1334" spans="1:33" ht="105" x14ac:dyDescent="0.45">
      <c r="A1334" s="152">
        <v>1327</v>
      </c>
      <c r="B1334" s="160">
        <v>45896</v>
      </c>
      <c r="C1334" s="81" t="s">
        <v>66</v>
      </c>
      <c r="D1334" s="81" t="s">
        <v>6757</v>
      </c>
      <c r="E1334" s="154" t="s">
        <v>2510</v>
      </c>
      <c r="F1334" s="154" t="s">
        <v>2510</v>
      </c>
      <c r="G1334" s="83" t="s">
        <v>1479</v>
      </c>
      <c r="H1334" s="83" t="s">
        <v>1480</v>
      </c>
      <c r="I1334" s="83" t="s">
        <v>1481</v>
      </c>
      <c r="J1334" s="83" t="s">
        <v>1482</v>
      </c>
      <c r="K1334" s="83" t="s">
        <v>1008</v>
      </c>
      <c r="L1334" s="84" t="s">
        <v>1969</v>
      </c>
      <c r="M1334" s="84" t="s">
        <v>917</v>
      </c>
      <c r="N1334" s="83">
        <v>1</v>
      </c>
      <c r="O1334" s="83">
        <v>1</v>
      </c>
      <c r="P1334" s="83">
        <v>3</v>
      </c>
      <c r="Q1334" s="241">
        <f t="shared" si="106"/>
        <v>3</v>
      </c>
      <c r="R1334" s="240" t="str">
        <f t="shared" si="107"/>
        <v>DÜŞÜK RİSK</v>
      </c>
      <c r="S1334" s="84" t="s">
        <v>918</v>
      </c>
      <c r="T1334" s="83" t="s">
        <v>186</v>
      </c>
      <c r="U1334" s="155" t="s">
        <v>919</v>
      </c>
      <c r="V1334" s="85" t="s">
        <v>558</v>
      </c>
      <c r="W1334" s="156" t="s">
        <v>919</v>
      </c>
      <c r="X1334" s="156" t="s">
        <v>858</v>
      </c>
      <c r="Y1334" s="83">
        <v>1</v>
      </c>
      <c r="Z1334" s="83">
        <v>1</v>
      </c>
      <c r="AA1334" s="83">
        <v>3</v>
      </c>
      <c r="AB1334" s="241">
        <f t="shared" si="108"/>
        <v>3</v>
      </c>
      <c r="AC1334" s="240" t="str">
        <f t="shared" si="109"/>
        <v>DÜŞÜK RİSK</v>
      </c>
      <c r="AD1334" s="81" t="s">
        <v>132</v>
      </c>
      <c r="AE1334" s="81" t="s">
        <v>186</v>
      </c>
      <c r="AF1334" s="240" t="s">
        <v>1498</v>
      </c>
      <c r="AG1334" s="83" t="s">
        <v>4851</v>
      </c>
    </row>
    <row r="1335" spans="1:33" ht="105" x14ac:dyDescent="0.45">
      <c r="A1335" s="152">
        <v>1328</v>
      </c>
      <c r="B1335" s="160">
        <v>45896</v>
      </c>
      <c r="C1335" s="81" t="s">
        <v>66</v>
      </c>
      <c r="D1335" s="81" t="s">
        <v>6757</v>
      </c>
      <c r="E1335" s="154" t="s">
        <v>2510</v>
      </c>
      <c r="F1335" s="154" t="s">
        <v>2510</v>
      </c>
      <c r="G1335" s="83" t="s">
        <v>749</v>
      </c>
      <c r="H1335" s="83" t="s">
        <v>1970</v>
      </c>
      <c r="I1335" s="83" t="s">
        <v>1971</v>
      </c>
      <c r="J1335" s="83" t="s">
        <v>971</v>
      </c>
      <c r="K1335" s="83" t="s">
        <v>1008</v>
      </c>
      <c r="L1335" s="84" t="s">
        <v>1972</v>
      </c>
      <c r="M1335" s="84" t="s">
        <v>917</v>
      </c>
      <c r="N1335" s="83">
        <v>0.5</v>
      </c>
      <c r="O1335" s="83">
        <v>2</v>
      </c>
      <c r="P1335" s="83">
        <v>1</v>
      </c>
      <c r="Q1335" s="241">
        <f t="shared" si="106"/>
        <v>1</v>
      </c>
      <c r="R1335" s="240" t="str">
        <f t="shared" si="107"/>
        <v>DÜŞÜK RİSK</v>
      </c>
      <c r="S1335" s="84" t="s">
        <v>918</v>
      </c>
      <c r="T1335" s="83" t="s">
        <v>191</v>
      </c>
      <c r="U1335" s="155" t="s">
        <v>919</v>
      </c>
      <c r="V1335" s="85" t="s">
        <v>961</v>
      </c>
      <c r="W1335" s="156" t="s">
        <v>919</v>
      </c>
      <c r="X1335" s="156" t="s">
        <v>858</v>
      </c>
      <c r="Y1335" s="83">
        <v>0.5</v>
      </c>
      <c r="Z1335" s="83">
        <v>2</v>
      </c>
      <c r="AA1335" s="83">
        <v>1</v>
      </c>
      <c r="AB1335" s="241">
        <f t="shared" si="108"/>
        <v>1</v>
      </c>
      <c r="AC1335" s="240" t="str">
        <f t="shared" si="109"/>
        <v>DÜŞÜK RİSK</v>
      </c>
      <c r="AD1335" s="81" t="s">
        <v>132</v>
      </c>
      <c r="AE1335" s="81" t="s">
        <v>191</v>
      </c>
      <c r="AF1335" s="240" t="s">
        <v>1973</v>
      </c>
      <c r="AG1335" s="83" t="s">
        <v>860</v>
      </c>
    </row>
    <row r="1336" spans="1:33" ht="157.5" x14ac:dyDescent="0.45">
      <c r="A1336" s="152">
        <v>1329</v>
      </c>
      <c r="B1336" s="160">
        <v>45896</v>
      </c>
      <c r="C1336" s="81" t="s">
        <v>66</v>
      </c>
      <c r="D1336" s="81" t="s">
        <v>6757</v>
      </c>
      <c r="E1336" s="154" t="s">
        <v>2510</v>
      </c>
      <c r="F1336" s="154" t="s">
        <v>2510</v>
      </c>
      <c r="G1336" s="83" t="s">
        <v>749</v>
      </c>
      <c r="H1336" s="83" t="s">
        <v>2310</v>
      </c>
      <c r="I1336" s="83" t="s">
        <v>1994</v>
      </c>
      <c r="J1336" s="83" t="s">
        <v>971</v>
      </c>
      <c r="K1336" s="83" t="s">
        <v>857</v>
      </c>
      <c r="L1336" s="84" t="s">
        <v>1995</v>
      </c>
      <c r="M1336" s="84" t="s">
        <v>917</v>
      </c>
      <c r="N1336" s="83">
        <v>0.5</v>
      </c>
      <c r="O1336" s="83">
        <v>2</v>
      </c>
      <c r="P1336" s="83">
        <v>1</v>
      </c>
      <c r="Q1336" s="241">
        <f t="shared" si="106"/>
        <v>1</v>
      </c>
      <c r="R1336" s="240" t="str">
        <f t="shared" si="107"/>
        <v>DÜŞÜK RİSK</v>
      </c>
      <c r="S1336" s="84" t="s">
        <v>918</v>
      </c>
      <c r="T1336" s="83" t="s">
        <v>191</v>
      </c>
      <c r="U1336" s="155" t="s">
        <v>919</v>
      </c>
      <c r="V1336" s="85" t="s">
        <v>961</v>
      </c>
      <c r="W1336" s="156" t="s">
        <v>919</v>
      </c>
      <c r="X1336" s="156" t="s">
        <v>858</v>
      </c>
      <c r="Y1336" s="83">
        <v>0.5</v>
      </c>
      <c r="Z1336" s="83">
        <v>2</v>
      </c>
      <c r="AA1336" s="83">
        <v>1</v>
      </c>
      <c r="AB1336" s="241">
        <f t="shared" si="108"/>
        <v>1</v>
      </c>
      <c r="AC1336" s="240" t="str">
        <f t="shared" si="109"/>
        <v>DÜŞÜK RİSK</v>
      </c>
      <c r="AD1336" s="81" t="s">
        <v>132</v>
      </c>
      <c r="AE1336" s="81" t="s">
        <v>191</v>
      </c>
      <c r="AF1336" s="240" t="s">
        <v>1973</v>
      </c>
      <c r="AG1336" s="83" t="s">
        <v>860</v>
      </c>
    </row>
    <row r="1337" spans="1:33" ht="140" x14ac:dyDescent="0.45">
      <c r="A1337" s="152">
        <v>1330</v>
      </c>
      <c r="B1337" s="160">
        <v>45896</v>
      </c>
      <c r="C1337" s="81" t="s">
        <v>66</v>
      </c>
      <c r="D1337" s="81" t="s">
        <v>6757</v>
      </c>
      <c r="E1337" s="154" t="s">
        <v>2510</v>
      </c>
      <c r="F1337" s="154" t="s">
        <v>2510</v>
      </c>
      <c r="G1337" s="83" t="s">
        <v>1493</v>
      </c>
      <c r="H1337" s="83" t="s">
        <v>2311</v>
      </c>
      <c r="I1337" s="83" t="s">
        <v>2312</v>
      </c>
      <c r="J1337" s="83" t="s">
        <v>2313</v>
      </c>
      <c r="K1337" s="83" t="s">
        <v>2314</v>
      </c>
      <c r="L1337" s="84" t="s">
        <v>2315</v>
      </c>
      <c r="M1337" s="84" t="s">
        <v>917</v>
      </c>
      <c r="N1337" s="83">
        <v>0.5</v>
      </c>
      <c r="O1337" s="83">
        <v>1</v>
      </c>
      <c r="P1337" s="83">
        <v>7</v>
      </c>
      <c r="Q1337" s="241">
        <f t="shared" si="106"/>
        <v>3.5</v>
      </c>
      <c r="R1337" s="240" t="str">
        <f t="shared" si="107"/>
        <v>DÜŞÜK RİSK</v>
      </c>
      <c r="S1337" s="84" t="s">
        <v>918</v>
      </c>
      <c r="T1337" s="83" t="s">
        <v>186</v>
      </c>
      <c r="U1337" s="155" t="s">
        <v>919</v>
      </c>
      <c r="V1337" s="85" t="s">
        <v>961</v>
      </c>
      <c r="W1337" s="156" t="s">
        <v>919</v>
      </c>
      <c r="X1337" s="156" t="s">
        <v>858</v>
      </c>
      <c r="Y1337" s="83">
        <v>0.5</v>
      </c>
      <c r="Z1337" s="83">
        <v>1</v>
      </c>
      <c r="AA1337" s="83">
        <v>7</v>
      </c>
      <c r="AB1337" s="241">
        <f t="shared" si="108"/>
        <v>3.5</v>
      </c>
      <c r="AC1337" s="240" t="str">
        <f t="shared" si="109"/>
        <v>DÜŞÜK RİSK</v>
      </c>
      <c r="AD1337" s="81" t="s">
        <v>132</v>
      </c>
      <c r="AE1337" s="81" t="s">
        <v>186</v>
      </c>
      <c r="AF1337" s="240" t="s">
        <v>1502</v>
      </c>
      <c r="AG1337" s="83" t="s">
        <v>5496</v>
      </c>
    </row>
    <row r="1338" spans="1:33" ht="122.5" x14ac:dyDescent="0.45">
      <c r="A1338" s="152">
        <v>1331</v>
      </c>
      <c r="B1338" s="160">
        <v>45896</v>
      </c>
      <c r="C1338" s="83" t="s">
        <v>60</v>
      </c>
      <c r="D1338" s="81" t="s">
        <v>170</v>
      </c>
      <c r="E1338" s="154" t="s">
        <v>2510</v>
      </c>
      <c r="F1338" s="154" t="s">
        <v>2510</v>
      </c>
      <c r="G1338" s="83" t="s">
        <v>1493</v>
      </c>
      <c r="H1338" s="83" t="s">
        <v>1494</v>
      </c>
      <c r="I1338" s="83" t="s">
        <v>1495</v>
      </c>
      <c r="J1338" s="83" t="s">
        <v>1496</v>
      </c>
      <c r="K1338" s="83" t="s">
        <v>857</v>
      </c>
      <c r="L1338" s="84" t="s">
        <v>1497</v>
      </c>
      <c r="M1338" s="84" t="s">
        <v>917</v>
      </c>
      <c r="N1338" s="83">
        <v>0.5</v>
      </c>
      <c r="O1338" s="83">
        <v>0.5</v>
      </c>
      <c r="P1338" s="83">
        <v>3</v>
      </c>
      <c r="Q1338" s="241">
        <f t="shared" si="106"/>
        <v>0.75</v>
      </c>
      <c r="R1338" s="240" t="str">
        <f t="shared" si="107"/>
        <v>DÜŞÜK RİSK</v>
      </c>
      <c r="S1338" s="84" t="s">
        <v>918</v>
      </c>
      <c r="T1338" s="83" t="s">
        <v>186</v>
      </c>
      <c r="U1338" s="155" t="s">
        <v>919</v>
      </c>
      <c r="V1338" s="85" t="s">
        <v>558</v>
      </c>
      <c r="W1338" s="156" t="s">
        <v>919</v>
      </c>
      <c r="X1338" s="156" t="s">
        <v>858</v>
      </c>
      <c r="Y1338" s="83">
        <v>0.5</v>
      </c>
      <c r="Z1338" s="83">
        <v>0.5</v>
      </c>
      <c r="AA1338" s="83">
        <v>3</v>
      </c>
      <c r="AB1338" s="241">
        <f t="shared" si="108"/>
        <v>0.75</v>
      </c>
      <c r="AC1338" s="240" t="str">
        <f t="shared" si="109"/>
        <v>DÜŞÜK RİSK</v>
      </c>
      <c r="AD1338" s="81" t="s">
        <v>493</v>
      </c>
      <c r="AE1338" s="81" t="s">
        <v>186</v>
      </c>
      <c r="AF1338" s="240" t="s">
        <v>1498</v>
      </c>
      <c r="AG1338" s="83" t="s">
        <v>5456</v>
      </c>
    </row>
    <row r="1339" spans="1:33" ht="122.5" x14ac:dyDescent="0.45">
      <c r="A1339" s="152">
        <v>1332</v>
      </c>
      <c r="B1339" s="160">
        <v>45896</v>
      </c>
      <c r="C1339" s="83" t="s">
        <v>60</v>
      </c>
      <c r="D1339" s="81" t="s">
        <v>170</v>
      </c>
      <c r="E1339" s="154" t="s">
        <v>2510</v>
      </c>
      <c r="F1339" s="154" t="s">
        <v>2510</v>
      </c>
      <c r="G1339" s="83" t="s">
        <v>1493</v>
      </c>
      <c r="H1339" s="83" t="s">
        <v>1499</v>
      </c>
      <c r="I1339" s="83" t="s">
        <v>1500</v>
      </c>
      <c r="J1339" s="83" t="s">
        <v>971</v>
      </c>
      <c r="K1339" s="83" t="s">
        <v>857</v>
      </c>
      <c r="L1339" s="84" t="s">
        <v>1996</v>
      </c>
      <c r="M1339" s="84" t="s">
        <v>917</v>
      </c>
      <c r="N1339" s="83">
        <v>3</v>
      </c>
      <c r="O1339" s="83">
        <v>6</v>
      </c>
      <c r="P1339" s="83">
        <v>3</v>
      </c>
      <c r="Q1339" s="241">
        <f t="shared" si="106"/>
        <v>54</v>
      </c>
      <c r="R1339" s="240" t="str">
        <f t="shared" si="107"/>
        <v>OLASI RİSK</v>
      </c>
      <c r="S1339" s="84" t="s">
        <v>918</v>
      </c>
      <c r="T1339" s="83" t="s">
        <v>186</v>
      </c>
      <c r="U1339" s="155" t="s">
        <v>919</v>
      </c>
      <c r="V1339" s="85" t="s">
        <v>558</v>
      </c>
      <c r="W1339" s="156" t="s">
        <v>919</v>
      </c>
      <c r="X1339" s="156" t="s">
        <v>858</v>
      </c>
      <c r="Y1339" s="83">
        <v>1</v>
      </c>
      <c r="Z1339" s="83">
        <v>3</v>
      </c>
      <c r="AA1339" s="83">
        <v>3</v>
      </c>
      <c r="AB1339" s="241">
        <f t="shared" si="108"/>
        <v>9</v>
      </c>
      <c r="AC1339" s="240" t="str">
        <f t="shared" si="109"/>
        <v>DÜŞÜK RİSK</v>
      </c>
      <c r="AD1339" s="81" t="s">
        <v>132</v>
      </c>
      <c r="AE1339" s="81" t="s">
        <v>186</v>
      </c>
      <c r="AF1339" s="240" t="s">
        <v>2601</v>
      </c>
      <c r="AG1339" s="83" t="s">
        <v>5456</v>
      </c>
    </row>
    <row r="1340" spans="1:33" ht="157.5" x14ac:dyDescent="0.45">
      <c r="A1340" s="152">
        <v>1333</v>
      </c>
      <c r="B1340" s="160">
        <v>45896</v>
      </c>
      <c r="C1340" s="83" t="s">
        <v>60</v>
      </c>
      <c r="D1340" s="81" t="s">
        <v>170</v>
      </c>
      <c r="E1340" s="154" t="s">
        <v>2510</v>
      </c>
      <c r="F1340" s="154" t="s">
        <v>2510</v>
      </c>
      <c r="G1340" s="83" t="s">
        <v>1547</v>
      </c>
      <c r="H1340" s="83" t="s">
        <v>1548</v>
      </c>
      <c r="I1340" s="83" t="s">
        <v>1549</v>
      </c>
      <c r="J1340" s="83" t="s">
        <v>1550</v>
      </c>
      <c r="K1340" s="83" t="s">
        <v>1008</v>
      </c>
      <c r="L1340" s="84" t="s">
        <v>2004</v>
      </c>
      <c r="M1340" s="84" t="s">
        <v>917</v>
      </c>
      <c r="N1340" s="83">
        <v>0.5</v>
      </c>
      <c r="O1340" s="83">
        <v>0.5</v>
      </c>
      <c r="P1340" s="83">
        <v>3</v>
      </c>
      <c r="Q1340" s="241">
        <f t="shared" si="106"/>
        <v>0.75</v>
      </c>
      <c r="R1340" s="240" t="str">
        <f t="shared" si="107"/>
        <v>DÜŞÜK RİSK</v>
      </c>
      <c r="S1340" s="84" t="s">
        <v>918</v>
      </c>
      <c r="T1340" s="83" t="s">
        <v>184</v>
      </c>
      <c r="U1340" s="155" t="s">
        <v>919</v>
      </c>
      <c r="V1340" s="85" t="s">
        <v>558</v>
      </c>
      <c r="W1340" s="156" t="s">
        <v>919</v>
      </c>
      <c r="X1340" s="156" t="s">
        <v>858</v>
      </c>
      <c r="Y1340" s="83">
        <v>0.5</v>
      </c>
      <c r="Z1340" s="83">
        <v>0.5</v>
      </c>
      <c r="AA1340" s="83">
        <v>3</v>
      </c>
      <c r="AB1340" s="241">
        <f t="shared" si="108"/>
        <v>0.75</v>
      </c>
      <c r="AC1340" s="240" t="str">
        <f t="shared" si="109"/>
        <v>DÜŞÜK RİSK</v>
      </c>
      <c r="AD1340" s="81" t="s">
        <v>493</v>
      </c>
      <c r="AE1340" s="81" t="s">
        <v>184</v>
      </c>
      <c r="AF1340" s="240" t="s">
        <v>1551</v>
      </c>
      <c r="AG1340" s="83" t="s">
        <v>5463</v>
      </c>
    </row>
    <row r="1341" spans="1:33" ht="140" x14ac:dyDescent="0.45">
      <c r="A1341" s="152">
        <v>1334</v>
      </c>
      <c r="B1341" s="160">
        <v>45896</v>
      </c>
      <c r="C1341" s="83" t="s">
        <v>60</v>
      </c>
      <c r="D1341" s="81" t="s">
        <v>170</v>
      </c>
      <c r="E1341" s="154" t="s">
        <v>2510</v>
      </c>
      <c r="F1341" s="154" t="s">
        <v>2510</v>
      </c>
      <c r="G1341" s="83" t="s">
        <v>1547</v>
      </c>
      <c r="H1341" s="83" t="s">
        <v>1552</v>
      </c>
      <c r="I1341" s="83" t="s">
        <v>1553</v>
      </c>
      <c r="J1341" s="83" t="s">
        <v>1554</v>
      </c>
      <c r="K1341" s="83" t="s">
        <v>1008</v>
      </c>
      <c r="L1341" s="84" t="s">
        <v>2005</v>
      </c>
      <c r="M1341" s="84" t="s">
        <v>917</v>
      </c>
      <c r="N1341" s="83">
        <v>0.5</v>
      </c>
      <c r="O1341" s="83">
        <v>0.5</v>
      </c>
      <c r="P1341" s="83">
        <v>1</v>
      </c>
      <c r="Q1341" s="241">
        <f t="shared" si="106"/>
        <v>0.25</v>
      </c>
      <c r="R1341" s="240" t="str">
        <f t="shared" si="107"/>
        <v>DÜŞÜK RİSK</v>
      </c>
      <c r="S1341" s="84" t="s">
        <v>918</v>
      </c>
      <c r="T1341" s="83" t="s">
        <v>184</v>
      </c>
      <c r="U1341" s="155" t="s">
        <v>919</v>
      </c>
      <c r="V1341" s="85" t="s">
        <v>558</v>
      </c>
      <c r="W1341" s="156" t="s">
        <v>919</v>
      </c>
      <c r="X1341" s="156" t="s">
        <v>858</v>
      </c>
      <c r="Y1341" s="83">
        <v>0.5</v>
      </c>
      <c r="Z1341" s="83">
        <v>0.5</v>
      </c>
      <c r="AA1341" s="83">
        <v>3</v>
      </c>
      <c r="AB1341" s="241">
        <f t="shared" si="108"/>
        <v>0.75</v>
      </c>
      <c r="AC1341" s="240" t="str">
        <f t="shared" si="109"/>
        <v>DÜŞÜK RİSK</v>
      </c>
      <c r="AD1341" s="81" t="s">
        <v>493</v>
      </c>
      <c r="AE1341" s="81" t="s">
        <v>184</v>
      </c>
      <c r="AF1341" s="240" t="s">
        <v>1551</v>
      </c>
      <c r="AG1341" s="83" t="s">
        <v>5463</v>
      </c>
    </row>
    <row r="1342" spans="1:33" ht="105" x14ac:dyDescent="0.45">
      <c r="A1342" s="152">
        <v>1335</v>
      </c>
      <c r="B1342" s="160">
        <v>45896</v>
      </c>
      <c r="C1342" s="83" t="s">
        <v>66</v>
      </c>
      <c r="D1342" s="81" t="s">
        <v>6758</v>
      </c>
      <c r="E1342" s="154" t="s">
        <v>2510</v>
      </c>
      <c r="F1342" s="154" t="s">
        <v>2510</v>
      </c>
      <c r="G1342" s="83" t="s">
        <v>1931</v>
      </c>
      <c r="H1342" s="83" t="s">
        <v>1940</v>
      </c>
      <c r="I1342" s="83" t="s">
        <v>1941</v>
      </c>
      <c r="J1342" s="83" t="s">
        <v>1942</v>
      </c>
      <c r="K1342" s="83" t="s">
        <v>1008</v>
      </c>
      <c r="L1342" s="84" t="s">
        <v>1935</v>
      </c>
      <c r="M1342" s="84" t="s">
        <v>917</v>
      </c>
      <c r="N1342" s="83">
        <v>1</v>
      </c>
      <c r="O1342" s="83">
        <v>2</v>
      </c>
      <c r="P1342" s="83">
        <v>15</v>
      </c>
      <c r="Q1342" s="241">
        <f t="shared" si="106"/>
        <v>30</v>
      </c>
      <c r="R1342" s="240" t="str">
        <f t="shared" si="107"/>
        <v>OLASI RİSK</v>
      </c>
      <c r="S1342" s="84" t="s">
        <v>918</v>
      </c>
      <c r="T1342" s="83" t="s">
        <v>191</v>
      </c>
      <c r="U1342" s="155" t="s">
        <v>919</v>
      </c>
      <c r="V1342" s="85" t="s">
        <v>961</v>
      </c>
      <c r="W1342" s="156" t="s">
        <v>919</v>
      </c>
      <c r="X1342" s="156" t="s">
        <v>858</v>
      </c>
      <c r="Y1342" s="83">
        <v>1</v>
      </c>
      <c r="Z1342" s="83">
        <v>1</v>
      </c>
      <c r="AA1342" s="83">
        <v>15</v>
      </c>
      <c r="AB1342" s="241">
        <f t="shared" si="108"/>
        <v>15</v>
      </c>
      <c r="AC1342" s="240" t="str">
        <f t="shared" si="109"/>
        <v>DÜŞÜK RİSK</v>
      </c>
      <c r="AD1342" s="81" t="s">
        <v>132</v>
      </c>
      <c r="AE1342" s="81" t="s">
        <v>191</v>
      </c>
      <c r="AF1342" s="240" t="s">
        <v>1502</v>
      </c>
      <c r="AG1342" s="83" t="s">
        <v>860</v>
      </c>
    </row>
    <row r="1343" spans="1:33" ht="192.5" x14ac:dyDescent="0.45">
      <c r="A1343" s="152">
        <v>1336</v>
      </c>
      <c r="B1343" s="160">
        <v>45896</v>
      </c>
      <c r="C1343" s="83" t="s">
        <v>66</v>
      </c>
      <c r="D1343" s="81" t="s">
        <v>6753</v>
      </c>
      <c r="E1343" s="154" t="s">
        <v>2510</v>
      </c>
      <c r="F1343" s="154" t="s">
        <v>2510</v>
      </c>
      <c r="G1343" s="83" t="s">
        <v>1883</v>
      </c>
      <c r="H1343" s="83" t="s">
        <v>1884</v>
      </c>
      <c r="I1343" s="83" t="s">
        <v>1885</v>
      </c>
      <c r="J1343" s="83" t="s">
        <v>1886</v>
      </c>
      <c r="K1343" s="83" t="s">
        <v>1008</v>
      </c>
      <c r="L1343" s="84" t="s">
        <v>1887</v>
      </c>
      <c r="M1343" s="84" t="s">
        <v>917</v>
      </c>
      <c r="N1343" s="83">
        <v>1</v>
      </c>
      <c r="O1343" s="83">
        <v>2</v>
      </c>
      <c r="P1343" s="83">
        <v>40</v>
      </c>
      <c r="Q1343" s="241">
        <f t="shared" si="106"/>
        <v>80</v>
      </c>
      <c r="R1343" s="240" t="str">
        <f t="shared" si="107"/>
        <v>ÖNEMLİ RİSK</v>
      </c>
      <c r="S1343" s="84" t="s">
        <v>918</v>
      </c>
      <c r="T1343" s="83" t="s">
        <v>131</v>
      </c>
      <c r="U1343" s="155" t="s">
        <v>919</v>
      </c>
      <c r="V1343" s="85" t="s">
        <v>961</v>
      </c>
      <c r="W1343" s="156" t="s">
        <v>919</v>
      </c>
      <c r="X1343" s="156" t="s">
        <v>858</v>
      </c>
      <c r="Y1343" s="83">
        <v>1</v>
      </c>
      <c r="Z1343" s="83">
        <v>1</v>
      </c>
      <c r="AA1343" s="83">
        <v>40</v>
      </c>
      <c r="AB1343" s="241">
        <f t="shared" si="108"/>
        <v>40</v>
      </c>
      <c r="AC1343" s="240" t="str">
        <f t="shared" si="109"/>
        <v>OLASI RİSK</v>
      </c>
      <c r="AD1343" s="81" t="s">
        <v>651</v>
      </c>
      <c r="AE1343" s="81" t="s">
        <v>131</v>
      </c>
      <c r="AF1343" s="240" t="s">
        <v>2460</v>
      </c>
      <c r="AG1343" s="83" t="s">
        <v>1141</v>
      </c>
    </row>
    <row r="1344" spans="1:33" ht="175" x14ac:dyDescent="0.45">
      <c r="A1344" s="152">
        <v>1337</v>
      </c>
      <c r="B1344" s="160">
        <v>45896</v>
      </c>
      <c r="C1344" s="83" t="s">
        <v>66</v>
      </c>
      <c r="D1344" s="81" t="s">
        <v>6753</v>
      </c>
      <c r="E1344" s="154" t="s">
        <v>2510</v>
      </c>
      <c r="F1344" s="154" t="s">
        <v>2510</v>
      </c>
      <c r="G1344" s="83" t="s">
        <v>1883</v>
      </c>
      <c r="H1344" s="83" t="s">
        <v>1893</v>
      </c>
      <c r="I1344" s="83" t="s">
        <v>1894</v>
      </c>
      <c r="J1344" s="83" t="s">
        <v>1895</v>
      </c>
      <c r="K1344" s="83" t="s">
        <v>1008</v>
      </c>
      <c r="L1344" s="84" t="s">
        <v>1896</v>
      </c>
      <c r="M1344" s="84" t="s">
        <v>917</v>
      </c>
      <c r="N1344" s="83">
        <v>1</v>
      </c>
      <c r="O1344" s="83">
        <v>2</v>
      </c>
      <c r="P1344" s="83">
        <v>40</v>
      </c>
      <c r="Q1344" s="241">
        <f t="shared" si="106"/>
        <v>80</v>
      </c>
      <c r="R1344" s="240" t="str">
        <f t="shared" si="107"/>
        <v>ÖNEMLİ RİSK</v>
      </c>
      <c r="S1344" s="84" t="s">
        <v>918</v>
      </c>
      <c r="T1344" s="83" t="s">
        <v>131</v>
      </c>
      <c r="U1344" s="155" t="s">
        <v>919</v>
      </c>
      <c r="V1344" s="85" t="s">
        <v>961</v>
      </c>
      <c r="W1344" s="156" t="s">
        <v>919</v>
      </c>
      <c r="X1344" s="156" t="s">
        <v>858</v>
      </c>
      <c r="Y1344" s="83">
        <v>1</v>
      </c>
      <c r="Z1344" s="83">
        <v>1</v>
      </c>
      <c r="AA1344" s="83">
        <v>40</v>
      </c>
      <c r="AB1344" s="241">
        <f t="shared" si="108"/>
        <v>40</v>
      </c>
      <c r="AC1344" s="240" t="str">
        <f t="shared" si="109"/>
        <v>OLASI RİSK</v>
      </c>
      <c r="AD1344" s="81" t="s">
        <v>132</v>
      </c>
      <c r="AE1344" s="81" t="s">
        <v>131</v>
      </c>
      <c r="AF1344" s="240" t="s">
        <v>1502</v>
      </c>
      <c r="AG1344" s="83" t="s">
        <v>1141</v>
      </c>
    </row>
    <row r="1345" spans="1:33" ht="122.5" x14ac:dyDescent="0.45">
      <c r="A1345" s="152">
        <v>1338</v>
      </c>
      <c r="B1345" s="160">
        <v>45896</v>
      </c>
      <c r="C1345" s="81" t="s">
        <v>72</v>
      </c>
      <c r="D1345" s="81" t="s">
        <v>158</v>
      </c>
      <c r="E1345" s="254" t="s">
        <v>2602</v>
      </c>
      <c r="F1345" s="254" t="s">
        <v>2602</v>
      </c>
      <c r="G1345" s="81" t="s">
        <v>2603</v>
      </c>
      <c r="H1345" s="81" t="s">
        <v>2604</v>
      </c>
      <c r="I1345" s="81" t="s">
        <v>382</v>
      </c>
      <c r="J1345" s="81" t="s">
        <v>299</v>
      </c>
      <c r="K1345" s="81" t="s">
        <v>2024</v>
      </c>
      <c r="L1345" s="82" t="s">
        <v>2605</v>
      </c>
      <c r="M1345" s="82" t="s">
        <v>203</v>
      </c>
      <c r="N1345" s="83">
        <v>1</v>
      </c>
      <c r="O1345" s="83">
        <v>3</v>
      </c>
      <c r="P1345" s="83">
        <v>7</v>
      </c>
      <c r="Q1345" s="240">
        <f t="shared" si="106"/>
        <v>21</v>
      </c>
      <c r="R1345" s="240" t="str">
        <f t="shared" si="107"/>
        <v>OLASI RİSK</v>
      </c>
      <c r="S1345" s="84" t="s">
        <v>204</v>
      </c>
      <c r="T1345" s="81" t="s">
        <v>2606</v>
      </c>
      <c r="U1345" s="80" t="s">
        <v>206</v>
      </c>
      <c r="V1345" s="85" t="s">
        <v>558</v>
      </c>
      <c r="W1345" s="80" t="s">
        <v>558</v>
      </c>
      <c r="X1345" s="82" t="s">
        <v>208</v>
      </c>
      <c r="Y1345" s="83">
        <v>0.5</v>
      </c>
      <c r="Z1345" s="83">
        <v>3</v>
      </c>
      <c r="AA1345" s="83">
        <v>7</v>
      </c>
      <c r="AB1345" s="240">
        <f t="shared" si="108"/>
        <v>10.5</v>
      </c>
      <c r="AC1345" s="240" t="str">
        <f t="shared" si="109"/>
        <v>DÜŞÜK RİSK</v>
      </c>
      <c r="AD1345" s="81" t="s">
        <v>272</v>
      </c>
      <c r="AE1345" s="81" t="s">
        <v>2607</v>
      </c>
      <c r="AF1345" s="81" t="s">
        <v>558</v>
      </c>
      <c r="AG1345" s="83" t="s">
        <v>386</v>
      </c>
    </row>
    <row r="1346" spans="1:33" ht="122.5" x14ac:dyDescent="0.45">
      <c r="A1346" s="152">
        <v>1339</v>
      </c>
      <c r="B1346" s="160">
        <v>45896</v>
      </c>
      <c r="C1346" s="81" t="s">
        <v>72</v>
      </c>
      <c r="D1346" s="81" t="s">
        <v>158</v>
      </c>
      <c r="E1346" s="254" t="s">
        <v>2602</v>
      </c>
      <c r="F1346" s="254" t="s">
        <v>2602</v>
      </c>
      <c r="G1346" s="81" t="s">
        <v>267</v>
      </c>
      <c r="H1346" s="81" t="s">
        <v>268</v>
      </c>
      <c r="I1346" s="81" t="s">
        <v>269</v>
      </c>
      <c r="J1346" s="81" t="s">
        <v>270</v>
      </c>
      <c r="K1346" s="81" t="s">
        <v>2608</v>
      </c>
      <c r="L1346" s="82" t="s">
        <v>1696</v>
      </c>
      <c r="M1346" s="82" t="s">
        <v>203</v>
      </c>
      <c r="N1346" s="83">
        <v>3</v>
      </c>
      <c r="O1346" s="83">
        <v>6</v>
      </c>
      <c r="P1346" s="83">
        <v>3</v>
      </c>
      <c r="Q1346" s="240">
        <f t="shared" si="106"/>
        <v>54</v>
      </c>
      <c r="R1346" s="240" t="str">
        <f t="shared" si="107"/>
        <v>OLASI RİSK</v>
      </c>
      <c r="S1346" s="84" t="s">
        <v>204</v>
      </c>
      <c r="T1346" s="81" t="s">
        <v>2609</v>
      </c>
      <c r="U1346" s="80" t="s">
        <v>206</v>
      </c>
      <c r="V1346" s="85" t="s">
        <v>558</v>
      </c>
      <c r="W1346" s="80" t="s">
        <v>558</v>
      </c>
      <c r="X1346" s="82" t="s">
        <v>208</v>
      </c>
      <c r="Y1346" s="83">
        <v>0.5</v>
      </c>
      <c r="Z1346" s="83">
        <v>6</v>
      </c>
      <c r="AA1346" s="83">
        <v>3</v>
      </c>
      <c r="AB1346" s="240">
        <f t="shared" si="108"/>
        <v>9</v>
      </c>
      <c r="AC1346" s="240" t="str">
        <f t="shared" si="109"/>
        <v>DÜŞÜK RİSK</v>
      </c>
      <c r="AD1346" s="81" t="s">
        <v>272</v>
      </c>
      <c r="AE1346" s="81" t="s">
        <v>2607</v>
      </c>
      <c r="AF1346" s="81" t="s">
        <v>558</v>
      </c>
      <c r="AG1346" s="83" t="s">
        <v>266</v>
      </c>
    </row>
    <row r="1347" spans="1:33" ht="140" x14ac:dyDescent="0.45">
      <c r="A1347" s="152">
        <v>1340</v>
      </c>
      <c r="B1347" s="160">
        <v>45896</v>
      </c>
      <c r="C1347" s="81" t="s">
        <v>72</v>
      </c>
      <c r="D1347" s="81" t="s">
        <v>158</v>
      </c>
      <c r="E1347" s="254" t="s">
        <v>2602</v>
      </c>
      <c r="F1347" s="254" t="s">
        <v>2602</v>
      </c>
      <c r="G1347" s="81" t="s">
        <v>2610</v>
      </c>
      <c r="H1347" s="81" t="s">
        <v>2611</v>
      </c>
      <c r="I1347" s="81" t="s">
        <v>2612</v>
      </c>
      <c r="J1347" s="81" t="s">
        <v>2613</v>
      </c>
      <c r="K1347" s="81" t="s">
        <v>2614</v>
      </c>
      <c r="L1347" s="84" t="s">
        <v>5386</v>
      </c>
      <c r="M1347" s="82" t="s">
        <v>203</v>
      </c>
      <c r="N1347" s="83">
        <v>0.5</v>
      </c>
      <c r="O1347" s="83">
        <v>6</v>
      </c>
      <c r="P1347" s="83">
        <v>15</v>
      </c>
      <c r="Q1347" s="240">
        <f t="shared" si="106"/>
        <v>45</v>
      </c>
      <c r="R1347" s="240" t="str">
        <f t="shared" si="107"/>
        <v>OLASI RİSK</v>
      </c>
      <c r="S1347" s="84" t="s">
        <v>204</v>
      </c>
      <c r="T1347" s="81" t="s">
        <v>2609</v>
      </c>
      <c r="U1347" s="80" t="s">
        <v>206</v>
      </c>
      <c r="V1347" s="85" t="s">
        <v>558</v>
      </c>
      <c r="W1347" s="80" t="s">
        <v>558</v>
      </c>
      <c r="X1347" s="82" t="s">
        <v>208</v>
      </c>
      <c r="Y1347" s="83">
        <v>0.5</v>
      </c>
      <c r="Z1347" s="83">
        <v>6</v>
      </c>
      <c r="AA1347" s="83">
        <v>15</v>
      </c>
      <c r="AB1347" s="240">
        <f t="shared" si="108"/>
        <v>45</v>
      </c>
      <c r="AC1347" s="240" t="str">
        <f t="shared" si="109"/>
        <v>OLASI RİSK</v>
      </c>
      <c r="AD1347" s="81" t="s">
        <v>272</v>
      </c>
      <c r="AE1347" s="81" t="s">
        <v>2607</v>
      </c>
      <c r="AF1347" s="81" t="s">
        <v>558</v>
      </c>
      <c r="AG1347" s="83" t="s">
        <v>2615</v>
      </c>
    </row>
    <row r="1348" spans="1:33" ht="175" x14ac:dyDescent="0.45">
      <c r="A1348" s="152">
        <v>1341</v>
      </c>
      <c r="B1348" s="160">
        <v>45896</v>
      </c>
      <c r="C1348" s="81" t="s">
        <v>72</v>
      </c>
      <c r="D1348" s="81" t="s">
        <v>158</v>
      </c>
      <c r="E1348" s="254" t="s">
        <v>2602</v>
      </c>
      <c r="F1348" s="254" t="s">
        <v>2602</v>
      </c>
      <c r="G1348" s="229" t="s">
        <v>2616</v>
      </c>
      <c r="H1348" s="81" t="s">
        <v>357</v>
      </c>
      <c r="I1348" s="81" t="s">
        <v>358</v>
      </c>
      <c r="J1348" s="81" t="s">
        <v>359</v>
      </c>
      <c r="K1348" s="81" t="s">
        <v>2035</v>
      </c>
      <c r="L1348" s="82" t="s">
        <v>2617</v>
      </c>
      <c r="M1348" s="82" t="s">
        <v>203</v>
      </c>
      <c r="N1348" s="83">
        <v>0.5</v>
      </c>
      <c r="O1348" s="83">
        <v>6</v>
      </c>
      <c r="P1348" s="83">
        <v>7</v>
      </c>
      <c r="Q1348" s="240">
        <f t="shared" si="106"/>
        <v>21</v>
      </c>
      <c r="R1348" s="240" t="str">
        <f t="shared" si="107"/>
        <v>OLASI RİSK</v>
      </c>
      <c r="S1348" s="84" t="s">
        <v>204</v>
      </c>
      <c r="T1348" s="81" t="s">
        <v>361</v>
      </c>
      <c r="U1348" s="80" t="s">
        <v>206</v>
      </c>
      <c r="V1348" s="85" t="s">
        <v>558</v>
      </c>
      <c r="W1348" s="80" t="s">
        <v>558</v>
      </c>
      <c r="X1348" s="82" t="s">
        <v>208</v>
      </c>
      <c r="Y1348" s="83">
        <v>0.5</v>
      </c>
      <c r="Z1348" s="83">
        <v>3</v>
      </c>
      <c r="AA1348" s="83">
        <v>7</v>
      </c>
      <c r="AB1348" s="240">
        <f t="shared" si="108"/>
        <v>10.5</v>
      </c>
      <c r="AC1348" s="240" t="str">
        <f t="shared" si="109"/>
        <v>DÜŞÜK RİSK</v>
      </c>
      <c r="AD1348" s="81" t="s">
        <v>272</v>
      </c>
      <c r="AE1348" s="81" t="s">
        <v>2607</v>
      </c>
      <c r="AF1348" s="81" t="s">
        <v>558</v>
      </c>
      <c r="AG1348" s="83" t="s">
        <v>373</v>
      </c>
    </row>
    <row r="1349" spans="1:33" ht="122.5" x14ac:dyDescent="0.45">
      <c r="A1349" s="152">
        <v>1342</v>
      </c>
      <c r="B1349" s="160">
        <v>45896</v>
      </c>
      <c r="C1349" s="81" t="s">
        <v>72</v>
      </c>
      <c r="D1349" s="81" t="s">
        <v>158</v>
      </c>
      <c r="E1349" s="254" t="s">
        <v>2602</v>
      </c>
      <c r="F1349" s="254" t="s">
        <v>2602</v>
      </c>
      <c r="G1349" s="81" t="s">
        <v>2618</v>
      </c>
      <c r="H1349" s="81" t="s">
        <v>351</v>
      </c>
      <c r="I1349" s="81" t="s">
        <v>352</v>
      </c>
      <c r="J1349" s="81" t="s">
        <v>353</v>
      </c>
      <c r="K1349" s="81" t="s">
        <v>345</v>
      </c>
      <c r="L1349" s="82" t="s">
        <v>2338</v>
      </c>
      <c r="M1349" s="82" t="s">
        <v>203</v>
      </c>
      <c r="N1349" s="83">
        <v>0.5</v>
      </c>
      <c r="O1349" s="83">
        <v>6</v>
      </c>
      <c r="P1349" s="83">
        <v>3</v>
      </c>
      <c r="Q1349" s="240">
        <f t="shared" si="106"/>
        <v>9</v>
      </c>
      <c r="R1349" s="240" t="str">
        <f t="shared" si="107"/>
        <v>DÜŞÜK RİSK</v>
      </c>
      <c r="S1349" s="84" t="s">
        <v>204</v>
      </c>
      <c r="T1349" s="81" t="s">
        <v>286</v>
      </c>
      <c r="U1349" s="80" t="s">
        <v>206</v>
      </c>
      <c r="V1349" s="85" t="s">
        <v>558</v>
      </c>
      <c r="W1349" s="80" t="s">
        <v>558</v>
      </c>
      <c r="X1349" s="82" t="s">
        <v>208</v>
      </c>
      <c r="Y1349" s="83">
        <v>0.5</v>
      </c>
      <c r="Z1349" s="83">
        <v>6</v>
      </c>
      <c r="AA1349" s="83">
        <v>3</v>
      </c>
      <c r="AB1349" s="240">
        <f t="shared" si="108"/>
        <v>9</v>
      </c>
      <c r="AC1349" s="240" t="str">
        <f t="shared" si="109"/>
        <v>DÜŞÜK RİSK</v>
      </c>
      <c r="AD1349" s="81" t="s">
        <v>272</v>
      </c>
      <c r="AE1349" s="81" t="s">
        <v>2607</v>
      </c>
      <c r="AF1349" s="81" t="s">
        <v>558</v>
      </c>
      <c r="AG1349" s="83" t="s">
        <v>355</v>
      </c>
    </row>
    <row r="1350" spans="1:33" ht="122.5" x14ac:dyDescent="0.45">
      <c r="A1350" s="152">
        <v>1343</v>
      </c>
      <c r="B1350" s="160">
        <v>45896</v>
      </c>
      <c r="C1350" s="81" t="s">
        <v>72</v>
      </c>
      <c r="D1350" s="81" t="s">
        <v>158</v>
      </c>
      <c r="E1350" s="254" t="s">
        <v>2602</v>
      </c>
      <c r="F1350" s="254" t="s">
        <v>2602</v>
      </c>
      <c r="G1350" s="81" t="s">
        <v>2619</v>
      </c>
      <c r="H1350" s="81" t="s">
        <v>2620</v>
      </c>
      <c r="I1350" s="81" t="s">
        <v>282</v>
      </c>
      <c r="J1350" s="81" t="s">
        <v>283</v>
      </c>
      <c r="K1350" s="81" t="s">
        <v>2621</v>
      </c>
      <c r="L1350" s="82" t="s">
        <v>2622</v>
      </c>
      <c r="M1350" s="82" t="s">
        <v>203</v>
      </c>
      <c r="N1350" s="83">
        <v>3</v>
      </c>
      <c r="O1350" s="83">
        <v>6</v>
      </c>
      <c r="P1350" s="83">
        <v>3</v>
      </c>
      <c r="Q1350" s="240">
        <f t="shared" si="106"/>
        <v>54</v>
      </c>
      <c r="R1350" s="240" t="str">
        <f t="shared" si="107"/>
        <v>OLASI RİSK</v>
      </c>
      <c r="S1350" s="84" t="s">
        <v>204</v>
      </c>
      <c r="T1350" s="81" t="s">
        <v>2609</v>
      </c>
      <c r="U1350" s="80" t="s">
        <v>206</v>
      </c>
      <c r="V1350" s="85" t="s">
        <v>558</v>
      </c>
      <c r="W1350" s="80" t="s">
        <v>558</v>
      </c>
      <c r="X1350" s="82" t="s">
        <v>208</v>
      </c>
      <c r="Y1350" s="83">
        <v>1</v>
      </c>
      <c r="Z1350" s="83">
        <v>6</v>
      </c>
      <c r="AA1350" s="83">
        <v>3</v>
      </c>
      <c r="AB1350" s="240">
        <f t="shared" si="108"/>
        <v>18</v>
      </c>
      <c r="AC1350" s="240" t="str">
        <f t="shared" si="109"/>
        <v>DÜŞÜK RİSK</v>
      </c>
      <c r="AD1350" s="81" t="s">
        <v>272</v>
      </c>
      <c r="AE1350" s="81" t="s">
        <v>2607</v>
      </c>
      <c r="AF1350" s="81" t="s">
        <v>558</v>
      </c>
      <c r="AG1350" s="83" t="s">
        <v>288</v>
      </c>
    </row>
    <row r="1351" spans="1:33" ht="122.5" x14ac:dyDescent="0.45">
      <c r="A1351" s="152">
        <v>1344</v>
      </c>
      <c r="B1351" s="160">
        <v>45896</v>
      </c>
      <c r="C1351" s="81" t="s">
        <v>72</v>
      </c>
      <c r="D1351" s="81" t="s">
        <v>158</v>
      </c>
      <c r="E1351" s="254" t="s">
        <v>2602</v>
      </c>
      <c r="F1351" s="254" t="s">
        <v>2602</v>
      </c>
      <c r="G1351" s="81" t="s">
        <v>2619</v>
      </c>
      <c r="H1351" s="81" t="s">
        <v>2620</v>
      </c>
      <c r="I1351" s="81" t="s">
        <v>282</v>
      </c>
      <c r="J1351" s="81" t="s">
        <v>283</v>
      </c>
      <c r="K1351" s="81" t="s">
        <v>2115</v>
      </c>
      <c r="L1351" s="82" t="s">
        <v>2622</v>
      </c>
      <c r="M1351" s="82" t="s">
        <v>203</v>
      </c>
      <c r="N1351" s="83">
        <v>1</v>
      </c>
      <c r="O1351" s="83">
        <v>6</v>
      </c>
      <c r="P1351" s="83">
        <v>3</v>
      </c>
      <c r="Q1351" s="240">
        <f t="shared" si="106"/>
        <v>18</v>
      </c>
      <c r="R1351" s="240" t="str">
        <f t="shared" si="107"/>
        <v>DÜŞÜK RİSK</v>
      </c>
      <c r="S1351" s="84" t="s">
        <v>204</v>
      </c>
      <c r="T1351" s="81" t="s">
        <v>2609</v>
      </c>
      <c r="U1351" s="80" t="s">
        <v>206</v>
      </c>
      <c r="V1351" s="85" t="s">
        <v>558</v>
      </c>
      <c r="W1351" s="80" t="s">
        <v>558</v>
      </c>
      <c r="X1351" s="82" t="s">
        <v>208</v>
      </c>
      <c r="Y1351" s="83">
        <v>1</v>
      </c>
      <c r="Z1351" s="83">
        <v>6</v>
      </c>
      <c r="AA1351" s="83">
        <v>3</v>
      </c>
      <c r="AB1351" s="240">
        <f t="shared" si="108"/>
        <v>18</v>
      </c>
      <c r="AC1351" s="240" t="str">
        <f t="shared" si="109"/>
        <v>DÜŞÜK RİSK</v>
      </c>
      <c r="AD1351" s="81" t="s">
        <v>272</v>
      </c>
      <c r="AE1351" s="81" t="s">
        <v>2607</v>
      </c>
      <c r="AF1351" s="81" t="s">
        <v>558</v>
      </c>
      <c r="AG1351" s="83" t="s">
        <v>288</v>
      </c>
    </row>
    <row r="1352" spans="1:33" ht="140" x14ac:dyDescent="0.45">
      <c r="A1352" s="152">
        <v>1345</v>
      </c>
      <c r="B1352" s="160">
        <v>45896</v>
      </c>
      <c r="C1352" s="81" t="s">
        <v>66</v>
      </c>
      <c r="D1352" s="81" t="s">
        <v>6755</v>
      </c>
      <c r="E1352" s="254" t="s">
        <v>2602</v>
      </c>
      <c r="F1352" s="254" t="s">
        <v>2602</v>
      </c>
      <c r="G1352" s="81" t="s">
        <v>369</v>
      </c>
      <c r="H1352" s="81" t="s">
        <v>370</v>
      </c>
      <c r="I1352" s="81" t="s">
        <v>371</v>
      </c>
      <c r="J1352" s="81" t="s">
        <v>306</v>
      </c>
      <c r="K1352" s="81" t="s">
        <v>2623</v>
      </c>
      <c r="L1352" s="82" t="s">
        <v>2624</v>
      </c>
      <c r="M1352" s="82" t="s">
        <v>203</v>
      </c>
      <c r="N1352" s="83">
        <v>0.5</v>
      </c>
      <c r="O1352" s="83">
        <v>6</v>
      </c>
      <c r="P1352" s="83">
        <v>15</v>
      </c>
      <c r="Q1352" s="240">
        <f t="shared" si="106"/>
        <v>45</v>
      </c>
      <c r="R1352" s="240" t="str">
        <f t="shared" si="107"/>
        <v>OLASI RİSK</v>
      </c>
      <c r="S1352" s="84" t="s">
        <v>204</v>
      </c>
      <c r="T1352" s="81" t="s">
        <v>361</v>
      </c>
      <c r="U1352" s="80" t="s">
        <v>206</v>
      </c>
      <c r="V1352" s="85" t="s">
        <v>558</v>
      </c>
      <c r="W1352" s="80" t="s">
        <v>558</v>
      </c>
      <c r="X1352" s="82" t="s">
        <v>208</v>
      </c>
      <c r="Y1352" s="83">
        <v>0.2</v>
      </c>
      <c r="Z1352" s="83">
        <v>6</v>
      </c>
      <c r="AA1352" s="83">
        <v>15</v>
      </c>
      <c r="AB1352" s="240">
        <f t="shared" si="108"/>
        <v>18.000000000000004</v>
      </c>
      <c r="AC1352" s="240" t="str">
        <f t="shared" si="109"/>
        <v>DÜŞÜK RİSK</v>
      </c>
      <c r="AD1352" s="81" t="s">
        <v>302</v>
      </c>
      <c r="AE1352" s="81" t="s">
        <v>265</v>
      </c>
      <c r="AF1352" s="81" t="s">
        <v>558</v>
      </c>
      <c r="AG1352" s="83" t="s">
        <v>362</v>
      </c>
    </row>
    <row r="1353" spans="1:33" ht="122.5" x14ac:dyDescent="0.45">
      <c r="A1353" s="152">
        <v>1346</v>
      </c>
      <c r="B1353" s="160">
        <v>45896</v>
      </c>
      <c r="C1353" s="81" t="s">
        <v>72</v>
      </c>
      <c r="D1353" s="81" t="s">
        <v>158</v>
      </c>
      <c r="E1353" s="254" t="s">
        <v>2602</v>
      </c>
      <c r="F1353" s="254" t="s">
        <v>2602</v>
      </c>
      <c r="G1353" s="81" t="s">
        <v>363</v>
      </c>
      <c r="H1353" s="81" t="s">
        <v>364</v>
      </c>
      <c r="I1353" s="81" t="s">
        <v>365</v>
      </c>
      <c r="J1353" s="81" t="s">
        <v>366</v>
      </c>
      <c r="K1353" s="81" t="s">
        <v>2060</v>
      </c>
      <c r="L1353" s="82" t="s">
        <v>2339</v>
      </c>
      <c r="M1353" s="82" t="s">
        <v>203</v>
      </c>
      <c r="N1353" s="83">
        <v>0.5</v>
      </c>
      <c r="O1353" s="83">
        <v>6</v>
      </c>
      <c r="P1353" s="83">
        <v>7</v>
      </c>
      <c r="Q1353" s="240">
        <f t="shared" si="106"/>
        <v>21</v>
      </c>
      <c r="R1353" s="240" t="str">
        <f t="shared" si="107"/>
        <v>OLASI RİSK</v>
      </c>
      <c r="S1353" s="84" t="s">
        <v>204</v>
      </c>
      <c r="T1353" s="82" t="s">
        <v>286</v>
      </c>
      <c r="U1353" s="80" t="s">
        <v>206</v>
      </c>
      <c r="V1353" s="85" t="s">
        <v>558</v>
      </c>
      <c r="W1353" s="80" t="s">
        <v>558</v>
      </c>
      <c r="X1353" s="82" t="s">
        <v>208</v>
      </c>
      <c r="Y1353" s="83">
        <v>0.2</v>
      </c>
      <c r="Z1353" s="83">
        <v>6</v>
      </c>
      <c r="AA1353" s="83">
        <v>7</v>
      </c>
      <c r="AB1353" s="240">
        <f t="shared" si="108"/>
        <v>8.4000000000000021</v>
      </c>
      <c r="AC1353" s="240" t="str">
        <f t="shared" si="109"/>
        <v>DÜŞÜK RİSK</v>
      </c>
      <c r="AD1353" s="81" t="s">
        <v>272</v>
      </c>
      <c r="AE1353" s="82" t="s">
        <v>2607</v>
      </c>
      <c r="AF1353" s="81" t="s">
        <v>558</v>
      </c>
      <c r="AG1353" s="83" t="s">
        <v>373</v>
      </c>
    </row>
    <row r="1354" spans="1:33" ht="140" x14ac:dyDescent="0.45">
      <c r="A1354" s="152">
        <v>1347</v>
      </c>
      <c r="B1354" s="160">
        <v>45896</v>
      </c>
      <c r="C1354" s="83" t="s">
        <v>72</v>
      </c>
      <c r="D1354" s="81" t="s">
        <v>155</v>
      </c>
      <c r="E1354" s="254" t="s">
        <v>2602</v>
      </c>
      <c r="F1354" s="254" t="s">
        <v>2602</v>
      </c>
      <c r="G1354" s="81" t="s">
        <v>374</v>
      </c>
      <c r="H1354" s="81" t="s">
        <v>375</v>
      </c>
      <c r="I1354" s="81" t="s">
        <v>376</v>
      </c>
      <c r="J1354" s="81" t="s">
        <v>377</v>
      </c>
      <c r="K1354" s="81" t="s">
        <v>2621</v>
      </c>
      <c r="L1354" s="82" t="s">
        <v>2625</v>
      </c>
      <c r="M1354" s="82" t="s">
        <v>203</v>
      </c>
      <c r="N1354" s="83">
        <v>1</v>
      </c>
      <c r="O1354" s="83">
        <v>6</v>
      </c>
      <c r="P1354" s="83">
        <v>3</v>
      </c>
      <c r="Q1354" s="240">
        <f t="shared" si="106"/>
        <v>18</v>
      </c>
      <c r="R1354" s="240" t="str">
        <f t="shared" si="107"/>
        <v>DÜŞÜK RİSK</v>
      </c>
      <c r="S1354" s="84" t="s">
        <v>204</v>
      </c>
      <c r="T1354" s="82" t="s">
        <v>379</v>
      </c>
      <c r="U1354" s="80" t="s">
        <v>206</v>
      </c>
      <c r="V1354" s="85" t="s">
        <v>558</v>
      </c>
      <c r="W1354" s="80" t="s">
        <v>558</v>
      </c>
      <c r="X1354" s="82" t="s">
        <v>208</v>
      </c>
      <c r="Y1354" s="83">
        <v>0.5</v>
      </c>
      <c r="Z1354" s="83">
        <v>6</v>
      </c>
      <c r="AA1354" s="83">
        <v>3</v>
      </c>
      <c r="AB1354" s="240">
        <f t="shared" si="108"/>
        <v>9</v>
      </c>
      <c r="AC1354" s="240" t="str">
        <f t="shared" si="109"/>
        <v>DÜŞÜK RİSK</v>
      </c>
      <c r="AD1354" s="81" t="s">
        <v>209</v>
      </c>
      <c r="AE1354" s="81" t="s">
        <v>210</v>
      </c>
      <c r="AF1354" s="81" t="s">
        <v>558</v>
      </c>
      <c r="AG1354" s="83" t="s">
        <v>373</v>
      </c>
    </row>
    <row r="1355" spans="1:33" ht="140" x14ac:dyDescent="0.45">
      <c r="A1355" s="152">
        <v>1348</v>
      </c>
      <c r="B1355" s="160">
        <v>45896</v>
      </c>
      <c r="C1355" s="83" t="s">
        <v>72</v>
      </c>
      <c r="D1355" s="81" t="s">
        <v>155</v>
      </c>
      <c r="E1355" s="254" t="s">
        <v>2602</v>
      </c>
      <c r="F1355" s="254" t="s">
        <v>2602</v>
      </c>
      <c r="G1355" s="81" t="s">
        <v>227</v>
      </c>
      <c r="H1355" s="81" t="s">
        <v>244</v>
      </c>
      <c r="I1355" s="81" t="s">
        <v>240</v>
      </c>
      <c r="J1355" s="81" t="s">
        <v>200</v>
      </c>
      <c r="K1355" s="81" t="s">
        <v>2621</v>
      </c>
      <c r="L1355" s="82" t="s">
        <v>1688</v>
      </c>
      <c r="M1355" s="82" t="s">
        <v>203</v>
      </c>
      <c r="N1355" s="83">
        <v>3</v>
      </c>
      <c r="O1355" s="83">
        <v>2</v>
      </c>
      <c r="P1355" s="83">
        <v>7</v>
      </c>
      <c r="Q1355" s="240">
        <f t="shared" si="106"/>
        <v>42</v>
      </c>
      <c r="R1355" s="240" t="str">
        <f t="shared" si="107"/>
        <v>OLASI RİSK</v>
      </c>
      <c r="S1355" s="84" t="s">
        <v>246</v>
      </c>
      <c r="T1355" s="82" t="s">
        <v>2626</v>
      </c>
      <c r="U1355" s="80" t="s">
        <v>206</v>
      </c>
      <c r="V1355" s="85" t="s">
        <v>558</v>
      </c>
      <c r="W1355" s="80" t="s">
        <v>558</v>
      </c>
      <c r="X1355" s="82" t="s">
        <v>208</v>
      </c>
      <c r="Y1355" s="83">
        <v>0.5</v>
      </c>
      <c r="Z1355" s="83">
        <v>2</v>
      </c>
      <c r="AA1355" s="83">
        <v>7</v>
      </c>
      <c r="AB1355" s="240">
        <f t="shared" si="108"/>
        <v>7</v>
      </c>
      <c r="AC1355" s="240" t="str">
        <f t="shared" si="109"/>
        <v>DÜŞÜK RİSK</v>
      </c>
      <c r="AD1355" s="81" t="s">
        <v>209</v>
      </c>
      <c r="AE1355" s="81" t="s">
        <v>210</v>
      </c>
      <c r="AF1355" s="81" t="s">
        <v>558</v>
      </c>
      <c r="AG1355" s="83" t="s">
        <v>211</v>
      </c>
    </row>
    <row r="1356" spans="1:33" ht="140" x14ac:dyDescent="0.45">
      <c r="A1356" s="152">
        <v>1349</v>
      </c>
      <c r="B1356" s="160">
        <v>45896</v>
      </c>
      <c r="C1356" s="83" t="s">
        <v>72</v>
      </c>
      <c r="D1356" s="81" t="s">
        <v>155</v>
      </c>
      <c r="E1356" s="254" t="s">
        <v>2602</v>
      </c>
      <c r="F1356" s="254" t="s">
        <v>2602</v>
      </c>
      <c r="G1356" s="81" t="s">
        <v>227</v>
      </c>
      <c r="H1356" s="81" t="s">
        <v>244</v>
      </c>
      <c r="I1356" s="81" t="s">
        <v>240</v>
      </c>
      <c r="J1356" s="81" t="s">
        <v>200</v>
      </c>
      <c r="K1356" s="81" t="s">
        <v>2115</v>
      </c>
      <c r="L1356" s="82" t="s">
        <v>1688</v>
      </c>
      <c r="M1356" s="82" t="s">
        <v>203</v>
      </c>
      <c r="N1356" s="83">
        <v>1</v>
      </c>
      <c r="O1356" s="83">
        <v>2</v>
      </c>
      <c r="P1356" s="83">
        <v>7</v>
      </c>
      <c r="Q1356" s="240">
        <f t="shared" si="106"/>
        <v>14</v>
      </c>
      <c r="R1356" s="240" t="str">
        <f t="shared" si="107"/>
        <v>DÜŞÜK RİSK</v>
      </c>
      <c r="S1356" s="84" t="s">
        <v>246</v>
      </c>
      <c r="T1356" s="82" t="s">
        <v>2626</v>
      </c>
      <c r="U1356" s="80" t="s">
        <v>206</v>
      </c>
      <c r="V1356" s="85" t="s">
        <v>558</v>
      </c>
      <c r="W1356" s="80" t="s">
        <v>558</v>
      </c>
      <c r="X1356" s="82" t="s">
        <v>208</v>
      </c>
      <c r="Y1356" s="83">
        <v>0.5</v>
      </c>
      <c r="Z1356" s="83">
        <v>2</v>
      </c>
      <c r="AA1356" s="83">
        <v>7</v>
      </c>
      <c r="AB1356" s="240">
        <f t="shared" si="108"/>
        <v>7</v>
      </c>
      <c r="AC1356" s="240" t="str">
        <f t="shared" si="109"/>
        <v>DÜŞÜK RİSK</v>
      </c>
      <c r="AD1356" s="81" t="s">
        <v>209</v>
      </c>
      <c r="AE1356" s="81" t="s">
        <v>210</v>
      </c>
      <c r="AF1356" s="81" t="s">
        <v>558</v>
      </c>
      <c r="AG1356" s="83" t="s">
        <v>211</v>
      </c>
    </row>
    <row r="1357" spans="1:33" ht="140" x14ac:dyDescent="0.45">
      <c r="A1357" s="152">
        <v>1350</v>
      </c>
      <c r="B1357" s="160">
        <v>45896</v>
      </c>
      <c r="C1357" s="81" t="s">
        <v>72</v>
      </c>
      <c r="D1357" s="81" t="s">
        <v>155</v>
      </c>
      <c r="E1357" s="254" t="s">
        <v>2602</v>
      </c>
      <c r="F1357" s="254" t="s">
        <v>2602</v>
      </c>
      <c r="G1357" s="81" t="s">
        <v>2627</v>
      </c>
      <c r="H1357" s="81" t="s">
        <v>2628</v>
      </c>
      <c r="I1357" s="81" t="s">
        <v>2629</v>
      </c>
      <c r="J1357" s="81" t="s">
        <v>2630</v>
      </c>
      <c r="K1357" s="81" t="s">
        <v>2621</v>
      </c>
      <c r="L1357" s="82" t="s">
        <v>2631</v>
      </c>
      <c r="M1357" s="82" t="s">
        <v>203</v>
      </c>
      <c r="N1357" s="83">
        <v>3</v>
      </c>
      <c r="O1357" s="83">
        <v>6</v>
      </c>
      <c r="P1357" s="83">
        <v>3</v>
      </c>
      <c r="Q1357" s="240">
        <f t="shared" si="106"/>
        <v>54</v>
      </c>
      <c r="R1357" s="240" t="str">
        <f t="shared" si="107"/>
        <v>OLASI RİSK</v>
      </c>
      <c r="S1357" s="84" t="s">
        <v>246</v>
      </c>
      <c r="T1357" s="81" t="s">
        <v>2609</v>
      </c>
      <c r="U1357" s="80" t="s">
        <v>206</v>
      </c>
      <c r="V1357" s="85" t="s">
        <v>558</v>
      </c>
      <c r="W1357" s="80" t="s">
        <v>558</v>
      </c>
      <c r="X1357" s="82" t="s">
        <v>208</v>
      </c>
      <c r="Y1357" s="83">
        <v>0.5</v>
      </c>
      <c r="Z1357" s="83">
        <v>6</v>
      </c>
      <c r="AA1357" s="83">
        <v>3</v>
      </c>
      <c r="AB1357" s="240">
        <f t="shared" si="108"/>
        <v>9</v>
      </c>
      <c r="AC1357" s="240" t="str">
        <f t="shared" si="109"/>
        <v>DÜŞÜK RİSK</v>
      </c>
      <c r="AD1357" s="81" t="s">
        <v>209</v>
      </c>
      <c r="AE1357" s="81" t="s">
        <v>210</v>
      </c>
      <c r="AF1357" s="81" t="s">
        <v>558</v>
      </c>
      <c r="AG1357" s="83" t="s">
        <v>266</v>
      </c>
    </row>
    <row r="1358" spans="1:33" ht="105" x14ac:dyDescent="0.45">
      <c r="A1358" s="152">
        <v>1351</v>
      </c>
      <c r="B1358" s="160">
        <v>45896</v>
      </c>
      <c r="C1358" s="81" t="s">
        <v>66</v>
      </c>
      <c r="D1358" s="81" t="s">
        <v>6757</v>
      </c>
      <c r="E1358" s="254" t="s">
        <v>2602</v>
      </c>
      <c r="F1358" s="254" t="s">
        <v>2602</v>
      </c>
      <c r="G1358" s="81" t="s">
        <v>387</v>
      </c>
      <c r="H1358" s="81" t="s">
        <v>388</v>
      </c>
      <c r="I1358" s="81" t="s">
        <v>382</v>
      </c>
      <c r="J1358" s="81" t="s">
        <v>389</v>
      </c>
      <c r="K1358" s="81" t="s">
        <v>2621</v>
      </c>
      <c r="L1358" s="82" t="s">
        <v>390</v>
      </c>
      <c r="M1358" s="82" t="s">
        <v>203</v>
      </c>
      <c r="N1358" s="83">
        <v>0.5</v>
      </c>
      <c r="O1358" s="83">
        <v>10</v>
      </c>
      <c r="P1358" s="83">
        <v>15</v>
      </c>
      <c r="Q1358" s="240">
        <f t="shared" si="106"/>
        <v>75</v>
      </c>
      <c r="R1358" s="240" t="str">
        <f t="shared" si="107"/>
        <v>ÖNEMLİ RİSK</v>
      </c>
      <c r="S1358" s="84" t="s">
        <v>204</v>
      </c>
      <c r="T1358" s="82" t="s">
        <v>313</v>
      </c>
      <c r="U1358" s="80" t="s">
        <v>206</v>
      </c>
      <c r="V1358" s="85" t="s">
        <v>558</v>
      </c>
      <c r="W1358" s="80" t="s">
        <v>558</v>
      </c>
      <c r="X1358" s="82" t="s">
        <v>208</v>
      </c>
      <c r="Y1358" s="83">
        <v>0.5</v>
      </c>
      <c r="Z1358" s="83">
        <v>3</v>
      </c>
      <c r="AA1358" s="83">
        <v>7</v>
      </c>
      <c r="AB1358" s="240">
        <f t="shared" si="108"/>
        <v>10.5</v>
      </c>
      <c r="AC1358" s="240" t="str">
        <f t="shared" si="109"/>
        <v>DÜŞÜK RİSK</v>
      </c>
      <c r="AD1358" s="81" t="s">
        <v>385</v>
      </c>
      <c r="AE1358" s="82" t="s">
        <v>265</v>
      </c>
      <c r="AF1358" s="81" t="s">
        <v>558</v>
      </c>
      <c r="AG1358" s="83" t="s">
        <v>391</v>
      </c>
    </row>
    <row r="1359" spans="1:33" ht="105" x14ac:dyDescent="0.45">
      <c r="A1359" s="152">
        <v>1352</v>
      </c>
      <c r="B1359" s="160">
        <v>45896</v>
      </c>
      <c r="C1359" s="81" t="s">
        <v>72</v>
      </c>
      <c r="D1359" s="81" t="s">
        <v>130</v>
      </c>
      <c r="E1359" s="254" t="s">
        <v>2602</v>
      </c>
      <c r="F1359" s="254" t="s">
        <v>2602</v>
      </c>
      <c r="G1359" s="81" t="s">
        <v>431</v>
      </c>
      <c r="H1359" s="81" t="s">
        <v>2079</v>
      </c>
      <c r="I1359" s="81" t="s">
        <v>2632</v>
      </c>
      <c r="J1359" s="81" t="s">
        <v>299</v>
      </c>
      <c r="K1359" s="81" t="s">
        <v>2621</v>
      </c>
      <c r="L1359" s="82" t="s">
        <v>2082</v>
      </c>
      <c r="M1359" s="82" t="s">
        <v>203</v>
      </c>
      <c r="N1359" s="83">
        <v>3</v>
      </c>
      <c r="O1359" s="83">
        <v>6</v>
      </c>
      <c r="P1359" s="83">
        <v>3</v>
      </c>
      <c r="Q1359" s="240">
        <f t="shared" si="106"/>
        <v>54</v>
      </c>
      <c r="R1359" s="240" t="str">
        <f t="shared" si="107"/>
        <v>OLASI RİSK</v>
      </c>
      <c r="S1359" s="84" t="s">
        <v>204</v>
      </c>
      <c r="T1359" s="82" t="s">
        <v>313</v>
      </c>
      <c r="U1359" s="80" t="s">
        <v>206</v>
      </c>
      <c r="V1359" s="85" t="s">
        <v>558</v>
      </c>
      <c r="W1359" s="80" t="s">
        <v>558</v>
      </c>
      <c r="X1359" s="82" t="s">
        <v>208</v>
      </c>
      <c r="Y1359" s="83">
        <v>0.5</v>
      </c>
      <c r="Z1359" s="83">
        <v>6</v>
      </c>
      <c r="AA1359" s="83">
        <v>3</v>
      </c>
      <c r="AB1359" s="240">
        <f t="shared" si="108"/>
        <v>9</v>
      </c>
      <c r="AC1359" s="240" t="str">
        <f t="shared" si="109"/>
        <v>DÜŞÜK RİSK</v>
      </c>
      <c r="AD1359" s="81" t="s">
        <v>279</v>
      </c>
      <c r="AE1359" s="82" t="s">
        <v>265</v>
      </c>
      <c r="AF1359" s="81" t="s">
        <v>558</v>
      </c>
      <c r="AG1359" s="83" t="s">
        <v>334</v>
      </c>
    </row>
    <row r="1360" spans="1:33" ht="105" x14ac:dyDescent="0.45">
      <c r="A1360" s="152">
        <v>1353</v>
      </c>
      <c r="B1360" s="160">
        <v>45896</v>
      </c>
      <c r="C1360" s="81" t="s">
        <v>72</v>
      </c>
      <c r="D1360" s="81" t="s">
        <v>130</v>
      </c>
      <c r="E1360" s="254" t="s">
        <v>2602</v>
      </c>
      <c r="F1360" s="254" t="s">
        <v>2602</v>
      </c>
      <c r="G1360" s="81" t="s">
        <v>431</v>
      </c>
      <c r="H1360" s="81" t="s">
        <v>432</v>
      </c>
      <c r="I1360" s="81" t="s">
        <v>2191</v>
      </c>
      <c r="J1360" s="81" t="s">
        <v>2192</v>
      </c>
      <c r="K1360" s="81" t="s">
        <v>2621</v>
      </c>
      <c r="L1360" s="82" t="s">
        <v>2084</v>
      </c>
      <c r="M1360" s="82" t="s">
        <v>203</v>
      </c>
      <c r="N1360" s="83">
        <v>1</v>
      </c>
      <c r="O1360" s="83">
        <v>6</v>
      </c>
      <c r="P1360" s="83">
        <v>3</v>
      </c>
      <c r="Q1360" s="240">
        <f t="shared" si="106"/>
        <v>18</v>
      </c>
      <c r="R1360" s="240" t="str">
        <f t="shared" si="107"/>
        <v>DÜŞÜK RİSK</v>
      </c>
      <c r="S1360" s="84" t="s">
        <v>204</v>
      </c>
      <c r="T1360" s="82" t="s">
        <v>436</v>
      </c>
      <c r="U1360" s="80" t="s">
        <v>206</v>
      </c>
      <c r="V1360" s="85" t="s">
        <v>558</v>
      </c>
      <c r="W1360" s="80" t="s">
        <v>558</v>
      </c>
      <c r="X1360" s="82" t="s">
        <v>208</v>
      </c>
      <c r="Y1360" s="83">
        <v>0.5</v>
      </c>
      <c r="Z1360" s="83">
        <v>6</v>
      </c>
      <c r="AA1360" s="83">
        <v>3</v>
      </c>
      <c r="AB1360" s="240">
        <f t="shared" si="108"/>
        <v>9</v>
      </c>
      <c r="AC1360" s="240" t="str">
        <f t="shared" si="109"/>
        <v>DÜŞÜK RİSK</v>
      </c>
      <c r="AD1360" s="81" t="s">
        <v>279</v>
      </c>
      <c r="AE1360" s="82" t="s">
        <v>265</v>
      </c>
      <c r="AF1360" s="81" t="s">
        <v>558</v>
      </c>
      <c r="AG1360" s="83" t="s">
        <v>334</v>
      </c>
    </row>
    <row r="1361" spans="1:33" ht="140" x14ac:dyDescent="0.45">
      <c r="A1361" s="152">
        <v>1354</v>
      </c>
      <c r="B1361" s="160">
        <v>45896</v>
      </c>
      <c r="C1361" s="81" t="s">
        <v>72</v>
      </c>
      <c r="D1361" s="81" t="s">
        <v>156</v>
      </c>
      <c r="E1361" s="254" t="s">
        <v>2602</v>
      </c>
      <c r="F1361" s="254" t="s">
        <v>2602</v>
      </c>
      <c r="G1361" s="81" t="s">
        <v>431</v>
      </c>
      <c r="H1361" s="81" t="s">
        <v>452</v>
      </c>
      <c r="I1361" s="81" t="s">
        <v>438</v>
      </c>
      <c r="J1361" s="81" t="s">
        <v>453</v>
      </c>
      <c r="K1361" s="81" t="s">
        <v>2621</v>
      </c>
      <c r="L1361" s="82" t="s">
        <v>454</v>
      </c>
      <c r="M1361" s="82" t="s">
        <v>203</v>
      </c>
      <c r="N1361" s="83">
        <v>1</v>
      </c>
      <c r="O1361" s="83">
        <v>1</v>
      </c>
      <c r="P1361" s="83">
        <v>15</v>
      </c>
      <c r="Q1361" s="240">
        <f t="shared" si="106"/>
        <v>15</v>
      </c>
      <c r="R1361" s="240" t="str">
        <f t="shared" si="107"/>
        <v>DÜŞÜK RİSK</v>
      </c>
      <c r="S1361" s="84" t="s">
        <v>204</v>
      </c>
      <c r="T1361" s="81" t="s">
        <v>455</v>
      </c>
      <c r="U1361" s="80" t="s">
        <v>206</v>
      </c>
      <c r="V1361" s="85" t="s">
        <v>558</v>
      </c>
      <c r="W1361" s="80" t="s">
        <v>558</v>
      </c>
      <c r="X1361" s="82" t="s">
        <v>208</v>
      </c>
      <c r="Y1361" s="83">
        <v>0.5</v>
      </c>
      <c r="Z1361" s="83">
        <v>1</v>
      </c>
      <c r="AA1361" s="83">
        <v>15</v>
      </c>
      <c r="AB1361" s="240">
        <f t="shared" si="108"/>
        <v>7.5</v>
      </c>
      <c r="AC1361" s="240" t="str">
        <f t="shared" si="109"/>
        <v>DÜŞÜK RİSK</v>
      </c>
      <c r="AD1361" s="81" t="s">
        <v>450</v>
      </c>
      <c r="AE1361" s="81" t="s">
        <v>451</v>
      </c>
      <c r="AF1361" s="81" t="s">
        <v>558</v>
      </c>
      <c r="AG1361" s="83" t="s">
        <v>266</v>
      </c>
    </row>
    <row r="1362" spans="1:33" ht="122.5" x14ac:dyDescent="0.45">
      <c r="A1362" s="152">
        <v>1355</v>
      </c>
      <c r="B1362" s="160">
        <v>45896</v>
      </c>
      <c r="C1362" s="81" t="s">
        <v>66</v>
      </c>
      <c r="D1362" s="81" t="s">
        <v>6757</v>
      </c>
      <c r="E1362" s="254" t="s">
        <v>2602</v>
      </c>
      <c r="F1362" s="254" t="s">
        <v>2602</v>
      </c>
      <c r="G1362" s="81" t="s">
        <v>480</v>
      </c>
      <c r="H1362" s="81" t="s">
        <v>481</v>
      </c>
      <c r="I1362" s="81" t="s">
        <v>482</v>
      </c>
      <c r="J1362" s="81" t="s">
        <v>483</v>
      </c>
      <c r="K1362" s="81" t="s">
        <v>2621</v>
      </c>
      <c r="L1362" s="82" t="s">
        <v>484</v>
      </c>
      <c r="M1362" s="82" t="s">
        <v>203</v>
      </c>
      <c r="N1362" s="83">
        <v>1</v>
      </c>
      <c r="O1362" s="83">
        <v>1</v>
      </c>
      <c r="P1362" s="83">
        <v>15</v>
      </c>
      <c r="Q1362" s="240">
        <f t="shared" si="106"/>
        <v>15</v>
      </c>
      <c r="R1362" s="240" t="str">
        <f t="shared" si="107"/>
        <v>DÜŞÜK RİSK</v>
      </c>
      <c r="S1362" s="84" t="s">
        <v>204</v>
      </c>
      <c r="T1362" s="82" t="s">
        <v>135</v>
      </c>
      <c r="U1362" s="80" t="s">
        <v>206</v>
      </c>
      <c r="V1362" s="85" t="s">
        <v>558</v>
      </c>
      <c r="W1362" s="80" t="s">
        <v>558</v>
      </c>
      <c r="X1362" s="82" t="s">
        <v>208</v>
      </c>
      <c r="Y1362" s="83">
        <v>0.5</v>
      </c>
      <c r="Z1362" s="83">
        <v>1</v>
      </c>
      <c r="AA1362" s="83">
        <v>15</v>
      </c>
      <c r="AB1362" s="240">
        <f t="shared" si="108"/>
        <v>7.5</v>
      </c>
      <c r="AC1362" s="240" t="str">
        <f t="shared" si="109"/>
        <v>DÜŞÜK RİSK</v>
      </c>
      <c r="AD1362" s="81" t="s">
        <v>485</v>
      </c>
      <c r="AE1362" s="81" t="s">
        <v>265</v>
      </c>
      <c r="AF1362" s="81" t="s">
        <v>558</v>
      </c>
      <c r="AG1362" s="83" t="s">
        <v>2086</v>
      </c>
    </row>
    <row r="1363" spans="1:33" ht="105" x14ac:dyDescent="0.45">
      <c r="A1363" s="152">
        <v>1356</v>
      </c>
      <c r="B1363" s="160">
        <v>45896</v>
      </c>
      <c r="C1363" s="81" t="s">
        <v>66</v>
      </c>
      <c r="D1363" s="81" t="s">
        <v>6757</v>
      </c>
      <c r="E1363" s="254" t="s">
        <v>2602</v>
      </c>
      <c r="F1363" s="254" t="s">
        <v>2602</v>
      </c>
      <c r="G1363" s="81" t="s">
        <v>486</v>
      </c>
      <c r="H1363" s="81" t="s">
        <v>487</v>
      </c>
      <c r="I1363" s="81" t="s">
        <v>488</v>
      </c>
      <c r="J1363" s="81" t="s">
        <v>299</v>
      </c>
      <c r="K1363" s="81" t="s">
        <v>2621</v>
      </c>
      <c r="L1363" s="82" t="s">
        <v>489</v>
      </c>
      <c r="M1363" s="82" t="s">
        <v>203</v>
      </c>
      <c r="N1363" s="83">
        <v>1</v>
      </c>
      <c r="O1363" s="83">
        <v>1</v>
      </c>
      <c r="P1363" s="83">
        <v>7</v>
      </c>
      <c r="Q1363" s="240">
        <f t="shared" si="106"/>
        <v>7</v>
      </c>
      <c r="R1363" s="240" t="str">
        <f t="shared" si="107"/>
        <v>DÜŞÜK RİSK</v>
      </c>
      <c r="S1363" s="84" t="s">
        <v>204</v>
      </c>
      <c r="T1363" s="82" t="s">
        <v>490</v>
      </c>
      <c r="U1363" s="80" t="s">
        <v>206</v>
      </c>
      <c r="V1363" s="85" t="s">
        <v>558</v>
      </c>
      <c r="W1363" s="80" t="s">
        <v>558</v>
      </c>
      <c r="X1363" s="82" t="s">
        <v>208</v>
      </c>
      <c r="Y1363" s="83">
        <v>0.5</v>
      </c>
      <c r="Z1363" s="83">
        <v>1</v>
      </c>
      <c r="AA1363" s="83">
        <v>7</v>
      </c>
      <c r="AB1363" s="240">
        <f t="shared" si="108"/>
        <v>3.5</v>
      </c>
      <c r="AC1363" s="240" t="str">
        <f t="shared" si="109"/>
        <v>DÜŞÜK RİSK</v>
      </c>
      <c r="AD1363" s="81" t="s">
        <v>485</v>
      </c>
      <c r="AE1363" s="81" t="s">
        <v>265</v>
      </c>
      <c r="AF1363" s="81" t="s">
        <v>558</v>
      </c>
      <c r="AG1363" s="83" t="s">
        <v>491</v>
      </c>
    </row>
    <row r="1364" spans="1:33" ht="105" x14ac:dyDescent="0.45">
      <c r="A1364" s="152">
        <v>1357</v>
      </c>
      <c r="B1364" s="160">
        <v>45896</v>
      </c>
      <c r="C1364" s="83" t="s">
        <v>72</v>
      </c>
      <c r="D1364" s="81" t="s">
        <v>130</v>
      </c>
      <c r="E1364" s="154" t="s">
        <v>2602</v>
      </c>
      <c r="F1364" s="154" t="s">
        <v>2602</v>
      </c>
      <c r="G1364" s="83" t="s">
        <v>2633</v>
      </c>
      <c r="H1364" s="83" t="s">
        <v>2634</v>
      </c>
      <c r="I1364" s="83" t="s">
        <v>2635</v>
      </c>
      <c r="J1364" s="83" t="s">
        <v>2636</v>
      </c>
      <c r="K1364" s="83" t="s">
        <v>1008</v>
      </c>
      <c r="L1364" s="84" t="s">
        <v>2637</v>
      </c>
      <c r="M1364" s="84" t="s">
        <v>917</v>
      </c>
      <c r="N1364" s="83">
        <v>1</v>
      </c>
      <c r="O1364" s="83">
        <v>1</v>
      </c>
      <c r="P1364" s="83">
        <v>7</v>
      </c>
      <c r="Q1364" s="241">
        <f t="shared" si="106"/>
        <v>7</v>
      </c>
      <c r="R1364" s="240" t="str">
        <f t="shared" si="107"/>
        <v>DÜŞÜK RİSK</v>
      </c>
      <c r="S1364" s="84" t="s">
        <v>918</v>
      </c>
      <c r="T1364" s="83" t="s">
        <v>131</v>
      </c>
      <c r="U1364" s="155" t="s">
        <v>919</v>
      </c>
      <c r="V1364" s="85" t="s">
        <v>558</v>
      </c>
      <c r="W1364" s="156" t="s">
        <v>919</v>
      </c>
      <c r="X1364" s="156" t="s">
        <v>858</v>
      </c>
      <c r="Y1364" s="83">
        <v>1</v>
      </c>
      <c r="Z1364" s="83">
        <v>1</v>
      </c>
      <c r="AA1364" s="83">
        <v>7</v>
      </c>
      <c r="AB1364" s="241">
        <f t="shared" si="108"/>
        <v>7</v>
      </c>
      <c r="AC1364" s="240" t="str">
        <f t="shared" si="109"/>
        <v>DÜŞÜK RİSK</v>
      </c>
      <c r="AD1364" s="81" t="s">
        <v>132</v>
      </c>
      <c r="AE1364" s="81" t="s">
        <v>131</v>
      </c>
      <c r="AF1364" s="240" t="s">
        <v>1502</v>
      </c>
      <c r="AG1364" s="83" t="s">
        <v>2638</v>
      </c>
    </row>
    <row r="1365" spans="1:33" ht="105" x14ac:dyDescent="0.45">
      <c r="A1365" s="152">
        <v>1358</v>
      </c>
      <c r="B1365" s="160">
        <v>45896</v>
      </c>
      <c r="C1365" s="81" t="s">
        <v>72</v>
      </c>
      <c r="D1365" s="81" t="s">
        <v>158</v>
      </c>
      <c r="E1365" s="154" t="s">
        <v>2602</v>
      </c>
      <c r="F1365" s="154" t="s">
        <v>2602</v>
      </c>
      <c r="G1365" s="83" t="s">
        <v>2633</v>
      </c>
      <c r="H1365" s="83" t="s">
        <v>2639</v>
      </c>
      <c r="I1365" s="83" t="s">
        <v>2640</v>
      </c>
      <c r="J1365" s="83" t="s">
        <v>2641</v>
      </c>
      <c r="K1365" s="83" t="s">
        <v>1008</v>
      </c>
      <c r="L1365" s="84" t="s">
        <v>2642</v>
      </c>
      <c r="M1365" s="84" t="s">
        <v>917</v>
      </c>
      <c r="N1365" s="83">
        <v>1</v>
      </c>
      <c r="O1365" s="83">
        <v>1</v>
      </c>
      <c r="P1365" s="83">
        <v>7</v>
      </c>
      <c r="Q1365" s="241">
        <f t="shared" si="106"/>
        <v>7</v>
      </c>
      <c r="R1365" s="240" t="str">
        <f t="shared" si="107"/>
        <v>DÜŞÜK RİSK</v>
      </c>
      <c r="S1365" s="84" t="s">
        <v>918</v>
      </c>
      <c r="T1365" s="83" t="s">
        <v>184</v>
      </c>
      <c r="U1365" s="155" t="s">
        <v>919</v>
      </c>
      <c r="V1365" s="85" t="s">
        <v>558</v>
      </c>
      <c r="W1365" s="156" t="s">
        <v>919</v>
      </c>
      <c r="X1365" s="156" t="s">
        <v>858</v>
      </c>
      <c r="Y1365" s="83">
        <v>1</v>
      </c>
      <c r="Z1365" s="83">
        <v>1</v>
      </c>
      <c r="AA1365" s="83">
        <v>7</v>
      </c>
      <c r="AB1365" s="241">
        <f t="shared" si="108"/>
        <v>7</v>
      </c>
      <c r="AC1365" s="240" t="str">
        <f t="shared" si="109"/>
        <v>DÜŞÜK RİSK</v>
      </c>
      <c r="AD1365" s="81" t="s">
        <v>132</v>
      </c>
      <c r="AE1365" s="81" t="s">
        <v>184</v>
      </c>
      <c r="AF1365" s="240" t="s">
        <v>2643</v>
      </c>
      <c r="AG1365" s="83" t="s">
        <v>2638</v>
      </c>
    </row>
    <row r="1366" spans="1:33" ht="87.5" x14ac:dyDescent="0.45">
      <c r="A1366" s="152">
        <v>1359</v>
      </c>
      <c r="B1366" s="160">
        <v>45896</v>
      </c>
      <c r="C1366" s="81" t="s">
        <v>72</v>
      </c>
      <c r="D1366" s="81" t="s">
        <v>158</v>
      </c>
      <c r="E1366" s="154" t="s">
        <v>2602</v>
      </c>
      <c r="F1366" s="154" t="s">
        <v>2602</v>
      </c>
      <c r="G1366" s="83" t="s">
        <v>2644</v>
      </c>
      <c r="H1366" s="83" t="s">
        <v>2645</v>
      </c>
      <c r="I1366" s="83" t="s">
        <v>2646</v>
      </c>
      <c r="J1366" s="83" t="s">
        <v>2647</v>
      </c>
      <c r="K1366" s="83" t="s">
        <v>2648</v>
      </c>
      <c r="L1366" s="84" t="s">
        <v>2649</v>
      </c>
      <c r="M1366" s="84" t="s">
        <v>917</v>
      </c>
      <c r="N1366" s="83">
        <v>1</v>
      </c>
      <c r="O1366" s="83">
        <v>2</v>
      </c>
      <c r="P1366" s="83">
        <v>7</v>
      </c>
      <c r="Q1366" s="241">
        <f t="shared" si="106"/>
        <v>14</v>
      </c>
      <c r="R1366" s="240" t="str">
        <f t="shared" si="107"/>
        <v>DÜŞÜK RİSK</v>
      </c>
      <c r="S1366" s="84" t="s">
        <v>918</v>
      </c>
      <c r="T1366" s="83" t="s">
        <v>184</v>
      </c>
      <c r="U1366" s="155" t="s">
        <v>919</v>
      </c>
      <c r="V1366" s="85" t="s">
        <v>558</v>
      </c>
      <c r="W1366" s="156" t="s">
        <v>919</v>
      </c>
      <c r="X1366" s="156" t="s">
        <v>858</v>
      </c>
      <c r="Y1366" s="83">
        <v>1</v>
      </c>
      <c r="Z1366" s="83">
        <v>2</v>
      </c>
      <c r="AA1366" s="83">
        <v>7</v>
      </c>
      <c r="AB1366" s="241">
        <f t="shared" si="108"/>
        <v>14</v>
      </c>
      <c r="AC1366" s="240" t="str">
        <f t="shared" si="109"/>
        <v>DÜŞÜK RİSK</v>
      </c>
      <c r="AD1366" s="81" t="s">
        <v>931</v>
      </c>
      <c r="AE1366" s="81" t="s">
        <v>184</v>
      </c>
      <c r="AF1366" s="240" t="s">
        <v>1795</v>
      </c>
      <c r="AG1366" s="83" t="s">
        <v>2638</v>
      </c>
    </row>
    <row r="1367" spans="1:33" ht="87.5" x14ac:dyDescent="0.45">
      <c r="A1367" s="152">
        <v>1360</v>
      </c>
      <c r="B1367" s="160">
        <v>45896</v>
      </c>
      <c r="C1367" s="81" t="s">
        <v>72</v>
      </c>
      <c r="D1367" s="81" t="s">
        <v>158</v>
      </c>
      <c r="E1367" s="154" t="s">
        <v>2602</v>
      </c>
      <c r="F1367" s="154" t="s">
        <v>2602</v>
      </c>
      <c r="G1367" s="83" t="s">
        <v>2644</v>
      </c>
      <c r="H1367" s="83" t="s">
        <v>2650</v>
      </c>
      <c r="I1367" s="83" t="s">
        <v>2651</v>
      </c>
      <c r="J1367" s="83" t="s">
        <v>941</v>
      </c>
      <c r="K1367" s="83" t="s">
        <v>515</v>
      </c>
      <c r="L1367" s="84" t="s">
        <v>2652</v>
      </c>
      <c r="M1367" s="84" t="s">
        <v>917</v>
      </c>
      <c r="N1367" s="83">
        <v>1</v>
      </c>
      <c r="O1367" s="83">
        <v>3</v>
      </c>
      <c r="P1367" s="83">
        <v>7</v>
      </c>
      <c r="Q1367" s="241">
        <f t="shared" si="106"/>
        <v>21</v>
      </c>
      <c r="R1367" s="240" t="str">
        <f t="shared" si="107"/>
        <v>OLASI RİSK</v>
      </c>
      <c r="S1367" s="84" t="s">
        <v>918</v>
      </c>
      <c r="T1367" s="83" t="s">
        <v>186</v>
      </c>
      <c r="U1367" s="155" t="s">
        <v>919</v>
      </c>
      <c r="V1367" s="85" t="s">
        <v>930</v>
      </c>
      <c r="W1367" s="156" t="s">
        <v>919</v>
      </c>
      <c r="X1367" s="156" t="s">
        <v>858</v>
      </c>
      <c r="Y1367" s="83">
        <v>1</v>
      </c>
      <c r="Z1367" s="83">
        <v>2</v>
      </c>
      <c r="AA1367" s="83">
        <v>7</v>
      </c>
      <c r="AB1367" s="241">
        <f t="shared" si="108"/>
        <v>14</v>
      </c>
      <c r="AC1367" s="240" t="str">
        <f t="shared" si="109"/>
        <v>DÜŞÜK RİSK</v>
      </c>
      <c r="AD1367" s="81" t="s">
        <v>132</v>
      </c>
      <c r="AE1367" s="81" t="s">
        <v>186</v>
      </c>
      <c r="AF1367" s="240" t="s">
        <v>1502</v>
      </c>
      <c r="AG1367" s="83" t="s">
        <v>2638</v>
      </c>
    </row>
    <row r="1368" spans="1:33" ht="87.5" x14ac:dyDescent="0.45">
      <c r="A1368" s="152">
        <v>1361</v>
      </c>
      <c r="B1368" s="160">
        <v>45896</v>
      </c>
      <c r="C1368" s="81" t="s">
        <v>66</v>
      </c>
      <c r="D1368" s="81" t="s">
        <v>6757</v>
      </c>
      <c r="E1368" s="154" t="s">
        <v>2602</v>
      </c>
      <c r="F1368" s="154" t="s">
        <v>2602</v>
      </c>
      <c r="G1368" s="83" t="s">
        <v>2653</v>
      </c>
      <c r="H1368" s="83" t="s">
        <v>2654</v>
      </c>
      <c r="I1368" s="83" t="s">
        <v>2655</v>
      </c>
      <c r="J1368" s="83" t="s">
        <v>2656</v>
      </c>
      <c r="K1368" s="83" t="s">
        <v>515</v>
      </c>
      <c r="L1368" s="84" t="s">
        <v>2657</v>
      </c>
      <c r="M1368" s="84" t="s">
        <v>917</v>
      </c>
      <c r="N1368" s="83">
        <v>1</v>
      </c>
      <c r="O1368" s="83">
        <v>6</v>
      </c>
      <c r="P1368" s="83">
        <v>15</v>
      </c>
      <c r="Q1368" s="241">
        <f t="shared" si="106"/>
        <v>90</v>
      </c>
      <c r="R1368" s="240" t="str">
        <f t="shared" si="107"/>
        <v>ÖNEMLİ RİSK</v>
      </c>
      <c r="S1368" s="84" t="s">
        <v>918</v>
      </c>
      <c r="T1368" s="83" t="s">
        <v>184</v>
      </c>
      <c r="U1368" s="155" t="s">
        <v>919</v>
      </c>
      <c r="V1368" s="85" t="s">
        <v>2658</v>
      </c>
      <c r="W1368" s="156" t="s">
        <v>919</v>
      </c>
      <c r="X1368" s="156" t="s">
        <v>858</v>
      </c>
      <c r="Y1368" s="83">
        <v>1</v>
      </c>
      <c r="Z1368" s="83">
        <v>2</v>
      </c>
      <c r="AA1368" s="83">
        <v>15</v>
      </c>
      <c r="AB1368" s="241">
        <f t="shared" si="108"/>
        <v>30</v>
      </c>
      <c r="AC1368" s="240" t="str">
        <f t="shared" si="109"/>
        <v>OLASI RİSK</v>
      </c>
      <c r="AD1368" s="81" t="s">
        <v>651</v>
      </c>
      <c r="AE1368" s="81" t="s">
        <v>184</v>
      </c>
      <c r="AF1368" s="240" t="s">
        <v>1463</v>
      </c>
      <c r="AG1368" s="83" t="s">
        <v>2638</v>
      </c>
    </row>
    <row r="1369" spans="1:33" ht="87.5" x14ac:dyDescent="0.45">
      <c r="A1369" s="152">
        <v>1362</v>
      </c>
      <c r="B1369" s="160">
        <v>45896</v>
      </c>
      <c r="C1369" s="83" t="s">
        <v>66</v>
      </c>
      <c r="D1369" s="81" t="s">
        <v>6756</v>
      </c>
      <c r="E1369" s="154" t="s">
        <v>2602</v>
      </c>
      <c r="F1369" s="154" t="s">
        <v>2602</v>
      </c>
      <c r="G1369" s="83" t="s">
        <v>2659</v>
      </c>
      <c r="H1369" s="83" t="s">
        <v>2660</v>
      </c>
      <c r="I1369" s="83" t="s">
        <v>2661</v>
      </c>
      <c r="J1369" s="83" t="s">
        <v>2662</v>
      </c>
      <c r="K1369" s="83" t="s">
        <v>2648</v>
      </c>
      <c r="L1369" s="84" t="s">
        <v>2663</v>
      </c>
      <c r="M1369" s="84" t="s">
        <v>917</v>
      </c>
      <c r="N1369" s="83">
        <v>1</v>
      </c>
      <c r="O1369" s="83">
        <v>6</v>
      </c>
      <c r="P1369" s="83">
        <v>15</v>
      </c>
      <c r="Q1369" s="241">
        <f t="shared" si="106"/>
        <v>90</v>
      </c>
      <c r="R1369" s="240" t="str">
        <f t="shared" si="107"/>
        <v>ÖNEMLİ RİSK</v>
      </c>
      <c r="S1369" s="84" t="s">
        <v>918</v>
      </c>
      <c r="T1369" s="83" t="s">
        <v>184</v>
      </c>
      <c r="U1369" s="155" t="s">
        <v>919</v>
      </c>
      <c r="V1369" s="85" t="s">
        <v>558</v>
      </c>
      <c r="W1369" s="156" t="s">
        <v>919</v>
      </c>
      <c r="X1369" s="156" t="s">
        <v>858</v>
      </c>
      <c r="Y1369" s="83">
        <v>1</v>
      </c>
      <c r="Z1369" s="83">
        <v>2</v>
      </c>
      <c r="AA1369" s="83">
        <v>15</v>
      </c>
      <c r="AB1369" s="241">
        <f t="shared" si="108"/>
        <v>30</v>
      </c>
      <c r="AC1369" s="240" t="str">
        <f t="shared" si="109"/>
        <v>OLASI RİSK</v>
      </c>
      <c r="AD1369" s="81" t="s">
        <v>132</v>
      </c>
      <c r="AE1369" s="81" t="s">
        <v>184</v>
      </c>
      <c r="AF1369" s="240" t="s">
        <v>1502</v>
      </c>
      <c r="AG1369" s="83" t="s">
        <v>2638</v>
      </c>
    </row>
    <row r="1370" spans="1:33" ht="105" x14ac:dyDescent="0.45">
      <c r="A1370" s="152">
        <v>1363</v>
      </c>
      <c r="B1370" s="160">
        <v>45896</v>
      </c>
      <c r="C1370" s="83" t="s">
        <v>66</v>
      </c>
      <c r="D1370" s="81" t="s">
        <v>6756</v>
      </c>
      <c r="E1370" s="154" t="s">
        <v>2602</v>
      </c>
      <c r="F1370" s="154" t="s">
        <v>2602</v>
      </c>
      <c r="G1370" s="83" t="s">
        <v>593</v>
      </c>
      <c r="H1370" s="83" t="s">
        <v>2664</v>
      </c>
      <c r="I1370" s="83" t="s">
        <v>2665</v>
      </c>
      <c r="J1370" s="83" t="s">
        <v>2666</v>
      </c>
      <c r="K1370" s="83" t="s">
        <v>1008</v>
      </c>
      <c r="L1370" s="84" t="s">
        <v>2667</v>
      </c>
      <c r="M1370" s="84" t="s">
        <v>917</v>
      </c>
      <c r="N1370" s="83">
        <v>1</v>
      </c>
      <c r="O1370" s="83">
        <v>6</v>
      </c>
      <c r="P1370" s="83">
        <v>15</v>
      </c>
      <c r="Q1370" s="241">
        <f t="shared" si="106"/>
        <v>90</v>
      </c>
      <c r="R1370" s="240" t="str">
        <f t="shared" si="107"/>
        <v>ÖNEMLİ RİSK</v>
      </c>
      <c r="S1370" s="84" t="s">
        <v>918</v>
      </c>
      <c r="T1370" s="83" t="s">
        <v>191</v>
      </c>
      <c r="U1370" s="155" t="s">
        <v>919</v>
      </c>
      <c r="V1370" s="85" t="s">
        <v>558</v>
      </c>
      <c r="W1370" s="156" t="s">
        <v>919</v>
      </c>
      <c r="X1370" s="156" t="s">
        <v>858</v>
      </c>
      <c r="Y1370" s="83">
        <v>1</v>
      </c>
      <c r="Z1370" s="83">
        <v>2</v>
      </c>
      <c r="AA1370" s="83">
        <v>15</v>
      </c>
      <c r="AB1370" s="241">
        <f t="shared" si="108"/>
        <v>30</v>
      </c>
      <c r="AC1370" s="240" t="str">
        <f t="shared" si="109"/>
        <v>OLASI RİSK</v>
      </c>
      <c r="AD1370" s="81" t="s">
        <v>132</v>
      </c>
      <c r="AE1370" s="81" t="s">
        <v>191</v>
      </c>
      <c r="AF1370" s="240" t="s">
        <v>1502</v>
      </c>
      <c r="AG1370" s="83" t="s">
        <v>2638</v>
      </c>
    </row>
    <row r="1371" spans="1:33" ht="105" x14ac:dyDescent="0.45">
      <c r="A1371" s="152">
        <v>1364</v>
      </c>
      <c r="B1371" s="160">
        <v>45896</v>
      </c>
      <c r="C1371" s="83" t="s">
        <v>63</v>
      </c>
      <c r="D1371" s="81" t="s">
        <v>177</v>
      </c>
      <c r="E1371" s="154" t="s">
        <v>2602</v>
      </c>
      <c r="F1371" s="154" t="s">
        <v>2602</v>
      </c>
      <c r="G1371" s="83" t="s">
        <v>2668</v>
      </c>
      <c r="H1371" s="83" t="s">
        <v>2669</v>
      </c>
      <c r="I1371" s="83" t="s">
        <v>2670</v>
      </c>
      <c r="J1371" s="83" t="s">
        <v>2671</v>
      </c>
      <c r="K1371" s="83" t="s">
        <v>1008</v>
      </c>
      <c r="L1371" s="230" t="s">
        <v>2672</v>
      </c>
      <c r="M1371" s="84" t="s">
        <v>917</v>
      </c>
      <c r="N1371" s="83">
        <v>1</v>
      </c>
      <c r="O1371" s="83">
        <v>3</v>
      </c>
      <c r="P1371" s="83">
        <v>7</v>
      </c>
      <c r="Q1371" s="241">
        <f t="shared" si="106"/>
        <v>21</v>
      </c>
      <c r="R1371" s="240" t="str">
        <f t="shared" si="107"/>
        <v>OLASI RİSK</v>
      </c>
      <c r="S1371" s="84" t="s">
        <v>918</v>
      </c>
      <c r="T1371" s="83" t="s">
        <v>185</v>
      </c>
      <c r="U1371" s="155" t="s">
        <v>919</v>
      </c>
      <c r="V1371" s="85" t="s">
        <v>558</v>
      </c>
      <c r="W1371" s="156" t="s">
        <v>919</v>
      </c>
      <c r="X1371" s="156" t="s">
        <v>858</v>
      </c>
      <c r="Y1371" s="83">
        <v>1</v>
      </c>
      <c r="Z1371" s="83">
        <v>2</v>
      </c>
      <c r="AA1371" s="83">
        <v>7</v>
      </c>
      <c r="AB1371" s="241">
        <f t="shared" si="108"/>
        <v>14</v>
      </c>
      <c r="AC1371" s="240" t="str">
        <f t="shared" si="109"/>
        <v>DÜŞÜK RİSK</v>
      </c>
      <c r="AD1371" s="81" t="s">
        <v>132</v>
      </c>
      <c r="AE1371" s="81" t="s">
        <v>185</v>
      </c>
      <c r="AF1371" s="240" t="s">
        <v>2643</v>
      </c>
      <c r="AG1371" s="83" t="s">
        <v>2638</v>
      </c>
    </row>
    <row r="1372" spans="1:33" ht="87.5" x14ac:dyDescent="0.45">
      <c r="A1372" s="152">
        <v>1365</v>
      </c>
      <c r="B1372" s="160">
        <v>45896</v>
      </c>
      <c r="C1372" s="83" t="s">
        <v>66</v>
      </c>
      <c r="D1372" s="81" t="s">
        <v>6752</v>
      </c>
      <c r="E1372" s="154" t="s">
        <v>2602</v>
      </c>
      <c r="F1372" s="154" t="s">
        <v>2602</v>
      </c>
      <c r="G1372" s="229" t="s">
        <v>2415</v>
      </c>
      <c r="H1372" s="83" t="s">
        <v>2673</v>
      </c>
      <c r="I1372" s="83" t="s">
        <v>2674</v>
      </c>
      <c r="J1372" s="83" t="s">
        <v>2675</v>
      </c>
      <c r="K1372" s="83" t="s">
        <v>2676</v>
      </c>
      <c r="L1372" s="230" t="s">
        <v>2677</v>
      </c>
      <c r="M1372" s="84" t="s">
        <v>917</v>
      </c>
      <c r="N1372" s="83">
        <v>1</v>
      </c>
      <c r="O1372" s="83">
        <v>1</v>
      </c>
      <c r="P1372" s="83">
        <v>7</v>
      </c>
      <c r="Q1372" s="241">
        <f t="shared" si="106"/>
        <v>7</v>
      </c>
      <c r="R1372" s="240" t="str">
        <f t="shared" si="107"/>
        <v>DÜŞÜK RİSK</v>
      </c>
      <c r="S1372" s="84" t="s">
        <v>918</v>
      </c>
      <c r="T1372" s="83" t="s">
        <v>190</v>
      </c>
      <c r="U1372" s="155" t="s">
        <v>919</v>
      </c>
      <c r="V1372" s="85" t="s">
        <v>558</v>
      </c>
      <c r="W1372" s="156" t="s">
        <v>919</v>
      </c>
      <c r="X1372" s="156" t="s">
        <v>858</v>
      </c>
      <c r="Y1372" s="83">
        <v>1</v>
      </c>
      <c r="Z1372" s="83">
        <v>1</v>
      </c>
      <c r="AA1372" s="83">
        <v>7</v>
      </c>
      <c r="AB1372" s="241">
        <f t="shared" si="108"/>
        <v>7</v>
      </c>
      <c r="AC1372" s="240" t="str">
        <f t="shared" si="109"/>
        <v>DÜŞÜK RİSK</v>
      </c>
      <c r="AD1372" s="81" t="s">
        <v>132</v>
      </c>
      <c r="AE1372" s="81" t="s">
        <v>190</v>
      </c>
      <c r="AF1372" s="240" t="s">
        <v>2678</v>
      </c>
      <c r="AG1372" s="83" t="s">
        <v>2420</v>
      </c>
    </row>
    <row r="1373" spans="1:33" ht="105" x14ac:dyDescent="0.45">
      <c r="A1373" s="152">
        <v>1366</v>
      </c>
      <c r="B1373" s="160">
        <v>45896</v>
      </c>
      <c r="C1373" s="83" t="s">
        <v>72</v>
      </c>
      <c r="D1373" s="81" t="s">
        <v>130</v>
      </c>
      <c r="E1373" s="154" t="s">
        <v>2602</v>
      </c>
      <c r="F1373" s="154" t="s">
        <v>2602</v>
      </c>
      <c r="G1373" s="83" t="s">
        <v>855</v>
      </c>
      <c r="H1373" s="83" t="s">
        <v>926</v>
      </c>
      <c r="I1373" s="83" t="s">
        <v>927</v>
      </c>
      <c r="J1373" s="83" t="s">
        <v>924</v>
      </c>
      <c r="K1373" s="83" t="s">
        <v>515</v>
      </c>
      <c r="L1373" s="84" t="s">
        <v>928</v>
      </c>
      <c r="M1373" s="84" t="s">
        <v>917</v>
      </c>
      <c r="N1373" s="83">
        <v>3</v>
      </c>
      <c r="O1373" s="83">
        <v>3</v>
      </c>
      <c r="P1373" s="83">
        <v>3</v>
      </c>
      <c r="Q1373" s="241">
        <f t="shared" si="106"/>
        <v>27</v>
      </c>
      <c r="R1373" s="240" t="str">
        <f t="shared" si="107"/>
        <v>OLASI RİSK</v>
      </c>
      <c r="S1373" s="84" t="s">
        <v>918</v>
      </c>
      <c r="T1373" s="83" t="s">
        <v>190</v>
      </c>
      <c r="U1373" s="155" t="s">
        <v>919</v>
      </c>
      <c r="V1373" s="85" t="s">
        <v>930</v>
      </c>
      <c r="W1373" s="156">
        <v>45585</v>
      </c>
      <c r="X1373" s="156" t="s">
        <v>858</v>
      </c>
      <c r="Y1373" s="83">
        <v>1</v>
      </c>
      <c r="Z1373" s="83">
        <v>1</v>
      </c>
      <c r="AA1373" s="83">
        <v>3</v>
      </c>
      <c r="AB1373" s="241">
        <f t="shared" si="108"/>
        <v>3</v>
      </c>
      <c r="AC1373" s="240" t="str">
        <f t="shared" si="109"/>
        <v>DÜŞÜK RİSK</v>
      </c>
      <c r="AD1373" s="81" t="s">
        <v>931</v>
      </c>
      <c r="AE1373" s="81" t="s">
        <v>190</v>
      </c>
      <c r="AF1373" s="240" t="s">
        <v>932</v>
      </c>
      <c r="AG1373" s="83" t="s">
        <v>860</v>
      </c>
    </row>
    <row r="1374" spans="1:33" ht="122.5" x14ac:dyDescent="0.45">
      <c r="A1374" s="152">
        <v>1367</v>
      </c>
      <c r="B1374" s="160">
        <v>45896</v>
      </c>
      <c r="C1374" s="83" t="s">
        <v>72</v>
      </c>
      <c r="D1374" s="81" t="s">
        <v>130</v>
      </c>
      <c r="E1374" s="154" t="s">
        <v>2602</v>
      </c>
      <c r="F1374" s="154" t="s">
        <v>2602</v>
      </c>
      <c r="G1374" s="83" t="s">
        <v>855</v>
      </c>
      <c r="H1374" s="83" t="s">
        <v>944</v>
      </c>
      <c r="I1374" s="83" t="s">
        <v>1749</v>
      </c>
      <c r="J1374" s="83" t="s">
        <v>941</v>
      </c>
      <c r="K1374" s="83" t="s">
        <v>515</v>
      </c>
      <c r="L1374" s="84" t="s">
        <v>946</v>
      </c>
      <c r="M1374" s="84" t="s">
        <v>917</v>
      </c>
      <c r="N1374" s="83">
        <v>0.5</v>
      </c>
      <c r="O1374" s="83">
        <v>1</v>
      </c>
      <c r="P1374" s="83">
        <v>3</v>
      </c>
      <c r="Q1374" s="241">
        <f t="shared" si="106"/>
        <v>1.5</v>
      </c>
      <c r="R1374" s="240" t="str">
        <f t="shared" si="107"/>
        <v>DÜŞÜK RİSK</v>
      </c>
      <c r="S1374" s="84" t="s">
        <v>918</v>
      </c>
      <c r="T1374" s="83" t="s">
        <v>191</v>
      </c>
      <c r="U1374" s="155" t="s">
        <v>919</v>
      </c>
      <c r="V1374" s="85" t="s">
        <v>558</v>
      </c>
      <c r="W1374" s="156" t="s">
        <v>919</v>
      </c>
      <c r="X1374" s="156" t="s">
        <v>858</v>
      </c>
      <c r="Y1374" s="83">
        <v>0.5</v>
      </c>
      <c r="Z1374" s="83">
        <v>1</v>
      </c>
      <c r="AA1374" s="83">
        <v>3</v>
      </c>
      <c r="AB1374" s="241">
        <f t="shared" si="108"/>
        <v>1.5</v>
      </c>
      <c r="AC1374" s="240" t="str">
        <f t="shared" si="109"/>
        <v>DÜŞÜK RİSK</v>
      </c>
      <c r="AD1374" s="81" t="s">
        <v>132</v>
      </c>
      <c r="AE1374" s="81" t="s">
        <v>191</v>
      </c>
      <c r="AF1374" s="240" t="s">
        <v>921</v>
      </c>
      <c r="AG1374" s="83" t="s">
        <v>860</v>
      </c>
    </row>
    <row r="1375" spans="1:33" ht="175" x14ac:dyDescent="0.45">
      <c r="A1375" s="152">
        <v>1368</v>
      </c>
      <c r="B1375" s="160">
        <v>45896</v>
      </c>
      <c r="C1375" s="83" t="s">
        <v>72</v>
      </c>
      <c r="D1375" s="81" t="s">
        <v>155</v>
      </c>
      <c r="E1375" s="154" t="s">
        <v>2602</v>
      </c>
      <c r="F1375" s="154" t="s">
        <v>2602</v>
      </c>
      <c r="G1375" s="83" t="s">
        <v>1617</v>
      </c>
      <c r="H1375" s="83" t="s">
        <v>2387</v>
      </c>
      <c r="I1375" s="83" t="s">
        <v>199</v>
      </c>
      <c r="J1375" s="83" t="s">
        <v>754</v>
      </c>
      <c r="K1375" s="83" t="s">
        <v>857</v>
      </c>
      <c r="L1375" s="84" t="s">
        <v>1614</v>
      </c>
      <c r="M1375" s="84" t="s">
        <v>917</v>
      </c>
      <c r="N1375" s="83">
        <v>1</v>
      </c>
      <c r="O1375" s="83">
        <v>1</v>
      </c>
      <c r="P1375" s="83">
        <v>15</v>
      </c>
      <c r="Q1375" s="241">
        <f t="shared" si="106"/>
        <v>15</v>
      </c>
      <c r="R1375" s="240" t="str">
        <f t="shared" si="107"/>
        <v>DÜŞÜK RİSK</v>
      </c>
      <c r="S1375" s="84" t="s">
        <v>918</v>
      </c>
      <c r="T1375" s="83" t="s">
        <v>186</v>
      </c>
      <c r="U1375" s="155" t="s">
        <v>919</v>
      </c>
      <c r="V1375" s="85" t="s">
        <v>961</v>
      </c>
      <c r="W1375" s="156" t="s">
        <v>919</v>
      </c>
      <c r="X1375" s="156" t="s">
        <v>858</v>
      </c>
      <c r="Y1375" s="83">
        <v>1</v>
      </c>
      <c r="Z1375" s="83">
        <v>1</v>
      </c>
      <c r="AA1375" s="83">
        <v>15</v>
      </c>
      <c r="AB1375" s="241">
        <f t="shared" si="108"/>
        <v>15</v>
      </c>
      <c r="AC1375" s="240" t="str">
        <f t="shared" si="109"/>
        <v>DÜŞÜK RİSK</v>
      </c>
      <c r="AD1375" s="81" t="s">
        <v>493</v>
      </c>
      <c r="AE1375" s="81" t="s">
        <v>1599</v>
      </c>
      <c r="AF1375" s="240" t="s">
        <v>1600</v>
      </c>
      <c r="AG1375" s="83" t="s">
        <v>1042</v>
      </c>
    </row>
    <row r="1376" spans="1:33" ht="175" x14ac:dyDescent="0.45">
      <c r="A1376" s="152">
        <v>1369</v>
      </c>
      <c r="B1376" s="160">
        <v>45896</v>
      </c>
      <c r="C1376" s="83" t="s">
        <v>72</v>
      </c>
      <c r="D1376" s="81" t="s">
        <v>155</v>
      </c>
      <c r="E1376" s="154" t="s">
        <v>2602</v>
      </c>
      <c r="F1376" s="154" t="s">
        <v>2602</v>
      </c>
      <c r="G1376" s="83" t="s">
        <v>2388</v>
      </c>
      <c r="H1376" s="83" t="s">
        <v>2389</v>
      </c>
      <c r="I1376" s="83" t="s">
        <v>214</v>
      </c>
      <c r="J1376" s="83" t="s">
        <v>754</v>
      </c>
      <c r="K1376" s="83" t="s">
        <v>857</v>
      </c>
      <c r="L1376" s="84" t="s">
        <v>1614</v>
      </c>
      <c r="M1376" s="84" t="s">
        <v>917</v>
      </c>
      <c r="N1376" s="83">
        <v>1</v>
      </c>
      <c r="O1376" s="83">
        <v>1</v>
      </c>
      <c r="P1376" s="83">
        <v>15</v>
      </c>
      <c r="Q1376" s="241">
        <f t="shared" si="106"/>
        <v>15</v>
      </c>
      <c r="R1376" s="240" t="str">
        <f t="shared" si="107"/>
        <v>DÜŞÜK RİSK</v>
      </c>
      <c r="S1376" s="84" t="s">
        <v>918</v>
      </c>
      <c r="T1376" s="83" t="s">
        <v>186</v>
      </c>
      <c r="U1376" s="155" t="s">
        <v>919</v>
      </c>
      <c r="V1376" s="85" t="s">
        <v>961</v>
      </c>
      <c r="W1376" s="156" t="s">
        <v>919</v>
      </c>
      <c r="X1376" s="156" t="s">
        <v>858</v>
      </c>
      <c r="Y1376" s="83">
        <v>1</v>
      </c>
      <c r="Z1376" s="83">
        <v>1</v>
      </c>
      <c r="AA1376" s="83">
        <v>15</v>
      </c>
      <c r="AB1376" s="241">
        <f t="shared" si="108"/>
        <v>15</v>
      </c>
      <c r="AC1376" s="240" t="str">
        <f t="shared" si="109"/>
        <v>DÜŞÜK RİSK</v>
      </c>
      <c r="AD1376" s="81" t="s">
        <v>493</v>
      </c>
      <c r="AE1376" s="81" t="s">
        <v>1599</v>
      </c>
      <c r="AF1376" s="240" t="s">
        <v>1600</v>
      </c>
      <c r="AG1376" s="83" t="s">
        <v>1042</v>
      </c>
    </row>
    <row r="1377" spans="1:33" ht="175" x14ac:dyDescent="0.45">
      <c r="A1377" s="152">
        <v>1370</v>
      </c>
      <c r="B1377" s="160">
        <v>45896</v>
      </c>
      <c r="C1377" s="83" t="s">
        <v>72</v>
      </c>
      <c r="D1377" s="81" t="s">
        <v>155</v>
      </c>
      <c r="E1377" s="154" t="s">
        <v>2602</v>
      </c>
      <c r="F1377" s="154" t="s">
        <v>2602</v>
      </c>
      <c r="G1377" s="83" t="s">
        <v>1617</v>
      </c>
      <c r="H1377" s="83" t="s">
        <v>1783</v>
      </c>
      <c r="I1377" s="83" t="s">
        <v>199</v>
      </c>
      <c r="J1377" s="83" t="s">
        <v>754</v>
      </c>
      <c r="K1377" s="83" t="s">
        <v>857</v>
      </c>
      <c r="L1377" s="84" t="s">
        <v>1614</v>
      </c>
      <c r="M1377" s="84" t="s">
        <v>917</v>
      </c>
      <c r="N1377" s="83">
        <v>1</v>
      </c>
      <c r="O1377" s="83">
        <v>0.5</v>
      </c>
      <c r="P1377" s="83">
        <v>40</v>
      </c>
      <c r="Q1377" s="241">
        <f t="shared" si="106"/>
        <v>20</v>
      </c>
      <c r="R1377" s="240" t="str">
        <f t="shared" si="107"/>
        <v>OLASI RİSK</v>
      </c>
      <c r="S1377" s="84" t="s">
        <v>918</v>
      </c>
      <c r="T1377" s="83" t="s">
        <v>186</v>
      </c>
      <c r="U1377" s="155" t="s">
        <v>919</v>
      </c>
      <c r="V1377" s="85" t="s">
        <v>961</v>
      </c>
      <c r="W1377" s="156" t="s">
        <v>919</v>
      </c>
      <c r="X1377" s="156" t="s">
        <v>858</v>
      </c>
      <c r="Y1377" s="83">
        <v>0.5</v>
      </c>
      <c r="Z1377" s="83">
        <v>0.5</v>
      </c>
      <c r="AA1377" s="83">
        <v>15</v>
      </c>
      <c r="AB1377" s="241">
        <f t="shared" si="108"/>
        <v>3.75</v>
      </c>
      <c r="AC1377" s="240" t="str">
        <f t="shared" si="109"/>
        <v>DÜŞÜK RİSK</v>
      </c>
      <c r="AD1377" s="81" t="s">
        <v>493</v>
      </c>
      <c r="AE1377" s="81" t="s">
        <v>1599</v>
      </c>
      <c r="AF1377" s="240" t="s">
        <v>1600</v>
      </c>
      <c r="AG1377" s="83" t="s">
        <v>1042</v>
      </c>
    </row>
    <row r="1378" spans="1:33" ht="175" x14ac:dyDescent="0.45">
      <c r="A1378" s="152">
        <v>1371</v>
      </c>
      <c r="B1378" s="160">
        <v>45896</v>
      </c>
      <c r="C1378" s="83" t="s">
        <v>72</v>
      </c>
      <c r="D1378" s="81" t="s">
        <v>155</v>
      </c>
      <c r="E1378" s="154" t="s">
        <v>2602</v>
      </c>
      <c r="F1378" s="154" t="s">
        <v>2602</v>
      </c>
      <c r="G1378" s="83" t="s">
        <v>1615</v>
      </c>
      <c r="H1378" s="83" t="s">
        <v>1783</v>
      </c>
      <c r="I1378" s="83" t="s">
        <v>214</v>
      </c>
      <c r="J1378" s="83" t="s">
        <v>754</v>
      </c>
      <c r="K1378" s="83" t="s">
        <v>857</v>
      </c>
      <c r="L1378" s="84" t="s">
        <v>1614</v>
      </c>
      <c r="M1378" s="84" t="s">
        <v>917</v>
      </c>
      <c r="N1378" s="83">
        <v>1</v>
      </c>
      <c r="O1378" s="83">
        <v>0.5</v>
      </c>
      <c r="P1378" s="83">
        <v>40</v>
      </c>
      <c r="Q1378" s="241">
        <f t="shared" si="106"/>
        <v>20</v>
      </c>
      <c r="R1378" s="240" t="str">
        <f t="shared" si="107"/>
        <v>OLASI RİSK</v>
      </c>
      <c r="S1378" s="84" t="s">
        <v>918</v>
      </c>
      <c r="T1378" s="83" t="s">
        <v>186</v>
      </c>
      <c r="U1378" s="155" t="s">
        <v>919</v>
      </c>
      <c r="V1378" s="85" t="s">
        <v>961</v>
      </c>
      <c r="W1378" s="156" t="s">
        <v>919</v>
      </c>
      <c r="X1378" s="156" t="s">
        <v>858</v>
      </c>
      <c r="Y1378" s="83">
        <v>0.5</v>
      </c>
      <c r="Z1378" s="83">
        <v>0.5</v>
      </c>
      <c r="AA1378" s="83">
        <v>15</v>
      </c>
      <c r="AB1378" s="241">
        <f t="shared" si="108"/>
        <v>3.75</v>
      </c>
      <c r="AC1378" s="240" t="str">
        <f t="shared" si="109"/>
        <v>DÜŞÜK RİSK</v>
      </c>
      <c r="AD1378" s="81" t="s">
        <v>493</v>
      </c>
      <c r="AE1378" s="81" t="s">
        <v>1599</v>
      </c>
      <c r="AF1378" s="240" t="s">
        <v>1600</v>
      </c>
      <c r="AG1378" s="83" t="s">
        <v>1042</v>
      </c>
    </row>
    <row r="1379" spans="1:33" ht="175" x14ac:dyDescent="0.45">
      <c r="A1379" s="152">
        <v>1372</v>
      </c>
      <c r="B1379" s="160">
        <v>45896</v>
      </c>
      <c r="C1379" s="83" t="s">
        <v>72</v>
      </c>
      <c r="D1379" s="81" t="s">
        <v>155</v>
      </c>
      <c r="E1379" s="154" t="s">
        <v>2602</v>
      </c>
      <c r="F1379" s="154" t="s">
        <v>2602</v>
      </c>
      <c r="G1379" s="83" t="s">
        <v>1617</v>
      </c>
      <c r="H1379" s="83" t="s">
        <v>1618</v>
      </c>
      <c r="I1379" s="83" t="s">
        <v>199</v>
      </c>
      <c r="J1379" s="83" t="s">
        <v>1619</v>
      </c>
      <c r="K1379" s="83" t="s">
        <v>857</v>
      </c>
      <c r="L1379" s="84" t="s">
        <v>1614</v>
      </c>
      <c r="M1379" s="84" t="s">
        <v>917</v>
      </c>
      <c r="N1379" s="83">
        <v>1</v>
      </c>
      <c r="O1379" s="83">
        <v>1</v>
      </c>
      <c r="P1379" s="83">
        <v>40</v>
      </c>
      <c r="Q1379" s="241">
        <f t="shared" si="106"/>
        <v>40</v>
      </c>
      <c r="R1379" s="240" t="str">
        <f t="shared" si="107"/>
        <v>OLASI RİSK</v>
      </c>
      <c r="S1379" s="84" t="s">
        <v>918</v>
      </c>
      <c r="T1379" s="83" t="s">
        <v>186</v>
      </c>
      <c r="U1379" s="155" t="s">
        <v>919</v>
      </c>
      <c r="V1379" s="85" t="s">
        <v>961</v>
      </c>
      <c r="W1379" s="156" t="s">
        <v>919</v>
      </c>
      <c r="X1379" s="156" t="s">
        <v>858</v>
      </c>
      <c r="Y1379" s="83">
        <v>1</v>
      </c>
      <c r="Z1379" s="83">
        <v>0.5</v>
      </c>
      <c r="AA1379" s="83">
        <v>40</v>
      </c>
      <c r="AB1379" s="241">
        <f t="shared" si="108"/>
        <v>20</v>
      </c>
      <c r="AC1379" s="240" t="str">
        <f t="shared" si="109"/>
        <v>OLASI RİSK</v>
      </c>
      <c r="AD1379" s="81" t="s">
        <v>493</v>
      </c>
      <c r="AE1379" s="81" t="s">
        <v>1599</v>
      </c>
      <c r="AF1379" s="240" t="s">
        <v>1620</v>
      </c>
      <c r="AG1379" s="83" t="s">
        <v>1042</v>
      </c>
    </row>
    <row r="1380" spans="1:33" ht="175" x14ac:dyDescent="0.45">
      <c r="A1380" s="152">
        <v>1373</v>
      </c>
      <c r="B1380" s="160">
        <v>45896</v>
      </c>
      <c r="C1380" s="83" t="s">
        <v>72</v>
      </c>
      <c r="D1380" s="81" t="s">
        <v>155</v>
      </c>
      <c r="E1380" s="154" t="s">
        <v>2602</v>
      </c>
      <c r="F1380" s="154" t="s">
        <v>2602</v>
      </c>
      <c r="G1380" s="83" t="s">
        <v>1615</v>
      </c>
      <c r="H1380" s="83" t="s">
        <v>1621</v>
      </c>
      <c r="I1380" s="83" t="s">
        <v>199</v>
      </c>
      <c r="J1380" s="83" t="s">
        <v>1619</v>
      </c>
      <c r="K1380" s="83" t="s">
        <v>857</v>
      </c>
      <c r="L1380" s="84" t="s">
        <v>1614</v>
      </c>
      <c r="M1380" s="84" t="s">
        <v>917</v>
      </c>
      <c r="N1380" s="83">
        <v>1</v>
      </c>
      <c r="O1380" s="83">
        <v>1</v>
      </c>
      <c r="P1380" s="83">
        <v>40</v>
      </c>
      <c r="Q1380" s="241">
        <f t="shared" ref="Q1380:Q1443" si="110">IF(OR(ISBLANK(N1380)=TRUE,ISBLANK(O1380)=TRUE,ISBLANK(P1380)=TRUE),"",PRODUCT(N1380,O1380,P1380))</f>
        <v>40</v>
      </c>
      <c r="R1380" s="240" t="str">
        <f t="shared" ref="R1380:R1443" si="111">IF(Q1380="","",IF(AND(Q1380&gt;=0,Q1380&lt;20),"DÜŞÜK RİSK",IF(AND(Q1380&gt;=20,Q1380&lt;70),"OLASI RİSK",IF(AND(Q1380&gt;=70,Q1380&lt;200),"ÖNEMLİ RİSK",IF(AND(Q1380&gt;=200,Q1380&lt;400),"YÜKSEK RİSK",IF(Q1380&gt;=400,"KABUL EDİLEMEZ RİSK",""))))))</f>
        <v>OLASI RİSK</v>
      </c>
      <c r="S1380" s="84" t="s">
        <v>918</v>
      </c>
      <c r="T1380" s="83" t="s">
        <v>186</v>
      </c>
      <c r="U1380" s="155" t="s">
        <v>919</v>
      </c>
      <c r="V1380" s="85" t="s">
        <v>961</v>
      </c>
      <c r="W1380" s="156" t="s">
        <v>919</v>
      </c>
      <c r="X1380" s="156" t="s">
        <v>858</v>
      </c>
      <c r="Y1380" s="83">
        <v>1</v>
      </c>
      <c r="Z1380" s="83">
        <v>0.5</v>
      </c>
      <c r="AA1380" s="83">
        <v>15</v>
      </c>
      <c r="AB1380" s="241">
        <f t="shared" ref="AB1380:AB1443" si="112">IF(OR(ISBLANK(Y1380)=TRUE,ISBLANK(Z1380)=TRUE,ISBLANK(AA1380)=TRUE),"",PRODUCT(Y1380,Z1380,AA1380))</f>
        <v>7.5</v>
      </c>
      <c r="AC1380" s="240" t="str">
        <f t="shared" ref="AC1380:AC1443" si="113">IF(AB1380="","",IF(AND(AB1380&gt;=0,AB1380&lt;20),"DÜŞÜK RİSK",IF(AND(AB1380&gt;=20,AB1380&lt;70),"OLASI RİSK",IF(AND(AB1380&gt;=70,AB1380&lt;200),"ÖNEMLİ RİSK",IF(AND(AB1380&gt;=200,AB1380&lt;400),"YÜKSEK RİSK",IF(AB1380&gt;=400,"KABUL EDİLEMEZ RİSK",""))))))</f>
        <v>DÜŞÜK RİSK</v>
      </c>
      <c r="AD1380" s="81" t="s">
        <v>493</v>
      </c>
      <c r="AE1380" s="81" t="s">
        <v>1599</v>
      </c>
      <c r="AF1380" s="240" t="s">
        <v>1620</v>
      </c>
      <c r="AG1380" s="83" t="s">
        <v>1042</v>
      </c>
    </row>
    <row r="1381" spans="1:33" ht="175" x14ac:dyDescent="0.45">
      <c r="A1381" s="152">
        <v>1374</v>
      </c>
      <c r="B1381" s="160">
        <v>45896</v>
      </c>
      <c r="C1381" s="83" t="s">
        <v>72</v>
      </c>
      <c r="D1381" s="81" t="s">
        <v>155</v>
      </c>
      <c r="E1381" s="154" t="s">
        <v>2602</v>
      </c>
      <c r="F1381" s="154" t="s">
        <v>2602</v>
      </c>
      <c r="G1381" s="83" t="s">
        <v>1617</v>
      </c>
      <c r="H1381" s="83" t="s">
        <v>1622</v>
      </c>
      <c r="I1381" s="83" t="s">
        <v>1623</v>
      </c>
      <c r="J1381" s="83" t="s">
        <v>1619</v>
      </c>
      <c r="K1381" s="83" t="s">
        <v>857</v>
      </c>
      <c r="L1381" s="84" t="s">
        <v>1614</v>
      </c>
      <c r="M1381" s="84" t="s">
        <v>917</v>
      </c>
      <c r="N1381" s="83">
        <v>1</v>
      </c>
      <c r="O1381" s="83">
        <v>1</v>
      </c>
      <c r="P1381" s="83">
        <v>40</v>
      </c>
      <c r="Q1381" s="241">
        <f t="shared" si="110"/>
        <v>40</v>
      </c>
      <c r="R1381" s="240" t="str">
        <f t="shared" si="111"/>
        <v>OLASI RİSK</v>
      </c>
      <c r="S1381" s="84" t="s">
        <v>918</v>
      </c>
      <c r="T1381" s="83" t="s">
        <v>186</v>
      </c>
      <c r="U1381" s="155" t="s">
        <v>919</v>
      </c>
      <c r="V1381" s="85" t="s">
        <v>961</v>
      </c>
      <c r="W1381" s="156" t="s">
        <v>919</v>
      </c>
      <c r="X1381" s="156" t="s">
        <v>858</v>
      </c>
      <c r="Y1381" s="83">
        <v>1</v>
      </c>
      <c r="Z1381" s="83">
        <v>0.5</v>
      </c>
      <c r="AA1381" s="83">
        <v>15</v>
      </c>
      <c r="AB1381" s="241">
        <f t="shared" si="112"/>
        <v>7.5</v>
      </c>
      <c r="AC1381" s="240" t="str">
        <f t="shared" si="113"/>
        <v>DÜŞÜK RİSK</v>
      </c>
      <c r="AD1381" s="81" t="s">
        <v>493</v>
      </c>
      <c r="AE1381" s="81" t="s">
        <v>1599</v>
      </c>
      <c r="AF1381" s="240" t="s">
        <v>1620</v>
      </c>
      <c r="AG1381" s="83" t="s">
        <v>1042</v>
      </c>
    </row>
    <row r="1382" spans="1:33" ht="175" x14ac:dyDescent="0.45">
      <c r="A1382" s="152">
        <v>1375</v>
      </c>
      <c r="B1382" s="160">
        <v>45896</v>
      </c>
      <c r="C1382" s="83" t="s">
        <v>72</v>
      </c>
      <c r="D1382" s="81" t="s">
        <v>155</v>
      </c>
      <c r="E1382" s="154" t="s">
        <v>2602</v>
      </c>
      <c r="F1382" s="154" t="s">
        <v>2602</v>
      </c>
      <c r="G1382" s="83" t="s">
        <v>1617</v>
      </c>
      <c r="H1382" s="83" t="s">
        <v>1624</v>
      </c>
      <c r="I1382" s="83" t="s">
        <v>1623</v>
      </c>
      <c r="J1382" s="83" t="s">
        <v>1619</v>
      </c>
      <c r="K1382" s="83" t="s">
        <v>857</v>
      </c>
      <c r="L1382" s="84" t="s">
        <v>1614</v>
      </c>
      <c r="M1382" s="84" t="s">
        <v>917</v>
      </c>
      <c r="N1382" s="83">
        <v>1</v>
      </c>
      <c r="O1382" s="83">
        <v>1</v>
      </c>
      <c r="P1382" s="83">
        <v>40</v>
      </c>
      <c r="Q1382" s="241">
        <f t="shared" si="110"/>
        <v>40</v>
      </c>
      <c r="R1382" s="240" t="str">
        <f t="shared" si="111"/>
        <v>OLASI RİSK</v>
      </c>
      <c r="S1382" s="84" t="s">
        <v>918</v>
      </c>
      <c r="T1382" s="83" t="s">
        <v>186</v>
      </c>
      <c r="U1382" s="155" t="s">
        <v>919</v>
      </c>
      <c r="V1382" s="85" t="s">
        <v>961</v>
      </c>
      <c r="W1382" s="156" t="s">
        <v>919</v>
      </c>
      <c r="X1382" s="156" t="s">
        <v>858</v>
      </c>
      <c r="Y1382" s="83">
        <v>1</v>
      </c>
      <c r="Z1382" s="83">
        <v>0.5</v>
      </c>
      <c r="AA1382" s="83">
        <v>15</v>
      </c>
      <c r="AB1382" s="241">
        <f t="shared" si="112"/>
        <v>7.5</v>
      </c>
      <c r="AC1382" s="240" t="str">
        <f t="shared" si="113"/>
        <v>DÜŞÜK RİSK</v>
      </c>
      <c r="AD1382" s="81" t="s">
        <v>493</v>
      </c>
      <c r="AE1382" s="81" t="s">
        <v>1599</v>
      </c>
      <c r="AF1382" s="240" t="s">
        <v>1620</v>
      </c>
      <c r="AG1382" s="83" t="s">
        <v>1042</v>
      </c>
    </row>
    <row r="1383" spans="1:33" ht="175" x14ac:dyDescent="0.45">
      <c r="A1383" s="152">
        <v>1376</v>
      </c>
      <c r="B1383" s="160">
        <v>45896</v>
      </c>
      <c r="C1383" s="83" t="s">
        <v>72</v>
      </c>
      <c r="D1383" s="81" t="s">
        <v>155</v>
      </c>
      <c r="E1383" s="154" t="s">
        <v>2602</v>
      </c>
      <c r="F1383" s="154" t="s">
        <v>2602</v>
      </c>
      <c r="G1383" s="83" t="s">
        <v>1615</v>
      </c>
      <c r="H1383" s="83" t="s">
        <v>1625</v>
      </c>
      <c r="I1383" s="83" t="s">
        <v>1623</v>
      </c>
      <c r="J1383" s="83" t="s">
        <v>1619</v>
      </c>
      <c r="K1383" s="83" t="s">
        <v>857</v>
      </c>
      <c r="L1383" s="84" t="s">
        <v>1614</v>
      </c>
      <c r="M1383" s="84" t="s">
        <v>917</v>
      </c>
      <c r="N1383" s="83">
        <v>1</v>
      </c>
      <c r="O1383" s="83">
        <v>1</v>
      </c>
      <c r="P1383" s="83">
        <v>40</v>
      </c>
      <c r="Q1383" s="241">
        <f t="shared" si="110"/>
        <v>40</v>
      </c>
      <c r="R1383" s="240" t="str">
        <f t="shared" si="111"/>
        <v>OLASI RİSK</v>
      </c>
      <c r="S1383" s="84" t="s">
        <v>918</v>
      </c>
      <c r="T1383" s="83" t="s">
        <v>186</v>
      </c>
      <c r="U1383" s="155" t="s">
        <v>919</v>
      </c>
      <c r="V1383" s="85" t="s">
        <v>961</v>
      </c>
      <c r="W1383" s="156" t="s">
        <v>919</v>
      </c>
      <c r="X1383" s="156" t="s">
        <v>858</v>
      </c>
      <c r="Y1383" s="83">
        <v>1</v>
      </c>
      <c r="Z1383" s="83">
        <v>0.5</v>
      </c>
      <c r="AA1383" s="83">
        <v>15</v>
      </c>
      <c r="AB1383" s="241">
        <f t="shared" si="112"/>
        <v>7.5</v>
      </c>
      <c r="AC1383" s="240" t="str">
        <f t="shared" si="113"/>
        <v>DÜŞÜK RİSK</v>
      </c>
      <c r="AD1383" s="81" t="s">
        <v>493</v>
      </c>
      <c r="AE1383" s="81" t="s">
        <v>1599</v>
      </c>
      <c r="AF1383" s="240" t="s">
        <v>1620</v>
      </c>
      <c r="AG1383" s="83" t="s">
        <v>1042</v>
      </c>
    </row>
    <row r="1384" spans="1:33" ht="122.5" x14ac:dyDescent="0.45">
      <c r="A1384" s="152">
        <v>1377</v>
      </c>
      <c r="B1384" s="160">
        <v>45896</v>
      </c>
      <c r="C1384" s="83" t="s">
        <v>72</v>
      </c>
      <c r="D1384" s="81" t="s">
        <v>155</v>
      </c>
      <c r="E1384" s="154" t="s">
        <v>2602</v>
      </c>
      <c r="F1384" s="154" t="s">
        <v>2602</v>
      </c>
      <c r="G1384" s="83" t="s">
        <v>1626</v>
      </c>
      <c r="H1384" s="83" t="s">
        <v>1627</v>
      </c>
      <c r="I1384" s="83" t="s">
        <v>1628</v>
      </c>
      <c r="J1384" s="83" t="s">
        <v>1629</v>
      </c>
      <c r="K1384" s="83" t="s">
        <v>857</v>
      </c>
      <c r="L1384" s="84" t="s">
        <v>1630</v>
      </c>
      <c r="M1384" s="84" t="s">
        <v>917</v>
      </c>
      <c r="N1384" s="83">
        <v>0.5</v>
      </c>
      <c r="O1384" s="83">
        <v>0.5</v>
      </c>
      <c r="P1384" s="83">
        <v>1</v>
      </c>
      <c r="Q1384" s="241">
        <f t="shared" si="110"/>
        <v>0.25</v>
      </c>
      <c r="R1384" s="240" t="str">
        <f t="shared" si="111"/>
        <v>DÜŞÜK RİSK</v>
      </c>
      <c r="S1384" s="84" t="s">
        <v>918</v>
      </c>
      <c r="T1384" s="83" t="s">
        <v>190</v>
      </c>
      <c r="U1384" s="155" t="s">
        <v>919</v>
      </c>
      <c r="V1384" s="85" t="s">
        <v>961</v>
      </c>
      <c r="W1384" s="156" t="s">
        <v>919</v>
      </c>
      <c r="X1384" s="156" t="s">
        <v>858</v>
      </c>
      <c r="Y1384" s="83">
        <v>0.5</v>
      </c>
      <c r="Z1384" s="83">
        <v>0.5</v>
      </c>
      <c r="AA1384" s="83">
        <v>1</v>
      </c>
      <c r="AB1384" s="241">
        <f t="shared" si="112"/>
        <v>0.25</v>
      </c>
      <c r="AC1384" s="240" t="str">
        <f t="shared" si="113"/>
        <v>DÜŞÜK RİSK</v>
      </c>
      <c r="AD1384" s="81" t="s">
        <v>132</v>
      </c>
      <c r="AE1384" s="81" t="s">
        <v>190</v>
      </c>
      <c r="AF1384" s="240" t="s">
        <v>2390</v>
      </c>
      <c r="AG1384" s="83" t="s">
        <v>1042</v>
      </c>
    </row>
    <row r="1385" spans="1:33" ht="140" x14ac:dyDescent="0.45">
      <c r="A1385" s="152">
        <v>1378</v>
      </c>
      <c r="B1385" s="160">
        <v>45896</v>
      </c>
      <c r="C1385" s="83" t="s">
        <v>72</v>
      </c>
      <c r="D1385" s="81" t="s">
        <v>156</v>
      </c>
      <c r="E1385" s="154" t="s">
        <v>2602</v>
      </c>
      <c r="F1385" s="154" t="s">
        <v>2602</v>
      </c>
      <c r="G1385" s="83" t="s">
        <v>1637</v>
      </c>
      <c r="H1385" s="83" t="s">
        <v>1638</v>
      </c>
      <c r="I1385" s="83" t="s">
        <v>1639</v>
      </c>
      <c r="J1385" s="83" t="s">
        <v>1640</v>
      </c>
      <c r="K1385" s="83" t="s">
        <v>515</v>
      </c>
      <c r="L1385" s="84" t="s">
        <v>1641</v>
      </c>
      <c r="M1385" s="84" t="s">
        <v>917</v>
      </c>
      <c r="N1385" s="83">
        <v>1</v>
      </c>
      <c r="O1385" s="83">
        <v>3</v>
      </c>
      <c r="P1385" s="83">
        <v>15</v>
      </c>
      <c r="Q1385" s="241">
        <f t="shared" si="110"/>
        <v>45</v>
      </c>
      <c r="R1385" s="240" t="str">
        <f t="shared" si="111"/>
        <v>OLASI RİSK</v>
      </c>
      <c r="S1385" s="84" t="s">
        <v>918</v>
      </c>
      <c r="T1385" s="83" t="s">
        <v>187</v>
      </c>
      <c r="U1385" s="155" t="s">
        <v>919</v>
      </c>
      <c r="V1385" s="85" t="s">
        <v>558</v>
      </c>
      <c r="W1385" s="156" t="s">
        <v>919</v>
      </c>
      <c r="X1385" s="156" t="s">
        <v>858</v>
      </c>
      <c r="Y1385" s="83">
        <v>1</v>
      </c>
      <c r="Z1385" s="83">
        <v>2</v>
      </c>
      <c r="AA1385" s="83">
        <v>3</v>
      </c>
      <c r="AB1385" s="241">
        <f t="shared" si="112"/>
        <v>6</v>
      </c>
      <c r="AC1385" s="240" t="str">
        <f t="shared" si="113"/>
        <v>DÜŞÜK RİSK</v>
      </c>
      <c r="AD1385" s="81" t="s">
        <v>651</v>
      </c>
      <c r="AE1385" s="81" t="s">
        <v>187</v>
      </c>
      <c r="AF1385" s="240" t="s">
        <v>1642</v>
      </c>
      <c r="AG1385" s="83" t="s">
        <v>1058</v>
      </c>
    </row>
    <row r="1386" spans="1:33" ht="87.5" x14ac:dyDescent="0.45">
      <c r="A1386" s="152">
        <v>1379</v>
      </c>
      <c r="B1386" s="160">
        <v>45896</v>
      </c>
      <c r="C1386" s="83" t="s">
        <v>72</v>
      </c>
      <c r="D1386" s="81" t="s">
        <v>156</v>
      </c>
      <c r="E1386" s="154" t="s">
        <v>2602</v>
      </c>
      <c r="F1386" s="154" t="s">
        <v>2602</v>
      </c>
      <c r="G1386" s="83" t="s">
        <v>1653</v>
      </c>
      <c r="H1386" s="83" t="s">
        <v>1660</v>
      </c>
      <c r="I1386" s="83" t="s">
        <v>2398</v>
      </c>
      <c r="J1386" s="83" t="s">
        <v>2399</v>
      </c>
      <c r="K1386" s="83" t="s">
        <v>1008</v>
      </c>
      <c r="L1386" s="84" t="s">
        <v>2400</v>
      </c>
      <c r="M1386" s="84" t="s">
        <v>917</v>
      </c>
      <c r="N1386" s="83">
        <v>1</v>
      </c>
      <c r="O1386" s="83">
        <v>2</v>
      </c>
      <c r="P1386" s="83">
        <v>3</v>
      </c>
      <c r="Q1386" s="241">
        <f t="shared" si="110"/>
        <v>6</v>
      </c>
      <c r="R1386" s="240" t="str">
        <f t="shared" si="111"/>
        <v>DÜŞÜK RİSK</v>
      </c>
      <c r="S1386" s="84" t="s">
        <v>918</v>
      </c>
      <c r="T1386" s="83" t="s">
        <v>184</v>
      </c>
      <c r="U1386" s="155" t="s">
        <v>919</v>
      </c>
      <c r="V1386" s="85" t="s">
        <v>558</v>
      </c>
      <c r="W1386" s="156" t="s">
        <v>919</v>
      </c>
      <c r="X1386" s="156" t="s">
        <v>858</v>
      </c>
      <c r="Y1386" s="83">
        <v>0.5</v>
      </c>
      <c r="Z1386" s="83">
        <v>1</v>
      </c>
      <c r="AA1386" s="83">
        <v>3</v>
      </c>
      <c r="AB1386" s="241">
        <f t="shared" si="112"/>
        <v>1.5</v>
      </c>
      <c r="AC1386" s="240" t="str">
        <f t="shared" si="113"/>
        <v>DÜŞÜK RİSK</v>
      </c>
      <c r="AD1386" s="81" t="s">
        <v>493</v>
      </c>
      <c r="AE1386" s="81" t="s">
        <v>186</v>
      </c>
      <c r="AF1386" s="240" t="s">
        <v>2401</v>
      </c>
      <c r="AG1386" s="83" t="s">
        <v>1058</v>
      </c>
    </row>
    <row r="1387" spans="1:33" ht="105" x14ac:dyDescent="0.45">
      <c r="A1387" s="152">
        <v>1380</v>
      </c>
      <c r="B1387" s="160">
        <v>45896</v>
      </c>
      <c r="C1387" s="83" t="s">
        <v>72</v>
      </c>
      <c r="D1387" s="81" t="s">
        <v>157</v>
      </c>
      <c r="E1387" s="154" t="s">
        <v>2602</v>
      </c>
      <c r="F1387" s="154" t="s">
        <v>2602</v>
      </c>
      <c r="G1387" s="83" t="s">
        <v>2402</v>
      </c>
      <c r="H1387" s="83" t="s">
        <v>1049</v>
      </c>
      <c r="I1387" s="83" t="s">
        <v>1050</v>
      </c>
      <c r="J1387" s="83" t="s">
        <v>1051</v>
      </c>
      <c r="K1387" s="83" t="s">
        <v>515</v>
      </c>
      <c r="L1387" s="84" t="s">
        <v>2403</v>
      </c>
      <c r="M1387" s="84" t="s">
        <v>917</v>
      </c>
      <c r="N1387" s="83">
        <v>0.5</v>
      </c>
      <c r="O1387" s="83">
        <v>3</v>
      </c>
      <c r="P1387" s="83">
        <v>7</v>
      </c>
      <c r="Q1387" s="241">
        <f t="shared" si="110"/>
        <v>10.5</v>
      </c>
      <c r="R1387" s="240" t="str">
        <f t="shared" si="111"/>
        <v>DÜŞÜK RİSK</v>
      </c>
      <c r="S1387" s="84" t="s">
        <v>918</v>
      </c>
      <c r="T1387" s="83" t="s">
        <v>191</v>
      </c>
      <c r="U1387" s="155" t="s">
        <v>919</v>
      </c>
      <c r="V1387" s="85" t="s">
        <v>558</v>
      </c>
      <c r="W1387" s="156" t="s">
        <v>919</v>
      </c>
      <c r="X1387" s="156" t="s">
        <v>858</v>
      </c>
      <c r="Y1387" s="83">
        <v>0.5</v>
      </c>
      <c r="Z1387" s="83">
        <v>3</v>
      </c>
      <c r="AA1387" s="83">
        <v>7</v>
      </c>
      <c r="AB1387" s="241">
        <f t="shared" si="112"/>
        <v>10.5</v>
      </c>
      <c r="AC1387" s="240" t="str">
        <f t="shared" si="113"/>
        <v>DÜŞÜK RİSK</v>
      </c>
      <c r="AD1387" s="81" t="s">
        <v>132</v>
      </c>
      <c r="AE1387" s="81" t="s">
        <v>191</v>
      </c>
      <c r="AF1387" s="240" t="s">
        <v>2390</v>
      </c>
      <c r="AG1387" s="83" t="s">
        <v>2404</v>
      </c>
    </row>
    <row r="1388" spans="1:33" ht="122.5" x14ac:dyDescent="0.45">
      <c r="A1388" s="152">
        <v>1381</v>
      </c>
      <c r="B1388" s="160">
        <v>45896</v>
      </c>
      <c r="C1388" s="83" t="s">
        <v>72</v>
      </c>
      <c r="D1388" s="81" t="s">
        <v>157</v>
      </c>
      <c r="E1388" s="154" t="s">
        <v>2602</v>
      </c>
      <c r="F1388" s="154" t="s">
        <v>2602</v>
      </c>
      <c r="G1388" s="83" t="s">
        <v>1048</v>
      </c>
      <c r="H1388" s="83" t="s">
        <v>1054</v>
      </c>
      <c r="I1388" s="83" t="s">
        <v>1055</v>
      </c>
      <c r="J1388" s="83" t="s">
        <v>1056</v>
      </c>
      <c r="K1388" s="83" t="s">
        <v>515</v>
      </c>
      <c r="L1388" s="84" t="s">
        <v>2405</v>
      </c>
      <c r="M1388" s="84" t="s">
        <v>917</v>
      </c>
      <c r="N1388" s="83">
        <v>3</v>
      </c>
      <c r="O1388" s="83">
        <v>6</v>
      </c>
      <c r="P1388" s="83">
        <v>1</v>
      </c>
      <c r="Q1388" s="241">
        <f t="shared" si="110"/>
        <v>18</v>
      </c>
      <c r="R1388" s="240" t="str">
        <f t="shared" si="111"/>
        <v>DÜŞÜK RİSK</v>
      </c>
      <c r="S1388" s="84" t="s">
        <v>918</v>
      </c>
      <c r="T1388" s="83" t="s">
        <v>191</v>
      </c>
      <c r="U1388" s="155" t="s">
        <v>919</v>
      </c>
      <c r="V1388" s="85" t="s">
        <v>558</v>
      </c>
      <c r="W1388" s="156" t="s">
        <v>919</v>
      </c>
      <c r="X1388" s="156" t="s">
        <v>858</v>
      </c>
      <c r="Y1388" s="83">
        <v>1</v>
      </c>
      <c r="Z1388" s="83">
        <v>6</v>
      </c>
      <c r="AA1388" s="83">
        <v>1</v>
      </c>
      <c r="AB1388" s="241">
        <f t="shared" si="112"/>
        <v>6</v>
      </c>
      <c r="AC1388" s="240" t="str">
        <f t="shared" si="113"/>
        <v>DÜŞÜK RİSK</v>
      </c>
      <c r="AD1388" s="81" t="s">
        <v>132</v>
      </c>
      <c r="AE1388" s="81" t="s">
        <v>191</v>
      </c>
      <c r="AF1388" s="240" t="s">
        <v>2390</v>
      </c>
      <c r="AG1388" s="83" t="s">
        <v>1058</v>
      </c>
    </row>
    <row r="1389" spans="1:33" ht="87.5" x14ac:dyDescent="0.45">
      <c r="A1389" s="152">
        <v>1382</v>
      </c>
      <c r="B1389" s="160">
        <v>45896</v>
      </c>
      <c r="C1389" s="81" t="s">
        <v>66</v>
      </c>
      <c r="D1389" s="81" t="s">
        <v>6755</v>
      </c>
      <c r="E1389" s="154" t="s">
        <v>2602</v>
      </c>
      <c r="F1389" s="154" t="s">
        <v>2602</v>
      </c>
      <c r="G1389" s="83" t="s">
        <v>1229</v>
      </c>
      <c r="H1389" s="83" t="s">
        <v>1230</v>
      </c>
      <c r="I1389" s="83" t="s">
        <v>1231</v>
      </c>
      <c r="J1389" s="83" t="s">
        <v>1232</v>
      </c>
      <c r="K1389" s="83" t="s">
        <v>857</v>
      </c>
      <c r="L1389" s="84" t="s">
        <v>1233</v>
      </c>
      <c r="M1389" s="84" t="s">
        <v>1169</v>
      </c>
      <c r="N1389" s="83">
        <v>0.5</v>
      </c>
      <c r="O1389" s="83">
        <v>0.5</v>
      </c>
      <c r="P1389" s="83">
        <v>40</v>
      </c>
      <c r="Q1389" s="241">
        <f t="shared" si="110"/>
        <v>10</v>
      </c>
      <c r="R1389" s="240" t="str">
        <f t="shared" si="111"/>
        <v>DÜŞÜK RİSK</v>
      </c>
      <c r="S1389" s="84" t="s">
        <v>918</v>
      </c>
      <c r="T1389" s="83" t="s">
        <v>191</v>
      </c>
      <c r="U1389" s="155" t="s">
        <v>919</v>
      </c>
      <c r="V1389" s="85" t="s">
        <v>558</v>
      </c>
      <c r="W1389" s="156" t="s">
        <v>919</v>
      </c>
      <c r="X1389" s="156" t="s">
        <v>858</v>
      </c>
      <c r="Y1389" s="83">
        <v>0.5</v>
      </c>
      <c r="Z1389" s="83">
        <v>0.5</v>
      </c>
      <c r="AA1389" s="83">
        <v>40</v>
      </c>
      <c r="AB1389" s="241">
        <f t="shared" si="112"/>
        <v>10</v>
      </c>
      <c r="AC1389" s="240" t="str">
        <f t="shared" si="113"/>
        <v>DÜŞÜK RİSK</v>
      </c>
      <c r="AD1389" s="81" t="s">
        <v>132</v>
      </c>
      <c r="AE1389" s="81" t="s">
        <v>191</v>
      </c>
      <c r="AF1389" s="240" t="s">
        <v>921</v>
      </c>
      <c r="AG1389" s="83" t="s">
        <v>1220</v>
      </c>
    </row>
    <row r="1390" spans="1:33" ht="105" x14ac:dyDescent="0.45">
      <c r="A1390" s="152">
        <v>1383</v>
      </c>
      <c r="B1390" s="160">
        <v>45896</v>
      </c>
      <c r="C1390" s="81" t="s">
        <v>66</v>
      </c>
      <c r="D1390" s="81" t="s">
        <v>6755</v>
      </c>
      <c r="E1390" s="154" t="s">
        <v>2602</v>
      </c>
      <c r="F1390" s="154" t="s">
        <v>2602</v>
      </c>
      <c r="G1390" s="83" t="s">
        <v>1238</v>
      </c>
      <c r="H1390" s="83" t="s">
        <v>1239</v>
      </c>
      <c r="I1390" s="83" t="s">
        <v>1240</v>
      </c>
      <c r="J1390" s="83" t="s">
        <v>1241</v>
      </c>
      <c r="K1390" s="83" t="s">
        <v>857</v>
      </c>
      <c r="L1390" s="84" t="s">
        <v>1242</v>
      </c>
      <c r="M1390" s="84" t="s">
        <v>917</v>
      </c>
      <c r="N1390" s="83">
        <v>1</v>
      </c>
      <c r="O1390" s="83">
        <v>2</v>
      </c>
      <c r="P1390" s="83">
        <v>15</v>
      </c>
      <c r="Q1390" s="241">
        <f t="shared" si="110"/>
        <v>30</v>
      </c>
      <c r="R1390" s="240" t="str">
        <f t="shared" si="111"/>
        <v>OLASI RİSK</v>
      </c>
      <c r="S1390" s="84" t="s">
        <v>918</v>
      </c>
      <c r="T1390" s="83" t="s">
        <v>191</v>
      </c>
      <c r="U1390" s="155" t="s">
        <v>919</v>
      </c>
      <c r="V1390" s="85" t="s">
        <v>558</v>
      </c>
      <c r="W1390" s="156" t="s">
        <v>919</v>
      </c>
      <c r="X1390" s="156" t="s">
        <v>858</v>
      </c>
      <c r="Y1390" s="83">
        <v>1</v>
      </c>
      <c r="Z1390" s="83">
        <v>2</v>
      </c>
      <c r="AA1390" s="83">
        <v>15</v>
      </c>
      <c r="AB1390" s="241">
        <f t="shared" si="112"/>
        <v>30</v>
      </c>
      <c r="AC1390" s="240" t="str">
        <f t="shared" si="113"/>
        <v>OLASI RİSK</v>
      </c>
      <c r="AD1390" s="81" t="s">
        <v>132</v>
      </c>
      <c r="AE1390" s="81" t="s">
        <v>191</v>
      </c>
      <c r="AF1390" s="240" t="s">
        <v>921</v>
      </c>
      <c r="AG1390" s="83" t="s">
        <v>1220</v>
      </c>
    </row>
    <row r="1391" spans="1:33" ht="175" x14ac:dyDescent="0.45">
      <c r="A1391" s="152">
        <v>1384</v>
      </c>
      <c r="B1391" s="160">
        <v>45896</v>
      </c>
      <c r="C1391" s="81" t="s">
        <v>66</v>
      </c>
      <c r="D1391" s="81" t="s">
        <v>6755</v>
      </c>
      <c r="E1391" s="154" t="s">
        <v>2602</v>
      </c>
      <c r="F1391" s="154" t="s">
        <v>2602</v>
      </c>
      <c r="G1391" s="83" t="s">
        <v>1229</v>
      </c>
      <c r="H1391" s="83" t="s">
        <v>1243</v>
      </c>
      <c r="I1391" s="83" t="s">
        <v>1244</v>
      </c>
      <c r="J1391" s="83" t="s">
        <v>1245</v>
      </c>
      <c r="K1391" s="83" t="s">
        <v>857</v>
      </c>
      <c r="L1391" s="84" t="s">
        <v>1246</v>
      </c>
      <c r="M1391" s="84" t="s">
        <v>1169</v>
      </c>
      <c r="N1391" s="83">
        <v>0.5</v>
      </c>
      <c r="O1391" s="83">
        <v>1</v>
      </c>
      <c r="P1391" s="83">
        <v>40</v>
      </c>
      <c r="Q1391" s="241">
        <f t="shared" si="110"/>
        <v>20</v>
      </c>
      <c r="R1391" s="240" t="str">
        <f t="shared" si="111"/>
        <v>OLASI RİSK</v>
      </c>
      <c r="S1391" s="84" t="s">
        <v>918</v>
      </c>
      <c r="T1391" s="83" t="s">
        <v>191</v>
      </c>
      <c r="U1391" s="155" t="s">
        <v>919</v>
      </c>
      <c r="V1391" s="85" t="s">
        <v>558</v>
      </c>
      <c r="W1391" s="156" t="s">
        <v>919</v>
      </c>
      <c r="X1391" s="156" t="s">
        <v>858</v>
      </c>
      <c r="Y1391" s="83">
        <v>0.5</v>
      </c>
      <c r="Z1391" s="83">
        <v>0.5</v>
      </c>
      <c r="AA1391" s="83">
        <v>40</v>
      </c>
      <c r="AB1391" s="241">
        <f t="shared" si="112"/>
        <v>10</v>
      </c>
      <c r="AC1391" s="240" t="str">
        <f t="shared" si="113"/>
        <v>DÜŞÜK RİSK</v>
      </c>
      <c r="AD1391" s="81" t="s">
        <v>132</v>
      </c>
      <c r="AE1391" s="81" t="s">
        <v>191</v>
      </c>
      <c r="AF1391" s="240" t="s">
        <v>921</v>
      </c>
      <c r="AG1391" s="83" t="s">
        <v>1220</v>
      </c>
    </row>
    <row r="1392" spans="1:33" ht="157.5" x14ac:dyDescent="0.45">
      <c r="A1392" s="152">
        <v>1385</v>
      </c>
      <c r="B1392" s="160">
        <v>45896</v>
      </c>
      <c r="C1392" s="81" t="s">
        <v>66</v>
      </c>
      <c r="D1392" s="81" t="s">
        <v>6755</v>
      </c>
      <c r="E1392" s="154" t="s">
        <v>2602</v>
      </c>
      <c r="F1392" s="154" t="s">
        <v>2602</v>
      </c>
      <c r="G1392" s="83" t="s">
        <v>1247</v>
      </c>
      <c r="H1392" s="83" t="s">
        <v>1248</v>
      </c>
      <c r="I1392" s="83" t="s">
        <v>1249</v>
      </c>
      <c r="J1392" s="83" t="s">
        <v>1250</v>
      </c>
      <c r="K1392" s="83" t="s">
        <v>857</v>
      </c>
      <c r="L1392" s="84" t="s">
        <v>1251</v>
      </c>
      <c r="M1392" s="84" t="s">
        <v>1169</v>
      </c>
      <c r="N1392" s="83">
        <v>0.5</v>
      </c>
      <c r="O1392" s="83">
        <v>1</v>
      </c>
      <c r="P1392" s="83">
        <v>40</v>
      </c>
      <c r="Q1392" s="241">
        <f t="shared" si="110"/>
        <v>20</v>
      </c>
      <c r="R1392" s="240" t="str">
        <f t="shared" si="111"/>
        <v>OLASI RİSK</v>
      </c>
      <c r="S1392" s="84" t="s">
        <v>918</v>
      </c>
      <c r="T1392" s="83" t="s">
        <v>192</v>
      </c>
      <c r="U1392" s="155" t="s">
        <v>919</v>
      </c>
      <c r="V1392" s="85" t="s">
        <v>558</v>
      </c>
      <c r="W1392" s="156" t="s">
        <v>919</v>
      </c>
      <c r="X1392" s="156" t="s">
        <v>858</v>
      </c>
      <c r="Y1392" s="83">
        <v>0.5</v>
      </c>
      <c r="Z1392" s="83">
        <v>0.5</v>
      </c>
      <c r="AA1392" s="83">
        <v>40</v>
      </c>
      <c r="AB1392" s="241">
        <f t="shared" si="112"/>
        <v>10</v>
      </c>
      <c r="AC1392" s="240" t="str">
        <f t="shared" si="113"/>
        <v>DÜŞÜK RİSK</v>
      </c>
      <c r="AD1392" s="81" t="s">
        <v>132</v>
      </c>
      <c r="AE1392" s="81" t="s">
        <v>191</v>
      </c>
      <c r="AF1392" s="240" t="s">
        <v>921</v>
      </c>
      <c r="AG1392" s="83" t="s">
        <v>1220</v>
      </c>
    </row>
    <row r="1393" spans="1:33" ht="157.5" x14ac:dyDescent="0.45">
      <c r="A1393" s="152">
        <v>1386</v>
      </c>
      <c r="B1393" s="160">
        <v>45896</v>
      </c>
      <c r="C1393" s="81" t="s">
        <v>66</v>
      </c>
      <c r="D1393" s="81" t="s">
        <v>6755</v>
      </c>
      <c r="E1393" s="154" t="s">
        <v>2602</v>
      </c>
      <c r="F1393" s="154" t="s">
        <v>2602</v>
      </c>
      <c r="G1393" s="83" t="s">
        <v>1247</v>
      </c>
      <c r="H1393" s="83" t="s">
        <v>1252</v>
      </c>
      <c r="I1393" s="83" t="s">
        <v>1253</v>
      </c>
      <c r="J1393" s="83" t="s">
        <v>1254</v>
      </c>
      <c r="K1393" s="83" t="s">
        <v>857</v>
      </c>
      <c r="L1393" s="84" t="s">
        <v>1251</v>
      </c>
      <c r="M1393" s="84" t="s">
        <v>1169</v>
      </c>
      <c r="N1393" s="83">
        <v>0.5</v>
      </c>
      <c r="O1393" s="83">
        <v>1</v>
      </c>
      <c r="P1393" s="83">
        <v>40</v>
      </c>
      <c r="Q1393" s="241">
        <f t="shared" si="110"/>
        <v>20</v>
      </c>
      <c r="R1393" s="240" t="str">
        <f t="shared" si="111"/>
        <v>OLASI RİSK</v>
      </c>
      <c r="S1393" s="84" t="s">
        <v>918</v>
      </c>
      <c r="T1393" s="83" t="s">
        <v>191</v>
      </c>
      <c r="U1393" s="155" t="s">
        <v>919</v>
      </c>
      <c r="V1393" s="85" t="s">
        <v>558</v>
      </c>
      <c r="W1393" s="156" t="s">
        <v>919</v>
      </c>
      <c r="X1393" s="156" t="s">
        <v>858</v>
      </c>
      <c r="Y1393" s="83">
        <v>0.5</v>
      </c>
      <c r="Z1393" s="83">
        <v>0.5</v>
      </c>
      <c r="AA1393" s="83">
        <v>40</v>
      </c>
      <c r="AB1393" s="241">
        <f t="shared" si="112"/>
        <v>10</v>
      </c>
      <c r="AC1393" s="240" t="str">
        <f t="shared" si="113"/>
        <v>DÜŞÜK RİSK</v>
      </c>
      <c r="AD1393" s="81" t="s">
        <v>132</v>
      </c>
      <c r="AE1393" s="81" t="s">
        <v>191</v>
      </c>
      <c r="AF1393" s="240" t="s">
        <v>921</v>
      </c>
      <c r="AG1393" s="83" t="s">
        <v>1220</v>
      </c>
    </row>
    <row r="1394" spans="1:33" ht="157.5" x14ac:dyDescent="0.45">
      <c r="A1394" s="152">
        <v>1387</v>
      </c>
      <c r="B1394" s="160">
        <v>45896</v>
      </c>
      <c r="C1394" s="81" t="s">
        <v>66</v>
      </c>
      <c r="D1394" s="81" t="s">
        <v>6755</v>
      </c>
      <c r="E1394" s="154" t="s">
        <v>2602</v>
      </c>
      <c r="F1394" s="154" t="s">
        <v>2602</v>
      </c>
      <c r="G1394" s="83" t="s">
        <v>1247</v>
      </c>
      <c r="H1394" s="83" t="s">
        <v>1255</v>
      </c>
      <c r="I1394" s="83" t="s">
        <v>1256</v>
      </c>
      <c r="J1394" s="83" t="s">
        <v>1257</v>
      </c>
      <c r="K1394" s="83" t="s">
        <v>857</v>
      </c>
      <c r="L1394" s="84" t="s">
        <v>1258</v>
      </c>
      <c r="M1394" s="84" t="s">
        <v>1169</v>
      </c>
      <c r="N1394" s="83">
        <v>0.5</v>
      </c>
      <c r="O1394" s="83">
        <v>0.5</v>
      </c>
      <c r="P1394" s="83">
        <v>40</v>
      </c>
      <c r="Q1394" s="241">
        <f t="shared" si="110"/>
        <v>10</v>
      </c>
      <c r="R1394" s="240" t="str">
        <f t="shared" si="111"/>
        <v>DÜŞÜK RİSK</v>
      </c>
      <c r="S1394" s="84" t="s">
        <v>918</v>
      </c>
      <c r="T1394" s="83" t="s">
        <v>191</v>
      </c>
      <c r="U1394" s="155" t="s">
        <v>919</v>
      </c>
      <c r="V1394" s="85" t="s">
        <v>558</v>
      </c>
      <c r="W1394" s="156" t="s">
        <v>919</v>
      </c>
      <c r="X1394" s="156" t="s">
        <v>858</v>
      </c>
      <c r="Y1394" s="83">
        <v>0.5</v>
      </c>
      <c r="Z1394" s="83">
        <v>0.5</v>
      </c>
      <c r="AA1394" s="83">
        <v>40</v>
      </c>
      <c r="AB1394" s="241">
        <f t="shared" si="112"/>
        <v>10</v>
      </c>
      <c r="AC1394" s="240" t="str">
        <f t="shared" si="113"/>
        <v>DÜŞÜK RİSK</v>
      </c>
      <c r="AD1394" s="81" t="s">
        <v>132</v>
      </c>
      <c r="AE1394" s="81" t="s">
        <v>191</v>
      </c>
      <c r="AF1394" s="240" t="s">
        <v>921</v>
      </c>
      <c r="AG1394" s="83" t="s">
        <v>1220</v>
      </c>
    </row>
    <row r="1395" spans="1:33" ht="157.5" x14ac:dyDescent="0.45">
      <c r="A1395" s="152">
        <v>1388</v>
      </c>
      <c r="B1395" s="160">
        <v>45896</v>
      </c>
      <c r="C1395" s="81" t="s">
        <v>66</v>
      </c>
      <c r="D1395" s="81" t="s">
        <v>6755</v>
      </c>
      <c r="E1395" s="154" t="s">
        <v>2602</v>
      </c>
      <c r="F1395" s="154" t="s">
        <v>2602</v>
      </c>
      <c r="G1395" s="83" t="s">
        <v>1259</v>
      </c>
      <c r="H1395" s="83" t="s">
        <v>1260</v>
      </c>
      <c r="I1395" s="83" t="s">
        <v>1261</v>
      </c>
      <c r="J1395" s="83" t="s">
        <v>1262</v>
      </c>
      <c r="K1395" s="83" t="s">
        <v>857</v>
      </c>
      <c r="L1395" s="84" t="s">
        <v>1263</v>
      </c>
      <c r="M1395" s="84" t="s">
        <v>1169</v>
      </c>
      <c r="N1395" s="83">
        <v>0.5</v>
      </c>
      <c r="O1395" s="83">
        <v>1</v>
      </c>
      <c r="P1395" s="83">
        <v>40</v>
      </c>
      <c r="Q1395" s="241">
        <f t="shared" si="110"/>
        <v>20</v>
      </c>
      <c r="R1395" s="240" t="str">
        <f t="shared" si="111"/>
        <v>OLASI RİSK</v>
      </c>
      <c r="S1395" s="84" t="s">
        <v>918</v>
      </c>
      <c r="T1395" s="83" t="s">
        <v>191</v>
      </c>
      <c r="U1395" s="155" t="s">
        <v>919</v>
      </c>
      <c r="V1395" s="85" t="s">
        <v>558</v>
      </c>
      <c r="W1395" s="156" t="s">
        <v>919</v>
      </c>
      <c r="X1395" s="156" t="s">
        <v>858</v>
      </c>
      <c r="Y1395" s="83">
        <v>0.5</v>
      </c>
      <c r="Z1395" s="83">
        <v>0.5</v>
      </c>
      <c r="AA1395" s="83">
        <v>40</v>
      </c>
      <c r="AB1395" s="241">
        <f t="shared" si="112"/>
        <v>10</v>
      </c>
      <c r="AC1395" s="240" t="str">
        <f t="shared" si="113"/>
        <v>DÜŞÜK RİSK</v>
      </c>
      <c r="AD1395" s="81" t="s">
        <v>132</v>
      </c>
      <c r="AE1395" s="81" t="s">
        <v>191</v>
      </c>
      <c r="AF1395" s="240" t="s">
        <v>921</v>
      </c>
      <c r="AG1395" s="83" t="s">
        <v>1220</v>
      </c>
    </row>
    <row r="1396" spans="1:33" ht="140" x14ac:dyDescent="0.45">
      <c r="A1396" s="152">
        <v>1389</v>
      </c>
      <c r="B1396" s="160">
        <v>45896</v>
      </c>
      <c r="C1396" s="81" t="s">
        <v>66</v>
      </c>
      <c r="D1396" s="81" t="s">
        <v>6755</v>
      </c>
      <c r="E1396" s="154" t="s">
        <v>2602</v>
      </c>
      <c r="F1396" s="154" t="s">
        <v>2602</v>
      </c>
      <c r="G1396" s="83" t="s">
        <v>1275</v>
      </c>
      <c r="H1396" s="83" t="s">
        <v>1280</v>
      </c>
      <c r="I1396" s="83" t="s">
        <v>1281</v>
      </c>
      <c r="J1396" s="83" t="s">
        <v>1282</v>
      </c>
      <c r="K1396" s="83" t="s">
        <v>857</v>
      </c>
      <c r="L1396" s="84" t="s">
        <v>1283</v>
      </c>
      <c r="M1396" s="84" t="s">
        <v>917</v>
      </c>
      <c r="N1396" s="83">
        <v>0.5</v>
      </c>
      <c r="O1396" s="83">
        <v>0.5</v>
      </c>
      <c r="P1396" s="83">
        <v>40</v>
      </c>
      <c r="Q1396" s="241">
        <f t="shared" si="110"/>
        <v>10</v>
      </c>
      <c r="R1396" s="240" t="str">
        <f t="shared" si="111"/>
        <v>DÜŞÜK RİSK</v>
      </c>
      <c r="S1396" s="84" t="s">
        <v>918</v>
      </c>
      <c r="T1396" s="83" t="s">
        <v>191</v>
      </c>
      <c r="U1396" s="155" t="s">
        <v>919</v>
      </c>
      <c r="V1396" s="85" t="s">
        <v>558</v>
      </c>
      <c r="W1396" s="156" t="s">
        <v>919</v>
      </c>
      <c r="X1396" s="156" t="s">
        <v>858</v>
      </c>
      <c r="Y1396" s="83">
        <v>0.5</v>
      </c>
      <c r="Z1396" s="83">
        <v>0.5</v>
      </c>
      <c r="AA1396" s="83">
        <v>40</v>
      </c>
      <c r="AB1396" s="241">
        <f t="shared" si="112"/>
        <v>10</v>
      </c>
      <c r="AC1396" s="240" t="str">
        <f t="shared" si="113"/>
        <v>DÜŞÜK RİSK</v>
      </c>
      <c r="AD1396" s="81" t="s">
        <v>493</v>
      </c>
      <c r="AE1396" s="81" t="s">
        <v>191</v>
      </c>
      <c r="AF1396" s="240" t="s">
        <v>1274</v>
      </c>
      <c r="AG1396" s="83" t="s">
        <v>1220</v>
      </c>
    </row>
    <row r="1397" spans="1:33" ht="140" x14ac:dyDescent="0.45">
      <c r="A1397" s="152">
        <v>1390</v>
      </c>
      <c r="B1397" s="160">
        <v>45896</v>
      </c>
      <c r="C1397" s="81" t="s">
        <v>66</v>
      </c>
      <c r="D1397" s="81" t="s">
        <v>6755</v>
      </c>
      <c r="E1397" s="154" t="s">
        <v>2602</v>
      </c>
      <c r="F1397" s="154" t="s">
        <v>2602</v>
      </c>
      <c r="G1397" s="83" t="s">
        <v>1275</v>
      </c>
      <c r="H1397" s="83" t="s">
        <v>1284</v>
      </c>
      <c r="I1397" s="83" t="s">
        <v>1285</v>
      </c>
      <c r="J1397" s="83" t="s">
        <v>1286</v>
      </c>
      <c r="K1397" s="83" t="s">
        <v>857</v>
      </c>
      <c r="L1397" s="84" t="s">
        <v>1287</v>
      </c>
      <c r="M1397" s="84" t="s">
        <v>917</v>
      </c>
      <c r="N1397" s="83">
        <v>1</v>
      </c>
      <c r="O1397" s="83">
        <v>0.5</v>
      </c>
      <c r="P1397" s="83">
        <v>40</v>
      </c>
      <c r="Q1397" s="241">
        <f t="shared" si="110"/>
        <v>20</v>
      </c>
      <c r="R1397" s="240" t="str">
        <f t="shared" si="111"/>
        <v>OLASI RİSK</v>
      </c>
      <c r="S1397" s="84" t="s">
        <v>918</v>
      </c>
      <c r="T1397" s="83" t="s">
        <v>191</v>
      </c>
      <c r="U1397" s="155" t="s">
        <v>919</v>
      </c>
      <c r="V1397" s="85" t="s">
        <v>558</v>
      </c>
      <c r="W1397" s="156" t="s">
        <v>919</v>
      </c>
      <c r="X1397" s="156" t="s">
        <v>858</v>
      </c>
      <c r="Y1397" s="83">
        <v>0.5</v>
      </c>
      <c r="Z1397" s="83">
        <v>0.5</v>
      </c>
      <c r="AA1397" s="83">
        <v>40</v>
      </c>
      <c r="AB1397" s="241">
        <f t="shared" si="112"/>
        <v>10</v>
      </c>
      <c r="AC1397" s="240" t="str">
        <f t="shared" si="113"/>
        <v>DÜŞÜK RİSK</v>
      </c>
      <c r="AD1397" s="81" t="s">
        <v>493</v>
      </c>
      <c r="AE1397" s="81" t="s">
        <v>191</v>
      </c>
      <c r="AF1397" s="240" t="s">
        <v>1274</v>
      </c>
      <c r="AG1397" s="83" t="s">
        <v>1220</v>
      </c>
    </row>
    <row r="1398" spans="1:33" ht="122.5" x14ac:dyDescent="0.45">
      <c r="A1398" s="152">
        <v>1391</v>
      </c>
      <c r="B1398" s="160">
        <v>45896</v>
      </c>
      <c r="C1398" s="81" t="s">
        <v>66</v>
      </c>
      <c r="D1398" s="81" t="s">
        <v>6755</v>
      </c>
      <c r="E1398" s="154" t="s">
        <v>2602</v>
      </c>
      <c r="F1398" s="154" t="s">
        <v>2602</v>
      </c>
      <c r="G1398" s="83" t="s">
        <v>1275</v>
      </c>
      <c r="H1398" s="83" t="s">
        <v>1288</v>
      </c>
      <c r="I1398" s="83" t="s">
        <v>1285</v>
      </c>
      <c r="J1398" s="83" t="s">
        <v>1289</v>
      </c>
      <c r="K1398" s="83" t="s">
        <v>857</v>
      </c>
      <c r="L1398" s="84" t="s">
        <v>1279</v>
      </c>
      <c r="M1398" s="84" t="s">
        <v>917</v>
      </c>
      <c r="N1398" s="83">
        <v>1</v>
      </c>
      <c r="O1398" s="83">
        <v>0.5</v>
      </c>
      <c r="P1398" s="83">
        <v>40</v>
      </c>
      <c r="Q1398" s="241">
        <f t="shared" si="110"/>
        <v>20</v>
      </c>
      <c r="R1398" s="240" t="str">
        <f t="shared" si="111"/>
        <v>OLASI RİSK</v>
      </c>
      <c r="S1398" s="84" t="s">
        <v>918</v>
      </c>
      <c r="T1398" s="83" t="s">
        <v>191</v>
      </c>
      <c r="U1398" s="155" t="s">
        <v>919</v>
      </c>
      <c r="V1398" s="85" t="s">
        <v>558</v>
      </c>
      <c r="W1398" s="156" t="s">
        <v>919</v>
      </c>
      <c r="X1398" s="156" t="s">
        <v>858</v>
      </c>
      <c r="Y1398" s="83">
        <v>0.5</v>
      </c>
      <c r="Z1398" s="83">
        <v>0.5</v>
      </c>
      <c r="AA1398" s="83">
        <v>40</v>
      </c>
      <c r="AB1398" s="241">
        <f t="shared" si="112"/>
        <v>10</v>
      </c>
      <c r="AC1398" s="240" t="str">
        <f t="shared" si="113"/>
        <v>DÜŞÜK RİSK</v>
      </c>
      <c r="AD1398" s="81" t="s">
        <v>493</v>
      </c>
      <c r="AE1398" s="81" t="s">
        <v>191</v>
      </c>
      <c r="AF1398" s="240" t="s">
        <v>1274</v>
      </c>
      <c r="AG1398" s="83" t="s">
        <v>1220</v>
      </c>
    </row>
    <row r="1399" spans="1:33" ht="105" x14ac:dyDescent="0.45">
      <c r="A1399" s="152">
        <v>1392</v>
      </c>
      <c r="B1399" s="160">
        <v>45896</v>
      </c>
      <c r="C1399" s="81" t="s">
        <v>66</v>
      </c>
      <c r="D1399" s="81" t="s">
        <v>6755</v>
      </c>
      <c r="E1399" s="154" t="s">
        <v>2602</v>
      </c>
      <c r="F1399" s="154" t="s">
        <v>2602</v>
      </c>
      <c r="G1399" s="83" t="s">
        <v>1275</v>
      </c>
      <c r="H1399" s="83" t="s">
        <v>1290</v>
      </c>
      <c r="I1399" s="83" t="s">
        <v>1291</v>
      </c>
      <c r="J1399" s="83" t="s">
        <v>1292</v>
      </c>
      <c r="K1399" s="83" t="s">
        <v>857</v>
      </c>
      <c r="L1399" s="84" t="s">
        <v>1293</v>
      </c>
      <c r="M1399" s="84" t="s">
        <v>917</v>
      </c>
      <c r="N1399" s="83">
        <v>0.5</v>
      </c>
      <c r="O1399" s="83">
        <v>0.5</v>
      </c>
      <c r="P1399" s="83">
        <v>40</v>
      </c>
      <c r="Q1399" s="241">
        <f t="shared" si="110"/>
        <v>10</v>
      </c>
      <c r="R1399" s="240" t="str">
        <f t="shared" si="111"/>
        <v>DÜŞÜK RİSK</v>
      </c>
      <c r="S1399" s="84" t="s">
        <v>918</v>
      </c>
      <c r="T1399" s="83" t="s">
        <v>191</v>
      </c>
      <c r="U1399" s="155" t="s">
        <v>919</v>
      </c>
      <c r="V1399" s="85" t="s">
        <v>558</v>
      </c>
      <c r="W1399" s="156" t="s">
        <v>919</v>
      </c>
      <c r="X1399" s="156" t="s">
        <v>858</v>
      </c>
      <c r="Y1399" s="83">
        <v>0.5</v>
      </c>
      <c r="Z1399" s="83">
        <v>0.5</v>
      </c>
      <c r="AA1399" s="83">
        <v>40</v>
      </c>
      <c r="AB1399" s="241">
        <f t="shared" si="112"/>
        <v>10</v>
      </c>
      <c r="AC1399" s="240" t="str">
        <f t="shared" si="113"/>
        <v>DÜŞÜK RİSK</v>
      </c>
      <c r="AD1399" s="81" t="s">
        <v>493</v>
      </c>
      <c r="AE1399" s="81" t="s">
        <v>191</v>
      </c>
      <c r="AF1399" s="240" t="s">
        <v>1274</v>
      </c>
      <c r="AG1399" s="83" t="s">
        <v>1220</v>
      </c>
    </row>
    <row r="1400" spans="1:33" ht="105" x14ac:dyDescent="0.45">
      <c r="A1400" s="152">
        <v>1393</v>
      </c>
      <c r="B1400" s="160">
        <v>45896</v>
      </c>
      <c r="C1400" s="83" t="s">
        <v>66</v>
      </c>
      <c r="D1400" s="81" t="s">
        <v>6756</v>
      </c>
      <c r="E1400" s="154" t="s">
        <v>2602</v>
      </c>
      <c r="F1400" s="154" t="s">
        <v>2602</v>
      </c>
      <c r="G1400" s="83" t="s">
        <v>2679</v>
      </c>
      <c r="H1400" s="83" t="s">
        <v>2680</v>
      </c>
      <c r="I1400" s="83" t="s">
        <v>2681</v>
      </c>
      <c r="J1400" s="83" t="s">
        <v>2682</v>
      </c>
      <c r="K1400" s="83" t="s">
        <v>857</v>
      </c>
      <c r="L1400" s="84" t="s">
        <v>2683</v>
      </c>
      <c r="M1400" s="84" t="s">
        <v>917</v>
      </c>
      <c r="N1400" s="83">
        <v>0.5</v>
      </c>
      <c r="O1400" s="83">
        <v>0.5</v>
      </c>
      <c r="P1400" s="83">
        <v>40</v>
      </c>
      <c r="Q1400" s="241">
        <f t="shared" si="110"/>
        <v>10</v>
      </c>
      <c r="R1400" s="240" t="str">
        <f t="shared" si="111"/>
        <v>DÜŞÜK RİSK</v>
      </c>
      <c r="S1400" s="84" t="s">
        <v>918</v>
      </c>
      <c r="T1400" s="83" t="s">
        <v>191</v>
      </c>
      <c r="U1400" s="155" t="s">
        <v>919</v>
      </c>
      <c r="V1400" s="85" t="s">
        <v>558</v>
      </c>
      <c r="W1400" s="156" t="s">
        <v>919</v>
      </c>
      <c r="X1400" s="156" t="s">
        <v>858</v>
      </c>
      <c r="Y1400" s="83">
        <v>0.5</v>
      </c>
      <c r="Z1400" s="83">
        <v>0.5</v>
      </c>
      <c r="AA1400" s="83">
        <v>40</v>
      </c>
      <c r="AB1400" s="241">
        <f t="shared" si="112"/>
        <v>10</v>
      </c>
      <c r="AC1400" s="240" t="str">
        <f t="shared" si="113"/>
        <v>DÜŞÜK RİSK</v>
      </c>
      <c r="AD1400" s="81" t="s">
        <v>132</v>
      </c>
      <c r="AE1400" s="81" t="s">
        <v>191</v>
      </c>
      <c r="AF1400" s="240" t="s">
        <v>2390</v>
      </c>
      <c r="AG1400" s="83" t="s">
        <v>2684</v>
      </c>
    </row>
    <row r="1401" spans="1:33" ht="122.5" x14ac:dyDescent="0.45">
      <c r="A1401" s="152">
        <v>1394</v>
      </c>
      <c r="B1401" s="160">
        <v>45896</v>
      </c>
      <c r="C1401" s="83" t="s">
        <v>66</v>
      </c>
      <c r="D1401" s="81" t="s">
        <v>6756</v>
      </c>
      <c r="E1401" s="154" t="s">
        <v>2602</v>
      </c>
      <c r="F1401" s="154" t="s">
        <v>2602</v>
      </c>
      <c r="G1401" s="83" t="s">
        <v>1294</v>
      </c>
      <c r="H1401" s="83" t="s">
        <v>1295</v>
      </c>
      <c r="I1401" s="83" t="s">
        <v>1296</v>
      </c>
      <c r="J1401" s="83" t="s">
        <v>924</v>
      </c>
      <c r="K1401" s="83" t="s">
        <v>857</v>
      </c>
      <c r="L1401" s="84" t="s">
        <v>1297</v>
      </c>
      <c r="M1401" s="84" t="s">
        <v>1169</v>
      </c>
      <c r="N1401" s="83">
        <v>0.5</v>
      </c>
      <c r="O1401" s="83">
        <v>0.5</v>
      </c>
      <c r="P1401" s="83">
        <v>7</v>
      </c>
      <c r="Q1401" s="241">
        <f t="shared" si="110"/>
        <v>1.75</v>
      </c>
      <c r="R1401" s="240" t="str">
        <f t="shared" si="111"/>
        <v>DÜŞÜK RİSK</v>
      </c>
      <c r="S1401" s="84" t="s">
        <v>918</v>
      </c>
      <c r="T1401" s="83" t="s">
        <v>191</v>
      </c>
      <c r="U1401" s="155" t="s">
        <v>919</v>
      </c>
      <c r="V1401" s="85" t="s">
        <v>558</v>
      </c>
      <c r="W1401" s="156" t="s">
        <v>919</v>
      </c>
      <c r="X1401" s="156" t="s">
        <v>858</v>
      </c>
      <c r="Y1401" s="83">
        <v>0.5</v>
      </c>
      <c r="Z1401" s="83">
        <v>0.5</v>
      </c>
      <c r="AA1401" s="83">
        <v>7</v>
      </c>
      <c r="AB1401" s="241">
        <f t="shared" si="112"/>
        <v>1.75</v>
      </c>
      <c r="AC1401" s="240" t="str">
        <f t="shared" si="113"/>
        <v>DÜŞÜK RİSK</v>
      </c>
      <c r="AD1401" s="81" t="s">
        <v>493</v>
      </c>
      <c r="AE1401" s="81" t="s">
        <v>191</v>
      </c>
      <c r="AF1401" s="240" t="s">
        <v>1274</v>
      </c>
      <c r="AG1401" s="83" t="s">
        <v>1298</v>
      </c>
    </row>
    <row r="1402" spans="1:33" ht="105" x14ac:dyDescent="0.45">
      <c r="A1402" s="152">
        <v>1395</v>
      </c>
      <c r="B1402" s="160">
        <v>45896</v>
      </c>
      <c r="C1402" s="83" t="s">
        <v>66</v>
      </c>
      <c r="D1402" s="81" t="s">
        <v>6756</v>
      </c>
      <c r="E1402" s="154" t="s">
        <v>2602</v>
      </c>
      <c r="F1402" s="154" t="s">
        <v>2602</v>
      </c>
      <c r="G1402" s="83" t="s">
        <v>1294</v>
      </c>
      <c r="H1402" s="83" t="s">
        <v>1299</v>
      </c>
      <c r="I1402" s="83" t="s">
        <v>1300</v>
      </c>
      <c r="J1402" s="83" t="s">
        <v>1301</v>
      </c>
      <c r="K1402" s="83" t="s">
        <v>857</v>
      </c>
      <c r="L1402" s="84" t="s">
        <v>1302</v>
      </c>
      <c r="M1402" s="84" t="s">
        <v>1169</v>
      </c>
      <c r="N1402" s="83">
        <v>3</v>
      </c>
      <c r="O1402" s="83">
        <v>1</v>
      </c>
      <c r="P1402" s="83">
        <v>7</v>
      </c>
      <c r="Q1402" s="241">
        <f t="shared" si="110"/>
        <v>21</v>
      </c>
      <c r="R1402" s="240" t="str">
        <f t="shared" si="111"/>
        <v>OLASI RİSK</v>
      </c>
      <c r="S1402" s="84" t="s">
        <v>918</v>
      </c>
      <c r="T1402" s="83" t="s">
        <v>191</v>
      </c>
      <c r="U1402" s="155" t="s">
        <v>919</v>
      </c>
      <c r="V1402" s="85" t="s">
        <v>558</v>
      </c>
      <c r="W1402" s="156" t="s">
        <v>919</v>
      </c>
      <c r="X1402" s="156" t="s">
        <v>858</v>
      </c>
      <c r="Y1402" s="83">
        <v>1</v>
      </c>
      <c r="Z1402" s="83">
        <v>0.5</v>
      </c>
      <c r="AA1402" s="83">
        <v>3</v>
      </c>
      <c r="AB1402" s="241">
        <f t="shared" si="112"/>
        <v>1.5</v>
      </c>
      <c r="AC1402" s="240" t="str">
        <f t="shared" si="113"/>
        <v>DÜŞÜK RİSK</v>
      </c>
      <c r="AD1402" s="81" t="s">
        <v>132</v>
      </c>
      <c r="AE1402" s="81" t="s">
        <v>191</v>
      </c>
      <c r="AF1402" s="240" t="s">
        <v>921</v>
      </c>
      <c r="AG1402" s="83" t="s">
        <v>1298</v>
      </c>
    </row>
    <row r="1403" spans="1:33" ht="157.5" x14ac:dyDescent="0.45">
      <c r="A1403" s="152">
        <v>1396</v>
      </c>
      <c r="B1403" s="160">
        <v>45896</v>
      </c>
      <c r="C1403" s="83" t="s">
        <v>66</v>
      </c>
      <c r="D1403" s="81" t="s">
        <v>6756</v>
      </c>
      <c r="E1403" s="154" t="s">
        <v>2602</v>
      </c>
      <c r="F1403" s="154" t="s">
        <v>2602</v>
      </c>
      <c r="G1403" s="83" t="s">
        <v>1303</v>
      </c>
      <c r="H1403" s="83" t="s">
        <v>1304</v>
      </c>
      <c r="I1403" s="83" t="s">
        <v>1305</v>
      </c>
      <c r="J1403" s="83" t="s">
        <v>1306</v>
      </c>
      <c r="K1403" s="83" t="s">
        <v>857</v>
      </c>
      <c r="L1403" s="84" t="s">
        <v>1307</v>
      </c>
      <c r="M1403" s="84" t="s">
        <v>1169</v>
      </c>
      <c r="N1403" s="83">
        <v>1</v>
      </c>
      <c r="O1403" s="83">
        <v>1</v>
      </c>
      <c r="P1403" s="83">
        <v>40</v>
      </c>
      <c r="Q1403" s="241">
        <f t="shared" si="110"/>
        <v>40</v>
      </c>
      <c r="R1403" s="240" t="str">
        <f t="shared" si="111"/>
        <v>OLASI RİSK</v>
      </c>
      <c r="S1403" s="84" t="s">
        <v>918</v>
      </c>
      <c r="T1403" s="83" t="s">
        <v>191</v>
      </c>
      <c r="U1403" s="155" t="s">
        <v>919</v>
      </c>
      <c r="V1403" s="85" t="s">
        <v>558</v>
      </c>
      <c r="W1403" s="156" t="s">
        <v>919</v>
      </c>
      <c r="X1403" s="156" t="s">
        <v>858</v>
      </c>
      <c r="Y1403" s="83">
        <v>0.5</v>
      </c>
      <c r="Z1403" s="83">
        <v>0.5</v>
      </c>
      <c r="AA1403" s="83">
        <v>40</v>
      </c>
      <c r="AB1403" s="241">
        <f t="shared" si="112"/>
        <v>10</v>
      </c>
      <c r="AC1403" s="240" t="str">
        <f t="shared" si="113"/>
        <v>DÜŞÜK RİSK</v>
      </c>
      <c r="AD1403" s="81" t="s">
        <v>132</v>
      </c>
      <c r="AE1403" s="81" t="s">
        <v>191</v>
      </c>
      <c r="AF1403" s="240" t="s">
        <v>921</v>
      </c>
      <c r="AG1403" s="83" t="s">
        <v>1298</v>
      </c>
    </row>
    <row r="1404" spans="1:33" ht="157.5" x14ac:dyDescent="0.45">
      <c r="A1404" s="152">
        <v>1397</v>
      </c>
      <c r="B1404" s="160">
        <v>45896</v>
      </c>
      <c r="C1404" s="83" t="s">
        <v>66</v>
      </c>
      <c r="D1404" s="81" t="s">
        <v>6756</v>
      </c>
      <c r="E1404" s="154" t="s">
        <v>2602</v>
      </c>
      <c r="F1404" s="154" t="s">
        <v>2602</v>
      </c>
      <c r="G1404" s="83" t="s">
        <v>1308</v>
      </c>
      <c r="H1404" s="83" t="s">
        <v>1309</v>
      </c>
      <c r="I1404" s="83" t="s">
        <v>1310</v>
      </c>
      <c r="J1404" s="83" t="s">
        <v>1311</v>
      </c>
      <c r="K1404" s="83" t="s">
        <v>857</v>
      </c>
      <c r="L1404" s="84" t="s">
        <v>1312</v>
      </c>
      <c r="M1404" s="84" t="s">
        <v>1169</v>
      </c>
      <c r="N1404" s="83">
        <v>3</v>
      </c>
      <c r="O1404" s="83">
        <v>3</v>
      </c>
      <c r="P1404" s="83">
        <v>15</v>
      </c>
      <c r="Q1404" s="241">
        <f t="shared" si="110"/>
        <v>135</v>
      </c>
      <c r="R1404" s="240" t="str">
        <f t="shared" si="111"/>
        <v>ÖNEMLİ RİSK</v>
      </c>
      <c r="S1404" s="84" t="s">
        <v>918</v>
      </c>
      <c r="T1404" s="83" t="s">
        <v>191</v>
      </c>
      <c r="U1404" s="155" t="s">
        <v>919</v>
      </c>
      <c r="V1404" s="85" t="s">
        <v>558</v>
      </c>
      <c r="W1404" s="156" t="s">
        <v>919</v>
      </c>
      <c r="X1404" s="156" t="s">
        <v>858</v>
      </c>
      <c r="Y1404" s="83">
        <v>0.5</v>
      </c>
      <c r="Z1404" s="83">
        <v>0.5</v>
      </c>
      <c r="AA1404" s="83">
        <v>15</v>
      </c>
      <c r="AB1404" s="241">
        <f t="shared" si="112"/>
        <v>3.75</v>
      </c>
      <c r="AC1404" s="240" t="str">
        <f t="shared" si="113"/>
        <v>DÜŞÜK RİSK</v>
      </c>
      <c r="AD1404" s="81" t="s">
        <v>132</v>
      </c>
      <c r="AE1404" s="81" t="s">
        <v>191</v>
      </c>
      <c r="AF1404" s="240" t="s">
        <v>921</v>
      </c>
      <c r="AG1404" s="83" t="s">
        <v>1298</v>
      </c>
    </row>
    <row r="1405" spans="1:33" ht="175" x14ac:dyDescent="0.45">
      <c r="A1405" s="152">
        <v>1398</v>
      </c>
      <c r="B1405" s="160">
        <v>45896</v>
      </c>
      <c r="C1405" s="83" t="s">
        <v>66</v>
      </c>
      <c r="D1405" s="81" t="s">
        <v>6756</v>
      </c>
      <c r="E1405" s="154" t="s">
        <v>2602</v>
      </c>
      <c r="F1405" s="154" t="s">
        <v>2602</v>
      </c>
      <c r="G1405" s="83" t="s">
        <v>1313</v>
      </c>
      <c r="H1405" s="83" t="s">
        <v>1314</v>
      </c>
      <c r="I1405" s="83" t="s">
        <v>1315</v>
      </c>
      <c r="J1405" s="83" t="s">
        <v>1306</v>
      </c>
      <c r="K1405" s="83" t="s">
        <v>857</v>
      </c>
      <c r="L1405" s="84" t="s">
        <v>1316</v>
      </c>
      <c r="M1405" s="84" t="s">
        <v>1169</v>
      </c>
      <c r="N1405" s="83">
        <v>1</v>
      </c>
      <c r="O1405" s="83">
        <v>0.5</v>
      </c>
      <c r="P1405" s="83">
        <v>15</v>
      </c>
      <c r="Q1405" s="241">
        <f t="shared" si="110"/>
        <v>7.5</v>
      </c>
      <c r="R1405" s="240" t="str">
        <f t="shared" si="111"/>
        <v>DÜŞÜK RİSK</v>
      </c>
      <c r="S1405" s="84" t="s">
        <v>918</v>
      </c>
      <c r="T1405" s="83" t="s">
        <v>72</v>
      </c>
      <c r="U1405" s="155" t="s">
        <v>919</v>
      </c>
      <c r="V1405" s="85" t="s">
        <v>558</v>
      </c>
      <c r="W1405" s="156" t="s">
        <v>919</v>
      </c>
      <c r="X1405" s="156" t="s">
        <v>858</v>
      </c>
      <c r="Y1405" s="83">
        <v>0.5</v>
      </c>
      <c r="Z1405" s="83">
        <v>0.5</v>
      </c>
      <c r="AA1405" s="83">
        <v>40</v>
      </c>
      <c r="AB1405" s="241">
        <f t="shared" si="112"/>
        <v>10</v>
      </c>
      <c r="AC1405" s="240" t="str">
        <f t="shared" si="113"/>
        <v>DÜŞÜK RİSK</v>
      </c>
      <c r="AD1405" s="81" t="s">
        <v>493</v>
      </c>
      <c r="AE1405" s="81" t="s">
        <v>72</v>
      </c>
      <c r="AF1405" s="240" t="s">
        <v>1081</v>
      </c>
      <c r="AG1405" s="83" t="s">
        <v>1298</v>
      </c>
    </row>
    <row r="1406" spans="1:33" ht="122.5" x14ac:dyDescent="0.45">
      <c r="A1406" s="152">
        <v>1399</v>
      </c>
      <c r="B1406" s="160">
        <v>45896</v>
      </c>
      <c r="C1406" s="83" t="s">
        <v>66</v>
      </c>
      <c r="D1406" s="81" t="s">
        <v>6756</v>
      </c>
      <c r="E1406" s="154" t="s">
        <v>2602</v>
      </c>
      <c r="F1406" s="154" t="s">
        <v>2602</v>
      </c>
      <c r="G1406" s="83" t="s">
        <v>1313</v>
      </c>
      <c r="H1406" s="83" t="s">
        <v>1317</v>
      </c>
      <c r="I1406" s="83" t="s">
        <v>1318</v>
      </c>
      <c r="J1406" s="83" t="s">
        <v>1306</v>
      </c>
      <c r="K1406" s="83" t="s">
        <v>857</v>
      </c>
      <c r="L1406" s="84" t="s">
        <v>1319</v>
      </c>
      <c r="M1406" s="84" t="s">
        <v>1169</v>
      </c>
      <c r="N1406" s="83">
        <v>1</v>
      </c>
      <c r="O1406" s="83">
        <v>0.5</v>
      </c>
      <c r="P1406" s="83">
        <v>40</v>
      </c>
      <c r="Q1406" s="241">
        <f t="shared" si="110"/>
        <v>20</v>
      </c>
      <c r="R1406" s="240" t="str">
        <f t="shared" si="111"/>
        <v>OLASI RİSK</v>
      </c>
      <c r="S1406" s="84" t="s">
        <v>918</v>
      </c>
      <c r="T1406" s="83" t="s">
        <v>191</v>
      </c>
      <c r="U1406" s="155" t="s">
        <v>919</v>
      </c>
      <c r="V1406" s="85" t="s">
        <v>558</v>
      </c>
      <c r="W1406" s="156" t="s">
        <v>919</v>
      </c>
      <c r="X1406" s="156" t="s">
        <v>858</v>
      </c>
      <c r="Y1406" s="83">
        <v>1</v>
      </c>
      <c r="Z1406" s="83">
        <v>0.5</v>
      </c>
      <c r="AA1406" s="83">
        <v>15</v>
      </c>
      <c r="AB1406" s="241">
        <f t="shared" si="112"/>
        <v>7.5</v>
      </c>
      <c r="AC1406" s="240" t="str">
        <f t="shared" si="113"/>
        <v>DÜŞÜK RİSK</v>
      </c>
      <c r="AD1406" s="81" t="s">
        <v>132</v>
      </c>
      <c r="AE1406" s="81" t="s">
        <v>191</v>
      </c>
      <c r="AF1406" s="240" t="s">
        <v>921</v>
      </c>
      <c r="AG1406" s="83" t="s">
        <v>1298</v>
      </c>
    </row>
    <row r="1407" spans="1:33" ht="157.5" x14ac:dyDescent="0.45">
      <c r="A1407" s="152">
        <v>1400</v>
      </c>
      <c r="B1407" s="160">
        <v>45896</v>
      </c>
      <c r="C1407" s="83" t="s">
        <v>66</v>
      </c>
      <c r="D1407" s="81" t="s">
        <v>6756</v>
      </c>
      <c r="E1407" s="154" t="s">
        <v>2602</v>
      </c>
      <c r="F1407" s="154" t="s">
        <v>2602</v>
      </c>
      <c r="G1407" s="83" t="s">
        <v>1313</v>
      </c>
      <c r="H1407" s="83" t="s">
        <v>1320</v>
      </c>
      <c r="I1407" s="83" t="s">
        <v>1321</v>
      </c>
      <c r="J1407" s="83" t="s">
        <v>1322</v>
      </c>
      <c r="K1407" s="83" t="s">
        <v>857</v>
      </c>
      <c r="L1407" s="230" t="s">
        <v>1323</v>
      </c>
      <c r="M1407" s="84" t="s">
        <v>1169</v>
      </c>
      <c r="N1407" s="83">
        <v>1</v>
      </c>
      <c r="O1407" s="83">
        <v>1</v>
      </c>
      <c r="P1407" s="83">
        <v>40</v>
      </c>
      <c r="Q1407" s="241">
        <v>300</v>
      </c>
      <c r="R1407" s="240" t="str">
        <f t="shared" si="111"/>
        <v>YÜKSEK RİSK</v>
      </c>
      <c r="S1407" s="84" t="s">
        <v>918</v>
      </c>
      <c r="T1407" s="83" t="s">
        <v>72</v>
      </c>
      <c r="U1407" s="155" t="s">
        <v>919</v>
      </c>
      <c r="V1407" s="85" t="s">
        <v>558</v>
      </c>
      <c r="W1407" s="156" t="s">
        <v>919</v>
      </c>
      <c r="X1407" s="156" t="s">
        <v>858</v>
      </c>
      <c r="Y1407" s="83">
        <v>0.5</v>
      </c>
      <c r="Z1407" s="83">
        <v>0.5</v>
      </c>
      <c r="AA1407" s="83">
        <v>40</v>
      </c>
      <c r="AB1407" s="241">
        <f t="shared" si="112"/>
        <v>10</v>
      </c>
      <c r="AC1407" s="240" t="str">
        <f t="shared" si="113"/>
        <v>DÜŞÜK RİSK</v>
      </c>
      <c r="AD1407" s="81" t="s">
        <v>132</v>
      </c>
      <c r="AE1407" s="81" t="s">
        <v>191</v>
      </c>
      <c r="AF1407" s="240" t="s">
        <v>921</v>
      </c>
      <c r="AG1407" s="83" t="s">
        <v>1298</v>
      </c>
    </row>
    <row r="1408" spans="1:33" ht="157.5" x14ac:dyDescent="0.45">
      <c r="A1408" s="152">
        <v>1401</v>
      </c>
      <c r="B1408" s="160">
        <v>45896</v>
      </c>
      <c r="C1408" s="83" t="s">
        <v>66</v>
      </c>
      <c r="D1408" s="81" t="s">
        <v>6756</v>
      </c>
      <c r="E1408" s="154" t="s">
        <v>2602</v>
      </c>
      <c r="F1408" s="154" t="s">
        <v>2602</v>
      </c>
      <c r="G1408" s="83" t="s">
        <v>1313</v>
      </c>
      <c r="H1408" s="83" t="s">
        <v>1324</v>
      </c>
      <c r="I1408" s="83" t="s">
        <v>1325</v>
      </c>
      <c r="J1408" s="83" t="s">
        <v>1326</v>
      </c>
      <c r="K1408" s="83" t="s">
        <v>857</v>
      </c>
      <c r="L1408" s="84" t="s">
        <v>1323</v>
      </c>
      <c r="M1408" s="84" t="s">
        <v>1169</v>
      </c>
      <c r="N1408" s="83">
        <v>1</v>
      </c>
      <c r="O1408" s="83">
        <v>0.5</v>
      </c>
      <c r="P1408" s="83">
        <v>40</v>
      </c>
      <c r="Q1408" s="241">
        <f t="shared" si="110"/>
        <v>20</v>
      </c>
      <c r="R1408" s="240" t="str">
        <f t="shared" si="111"/>
        <v>OLASI RİSK</v>
      </c>
      <c r="S1408" s="84" t="s">
        <v>918</v>
      </c>
      <c r="T1408" s="83" t="s">
        <v>72</v>
      </c>
      <c r="U1408" s="155" t="s">
        <v>919</v>
      </c>
      <c r="V1408" s="85" t="s">
        <v>558</v>
      </c>
      <c r="W1408" s="156" t="s">
        <v>919</v>
      </c>
      <c r="X1408" s="156" t="s">
        <v>858</v>
      </c>
      <c r="Y1408" s="83">
        <v>0.5</v>
      </c>
      <c r="Z1408" s="83">
        <v>0.5</v>
      </c>
      <c r="AA1408" s="83">
        <v>40</v>
      </c>
      <c r="AB1408" s="241">
        <f t="shared" si="112"/>
        <v>10</v>
      </c>
      <c r="AC1408" s="240" t="str">
        <f t="shared" si="113"/>
        <v>DÜŞÜK RİSK</v>
      </c>
      <c r="AD1408" s="81" t="s">
        <v>493</v>
      </c>
      <c r="AE1408" s="81" t="s">
        <v>72</v>
      </c>
      <c r="AF1408" s="240" t="s">
        <v>1081</v>
      </c>
      <c r="AG1408" s="83" t="s">
        <v>1298</v>
      </c>
    </row>
    <row r="1409" spans="1:33" ht="122.5" x14ac:dyDescent="0.45">
      <c r="A1409" s="152">
        <v>1402</v>
      </c>
      <c r="B1409" s="160">
        <v>45896</v>
      </c>
      <c r="C1409" s="83" t="s">
        <v>66</v>
      </c>
      <c r="D1409" s="81" t="s">
        <v>6756</v>
      </c>
      <c r="E1409" s="154" t="s">
        <v>2602</v>
      </c>
      <c r="F1409" s="154" t="s">
        <v>2602</v>
      </c>
      <c r="G1409" s="83" t="s">
        <v>1313</v>
      </c>
      <c r="H1409" s="83" t="s">
        <v>1327</v>
      </c>
      <c r="I1409" s="83" t="s">
        <v>1325</v>
      </c>
      <c r="J1409" s="83" t="s">
        <v>1328</v>
      </c>
      <c r="K1409" s="83" t="s">
        <v>857</v>
      </c>
      <c r="L1409" s="84" t="s">
        <v>1329</v>
      </c>
      <c r="M1409" s="84" t="s">
        <v>1169</v>
      </c>
      <c r="N1409" s="83">
        <v>1</v>
      </c>
      <c r="O1409" s="83">
        <v>1</v>
      </c>
      <c r="P1409" s="83">
        <v>40</v>
      </c>
      <c r="Q1409" s="241">
        <f t="shared" si="110"/>
        <v>40</v>
      </c>
      <c r="R1409" s="240" t="str">
        <f t="shared" si="111"/>
        <v>OLASI RİSK</v>
      </c>
      <c r="S1409" s="84" t="s">
        <v>918</v>
      </c>
      <c r="T1409" s="83" t="s">
        <v>72</v>
      </c>
      <c r="U1409" s="155" t="s">
        <v>919</v>
      </c>
      <c r="V1409" s="85" t="s">
        <v>558</v>
      </c>
      <c r="W1409" s="156" t="s">
        <v>919</v>
      </c>
      <c r="X1409" s="156" t="s">
        <v>858</v>
      </c>
      <c r="Y1409" s="83">
        <v>1</v>
      </c>
      <c r="Z1409" s="83">
        <v>0.5</v>
      </c>
      <c r="AA1409" s="83">
        <v>15</v>
      </c>
      <c r="AB1409" s="241">
        <f t="shared" si="112"/>
        <v>7.5</v>
      </c>
      <c r="AC1409" s="240" t="str">
        <f t="shared" si="113"/>
        <v>DÜŞÜK RİSK</v>
      </c>
      <c r="AD1409" s="81" t="s">
        <v>493</v>
      </c>
      <c r="AE1409" s="81" t="s">
        <v>72</v>
      </c>
      <c r="AF1409" s="240" t="s">
        <v>1081</v>
      </c>
      <c r="AG1409" s="83" t="s">
        <v>1298</v>
      </c>
    </row>
    <row r="1410" spans="1:33" ht="87.5" x14ac:dyDescent="0.45">
      <c r="A1410" s="152">
        <v>1403</v>
      </c>
      <c r="B1410" s="160">
        <v>45896</v>
      </c>
      <c r="C1410" s="83" t="s">
        <v>66</v>
      </c>
      <c r="D1410" s="81" t="s">
        <v>6756</v>
      </c>
      <c r="E1410" s="154" t="s">
        <v>2602</v>
      </c>
      <c r="F1410" s="154" t="s">
        <v>2602</v>
      </c>
      <c r="G1410" s="83" t="s">
        <v>1313</v>
      </c>
      <c r="H1410" s="83" t="s">
        <v>1330</v>
      </c>
      <c r="I1410" s="83" t="s">
        <v>1331</v>
      </c>
      <c r="J1410" s="83" t="s">
        <v>1332</v>
      </c>
      <c r="K1410" s="83" t="s">
        <v>857</v>
      </c>
      <c r="L1410" s="84" t="s">
        <v>1333</v>
      </c>
      <c r="M1410" s="84" t="s">
        <v>1169</v>
      </c>
      <c r="N1410" s="83">
        <v>1</v>
      </c>
      <c r="O1410" s="83">
        <v>1</v>
      </c>
      <c r="P1410" s="83">
        <v>40</v>
      </c>
      <c r="Q1410" s="241">
        <f t="shared" si="110"/>
        <v>40</v>
      </c>
      <c r="R1410" s="240" t="str">
        <f t="shared" si="111"/>
        <v>OLASI RİSK</v>
      </c>
      <c r="S1410" s="84" t="s">
        <v>918</v>
      </c>
      <c r="T1410" s="83" t="s">
        <v>72</v>
      </c>
      <c r="U1410" s="155" t="s">
        <v>919</v>
      </c>
      <c r="V1410" s="85" t="s">
        <v>558</v>
      </c>
      <c r="W1410" s="156" t="s">
        <v>919</v>
      </c>
      <c r="X1410" s="156" t="s">
        <v>858</v>
      </c>
      <c r="Y1410" s="83">
        <v>1</v>
      </c>
      <c r="Z1410" s="83">
        <v>0.5</v>
      </c>
      <c r="AA1410" s="83">
        <v>15</v>
      </c>
      <c r="AB1410" s="241">
        <f t="shared" si="112"/>
        <v>7.5</v>
      </c>
      <c r="AC1410" s="240" t="str">
        <f t="shared" si="113"/>
        <v>DÜŞÜK RİSK</v>
      </c>
      <c r="AD1410" s="81" t="s">
        <v>493</v>
      </c>
      <c r="AE1410" s="81" t="s">
        <v>72</v>
      </c>
      <c r="AF1410" s="240" t="s">
        <v>1081</v>
      </c>
      <c r="AG1410" s="83" t="s">
        <v>1298</v>
      </c>
    </row>
    <row r="1411" spans="1:33" ht="105" x14ac:dyDescent="0.45">
      <c r="A1411" s="152">
        <v>1404</v>
      </c>
      <c r="B1411" s="160">
        <v>45896</v>
      </c>
      <c r="C1411" s="83" t="s">
        <v>66</v>
      </c>
      <c r="D1411" s="81" t="s">
        <v>6756</v>
      </c>
      <c r="E1411" s="154" t="s">
        <v>2602</v>
      </c>
      <c r="F1411" s="154" t="s">
        <v>2602</v>
      </c>
      <c r="G1411" s="83" t="s">
        <v>1334</v>
      </c>
      <c r="H1411" s="83" t="s">
        <v>1335</v>
      </c>
      <c r="I1411" s="83" t="s">
        <v>1336</v>
      </c>
      <c r="J1411" s="83" t="s">
        <v>1337</v>
      </c>
      <c r="K1411" s="83" t="s">
        <v>857</v>
      </c>
      <c r="L1411" s="230" t="s">
        <v>5432</v>
      </c>
      <c r="M1411" s="84" t="s">
        <v>917</v>
      </c>
      <c r="N1411" s="83">
        <v>0.5</v>
      </c>
      <c r="O1411" s="83">
        <v>0.5</v>
      </c>
      <c r="P1411" s="83">
        <v>40</v>
      </c>
      <c r="Q1411" s="241">
        <f t="shared" si="110"/>
        <v>10</v>
      </c>
      <c r="R1411" s="240" t="str">
        <f t="shared" si="111"/>
        <v>DÜŞÜK RİSK</v>
      </c>
      <c r="S1411" s="84" t="s">
        <v>918</v>
      </c>
      <c r="T1411" s="83" t="s">
        <v>72</v>
      </c>
      <c r="U1411" s="155" t="s">
        <v>919</v>
      </c>
      <c r="V1411" s="85" t="s">
        <v>558</v>
      </c>
      <c r="W1411" s="156" t="s">
        <v>919</v>
      </c>
      <c r="X1411" s="156" t="s">
        <v>858</v>
      </c>
      <c r="Y1411" s="83">
        <v>0.5</v>
      </c>
      <c r="Z1411" s="83">
        <v>0.5</v>
      </c>
      <c r="AA1411" s="83">
        <v>40</v>
      </c>
      <c r="AB1411" s="241">
        <f t="shared" si="112"/>
        <v>10</v>
      </c>
      <c r="AC1411" s="240" t="str">
        <f t="shared" si="113"/>
        <v>DÜŞÜK RİSK</v>
      </c>
      <c r="AD1411" s="81" t="s">
        <v>493</v>
      </c>
      <c r="AE1411" s="81" t="s">
        <v>72</v>
      </c>
      <c r="AF1411" s="240" t="s">
        <v>1274</v>
      </c>
      <c r="AG1411" s="83" t="s">
        <v>1298</v>
      </c>
    </row>
    <row r="1412" spans="1:33" ht="192.5" x14ac:dyDescent="0.45">
      <c r="A1412" s="152">
        <v>1405</v>
      </c>
      <c r="B1412" s="160">
        <v>45896</v>
      </c>
      <c r="C1412" s="83" t="s">
        <v>66</v>
      </c>
      <c r="D1412" s="81" t="s">
        <v>6756</v>
      </c>
      <c r="E1412" s="154" t="s">
        <v>2602</v>
      </c>
      <c r="F1412" s="154" t="s">
        <v>2602</v>
      </c>
      <c r="G1412" s="83" t="s">
        <v>1339</v>
      </c>
      <c r="H1412" s="83" t="s">
        <v>1340</v>
      </c>
      <c r="I1412" s="83" t="s">
        <v>1341</v>
      </c>
      <c r="J1412" s="83" t="s">
        <v>1342</v>
      </c>
      <c r="K1412" s="83" t="s">
        <v>857</v>
      </c>
      <c r="L1412" s="84" t="s">
        <v>1343</v>
      </c>
      <c r="M1412" s="84" t="s">
        <v>917</v>
      </c>
      <c r="N1412" s="83">
        <v>0.5</v>
      </c>
      <c r="O1412" s="83">
        <v>0.5</v>
      </c>
      <c r="P1412" s="83">
        <v>100</v>
      </c>
      <c r="Q1412" s="241">
        <f t="shared" si="110"/>
        <v>25</v>
      </c>
      <c r="R1412" s="240" t="str">
        <f t="shared" si="111"/>
        <v>OLASI RİSK</v>
      </c>
      <c r="S1412" s="84" t="s">
        <v>918</v>
      </c>
      <c r="T1412" s="83" t="s">
        <v>191</v>
      </c>
      <c r="U1412" s="155" t="s">
        <v>919</v>
      </c>
      <c r="V1412" s="85" t="s">
        <v>558</v>
      </c>
      <c r="W1412" s="156" t="s">
        <v>919</v>
      </c>
      <c r="X1412" s="156" t="s">
        <v>858</v>
      </c>
      <c r="Y1412" s="83">
        <v>0.5</v>
      </c>
      <c r="Z1412" s="83">
        <v>0.5</v>
      </c>
      <c r="AA1412" s="83">
        <v>40</v>
      </c>
      <c r="AB1412" s="241">
        <f t="shared" si="112"/>
        <v>10</v>
      </c>
      <c r="AC1412" s="240" t="str">
        <f t="shared" si="113"/>
        <v>DÜŞÜK RİSK</v>
      </c>
      <c r="AD1412" s="81" t="s">
        <v>493</v>
      </c>
      <c r="AE1412" s="81" t="s">
        <v>191</v>
      </c>
      <c r="AF1412" s="240" t="s">
        <v>1274</v>
      </c>
      <c r="AG1412" s="83" t="s">
        <v>1298</v>
      </c>
    </row>
    <row r="1413" spans="1:33" ht="140" x14ac:dyDescent="0.45">
      <c r="A1413" s="152">
        <v>1406</v>
      </c>
      <c r="B1413" s="160">
        <v>45896</v>
      </c>
      <c r="C1413" s="83" t="s">
        <v>66</v>
      </c>
      <c r="D1413" s="81" t="s">
        <v>6756</v>
      </c>
      <c r="E1413" s="154" t="s">
        <v>2602</v>
      </c>
      <c r="F1413" s="154" t="s">
        <v>2602</v>
      </c>
      <c r="G1413" s="83" t="s">
        <v>1339</v>
      </c>
      <c r="H1413" s="83" t="s">
        <v>1344</v>
      </c>
      <c r="I1413" s="83" t="s">
        <v>1345</v>
      </c>
      <c r="J1413" s="83" t="s">
        <v>1346</v>
      </c>
      <c r="K1413" s="83" t="s">
        <v>857</v>
      </c>
      <c r="L1413" s="84" t="s">
        <v>1347</v>
      </c>
      <c r="M1413" s="84" t="s">
        <v>917</v>
      </c>
      <c r="N1413" s="83">
        <v>1</v>
      </c>
      <c r="O1413" s="83">
        <v>0.5</v>
      </c>
      <c r="P1413" s="83">
        <v>100</v>
      </c>
      <c r="Q1413" s="241">
        <f t="shared" si="110"/>
        <v>50</v>
      </c>
      <c r="R1413" s="240" t="str">
        <f t="shared" si="111"/>
        <v>OLASI RİSK</v>
      </c>
      <c r="S1413" s="84" t="s">
        <v>918</v>
      </c>
      <c r="T1413" s="83" t="s">
        <v>191</v>
      </c>
      <c r="U1413" s="155" t="s">
        <v>919</v>
      </c>
      <c r="V1413" s="85" t="s">
        <v>558</v>
      </c>
      <c r="W1413" s="156" t="s">
        <v>919</v>
      </c>
      <c r="X1413" s="156" t="s">
        <v>858</v>
      </c>
      <c r="Y1413" s="83">
        <v>0.5</v>
      </c>
      <c r="Z1413" s="83">
        <v>0.5</v>
      </c>
      <c r="AA1413" s="83">
        <v>40</v>
      </c>
      <c r="AB1413" s="241">
        <f t="shared" si="112"/>
        <v>10</v>
      </c>
      <c r="AC1413" s="240" t="str">
        <f t="shared" si="113"/>
        <v>DÜŞÜK RİSK</v>
      </c>
      <c r="AD1413" s="81" t="s">
        <v>132</v>
      </c>
      <c r="AE1413" s="81" t="s">
        <v>191</v>
      </c>
      <c r="AF1413" s="240" t="s">
        <v>921</v>
      </c>
      <c r="AG1413" s="83" t="s">
        <v>1298</v>
      </c>
    </row>
    <row r="1414" spans="1:33" ht="175" x14ac:dyDescent="0.45">
      <c r="A1414" s="152">
        <v>1407</v>
      </c>
      <c r="B1414" s="160">
        <v>45896</v>
      </c>
      <c r="C1414" s="83" t="s">
        <v>66</v>
      </c>
      <c r="D1414" s="81" t="s">
        <v>6756</v>
      </c>
      <c r="E1414" s="154" t="s">
        <v>2602</v>
      </c>
      <c r="F1414" s="154" t="s">
        <v>2602</v>
      </c>
      <c r="G1414" s="83" t="s">
        <v>1348</v>
      </c>
      <c r="H1414" s="83" t="s">
        <v>1349</v>
      </c>
      <c r="I1414" s="83" t="s">
        <v>1350</v>
      </c>
      <c r="J1414" s="83" t="s">
        <v>1351</v>
      </c>
      <c r="K1414" s="83" t="s">
        <v>857</v>
      </c>
      <c r="L1414" s="84" t="s">
        <v>1352</v>
      </c>
      <c r="M1414" s="84" t="s">
        <v>917</v>
      </c>
      <c r="N1414" s="83">
        <v>1</v>
      </c>
      <c r="O1414" s="83">
        <v>0.5</v>
      </c>
      <c r="P1414" s="83">
        <v>100</v>
      </c>
      <c r="Q1414" s="241">
        <f t="shared" si="110"/>
        <v>50</v>
      </c>
      <c r="R1414" s="240" t="str">
        <f t="shared" si="111"/>
        <v>OLASI RİSK</v>
      </c>
      <c r="S1414" s="84" t="s">
        <v>918</v>
      </c>
      <c r="T1414" s="83" t="s">
        <v>132</v>
      </c>
      <c r="U1414" s="155" t="s">
        <v>919</v>
      </c>
      <c r="V1414" s="85" t="s">
        <v>558</v>
      </c>
      <c r="W1414" s="156" t="s">
        <v>919</v>
      </c>
      <c r="X1414" s="156" t="s">
        <v>858</v>
      </c>
      <c r="Y1414" s="83">
        <v>0.5</v>
      </c>
      <c r="Z1414" s="83">
        <v>0.5</v>
      </c>
      <c r="AA1414" s="83">
        <v>40</v>
      </c>
      <c r="AB1414" s="241">
        <f t="shared" si="112"/>
        <v>10</v>
      </c>
      <c r="AC1414" s="240" t="str">
        <f t="shared" si="113"/>
        <v>DÜŞÜK RİSK</v>
      </c>
      <c r="AD1414" s="81" t="s">
        <v>132</v>
      </c>
      <c r="AE1414" s="81" t="s">
        <v>132</v>
      </c>
      <c r="AF1414" s="240" t="s">
        <v>1353</v>
      </c>
      <c r="AG1414" s="83" t="s">
        <v>1298</v>
      </c>
    </row>
    <row r="1415" spans="1:33" ht="175" x14ac:dyDescent="0.45">
      <c r="A1415" s="152">
        <v>1408</v>
      </c>
      <c r="B1415" s="160">
        <v>45896</v>
      </c>
      <c r="C1415" s="83" t="s">
        <v>66</v>
      </c>
      <c r="D1415" s="81" t="s">
        <v>6756</v>
      </c>
      <c r="E1415" s="154" t="s">
        <v>2602</v>
      </c>
      <c r="F1415" s="154" t="s">
        <v>2602</v>
      </c>
      <c r="G1415" s="83" t="s">
        <v>1339</v>
      </c>
      <c r="H1415" s="83" t="s">
        <v>1354</v>
      </c>
      <c r="I1415" s="83" t="s">
        <v>1355</v>
      </c>
      <c r="J1415" s="83" t="s">
        <v>1356</v>
      </c>
      <c r="K1415" s="83" t="s">
        <v>857</v>
      </c>
      <c r="L1415" s="84" t="s">
        <v>1357</v>
      </c>
      <c r="M1415" s="84" t="s">
        <v>917</v>
      </c>
      <c r="N1415" s="83">
        <v>1</v>
      </c>
      <c r="O1415" s="83">
        <v>0.5</v>
      </c>
      <c r="P1415" s="83">
        <v>100</v>
      </c>
      <c r="Q1415" s="241">
        <f t="shared" si="110"/>
        <v>50</v>
      </c>
      <c r="R1415" s="240" t="str">
        <f t="shared" si="111"/>
        <v>OLASI RİSK</v>
      </c>
      <c r="S1415" s="84" t="s">
        <v>918</v>
      </c>
      <c r="T1415" s="83" t="s">
        <v>132</v>
      </c>
      <c r="U1415" s="155" t="s">
        <v>919</v>
      </c>
      <c r="V1415" s="85" t="s">
        <v>558</v>
      </c>
      <c r="W1415" s="156" t="s">
        <v>919</v>
      </c>
      <c r="X1415" s="156" t="s">
        <v>858</v>
      </c>
      <c r="Y1415" s="83">
        <v>0.5</v>
      </c>
      <c r="Z1415" s="83">
        <v>0.5</v>
      </c>
      <c r="AA1415" s="83">
        <v>40</v>
      </c>
      <c r="AB1415" s="241">
        <f t="shared" si="112"/>
        <v>10</v>
      </c>
      <c r="AC1415" s="240" t="str">
        <f t="shared" si="113"/>
        <v>DÜŞÜK RİSK</v>
      </c>
      <c r="AD1415" s="81" t="s">
        <v>132</v>
      </c>
      <c r="AE1415" s="81" t="s">
        <v>132</v>
      </c>
      <c r="AF1415" s="240" t="s">
        <v>1353</v>
      </c>
      <c r="AG1415" s="83" t="s">
        <v>1298</v>
      </c>
    </row>
    <row r="1416" spans="1:33" ht="140" x14ac:dyDescent="0.45">
      <c r="A1416" s="152">
        <v>1409</v>
      </c>
      <c r="B1416" s="160">
        <v>45896</v>
      </c>
      <c r="C1416" s="83" t="s">
        <v>66</v>
      </c>
      <c r="D1416" s="81" t="s">
        <v>6756</v>
      </c>
      <c r="E1416" s="154" t="s">
        <v>2602</v>
      </c>
      <c r="F1416" s="154" t="s">
        <v>2602</v>
      </c>
      <c r="G1416" s="83" t="s">
        <v>1358</v>
      </c>
      <c r="H1416" s="83" t="s">
        <v>1359</v>
      </c>
      <c r="I1416" s="83" t="s">
        <v>1360</v>
      </c>
      <c r="J1416" s="83" t="s">
        <v>1361</v>
      </c>
      <c r="K1416" s="83" t="s">
        <v>857</v>
      </c>
      <c r="L1416" s="84" t="s">
        <v>1362</v>
      </c>
      <c r="M1416" s="84" t="s">
        <v>917</v>
      </c>
      <c r="N1416" s="83">
        <v>1</v>
      </c>
      <c r="O1416" s="83">
        <v>1</v>
      </c>
      <c r="P1416" s="83">
        <v>15</v>
      </c>
      <c r="Q1416" s="241">
        <f t="shared" si="110"/>
        <v>15</v>
      </c>
      <c r="R1416" s="240" t="str">
        <f t="shared" si="111"/>
        <v>DÜŞÜK RİSK</v>
      </c>
      <c r="S1416" s="84" t="s">
        <v>918</v>
      </c>
      <c r="T1416" s="83" t="s">
        <v>132</v>
      </c>
      <c r="U1416" s="155" t="s">
        <v>919</v>
      </c>
      <c r="V1416" s="85" t="s">
        <v>558</v>
      </c>
      <c r="W1416" s="156" t="s">
        <v>919</v>
      </c>
      <c r="X1416" s="156" t="s">
        <v>858</v>
      </c>
      <c r="Y1416" s="83">
        <v>1</v>
      </c>
      <c r="Z1416" s="83">
        <v>1</v>
      </c>
      <c r="AA1416" s="83">
        <v>15</v>
      </c>
      <c r="AB1416" s="241">
        <f t="shared" si="112"/>
        <v>15</v>
      </c>
      <c r="AC1416" s="240" t="str">
        <f t="shared" si="113"/>
        <v>DÜŞÜK RİSK</v>
      </c>
      <c r="AD1416" s="81" t="s">
        <v>132</v>
      </c>
      <c r="AE1416" s="81" t="s">
        <v>132</v>
      </c>
      <c r="AF1416" s="240" t="s">
        <v>1353</v>
      </c>
      <c r="AG1416" s="83" t="s">
        <v>1298</v>
      </c>
    </row>
    <row r="1417" spans="1:33" ht="87.5" x14ac:dyDescent="0.45">
      <c r="A1417" s="152">
        <v>1410</v>
      </c>
      <c r="B1417" s="160">
        <v>45896</v>
      </c>
      <c r="C1417" s="81" t="s">
        <v>66</v>
      </c>
      <c r="D1417" s="81" t="s">
        <v>6757</v>
      </c>
      <c r="E1417" s="154" t="s">
        <v>2602</v>
      </c>
      <c r="F1417" s="154" t="s">
        <v>2602</v>
      </c>
      <c r="G1417" s="83" t="s">
        <v>2491</v>
      </c>
      <c r="H1417" s="83" t="s">
        <v>2492</v>
      </c>
      <c r="I1417" s="83" t="s">
        <v>2493</v>
      </c>
      <c r="J1417" s="83" t="s">
        <v>2494</v>
      </c>
      <c r="K1417" s="83" t="s">
        <v>515</v>
      </c>
      <c r="L1417" s="84" t="s">
        <v>2685</v>
      </c>
      <c r="M1417" s="84" t="s">
        <v>917</v>
      </c>
      <c r="N1417" s="83">
        <v>3</v>
      </c>
      <c r="O1417" s="83">
        <v>2</v>
      </c>
      <c r="P1417" s="83">
        <v>7</v>
      </c>
      <c r="Q1417" s="241">
        <f t="shared" si="110"/>
        <v>42</v>
      </c>
      <c r="R1417" s="240" t="str">
        <f t="shared" si="111"/>
        <v>OLASI RİSK</v>
      </c>
      <c r="S1417" s="84" t="s">
        <v>918</v>
      </c>
      <c r="T1417" s="83" t="s">
        <v>191</v>
      </c>
      <c r="U1417" s="155" t="s">
        <v>919</v>
      </c>
      <c r="V1417" s="85" t="s">
        <v>558</v>
      </c>
      <c r="W1417" s="156" t="s">
        <v>919</v>
      </c>
      <c r="X1417" s="156" t="s">
        <v>858</v>
      </c>
      <c r="Y1417" s="83">
        <v>1</v>
      </c>
      <c r="Z1417" s="83">
        <v>1</v>
      </c>
      <c r="AA1417" s="83">
        <v>7</v>
      </c>
      <c r="AB1417" s="241">
        <f t="shared" si="112"/>
        <v>7</v>
      </c>
      <c r="AC1417" s="240" t="str">
        <f t="shared" si="113"/>
        <v>DÜŞÜK RİSK</v>
      </c>
      <c r="AD1417" s="81" t="s">
        <v>132</v>
      </c>
      <c r="AE1417" s="81" t="s">
        <v>191</v>
      </c>
      <c r="AF1417" s="240" t="s">
        <v>1973</v>
      </c>
      <c r="AG1417" s="83" t="s">
        <v>2496</v>
      </c>
    </row>
    <row r="1418" spans="1:33" ht="140" x14ac:dyDescent="0.45">
      <c r="A1418" s="152">
        <v>1411</v>
      </c>
      <c r="B1418" s="160">
        <v>45896</v>
      </c>
      <c r="C1418" s="81" t="s">
        <v>66</v>
      </c>
      <c r="D1418" s="81" t="s">
        <v>6757</v>
      </c>
      <c r="E1418" s="154" t="s">
        <v>2602</v>
      </c>
      <c r="F1418" s="154" t="s">
        <v>2602</v>
      </c>
      <c r="G1418" s="83" t="s">
        <v>1454</v>
      </c>
      <c r="H1418" s="83" t="s">
        <v>2497</v>
      </c>
      <c r="I1418" s="83" t="s">
        <v>2498</v>
      </c>
      <c r="J1418" s="83" t="s">
        <v>2499</v>
      </c>
      <c r="K1418" s="83" t="s">
        <v>515</v>
      </c>
      <c r="L1418" s="84" t="s">
        <v>1458</v>
      </c>
      <c r="M1418" s="84" t="s">
        <v>917</v>
      </c>
      <c r="N1418" s="83">
        <v>0.5</v>
      </c>
      <c r="O1418" s="83">
        <v>0.5</v>
      </c>
      <c r="P1418" s="83">
        <v>3</v>
      </c>
      <c r="Q1418" s="241">
        <f t="shared" si="110"/>
        <v>0.75</v>
      </c>
      <c r="R1418" s="240" t="str">
        <f t="shared" si="111"/>
        <v>DÜŞÜK RİSK</v>
      </c>
      <c r="S1418" s="84" t="s">
        <v>918</v>
      </c>
      <c r="T1418" s="83" t="s">
        <v>191</v>
      </c>
      <c r="U1418" s="155" t="s">
        <v>919</v>
      </c>
      <c r="V1418" s="85" t="s">
        <v>558</v>
      </c>
      <c r="W1418" s="156" t="s">
        <v>919</v>
      </c>
      <c r="X1418" s="156" t="s">
        <v>858</v>
      </c>
      <c r="Y1418" s="83">
        <v>0.5</v>
      </c>
      <c r="Z1418" s="83">
        <v>0.5</v>
      </c>
      <c r="AA1418" s="83">
        <v>3</v>
      </c>
      <c r="AB1418" s="241">
        <f t="shared" si="112"/>
        <v>0.75</v>
      </c>
      <c r="AC1418" s="240" t="str">
        <f t="shared" si="113"/>
        <v>DÜŞÜK RİSK</v>
      </c>
      <c r="AD1418" s="81" t="s">
        <v>132</v>
      </c>
      <c r="AE1418" s="81" t="s">
        <v>191</v>
      </c>
      <c r="AF1418" s="240" t="s">
        <v>1973</v>
      </c>
      <c r="AG1418" s="83" t="s">
        <v>2500</v>
      </c>
    </row>
    <row r="1419" spans="1:33" ht="140" x14ac:dyDescent="0.45">
      <c r="A1419" s="152">
        <v>1412</v>
      </c>
      <c r="B1419" s="160">
        <v>45896</v>
      </c>
      <c r="C1419" s="81" t="s">
        <v>66</v>
      </c>
      <c r="D1419" s="81" t="s">
        <v>6757</v>
      </c>
      <c r="E1419" s="154" t="s">
        <v>2602</v>
      </c>
      <c r="F1419" s="154" t="s">
        <v>2602</v>
      </c>
      <c r="G1419" s="83" t="s">
        <v>1454</v>
      </c>
      <c r="H1419" s="83" t="s">
        <v>2686</v>
      </c>
      <c r="I1419" s="83" t="s">
        <v>2687</v>
      </c>
      <c r="J1419" s="83" t="s">
        <v>2688</v>
      </c>
      <c r="K1419" s="83" t="s">
        <v>515</v>
      </c>
      <c r="L1419" s="84" t="s">
        <v>2689</v>
      </c>
      <c r="M1419" s="84" t="s">
        <v>917</v>
      </c>
      <c r="N1419" s="83">
        <v>0.5</v>
      </c>
      <c r="O1419" s="83">
        <v>0.5</v>
      </c>
      <c r="P1419" s="83">
        <v>3</v>
      </c>
      <c r="Q1419" s="241">
        <f t="shared" si="110"/>
        <v>0.75</v>
      </c>
      <c r="R1419" s="240" t="str">
        <f t="shared" si="111"/>
        <v>DÜŞÜK RİSK</v>
      </c>
      <c r="S1419" s="84" t="s">
        <v>918</v>
      </c>
      <c r="T1419" s="83" t="s">
        <v>131</v>
      </c>
      <c r="U1419" s="155" t="s">
        <v>919</v>
      </c>
      <c r="V1419" s="85" t="s">
        <v>558</v>
      </c>
      <c r="W1419" s="156" t="s">
        <v>919</v>
      </c>
      <c r="X1419" s="156" t="s">
        <v>858</v>
      </c>
      <c r="Y1419" s="83">
        <v>0.5</v>
      </c>
      <c r="Z1419" s="83">
        <v>0.5</v>
      </c>
      <c r="AA1419" s="83">
        <v>3</v>
      </c>
      <c r="AB1419" s="241">
        <f t="shared" si="112"/>
        <v>0.75</v>
      </c>
      <c r="AC1419" s="240" t="str">
        <f t="shared" si="113"/>
        <v>DÜŞÜK RİSK</v>
      </c>
      <c r="AD1419" s="81" t="s">
        <v>493</v>
      </c>
      <c r="AE1419" s="81" t="s">
        <v>131</v>
      </c>
      <c r="AF1419" s="240" t="s">
        <v>1463</v>
      </c>
      <c r="AG1419" s="83" t="s">
        <v>860</v>
      </c>
    </row>
    <row r="1420" spans="1:33" ht="157.5" x14ac:dyDescent="0.45">
      <c r="A1420" s="152">
        <v>1413</v>
      </c>
      <c r="B1420" s="160">
        <v>45896</v>
      </c>
      <c r="C1420" s="81" t="s">
        <v>66</v>
      </c>
      <c r="D1420" s="81" t="s">
        <v>6757</v>
      </c>
      <c r="E1420" s="154" t="s">
        <v>2602</v>
      </c>
      <c r="F1420" s="154" t="s">
        <v>2602</v>
      </c>
      <c r="G1420" s="83" t="s">
        <v>1464</v>
      </c>
      <c r="H1420" s="83" t="s">
        <v>1465</v>
      </c>
      <c r="I1420" s="83" t="s">
        <v>1466</v>
      </c>
      <c r="J1420" s="83" t="s">
        <v>1467</v>
      </c>
      <c r="K1420" s="83" t="s">
        <v>515</v>
      </c>
      <c r="L1420" s="84" t="s">
        <v>1468</v>
      </c>
      <c r="M1420" s="84" t="s">
        <v>917</v>
      </c>
      <c r="N1420" s="83">
        <v>6</v>
      </c>
      <c r="O1420" s="83">
        <v>2</v>
      </c>
      <c r="P1420" s="83">
        <v>3</v>
      </c>
      <c r="Q1420" s="241">
        <f t="shared" si="110"/>
        <v>36</v>
      </c>
      <c r="R1420" s="240" t="str">
        <f t="shared" si="111"/>
        <v>OLASI RİSK</v>
      </c>
      <c r="S1420" s="84" t="s">
        <v>918</v>
      </c>
      <c r="T1420" s="83" t="s">
        <v>132</v>
      </c>
      <c r="U1420" s="155" t="s">
        <v>919</v>
      </c>
      <c r="V1420" s="85" t="s">
        <v>558</v>
      </c>
      <c r="W1420" s="156" t="s">
        <v>919</v>
      </c>
      <c r="X1420" s="156" t="s">
        <v>858</v>
      </c>
      <c r="Y1420" s="83">
        <v>0.5</v>
      </c>
      <c r="Z1420" s="83">
        <v>0.5</v>
      </c>
      <c r="AA1420" s="83">
        <v>3</v>
      </c>
      <c r="AB1420" s="241">
        <f t="shared" si="112"/>
        <v>0.75</v>
      </c>
      <c r="AC1420" s="240" t="str">
        <f t="shared" si="113"/>
        <v>DÜŞÜK RİSK</v>
      </c>
      <c r="AD1420" s="81" t="s">
        <v>651</v>
      </c>
      <c r="AE1420" s="81" t="s">
        <v>132</v>
      </c>
      <c r="AF1420" s="240" t="s">
        <v>552</v>
      </c>
      <c r="AG1420" s="83" t="s">
        <v>1469</v>
      </c>
    </row>
    <row r="1421" spans="1:33" ht="87.5" x14ac:dyDescent="0.45">
      <c r="A1421" s="152">
        <v>1414</v>
      </c>
      <c r="B1421" s="160">
        <v>45896</v>
      </c>
      <c r="C1421" s="81" t="s">
        <v>66</v>
      </c>
      <c r="D1421" s="81" t="s">
        <v>6757</v>
      </c>
      <c r="E1421" s="154" t="s">
        <v>2602</v>
      </c>
      <c r="F1421" s="154" t="s">
        <v>2602</v>
      </c>
      <c r="G1421" s="83" t="s">
        <v>749</v>
      </c>
      <c r="H1421" s="83" t="s">
        <v>1970</v>
      </c>
      <c r="I1421" s="83" t="s">
        <v>2502</v>
      </c>
      <c r="J1421" s="83" t="s">
        <v>2503</v>
      </c>
      <c r="K1421" s="83" t="s">
        <v>515</v>
      </c>
      <c r="L1421" s="84" t="s">
        <v>1972</v>
      </c>
      <c r="M1421" s="84" t="s">
        <v>917</v>
      </c>
      <c r="N1421" s="83">
        <v>0.5</v>
      </c>
      <c r="O1421" s="83">
        <v>2</v>
      </c>
      <c r="P1421" s="83">
        <v>1</v>
      </c>
      <c r="Q1421" s="241">
        <f t="shared" si="110"/>
        <v>1</v>
      </c>
      <c r="R1421" s="240" t="str">
        <f t="shared" si="111"/>
        <v>DÜŞÜK RİSK</v>
      </c>
      <c r="S1421" s="84" t="s">
        <v>918</v>
      </c>
      <c r="T1421" s="83" t="s">
        <v>191</v>
      </c>
      <c r="U1421" s="155" t="s">
        <v>919</v>
      </c>
      <c r="V1421" s="85" t="s">
        <v>961</v>
      </c>
      <c r="W1421" s="156" t="s">
        <v>919</v>
      </c>
      <c r="X1421" s="156" t="s">
        <v>858</v>
      </c>
      <c r="Y1421" s="83">
        <v>0.5</v>
      </c>
      <c r="Z1421" s="83">
        <v>2</v>
      </c>
      <c r="AA1421" s="83">
        <v>1</v>
      </c>
      <c r="AB1421" s="241">
        <f t="shared" si="112"/>
        <v>1</v>
      </c>
      <c r="AC1421" s="240" t="str">
        <f t="shared" si="113"/>
        <v>DÜŞÜK RİSK</v>
      </c>
      <c r="AD1421" s="81" t="s">
        <v>132</v>
      </c>
      <c r="AE1421" s="81" t="s">
        <v>191</v>
      </c>
      <c r="AF1421" s="240" t="s">
        <v>1973</v>
      </c>
      <c r="AG1421" s="83" t="s">
        <v>2496</v>
      </c>
    </row>
    <row r="1422" spans="1:33" ht="105" x14ac:dyDescent="0.45">
      <c r="A1422" s="152">
        <v>1415</v>
      </c>
      <c r="B1422" s="160">
        <v>45896</v>
      </c>
      <c r="C1422" s="81" t="s">
        <v>66</v>
      </c>
      <c r="D1422" s="81" t="s">
        <v>6757</v>
      </c>
      <c r="E1422" s="254" t="s">
        <v>2690</v>
      </c>
      <c r="F1422" s="254" t="s">
        <v>2690</v>
      </c>
      <c r="G1422" s="81" t="s">
        <v>2691</v>
      </c>
      <c r="H1422" s="81" t="s">
        <v>2692</v>
      </c>
      <c r="I1422" s="81" t="s">
        <v>2693</v>
      </c>
      <c r="J1422" s="81" t="s">
        <v>2694</v>
      </c>
      <c r="K1422" s="81" t="s">
        <v>2695</v>
      </c>
      <c r="L1422" s="82" t="s">
        <v>5380</v>
      </c>
      <c r="M1422" s="82" t="s">
        <v>203</v>
      </c>
      <c r="N1422" s="83">
        <v>1</v>
      </c>
      <c r="O1422" s="83">
        <v>3</v>
      </c>
      <c r="P1422" s="83">
        <v>7</v>
      </c>
      <c r="Q1422" s="240">
        <f t="shared" si="110"/>
        <v>21</v>
      </c>
      <c r="R1422" s="240" t="str">
        <f t="shared" si="111"/>
        <v>OLASI RİSK</v>
      </c>
      <c r="S1422" s="84" t="s">
        <v>204</v>
      </c>
      <c r="T1422" s="82" t="s">
        <v>2696</v>
      </c>
      <c r="U1422" s="80" t="s">
        <v>206</v>
      </c>
      <c r="V1422" s="85" t="s">
        <v>558</v>
      </c>
      <c r="W1422" s="80" t="s">
        <v>558</v>
      </c>
      <c r="X1422" s="82" t="s">
        <v>208</v>
      </c>
      <c r="Y1422" s="83">
        <v>1</v>
      </c>
      <c r="Z1422" s="83">
        <v>1</v>
      </c>
      <c r="AA1422" s="83">
        <v>7</v>
      </c>
      <c r="AB1422" s="240">
        <f t="shared" si="112"/>
        <v>7</v>
      </c>
      <c r="AC1422" s="240" t="str">
        <f t="shared" si="113"/>
        <v>DÜŞÜK RİSK</v>
      </c>
      <c r="AD1422" s="81" t="s">
        <v>264</v>
      </c>
      <c r="AE1422" s="81" t="s">
        <v>265</v>
      </c>
      <c r="AF1422" s="81" t="s">
        <v>558</v>
      </c>
      <c r="AG1422" s="83" t="s">
        <v>2697</v>
      </c>
    </row>
    <row r="1423" spans="1:33" ht="105" x14ac:dyDescent="0.45">
      <c r="A1423" s="152">
        <v>1416</v>
      </c>
      <c r="B1423" s="160">
        <v>45896</v>
      </c>
      <c r="C1423" s="81" t="s">
        <v>66</v>
      </c>
      <c r="D1423" s="81" t="s">
        <v>6757</v>
      </c>
      <c r="E1423" s="254" t="s">
        <v>2690</v>
      </c>
      <c r="F1423" s="254" t="s">
        <v>2690</v>
      </c>
      <c r="G1423" s="81" t="s">
        <v>2691</v>
      </c>
      <c r="H1423" s="81" t="s">
        <v>388</v>
      </c>
      <c r="I1423" s="81" t="s">
        <v>382</v>
      </c>
      <c r="J1423" s="81" t="s">
        <v>389</v>
      </c>
      <c r="K1423" s="81" t="s">
        <v>2698</v>
      </c>
      <c r="L1423" s="82" t="s">
        <v>2699</v>
      </c>
      <c r="M1423" s="82" t="s">
        <v>203</v>
      </c>
      <c r="N1423" s="83">
        <v>0.5</v>
      </c>
      <c r="O1423" s="83">
        <v>2</v>
      </c>
      <c r="P1423" s="83">
        <v>40</v>
      </c>
      <c r="Q1423" s="240">
        <f t="shared" si="110"/>
        <v>40</v>
      </c>
      <c r="R1423" s="240" t="str">
        <f t="shared" si="111"/>
        <v>OLASI RİSK</v>
      </c>
      <c r="S1423" s="84" t="s">
        <v>204</v>
      </c>
      <c r="T1423" s="81" t="s">
        <v>2700</v>
      </c>
      <c r="U1423" s="80" t="s">
        <v>206</v>
      </c>
      <c r="V1423" s="85" t="s">
        <v>558</v>
      </c>
      <c r="W1423" s="80" t="s">
        <v>558</v>
      </c>
      <c r="X1423" s="82" t="s">
        <v>208</v>
      </c>
      <c r="Y1423" s="83">
        <v>0.2</v>
      </c>
      <c r="Z1423" s="83">
        <v>2</v>
      </c>
      <c r="AA1423" s="83">
        <v>40</v>
      </c>
      <c r="AB1423" s="240">
        <f t="shared" si="112"/>
        <v>16</v>
      </c>
      <c r="AC1423" s="240" t="str">
        <f t="shared" si="113"/>
        <v>DÜŞÜK RİSK</v>
      </c>
      <c r="AD1423" s="81" t="s">
        <v>385</v>
      </c>
      <c r="AE1423" s="81" t="s">
        <v>265</v>
      </c>
      <c r="AF1423" s="81" t="s">
        <v>558</v>
      </c>
      <c r="AG1423" s="83" t="s">
        <v>2697</v>
      </c>
    </row>
    <row r="1424" spans="1:33" ht="122.5" x14ac:dyDescent="0.45">
      <c r="A1424" s="152">
        <v>1417</v>
      </c>
      <c r="B1424" s="160">
        <v>45896</v>
      </c>
      <c r="C1424" s="81" t="s">
        <v>6759</v>
      </c>
      <c r="D1424" s="81" t="s">
        <v>157</v>
      </c>
      <c r="E1424" s="254" t="s">
        <v>2690</v>
      </c>
      <c r="F1424" s="254" t="s">
        <v>2690</v>
      </c>
      <c r="G1424" s="81" t="s">
        <v>2066</v>
      </c>
      <c r="H1424" s="81" t="s">
        <v>2067</v>
      </c>
      <c r="I1424" s="81" t="s">
        <v>282</v>
      </c>
      <c r="J1424" s="81" t="s">
        <v>283</v>
      </c>
      <c r="K1424" s="81" t="s">
        <v>2695</v>
      </c>
      <c r="L1424" s="82" t="s">
        <v>2701</v>
      </c>
      <c r="M1424" s="82" t="s">
        <v>203</v>
      </c>
      <c r="N1424" s="83">
        <v>1</v>
      </c>
      <c r="O1424" s="83">
        <v>6</v>
      </c>
      <c r="P1424" s="83">
        <v>3</v>
      </c>
      <c r="Q1424" s="240">
        <f t="shared" si="110"/>
        <v>18</v>
      </c>
      <c r="R1424" s="240" t="str">
        <f t="shared" si="111"/>
        <v>DÜŞÜK RİSK</v>
      </c>
      <c r="S1424" s="84" t="s">
        <v>204</v>
      </c>
      <c r="T1424" s="81" t="s">
        <v>286</v>
      </c>
      <c r="U1424" s="80" t="s">
        <v>206</v>
      </c>
      <c r="V1424" s="85" t="s">
        <v>558</v>
      </c>
      <c r="W1424" s="80" t="s">
        <v>558</v>
      </c>
      <c r="X1424" s="82" t="s">
        <v>208</v>
      </c>
      <c r="Y1424" s="83">
        <v>0.5</v>
      </c>
      <c r="Z1424" s="83">
        <v>6</v>
      </c>
      <c r="AA1424" s="83">
        <v>3</v>
      </c>
      <c r="AB1424" s="240">
        <f t="shared" si="112"/>
        <v>9</v>
      </c>
      <c r="AC1424" s="240" t="str">
        <f t="shared" si="113"/>
        <v>DÜŞÜK RİSK</v>
      </c>
      <c r="AD1424" s="81" t="s">
        <v>287</v>
      </c>
      <c r="AE1424" s="81" t="s">
        <v>265</v>
      </c>
      <c r="AF1424" s="81" t="s">
        <v>558</v>
      </c>
      <c r="AG1424" s="83" t="s">
        <v>288</v>
      </c>
    </row>
    <row r="1425" spans="1:33" ht="210" x14ac:dyDescent="0.45">
      <c r="A1425" s="152">
        <v>1418</v>
      </c>
      <c r="B1425" s="160">
        <v>45896</v>
      </c>
      <c r="C1425" s="83" t="s">
        <v>72</v>
      </c>
      <c r="D1425" s="81" t="s">
        <v>155</v>
      </c>
      <c r="E1425" s="254" t="s">
        <v>2690</v>
      </c>
      <c r="F1425" s="254" t="s">
        <v>2690</v>
      </c>
      <c r="G1425" s="81" t="s">
        <v>197</v>
      </c>
      <c r="H1425" s="81" t="s">
        <v>220</v>
      </c>
      <c r="I1425" s="81" t="s">
        <v>199</v>
      </c>
      <c r="J1425" s="81" t="s">
        <v>200</v>
      </c>
      <c r="K1425" s="81" t="s">
        <v>2698</v>
      </c>
      <c r="L1425" s="82" t="s">
        <v>202</v>
      </c>
      <c r="M1425" s="82" t="s">
        <v>203</v>
      </c>
      <c r="N1425" s="83">
        <v>3</v>
      </c>
      <c r="O1425" s="83">
        <v>1</v>
      </c>
      <c r="P1425" s="83">
        <v>15</v>
      </c>
      <c r="Q1425" s="240">
        <f t="shared" si="110"/>
        <v>45</v>
      </c>
      <c r="R1425" s="240" t="str">
        <f t="shared" si="111"/>
        <v>OLASI RİSK</v>
      </c>
      <c r="S1425" s="84" t="s">
        <v>204</v>
      </c>
      <c r="T1425" s="81" t="s">
        <v>205</v>
      </c>
      <c r="U1425" s="80" t="s">
        <v>206</v>
      </c>
      <c r="V1425" s="85" t="s">
        <v>558</v>
      </c>
      <c r="W1425" s="80" t="s">
        <v>558</v>
      </c>
      <c r="X1425" s="82" t="s">
        <v>208</v>
      </c>
      <c r="Y1425" s="83">
        <v>0.5</v>
      </c>
      <c r="Z1425" s="83">
        <v>1</v>
      </c>
      <c r="AA1425" s="83">
        <v>15</v>
      </c>
      <c r="AB1425" s="240">
        <f t="shared" si="112"/>
        <v>7.5</v>
      </c>
      <c r="AC1425" s="240" t="str">
        <f t="shared" si="113"/>
        <v>DÜŞÜK RİSK</v>
      </c>
      <c r="AD1425" s="81" t="s">
        <v>209</v>
      </c>
      <c r="AE1425" s="81" t="s">
        <v>210</v>
      </c>
      <c r="AF1425" s="81" t="s">
        <v>558</v>
      </c>
      <c r="AG1425" s="83" t="s">
        <v>211</v>
      </c>
    </row>
    <row r="1426" spans="1:33" ht="315" x14ac:dyDescent="0.45">
      <c r="A1426" s="152">
        <v>1419</v>
      </c>
      <c r="B1426" s="160">
        <v>45896</v>
      </c>
      <c r="C1426" s="83" t="s">
        <v>72</v>
      </c>
      <c r="D1426" s="81" t="s">
        <v>155</v>
      </c>
      <c r="E1426" s="254" t="s">
        <v>2690</v>
      </c>
      <c r="F1426" s="254" t="s">
        <v>2690</v>
      </c>
      <c r="G1426" s="81" t="s">
        <v>197</v>
      </c>
      <c r="H1426" s="81" t="s">
        <v>222</v>
      </c>
      <c r="I1426" s="81" t="s">
        <v>214</v>
      </c>
      <c r="J1426" s="81" t="s">
        <v>200</v>
      </c>
      <c r="K1426" s="81" t="s">
        <v>2698</v>
      </c>
      <c r="L1426" s="82" t="s">
        <v>215</v>
      </c>
      <c r="M1426" s="82" t="s">
        <v>203</v>
      </c>
      <c r="N1426" s="83">
        <v>3</v>
      </c>
      <c r="O1426" s="83">
        <v>1</v>
      </c>
      <c r="P1426" s="83">
        <v>15</v>
      </c>
      <c r="Q1426" s="240">
        <f t="shared" si="110"/>
        <v>45</v>
      </c>
      <c r="R1426" s="240" t="str">
        <f t="shared" si="111"/>
        <v>OLASI RİSK</v>
      </c>
      <c r="S1426" s="84" t="s">
        <v>204</v>
      </c>
      <c r="T1426" s="81" t="s">
        <v>205</v>
      </c>
      <c r="U1426" s="80" t="s">
        <v>206</v>
      </c>
      <c r="V1426" s="85" t="s">
        <v>558</v>
      </c>
      <c r="W1426" s="80" t="s">
        <v>558</v>
      </c>
      <c r="X1426" s="82" t="s">
        <v>208</v>
      </c>
      <c r="Y1426" s="83">
        <v>0.5</v>
      </c>
      <c r="Z1426" s="83">
        <v>1</v>
      </c>
      <c r="AA1426" s="83">
        <v>15</v>
      </c>
      <c r="AB1426" s="240">
        <f t="shared" si="112"/>
        <v>7.5</v>
      </c>
      <c r="AC1426" s="240" t="str">
        <f t="shared" si="113"/>
        <v>DÜŞÜK RİSK</v>
      </c>
      <c r="AD1426" s="81" t="s">
        <v>209</v>
      </c>
      <c r="AE1426" s="81" t="s">
        <v>210</v>
      </c>
      <c r="AF1426" s="81" t="s">
        <v>558</v>
      </c>
      <c r="AG1426" s="83" t="s">
        <v>211</v>
      </c>
    </row>
    <row r="1427" spans="1:33" ht="140" x14ac:dyDescent="0.45">
      <c r="A1427" s="152">
        <v>1420</v>
      </c>
      <c r="B1427" s="160">
        <v>45896</v>
      </c>
      <c r="C1427" s="81" t="s">
        <v>72</v>
      </c>
      <c r="D1427" s="81" t="s">
        <v>155</v>
      </c>
      <c r="E1427" s="254" t="s">
        <v>2690</v>
      </c>
      <c r="F1427" s="254" t="s">
        <v>2690</v>
      </c>
      <c r="G1427" s="81" t="s">
        <v>335</v>
      </c>
      <c r="H1427" s="81" t="s">
        <v>222</v>
      </c>
      <c r="I1427" s="81" t="s">
        <v>336</v>
      </c>
      <c r="J1427" s="81" t="s">
        <v>200</v>
      </c>
      <c r="K1427" s="81" t="s">
        <v>2702</v>
      </c>
      <c r="L1427" s="82" t="s">
        <v>2103</v>
      </c>
      <c r="M1427" s="82" t="s">
        <v>203</v>
      </c>
      <c r="N1427" s="83">
        <v>3</v>
      </c>
      <c r="O1427" s="83">
        <v>1</v>
      </c>
      <c r="P1427" s="83">
        <v>15</v>
      </c>
      <c r="Q1427" s="240">
        <f t="shared" si="110"/>
        <v>45</v>
      </c>
      <c r="R1427" s="240" t="str">
        <f t="shared" si="111"/>
        <v>OLASI RİSK</v>
      </c>
      <c r="S1427" s="84" t="s">
        <v>204</v>
      </c>
      <c r="T1427" s="81" t="s">
        <v>338</v>
      </c>
      <c r="U1427" s="80" t="s">
        <v>206</v>
      </c>
      <c r="V1427" s="85" t="s">
        <v>558</v>
      </c>
      <c r="W1427" s="80" t="s">
        <v>558</v>
      </c>
      <c r="X1427" s="82" t="s">
        <v>208</v>
      </c>
      <c r="Y1427" s="83">
        <v>0.5</v>
      </c>
      <c r="Z1427" s="83">
        <v>1</v>
      </c>
      <c r="AA1427" s="83">
        <v>15</v>
      </c>
      <c r="AB1427" s="240">
        <f t="shared" si="112"/>
        <v>7.5</v>
      </c>
      <c r="AC1427" s="240" t="str">
        <f t="shared" si="113"/>
        <v>DÜŞÜK RİSK</v>
      </c>
      <c r="AD1427" s="81" t="s">
        <v>209</v>
      </c>
      <c r="AE1427" s="81" t="s">
        <v>210</v>
      </c>
      <c r="AF1427" s="81" t="s">
        <v>558</v>
      </c>
      <c r="AG1427" s="83" t="s">
        <v>211</v>
      </c>
    </row>
    <row r="1428" spans="1:33" ht="140" x14ac:dyDescent="0.45">
      <c r="A1428" s="152">
        <v>1421</v>
      </c>
      <c r="B1428" s="160">
        <v>45896</v>
      </c>
      <c r="C1428" s="81" t="s">
        <v>72</v>
      </c>
      <c r="D1428" s="81" t="s">
        <v>155</v>
      </c>
      <c r="E1428" s="254" t="s">
        <v>2690</v>
      </c>
      <c r="F1428" s="254" t="s">
        <v>2690</v>
      </c>
      <c r="G1428" s="81" t="s">
        <v>335</v>
      </c>
      <c r="H1428" s="81" t="s">
        <v>222</v>
      </c>
      <c r="I1428" s="81" t="s">
        <v>336</v>
      </c>
      <c r="J1428" s="81" t="s">
        <v>200</v>
      </c>
      <c r="K1428" s="81" t="s">
        <v>2115</v>
      </c>
      <c r="L1428" s="82" t="s">
        <v>2103</v>
      </c>
      <c r="M1428" s="82" t="s">
        <v>203</v>
      </c>
      <c r="N1428" s="83">
        <v>1</v>
      </c>
      <c r="O1428" s="83">
        <v>1</v>
      </c>
      <c r="P1428" s="83">
        <v>15</v>
      </c>
      <c r="Q1428" s="240">
        <f t="shared" si="110"/>
        <v>15</v>
      </c>
      <c r="R1428" s="240" t="str">
        <f t="shared" si="111"/>
        <v>DÜŞÜK RİSK</v>
      </c>
      <c r="S1428" s="84" t="s">
        <v>204</v>
      </c>
      <c r="T1428" s="81" t="s">
        <v>338</v>
      </c>
      <c r="U1428" s="80" t="s">
        <v>206</v>
      </c>
      <c r="V1428" s="85" t="s">
        <v>558</v>
      </c>
      <c r="W1428" s="80" t="s">
        <v>558</v>
      </c>
      <c r="X1428" s="82" t="s">
        <v>208</v>
      </c>
      <c r="Y1428" s="83">
        <v>0.5</v>
      </c>
      <c r="Z1428" s="83">
        <v>1</v>
      </c>
      <c r="AA1428" s="83">
        <v>15</v>
      </c>
      <c r="AB1428" s="240">
        <f t="shared" si="112"/>
        <v>7.5</v>
      </c>
      <c r="AC1428" s="240" t="str">
        <f t="shared" si="113"/>
        <v>DÜŞÜK RİSK</v>
      </c>
      <c r="AD1428" s="81" t="s">
        <v>209</v>
      </c>
      <c r="AE1428" s="81" t="s">
        <v>210</v>
      </c>
      <c r="AF1428" s="81" t="s">
        <v>558</v>
      </c>
      <c r="AG1428" s="83" t="s">
        <v>211</v>
      </c>
    </row>
    <row r="1429" spans="1:33" ht="140" x14ac:dyDescent="0.45">
      <c r="A1429" s="152">
        <v>1422</v>
      </c>
      <c r="B1429" s="160">
        <v>45896</v>
      </c>
      <c r="C1429" s="83" t="s">
        <v>72</v>
      </c>
      <c r="D1429" s="81" t="s">
        <v>155</v>
      </c>
      <c r="E1429" s="254" t="s">
        <v>2690</v>
      </c>
      <c r="F1429" s="254" t="s">
        <v>2690</v>
      </c>
      <c r="G1429" s="81" t="s">
        <v>227</v>
      </c>
      <c r="H1429" s="81" t="s">
        <v>236</v>
      </c>
      <c r="I1429" s="81" t="s">
        <v>237</v>
      </c>
      <c r="J1429" s="81" t="s">
        <v>200</v>
      </c>
      <c r="K1429" s="81" t="s">
        <v>2702</v>
      </c>
      <c r="L1429" s="82" t="s">
        <v>4835</v>
      </c>
      <c r="M1429" s="82" t="s">
        <v>203</v>
      </c>
      <c r="N1429" s="83">
        <v>3</v>
      </c>
      <c r="O1429" s="83">
        <v>1</v>
      </c>
      <c r="P1429" s="83">
        <v>15</v>
      </c>
      <c r="Q1429" s="240">
        <f t="shared" si="110"/>
        <v>45</v>
      </c>
      <c r="R1429" s="240" t="str">
        <f t="shared" si="111"/>
        <v>OLASI RİSK</v>
      </c>
      <c r="S1429" s="84" t="s">
        <v>216</v>
      </c>
      <c r="T1429" s="81" t="s">
        <v>205</v>
      </c>
      <c r="U1429" s="80" t="s">
        <v>206</v>
      </c>
      <c r="V1429" s="85" t="s">
        <v>558</v>
      </c>
      <c r="W1429" s="80" t="s">
        <v>558</v>
      </c>
      <c r="X1429" s="82" t="s">
        <v>208</v>
      </c>
      <c r="Y1429" s="83">
        <v>0.5</v>
      </c>
      <c r="Z1429" s="83">
        <v>1</v>
      </c>
      <c r="AA1429" s="83">
        <v>15</v>
      </c>
      <c r="AB1429" s="240">
        <f t="shared" si="112"/>
        <v>7.5</v>
      </c>
      <c r="AC1429" s="240" t="str">
        <f t="shared" si="113"/>
        <v>DÜŞÜK RİSK</v>
      </c>
      <c r="AD1429" s="81" t="s">
        <v>209</v>
      </c>
      <c r="AE1429" s="81" t="s">
        <v>210</v>
      </c>
      <c r="AF1429" s="81" t="s">
        <v>558</v>
      </c>
      <c r="AG1429" s="83" t="s">
        <v>211</v>
      </c>
    </row>
    <row r="1430" spans="1:33" ht="140" x14ac:dyDescent="0.45">
      <c r="A1430" s="152">
        <v>1423</v>
      </c>
      <c r="B1430" s="160">
        <v>45896</v>
      </c>
      <c r="C1430" s="83" t="s">
        <v>72</v>
      </c>
      <c r="D1430" s="81" t="s">
        <v>155</v>
      </c>
      <c r="E1430" s="254" t="s">
        <v>2690</v>
      </c>
      <c r="F1430" s="254" t="s">
        <v>2690</v>
      </c>
      <c r="G1430" s="81" t="s">
        <v>227</v>
      </c>
      <c r="H1430" s="81" t="s">
        <v>236</v>
      </c>
      <c r="I1430" s="81" t="s">
        <v>237</v>
      </c>
      <c r="J1430" s="81" t="s">
        <v>200</v>
      </c>
      <c r="K1430" s="81" t="s">
        <v>2115</v>
      </c>
      <c r="L1430" s="82" t="s">
        <v>4835</v>
      </c>
      <c r="M1430" s="82" t="s">
        <v>203</v>
      </c>
      <c r="N1430" s="83">
        <v>1</v>
      </c>
      <c r="O1430" s="83">
        <v>1</v>
      </c>
      <c r="P1430" s="83">
        <v>15</v>
      </c>
      <c r="Q1430" s="240">
        <f t="shared" si="110"/>
        <v>15</v>
      </c>
      <c r="R1430" s="240" t="str">
        <f t="shared" si="111"/>
        <v>DÜŞÜK RİSK</v>
      </c>
      <c r="S1430" s="84" t="s">
        <v>216</v>
      </c>
      <c r="T1430" s="81" t="s">
        <v>205</v>
      </c>
      <c r="U1430" s="80" t="s">
        <v>206</v>
      </c>
      <c r="V1430" s="85" t="s">
        <v>558</v>
      </c>
      <c r="W1430" s="80" t="s">
        <v>558</v>
      </c>
      <c r="X1430" s="82" t="s">
        <v>208</v>
      </c>
      <c r="Y1430" s="83">
        <v>0.5</v>
      </c>
      <c r="Z1430" s="83">
        <v>1</v>
      </c>
      <c r="AA1430" s="83">
        <v>15</v>
      </c>
      <c r="AB1430" s="240">
        <f t="shared" si="112"/>
        <v>7.5</v>
      </c>
      <c r="AC1430" s="240" t="str">
        <f t="shared" si="113"/>
        <v>DÜŞÜK RİSK</v>
      </c>
      <c r="AD1430" s="81" t="s">
        <v>209</v>
      </c>
      <c r="AE1430" s="81" t="s">
        <v>210</v>
      </c>
      <c r="AF1430" s="81" t="s">
        <v>558</v>
      </c>
      <c r="AG1430" s="83" t="s">
        <v>211</v>
      </c>
    </row>
    <row r="1431" spans="1:33" ht="140" x14ac:dyDescent="0.45">
      <c r="A1431" s="152">
        <v>1424</v>
      </c>
      <c r="B1431" s="160">
        <v>45896</v>
      </c>
      <c r="C1431" s="83" t="s">
        <v>72</v>
      </c>
      <c r="D1431" s="81" t="s">
        <v>155</v>
      </c>
      <c r="E1431" s="254" t="s">
        <v>2690</v>
      </c>
      <c r="F1431" s="254" t="s">
        <v>2690</v>
      </c>
      <c r="G1431" s="81" t="s">
        <v>227</v>
      </c>
      <c r="H1431" s="81" t="s">
        <v>251</v>
      </c>
      <c r="I1431" s="81" t="s">
        <v>237</v>
      </c>
      <c r="J1431" s="81" t="s">
        <v>200</v>
      </c>
      <c r="K1431" s="81" t="s">
        <v>2702</v>
      </c>
      <c r="L1431" s="82" t="s">
        <v>4843</v>
      </c>
      <c r="M1431" s="82" t="s">
        <v>203</v>
      </c>
      <c r="N1431" s="83">
        <v>3</v>
      </c>
      <c r="O1431" s="83">
        <v>2</v>
      </c>
      <c r="P1431" s="83">
        <v>7</v>
      </c>
      <c r="Q1431" s="240">
        <f t="shared" si="110"/>
        <v>42</v>
      </c>
      <c r="R1431" s="240" t="str">
        <f t="shared" si="111"/>
        <v>OLASI RİSK</v>
      </c>
      <c r="S1431" s="84" t="s">
        <v>216</v>
      </c>
      <c r="T1431" s="81" t="s">
        <v>252</v>
      </c>
      <c r="U1431" s="80" t="s">
        <v>206</v>
      </c>
      <c r="V1431" s="85" t="s">
        <v>558</v>
      </c>
      <c r="W1431" s="80" t="s">
        <v>558</v>
      </c>
      <c r="X1431" s="82" t="s">
        <v>208</v>
      </c>
      <c r="Y1431" s="83">
        <v>0.5</v>
      </c>
      <c r="Z1431" s="83">
        <v>2</v>
      </c>
      <c r="AA1431" s="83">
        <v>7</v>
      </c>
      <c r="AB1431" s="240">
        <f t="shared" si="112"/>
        <v>7</v>
      </c>
      <c r="AC1431" s="240" t="str">
        <f t="shared" si="113"/>
        <v>DÜŞÜK RİSK</v>
      </c>
      <c r="AD1431" s="81" t="s">
        <v>209</v>
      </c>
      <c r="AE1431" s="81" t="s">
        <v>210</v>
      </c>
      <c r="AF1431" s="81" t="s">
        <v>558</v>
      </c>
      <c r="AG1431" s="83" t="s">
        <v>211</v>
      </c>
    </row>
    <row r="1432" spans="1:33" ht="140" x14ac:dyDescent="0.45">
      <c r="A1432" s="152">
        <v>1425</v>
      </c>
      <c r="B1432" s="160">
        <v>45896</v>
      </c>
      <c r="C1432" s="83" t="s">
        <v>72</v>
      </c>
      <c r="D1432" s="81" t="s">
        <v>155</v>
      </c>
      <c r="E1432" s="254" t="s">
        <v>2690</v>
      </c>
      <c r="F1432" s="254" t="s">
        <v>2690</v>
      </c>
      <c r="G1432" s="81" t="s">
        <v>227</v>
      </c>
      <c r="H1432" s="81" t="s">
        <v>251</v>
      </c>
      <c r="I1432" s="81" t="s">
        <v>237</v>
      </c>
      <c r="J1432" s="81" t="s">
        <v>200</v>
      </c>
      <c r="K1432" s="81" t="s">
        <v>2115</v>
      </c>
      <c r="L1432" s="82" t="s">
        <v>4843</v>
      </c>
      <c r="M1432" s="82" t="s">
        <v>203</v>
      </c>
      <c r="N1432" s="83">
        <v>1</v>
      </c>
      <c r="O1432" s="83">
        <v>2</v>
      </c>
      <c r="P1432" s="83">
        <v>7</v>
      </c>
      <c r="Q1432" s="240">
        <f t="shared" si="110"/>
        <v>14</v>
      </c>
      <c r="R1432" s="240" t="str">
        <f t="shared" si="111"/>
        <v>DÜŞÜK RİSK</v>
      </c>
      <c r="S1432" s="84" t="s">
        <v>216</v>
      </c>
      <c r="T1432" s="81" t="s">
        <v>252</v>
      </c>
      <c r="U1432" s="80" t="s">
        <v>206</v>
      </c>
      <c r="V1432" s="85" t="s">
        <v>558</v>
      </c>
      <c r="W1432" s="80" t="s">
        <v>558</v>
      </c>
      <c r="X1432" s="82" t="s">
        <v>208</v>
      </c>
      <c r="Y1432" s="83">
        <v>0.5</v>
      </c>
      <c r="Z1432" s="83">
        <v>2</v>
      </c>
      <c r="AA1432" s="83">
        <v>7</v>
      </c>
      <c r="AB1432" s="240">
        <f t="shared" si="112"/>
        <v>7</v>
      </c>
      <c r="AC1432" s="240" t="str">
        <f t="shared" si="113"/>
        <v>DÜŞÜK RİSK</v>
      </c>
      <c r="AD1432" s="81" t="s">
        <v>209</v>
      </c>
      <c r="AE1432" s="81" t="s">
        <v>210</v>
      </c>
      <c r="AF1432" s="81" t="s">
        <v>558</v>
      </c>
      <c r="AG1432" s="83" t="s">
        <v>211</v>
      </c>
    </row>
    <row r="1433" spans="1:33" ht="175" x14ac:dyDescent="0.45">
      <c r="A1433" s="152">
        <v>1426</v>
      </c>
      <c r="B1433" s="160">
        <v>45896</v>
      </c>
      <c r="C1433" s="83" t="s">
        <v>72</v>
      </c>
      <c r="D1433" s="81" t="s">
        <v>155</v>
      </c>
      <c r="E1433" s="254" t="s">
        <v>2690</v>
      </c>
      <c r="F1433" s="254" t="s">
        <v>2690</v>
      </c>
      <c r="G1433" s="81" t="s">
        <v>227</v>
      </c>
      <c r="H1433" s="81" t="s">
        <v>239</v>
      </c>
      <c r="I1433" s="81" t="s">
        <v>240</v>
      </c>
      <c r="J1433" s="81" t="s">
        <v>200</v>
      </c>
      <c r="K1433" s="81" t="s">
        <v>2702</v>
      </c>
      <c r="L1433" s="82" t="s">
        <v>4834</v>
      </c>
      <c r="M1433" s="82" t="s">
        <v>203</v>
      </c>
      <c r="N1433" s="83">
        <v>3</v>
      </c>
      <c r="O1433" s="83">
        <v>1</v>
      </c>
      <c r="P1433" s="83">
        <v>15</v>
      </c>
      <c r="Q1433" s="240">
        <f t="shared" si="110"/>
        <v>45</v>
      </c>
      <c r="R1433" s="240" t="str">
        <f t="shared" si="111"/>
        <v>OLASI RİSK</v>
      </c>
      <c r="S1433" s="84" t="s">
        <v>216</v>
      </c>
      <c r="T1433" s="81" t="s">
        <v>241</v>
      </c>
      <c r="U1433" s="80" t="s">
        <v>206</v>
      </c>
      <c r="V1433" s="85" t="s">
        <v>558</v>
      </c>
      <c r="W1433" s="80" t="s">
        <v>558</v>
      </c>
      <c r="X1433" s="82" t="s">
        <v>208</v>
      </c>
      <c r="Y1433" s="83">
        <v>0.5</v>
      </c>
      <c r="Z1433" s="83">
        <v>1</v>
      </c>
      <c r="AA1433" s="83">
        <v>15</v>
      </c>
      <c r="AB1433" s="240">
        <f t="shared" si="112"/>
        <v>7.5</v>
      </c>
      <c r="AC1433" s="240" t="str">
        <f t="shared" si="113"/>
        <v>DÜŞÜK RİSK</v>
      </c>
      <c r="AD1433" s="81" t="s">
        <v>209</v>
      </c>
      <c r="AE1433" s="81" t="s">
        <v>210</v>
      </c>
      <c r="AF1433" s="81" t="s">
        <v>558</v>
      </c>
      <c r="AG1433" s="83" t="s">
        <v>211</v>
      </c>
    </row>
    <row r="1434" spans="1:33" ht="175" x14ac:dyDescent="0.45">
      <c r="A1434" s="152">
        <v>1427</v>
      </c>
      <c r="B1434" s="160">
        <v>45896</v>
      </c>
      <c r="C1434" s="83" t="s">
        <v>72</v>
      </c>
      <c r="D1434" s="81" t="s">
        <v>155</v>
      </c>
      <c r="E1434" s="254" t="s">
        <v>2690</v>
      </c>
      <c r="F1434" s="254" t="s">
        <v>2690</v>
      </c>
      <c r="G1434" s="81" t="s">
        <v>227</v>
      </c>
      <c r="H1434" s="81" t="s">
        <v>239</v>
      </c>
      <c r="I1434" s="81" t="s">
        <v>240</v>
      </c>
      <c r="J1434" s="81" t="s">
        <v>200</v>
      </c>
      <c r="K1434" s="81" t="s">
        <v>2115</v>
      </c>
      <c r="L1434" s="82" t="s">
        <v>4834</v>
      </c>
      <c r="M1434" s="82" t="s">
        <v>203</v>
      </c>
      <c r="N1434" s="83">
        <v>1</v>
      </c>
      <c r="O1434" s="83">
        <v>1</v>
      </c>
      <c r="P1434" s="83">
        <v>15</v>
      </c>
      <c r="Q1434" s="240">
        <f t="shared" si="110"/>
        <v>15</v>
      </c>
      <c r="R1434" s="240" t="str">
        <f t="shared" si="111"/>
        <v>DÜŞÜK RİSK</v>
      </c>
      <c r="S1434" s="84" t="s">
        <v>216</v>
      </c>
      <c r="T1434" s="82" t="s">
        <v>241</v>
      </c>
      <c r="U1434" s="80" t="s">
        <v>206</v>
      </c>
      <c r="V1434" s="85" t="s">
        <v>558</v>
      </c>
      <c r="W1434" s="80" t="s">
        <v>558</v>
      </c>
      <c r="X1434" s="82" t="s">
        <v>208</v>
      </c>
      <c r="Y1434" s="83">
        <v>0.5</v>
      </c>
      <c r="Z1434" s="83">
        <v>1</v>
      </c>
      <c r="AA1434" s="83">
        <v>15</v>
      </c>
      <c r="AB1434" s="240">
        <f t="shared" si="112"/>
        <v>7.5</v>
      </c>
      <c r="AC1434" s="240" t="str">
        <f t="shared" si="113"/>
        <v>DÜŞÜK RİSK</v>
      </c>
      <c r="AD1434" s="81" t="s">
        <v>209</v>
      </c>
      <c r="AE1434" s="82" t="s">
        <v>210</v>
      </c>
      <c r="AF1434" s="81" t="s">
        <v>558</v>
      </c>
      <c r="AG1434" s="83" t="s">
        <v>211</v>
      </c>
    </row>
    <row r="1435" spans="1:33" ht="192.5" x14ac:dyDescent="0.45">
      <c r="A1435" s="152">
        <v>1428</v>
      </c>
      <c r="B1435" s="160">
        <v>45896</v>
      </c>
      <c r="C1435" s="83" t="s">
        <v>72</v>
      </c>
      <c r="D1435" s="81" t="s">
        <v>155</v>
      </c>
      <c r="E1435" s="254" t="s">
        <v>2690</v>
      </c>
      <c r="F1435" s="254" t="s">
        <v>2690</v>
      </c>
      <c r="G1435" s="81" t="s">
        <v>227</v>
      </c>
      <c r="H1435" s="81" t="s">
        <v>242</v>
      </c>
      <c r="I1435" s="81" t="s">
        <v>240</v>
      </c>
      <c r="J1435" s="81" t="s">
        <v>200</v>
      </c>
      <c r="K1435" s="81" t="s">
        <v>2702</v>
      </c>
      <c r="L1435" s="82" t="s">
        <v>4833</v>
      </c>
      <c r="M1435" s="82" t="s">
        <v>203</v>
      </c>
      <c r="N1435" s="83">
        <v>3</v>
      </c>
      <c r="O1435" s="83">
        <v>1</v>
      </c>
      <c r="P1435" s="83">
        <v>15</v>
      </c>
      <c r="Q1435" s="240">
        <f t="shared" si="110"/>
        <v>45</v>
      </c>
      <c r="R1435" s="240" t="str">
        <f t="shared" si="111"/>
        <v>OLASI RİSK</v>
      </c>
      <c r="S1435" s="84" t="s">
        <v>216</v>
      </c>
      <c r="T1435" s="81" t="s">
        <v>241</v>
      </c>
      <c r="U1435" s="80" t="s">
        <v>206</v>
      </c>
      <c r="V1435" s="85" t="s">
        <v>558</v>
      </c>
      <c r="W1435" s="80" t="s">
        <v>558</v>
      </c>
      <c r="X1435" s="82" t="s">
        <v>208</v>
      </c>
      <c r="Y1435" s="83">
        <v>0.5</v>
      </c>
      <c r="Z1435" s="83">
        <v>1</v>
      </c>
      <c r="AA1435" s="83">
        <v>15</v>
      </c>
      <c r="AB1435" s="240">
        <f t="shared" si="112"/>
        <v>7.5</v>
      </c>
      <c r="AC1435" s="240" t="str">
        <f t="shared" si="113"/>
        <v>DÜŞÜK RİSK</v>
      </c>
      <c r="AD1435" s="81" t="s">
        <v>209</v>
      </c>
      <c r="AE1435" s="82" t="s">
        <v>210</v>
      </c>
      <c r="AF1435" s="81" t="s">
        <v>558</v>
      </c>
      <c r="AG1435" s="83" t="s">
        <v>211</v>
      </c>
    </row>
    <row r="1436" spans="1:33" ht="192.5" x14ac:dyDescent="0.45">
      <c r="A1436" s="152">
        <v>1429</v>
      </c>
      <c r="B1436" s="160">
        <v>45896</v>
      </c>
      <c r="C1436" s="83" t="s">
        <v>72</v>
      </c>
      <c r="D1436" s="81" t="s">
        <v>155</v>
      </c>
      <c r="E1436" s="254" t="s">
        <v>2690</v>
      </c>
      <c r="F1436" s="254" t="s">
        <v>2690</v>
      </c>
      <c r="G1436" s="81" t="s">
        <v>227</v>
      </c>
      <c r="H1436" s="81" t="s">
        <v>242</v>
      </c>
      <c r="I1436" s="81" t="s">
        <v>240</v>
      </c>
      <c r="J1436" s="81" t="s">
        <v>200</v>
      </c>
      <c r="K1436" s="81" t="s">
        <v>2115</v>
      </c>
      <c r="L1436" s="82" t="s">
        <v>4833</v>
      </c>
      <c r="M1436" s="82" t="s">
        <v>203</v>
      </c>
      <c r="N1436" s="83">
        <v>1</v>
      </c>
      <c r="O1436" s="83">
        <v>1</v>
      </c>
      <c r="P1436" s="83">
        <v>15</v>
      </c>
      <c r="Q1436" s="240">
        <f t="shared" si="110"/>
        <v>15</v>
      </c>
      <c r="R1436" s="240" t="str">
        <f t="shared" si="111"/>
        <v>DÜŞÜK RİSK</v>
      </c>
      <c r="S1436" s="84" t="s">
        <v>216</v>
      </c>
      <c r="T1436" s="81" t="s">
        <v>241</v>
      </c>
      <c r="U1436" s="80" t="s">
        <v>206</v>
      </c>
      <c r="V1436" s="85" t="s">
        <v>558</v>
      </c>
      <c r="W1436" s="80" t="s">
        <v>558</v>
      </c>
      <c r="X1436" s="82" t="s">
        <v>208</v>
      </c>
      <c r="Y1436" s="83">
        <v>0.5</v>
      </c>
      <c r="Z1436" s="83">
        <v>1</v>
      </c>
      <c r="AA1436" s="83">
        <v>15</v>
      </c>
      <c r="AB1436" s="240">
        <f t="shared" si="112"/>
        <v>7.5</v>
      </c>
      <c r="AC1436" s="240" t="str">
        <f t="shared" si="113"/>
        <v>DÜŞÜK RİSK</v>
      </c>
      <c r="AD1436" s="81" t="s">
        <v>209</v>
      </c>
      <c r="AE1436" s="81" t="s">
        <v>210</v>
      </c>
      <c r="AF1436" s="81" t="s">
        <v>558</v>
      </c>
      <c r="AG1436" s="83" t="s">
        <v>211</v>
      </c>
    </row>
    <row r="1437" spans="1:33" ht="140" x14ac:dyDescent="0.45">
      <c r="A1437" s="152">
        <v>1430</v>
      </c>
      <c r="B1437" s="160">
        <v>45896</v>
      </c>
      <c r="C1437" s="83" t="s">
        <v>72</v>
      </c>
      <c r="D1437" s="81" t="s">
        <v>155</v>
      </c>
      <c r="E1437" s="254" t="s">
        <v>2690</v>
      </c>
      <c r="F1437" s="254" t="s">
        <v>2690</v>
      </c>
      <c r="G1437" s="81" t="s">
        <v>227</v>
      </c>
      <c r="H1437" s="81" t="s">
        <v>254</v>
      </c>
      <c r="I1437" s="81" t="s">
        <v>255</v>
      </c>
      <c r="J1437" s="81" t="s">
        <v>200</v>
      </c>
      <c r="K1437" s="81" t="s">
        <v>2702</v>
      </c>
      <c r="L1437" s="82" t="s">
        <v>4835</v>
      </c>
      <c r="M1437" s="82" t="s">
        <v>203</v>
      </c>
      <c r="N1437" s="83">
        <v>3</v>
      </c>
      <c r="O1437" s="83">
        <v>2</v>
      </c>
      <c r="P1437" s="83">
        <v>7</v>
      </c>
      <c r="Q1437" s="240">
        <f t="shared" si="110"/>
        <v>42</v>
      </c>
      <c r="R1437" s="240" t="str">
        <f t="shared" si="111"/>
        <v>OLASI RİSK</v>
      </c>
      <c r="S1437" s="84" t="s">
        <v>216</v>
      </c>
      <c r="T1437" s="81" t="s">
        <v>235</v>
      </c>
      <c r="U1437" s="80" t="s">
        <v>206</v>
      </c>
      <c r="V1437" s="85" t="s">
        <v>558</v>
      </c>
      <c r="W1437" s="80" t="s">
        <v>558</v>
      </c>
      <c r="X1437" s="82" t="s">
        <v>208</v>
      </c>
      <c r="Y1437" s="83">
        <v>0.5</v>
      </c>
      <c r="Z1437" s="83">
        <v>2</v>
      </c>
      <c r="AA1437" s="83">
        <v>7</v>
      </c>
      <c r="AB1437" s="240">
        <f t="shared" si="112"/>
        <v>7</v>
      </c>
      <c r="AC1437" s="240" t="str">
        <f t="shared" si="113"/>
        <v>DÜŞÜK RİSK</v>
      </c>
      <c r="AD1437" s="81" t="s">
        <v>209</v>
      </c>
      <c r="AE1437" s="81" t="s">
        <v>210</v>
      </c>
      <c r="AF1437" s="81" t="s">
        <v>558</v>
      </c>
      <c r="AG1437" s="83" t="s">
        <v>211</v>
      </c>
    </row>
    <row r="1438" spans="1:33" ht="140" x14ac:dyDescent="0.45">
      <c r="A1438" s="152">
        <v>1431</v>
      </c>
      <c r="B1438" s="160">
        <v>45896</v>
      </c>
      <c r="C1438" s="83" t="s">
        <v>72</v>
      </c>
      <c r="D1438" s="81" t="s">
        <v>155</v>
      </c>
      <c r="E1438" s="254" t="s">
        <v>2690</v>
      </c>
      <c r="F1438" s="254" t="s">
        <v>2690</v>
      </c>
      <c r="G1438" s="81" t="s">
        <v>227</v>
      </c>
      <c r="H1438" s="81" t="s">
        <v>254</v>
      </c>
      <c r="I1438" s="81" t="s">
        <v>255</v>
      </c>
      <c r="J1438" s="81" t="s">
        <v>200</v>
      </c>
      <c r="K1438" s="81" t="s">
        <v>2115</v>
      </c>
      <c r="L1438" s="82" t="s">
        <v>4835</v>
      </c>
      <c r="M1438" s="82" t="s">
        <v>203</v>
      </c>
      <c r="N1438" s="83">
        <v>1</v>
      </c>
      <c r="O1438" s="83">
        <v>2</v>
      </c>
      <c r="P1438" s="83">
        <v>7</v>
      </c>
      <c r="Q1438" s="240">
        <f t="shared" si="110"/>
        <v>14</v>
      </c>
      <c r="R1438" s="240" t="str">
        <f t="shared" si="111"/>
        <v>DÜŞÜK RİSK</v>
      </c>
      <c r="S1438" s="84" t="s">
        <v>216</v>
      </c>
      <c r="T1438" s="81" t="s">
        <v>235</v>
      </c>
      <c r="U1438" s="80" t="s">
        <v>206</v>
      </c>
      <c r="V1438" s="85" t="s">
        <v>558</v>
      </c>
      <c r="W1438" s="80" t="s">
        <v>558</v>
      </c>
      <c r="X1438" s="82" t="s">
        <v>208</v>
      </c>
      <c r="Y1438" s="83">
        <v>0.5</v>
      </c>
      <c r="Z1438" s="83">
        <v>2</v>
      </c>
      <c r="AA1438" s="83">
        <v>7</v>
      </c>
      <c r="AB1438" s="240">
        <f t="shared" si="112"/>
        <v>7</v>
      </c>
      <c r="AC1438" s="240" t="str">
        <f t="shared" si="113"/>
        <v>DÜŞÜK RİSK</v>
      </c>
      <c r="AD1438" s="81" t="s">
        <v>209</v>
      </c>
      <c r="AE1438" s="81" t="s">
        <v>210</v>
      </c>
      <c r="AF1438" s="81" t="s">
        <v>558</v>
      </c>
      <c r="AG1438" s="83" t="s">
        <v>211</v>
      </c>
    </row>
    <row r="1439" spans="1:33" ht="140" x14ac:dyDescent="0.45">
      <c r="A1439" s="152">
        <v>1432</v>
      </c>
      <c r="B1439" s="160">
        <v>45896</v>
      </c>
      <c r="C1439" s="83" t="s">
        <v>72</v>
      </c>
      <c r="D1439" s="81" t="s">
        <v>155</v>
      </c>
      <c r="E1439" s="254" t="s">
        <v>2690</v>
      </c>
      <c r="F1439" s="254" t="s">
        <v>2690</v>
      </c>
      <c r="G1439" s="81" t="s">
        <v>227</v>
      </c>
      <c r="H1439" s="81" t="s">
        <v>243</v>
      </c>
      <c r="I1439" s="81" t="s">
        <v>240</v>
      </c>
      <c r="J1439" s="81" t="s">
        <v>233</v>
      </c>
      <c r="K1439" s="81" t="s">
        <v>2702</v>
      </c>
      <c r="L1439" s="82" t="s">
        <v>4836</v>
      </c>
      <c r="M1439" s="82" t="s">
        <v>203</v>
      </c>
      <c r="N1439" s="83">
        <v>3</v>
      </c>
      <c r="O1439" s="83">
        <v>1</v>
      </c>
      <c r="P1439" s="83">
        <v>15</v>
      </c>
      <c r="Q1439" s="240">
        <f t="shared" si="110"/>
        <v>45</v>
      </c>
      <c r="R1439" s="240" t="str">
        <f t="shared" si="111"/>
        <v>OLASI RİSK</v>
      </c>
      <c r="S1439" s="84" t="s">
        <v>216</v>
      </c>
      <c r="T1439" s="81" t="s">
        <v>235</v>
      </c>
      <c r="U1439" s="80" t="s">
        <v>206</v>
      </c>
      <c r="V1439" s="85" t="s">
        <v>558</v>
      </c>
      <c r="W1439" s="80" t="s">
        <v>558</v>
      </c>
      <c r="X1439" s="82" t="s">
        <v>208</v>
      </c>
      <c r="Y1439" s="83">
        <v>0.5</v>
      </c>
      <c r="Z1439" s="83">
        <v>1</v>
      </c>
      <c r="AA1439" s="83">
        <v>15</v>
      </c>
      <c r="AB1439" s="240">
        <f t="shared" si="112"/>
        <v>7.5</v>
      </c>
      <c r="AC1439" s="240" t="str">
        <f t="shared" si="113"/>
        <v>DÜŞÜK RİSK</v>
      </c>
      <c r="AD1439" s="81" t="s">
        <v>209</v>
      </c>
      <c r="AE1439" s="81" t="s">
        <v>210</v>
      </c>
      <c r="AF1439" s="81" t="s">
        <v>558</v>
      </c>
      <c r="AG1439" s="83" t="s">
        <v>211</v>
      </c>
    </row>
    <row r="1440" spans="1:33" ht="140" x14ac:dyDescent="0.45">
      <c r="A1440" s="152">
        <v>1433</v>
      </c>
      <c r="B1440" s="160">
        <v>45896</v>
      </c>
      <c r="C1440" s="83" t="s">
        <v>72</v>
      </c>
      <c r="D1440" s="81" t="s">
        <v>155</v>
      </c>
      <c r="E1440" s="254" t="s">
        <v>2690</v>
      </c>
      <c r="F1440" s="254" t="s">
        <v>2690</v>
      </c>
      <c r="G1440" s="81" t="s">
        <v>227</v>
      </c>
      <c r="H1440" s="81" t="s">
        <v>243</v>
      </c>
      <c r="I1440" s="81" t="s">
        <v>240</v>
      </c>
      <c r="J1440" s="81" t="s">
        <v>233</v>
      </c>
      <c r="K1440" s="81" t="s">
        <v>2115</v>
      </c>
      <c r="L1440" s="82" t="s">
        <v>4836</v>
      </c>
      <c r="M1440" s="82" t="s">
        <v>203</v>
      </c>
      <c r="N1440" s="83">
        <v>1</v>
      </c>
      <c r="O1440" s="83">
        <v>1</v>
      </c>
      <c r="P1440" s="83">
        <v>15</v>
      </c>
      <c r="Q1440" s="240">
        <f t="shared" si="110"/>
        <v>15</v>
      </c>
      <c r="R1440" s="240" t="str">
        <f t="shared" si="111"/>
        <v>DÜŞÜK RİSK</v>
      </c>
      <c r="S1440" s="84" t="s">
        <v>216</v>
      </c>
      <c r="T1440" s="82" t="s">
        <v>235</v>
      </c>
      <c r="U1440" s="80" t="s">
        <v>206</v>
      </c>
      <c r="V1440" s="85" t="s">
        <v>558</v>
      </c>
      <c r="W1440" s="80" t="s">
        <v>558</v>
      </c>
      <c r="X1440" s="82" t="s">
        <v>208</v>
      </c>
      <c r="Y1440" s="83">
        <v>0.5</v>
      </c>
      <c r="Z1440" s="83">
        <v>1</v>
      </c>
      <c r="AA1440" s="83">
        <v>15</v>
      </c>
      <c r="AB1440" s="240">
        <f t="shared" si="112"/>
        <v>7.5</v>
      </c>
      <c r="AC1440" s="240" t="str">
        <f t="shared" si="113"/>
        <v>DÜŞÜK RİSK</v>
      </c>
      <c r="AD1440" s="81" t="s">
        <v>209</v>
      </c>
      <c r="AE1440" s="82" t="s">
        <v>210</v>
      </c>
      <c r="AF1440" s="81" t="s">
        <v>558</v>
      </c>
      <c r="AG1440" s="83" t="s">
        <v>211</v>
      </c>
    </row>
    <row r="1441" spans="1:33" ht="122.5" x14ac:dyDescent="0.45">
      <c r="A1441" s="152">
        <v>1434</v>
      </c>
      <c r="B1441" s="160">
        <v>45896</v>
      </c>
      <c r="C1441" s="81" t="s">
        <v>72</v>
      </c>
      <c r="D1441" s="81" t="s">
        <v>158</v>
      </c>
      <c r="E1441" s="254" t="s">
        <v>2690</v>
      </c>
      <c r="F1441" s="254" t="s">
        <v>2690</v>
      </c>
      <c r="G1441" s="81" t="s">
        <v>267</v>
      </c>
      <c r="H1441" s="81" t="s">
        <v>268</v>
      </c>
      <c r="I1441" s="81" t="s">
        <v>269</v>
      </c>
      <c r="J1441" s="81" t="s">
        <v>270</v>
      </c>
      <c r="K1441" s="81" t="s">
        <v>2698</v>
      </c>
      <c r="L1441" s="82" t="s">
        <v>1696</v>
      </c>
      <c r="M1441" s="82" t="s">
        <v>203</v>
      </c>
      <c r="N1441" s="83">
        <v>1</v>
      </c>
      <c r="O1441" s="83">
        <v>6</v>
      </c>
      <c r="P1441" s="83">
        <v>3</v>
      </c>
      <c r="Q1441" s="240">
        <f t="shared" si="110"/>
        <v>18</v>
      </c>
      <c r="R1441" s="240" t="str">
        <f t="shared" si="111"/>
        <v>DÜŞÜK RİSK</v>
      </c>
      <c r="S1441" s="84" t="s">
        <v>204</v>
      </c>
      <c r="T1441" s="81" t="s">
        <v>263</v>
      </c>
      <c r="U1441" s="80" t="s">
        <v>206</v>
      </c>
      <c r="V1441" s="85" t="s">
        <v>558</v>
      </c>
      <c r="W1441" s="80" t="s">
        <v>558</v>
      </c>
      <c r="X1441" s="82" t="s">
        <v>208</v>
      </c>
      <c r="Y1441" s="83">
        <v>0.5</v>
      </c>
      <c r="Z1441" s="83">
        <v>6</v>
      </c>
      <c r="AA1441" s="83">
        <v>3</v>
      </c>
      <c r="AB1441" s="240">
        <f t="shared" si="112"/>
        <v>9</v>
      </c>
      <c r="AC1441" s="240" t="str">
        <f t="shared" si="113"/>
        <v>DÜŞÜK RİSK</v>
      </c>
      <c r="AD1441" s="81" t="s">
        <v>272</v>
      </c>
      <c r="AE1441" s="82" t="s">
        <v>265</v>
      </c>
      <c r="AF1441" s="81" t="s">
        <v>558</v>
      </c>
      <c r="AG1441" s="83" t="s">
        <v>266</v>
      </c>
    </row>
    <row r="1442" spans="1:33" ht="87.5" x14ac:dyDescent="0.45">
      <c r="A1442" s="152">
        <v>1435</v>
      </c>
      <c r="B1442" s="160">
        <v>45896</v>
      </c>
      <c r="C1442" s="81" t="s">
        <v>72</v>
      </c>
      <c r="D1442" s="81" t="s">
        <v>157</v>
      </c>
      <c r="E1442" s="254" t="s">
        <v>2690</v>
      </c>
      <c r="F1442" s="254" t="s">
        <v>2690</v>
      </c>
      <c r="G1442" s="81" t="s">
        <v>342</v>
      </c>
      <c r="H1442" s="81" t="s">
        <v>343</v>
      </c>
      <c r="I1442" s="81" t="s">
        <v>344</v>
      </c>
      <c r="J1442" s="81" t="s">
        <v>283</v>
      </c>
      <c r="K1442" s="81" t="s">
        <v>2115</v>
      </c>
      <c r="L1442" s="82" t="s">
        <v>2703</v>
      </c>
      <c r="M1442" s="82" t="s">
        <v>203</v>
      </c>
      <c r="N1442" s="83">
        <v>3</v>
      </c>
      <c r="O1442" s="83">
        <v>6</v>
      </c>
      <c r="P1442" s="83">
        <v>3</v>
      </c>
      <c r="Q1442" s="240">
        <f t="shared" si="110"/>
        <v>54</v>
      </c>
      <c r="R1442" s="240" t="str">
        <f t="shared" si="111"/>
        <v>OLASI RİSK</v>
      </c>
      <c r="S1442" s="84" t="s">
        <v>204</v>
      </c>
      <c r="T1442" s="82" t="s">
        <v>286</v>
      </c>
      <c r="U1442" s="80" t="s">
        <v>206</v>
      </c>
      <c r="V1442" s="85" t="s">
        <v>558</v>
      </c>
      <c r="W1442" s="80" t="s">
        <v>558</v>
      </c>
      <c r="X1442" s="82" t="s">
        <v>208</v>
      </c>
      <c r="Y1442" s="83">
        <v>0.5</v>
      </c>
      <c r="Z1442" s="83">
        <v>6</v>
      </c>
      <c r="AA1442" s="83">
        <v>3</v>
      </c>
      <c r="AB1442" s="240">
        <f t="shared" si="112"/>
        <v>9</v>
      </c>
      <c r="AC1442" s="240" t="str">
        <f t="shared" si="113"/>
        <v>DÜŞÜK RİSK</v>
      </c>
      <c r="AD1442" s="81" t="s">
        <v>287</v>
      </c>
      <c r="AE1442" s="82" t="s">
        <v>265</v>
      </c>
      <c r="AF1442" s="81" t="s">
        <v>558</v>
      </c>
      <c r="AG1442" s="83" t="s">
        <v>288</v>
      </c>
    </row>
    <row r="1443" spans="1:33" ht="315" x14ac:dyDescent="0.45">
      <c r="A1443" s="152">
        <v>1436</v>
      </c>
      <c r="B1443" s="160">
        <v>45896</v>
      </c>
      <c r="C1443" s="81" t="s">
        <v>72</v>
      </c>
      <c r="D1443" s="81" t="s">
        <v>155</v>
      </c>
      <c r="E1443" s="254" t="s">
        <v>2690</v>
      </c>
      <c r="F1443" s="254" t="s">
        <v>2690</v>
      </c>
      <c r="G1443" s="81" t="s">
        <v>342</v>
      </c>
      <c r="H1443" s="81" t="s">
        <v>222</v>
      </c>
      <c r="I1443" s="81" t="s">
        <v>225</v>
      </c>
      <c r="J1443" s="81" t="s">
        <v>200</v>
      </c>
      <c r="K1443" s="81" t="s">
        <v>345</v>
      </c>
      <c r="L1443" s="82" t="s">
        <v>347</v>
      </c>
      <c r="M1443" s="82" t="s">
        <v>203</v>
      </c>
      <c r="N1443" s="83">
        <v>3</v>
      </c>
      <c r="O1443" s="83">
        <v>1</v>
      </c>
      <c r="P1443" s="83">
        <v>15</v>
      </c>
      <c r="Q1443" s="240">
        <f t="shared" si="110"/>
        <v>45</v>
      </c>
      <c r="R1443" s="240" t="str">
        <f t="shared" si="111"/>
        <v>OLASI RİSK</v>
      </c>
      <c r="S1443" s="84" t="s">
        <v>204</v>
      </c>
      <c r="T1443" s="81" t="s">
        <v>348</v>
      </c>
      <c r="U1443" s="80" t="s">
        <v>206</v>
      </c>
      <c r="V1443" s="85" t="s">
        <v>558</v>
      </c>
      <c r="W1443" s="80" t="s">
        <v>558</v>
      </c>
      <c r="X1443" s="82" t="s">
        <v>208</v>
      </c>
      <c r="Y1443" s="83">
        <v>0.5</v>
      </c>
      <c r="Z1443" s="83">
        <v>1</v>
      </c>
      <c r="AA1443" s="83">
        <v>15</v>
      </c>
      <c r="AB1443" s="240">
        <f t="shared" si="112"/>
        <v>7.5</v>
      </c>
      <c r="AC1443" s="240" t="str">
        <f t="shared" si="113"/>
        <v>DÜŞÜK RİSK</v>
      </c>
      <c r="AD1443" s="81" t="s">
        <v>209</v>
      </c>
      <c r="AE1443" s="82" t="s">
        <v>210</v>
      </c>
      <c r="AF1443" s="81" t="s">
        <v>558</v>
      </c>
      <c r="AG1443" s="83" t="s">
        <v>349</v>
      </c>
    </row>
    <row r="1444" spans="1:33" ht="140" x14ac:dyDescent="0.45">
      <c r="A1444" s="152">
        <v>1437</v>
      </c>
      <c r="B1444" s="160">
        <v>45896</v>
      </c>
      <c r="C1444" s="81" t="s">
        <v>72</v>
      </c>
      <c r="D1444" s="81" t="s">
        <v>158</v>
      </c>
      <c r="E1444" s="254" t="s">
        <v>2690</v>
      </c>
      <c r="F1444" s="254" t="s">
        <v>2690</v>
      </c>
      <c r="G1444" s="81" t="s">
        <v>363</v>
      </c>
      <c r="H1444" s="81" t="s">
        <v>364</v>
      </c>
      <c r="I1444" s="81" t="s">
        <v>365</v>
      </c>
      <c r="J1444" s="81" t="s">
        <v>366</v>
      </c>
      <c r="K1444" s="81" t="s">
        <v>2060</v>
      </c>
      <c r="L1444" s="82" t="s">
        <v>2704</v>
      </c>
      <c r="M1444" s="82" t="s">
        <v>203</v>
      </c>
      <c r="N1444" s="83">
        <v>1</v>
      </c>
      <c r="O1444" s="83">
        <v>6</v>
      </c>
      <c r="P1444" s="83">
        <v>7</v>
      </c>
      <c r="Q1444" s="240">
        <f t="shared" ref="Q1444:Q1507" si="114">IF(OR(ISBLANK(N1444)=TRUE,ISBLANK(O1444)=TRUE,ISBLANK(P1444)=TRUE),"",PRODUCT(N1444,O1444,P1444))</f>
        <v>42</v>
      </c>
      <c r="R1444" s="240" t="str">
        <f t="shared" ref="R1444:R1507" si="115">IF(Q1444="","",IF(AND(Q1444&gt;=0,Q1444&lt;20),"DÜŞÜK RİSK",IF(AND(Q1444&gt;=20,Q1444&lt;70),"OLASI RİSK",IF(AND(Q1444&gt;=70,Q1444&lt;200),"ÖNEMLİ RİSK",IF(AND(Q1444&gt;=200,Q1444&lt;400),"YÜKSEK RİSK",IF(Q1444&gt;=400,"KABUL EDİLEMEZ RİSK",""))))))</f>
        <v>OLASI RİSK</v>
      </c>
      <c r="S1444" s="84" t="s">
        <v>204</v>
      </c>
      <c r="T1444" s="81" t="s">
        <v>286</v>
      </c>
      <c r="U1444" s="80" t="s">
        <v>206</v>
      </c>
      <c r="V1444" s="85" t="s">
        <v>558</v>
      </c>
      <c r="W1444" s="80" t="s">
        <v>558</v>
      </c>
      <c r="X1444" s="82" t="s">
        <v>208</v>
      </c>
      <c r="Y1444" s="83">
        <v>0.2</v>
      </c>
      <c r="Z1444" s="83">
        <v>6</v>
      </c>
      <c r="AA1444" s="83">
        <v>7</v>
      </c>
      <c r="AB1444" s="240">
        <f t="shared" ref="AB1444:AB1507" si="116">IF(OR(ISBLANK(Y1444)=TRUE,ISBLANK(Z1444)=TRUE,ISBLANK(AA1444)=TRUE),"",PRODUCT(Y1444,Z1444,AA1444))</f>
        <v>8.4000000000000021</v>
      </c>
      <c r="AC1444" s="240" t="str">
        <f t="shared" ref="AC1444:AC1507" si="117">IF(AB1444="","",IF(AND(AB1444&gt;=0,AB1444&lt;20),"DÜŞÜK RİSK",IF(AND(AB1444&gt;=20,AB1444&lt;70),"OLASI RİSK",IF(AND(AB1444&gt;=70,AB1444&lt;200),"ÖNEMLİ RİSK",IF(AND(AB1444&gt;=200,AB1444&lt;400),"YÜKSEK RİSK",IF(AB1444&gt;=400,"KABUL EDİLEMEZ RİSK",""))))))</f>
        <v>DÜŞÜK RİSK</v>
      </c>
      <c r="AD1444" s="81" t="s">
        <v>272</v>
      </c>
      <c r="AE1444" s="82" t="s">
        <v>265</v>
      </c>
      <c r="AF1444" s="81" t="s">
        <v>558</v>
      </c>
      <c r="AG1444" s="83" t="s">
        <v>362</v>
      </c>
    </row>
    <row r="1445" spans="1:33" ht="122.5" x14ac:dyDescent="0.45">
      <c r="A1445" s="152">
        <v>1438</v>
      </c>
      <c r="B1445" s="160">
        <v>45896</v>
      </c>
      <c r="C1445" s="81" t="s">
        <v>66</v>
      </c>
      <c r="D1445" s="81" t="s">
        <v>6755</v>
      </c>
      <c r="E1445" s="254" t="s">
        <v>2690</v>
      </c>
      <c r="F1445" s="254" t="s">
        <v>2690</v>
      </c>
      <c r="G1445" s="81" t="s">
        <v>369</v>
      </c>
      <c r="H1445" s="81" t="s">
        <v>370</v>
      </c>
      <c r="I1445" s="81" t="s">
        <v>371</v>
      </c>
      <c r="J1445" s="81" t="s">
        <v>306</v>
      </c>
      <c r="K1445" s="81" t="s">
        <v>2698</v>
      </c>
      <c r="L1445" s="82" t="s">
        <v>2705</v>
      </c>
      <c r="M1445" s="82" t="s">
        <v>203</v>
      </c>
      <c r="N1445" s="83">
        <v>0.5</v>
      </c>
      <c r="O1445" s="83">
        <v>6</v>
      </c>
      <c r="P1445" s="83">
        <v>15</v>
      </c>
      <c r="Q1445" s="240">
        <f t="shared" si="114"/>
        <v>45</v>
      </c>
      <c r="R1445" s="240" t="str">
        <f t="shared" si="115"/>
        <v>OLASI RİSK</v>
      </c>
      <c r="S1445" s="84" t="s">
        <v>204</v>
      </c>
      <c r="T1445" s="81" t="s">
        <v>361</v>
      </c>
      <c r="U1445" s="80" t="s">
        <v>206</v>
      </c>
      <c r="V1445" s="85" t="s">
        <v>558</v>
      </c>
      <c r="W1445" s="80" t="s">
        <v>558</v>
      </c>
      <c r="X1445" s="82" t="s">
        <v>208</v>
      </c>
      <c r="Y1445" s="83">
        <v>0.2</v>
      </c>
      <c r="Z1445" s="83">
        <v>6</v>
      </c>
      <c r="AA1445" s="83">
        <v>15</v>
      </c>
      <c r="AB1445" s="240">
        <f t="shared" si="116"/>
        <v>18.000000000000004</v>
      </c>
      <c r="AC1445" s="240" t="str">
        <f t="shared" si="117"/>
        <v>DÜŞÜK RİSK</v>
      </c>
      <c r="AD1445" s="81" t="s">
        <v>302</v>
      </c>
      <c r="AE1445" s="82" t="s">
        <v>265</v>
      </c>
      <c r="AF1445" s="81" t="s">
        <v>558</v>
      </c>
      <c r="AG1445" s="83" t="s">
        <v>373</v>
      </c>
    </row>
    <row r="1446" spans="1:33" ht="140" x14ac:dyDescent="0.45">
      <c r="A1446" s="152">
        <v>1439</v>
      </c>
      <c r="B1446" s="160">
        <v>45896</v>
      </c>
      <c r="C1446" s="83" t="s">
        <v>72</v>
      </c>
      <c r="D1446" s="81" t="s">
        <v>155</v>
      </c>
      <c r="E1446" s="254" t="s">
        <v>2690</v>
      </c>
      <c r="F1446" s="254" t="s">
        <v>2690</v>
      </c>
      <c r="G1446" s="81" t="s">
        <v>374</v>
      </c>
      <c r="H1446" s="81" t="s">
        <v>375</v>
      </c>
      <c r="I1446" s="81" t="s">
        <v>376</v>
      </c>
      <c r="J1446" s="81" t="s">
        <v>377</v>
      </c>
      <c r="K1446" s="81" t="s">
        <v>2702</v>
      </c>
      <c r="L1446" s="82" t="s">
        <v>2706</v>
      </c>
      <c r="M1446" s="82" t="s">
        <v>203</v>
      </c>
      <c r="N1446" s="83">
        <v>3</v>
      </c>
      <c r="O1446" s="83">
        <v>6</v>
      </c>
      <c r="P1446" s="83">
        <v>3</v>
      </c>
      <c r="Q1446" s="240">
        <f t="shared" si="114"/>
        <v>54</v>
      </c>
      <c r="R1446" s="240" t="str">
        <f t="shared" si="115"/>
        <v>OLASI RİSK</v>
      </c>
      <c r="S1446" s="84" t="s">
        <v>204</v>
      </c>
      <c r="T1446" s="81" t="s">
        <v>379</v>
      </c>
      <c r="U1446" s="80" t="s">
        <v>206</v>
      </c>
      <c r="V1446" s="85" t="s">
        <v>558</v>
      </c>
      <c r="W1446" s="80" t="s">
        <v>558</v>
      </c>
      <c r="X1446" s="82" t="s">
        <v>208</v>
      </c>
      <c r="Y1446" s="83">
        <v>0.5</v>
      </c>
      <c r="Z1446" s="83">
        <v>6</v>
      </c>
      <c r="AA1446" s="83">
        <v>3</v>
      </c>
      <c r="AB1446" s="240">
        <f t="shared" si="116"/>
        <v>9</v>
      </c>
      <c r="AC1446" s="240" t="str">
        <f t="shared" si="117"/>
        <v>DÜŞÜK RİSK</v>
      </c>
      <c r="AD1446" s="81" t="s">
        <v>209</v>
      </c>
      <c r="AE1446" s="81" t="s">
        <v>210</v>
      </c>
      <c r="AF1446" s="81" t="s">
        <v>558</v>
      </c>
      <c r="AG1446" s="83" t="s">
        <v>373</v>
      </c>
    </row>
    <row r="1447" spans="1:33" ht="140" x14ac:dyDescent="0.45">
      <c r="A1447" s="152">
        <v>1440</v>
      </c>
      <c r="B1447" s="160">
        <v>45896</v>
      </c>
      <c r="C1447" s="83" t="s">
        <v>72</v>
      </c>
      <c r="D1447" s="81" t="s">
        <v>155</v>
      </c>
      <c r="E1447" s="254" t="s">
        <v>2690</v>
      </c>
      <c r="F1447" s="254" t="s">
        <v>2690</v>
      </c>
      <c r="G1447" s="81" t="s">
        <v>374</v>
      </c>
      <c r="H1447" s="81" t="s">
        <v>375</v>
      </c>
      <c r="I1447" s="81" t="s">
        <v>376</v>
      </c>
      <c r="J1447" s="81" t="s">
        <v>377</v>
      </c>
      <c r="K1447" s="81" t="s">
        <v>2707</v>
      </c>
      <c r="L1447" s="82" t="s">
        <v>2706</v>
      </c>
      <c r="M1447" s="82" t="s">
        <v>203</v>
      </c>
      <c r="N1447" s="83">
        <v>1</v>
      </c>
      <c r="O1447" s="83">
        <v>6</v>
      </c>
      <c r="P1447" s="83">
        <v>3</v>
      </c>
      <c r="Q1447" s="240">
        <f t="shared" si="114"/>
        <v>18</v>
      </c>
      <c r="R1447" s="240" t="str">
        <f t="shared" si="115"/>
        <v>DÜŞÜK RİSK</v>
      </c>
      <c r="S1447" s="84" t="s">
        <v>204</v>
      </c>
      <c r="T1447" s="81" t="s">
        <v>379</v>
      </c>
      <c r="U1447" s="80" t="s">
        <v>206</v>
      </c>
      <c r="V1447" s="85" t="s">
        <v>558</v>
      </c>
      <c r="W1447" s="80" t="s">
        <v>558</v>
      </c>
      <c r="X1447" s="82" t="s">
        <v>208</v>
      </c>
      <c r="Y1447" s="83">
        <v>0.5</v>
      </c>
      <c r="Z1447" s="83">
        <v>6</v>
      </c>
      <c r="AA1447" s="83">
        <v>3</v>
      </c>
      <c r="AB1447" s="240">
        <f t="shared" si="116"/>
        <v>9</v>
      </c>
      <c r="AC1447" s="240" t="str">
        <f t="shared" si="117"/>
        <v>DÜŞÜK RİSK</v>
      </c>
      <c r="AD1447" s="81" t="s">
        <v>209</v>
      </c>
      <c r="AE1447" s="81" t="s">
        <v>210</v>
      </c>
      <c r="AF1447" s="81" t="s">
        <v>558</v>
      </c>
      <c r="AG1447" s="83" t="s">
        <v>373</v>
      </c>
    </row>
    <row r="1448" spans="1:33" ht="105" x14ac:dyDescent="0.45">
      <c r="A1448" s="152">
        <v>1441</v>
      </c>
      <c r="B1448" s="160">
        <v>45896</v>
      </c>
      <c r="C1448" s="81" t="s">
        <v>72</v>
      </c>
      <c r="D1448" s="81" t="s">
        <v>156</v>
      </c>
      <c r="E1448" s="254" t="s">
        <v>2690</v>
      </c>
      <c r="F1448" s="254" t="s">
        <v>2690</v>
      </c>
      <c r="G1448" s="81" t="s">
        <v>2708</v>
      </c>
      <c r="H1448" s="81" t="s">
        <v>445</v>
      </c>
      <c r="I1448" s="81" t="s">
        <v>446</v>
      </c>
      <c r="J1448" s="81" t="s">
        <v>299</v>
      </c>
      <c r="K1448" s="81" t="s">
        <v>2702</v>
      </c>
      <c r="L1448" s="82" t="s">
        <v>2709</v>
      </c>
      <c r="M1448" s="82" t="s">
        <v>203</v>
      </c>
      <c r="N1448" s="83">
        <v>3</v>
      </c>
      <c r="O1448" s="83">
        <v>2</v>
      </c>
      <c r="P1448" s="83">
        <v>7</v>
      </c>
      <c r="Q1448" s="240">
        <f t="shared" si="114"/>
        <v>42</v>
      </c>
      <c r="R1448" s="240" t="str">
        <f t="shared" si="115"/>
        <v>OLASI RİSK</v>
      </c>
      <c r="S1448" s="84" t="s">
        <v>204</v>
      </c>
      <c r="T1448" s="81" t="s">
        <v>2696</v>
      </c>
      <c r="U1448" s="80" t="s">
        <v>206</v>
      </c>
      <c r="V1448" s="85" t="s">
        <v>558</v>
      </c>
      <c r="W1448" s="80" t="s">
        <v>558</v>
      </c>
      <c r="X1448" s="82" t="s">
        <v>208</v>
      </c>
      <c r="Y1448" s="83">
        <v>0.5</v>
      </c>
      <c r="Z1448" s="83">
        <v>2</v>
      </c>
      <c r="AA1448" s="83">
        <v>7</v>
      </c>
      <c r="AB1448" s="240">
        <f t="shared" si="116"/>
        <v>7</v>
      </c>
      <c r="AC1448" s="240" t="str">
        <f t="shared" si="117"/>
        <v>DÜŞÜK RİSK</v>
      </c>
      <c r="AD1448" s="81" t="s">
        <v>450</v>
      </c>
      <c r="AE1448" s="81" t="s">
        <v>451</v>
      </c>
      <c r="AF1448" s="81" t="s">
        <v>558</v>
      </c>
      <c r="AG1448" s="83" t="s">
        <v>266</v>
      </c>
    </row>
    <row r="1449" spans="1:33" ht="105" x14ac:dyDescent="0.45">
      <c r="A1449" s="152">
        <v>1442</v>
      </c>
      <c r="B1449" s="160">
        <v>45896</v>
      </c>
      <c r="C1449" s="81" t="s">
        <v>72</v>
      </c>
      <c r="D1449" s="81" t="s">
        <v>156</v>
      </c>
      <c r="E1449" s="254" t="s">
        <v>2690</v>
      </c>
      <c r="F1449" s="254" t="s">
        <v>2690</v>
      </c>
      <c r="G1449" s="81" t="s">
        <v>2708</v>
      </c>
      <c r="H1449" s="81" t="s">
        <v>445</v>
      </c>
      <c r="I1449" s="81" t="s">
        <v>446</v>
      </c>
      <c r="J1449" s="81" t="s">
        <v>299</v>
      </c>
      <c r="K1449" s="81" t="s">
        <v>2707</v>
      </c>
      <c r="L1449" s="82" t="s">
        <v>2709</v>
      </c>
      <c r="M1449" s="82" t="s">
        <v>203</v>
      </c>
      <c r="N1449" s="83">
        <v>1</v>
      </c>
      <c r="O1449" s="83">
        <v>2</v>
      </c>
      <c r="P1449" s="83">
        <v>7</v>
      </c>
      <c r="Q1449" s="240">
        <f t="shared" si="114"/>
        <v>14</v>
      </c>
      <c r="R1449" s="240" t="str">
        <f t="shared" si="115"/>
        <v>DÜŞÜK RİSK</v>
      </c>
      <c r="S1449" s="84" t="s">
        <v>204</v>
      </c>
      <c r="T1449" s="81" t="s">
        <v>2696</v>
      </c>
      <c r="U1449" s="80" t="s">
        <v>206</v>
      </c>
      <c r="V1449" s="85" t="s">
        <v>558</v>
      </c>
      <c r="W1449" s="80" t="s">
        <v>558</v>
      </c>
      <c r="X1449" s="82" t="s">
        <v>208</v>
      </c>
      <c r="Y1449" s="83">
        <v>0.5</v>
      </c>
      <c r="Z1449" s="83">
        <v>2</v>
      </c>
      <c r="AA1449" s="83">
        <v>7</v>
      </c>
      <c r="AB1449" s="240">
        <f t="shared" si="116"/>
        <v>7</v>
      </c>
      <c r="AC1449" s="240" t="str">
        <f t="shared" si="117"/>
        <v>DÜŞÜK RİSK</v>
      </c>
      <c r="AD1449" s="81" t="s">
        <v>450</v>
      </c>
      <c r="AE1449" s="81" t="s">
        <v>451</v>
      </c>
      <c r="AF1449" s="81" t="s">
        <v>558</v>
      </c>
      <c r="AG1449" s="83" t="s">
        <v>266</v>
      </c>
    </row>
    <row r="1450" spans="1:33" ht="105" x14ac:dyDescent="0.45">
      <c r="A1450" s="152">
        <v>1443</v>
      </c>
      <c r="B1450" s="160">
        <v>45896</v>
      </c>
      <c r="C1450" s="81" t="s">
        <v>66</v>
      </c>
      <c r="D1450" s="81" t="s">
        <v>6757</v>
      </c>
      <c r="E1450" s="254" t="s">
        <v>2690</v>
      </c>
      <c r="F1450" s="254" t="s">
        <v>2690</v>
      </c>
      <c r="G1450" s="81" t="s">
        <v>380</v>
      </c>
      <c r="H1450" s="81" t="s">
        <v>381</v>
      </c>
      <c r="I1450" s="81" t="s">
        <v>382</v>
      </c>
      <c r="J1450" s="81" t="s">
        <v>299</v>
      </c>
      <c r="K1450" s="81" t="s">
        <v>2710</v>
      </c>
      <c r="L1450" s="82" t="s">
        <v>2711</v>
      </c>
      <c r="M1450" s="82" t="s">
        <v>203</v>
      </c>
      <c r="N1450" s="83">
        <v>1</v>
      </c>
      <c r="O1450" s="83">
        <v>3</v>
      </c>
      <c r="P1450" s="83">
        <v>7</v>
      </c>
      <c r="Q1450" s="240">
        <f t="shared" si="114"/>
        <v>21</v>
      </c>
      <c r="R1450" s="240" t="str">
        <f t="shared" si="115"/>
        <v>OLASI RİSK</v>
      </c>
      <c r="S1450" s="84" t="s">
        <v>204</v>
      </c>
      <c r="T1450" s="81" t="s">
        <v>384</v>
      </c>
      <c r="U1450" s="80" t="s">
        <v>206</v>
      </c>
      <c r="V1450" s="85" t="s">
        <v>558</v>
      </c>
      <c r="W1450" s="80" t="s">
        <v>558</v>
      </c>
      <c r="X1450" s="82" t="s">
        <v>208</v>
      </c>
      <c r="Y1450" s="83">
        <v>0.5</v>
      </c>
      <c r="Z1450" s="83">
        <v>3</v>
      </c>
      <c r="AA1450" s="83">
        <v>7</v>
      </c>
      <c r="AB1450" s="240">
        <f t="shared" si="116"/>
        <v>10.5</v>
      </c>
      <c r="AC1450" s="240" t="str">
        <f t="shared" si="117"/>
        <v>DÜŞÜK RİSK</v>
      </c>
      <c r="AD1450" s="81" t="s">
        <v>385</v>
      </c>
      <c r="AE1450" s="81" t="s">
        <v>265</v>
      </c>
      <c r="AF1450" s="81" t="s">
        <v>558</v>
      </c>
      <c r="AG1450" s="83" t="s">
        <v>386</v>
      </c>
    </row>
    <row r="1451" spans="1:33" ht="105" x14ac:dyDescent="0.45">
      <c r="A1451" s="152">
        <v>1444</v>
      </c>
      <c r="B1451" s="160">
        <v>45896</v>
      </c>
      <c r="C1451" s="81" t="s">
        <v>66</v>
      </c>
      <c r="D1451" s="81" t="s">
        <v>6757</v>
      </c>
      <c r="E1451" s="254" t="s">
        <v>2690</v>
      </c>
      <c r="F1451" s="254" t="s">
        <v>2690</v>
      </c>
      <c r="G1451" s="81" t="s">
        <v>387</v>
      </c>
      <c r="H1451" s="81" t="s">
        <v>388</v>
      </c>
      <c r="I1451" s="81" t="s">
        <v>382</v>
      </c>
      <c r="J1451" s="81" t="s">
        <v>389</v>
      </c>
      <c r="K1451" s="81" t="s">
        <v>2698</v>
      </c>
      <c r="L1451" s="82" t="s">
        <v>390</v>
      </c>
      <c r="M1451" s="82" t="s">
        <v>203</v>
      </c>
      <c r="N1451" s="83">
        <v>0.5</v>
      </c>
      <c r="O1451" s="83">
        <v>10</v>
      </c>
      <c r="P1451" s="83">
        <v>15</v>
      </c>
      <c r="Q1451" s="240">
        <f t="shared" si="114"/>
        <v>75</v>
      </c>
      <c r="R1451" s="240" t="str">
        <f t="shared" si="115"/>
        <v>ÖNEMLİ RİSK</v>
      </c>
      <c r="S1451" s="84" t="s">
        <v>2127</v>
      </c>
      <c r="T1451" s="81" t="s">
        <v>313</v>
      </c>
      <c r="U1451" s="80" t="s">
        <v>206</v>
      </c>
      <c r="V1451" s="85" t="s">
        <v>558</v>
      </c>
      <c r="W1451" s="80" t="s">
        <v>558</v>
      </c>
      <c r="X1451" s="82" t="s">
        <v>208</v>
      </c>
      <c r="Y1451" s="83">
        <v>0.5</v>
      </c>
      <c r="Z1451" s="83">
        <v>3</v>
      </c>
      <c r="AA1451" s="83">
        <v>7</v>
      </c>
      <c r="AB1451" s="240">
        <f t="shared" si="116"/>
        <v>10.5</v>
      </c>
      <c r="AC1451" s="240" t="str">
        <f t="shared" si="117"/>
        <v>DÜŞÜK RİSK</v>
      </c>
      <c r="AD1451" s="81" t="s">
        <v>385</v>
      </c>
      <c r="AE1451" s="81" t="s">
        <v>265</v>
      </c>
      <c r="AF1451" s="81" t="s">
        <v>558</v>
      </c>
      <c r="AG1451" s="83" t="s">
        <v>391</v>
      </c>
    </row>
    <row r="1452" spans="1:33" ht="105" x14ac:dyDescent="0.45">
      <c r="A1452" s="152">
        <v>1445</v>
      </c>
      <c r="B1452" s="160">
        <v>45896</v>
      </c>
      <c r="C1452" s="81" t="s">
        <v>72</v>
      </c>
      <c r="D1452" s="81" t="s">
        <v>130</v>
      </c>
      <c r="E1452" s="254" t="s">
        <v>2690</v>
      </c>
      <c r="F1452" s="254" t="s">
        <v>2690</v>
      </c>
      <c r="G1452" s="81" t="s">
        <v>431</v>
      </c>
      <c r="H1452" s="81" t="s">
        <v>2079</v>
      </c>
      <c r="I1452" s="81" t="s">
        <v>2080</v>
      </c>
      <c r="J1452" s="81" t="s">
        <v>299</v>
      </c>
      <c r="K1452" s="81" t="s">
        <v>2702</v>
      </c>
      <c r="L1452" s="82" t="s">
        <v>2082</v>
      </c>
      <c r="M1452" s="82" t="s">
        <v>203</v>
      </c>
      <c r="N1452" s="83">
        <v>3</v>
      </c>
      <c r="O1452" s="83">
        <v>6</v>
      </c>
      <c r="P1452" s="83">
        <v>3</v>
      </c>
      <c r="Q1452" s="240">
        <f t="shared" si="114"/>
        <v>54</v>
      </c>
      <c r="R1452" s="240" t="str">
        <f t="shared" si="115"/>
        <v>OLASI RİSK</v>
      </c>
      <c r="S1452" s="84" t="s">
        <v>2127</v>
      </c>
      <c r="T1452" s="81" t="s">
        <v>313</v>
      </c>
      <c r="U1452" s="80" t="s">
        <v>206</v>
      </c>
      <c r="V1452" s="85" t="s">
        <v>558</v>
      </c>
      <c r="W1452" s="80" t="s">
        <v>558</v>
      </c>
      <c r="X1452" s="82" t="s">
        <v>208</v>
      </c>
      <c r="Y1452" s="83">
        <v>0.5</v>
      </c>
      <c r="Z1452" s="83">
        <v>6</v>
      </c>
      <c r="AA1452" s="83">
        <v>3</v>
      </c>
      <c r="AB1452" s="240">
        <f t="shared" si="116"/>
        <v>9</v>
      </c>
      <c r="AC1452" s="240" t="str">
        <f t="shared" si="117"/>
        <v>DÜŞÜK RİSK</v>
      </c>
      <c r="AD1452" s="81" t="s">
        <v>279</v>
      </c>
      <c r="AE1452" s="81" t="s">
        <v>265</v>
      </c>
      <c r="AF1452" s="81" t="s">
        <v>558</v>
      </c>
      <c r="AG1452" s="83" t="s">
        <v>334</v>
      </c>
    </row>
    <row r="1453" spans="1:33" ht="105" x14ac:dyDescent="0.45">
      <c r="A1453" s="152">
        <v>1446</v>
      </c>
      <c r="B1453" s="160">
        <v>45896</v>
      </c>
      <c r="C1453" s="81" t="s">
        <v>72</v>
      </c>
      <c r="D1453" s="81" t="s">
        <v>130</v>
      </c>
      <c r="E1453" s="254" t="s">
        <v>2690</v>
      </c>
      <c r="F1453" s="254" t="s">
        <v>2690</v>
      </c>
      <c r="G1453" s="81" t="s">
        <v>431</v>
      </c>
      <c r="H1453" s="81" t="s">
        <v>2079</v>
      </c>
      <c r="I1453" s="81" t="s">
        <v>2080</v>
      </c>
      <c r="J1453" s="81" t="s">
        <v>299</v>
      </c>
      <c r="K1453" s="81" t="s">
        <v>2115</v>
      </c>
      <c r="L1453" s="82" t="s">
        <v>2082</v>
      </c>
      <c r="M1453" s="82" t="s">
        <v>203</v>
      </c>
      <c r="N1453" s="83">
        <v>1</v>
      </c>
      <c r="O1453" s="83">
        <v>6</v>
      </c>
      <c r="P1453" s="83">
        <v>3</v>
      </c>
      <c r="Q1453" s="240">
        <f t="shared" si="114"/>
        <v>18</v>
      </c>
      <c r="R1453" s="240" t="str">
        <f t="shared" si="115"/>
        <v>DÜŞÜK RİSK</v>
      </c>
      <c r="S1453" s="84" t="s">
        <v>2127</v>
      </c>
      <c r="T1453" s="81" t="s">
        <v>313</v>
      </c>
      <c r="U1453" s="80" t="s">
        <v>206</v>
      </c>
      <c r="V1453" s="85" t="s">
        <v>558</v>
      </c>
      <c r="W1453" s="80" t="s">
        <v>558</v>
      </c>
      <c r="X1453" s="82" t="s">
        <v>208</v>
      </c>
      <c r="Y1453" s="83">
        <v>0.5</v>
      </c>
      <c r="Z1453" s="83">
        <v>6</v>
      </c>
      <c r="AA1453" s="83">
        <v>3</v>
      </c>
      <c r="AB1453" s="240">
        <f t="shared" si="116"/>
        <v>9</v>
      </c>
      <c r="AC1453" s="240" t="str">
        <f t="shared" si="117"/>
        <v>DÜŞÜK RİSK</v>
      </c>
      <c r="AD1453" s="81" t="s">
        <v>279</v>
      </c>
      <c r="AE1453" s="81" t="s">
        <v>265</v>
      </c>
      <c r="AF1453" s="81" t="s">
        <v>558</v>
      </c>
      <c r="AG1453" s="83" t="s">
        <v>334</v>
      </c>
    </row>
    <row r="1454" spans="1:33" ht="105" x14ac:dyDescent="0.45">
      <c r="A1454" s="152">
        <v>1447</v>
      </c>
      <c r="B1454" s="160">
        <v>45896</v>
      </c>
      <c r="C1454" s="81" t="s">
        <v>72</v>
      </c>
      <c r="D1454" s="81" t="s">
        <v>130</v>
      </c>
      <c r="E1454" s="254" t="s">
        <v>2690</v>
      </c>
      <c r="F1454" s="254" t="s">
        <v>2690</v>
      </c>
      <c r="G1454" s="81" t="s">
        <v>431</v>
      </c>
      <c r="H1454" s="81" t="s">
        <v>2083</v>
      </c>
      <c r="I1454" s="81" t="s">
        <v>433</v>
      </c>
      <c r="J1454" s="81" t="s">
        <v>434</v>
      </c>
      <c r="K1454" s="81" t="s">
        <v>2698</v>
      </c>
      <c r="L1454" s="82" t="s">
        <v>2084</v>
      </c>
      <c r="M1454" s="82" t="s">
        <v>203</v>
      </c>
      <c r="N1454" s="83">
        <v>3</v>
      </c>
      <c r="O1454" s="83">
        <v>6</v>
      </c>
      <c r="P1454" s="83">
        <v>3</v>
      </c>
      <c r="Q1454" s="240">
        <f t="shared" si="114"/>
        <v>54</v>
      </c>
      <c r="R1454" s="240" t="str">
        <f t="shared" si="115"/>
        <v>OLASI RİSK</v>
      </c>
      <c r="S1454" s="84" t="s">
        <v>2127</v>
      </c>
      <c r="T1454" s="81" t="s">
        <v>436</v>
      </c>
      <c r="U1454" s="80" t="s">
        <v>206</v>
      </c>
      <c r="V1454" s="85" t="s">
        <v>558</v>
      </c>
      <c r="W1454" s="80" t="s">
        <v>558</v>
      </c>
      <c r="X1454" s="82" t="s">
        <v>208</v>
      </c>
      <c r="Y1454" s="83">
        <v>0.5</v>
      </c>
      <c r="Z1454" s="83">
        <v>6</v>
      </c>
      <c r="AA1454" s="83">
        <v>3</v>
      </c>
      <c r="AB1454" s="240">
        <f t="shared" si="116"/>
        <v>9</v>
      </c>
      <c r="AC1454" s="240" t="str">
        <f t="shared" si="117"/>
        <v>DÜŞÜK RİSK</v>
      </c>
      <c r="AD1454" s="81" t="s">
        <v>279</v>
      </c>
      <c r="AE1454" s="81" t="s">
        <v>265</v>
      </c>
      <c r="AF1454" s="81" t="s">
        <v>558</v>
      </c>
      <c r="AG1454" s="83" t="s">
        <v>334</v>
      </c>
    </row>
    <row r="1455" spans="1:33" ht="140" x14ac:dyDescent="0.45">
      <c r="A1455" s="152">
        <v>1448</v>
      </c>
      <c r="B1455" s="160">
        <v>45896</v>
      </c>
      <c r="C1455" s="81" t="s">
        <v>72</v>
      </c>
      <c r="D1455" s="81" t="s">
        <v>156</v>
      </c>
      <c r="E1455" s="254" t="s">
        <v>2690</v>
      </c>
      <c r="F1455" s="254" t="s">
        <v>2690</v>
      </c>
      <c r="G1455" s="81" t="s">
        <v>431</v>
      </c>
      <c r="H1455" s="81" t="s">
        <v>452</v>
      </c>
      <c r="I1455" s="81" t="s">
        <v>438</v>
      </c>
      <c r="J1455" s="81" t="s">
        <v>453</v>
      </c>
      <c r="K1455" s="81" t="s">
        <v>2702</v>
      </c>
      <c r="L1455" s="82" t="s">
        <v>454</v>
      </c>
      <c r="M1455" s="82" t="s">
        <v>203</v>
      </c>
      <c r="N1455" s="83">
        <v>3</v>
      </c>
      <c r="O1455" s="83">
        <v>1</v>
      </c>
      <c r="P1455" s="83">
        <v>15</v>
      </c>
      <c r="Q1455" s="240">
        <f t="shared" si="114"/>
        <v>45</v>
      </c>
      <c r="R1455" s="240" t="str">
        <f t="shared" si="115"/>
        <v>OLASI RİSK</v>
      </c>
      <c r="S1455" s="84" t="s">
        <v>204</v>
      </c>
      <c r="T1455" s="81" t="s">
        <v>455</v>
      </c>
      <c r="U1455" s="80" t="s">
        <v>206</v>
      </c>
      <c r="V1455" s="85" t="s">
        <v>558</v>
      </c>
      <c r="W1455" s="80" t="s">
        <v>558</v>
      </c>
      <c r="X1455" s="82" t="s">
        <v>208</v>
      </c>
      <c r="Y1455" s="83">
        <v>0.5</v>
      </c>
      <c r="Z1455" s="83">
        <v>1</v>
      </c>
      <c r="AA1455" s="83">
        <v>15</v>
      </c>
      <c r="AB1455" s="240">
        <f t="shared" si="116"/>
        <v>7.5</v>
      </c>
      <c r="AC1455" s="240" t="str">
        <f t="shared" si="117"/>
        <v>DÜŞÜK RİSK</v>
      </c>
      <c r="AD1455" s="81" t="s">
        <v>450</v>
      </c>
      <c r="AE1455" s="81" t="s">
        <v>451</v>
      </c>
      <c r="AF1455" s="81" t="s">
        <v>558</v>
      </c>
      <c r="AG1455" s="83" t="s">
        <v>266</v>
      </c>
    </row>
    <row r="1456" spans="1:33" ht="140" x14ac:dyDescent="0.45">
      <c r="A1456" s="152">
        <v>1449</v>
      </c>
      <c r="B1456" s="160">
        <v>45896</v>
      </c>
      <c r="C1456" s="81" t="s">
        <v>72</v>
      </c>
      <c r="D1456" s="81" t="s">
        <v>156</v>
      </c>
      <c r="E1456" s="254" t="s">
        <v>2690</v>
      </c>
      <c r="F1456" s="254" t="s">
        <v>2690</v>
      </c>
      <c r="G1456" s="81" t="s">
        <v>431</v>
      </c>
      <c r="H1456" s="81" t="s">
        <v>452</v>
      </c>
      <c r="I1456" s="81" t="s">
        <v>438</v>
      </c>
      <c r="J1456" s="81" t="s">
        <v>453</v>
      </c>
      <c r="K1456" s="81" t="s">
        <v>2707</v>
      </c>
      <c r="L1456" s="82" t="s">
        <v>454</v>
      </c>
      <c r="M1456" s="82" t="s">
        <v>203</v>
      </c>
      <c r="N1456" s="83">
        <v>0.5</v>
      </c>
      <c r="O1456" s="83">
        <v>1</v>
      </c>
      <c r="P1456" s="83">
        <v>15</v>
      </c>
      <c r="Q1456" s="240">
        <f t="shared" si="114"/>
        <v>7.5</v>
      </c>
      <c r="R1456" s="240" t="str">
        <f t="shared" si="115"/>
        <v>DÜŞÜK RİSK</v>
      </c>
      <c r="S1456" s="84" t="s">
        <v>204</v>
      </c>
      <c r="T1456" s="81" t="s">
        <v>455</v>
      </c>
      <c r="U1456" s="80" t="s">
        <v>206</v>
      </c>
      <c r="V1456" s="85" t="s">
        <v>558</v>
      </c>
      <c r="W1456" s="80" t="s">
        <v>558</v>
      </c>
      <c r="X1456" s="82" t="s">
        <v>208</v>
      </c>
      <c r="Y1456" s="83">
        <v>0.5</v>
      </c>
      <c r="Z1456" s="83">
        <v>1</v>
      </c>
      <c r="AA1456" s="83">
        <v>15</v>
      </c>
      <c r="AB1456" s="240">
        <f t="shared" si="116"/>
        <v>7.5</v>
      </c>
      <c r="AC1456" s="240" t="str">
        <f t="shared" si="117"/>
        <v>DÜŞÜK RİSK</v>
      </c>
      <c r="AD1456" s="81" t="s">
        <v>450</v>
      </c>
      <c r="AE1456" s="81" t="s">
        <v>451</v>
      </c>
      <c r="AF1456" s="81" t="s">
        <v>558</v>
      </c>
      <c r="AG1456" s="83" t="s">
        <v>266</v>
      </c>
    </row>
    <row r="1457" spans="1:33" ht="122.5" x14ac:dyDescent="0.45">
      <c r="A1457" s="152">
        <v>1450</v>
      </c>
      <c r="B1457" s="160">
        <v>45896</v>
      </c>
      <c r="C1457" s="81" t="s">
        <v>66</v>
      </c>
      <c r="D1457" s="81" t="s">
        <v>6757</v>
      </c>
      <c r="E1457" s="254" t="s">
        <v>2690</v>
      </c>
      <c r="F1457" s="254" t="s">
        <v>2690</v>
      </c>
      <c r="G1457" s="81" t="s">
        <v>480</v>
      </c>
      <c r="H1457" s="81" t="s">
        <v>481</v>
      </c>
      <c r="I1457" s="81" t="s">
        <v>482</v>
      </c>
      <c r="J1457" s="81" t="s">
        <v>483</v>
      </c>
      <c r="K1457" s="81" t="s">
        <v>2702</v>
      </c>
      <c r="L1457" s="82" t="s">
        <v>484</v>
      </c>
      <c r="M1457" s="82" t="s">
        <v>203</v>
      </c>
      <c r="N1457" s="83">
        <v>1</v>
      </c>
      <c r="O1457" s="83">
        <v>1</v>
      </c>
      <c r="P1457" s="83">
        <v>15</v>
      </c>
      <c r="Q1457" s="240">
        <f t="shared" si="114"/>
        <v>15</v>
      </c>
      <c r="R1457" s="240" t="str">
        <f t="shared" si="115"/>
        <v>DÜŞÜK RİSK</v>
      </c>
      <c r="S1457" s="84" t="s">
        <v>204</v>
      </c>
      <c r="T1457" s="81" t="s">
        <v>135</v>
      </c>
      <c r="U1457" s="80" t="s">
        <v>206</v>
      </c>
      <c r="V1457" s="85" t="s">
        <v>558</v>
      </c>
      <c r="W1457" s="80" t="s">
        <v>558</v>
      </c>
      <c r="X1457" s="82" t="s">
        <v>208</v>
      </c>
      <c r="Y1457" s="83">
        <v>0.5</v>
      </c>
      <c r="Z1457" s="83">
        <v>1</v>
      </c>
      <c r="AA1457" s="83">
        <v>15</v>
      </c>
      <c r="AB1457" s="240">
        <f t="shared" si="116"/>
        <v>7.5</v>
      </c>
      <c r="AC1457" s="240" t="str">
        <f t="shared" si="117"/>
        <v>DÜŞÜK RİSK</v>
      </c>
      <c r="AD1457" s="81" t="s">
        <v>485</v>
      </c>
      <c r="AE1457" s="81" t="s">
        <v>265</v>
      </c>
      <c r="AF1457" s="81" t="s">
        <v>558</v>
      </c>
      <c r="AG1457" s="83" t="s">
        <v>2086</v>
      </c>
    </row>
    <row r="1458" spans="1:33" ht="122.5" x14ac:dyDescent="0.45">
      <c r="A1458" s="152">
        <v>1451</v>
      </c>
      <c r="B1458" s="160">
        <v>45896</v>
      </c>
      <c r="C1458" s="81" t="s">
        <v>66</v>
      </c>
      <c r="D1458" s="81" t="s">
        <v>6757</v>
      </c>
      <c r="E1458" s="254" t="s">
        <v>2690</v>
      </c>
      <c r="F1458" s="254" t="s">
        <v>2690</v>
      </c>
      <c r="G1458" s="81" t="s">
        <v>480</v>
      </c>
      <c r="H1458" s="81" t="s">
        <v>481</v>
      </c>
      <c r="I1458" s="81" t="s">
        <v>482</v>
      </c>
      <c r="J1458" s="81" t="s">
        <v>483</v>
      </c>
      <c r="K1458" s="81" t="s">
        <v>2707</v>
      </c>
      <c r="L1458" s="82" t="s">
        <v>484</v>
      </c>
      <c r="M1458" s="82" t="s">
        <v>203</v>
      </c>
      <c r="N1458" s="83">
        <v>0.5</v>
      </c>
      <c r="O1458" s="83">
        <v>1</v>
      </c>
      <c r="P1458" s="83">
        <v>15</v>
      </c>
      <c r="Q1458" s="240">
        <f t="shared" si="114"/>
        <v>7.5</v>
      </c>
      <c r="R1458" s="240" t="str">
        <f t="shared" si="115"/>
        <v>DÜŞÜK RİSK</v>
      </c>
      <c r="S1458" s="84" t="s">
        <v>204</v>
      </c>
      <c r="T1458" s="81" t="s">
        <v>135</v>
      </c>
      <c r="U1458" s="80" t="s">
        <v>206</v>
      </c>
      <c r="V1458" s="85" t="s">
        <v>558</v>
      </c>
      <c r="W1458" s="80" t="s">
        <v>558</v>
      </c>
      <c r="X1458" s="82" t="s">
        <v>208</v>
      </c>
      <c r="Y1458" s="83">
        <v>0.5</v>
      </c>
      <c r="Z1458" s="83">
        <v>1</v>
      </c>
      <c r="AA1458" s="83">
        <v>15</v>
      </c>
      <c r="AB1458" s="240">
        <f t="shared" si="116"/>
        <v>7.5</v>
      </c>
      <c r="AC1458" s="240" t="str">
        <f t="shared" si="117"/>
        <v>DÜŞÜK RİSK</v>
      </c>
      <c r="AD1458" s="81" t="s">
        <v>485</v>
      </c>
      <c r="AE1458" s="81" t="s">
        <v>265</v>
      </c>
      <c r="AF1458" s="81" t="s">
        <v>558</v>
      </c>
      <c r="AG1458" s="83" t="s">
        <v>2086</v>
      </c>
    </row>
    <row r="1459" spans="1:33" ht="105" x14ac:dyDescent="0.45">
      <c r="A1459" s="152">
        <v>1452</v>
      </c>
      <c r="B1459" s="160">
        <v>45896</v>
      </c>
      <c r="C1459" s="81" t="s">
        <v>66</v>
      </c>
      <c r="D1459" s="81" t="s">
        <v>6757</v>
      </c>
      <c r="E1459" s="254" t="s">
        <v>2690</v>
      </c>
      <c r="F1459" s="254" t="s">
        <v>2690</v>
      </c>
      <c r="G1459" s="81" t="s">
        <v>486</v>
      </c>
      <c r="H1459" s="81" t="s">
        <v>487</v>
      </c>
      <c r="I1459" s="81" t="s">
        <v>1747</v>
      </c>
      <c r="J1459" s="81" t="s">
        <v>299</v>
      </c>
      <c r="K1459" s="81" t="s">
        <v>2702</v>
      </c>
      <c r="L1459" s="82" t="s">
        <v>489</v>
      </c>
      <c r="M1459" s="82" t="s">
        <v>203</v>
      </c>
      <c r="N1459" s="83">
        <v>1</v>
      </c>
      <c r="O1459" s="83">
        <v>1</v>
      </c>
      <c r="P1459" s="83">
        <v>7</v>
      </c>
      <c r="Q1459" s="240">
        <f t="shared" si="114"/>
        <v>7</v>
      </c>
      <c r="R1459" s="240" t="str">
        <f t="shared" si="115"/>
        <v>DÜŞÜK RİSK</v>
      </c>
      <c r="S1459" s="84" t="s">
        <v>204</v>
      </c>
      <c r="T1459" s="81" t="s">
        <v>490</v>
      </c>
      <c r="U1459" s="80" t="s">
        <v>206</v>
      </c>
      <c r="V1459" s="85" t="s">
        <v>558</v>
      </c>
      <c r="W1459" s="80" t="s">
        <v>558</v>
      </c>
      <c r="X1459" s="82" t="s">
        <v>208</v>
      </c>
      <c r="Y1459" s="83">
        <v>0.5</v>
      </c>
      <c r="Z1459" s="83">
        <v>1</v>
      </c>
      <c r="AA1459" s="83">
        <v>7</v>
      </c>
      <c r="AB1459" s="240">
        <f t="shared" si="116"/>
        <v>3.5</v>
      </c>
      <c r="AC1459" s="240" t="str">
        <f t="shared" si="117"/>
        <v>DÜŞÜK RİSK</v>
      </c>
      <c r="AD1459" s="81" t="s">
        <v>485</v>
      </c>
      <c r="AE1459" s="81" t="s">
        <v>265</v>
      </c>
      <c r="AF1459" s="81" t="s">
        <v>558</v>
      </c>
      <c r="AG1459" s="83" t="s">
        <v>491</v>
      </c>
    </row>
    <row r="1460" spans="1:33" ht="105" x14ac:dyDescent="0.45">
      <c r="A1460" s="152">
        <v>1453</v>
      </c>
      <c r="B1460" s="160">
        <v>45896</v>
      </c>
      <c r="C1460" s="81" t="s">
        <v>66</v>
      </c>
      <c r="D1460" s="81" t="s">
        <v>6757</v>
      </c>
      <c r="E1460" s="254" t="s">
        <v>2690</v>
      </c>
      <c r="F1460" s="254" t="s">
        <v>2690</v>
      </c>
      <c r="G1460" s="81" t="s">
        <v>486</v>
      </c>
      <c r="H1460" s="81" t="s">
        <v>487</v>
      </c>
      <c r="I1460" s="81" t="s">
        <v>1747</v>
      </c>
      <c r="J1460" s="81" t="s">
        <v>299</v>
      </c>
      <c r="K1460" s="81" t="s">
        <v>2707</v>
      </c>
      <c r="L1460" s="82" t="s">
        <v>489</v>
      </c>
      <c r="M1460" s="82" t="s">
        <v>203</v>
      </c>
      <c r="N1460" s="83">
        <v>0.5</v>
      </c>
      <c r="O1460" s="83">
        <v>1</v>
      </c>
      <c r="P1460" s="83">
        <v>7</v>
      </c>
      <c r="Q1460" s="240">
        <f t="shared" si="114"/>
        <v>3.5</v>
      </c>
      <c r="R1460" s="240" t="str">
        <f t="shared" si="115"/>
        <v>DÜŞÜK RİSK</v>
      </c>
      <c r="S1460" s="84" t="s">
        <v>204</v>
      </c>
      <c r="T1460" s="82" t="s">
        <v>490</v>
      </c>
      <c r="U1460" s="80" t="s">
        <v>206</v>
      </c>
      <c r="V1460" s="85" t="s">
        <v>558</v>
      </c>
      <c r="W1460" s="80" t="s">
        <v>558</v>
      </c>
      <c r="X1460" s="82" t="s">
        <v>208</v>
      </c>
      <c r="Y1460" s="83">
        <v>0.5</v>
      </c>
      <c r="Z1460" s="83">
        <v>1</v>
      </c>
      <c r="AA1460" s="83">
        <v>7</v>
      </c>
      <c r="AB1460" s="240">
        <f t="shared" si="116"/>
        <v>3.5</v>
      </c>
      <c r="AC1460" s="240" t="str">
        <f t="shared" si="117"/>
        <v>DÜŞÜK RİSK</v>
      </c>
      <c r="AD1460" s="81" t="s">
        <v>485</v>
      </c>
      <c r="AE1460" s="82" t="s">
        <v>265</v>
      </c>
      <c r="AF1460" s="81" t="s">
        <v>558</v>
      </c>
      <c r="AG1460" s="83" t="s">
        <v>491</v>
      </c>
    </row>
    <row r="1461" spans="1:33" ht="140" x14ac:dyDescent="0.45">
      <c r="A1461" s="152">
        <v>1454</v>
      </c>
      <c r="B1461" s="160">
        <v>45896</v>
      </c>
      <c r="C1461" s="83" t="s">
        <v>72</v>
      </c>
      <c r="D1461" s="81" t="s">
        <v>155</v>
      </c>
      <c r="E1461" s="254" t="s">
        <v>2712</v>
      </c>
      <c r="F1461" s="254" t="s">
        <v>2712</v>
      </c>
      <c r="G1461" s="229" t="s">
        <v>2713</v>
      </c>
      <c r="H1461" s="81" t="s">
        <v>2714</v>
      </c>
      <c r="I1461" s="81" t="s">
        <v>2715</v>
      </c>
      <c r="J1461" s="81" t="s">
        <v>2046</v>
      </c>
      <c r="K1461" s="81" t="s">
        <v>2716</v>
      </c>
      <c r="L1461" s="82" t="s">
        <v>2717</v>
      </c>
      <c r="M1461" s="82" t="s">
        <v>203</v>
      </c>
      <c r="N1461" s="83">
        <v>1</v>
      </c>
      <c r="O1461" s="83">
        <v>3</v>
      </c>
      <c r="P1461" s="83">
        <v>7</v>
      </c>
      <c r="Q1461" s="240">
        <f t="shared" si="114"/>
        <v>21</v>
      </c>
      <c r="R1461" s="240" t="str">
        <f t="shared" si="115"/>
        <v>OLASI RİSK</v>
      </c>
      <c r="S1461" s="84" t="s">
        <v>2112</v>
      </c>
      <c r="T1461" s="82" t="s">
        <v>361</v>
      </c>
      <c r="U1461" s="80" t="s">
        <v>206</v>
      </c>
      <c r="V1461" s="85" t="s">
        <v>558</v>
      </c>
      <c r="W1461" s="80" t="s">
        <v>558</v>
      </c>
      <c r="X1461" s="82" t="s">
        <v>208</v>
      </c>
      <c r="Y1461" s="83">
        <v>0.5</v>
      </c>
      <c r="Z1461" s="83">
        <v>3</v>
      </c>
      <c r="AA1461" s="83">
        <v>7</v>
      </c>
      <c r="AB1461" s="240">
        <f t="shared" si="116"/>
        <v>10.5</v>
      </c>
      <c r="AC1461" s="240" t="str">
        <f t="shared" si="117"/>
        <v>DÜŞÜK RİSK</v>
      </c>
      <c r="AD1461" s="81" t="s">
        <v>209</v>
      </c>
      <c r="AE1461" s="82" t="s">
        <v>210</v>
      </c>
      <c r="AF1461" s="81" t="s">
        <v>558</v>
      </c>
      <c r="AG1461" s="83" t="s">
        <v>211</v>
      </c>
    </row>
    <row r="1462" spans="1:33" ht="210" x14ac:dyDescent="0.45">
      <c r="A1462" s="152">
        <v>1455</v>
      </c>
      <c r="B1462" s="160">
        <v>45896</v>
      </c>
      <c r="C1462" s="83" t="s">
        <v>72</v>
      </c>
      <c r="D1462" s="81" t="s">
        <v>155</v>
      </c>
      <c r="E1462" s="254" t="s">
        <v>2712</v>
      </c>
      <c r="F1462" s="254" t="s">
        <v>2712</v>
      </c>
      <c r="G1462" s="81" t="s">
        <v>2089</v>
      </c>
      <c r="H1462" s="81" t="s">
        <v>220</v>
      </c>
      <c r="I1462" s="81" t="s">
        <v>199</v>
      </c>
      <c r="J1462" s="81" t="s">
        <v>200</v>
      </c>
      <c r="K1462" s="81" t="s">
        <v>2718</v>
      </c>
      <c r="L1462" s="82" t="s">
        <v>202</v>
      </c>
      <c r="M1462" s="82" t="s">
        <v>203</v>
      </c>
      <c r="N1462" s="83">
        <v>3</v>
      </c>
      <c r="O1462" s="83">
        <v>1</v>
      </c>
      <c r="P1462" s="83">
        <v>15</v>
      </c>
      <c r="Q1462" s="240">
        <f t="shared" si="114"/>
        <v>45</v>
      </c>
      <c r="R1462" s="240" t="str">
        <f t="shared" si="115"/>
        <v>OLASI RİSK</v>
      </c>
      <c r="S1462" s="84" t="s">
        <v>204</v>
      </c>
      <c r="T1462" s="82" t="s">
        <v>205</v>
      </c>
      <c r="U1462" s="80" t="s">
        <v>206</v>
      </c>
      <c r="V1462" s="85" t="s">
        <v>558</v>
      </c>
      <c r="W1462" s="80" t="s">
        <v>558</v>
      </c>
      <c r="X1462" s="82" t="s">
        <v>208</v>
      </c>
      <c r="Y1462" s="83">
        <v>0.5</v>
      </c>
      <c r="Z1462" s="83">
        <v>1</v>
      </c>
      <c r="AA1462" s="83">
        <v>15</v>
      </c>
      <c r="AB1462" s="240">
        <f t="shared" si="116"/>
        <v>7.5</v>
      </c>
      <c r="AC1462" s="240" t="str">
        <f t="shared" si="117"/>
        <v>DÜŞÜK RİSK</v>
      </c>
      <c r="AD1462" s="81" t="s">
        <v>209</v>
      </c>
      <c r="AE1462" s="82" t="s">
        <v>210</v>
      </c>
      <c r="AF1462" s="81" t="s">
        <v>558</v>
      </c>
      <c r="AG1462" s="83" t="s">
        <v>211</v>
      </c>
    </row>
    <row r="1463" spans="1:33" ht="315" x14ac:dyDescent="0.45">
      <c r="A1463" s="152">
        <v>1456</v>
      </c>
      <c r="B1463" s="160">
        <v>45896</v>
      </c>
      <c r="C1463" s="83" t="s">
        <v>72</v>
      </c>
      <c r="D1463" s="81" t="s">
        <v>155</v>
      </c>
      <c r="E1463" s="254" t="s">
        <v>2712</v>
      </c>
      <c r="F1463" s="254" t="s">
        <v>2712</v>
      </c>
      <c r="G1463" s="81" t="s">
        <v>2089</v>
      </c>
      <c r="H1463" s="81" t="s">
        <v>222</v>
      </c>
      <c r="I1463" s="81" t="s">
        <v>214</v>
      </c>
      <c r="J1463" s="81" t="s">
        <v>200</v>
      </c>
      <c r="K1463" s="81" t="s">
        <v>2718</v>
      </c>
      <c r="L1463" s="82" t="s">
        <v>215</v>
      </c>
      <c r="M1463" s="82" t="s">
        <v>203</v>
      </c>
      <c r="N1463" s="83">
        <v>3</v>
      </c>
      <c r="O1463" s="83">
        <v>1</v>
      </c>
      <c r="P1463" s="83">
        <v>15</v>
      </c>
      <c r="Q1463" s="240">
        <f t="shared" si="114"/>
        <v>45</v>
      </c>
      <c r="R1463" s="240" t="str">
        <f t="shared" si="115"/>
        <v>OLASI RİSK</v>
      </c>
      <c r="S1463" s="84" t="s">
        <v>204</v>
      </c>
      <c r="T1463" s="82" t="s">
        <v>205</v>
      </c>
      <c r="U1463" s="80" t="s">
        <v>206</v>
      </c>
      <c r="V1463" s="85" t="s">
        <v>558</v>
      </c>
      <c r="W1463" s="80" t="s">
        <v>558</v>
      </c>
      <c r="X1463" s="82" t="s">
        <v>208</v>
      </c>
      <c r="Y1463" s="83">
        <v>0.5</v>
      </c>
      <c r="Z1463" s="83">
        <v>1</v>
      </c>
      <c r="AA1463" s="83">
        <v>15</v>
      </c>
      <c r="AB1463" s="240">
        <f t="shared" si="116"/>
        <v>7.5</v>
      </c>
      <c r="AC1463" s="240" t="str">
        <f t="shared" si="117"/>
        <v>DÜŞÜK RİSK</v>
      </c>
      <c r="AD1463" s="81" t="s">
        <v>209</v>
      </c>
      <c r="AE1463" s="82" t="s">
        <v>210</v>
      </c>
      <c r="AF1463" s="81" t="s">
        <v>558</v>
      </c>
      <c r="AG1463" s="83" t="s">
        <v>211</v>
      </c>
    </row>
    <row r="1464" spans="1:33" ht="175" x14ac:dyDescent="0.45">
      <c r="A1464" s="152">
        <v>1457</v>
      </c>
      <c r="B1464" s="160">
        <v>45896</v>
      </c>
      <c r="C1464" s="83" t="s">
        <v>72</v>
      </c>
      <c r="D1464" s="81" t="s">
        <v>155</v>
      </c>
      <c r="E1464" s="254" t="s">
        <v>2712</v>
      </c>
      <c r="F1464" s="254" t="s">
        <v>2712</v>
      </c>
      <c r="G1464" s="81" t="s">
        <v>227</v>
      </c>
      <c r="H1464" s="81" t="s">
        <v>247</v>
      </c>
      <c r="I1464" s="81" t="s">
        <v>248</v>
      </c>
      <c r="J1464" s="81" t="s">
        <v>200</v>
      </c>
      <c r="K1464" s="81" t="s">
        <v>2718</v>
      </c>
      <c r="L1464" s="82" t="s">
        <v>4841</v>
      </c>
      <c r="M1464" s="82" t="s">
        <v>203</v>
      </c>
      <c r="N1464" s="83">
        <v>3</v>
      </c>
      <c r="O1464" s="83">
        <v>2</v>
      </c>
      <c r="P1464" s="83">
        <v>7</v>
      </c>
      <c r="Q1464" s="240">
        <f t="shared" si="114"/>
        <v>42</v>
      </c>
      <c r="R1464" s="240" t="str">
        <f t="shared" si="115"/>
        <v>OLASI RİSK</v>
      </c>
      <c r="S1464" s="84" t="s">
        <v>216</v>
      </c>
      <c r="T1464" s="82" t="s">
        <v>205</v>
      </c>
      <c r="U1464" s="80" t="s">
        <v>206</v>
      </c>
      <c r="V1464" s="85" t="s">
        <v>558</v>
      </c>
      <c r="W1464" s="80" t="s">
        <v>558</v>
      </c>
      <c r="X1464" s="82" t="s">
        <v>208</v>
      </c>
      <c r="Y1464" s="83">
        <v>0.5</v>
      </c>
      <c r="Z1464" s="83">
        <v>2</v>
      </c>
      <c r="AA1464" s="83">
        <v>7</v>
      </c>
      <c r="AB1464" s="240">
        <f t="shared" si="116"/>
        <v>7</v>
      </c>
      <c r="AC1464" s="240" t="str">
        <f t="shared" si="117"/>
        <v>DÜŞÜK RİSK</v>
      </c>
      <c r="AD1464" s="81" t="s">
        <v>209</v>
      </c>
      <c r="AE1464" s="82" t="s">
        <v>210</v>
      </c>
      <c r="AF1464" s="81" t="s">
        <v>558</v>
      </c>
      <c r="AG1464" s="83" t="s">
        <v>211</v>
      </c>
    </row>
    <row r="1465" spans="1:33" ht="175" x14ac:dyDescent="0.45">
      <c r="A1465" s="152">
        <v>1458</v>
      </c>
      <c r="B1465" s="160">
        <v>45896</v>
      </c>
      <c r="C1465" s="83" t="s">
        <v>72</v>
      </c>
      <c r="D1465" s="81" t="s">
        <v>155</v>
      </c>
      <c r="E1465" s="254" t="s">
        <v>2712</v>
      </c>
      <c r="F1465" s="254" t="s">
        <v>2712</v>
      </c>
      <c r="G1465" s="81" t="s">
        <v>227</v>
      </c>
      <c r="H1465" s="81" t="s">
        <v>247</v>
      </c>
      <c r="I1465" s="81" t="s">
        <v>248</v>
      </c>
      <c r="J1465" s="81" t="s">
        <v>200</v>
      </c>
      <c r="K1465" s="81" t="s">
        <v>2047</v>
      </c>
      <c r="L1465" s="82" t="s">
        <v>4841</v>
      </c>
      <c r="M1465" s="82" t="s">
        <v>203</v>
      </c>
      <c r="N1465" s="83">
        <v>1</v>
      </c>
      <c r="O1465" s="83">
        <v>2</v>
      </c>
      <c r="P1465" s="83">
        <v>7</v>
      </c>
      <c r="Q1465" s="240">
        <f t="shared" si="114"/>
        <v>14</v>
      </c>
      <c r="R1465" s="240" t="str">
        <f t="shared" si="115"/>
        <v>DÜŞÜK RİSK</v>
      </c>
      <c r="S1465" s="84" t="s">
        <v>216</v>
      </c>
      <c r="T1465" s="82" t="s">
        <v>205</v>
      </c>
      <c r="U1465" s="80" t="s">
        <v>206</v>
      </c>
      <c r="V1465" s="85" t="s">
        <v>558</v>
      </c>
      <c r="W1465" s="80" t="s">
        <v>558</v>
      </c>
      <c r="X1465" s="82" t="s">
        <v>208</v>
      </c>
      <c r="Y1465" s="83">
        <v>0.5</v>
      </c>
      <c r="Z1465" s="83">
        <v>2</v>
      </c>
      <c r="AA1465" s="83">
        <v>7</v>
      </c>
      <c r="AB1465" s="240">
        <f t="shared" si="116"/>
        <v>7</v>
      </c>
      <c r="AC1465" s="240" t="str">
        <f t="shared" si="117"/>
        <v>DÜŞÜK RİSK</v>
      </c>
      <c r="AD1465" s="81" t="s">
        <v>209</v>
      </c>
      <c r="AE1465" s="81" t="s">
        <v>210</v>
      </c>
      <c r="AF1465" s="81" t="s">
        <v>558</v>
      </c>
      <c r="AG1465" s="83" t="s">
        <v>211</v>
      </c>
    </row>
    <row r="1466" spans="1:33" ht="210" x14ac:dyDescent="0.45">
      <c r="A1466" s="152">
        <v>1459</v>
      </c>
      <c r="B1466" s="160">
        <v>45896</v>
      </c>
      <c r="C1466" s="83" t="s">
        <v>72</v>
      </c>
      <c r="D1466" s="81" t="s">
        <v>155</v>
      </c>
      <c r="E1466" s="254" t="s">
        <v>2712</v>
      </c>
      <c r="F1466" s="254" t="s">
        <v>2712</v>
      </c>
      <c r="G1466" s="81" t="s">
        <v>227</v>
      </c>
      <c r="H1466" s="81" t="s">
        <v>249</v>
      </c>
      <c r="I1466" s="81" t="s">
        <v>250</v>
      </c>
      <c r="J1466" s="81" t="s">
        <v>200</v>
      </c>
      <c r="K1466" s="81" t="s">
        <v>2718</v>
      </c>
      <c r="L1466" s="82" t="s">
        <v>4842</v>
      </c>
      <c r="M1466" s="82" t="s">
        <v>203</v>
      </c>
      <c r="N1466" s="83">
        <v>3</v>
      </c>
      <c r="O1466" s="83">
        <v>2</v>
      </c>
      <c r="P1466" s="83">
        <v>7</v>
      </c>
      <c r="Q1466" s="240">
        <f t="shared" si="114"/>
        <v>42</v>
      </c>
      <c r="R1466" s="240" t="str">
        <f t="shared" si="115"/>
        <v>OLASI RİSK</v>
      </c>
      <c r="S1466" s="84" t="s">
        <v>216</v>
      </c>
      <c r="T1466" s="82" t="s">
        <v>205</v>
      </c>
      <c r="U1466" s="80" t="s">
        <v>206</v>
      </c>
      <c r="V1466" s="85" t="s">
        <v>558</v>
      </c>
      <c r="W1466" s="80" t="s">
        <v>558</v>
      </c>
      <c r="X1466" s="82" t="s">
        <v>208</v>
      </c>
      <c r="Y1466" s="83">
        <v>0.5</v>
      </c>
      <c r="Z1466" s="83">
        <v>2</v>
      </c>
      <c r="AA1466" s="83">
        <v>7</v>
      </c>
      <c r="AB1466" s="240">
        <f t="shared" si="116"/>
        <v>7</v>
      </c>
      <c r="AC1466" s="240" t="str">
        <f t="shared" si="117"/>
        <v>DÜŞÜK RİSK</v>
      </c>
      <c r="AD1466" s="81" t="s">
        <v>209</v>
      </c>
      <c r="AE1466" s="81" t="s">
        <v>210</v>
      </c>
      <c r="AF1466" s="81" t="s">
        <v>558</v>
      </c>
      <c r="AG1466" s="83" t="s">
        <v>211</v>
      </c>
    </row>
    <row r="1467" spans="1:33" ht="210" x14ac:dyDescent="0.45">
      <c r="A1467" s="152">
        <v>1460</v>
      </c>
      <c r="B1467" s="160">
        <v>45896</v>
      </c>
      <c r="C1467" s="83" t="s">
        <v>72</v>
      </c>
      <c r="D1467" s="81" t="s">
        <v>155</v>
      </c>
      <c r="E1467" s="254" t="s">
        <v>2712</v>
      </c>
      <c r="F1467" s="254" t="s">
        <v>2712</v>
      </c>
      <c r="G1467" s="81" t="s">
        <v>227</v>
      </c>
      <c r="H1467" s="81" t="s">
        <v>249</v>
      </c>
      <c r="I1467" s="81" t="s">
        <v>250</v>
      </c>
      <c r="J1467" s="81" t="s">
        <v>200</v>
      </c>
      <c r="K1467" s="81" t="s">
        <v>2047</v>
      </c>
      <c r="L1467" s="82" t="s">
        <v>4842</v>
      </c>
      <c r="M1467" s="82" t="s">
        <v>203</v>
      </c>
      <c r="N1467" s="83">
        <v>1</v>
      </c>
      <c r="O1467" s="83">
        <v>2</v>
      </c>
      <c r="P1467" s="83">
        <v>7</v>
      </c>
      <c r="Q1467" s="240">
        <f t="shared" si="114"/>
        <v>14</v>
      </c>
      <c r="R1467" s="240" t="str">
        <f t="shared" si="115"/>
        <v>DÜŞÜK RİSK</v>
      </c>
      <c r="S1467" s="84" t="s">
        <v>216</v>
      </c>
      <c r="T1467" s="81" t="s">
        <v>205</v>
      </c>
      <c r="U1467" s="80" t="s">
        <v>206</v>
      </c>
      <c r="V1467" s="85" t="s">
        <v>558</v>
      </c>
      <c r="W1467" s="80" t="s">
        <v>558</v>
      </c>
      <c r="X1467" s="82" t="s">
        <v>208</v>
      </c>
      <c r="Y1467" s="83">
        <v>0.5</v>
      </c>
      <c r="Z1467" s="83">
        <v>2</v>
      </c>
      <c r="AA1467" s="83">
        <v>7</v>
      </c>
      <c r="AB1467" s="240">
        <f t="shared" si="116"/>
        <v>7</v>
      </c>
      <c r="AC1467" s="240" t="str">
        <f t="shared" si="117"/>
        <v>DÜŞÜK RİSK</v>
      </c>
      <c r="AD1467" s="81" t="s">
        <v>209</v>
      </c>
      <c r="AE1467" s="81" t="s">
        <v>210</v>
      </c>
      <c r="AF1467" s="81" t="s">
        <v>558</v>
      </c>
      <c r="AG1467" s="83" t="s">
        <v>211</v>
      </c>
    </row>
    <row r="1468" spans="1:33" ht="140" x14ac:dyDescent="0.45">
      <c r="A1468" s="152">
        <v>1461</v>
      </c>
      <c r="B1468" s="160">
        <v>45896</v>
      </c>
      <c r="C1468" s="83" t="s">
        <v>72</v>
      </c>
      <c r="D1468" s="81" t="s">
        <v>155</v>
      </c>
      <c r="E1468" s="254" t="s">
        <v>2712</v>
      </c>
      <c r="F1468" s="254" t="s">
        <v>2712</v>
      </c>
      <c r="G1468" s="81" t="s">
        <v>227</v>
      </c>
      <c r="H1468" s="81" t="s">
        <v>251</v>
      </c>
      <c r="I1468" s="81" t="s">
        <v>237</v>
      </c>
      <c r="J1468" s="81" t="s">
        <v>200</v>
      </c>
      <c r="K1468" s="81" t="s">
        <v>2718</v>
      </c>
      <c r="L1468" s="82" t="s">
        <v>4843</v>
      </c>
      <c r="M1468" s="82" t="s">
        <v>203</v>
      </c>
      <c r="N1468" s="83">
        <v>3</v>
      </c>
      <c r="O1468" s="83">
        <v>2</v>
      </c>
      <c r="P1468" s="83">
        <v>7</v>
      </c>
      <c r="Q1468" s="240">
        <f t="shared" si="114"/>
        <v>42</v>
      </c>
      <c r="R1468" s="240" t="str">
        <f t="shared" si="115"/>
        <v>OLASI RİSK</v>
      </c>
      <c r="S1468" s="84" t="s">
        <v>216</v>
      </c>
      <c r="T1468" s="81" t="s">
        <v>252</v>
      </c>
      <c r="U1468" s="80" t="s">
        <v>206</v>
      </c>
      <c r="V1468" s="85" t="s">
        <v>558</v>
      </c>
      <c r="W1468" s="80" t="s">
        <v>558</v>
      </c>
      <c r="X1468" s="82" t="s">
        <v>208</v>
      </c>
      <c r="Y1468" s="83">
        <v>0.5</v>
      </c>
      <c r="Z1468" s="83">
        <v>2</v>
      </c>
      <c r="AA1468" s="83">
        <v>7</v>
      </c>
      <c r="AB1468" s="240">
        <f t="shared" si="116"/>
        <v>7</v>
      </c>
      <c r="AC1468" s="240" t="str">
        <f t="shared" si="117"/>
        <v>DÜŞÜK RİSK</v>
      </c>
      <c r="AD1468" s="81" t="s">
        <v>209</v>
      </c>
      <c r="AE1468" s="81" t="s">
        <v>210</v>
      </c>
      <c r="AF1468" s="81" t="s">
        <v>558</v>
      </c>
      <c r="AG1468" s="83" t="s">
        <v>211</v>
      </c>
    </row>
    <row r="1469" spans="1:33" ht="140" x14ac:dyDescent="0.45">
      <c r="A1469" s="152">
        <v>1462</v>
      </c>
      <c r="B1469" s="160">
        <v>45896</v>
      </c>
      <c r="C1469" s="83" t="s">
        <v>72</v>
      </c>
      <c r="D1469" s="81" t="s">
        <v>155</v>
      </c>
      <c r="E1469" s="254" t="s">
        <v>2712</v>
      </c>
      <c r="F1469" s="254" t="s">
        <v>2712</v>
      </c>
      <c r="G1469" s="81" t="s">
        <v>227</v>
      </c>
      <c r="H1469" s="81" t="s">
        <v>251</v>
      </c>
      <c r="I1469" s="81" t="s">
        <v>237</v>
      </c>
      <c r="J1469" s="81" t="s">
        <v>200</v>
      </c>
      <c r="K1469" s="81" t="s">
        <v>2047</v>
      </c>
      <c r="L1469" s="82" t="s">
        <v>4843</v>
      </c>
      <c r="M1469" s="82" t="s">
        <v>203</v>
      </c>
      <c r="N1469" s="83">
        <v>1</v>
      </c>
      <c r="O1469" s="83">
        <v>2</v>
      </c>
      <c r="P1469" s="83">
        <v>7</v>
      </c>
      <c r="Q1469" s="240">
        <f t="shared" si="114"/>
        <v>14</v>
      </c>
      <c r="R1469" s="240" t="str">
        <f t="shared" si="115"/>
        <v>DÜŞÜK RİSK</v>
      </c>
      <c r="S1469" s="82" t="s">
        <v>216</v>
      </c>
      <c r="T1469" s="81" t="s">
        <v>252</v>
      </c>
      <c r="U1469" s="80" t="s">
        <v>206</v>
      </c>
      <c r="V1469" s="85" t="s">
        <v>558</v>
      </c>
      <c r="W1469" s="80" t="s">
        <v>558</v>
      </c>
      <c r="X1469" s="82" t="s">
        <v>208</v>
      </c>
      <c r="Y1469" s="83">
        <v>0.5</v>
      </c>
      <c r="Z1469" s="83">
        <v>2</v>
      </c>
      <c r="AA1469" s="83">
        <v>7</v>
      </c>
      <c r="AB1469" s="240">
        <f t="shared" si="116"/>
        <v>7</v>
      </c>
      <c r="AC1469" s="240" t="str">
        <f t="shared" si="117"/>
        <v>DÜŞÜK RİSK</v>
      </c>
      <c r="AD1469" s="81" t="s">
        <v>209</v>
      </c>
      <c r="AE1469" s="81" t="s">
        <v>210</v>
      </c>
      <c r="AF1469" s="81" t="s">
        <v>558</v>
      </c>
      <c r="AG1469" s="83" t="s">
        <v>211</v>
      </c>
    </row>
    <row r="1470" spans="1:33" ht="192.5" x14ac:dyDescent="0.45">
      <c r="A1470" s="152">
        <v>1463</v>
      </c>
      <c r="B1470" s="160">
        <v>45896</v>
      </c>
      <c r="C1470" s="83" t="s">
        <v>72</v>
      </c>
      <c r="D1470" s="81" t="s">
        <v>155</v>
      </c>
      <c r="E1470" s="254" t="s">
        <v>2712</v>
      </c>
      <c r="F1470" s="254" t="s">
        <v>2712</v>
      </c>
      <c r="G1470" s="81" t="s">
        <v>227</v>
      </c>
      <c r="H1470" s="81" t="s">
        <v>253</v>
      </c>
      <c r="I1470" s="81" t="s">
        <v>250</v>
      </c>
      <c r="J1470" s="81" t="s">
        <v>200</v>
      </c>
      <c r="K1470" s="81" t="s">
        <v>2719</v>
      </c>
      <c r="L1470" s="82" t="s">
        <v>5483</v>
      </c>
      <c r="M1470" s="82" t="s">
        <v>203</v>
      </c>
      <c r="N1470" s="83">
        <v>1</v>
      </c>
      <c r="O1470" s="83">
        <v>2</v>
      </c>
      <c r="P1470" s="83">
        <v>7</v>
      </c>
      <c r="Q1470" s="240">
        <f t="shared" si="114"/>
        <v>14</v>
      </c>
      <c r="R1470" s="240" t="str">
        <f t="shared" si="115"/>
        <v>DÜŞÜK RİSK</v>
      </c>
      <c r="S1470" s="82" t="s">
        <v>216</v>
      </c>
      <c r="T1470" s="81" t="s">
        <v>205</v>
      </c>
      <c r="U1470" s="80" t="s">
        <v>206</v>
      </c>
      <c r="V1470" s="85" t="s">
        <v>558</v>
      </c>
      <c r="W1470" s="80" t="s">
        <v>558</v>
      </c>
      <c r="X1470" s="82" t="s">
        <v>208</v>
      </c>
      <c r="Y1470" s="83">
        <v>0.5</v>
      </c>
      <c r="Z1470" s="83">
        <v>2</v>
      </c>
      <c r="AA1470" s="83">
        <v>7</v>
      </c>
      <c r="AB1470" s="240">
        <f t="shared" si="116"/>
        <v>7</v>
      </c>
      <c r="AC1470" s="240" t="str">
        <f t="shared" si="117"/>
        <v>DÜŞÜK RİSK</v>
      </c>
      <c r="AD1470" s="81" t="s">
        <v>209</v>
      </c>
      <c r="AE1470" s="81" t="s">
        <v>210</v>
      </c>
      <c r="AF1470" s="81" t="s">
        <v>558</v>
      </c>
      <c r="AG1470" s="83" t="s">
        <v>211</v>
      </c>
    </row>
    <row r="1471" spans="1:33" ht="140" x14ac:dyDescent="0.45">
      <c r="A1471" s="152">
        <v>1464</v>
      </c>
      <c r="B1471" s="160">
        <v>45896</v>
      </c>
      <c r="C1471" s="83" t="s">
        <v>72</v>
      </c>
      <c r="D1471" s="81" t="s">
        <v>155</v>
      </c>
      <c r="E1471" s="254" t="s">
        <v>2712</v>
      </c>
      <c r="F1471" s="254" t="s">
        <v>2712</v>
      </c>
      <c r="G1471" s="81" t="s">
        <v>227</v>
      </c>
      <c r="H1471" s="81" t="s">
        <v>254</v>
      </c>
      <c r="I1471" s="81" t="s">
        <v>255</v>
      </c>
      <c r="J1471" s="81" t="s">
        <v>200</v>
      </c>
      <c r="K1471" s="81" t="s">
        <v>2718</v>
      </c>
      <c r="L1471" s="82" t="s">
        <v>4835</v>
      </c>
      <c r="M1471" s="82" t="s">
        <v>203</v>
      </c>
      <c r="N1471" s="83">
        <v>3</v>
      </c>
      <c r="O1471" s="83">
        <v>2</v>
      </c>
      <c r="P1471" s="83">
        <v>7</v>
      </c>
      <c r="Q1471" s="240">
        <f t="shared" si="114"/>
        <v>42</v>
      </c>
      <c r="R1471" s="240" t="str">
        <f t="shared" si="115"/>
        <v>OLASI RİSK</v>
      </c>
      <c r="S1471" s="82" t="s">
        <v>216</v>
      </c>
      <c r="T1471" s="81" t="s">
        <v>235</v>
      </c>
      <c r="U1471" s="80" t="s">
        <v>206</v>
      </c>
      <c r="V1471" s="85" t="s">
        <v>558</v>
      </c>
      <c r="W1471" s="80" t="s">
        <v>558</v>
      </c>
      <c r="X1471" s="82" t="s">
        <v>208</v>
      </c>
      <c r="Y1471" s="83">
        <v>0.5</v>
      </c>
      <c r="Z1471" s="83">
        <v>2</v>
      </c>
      <c r="AA1471" s="83">
        <v>7</v>
      </c>
      <c r="AB1471" s="240">
        <f t="shared" si="116"/>
        <v>7</v>
      </c>
      <c r="AC1471" s="240" t="str">
        <f t="shared" si="117"/>
        <v>DÜŞÜK RİSK</v>
      </c>
      <c r="AD1471" s="81" t="s">
        <v>209</v>
      </c>
      <c r="AE1471" s="81" t="s">
        <v>210</v>
      </c>
      <c r="AF1471" s="81" t="s">
        <v>558</v>
      </c>
      <c r="AG1471" s="83" t="s">
        <v>211</v>
      </c>
    </row>
    <row r="1472" spans="1:33" ht="140" x14ac:dyDescent="0.45">
      <c r="A1472" s="152">
        <v>1465</v>
      </c>
      <c r="B1472" s="160">
        <v>45896</v>
      </c>
      <c r="C1472" s="83" t="s">
        <v>72</v>
      </c>
      <c r="D1472" s="81" t="s">
        <v>155</v>
      </c>
      <c r="E1472" s="254" t="s">
        <v>2712</v>
      </c>
      <c r="F1472" s="254" t="s">
        <v>2712</v>
      </c>
      <c r="G1472" s="81" t="s">
        <v>227</v>
      </c>
      <c r="H1472" s="81" t="s">
        <v>254</v>
      </c>
      <c r="I1472" s="81" t="s">
        <v>255</v>
      </c>
      <c r="J1472" s="81" t="s">
        <v>200</v>
      </c>
      <c r="K1472" s="81" t="s">
        <v>2047</v>
      </c>
      <c r="L1472" s="82" t="s">
        <v>4835</v>
      </c>
      <c r="M1472" s="82" t="s">
        <v>203</v>
      </c>
      <c r="N1472" s="83">
        <v>1</v>
      </c>
      <c r="O1472" s="83">
        <v>2</v>
      </c>
      <c r="P1472" s="83">
        <v>7</v>
      </c>
      <c r="Q1472" s="240">
        <f t="shared" si="114"/>
        <v>14</v>
      </c>
      <c r="R1472" s="240" t="str">
        <f t="shared" si="115"/>
        <v>DÜŞÜK RİSK</v>
      </c>
      <c r="S1472" s="84" t="s">
        <v>216</v>
      </c>
      <c r="T1472" s="82" t="s">
        <v>235</v>
      </c>
      <c r="U1472" s="80" t="s">
        <v>206</v>
      </c>
      <c r="V1472" s="85" t="s">
        <v>558</v>
      </c>
      <c r="W1472" s="80" t="s">
        <v>558</v>
      </c>
      <c r="X1472" s="82" t="s">
        <v>208</v>
      </c>
      <c r="Y1472" s="83">
        <v>0.5</v>
      </c>
      <c r="Z1472" s="83">
        <v>2</v>
      </c>
      <c r="AA1472" s="83">
        <v>7</v>
      </c>
      <c r="AB1472" s="240">
        <f t="shared" si="116"/>
        <v>7</v>
      </c>
      <c r="AC1472" s="240" t="str">
        <f t="shared" si="117"/>
        <v>DÜŞÜK RİSK</v>
      </c>
      <c r="AD1472" s="81" t="s">
        <v>209</v>
      </c>
      <c r="AE1472" s="82" t="s">
        <v>210</v>
      </c>
      <c r="AF1472" s="81" t="s">
        <v>558</v>
      </c>
      <c r="AG1472" s="83" t="s">
        <v>211</v>
      </c>
    </row>
    <row r="1473" spans="1:33" ht="140" x14ac:dyDescent="0.45">
      <c r="A1473" s="152">
        <v>1466</v>
      </c>
      <c r="B1473" s="160">
        <v>45896</v>
      </c>
      <c r="C1473" s="83" t="s">
        <v>72</v>
      </c>
      <c r="D1473" s="81" t="s">
        <v>155</v>
      </c>
      <c r="E1473" s="254" t="s">
        <v>2712</v>
      </c>
      <c r="F1473" s="254" t="s">
        <v>2712</v>
      </c>
      <c r="G1473" s="81" t="s">
        <v>227</v>
      </c>
      <c r="H1473" s="81" t="s">
        <v>256</v>
      </c>
      <c r="I1473" s="81" t="s">
        <v>250</v>
      </c>
      <c r="J1473" s="81" t="s">
        <v>200</v>
      </c>
      <c r="K1473" s="81" t="s">
        <v>2718</v>
      </c>
      <c r="L1473" s="82" t="s">
        <v>4836</v>
      </c>
      <c r="M1473" s="82" t="s">
        <v>203</v>
      </c>
      <c r="N1473" s="83">
        <v>3</v>
      </c>
      <c r="O1473" s="83">
        <v>2</v>
      </c>
      <c r="P1473" s="83">
        <v>7</v>
      </c>
      <c r="Q1473" s="240">
        <f t="shared" si="114"/>
        <v>42</v>
      </c>
      <c r="R1473" s="240" t="str">
        <f t="shared" si="115"/>
        <v>OLASI RİSK</v>
      </c>
      <c r="S1473" s="84" t="s">
        <v>216</v>
      </c>
      <c r="T1473" s="82" t="s">
        <v>235</v>
      </c>
      <c r="U1473" s="80" t="s">
        <v>206</v>
      </c>
      <c r="V1473" s="85" t="s">
        <v>558</v>
      </c>
      <c r="W1473" s="80" t="s">
        <v>558</v>
      </c>
      <c r="X1473" s="82" t="s">
        <v>208</v>
      </c>
      <c r="Y1473" s="83">
        <v>0.5</v>
      </c>
      <c r="Z1473" s="83">
        <v>2</v>
      </c>
      <c r="AA1473" s="83">
        <v>7</v>
      </c>
      <c r="AB1473" s="240">
        <f t="shared" si="116"/>
        <v>7</v>
      </c>
      <c r="AC1473" s="240" t="str">
        <f t="shared" si="117"/>
        <v>DÜŞÜK RİSK</v>
      </c>
      <c r="AD1473" s="81" t="s">
        <v>209</v>
      </c>
      <c r="AE1473" s="82" t="s">
        <v>210</v>
      </c>
      <c r="AF1473" s="81" t="s">
        <v>558</v>
      </c>
      <c r="AG1473" s="83" t="s">
        <v>211</v>
      </c>
    </row>
    <row r="1474" spans="1:33" ht="140" x14ac:dyDescent="0.45">
      <c r="A1474" s="152">
        <v>1467</v>
      </c>
      <c r="B1474" s="160">
        <v>45896</v>
      </c>
      <c r="C1474" s="83" t="s">
        <v>72</v>
      </c>
      <c r="D1474" s="81" t="s">
        <v>155</v>
      </c>
      <c r="E1474" s="254" t="s">
        <v>2712</v>
      </c>
      <c r="F1474" s="254" t="s">
        <v>2712</v>
      </c>
      <c r="G1474" s="81" t="s">
        <v>227</v>
      </c>
      <c r="H1474" s="81" t="s">
        <v>256</v>
      </c>
      <c r="I1474" s="81" t="s">
        <v>250</v>
      </c>
      <c r="J1474" s="81" t="s">
        <v>200</v>
      </c>
      <c r="K1474" s="81" t="s">
        <v>2047</v>
      </c>
      <c r="L1474" s="82" t="s">
        <v>4836</v>
      </c>
      <c r="M1474" s="82" t="s">
        <v>203</v>
      </c>
      <c r="N1474" s="83">
        <v>1</v>
      </c>
      <c r="O1474" s="83">
        <v>2</v>
      </c>
      <c r="P1474" s="83">
        <v>7</v>
      </c>
      <c r="Q1474" s="240">
        <f t="shared" si="114"/>
        <v>14</v>
      </c>
      <c r="R1474" s="240" t="str">
        <f t="shared" si="115"/>
        <v>DÜŞÜK RİSK</v>
      </c>
      <c r="S1474" s="84" t="s">
        <v>216</v>
      </c>
      <c r="T1474" s="82" t="s">
        <v>235</v>
      </c>
      <c r="U1474" s="80" t="s">
        <v>206</v>
      </c>
      <c r="V1474" s="85" t="s">
        <v>558</v>
      </c>
      <c r="W1474" s="80" t="s">
        <v>558</v>
      </c>
      <c r="X1474" s="82" t="s">
        <v>208</v>
      </c>
      <c r="Y1474" s="83">
        <v>0.5</v>
      </c>
      <c r="Z1474" s="83">
        <v>2</v>
      </c>
      <c r="AA1474" s="83">
        <v>7</v>
      </c>
      <c r="AB1474" s="240">
        <f t="shared" si="116"/>
        <v>7</v>
      </c>
      <c r="AC1474" s="240" t="str">
        <f t="shared" si="117"/>
        <v>DÜŞÜK RİSK</v>
      </c>
      <c r="AD1474" s="81" t="s">
        <v>209</v>
      </c>
      <c r="AE1474" s="82" t="s">
        <v>210</v>
      </c>
      <c r="AF1474" s="81" t="s">
        <v>558</v>
      </c>
      <c r="AG1474" s="83" t="s">
        <v>211</v>
      </c>
    </row>
    <row r="1475" spans="1:33" ht="210" x14ac:dyDescent="0.45">
      <c r="A1475" s="152">
        <v>1468</v>
      </c>
      <c r="B1475" s="160">
        <v>45896</v>
      </c>
      <c r="C1475" s="83" t="s">
        <v>72</v>
      </c>
      <c r="D1475" s="81" t="s">
        <v>155</v>
      </c>
      <c r="E1475" s="254" t="s">
        <v>2712</v>
      </c>
      <c r="F1475" s="254" t="s">
        <v>2712</v>
      </c>
      <c r="G1475" s="81" t="s">
        <v>227</v>
      </c>
      <c r="H1475" s="81" t="s">
        <v>257</v>
      </c>
      <c r="I1475" s="81" t="s">
        <v>250</v>
      </c>
      <c r="J1475" s="81" t="s">
        <v>200</v>
      </c>
      <c r="K1475" s="81" t="s">
        <v>2718</v>
      </c>
      <c r="L1475" s="82" t="s">
        <v>4844</v>
      </c>
      <c r="M1475" s="82" t="s">
        <v>203</v>
      </c>
      <c r="N1475" s="83">
        <v>3</v>
      </c>
      <c r="O1475" s="83">
        <v>2</v>
      </c>
      <c r="P1475" s="83">
        <v>7</v>
      </c>
      <c r="Q1475" s="240">
        <f t="shared" si="114"/>
        <v>42</v>
      </c>
      <c r="R1475" s="240" t="str">
        <f t="shared" si="115"/>
        <v>OLASI RİSK</v>
      </c>
      <c r="S1475" s="84" t="s">
        <v>216</v>
      </c>
      <c r="T1475" s="82" t="s">
        <v>235</v>
      </c>
      <c r="U1475" s="80" t="s">
        <v>206</v>
      </c>
      <c r="V1475" s="85" t="s">
        <v>558</v>
      </c>
      <c r="W1475" s="80" t="s">
        <v>558</v>
      </c>
      <c r="X1475" s="82" t="s">
        <v>208</v>
      </c>
      <c r="Y1475" s="83">
        <v>0.5</v>
      </c>
      <c r="Z1475" s="83">
        <v>2</v>
      </c>
      <c r="AA1475" s="83">
        <v>7</v>
      </c>
      <c r="AB1475" s="240">
        <f t="shared" si="116"/>
        <v>7</v>
      </c>
      <c r="AC1475" s="240" t="str">
        <f t="shared" si="117"/>
        <v>DÜŞÜK RİSK</v>
      </c>
      <c r="AD1475" s="81" t="s">
        <v>209</v>
      </c>
      <c r="AE1475" s="82" t="s">
        <v>210</v>
      </c>
      <c r="AF1475" s="81" t="s">
        <v>558</v>
      </c>
      <c r="AG1475" s="83" t="s">
        <v>211</v>
      </c>
    </row>
    <row r="1476" spans="1:33" ht="210" x14ac:dyDescent="0.45">
      <c r="A1476" s="152">
        <v>1469</v>
      </c>
      <c r="B1476" s="160">
        <v>45896</v>
      </c>
      <c r="C1476" s="83" t="s">
        <v>72</v>
      </c>
      <c r="D1476" s="81" t="s">
        <v>155</v>
      </c>
      <c r="E1476" s="254" t="s">
        <v>2712</v>
      </c>
      <c r="F1476" s="254" t="s">
        <v>2712</v>
      </c>
      <c r="G1476" s="81" t="s">
        <v>227</v>
      </c>
      <c r="H1476" s="81" t="s">
        <v>257</v>
      </c>
      <c r="I1476" s="81" t="s">
        <v>250</v>
      </c>
      <c r="J1476" s="81" t="s">
        <v>200</v>
      </c>
      <c r="K1476" s="81" t="s">
        <v>2047</v>
      </c>
      <c r="L1476" s="82" t="s">
        <v>4844</v>
      </c>
      <c r="M1476" s="82" t="s">
        <v>203</v>
      </c>
      <c r="N1476" s="83">
        <v>1</v>
      </c>
      <c r="O1476" s="83">
        <v>2</v>
      </c>
      <c r="P1476" s="83">
        <v>7</v>
      </c>
      <c r="Q1476" s="240">
        <f t="shared" si="114"/>
        <v>14</v>
      </c>
      <c r="R1476" s="240" t="str">
        <f t="shared" si="115"/>
        <v>DÜŞÜK RİSK</v>
      </c>
      <c r="S1476" s="84" t="s">
        <v>216</v>
      </c>
      <c r="T1476" s="82" t="s">
        <v>235</v>
      </c>
      <c r="U1476" s="80" t="s">
        <v>206</v>
      </c>
      <c r="V1476" s="85" t="s">
        <v>558</v>
      </c>
      <c r="W1476" s="80" t="s">
        <v>558</v>
      </c>
      <c r="X1476" s="82" t="s">
        <v>208</v>
      </c>
      <c r="Y1476" s="83">
        <v>0.5</v>
      </c>
      <c r="Z1476" s="83">
        <v>2</v>
      </c>
      <c r="AA1476" s="83">
        <v>7</v>
      </c>
      <c r="AB1476" s="240">
        <f t="shared" si="116"/>
        <v>7</v>
      </c>
      <c r="AC1476" s="240" t="str">
        <f t="shared" si="117"/>
        <v>DÜŞÜK RİSK</v>
      </c>
      <c r="AD1476" s="81" t="s">
        <v>209</v>
      </c>
      <c r="AE1476" s="82" t="s">
        <v>210</v>
      </c>
      <c r="AF1476" s="81" t="s">
        <v>558</v>
      </c>
      <c r="AG1476" s="83" t="s">
        <v>211</v>
      </c>
    </row>
    <row r="1477" spans="1:33" ht="140" x14ac:dyDescent="0.45">
      <c r="A1477" s="152">
        <v>1470</v>
      </c>
      <c r="B1477" s="160">
        <v>45896</v>
      </c>
      <c r="C1477" s="83" t="s">
        <v>72</v>
      </c>
      <c r="D1477" s="81" t="s">
        <v>155</v>
      </c>
      <c r="E1477" s="254" t="s">
        <v>2712</v>
      </c>
      <c r="F1477" s="254" t="s">
        <v>2712</v>
      </c>
      <c r="G1477" s="81" t="s">
        <v>227</v>
      </c>
      <c r="H1477" s="81" t="s">
        <v>236</v>
      </c>
      <c r="I1477" s="81" t="s">
        <v>237</v>
      </c>
      <c r="J1477" s="81" t="s">
        <v>200</v>
      </c>
      <c r="K1477" s="81" t="s">
        <v>2718</v>
      </c>
      <c r="L1477" s="82" t="s">
        <v>4835</v>
      </c>
      <c r="M1477" s="82" t="s">
        <v>203</v>
      </c>
      <c r="N1477" s="83">
        <v>3</v>
      </c>
      <c r="O1477" s="83">
        <v>1</v>
      </c>
      <c r="P1477" s="83">
        <v>15</v>
      </c>
      <c r="Q1477" s="240">
        <f t="shared" si="114"/>
        <v>45</v>
      </c>
      <c r="R1477" s="240" t="str">
        <f t="shared" si="115"/>
        <v>OLASI RİSK</v>
      </c>
      <c r="S1477" s="84" t="s">
        <v>216</v>
      </c>
      <c r="T1477" s="82" t="s">
        <v>205</v>
      </c>
      <c r="U1477" s="80" t="s">
        <v>206</v>
      </c>
      <c r="V1477" s="85" t="s">
        <v>558</v>
      </c>
      <c r="W1477" s="80" t="s">
        <v>558</v>
      </c>
      <c r="X1477" s="82" t="s">
        <v>208</v>
      </c>
      <c r="Y1477" s="83">
        <v>0.5</v>
      </c>
      <c r="Z1477" s="83">
        <v>1</v>
      </c>
      <c r="AA1477" s="83">
        <v>15</v>
      </c>
      <c r="AB1477" s="240">
        <f t="shared" si="116"/>
        <v>7.5</v>
      </c>
      <c r="AC1477" s="240" t="str">
        <f t="shared" si="117"/>
        <v>DÜŞÜK RİSK</v>
      </c>
      <c r="AD1477" s="81" t="s">
        <v>209</v>
      </c>
      <c r="AE1477" s="82" t="s">
        <v>210</v>
      </c>
      <c r="AF1477" s="81" t="s">
        <v>558</v>
      </c>
      <c r="AG1477" s="83" t="s">
        <v>211</v>
      </c>
    </row>
    <row r="1478" spans="1:33" ht="140" x14ac:dyDescent="0.45">
      <c r="A1478" s="152">
        <v>1471</v>
      </c>
      <c r="B1478" s="160">
        <v>45896</v>
      </c>
      <c r="C1478" s="83" t="s">
        <v>72</v>
      </c>
      <c r="D1478" s="81" t="s">
        <v>155</v>
      </c>
      <c r="E1478" s="254" t="s">
        <v>2712</v>
      </c>
      <c r="F1478" s="254" t="s">
        <v>2712</v>
      </c>
      <c r="G1478" s="81" t="s">
        <v>227</v>
      </c>
      <c r="H1478" s="81" t="s">
        <v>236</v>
      </c>
      <c r="I1478" s="81" t="s">
        <v>237</v>
      </c>
      <c r="J1478" s="81" t="s">
        <v>200</v>
      </c>
      <c r="K1478" s="81" t="s">
        <v>2047</v>
      </c>
      <c r="L1478" s="82" t="s">
        <v>4835</v>
      </c>
      <c r="M1478" s="82" t="s">
        <v>203</v>
      </c>
      <c r="N1478" s="83">
        <v>1</v>
      </c>
      <c r="O1478" s="83">
        <v>1</v>
      </c>
      <c r="P1478" s="83">
        <v>15</v>
      </c>
      <c r="Q1478" s="240">
        <f t="shared" si="114"/>
        <v>15</v>
      </c>
      <c r="R1478" s="240" t="str">
        <f t="shared" si="115"/>
        <v>DÜŞÜK RİSK</v>
      </c>
      <c r="S1478" s="84" t="s">
        <v>216</v>
      </c>
      <c r="T1478" s="82" t="s">
        <v>205</v>
      </c>
      <c r="U1478" s="80" t="s">
        <v>206</v>
      </c>
      <c r="V1478" s="85" t="s">
        <v>558</v>
      </c>
      <c r="W1478" s="80" t="s">
        <v>558</v>
      </c>
      <c r="X1478" s="82" t="s">
        <v>208</v>
      </c>
      <c r="Y1478" s="83">
        <v>0.5</v>
      </c>
      <c r="Z1478" s="83">
        <v>1</v>
      </c>
      <c r="AA1478" s="83">
        <v>15</v>
      </c>
      <c r="AB1478" s="240">
        <f t="shared" si="116"/>
        <v>7.5</v>
      </c>
      <c r="AC1478" s="240" t="str">
        <f t="shared" si="117"/>
        <v>DÜŞÜK RİSK</v>
      </c>
      <c r="AD1478" s="81" t="s">
        <v>209</v>
      </c>
      <c r="AE1478" s="81" t="s">
        <v>210</v>
      </c>
      <c r="AF1478" s="81" t="s">
        <v>558</v>
      </c>
      <c r="AG1478" s="83" t="s">
        <v>211</v>
      </c>
    </row>
    <row r="1479" spans="1:33" ht="175" x14ac:dyDescent="0.45">
      <c r="A1479" s="152">
        <v>1472</v>
      </c>
      <c r="B1479" s="160">
        <v>45896</v>
      </c>
      <c r="C1479" s="83" t="s">
        <v>72</v>
      </c>
      <c r="D1479" s="81" t="s">
        <v>155</v>
      </c>
      <c r="E1479" s="254" t="s">
        <v>2712</v>
      </c>
      <c r="F1479" s="254" t="s">
        <v>2712</v>
      </c>
      <c r="G1479" s="81" t="s">
        <v>227</v>
      </c>
      <c r="H1479" s="81" t="s">
        <v>239</v>
      </c>
      <c r="I1479" s="81" t="s">
        <v>240</v>
      </c>
      <c r="J1479" s="81" t="s">
        <v>200</v>
      </c>
      <c r="K1479" s="81" t="s">
        <v>2718</v>
      </c>
      <c r="L1479" s="82" t="s">
        <v>4834</v>
      </c>
      <c r="M1479" s="82" t="s">
        <v>203</v>
      </c>
      <c r="N1479" s="83">
        <v>3</v>
      </c>
      <c r="O1479" s="83">
        <v>1</v>
      </c>
      <c r="P1479" s="83">
        <v>15</v>
      </c>
      <c r="Q1479" s="240">
        <f t="shared" si="114"/>
        <v>45</v>
      </c>
      <c r="R1479" s="240" t="str">
        <f t="shared" si="115"/>
        <v>OLASI RİSK</v>
      </c>
      <c r="S1479" s="82" t="s">
        <v>216</v>
      </c>
      <c r="T1479" s="82" t="s">
        <v>241</v>
      </c>
      <c r="U1479" s="80" t="s">
        <v>206</v>
      </c>
      <c r="V1479" s="85" t="s">
        <v>558</v>
      </c>
      <c r="W1479" s="80" t="s">
        <v>558</v>
      </c>
      <c r="X1479" s="85" t="s">
        <v>208</v>
      </c>
      <c r="Y1479" s="83">
        <v>0.5</v>
      </c>
      <c r="Z1479" s="83">
        <v>1</v>
      </c>
      <c r="AA1479" s="83">
        <v>15</v>
      </c>
      <c r="AB1479" s="240">
        <f t="shared" si="116"/>
        <v>7.5</v>
      </c>
      <c r="AC1479" s="240" t="str">
        <f t="shared" si="117"/>
        <v>DÜŞÜK RİSK</v>
      </c>
      <c r="AD1479" s="81" t="s">
        <v>209</v>
      </c>
      <c r="AE1479" s="81" t="s">
        <v>210</v>
      </c>
      <c r="AF1479" s="81" t="s">
        <v>558</v>
      </c>
      <c r="AG1479" s="83" t="s">
        <v>211</v>
      </c>
    </row>
    <row r="1480" spans="1:33" ht="175" x14ac:dyDescent="0.45">
      <c r="A1480" s="152">
        <v>1473</v>
      </c>
      <c r="B1480" s="160">
        <v>45896</v>
      </c>
      <c r="C1480" s="83" t="s">
        <v>72</v>
      </c>
      <c r="D1480" s="81" t="s">
        <v>155</v>
      </c>
      <c r="E1480" s="254" t="s">
        <v>2712</v>
      </c>
      <c r="F1480" s="254" t="s">
        <v>2712</v>
      </c>
      <c r="G1480" s="81" t="s">
        <v>227</v>
      </c>
      <c r="H1480" s="81" t="s">
        <v>239</v>
      </c>
      <c r="I1480" s="81" t="s">
        <v>240</v>
      </c>
      <c r="J1480" s="81" t="s">
        <v>200</v>
      </c>
      <c r="K1480" s="81" t="s">
        <v>2047</v>
      </c>
      <c r="L1480" s="82" t="s">
        <v>4834</v>
      </c>
      <c r="M1480" s="82" t="s">
        <v>203</v>
      </c>
      <c r="N1480" s="83">
        <v>1</v>
      </c>
      <c r="O1480" s="83">
        <v>1</v>
      </c>
      <c r="P1480" s="83">
        <v>15</v>
      </c>
      <c r="Q1480" s="240">
        <f t="shared" si="114"/>
        <v>15</v>
      </c>
      <c r="R1480" s="240" t="str">
        <f t="shared" si="115"/>
        <v>DÜŞÜK RİSK</v>
      </c>
      <c r="S1480" s="84" t="s">
        <v>216</v>
      </c>
      <c r="T1480" s="82" t="s">
        <v>241</v>
      </c>
      <c r="U1480" s="80" t="s">
        <v>206</v>
      </c>
      <c r="V1480" s="85" t="s">
        <v>558</v>
      </c>
      <c r="W1480" s="80" t="s">
        <v>558</v>
      </c>
      <c r="X1480" s="82" t="s">
        <v>208</v>
      </c>
      <c r="Y1480" s="83">
        <v>0.5</v>
      </c>
      <c r="Z1480" s="83">
        <v>1</v>
      </c>
      <c r="AA1480" s="83">
        <v>15</v>
      </c>
      <c r="AB1480" s="240">
        <f t="shared" si="116"/>
        <v>7.5</v>
      </c>
      <c r="AC1480" s="240" t="str">
        <f t="shared" si="117"/>
        <v>DÜŞÜK RİSK</v>
      </c>
      <c r="AD1480" s="81" t="s">
        <v>209</v>
      </c>
      <c r="AE1480" s="81" t="s">
        <v>210</v>
      </c>
      <c r="AF1480" s="81" t="s">
        <v>558</v>
      </c>
      <c r="AG1480" s="83" t="s">
        <v>211</v>
      </c>
    </row>
    <row r="1481" spans="1:33" ht="192.5" x14ac:dyDescent="0.45">
      <c r="A1481" s="152">
        <v>1474</v>
      </c>
      <c r="B1481" s="160">
        <v>45896</v>
      </c>
      <c r="C1481" s="83" t="s">
        <v>72</v>
      </c>
      <c r="D1481" s="81" t="s">
        <v>155</v>
      </c>
      <c r="E1481" s="254" t="s">
        <v>2712</v>
      </c>
      <c r="F1481" s="254" t="s">
        <v>2712</v>
      </c>
      <c r="G1481" s="81" t="s">
        <v>227</v>
      </c>
      <c r="H1481" s="81" t="s">
        <v>242</v>
      </c>
      <c r="I1481" s="81" t="s">
        <v>240</v>
      </c>
      <c r="J1481" s="81" t="s">
        <v>200</v>
      </c>
      <c r="K1481" s="81" t="s">
        <v>2718</v>
      </c>
      <c r="L1481" s="82" t="s">
        <v>4833</v>
      </c>
      <c r="M1481" s="82" t="s">
        <v>203</v>
      </c>
      <c r="N1481" s="83">
        <v>3</v>
      </c>
      <c r="O1481" s="83">
        <v>1</v>
      </c>
      <c r="P1481" s="83">
        <v>15</v>
      </c>
      <c r="Q1481" s="240">
        <f t="shared" si="114"/>
        <v>45</v>
      </c>
      <c r="R1481" s="240" t="str">
        <f t="shared" si="115"/>
        <v>OLASI RİSK</v>
      </c>
      <c r="S1481" s="84" t="s">
        <v>216</v>
      </c>
      <c r="T1481" s="81" t="s">
        <v>241</v>
      </c>
      <c r="U1481" s="80" t="s">
        <v>206</v>
      </c>
      <c r="V1481" s="85" t="s">
        <v>558</v>
      </c>
      <c r="W1481" s="80" t="s">
        <v>558</v>
      </c>
      <c r="X1481" s="82" t="s">
        <v>208</v>
      </c>
      <c r="Y1481" s="83">
        <v>0.5</v>
      </c>
      <c r="Z1481" s="83">
        <v>1</v>
      </c>
      <c r="AA1481" s="83">
        <v>15</v>
      </c>
      <c r="AB1481" s="240">
        <f t="shared" si="116"/>
        <v>7.5</v>
      </c>
      <c r="AC1481" s="240" t="str">
        <f t="shared" si="117"/>
        <v>DÜŞÜK RİSK</v>
      </c>
      <c r="AD1481" s="81" t="s">
        <v>209</v>
      </c>
      <c r="AE1481" s="81" t="s">
        <v>210</v>
      </c>
      <c r="AF1481" s="81" t="s">
        <v>558</v>
      </c>
      <c r="AG1481" s="83" t="s">
        <v>211</v>
      </c>
    </row>
    <row r="1482" spans="1:33" ht="192.5" x14ac:dyDescent="0.45">
      <c r="A1482" s="152">
        <v>1475</v>
      </c>
      <c r="B1482" s="160">
        <v>45896</v>
      </c>
      <c r="C1482" s="83" t="s">
        <v>72</v>
      </c>
      <c r="D1482" s="81" t="s">
        <v>155</v>
      </c>
      <c r="E1482" s="254" t="s">
        <v>2712</v>
      </c>
      <c r="F1482" s="254" t="s">
        <v>2712</v>
      </c>
      <c r="G1482" s="81" t="s">
        <v>227</v>
      </c>
      <c r="H1482" s="81" t="s">
        <v>242</v>
      </c>
      <c r="I1482" s="81" t="s">
        <v>240</v>
      </c>
      <c r="J1482" s="81" t="s">
        <v>200</v>
      </c>
      <c r="K1482" s="81" t="s">
        <v>2047</v>
      </c>
      <c r="L1482" s="82" t="s">
        <v>4833</v>
      </c>
      <c r="M1482" s="82" t="s">
        <v>203</v>
      </c>
      <c r="N1482" s="83">
        <v>1</v>
      </c>
      <c r="O1482" s="83">
        <v>1</v>
      </c>
      <c r="P1482" s="83">
        <v>15</v>
      </c>
      <c r="Q1482" s="240">
        <f t="shared" si="114"/>
        <v>15</v>
      </c>
      <c r="R1482" s="240" t="str">
        <f t="shared" si="115"/>
        <v>DÜŞÜK RİSK</v>
      </c>
      <c r="S1482" s="84" t="s">
        <v>216</v>
      </c>
      <c r="T1482" s="81" t="s">
        <v>241</v>
      </c>
      <c r="U1482" s="80" t="s">
        <v>206</v>
      </c>
      <c r="V1482" s="85" t="s">
        <v>558</v>
      </c>
      <c r="W1482" s="80" t="s">
        <v>558</v>
      </c>
      <c r="X1482" s="82" t="s">
        <v>208</v>
      </c>
      <c r="Y1482" s="83">
        <v>0.5</v>
      </c>
      <c r="Z1482" s="83">
        <v>1</v>
      </c>
      <c r="AA1482" s="83">
        <v>15</v>
      </c>
      <c r="AB1482" s="240">
        <f t="shared" si="116"/>
        <v>7.5</v>
      </c>
      <c r="AC1482" s="240" t="str">
        <f t="shared" si="117"/>
        <v>DÜŞÜK RİSK</v>
      </c>
      <c r="AD1482" s="81" t="s">
        <v>209</v>
      </c>
      <c r="AE1482" s="81" t="s">
        <v>210</v>
      </c>
      <c r="AF1482" s="81" t="s">
        <v>558</v>
      </c>
      <c r="AG1482" s="83" t="s">
        <v>211</v>
      </c>
    </row>
    <row r="1483" spans="1:33" ht="175" x14ac:dyDescent="0.45">
      <c r="A1483" s="152">
        <v>1476</v>
      </c>
      <c r="B1483" s="160">
        <v>45896</v>
      </c>
      <c r="C1483" s="83" t="s">
        <v>72</v>
      </c>
      <c r="D1483" s="81" t="s">
        <v>155</v>
      </c>
      <c r="E1483" s="254" t="s">
        <v>2712</v>
      </c>
      <c r="F1483" s="254" t="s">
        <v>2712</v>
      </c>
      <c r="G1483" s="81" t="s">
        <v>227</v>
      </c>
      <c r="H1483" s="81" t="s">
        <v>243</v>
      </c>
      <c r="I1483" s="81" t="s">
        <v>240</v>
      </c>
      <c r="J1483" s="81" t="s">
        <v>233</v>
      </c>
      <c r="K1483" s="81" t="s">
        <v>2718</v>
      </c>
      <c r="L1483" s="82" t="s">
        <v>4834</v>
      </c>
      <c r="M1483" s="82" t="s">
        <v>203</v>
      </c>
      <c r="N1483" s="83">
        <v>3</v>
      </c>
      <c r="O1483" s="83">
        <v>1</v>
      </c>
      <c r="P1483" s="83">
        <v>15</v>
      </c>
      <c r="Q1483" s="240">
        <f t="shared" si="114"/>
        <v>45</v>
      </c>
      <c r="R1483" s="240" t="str">
        <f t="shared" si="115"/>
        <v>OLASI RİSK</v>
      </c>
      <c r="S1483" s="84" t="s">
        <v>216</v>
      </c>
      <c r="T1483" s="81" t="s">
        <v>235</v>
      </c>
      <c r="U1483" s="80" t="s">
        <v>206</v>
      </c>
      <c r="V1483" s="85" t="s">
        <v>558</v>
      </c>
      <c r="W1483" s="80" t="s">
        <v>558</v>
      </c>
      <c r="X1483" s="82" t="s">
        <v>208</v>
      </c>
      <c r="Y1483" s="83">
        <v>0.5</v>
      </c>
      <c r="Z1483" s="83">
        <v>1</v>
      </c>
      <c r="AA1483" s="83">
        <v>15</v>
      </c>
      <c r="AB1483" s="240">
        <f t="shared" si="116"/>
        <v>7.5</v>
      </c>
      <c r="AC1483" s="240" t="str">
        <f t="shared" si="117"/>
        <v>DÜŞÜK RİSK</v>
      </c>
      <c r="AD1483" s="81" t="s">
        <v>209</v>
      </c>
      <c r="AE1483" s="81" t="s">
        <v>210</v>
      </c>
      <c r="AF1483" s="81" t="s">
        <v>558</v>
      </c>
      <c r="AG1483" s="83" t="s">
        <v>211</v>
      </c>
    </row>
    <row r="1484" spans="1:33" ht="175" x14ac:dyDescent="0.45">
      <c r="A1484" s="152">
        <v>1477</v>
      </c>
      <c r="B1484" s="160">
        <v>45896</v>
      </c>
      <c r="C1484" s="83" t="s">
        <v>72</v>
      </c>
      <c r="D1484" s="81" t="s">
        <v>155</v>
      </c>
      <c r="E1484" s="254" t="s">
        <v>2712</v>
      </c>
      <c r="F1484" s="254" t="s">
        <v>2712</v>
      </c>
      <c r="G1484" s="81" t="s">
        <v>227</v>
      </c>
      <c r="H1484" s="81" t="s">
        <v>243</v>
      </c>
      <c r="I1484" s="81" t="s">
        <v>240</v>
      </c>
      <c r="J1484" s="81" t="s">
        <v>233</v>
      </c>
      <c r="K1484" s="81" t="s">
        <v>2047</v>
      </c>
      <c r="L1484" s="82" t="s">
        <v>4834</v>
      </c>
      <c r="M1484" s="82" t="s">
        <v>203</v>
      </c>
      <c r="N1484" s="83">
        <v>1</v>
      </c>
      <c r="O1484" s="83">
        <v>1</v>
      </c>
      <c r="P1484" s="83">
        <v>15</v>
      </c>
      <c r="Q1484" s="240">
        <f t="shared" si="114"/>
        <v>15</v>
      </c>
      <c r="R1484" s="240" t="str">
        <f t="shared" si="115"/>
        <v>DÜŞÜK RİSK</v>
      </c>
      <c r="S1484" s="84" t="s">
        <v>216</v>
      </c>
      <c r="T1484" s="81" t="s">
        <v>235</v>
      </c>
      <c r="U1484" s="80" t="s">
        <v>206</v>
      </c>
      <c r="V1484" s="85" t="s">
        <v>558</v>
      </c>
      <c r="W1484" s="80" t="s">
        <v>558</v>
      </c>
      <c r="X1484" s="82" t="s">
        <v>208</v>
      </c>
      <c r="Y1484" s="83">
        <v>0.5</v>
      </c>
      <c r="Z1484" s="83">
        <v>1</v>
      </c>
      <c r="AA1484" s="83">
        <v>15</v>
      </c>
      <c r="AB1484" s="240">
        <f t="shared" si="116"/>
        <v>7.5</v>
      </c>
      <c r="AC1484" s="240" t="str">
        <f t="shared" si="117"/>
        <v>DÜŞÜK RİSK</v>
      </c>
      <c r="AD1484" s="81" t="s">
        <v>209</v>
      </c>
      <c r="AE1484" s="81" t="s">
        <v>210</v>
      </c>
      <c r="AF1484" s="81" t="s">
        <v>558</v>
      </c>
      <c r="AG1484" s="83" t="s">
        <v>211</v>
      </c>
    </row>
    <row r="1485" spans="1:33" ht="105" x14ac:dyDescent="0.45">
      <c r="A1485" s="152">
        <v>1478</v>
      </c>
      <c r="B1485" s="160">
        <v>45896</v>
      </c>
      <c r="C1485" s="81" t="s">
        <v>66</v>
      </c>
      <c r="D1485" s="81" t="s">
        <v>6757</v>
      </c>
      <c r="E1485" s="254" t="s">
        <v>2712</v>
      </c>
      <c r="F1485" s="254" t="s">
        <v>2712</v>
      </c>
      <c r="G1485" s="81" t="s">
        <v>2025</v>
      </c>
      <c r="H1485" s="81" t="s">
        <v>1692</v>
      </c>
      <c r="I1485" s="81" t="s">
        <v>260</v>
      </c>
      <c r="J1485" s="81" t="s">
        <v>261</v>
      </c>
      <c r="K1485" s="81" t="s">
        <v>2718</v>
      </c>
      <c r="L1485" s="82" t="s">
        <v>2720</v>
      </c>
      <c r="M1485" s="82" t="s">
        <v>203</v>
      </c>
      <c r="N1485" s="83">
        <v>3</v>
      </c>
      <c r="O1485" s="83">
        <v>3</v>
      </c>
      <c r="P1485" s="83">
        <v>7</v>
      </c>
      <c r="Q1485" s="240">
        <f t="shared" si="114"/>
        <v>63</v>
      </c>
      <c r="R1485" s="240" t="str">
        <f t="shared" si="115"/>
        <v>OLASI RİSK</v>
      </c>
      <c r="S1485" s="84" t="s">
        <v>204</v>
      </c>
      <c r="T1485" s="82" t="s">
        <v>263</v>
      </c>
      <c r="U1485" s="80" t="s">
        <v>206</v>
      </c>
      <c r="V1485" s="85" t="s">
        <v>558</v>
      </c>
      <c r="W1485" s="80" t="s">
        <v>558</v>
      </c>
      <c r="X1485" s="82" t="s">
        <v>208</v>
      </c>
      <c r="Y1485" s="83">
        <v>0.5</v>
      </c>
      <c r="Z1485" s="83">
        <v>3</v>
      </c>
      <c r="AA1485" s="83">
        <v>7</v>
      </c>
      <c r="AB1485" s="240">
        <f t="shared" si="116"/>
        <v>10.5</v>
      </c>
      <c r="AC1485" s="240" t="str">
        <f t="shared" si="117"/>
        <v>DÜŞÜK RİSK</v>
      </c>
      <c r="AD1485" s="81" t="s">
        <v>385</v>
      </c>
      <c r="AE1485" s="82" t="s">
        <v>265</v>
      </c>
      <c r="AF1485" s="81" t="s">
        <v>558</v>
      </c>
      <c r="AG1485" s="83" t="s">
        <v>266</v>
      </c>
    </row>
    <row r="1486" spans="1:33" ht="227.5" x14ac:dyDescent="0.45">
      <c r="A1486" s="152">
        <v>1479</v>
      </c>
      <c r="B1486" s="160">
        <v>45896</v>
      </c>
      <c r="C1486" s="83" t="s">
        <v>72</v>
      </c>
      <c r="D1486" s="81" t="s">
        <v>155</v>
      </c>
      <c r="E1486" s="254" t="s">
        <v>2712</v>
      </c>
      <c r="F1486" s="254" t="s">
        <v>2712</v>
      </c>
      <c r="G1486" s="81" t="s">
        <v>2031</v>
      </c>
      <c r="H1486" s="81" t="s">
        <v>220</v>
      </c>
      <c r="I1486" s="81" t="s">
        <v>199</v>
      </c>
      <c r="J1486" s="81" t="s">
        <v>200</v>
      </c>
      <c r="K1486" s="81" t="s">
        <v>2718</v>
      </c>
      <c r="L1486" s="82" t="s">
        <v>2721</v>
      </c>
      <c r="M1486" s="82" t="s">
        <v>203</v>
      </c>
      <c r="N1486" s="83">
        <v>3</v>
      </c>
      <c r="O1486" s="83">
        <v>1</v>
      </c>
      <c r="P1486" s="83">
        <v>15</v>
      </c>
      <c r="Q1486" s="240">
        <f t="shared" si="114"/>
        <v>45</v>
      </c>
      <c r="R1486" s="240" t="str">
        <f t="shared" si="115"/>
        <v>OLASI RİSK</v>
      </c>
      <c r="S1486" s="84" t="s">
        <v>204</v>
      </c>
      <c r="T1486" s="81" t="s">
        <v>205</v>
      </c>
      <c r="U1486" s="80" t="s">
        <v>206</v>
      </c>
      <c r="V1486" s="85" t="s">
        <v>558</v>
      </c>
      <c r="W1486" s="80" t="s">
        <v>558</v>
      </c>
      <c r="X1486" s="82" t="s">
        <v>208</v>
      </c>
      <c r="Y1486" s="83">
        <v>0.5</v>
      </c>
      <c r="Z1486" s="83">
        <v>1</v>
      </c>
      <c r="AA1486" s="83">
        <v>15</v>
      </c>
      <c r="AB1486" s="240">
        <f t="shared" si="116"/>
        <v>7.5</v>
      </c>
      <c r="AC1486" s="240" t="str">
        <f t="shared" si="117"/>
        <v>DÜŞÜK RİSK</v>
      </c>
      <c r="AD1486" s="81" t="s">
        <v>209</v>
      </c>
      <c r="AE1486" s="81" t="s">
        <v>210</v>
      </c>
      <c r="AF1486" s="81" t="s">
        <v>558</v>
      </c>
      <c r="AG1486" s="83" t="s">
        <v>211</v>
      </c>
    </row>
    <row r="1487" spans="1:33" ht="315" x14ac:dyDescent="0.45">
      <c r="A1487" s="152">
        <v>1480</v>
      </c>
      <c r="B1487" s="160">
        <v>45896</v>
      </c>
      <c r="C1487" s="83" t="s">
        <v>72</v>
      </c>
      <c r="D1487" s="81" t="s">
        <v>155</v>
      </c>
      <c r="E1487" s="254" t="s">
        <v>2712</v>
      </c>
      <c r="F1487" s="254" t="s">
        <v>2712</v>
      </c>
      <c r="G1487" s="81" t="s">
        <v>2031</v>
      </c>
      <c r="H1487" s="81" t="s">
        <v>222</v>
      </c>
      <c r="I1487" s="81" t="s">
        <v>214</v>
      </c>
      <c r="J1487" s="81" t="s">
        <v>200</v>
      </c>
      <c r="K1487" s="81" t="s">
        <v>2718</v>
      </c>
      <c r="L1487" s="82" t="s">
        <v>215</v>
      </c>
      <c r="M1487" s="82" t="s">
        <v>203</v>
      </c>
      <c r="N1487" s="83">
        <v>3</v>
      </c>
      <c r="O1487" s="83">
        <v>1</v>
      </c>
      <c r="P1487" s="83">
        <v>15</v>
      </c>
      <c r="Q1487" s="240">
        <f t="shared" si="114"/>
        <v>45</v>
      </c>
      <c r="R1487" s="240" t="str">
        <f t="shared" si="115"/>
        <v>OLASI RİSK</v>
      </c>
      <c r="S1487" s="84" t="s">
        <v>204</v>
      </c>
      <c r="T1487" s="81" t="s">
        <v>205</v>
      </c>
      <c r="U1487" s="80" t="s">
        <v>206</v>
      </c>
      <c r="V1487" s="85" t="s">
        <v>558</v>
      </c>
      <c r="W1487" s="80" t="s">
        <v>558</v>
      </c>
      <c r="X1487" s="82" t="s">
        <v>208</v>
      </c>
      <c r="Y1487" s="83">
        <v>0.5</v>
      </c>
      <c r="Z1487" s="83">
        <v>1</v>
      </c>
      <c r="AA1487" s="83">
        <v>15</v>
      </c>
      <c r="AB1487" s="240">
        <f t="shared" si="116"/>
        <v>7.5</v>
      </c>
      <c r="AC1487" s="240" t="str">
        <f t="shared" si="117"/>
        <v>DÜŞÜK RİSK</v>
      </c>
      <c r="AD1487" s="81" t="s">
        <v>209</v>
      </c>
      <c r="AE1487" s="81" t="s">
        <v>210</v>
      </c>
      <c r="AF1487" s="81" t="s">
        <v>558</v>
      </c>
      <c r="AG1487" s="83" t="s">
        <v>211</v>
      </c>
    </row>
    <row r="1488" spans="1:33" ht="140" x14ac:dyDescent="0.45">
      <c r="A1488" s="152">
        <v>1481</v>
      </c>
      <c r="B1488" s="160">
        <v>45896</v>
      </c>
      <c r="C1488" s="81" t="s">
        <v>72</v>
      </c>
      <c r="D1488" s="81" t="s">
        <v>158</v>
      </c>
      <c r="E1488" s="254" t="s">
        <v>2712</v>
      </c>
      <c r="F1488" s="254" t="s">
        <v>2712</v>
      </c>
      <c r="G1488" s="81" t="s">
        <v>267</v>
      </c>
      <c r="H1488" s="81" t="s">
        <v>268</v>
      </c>
      <c r="I1488" s="81" t="s">
        <v>269</v>
      </c>
      <c r="J1488" s="81" t="s">
        <v>270</v>
      </c>
      <c r="K1488" s="81" t="s">
        <v>2718</v>
      </c>
      <c r="L1488" s="82" t="s">
        <v>1696</v>
      </c>
      <c r="M1488" s="82" t="s">
        <v>203</v>
      </c>
      <c r="N1488" s="83">
        <v>1</v>
      </c>
      <c r="O1488" s="83">
        <v>6</v>
      </c>
      <c r="P1488" s="83">
        <v>3</v>
      </c>
      <c r="Q1488" s="240">
        <f t="shared" si="114"/>
        <v>18</v>
      </c>
      <c r="R1488" s="240" t="str">
        <f t="shared" si="115"/>
        <v>DÜŞÜK RİSK</v>
      </c>
      <c r="S1488" s="84" t="s">
        <v>204</v>
      </c>
      <c r="T1488" s="81" t="s">
        <v>263</v>
      </c>
      <c r="U1488" s="85" t="s">
        <v>206</v>
      </c>
      <c r="V1488" s="85" t="s">
        <v>558</v>
      </c>
      <c r="W1488" s="85" t="s">
        <v>558</v>
      </c>
      <c r="X1488" s="82" t="s">
        <v>208</v>
      </c>
      <c r="Y1488" s="83">
        <v>0.5</v>
      </c>
      <c r="Z1488" s="83">
        <v>6</v>
      </c>
      <c r="AA1488" s="83">
        <v>3</v>
      </c>
      <c r="AB1488" s="240">
        <f t="shared" si="116"/>
        <v>9</v>
      </c>
      <c r="AC1488" s="240" t="str">
        <f t="shared" si="117"/>
        <v>DÜŞÜK RİSK</v>
      </c>
      <c r="AD1488" s="81" t="s">
        <v>272</v>
      </c>
      <c r="AE1488" s="81" t="s">
        <v>265</v>
      </c>
      <c r="AF1488" s="81" t="s">
        <v>558</v>
      </c>
      <c r="AG1488" s="83" t="s">
        <v>266</v>
      </c>
    </row>
    <row r="1489" spans="1:33" ht="140" x14ac:dyDescent="0.45">
      <c r="A1489" s="152">
        <v>1482</v>
      </c>
      <c r="B1489" s="160">
        <v>45896</v>
      </c>
      <c r="C1489" s="81" t="s">
        <v>72</v>
      </c>
      <c r="D1489" s="81" t="s">
        <v>155</v>
      </c>
      <c r="E1489" s="254" t="s">
        <v>2712</v>
      </c>
      <c r="F1489" s="254" t="s">
        <v>2712</v>
      </c>
      <c r="G1489" s="81" t="s">
        <v>335</v>
      </c>
      <c r="H1489" s="81" t="s">
        <v>222</v>
      </c>
      <c r="I1489" s="81" t="s">
        <v>336</v>
      </c>
      <c r="J1489" s="81" t="s">
        <v>200</v>
      </c>
      <c r="K1489" s="81" t="s">
        <v>2718</v>
      </c>
      <c r="L1489" s="82" t="s">
        <v>337</v>
      </c>
      <c r="M1489" s="82" t="s">
        <v>203</v>
      </c>
      <c r="N1489" s="83">
        <v>3</v>
      </c>
      <c r="O1489" s="83">
        <v>1</v>
      </c>
      <c r="P1489" s="83">
        <v>15</v>
      </c>
      <c r="Q1489" s="240">
        <f t="shared" si="114"/>
        <v>45</v>
      </c>
      <c r="R1489" s="240" t="str">
        <f t="shared" si="115"/>
        <v>OLASI RİSK</v>
      </c>
      <c r="S1489" s="84" t="s">
        <v>204</v>
      </c>
      <c r="T1489" s="81" t="s">
        <v>338</v>
      </c>
      <c r="U1489" s="85" t="s">
        <v>206</v>
      </c>
      <c r="V1489" s="85" t="s">
        <v>558</v>
      </c>
      <c r="W1489" s="85" t="s">
        <v>558</v>
      </c>
      <c r="X1489" s="82" t="s">
        <v>208</v>
      </c>
      <c r="Y1489" s="83">
        <v>1</v>
      </c>
      <c r="Z1489" s="83">
        <v>1</v>
      </c>
      <c r="AA1489" s="83">
        <v>15</v>
      </c>
      <c r="AB1489" s="240">
        <f t="shared" si="116"/>
        <v>15</v>
      </c>
      <c r="AC1489" s="240" t="str">
        <f t="shared" si="117"/>
        <v>DÜŞÜK RİSK</v>
      </c>
      <c r="AD1489" s="81" t="s">
        <v>209</v>
      </c>
      <c r="AE1489" s="81" t="s">
        <v>210</v>
      </c>
      <c r="AF1489" s="81" t="s">
        <v>558</v>
      </c>
      <c r="AG1489" s="83" t="s">
        <v>211</v>
      </c>
    </row>
    <row r="1490" spans="1:33" ht="140" x14ac:dyDescent="0.45">
      <c r="A1490" s="152">
        <v>1483</v>
      </c>
      <c r="B1490" s="160">
        <v>45896</v>
      </c>
      <c r="C1490" s="81" t="s">
        <v>72</v>
      </c>
      <c r="D1490" s="81" t="s">
        <v>155</v>
      </c>
      <c r="E1490" s="254" t="s">
        <v>2712</v>
      </c>
      <c r="F1490" s="254" t="s">
        <v>2712</v>
      </c>
      <c r="G1490" s="81" t="s">
        <v>335</v>
      </c>
      <c r="H1490" s="81" t="s">
        <v>222</v>
      </c>
      <c r="I1490" s="81" t="s">
        <v>336</v>
      </c>
      <c r="J1490" s="81" t="s">
        <v>200</v>
      </c>
      <c r="K1490" s="81" t="s">
        <v>2115</v>
      </c>
      <c r="L1490" s="82" t="s">
        <v>337</v>
      </c>
      <c r="M1490" s="82" t="s">
        <v>203</v>
      </c>
      <c r="N1490" s="83">
        <v>1</v>
      </c>
      <c r="O1490" s="83">
        <v>1</v>
      </c>
      <c r="P1490" s="83">
        <v>15</v>
      </c>
      <c r="Q1490" s="240">
        <f t="shared" si="114"/>
        <v>15</v>
      </c>
      <c r="R1490" s="240" t="str">
        <f t="shared" si="115"/>
        <v>DÜŞÜK RİSK</v>
      </c>
      <c r="S1490" s="84" t="s">
        <v>204</v>
      </c>
      <c r="T1490" s="81" t="s">
        <v>338</v>
      </c>
      <c r="U1490" s="85" t="s">
        <v>206</v>
      </c>
      <c r="V1490" s="85" t="s">
        <v>558</v>
      </c>
      <c r="W1490" s="85" t="s">
        <v>558</v>
      </c>
      <c r="X1490" s="82" t="s">
        <v>208</v>
      </c>
      <c r="Y1490" s="83">
        <v>1</v>
      </c>
      <c r="Z1490" s="83">
        <v>1</v>
      </c>
      <c r="AA1490" s="83">
        <v>15</v>
      </c>
      <c r="AB1490" s="240">
        <f t="shared" si="116"/>
        <v>15</v>
      </c>
      <c r="AC1490" s="240" t="str">
        <f t="shared" si="117"/>
        <v>DÜŞÜK RİSK</v>
      </c>
      <c r="AD1490" s="81" t="s">
        <v>209</v>
      </c>
      <c r="AE1490" s="81" t="s">
        <v>210</v>
      </c>
      <c r="AF1490" s="81" t="s">
        <v>558</v>
      </c>
      <c r="AG1490" s="83" t="s">
        <v>211</v>
      </c>
    </row>
    <row r="1491" spans="1:33" ht="245" x14ac:dyDescent="0.45">
      <c r="A1491" s="152">
        <v>1484</v>
      </c>
      <c r="B1491" s="160">
        <v>45896</v>
      </c>
      <c r="C1491" s="81" t="s">
        <v>66</v>
      </c>
      <c r="D1491" s="81" t="s">
        <v>6755</v>
      </c>
      <c r="E1491" s="254" t="s">
        <v>2712</v>
      </c>
      <c r="F1491" s="254" t="s">
        <v>2712</v>
      </c>
      <c r="G1491" s="81" t="s">
        <v>296</v>
      </c>
      <c r="H1491" s="81" t="s">
        <v>297</v>
      </c>
      <c r="I1491" s="81" t="s">
        <v>298</v>
      </c>
      <c r="J1491" s="81" t="s">
        <v>299</v>
      </c>
      <c r="K1491" s="81" t="s">
        <v>2722</v>
      </c>
      <c r="L1491" s="82" t="s">
        <v>1717</v>
      </c>
      <c r="M1491" s="82" t="s">
        <v>203</v>
      </c>
      <c r="N1491" s="83">
        <v>1</v>
      </c>
      <c r="O1491" s="83">
        <v>3</v>
      </c>
      <c r="P1491" s="83">
        <v>15</v>
      </c>
      <c r="Q1491" s="240">
        <f t="shared" si="114"/>
        <v>45</v>
      </c>
      <c r="R1491" s="240" t="str">
        <f t="shared" si="115"/>
        <v>OLASI RİSK</v>
      </c>
      <c r="S1491" s="84" t="s">
        <v>204</v>
      </c>
      <c r="T1491" s="81" t="s">
        <v>301</v>
      </c>
      <c r="U1491" s="85" t="s">
        <v>206</v>
      </c>
      <c r="V1491" s="85" t="s">
        <v>558</v>
      </c>
      <c r="W1491" s="85" t="s">
        <v>558</v>
      </c>
      <c r="X1491" s="82" t="s">
        <v>208</v>
      </c>
      <c r="Y1491" s="83">
        <v>0.5</v>
      </c>
      <c r="Z1491" s="83">
        <v>3</v>
      </c>
      <c r="AA1491" s="83">
        <v>7</v>
      </c>
      <c r="AB1491" s="240">
        <f t="shared" si="116"/>
        <v>10.5</v>
      </c>
      <c r="AC1491" s="240" t="str">
        <f t="shared" si="117"/>
        <v>DÜŞÜK RİSK</v>
      </c>
      <c r="AD1491" s="81" t="s">
        <v>302</v>
      </c>
      <c r="AE1491" s="81" t="s">
        <v>265</v>
      </c>
      <c r="AF1491" s="81" t="s">
        <v>558</v>
      </c>
      <c r="AG1491" s="83" t="s">
        <v>303</v>
      </c>
    </row>
    <row r="1492" spans="1:33" ht="245" x14ac:dyDescent="0.45">
      <c r="A1492" s="152">
        <v>1485</v>
      </c>
      <c r="B1492" s="160">
        <v>45896</v>
      </c>
      <c r="C1492" s="81" t="s">
        <v>66</v>
      </c>
      <c r="D1492" s="81" t="s">
        <v>6755</v>
      </c>
      <c r="E1492" s="254" t="s">
        <v>2712</v>
      </c>
      <c r="F1492" s="254" t="s">
        <v>2712</v>
      </c>
      <c r="G1492" s="81" t="s">
        <v>296</v>
      </c>
      <c r="H1492" s="81" t="s">
        <v>304</v>
      </c>
      <c r="I1492" s="81" t="s">
        <v>305</v>
      </c>
      <c r="J1492" s="81" t="s">
        <v>306</v>
      </c>
      <c r="K1492" s="81" t="s">
        <v>2722</v>
      </c>
      <c r="L1492" s="82" t="s">
        <v>2723</v>
      </c>
      <c r="M1492" s="82" t="s">
        <v>203</v>
      </c>
      <c r="N1492" s="83">
        <v>0.5</v>
      </c>
      <c r="O1492" s="83">
        <v>3</v>
      </c>
      <c r="P1492" s="83">
        <v>40</v>
      </c>
      <c r="Q1492" s="240">
        <f t="shared" si="114"/>
        <v>60</v>
      </c>
      <c r="R1492" s="240" t="str">
        <f t="shared" si="115"/>
        <v>OLASI RİSK</v>
      </c>
      <c r="S1492" s="84" t="s">
        <v>204</v>
      </c>
      <c r="T1492" s="81" t="s">
        <v>301</v>
      </c>
      <c r="U1492" s="85" t="s">
        <v>206</v>
      </c>
      <c r="V1492" s="85" t="s">
        <v>558</v>
      </c>
      <c r="W1492" s="85" t="s">
        <v>558</v>
      </c>
      <c r="X1492" s="82" t="s">
        <v>208</v>
      </c>
      <c r="Y1492" s="83">
        <v>0.5</v>
      </c>
      <c r="Z1492" s="83">
        <v>3</v>
      </c>
      <c r="AA1492" s="83">
        <v>7</v>
      </c>
      <c r="AB1492" s="240">
        <f t="shared" si="116"/>
        <v>10.5</v>
      </c>
      <c r="AC1492" s="240" t="str">
        <f t="shared" si="117"/>
        <v>DÜŞÜK RİSK</v>
      </c>
      <c r="AD1492" s="81" t="s">
        <v>302</v>
      </c>
      <c r="AE1492" s="81" t="s">
        <v>265</v>
      </c>
      <c r="AF1492" s="81" t="s">
        <v>558</v>
      </c>
      <c r="AG1492" s="83" t="s">
        <v>303</v>
      </c>
    </row>
    <row r="1493" spans="1:33" ht="157.5" x14ac:dyDescent="0.45">
      <c r="A1493" s="152">
        <v>1486</v>
      </c>
      <c r="B1493" s="160">
        <v>45896</v>
      </c>
      <c r="C1493" s="81" t="s">
        <v>66</v>
      </c>
      <c r="D1493" s="81" t="s">
        <v>6755</v>
      </c>
      <c r="E1493" s="254" t="s">
        <v>2712</v>
      </c>
      <c r="F1493" s="254" t="s">
        <v>2712</v>
      </c>
      <c r="G1493" s="81" t="s">
        <v>308</v>
      </c>
      <c r="H1493" s="81" t="s">
        <v>315</v>
      </c>
      <c r="I1493" s="81" t="s">
        <v>316</v>
      </c>
      <c r="J1493" s="81" t="s">
        <v>317</v>
      </c>
      <c r="K1493" s="81" t="s">
        <v>2724</v>
      </c>
      <c r="L1493" s="82" t="s">
        <v>318</v>
      </c>
      <c r="M1493" s="82" t="s">
        <v>203</v>
      </c>
      <c r="N1493" s="83">
        <v>0.5</v>
      </c>
      <c r="O1493" s="83">
        <v>3</v>
      </c>
      <c r="P1493" s="83">
        <v>40</v>
      </c>
      <c r="Q1493" s="240">
        <f t="shared" si="114"/>
        <v>60</v>
      </c>
      <c r="R1493" s="240" t="str">
        <f t="shared" si="115"/>
        <v>OLASI RİSK</v>
      </c>
      <c r="S1493" s="84" t="s">
        <v>319</v>
      </c>
      <c r="T1493" s="82" t="s">
        <v>263</v>
      </c>
      <c r="U1493" s="85" t="s">
        <v>206</v>
      </c>
      <c r="V1493" s="85" t="s">
        <v>207</v>
      </c>
      <c r="W1493" s="85" t="s">
        <v>207</v>
      </c>
      <c r="X1493" s="82" t="s">
        <v>208</v>
      </c>
      <c r="Y1493" s="83">
        <v>0.5</v>
      </c>
      <c r="Z1493" s="83">
        <v>6</v>
      </c>
      <c r="AA1493" s="83">
        <v>4</v>
      </c>
      <c r="AB1493" s="240">
        <f t="shared" si="116"/>
        <v>12</v>
      </c>
      <c r="AC1493" s="240" t="str">
        <f t="shared" si="117"/>
        <v>DÜŞÜK RİSK</v>
      </c>
      <c r="AD1493" s="81" t="s">
        <v>302</v>
      </c>
      <c r="AE1493" s="81" t="s">
        <v>265</v>
      </c>
      <c r="AF1493" s="81" t="s">
        <v>207</v>
      </c>
      <c r="AG1493" s="83" t="s">
        <v>314</v>
      </c>
    </row>
    <row r="1494" spans="1:33" ht="157.5" x14ac:dyDescent="0.45">
      <c r="A1494" s="152">
        <v>1487</v>
      </c>
      <c r="B1494" s="160">
        <v>45896</v>
      </c>
      <c r="C1494" s="81" t="s">
        <v>66</v>
      </c>
      <c r="D1494" s="81" t="s">
        <v>6755</v>
      </c>
      <c r="E1494" s="254" t="s">
        <v>2712</v>
      </c>
      <c r="F1494" s="254" t="s">
        <v>2712</v>
      </c>
      <c r="G1494" s="81" t="s">
        <v>308</v>
      </c>
      <c r="H1494" s="81" t="s">
        <v>315</v>
      </c>
      <c r="I1494" s="81" t="s">
        <v>316</v>
      </c>
      <c r="J1494" s="81" t="s">
        <v>317</v>
      </c>
      <c r="K1494" s="81" t="s">
        <v>2725</v>
      </c>
      <c r="L1494" s="82" t="s">
        <v>320</v>
      </c>
      <c r="M1494" s="82" t="s">
        <v>203</v>
      </c>
      <c r="N1494" s="83">
        <v>0.5</v>
      </c>
      <c r="O1494" s="83">
        <v>3</v>
      </c>
      <c r="P1494" s="83">
        <v>40</v>
      </c>
      <c r="Q1494" s="240">
        <f t="shared" si="114"/>
        <v>60</v>
      </c>
      <c r="R1494" s="240" t="str">
        <f t="shared" si="115"/>
        <v>OLASI RİSK</v>
      </c>
      <c r="S1494" s="84" t="s">
        <v>321</v>
      </c>
      <c r="T1494" s="81" t="s">
        <v>263</v>
      </c>
      <c r="U1494" s="85" t="s">
        <v>206</v>
      </c>
      <c r="V1494" s="85" t="s">
        <v>207</v>
      </c>
      <c r="W1494" s="85" t="s">
        <v>207</v>
      </c>
      <c r="X1494" s="82" t="s">
        <v>208</v>
      </c>
      <c r="Y1494" s="83">
        <v>0.5</v>
      </c>
      <c r="Z1494" s="83">
        <v>6</v>
      </c>
      <c r="AA1494" s="83">
        <v>4</v>
      </c>
      <c r="AB1494" s="240">
        <f t="shared" si="116"/>
        <v>12</v>
      </c>
      <c r="AC1494" s="240" t="str">
        <f t="shared" si="117"/>
        <v>DÜŞÜK RİSK</v>
      </c>
      <c r="AD1494" s="81" t="s">
        <v>302</v>
      </c>
      <c r="AE1494" s="81" t="s">
        <v>265</v>
      </c>
      <c r="AF1494" s="81" t="s">
        <v>207</v>
      </c>
      <c r="AG1494" s="83" t="s">
        <v>314</v>
      </c>
    </row>
    <row r="1495" spans="1:33" ht="157.5" x14ac:dyDescent="0.45">
      <c r="A1495" s="152">
        <v>1488</v>
      </c>
      <c r="B1495" s="160">
        <v>45896</v>
      </c>
      <c r="C1495" s="81" t="s">
        <v>66</v>
      </c>
      <c r="D1495" s="81" t="s">
        <v>6755</v>
      </c>
      <c r="E1495" s="254" t="s">
        <v>2712</v>
      </c>
      <c r="F1495" s="254" t="s">
        <v>2712</v>
      </c>
      <c r="G1495" s="81" t="s">
        <v>308</v>
      </c>
      <c r="H1495" s="81" t="s">
        <v>315</v>
      </c>
      <c r="I1495" s="81" t="s">
        <v>316</v>
      </c>
      <c r="J1495" s="81" t="s">
        <v>317</v>
      </c>
      <c r="K1495" s="81" t="s">
        <v>2726</v>
      </c>
      <c r="L1495" s="82" t="s">
        <v>318</v>
      </c>
      <c r="M1495" s="82" t="s">
        <v>203</v>
      </c>
      <c r="N1495" s="83">
        <v>0.5</v>
      </c>
      <c r="O1495" s="83">
        <v>3</v>
      </c>
      <c r="P1495" s="83">
        <v>40</v>
      </c>
      <c r="Q1495" s="240">
        <f t="shared" si="114"/>
        <v>60</v>
      </c>
      <c r="R1495" s="240" t="str">
        <f t="shared" si="115"/>
        <v>OLASI RİSK</v>
      </c>
      <c r="S1495" s="84" t="s">
        <v>321</v>
      </c>
      <c r="T1495" s="81" t="s">
        <v>263</v>
      </c>
      <c r="U1495" s="85" t="s">
        <v>206</v>
      </c>
      <c r="V1495" s="85" t="s">
        <v>207</v>
      </c>
      <c r="W1495" s="85" t="s">
        <v>207</v>
      </c>
      <c r="X1495" s="82" t="s">
        <v>208</v>
      </c>
      <c r="Y1495" s="83">
        <v>0.5</v>
      </c>
      <c r="Z1495" s="83">
        <v>6</v>
      </c>
      <c r="AA1495" s="83">
        <v>4</v>
      </c>
      <c r="AB1495" s="240">
        <f t="shared" si="116"/>
        <v>12</v>
      </c>
      <c r="AC1495" s="240" t="str">
        <f t="shared" si="117"/>
        <v>DÜŞÜK RİSK</v>
      </c>
      <c r="AD1495" s="81" t="s">
        <v>302</v>
      </c>
      <c r="AE1495" s="81" t="s">
        <v>265</v>
      </c>
      <c r="AF1495" s="81" t="s">
        <v>207</v>
      </c>
      <c r="AG1495" s="83" t="s">
        <v>314</v>
      </c>
    </row>
    <row r="1496" spans="1:33" ht="157.5" x14ac:dyDescent="0.45">
      <c r="A1496" s="152">
        <v>1489</v>
      </c>
      <c r="B1496" s="160">
        <v>45896</v>
      </c>
      <c r="C1496" s="81" t="s">
        <v>72</v>
      </c>
      <c r="D1496" s="81" t="s">
        <v>130</v>
      </c>
      <c r="E1496" s="254" t="s">
        <v>2712</v>
      </c>
      <c r="F1496" s="254" t="s">
        <v>2712</v>
      </c>
      <c r="G1496" s="229" t="s">
        <v>2727</v>
      </c>
      <c r="H1496" s="81" t="s">
        <v>1711</v>
      </c>
      <c r="I1496" s="81" t="s">
        <v>1712</v>
      </c>
      <c r="J1496" s="81" t="s">
        <v>2109</v>
      </c>
      <c r="K1496" s="81" t="s">
        <v>2718</v>
      </c>
      <c r="L1496" s="82" t="s">
        <v>4809</v>
      </c>
      <c r="M1496" s="82" t="s">
        <v>203</v>
      </c>
      <c r="N1496" s="83">
        <v>1</v>
      </c>
      <c r="O1496" s="83">
        <v>3</v>
      </c>
      <c r="P1496" s="83">
        <v>7</v>
      </c>
      <c r="Q1496" s="240">
        <f t="shared" si="114"/>
        <v>21</v>
      </c>
      <c r="R1496" s="240" t="str">
        <f t="shared" si="115"/>
        <v>OLASI RİSK</v>
      </c>
      <c r="S1496" s="84" t="s">
        <v>204</v>
      </c>
      <c r="T1496" s="81" t="s">
        <v>2728</v>
      </c>
      <c r="U1496" s="85" t="s">
        <v>206</v>
      </c>
      <c r="V1496" s="85" t="s">
        <v>558</v>
      </c>
      <c r="W1496" s="85" t="s">
        <v>558</v>
      </c>
      <c r="X1496" s="82" t="s">
        <v>208</v>
      </c>
      <c r="Y1496" s="83">
        <v>0.5</v>
      </c>
      <c r="Z1496" s="83">
        <v>3</v>
      </c>
      <c r="AA1496" s="83">
        <v>7</v>
      </c>
      <c r="AB1496" s="240">
        <f t="shared" si="116"/>
        <v>10.5</v>
      </c>
      <c r="AC1496" s="240" t="str">
        <f t="shared" si="117"/>
        <v>DÜŞÜK RİSK</v>
      </c>
      <c r="AD1496" s="81" t="s">
        <v>328</v>
      </c>
      <c r="AE1496" s="81" t="s">
        <v>329</v>
      </c>
      <c r="AF1496" s="81" t="s">
        <v>558</v>
      </c>
      <c r="AG1496" s="83" t="s">
        <v>330</v>
      </c>
    </row>
    <row r="1497" spans="1:33" ht="157.5" x14ac:dyDescent="0.45">
      <c r="A1497" s="152">
        <v>1490</v>
      </c>
      <c r="B1497" s="160">
        <v>45896</v>
      </c>
      <c r="C1497" s="81" t="s">
        <v>72</v>
      </c>
      <c r="D1497" s="81" t="s">
        <v>130</v>
      </c>
      <c r="E1497" s="254" t="s">
        <v>2712</v>
      </c>
      <c r="F1497" s="254" t="s">
        <v>2712</v>
      </c>
      <c r="G1497" s="81" t="s">
        <v>2727</v>
      </c>
      <c r="H1497" s="81" t="s">
        <v>1711</v>
      </c>
      <c r="I1497" s="81" t="s">
        <v>1712</v>
      </c>
      <c r="J1497" s="81" t="s">
        <v>2109</v>
      </c>
      <c r="K1497" s="81" t="s">
        <v>2115</v>
      </c>
      <c r="L1497" s="82" t="s">
        <v>4809</v>
      </c>
      <c r="M1497" s="82" t="s">
        <v>203</v>
      </c>
      <c r="N1497" s="83">
        <v>0.5</v>
      </c>
      <c r="O1497" s="83">
        <v>3</v>
      </c>
      <c r="P1497" s="83">
        <v>7</v>
      </c>
      <c r="Q1497" s="240">
        <f t="shared" si="114"/>
        <v>10.5</v>
      </c>
      <c r="R1497" s="240" t="str">
        <f t="shared" si="115"/>
        <v>DÜŞÜK RİSK</v>
      </c>
      <c r="S1497" s="84" t="s">
        <v>204</v>
      </c>
      <c r="T1497" s="81" t="s">
        <v>2728</v>
      </c>
      <c r="U1497" s="85" t="s">
        <v>206</v>
      </c>
      <c r="V1497" s="85" t="s">
        <v>558</v>
      </c>
      <c r="W1497" s="85" t="s">
        <v>558</v>
      </c>
      <c r="X1497" s="82" t="s">
        <v>208</v>
      </c>
      <c r="Y1497" s="83">
        <v>0.5</v>
      </c>
      <c r="Z1497" s="83">
        <v>3</v>
      </c>
      <c r="AA1497" s="83">
        <v>7</v>
      </c>
      <c r="AB1497" s="240">
        <f t="shared" si="116"/>
        <v>10.5</v>
      </c>
      <c r="AC1497" s="240" t="str">
        <f t="shared" si="117"/>
        <v>DÜŞÜK RİSK</v>
      </c>
      <c r="AD1497" s="81" t="s">
        <v>328</v>
      </c>
      <c r="AE1497" s="81" t="s">
        <v>329</v>
      </c>
      <c r="AF1497" s="81" t="s">
        <v>558</v>
      </c>
      <c r="AG1497" s="83" t="s">
        <v>330</v>
      </c>
    </row>
    <row r="1498" spans="1:33" ht="140" x14ac:dyDescent="0.45">
      <c r="A1498" s="152">
        <v>1491</v>
      </c>
      <c r="B1498" s="160">
        <v>45896</v>
      </c>
      <c r="C1498" s="81" t="s">
        <v>72</v>
      </c>
      <c r="D1498" s="81" t="s">
        <v>158</v>
      </c>
      <c r="E1498" s="254" t="s">
        <v>2712</v>
      </c>
      <c r="F1498" s="254" t="s">
        <v>2712</v>
      </c>
      <c r="G1498" s="81" t="s">
        <v>363</v>
      </c>
      <c r="H1498" s="81" t="s">
        <v>2729</v>
      </c>
      <c r="I1498" s="81" t="s">
        <v>365</v>
      </c>
      <c r="J1498" s="81" t="s">
        <v>366</v>
      </c>
      <c r="K1498" s="81" t="s">
        <v>2060</v>
      </c>
      <c r="L1498" s="82" t="s">
        <v>2339</v>
      </c>
      <c r="M1498" s="82" t="s">
        <v>203</v>
      </c>
      <c r="N1498" s="83">
        <v>0.5</v>
      </c>
      <c r="O1498" s="83">
        <v>6</v>
      </c>
      <c r="P1498" s="83">
        <v>7</v>
      </c>
      <c r="Q1498" s="240">
        <f t="shared" si="114"/>
        <v>21</v>
      </c>
      <c r="R1498" s="240" t="str">
        <f t="shared" si="115"/>
        <v>OLASI RİSK</v>
      </c>
      <c r="S1498" s="84" t="s">
        <v>204</v>
      </c>
      <c r="T1498" s="81" t="s">
        <v>286</v>
      </c>
      <c r="U1498" s="85" t="s">
        <v>206</v>
      </c>
      <c r="V1498" s="85" t="s">
        <v>558</v>
      </c>
      <c r="W1498" s="85" t="s">
        <v>558</v>
      </c>
      <c r="X1498" s="82" t="s">
        <v>208</v>
      </c>
      <c r="Y1498" s="83">
        <v>0.2</v>
      </c>
      <c r="Z1498" s="83">
        <v>6</v>
      </c>
      <c r="AA1498" s="83">
        <v>7</v>
      </c>
      <c r="AB1498" s="240">
        <f t="shared" si="116"/>
        <v>8.4000000000000021</v>
      </c>
      <c r="AC1498" s="240" t="str">
        <f t="shared" si="117"/>
        <v>DÜŞÜK RİSK</v>
      </c>
      <c r="AD1498" s="81" t="s">
        <v>272</v>
      </c>
      <c r="AE1498" s="81" t="s">
        <v>265</v>
      </c>
      <c r="AF1498" s="81" t="s">
        <v>558</v>
      </c>
      <c r="AG1498" s="83" t="s">
        <v>362</v>
      </c>
    </row>
    <row r="1499" spans="1:33" ht="140" x14ac:dyDescent="0.45">
      <c r="A1499" s="152">
        <v>1492</v>
      </c>
      <c r="B1499" s="160">
        <v>45896</v>
      </c>
      <c r="C1499" s="81" t="s">
        <v>66</v>
      </c>
      <c r="D1499" s="81" t="s">
        <v>6755</v>
      </c>
      <c r="E1499" s="254" t="s">
        <v>2712</v>
      </c>
      <c r="F1499" s="254" t="s">
        <v>2712</v>
      </c>
      <c r="G1499" s="81" t="s">
        <v>2062</v>
      </c>
      <c r="H1499" s="81" t="s">
        <v>2730</v>
      </c>
      <c r="I1499" s="81" t="s">
        <v>371</v>
      </c>
      <c r="J1499" s="81" t="s">
        <v>306</v>
      </c>
      <c r="K1499" s="81" t="s">
        <v>2731</v>
      </c>
      <c r="L1499" s="82" t="s">
        <v>2353</v>
      </c>
      <c r="M1499" s="82" t="s">
        <v>203</v>
      </c>
      <c r="N1499" s="83">
        <v>0.5</v>
      </c>
      <c r="O1499" s="83">
        <v>6</v>
      </c>
      <c r="P1499" s="83">
        <v>15</v>
      </c>
      <c r="Q1499" s="240">
        <f t="shared" si="114"/>
        <v>45</v>
      </c>
      <c r="R1499" s="240" t="str">
        <f t="shared" si="115"/>
        <v>OLASI RİSK</v>
      </c>
      <c r="S1499" s="84" t="s">
        <v>2112</v>
      </c>
      <c r="T1499" s="81" t="s">
        <v>361</v>
      </c>
      <c r="U1499" s="85" t="s">
        <v>206</v>
      </c>
      <c r="V1499" s="85" t="s">
        <v>558</v>
      </c>
      <c r="W1499" s="85" t="s">
        <v>558</v>
      </c>
      <c r="X1499" s="82" t="s">
        <v>208</v>
      </c>
      <c r="Y1499" s="83">
        <v>0.2</v>
      </c>
      <c r="Z1499" s="83">
        <v>6</v>
      </c>
      <c r="AA1499" s="83">
        <v>15</v>
      </c>
      <c r="AB1499" s="240">
        <f t="shared" si="116"/>
        <v>18.000000000000004</v>
      </c>
      <c r="AC1499" s="240" t="str">
        <f t="shared" si="117"/>
        <v>DÜŞÜK RİSK</v>
      </c>
      <c r="AD1499" s="81" t="s">
        <v>302</v>
      </c>
      <c r="AE1499" s="81" t="s">
        <v>265</v>
      </c>
      <c r="AF1499" s="81" t="s">
        <v>558</v>
      </c>
      <c r="AG1499" s="83" t="s">
        <v>373</v>
      </c>
    </row>
    <row r="1500" spans="1:33" ht="140" x14ac:dyDescent="0.45">
      <c r="A1500" s="152">
        <v>1493</v>
      </c>
      <c r="B1500" s="160">
        <v>45896</v>
      </c>
      <c r="C1500" s="83" t="s">
        <v>72</v>
      </c>
      <c r="D1500" s="81" t="s">
        <v>155</v>
      </c>
      <c r="E1500" s="254" t="s">
        <v>2712</v>
      </c>
      <c r="F1500" s="254" t="s">
        <v>2712</v>
      </c>
      <c r="G1500" s="81" t="s">
        <v>374</v>
      </c>
      <c r="H1500" s="81" t="s">
        <v>375</v>
      </c>
      <c r="I1500" s="81" t="s">
        <v>376</v>
      </c>
      <c r="J1500" s="81" t="s">
        <v>377</v>
      </c>
      <c r="K1500" s="81" t="s">
        <v>2724</v>
      </c>
      <c r="L1500" s="82" t="s">
        <v>2732</v>
      </c>
      <c r="M1500" s="82" t="s">
        <v>203</v>
      </c>
      <c r="N1500" s="83">
        <v>0.5</v>
      </c>
      <c r="O1500" s="83">
        <v>6</v>
      </c>
      <c r="P1500" s="83">
        <v>3</v>
      </c>
      <c r="Q1500" s="240">
        <f t="shared" si="114"/>
        <v>9</v>
      </c>
      <c r="R1500" s="240" t="str">
        <f t="shared" si="115"/>
        <v>DÜŞÜK RİSK</v>
      </c>
      <c r="S1500" s="84" t="s">
        <v>204</v>
      </c>
      <c r="T1500" s="81" t="s">
        <v>379</v>
      </c>
      <c r="U1500" s="85" t="s">
        <v>206</v>
      </c>
      <c r="V1500" s="85" t="s">
        <v>558</v>
      </c>
      <c r="W1500" s="85" t="s">
        <v>558</v>
      </c>
      <c r="X1500" s="82" t="s">
        <v>208</v>
      </c>
      <c r="Y1500" s="83">
        <v>0.5</v>
      </c>
      <c r="Z1500" s="83">
        <v>6</v>
      </c>
      <c r="AA1500" s="83">
        <v>3</v>
      </c>
      <c r="AB1500" s="240">
        <f t="shared" si="116"/>
        <v>9</v>
      </c>
      <c r="AC1500" s="240" t="str">
        <f t="shared" si="117"/>
        <v>DÜŞÜK RİSK</v>
      </c>
      <c r="AD1500" s="81" t="s">
        <v>209</v>
      </c>
      <c r="AE1500" s="81" t="s">
        <v>210</v>
      </c>
      <c r="AF1500" s="81" t="s">
        <v>558</v>
      </c>
      <c r="AG1500" s="83" t="s">
        <v>373</v>
      </c>
    </row>
    <row r="1501" spans="1:33" ht="140" x14ac:dyDescent="0.45">
      <c r="A1501" s="152">
        <v>1494</v>
      </c>
      <c r="B1501" s="160">
        <v>45896</v>
      </c>
      <c r="C1501" s="83" t="s">
        <v>72</v>
      </c>
      <c r="D1501" s="81" t="s">
        <v>155</v>
      </c>
      <c r="E1501" s="254" t="s">
        <v>2712</v>
      </c>
      <c r="F1501" s="254" t="s">
        <v>2712</v>
      </c>
      <c r="G1501" s="81" t="s">
        <v>374</v>
      </c>
      <c r="H1501" s="81" t="s">
        <v>375</v>
      </c>
      <c r="I1501" s="81" t="s">
        <v>376</v>
      </c>
      <c r="J1501" s="81" t="s">
        <v>377</v>
      </c>
      <c r="K1501" s="81" t="s">
        <v>2733</v>
      </c>
      <c r="L1501" s="82" t="s">
        <v>2732</v>
      </c>
      <c r="M1501" s="82" t="s">
        <v>203</v>
      </c>
      <c r="N1501" s="83">
        <v>1</v>
      </c>
      <c r="O1501" s="83">
        <v>6</v>
      </c>
      <c r="P1501" s="83">
        <v>3</v>
      </c>
      <c r="Q1501" s="240">
        <f t="shared" si="114"/>
        <v>18</v>
      </c>
      <c r="R1501" s="240" t="str">
        <f t="shared" si="115"/>
        <v>DÜŞÜK RİSK</v>
      </c>
      <c r="S1501" s="84" t="s">
        <v>204</v>
      </c>
      <c r="T1501" s="81" t="s">
        <v>379</v>
      </c>
      <c r="U1501" s="85" t="s">
        <v>206</v>
      </c>
      <c r="V1501" s="85" t="s">
        <v>558</v>
      </c>
      <c r="W1501" s="85" t="s">
        <v>558</v>
      </c>
      <c r="X1501" s="82" t="s">
        <v>208</v>
      </c>
      <c r="Y1501" s="83">
        <v>0.5</v>
      </c>
      <c r="Z1501" s="83">
        <v>6</v>
      </c>
      <c r="AA1501" s="83">
        <v>3</v>
      </c>
      <c r="AB1501" s="240">
        <f t="shared" si="116"/>
        <v>9</v>
      </c>
      <c r="AC1501" s="240" t="str">
        <f t="shared" si="117"/>
        <v>DÜŞÜK RİSK</v>
      </c>
      <c r="AD1501" s="81" t="s">
        <v>209</v>
      </c>
      <c r="AE1501" s="81" t="s">
        <v>210</v>
      </c>
      <c r="AF1501" s="81" t="s">
        <v>558</v>
      </c>
      <c r="AG1501" s="83" t="s">
        <v>373</v>
      </c>
    </row>
    <row r="1502" spans="1:33" ht="87.5" x14ac:dyDescent="0.45">
      <c r="A1502" s="152">
        <v>1495</v>
      </c>
      <c r="B1502" s="160">
        <v>45896</v>
      </c>
      <c r="C1502" s="81" t="s">
        <v>72</v>
      </c>
      <c r="D1502" s="81" t="s">
        <v>130</v>
      </c>
      <c r="E1502" s="254" t="s">
        <v>2712</v>
      </c>
      <c r="F1502" s="254" t="s">
        <v>2712</v>
      </c>
      <c r="G1502" s="229" t="s">
        <v>2734</v>
      </c>
      <c r="H1502" s="81" t="s">
        <v>2735</v>
      </c>
      <c r="I1502" s="81" t="s">
        <v>2736</v>
      </c>
      <c r="J1502" s="81" t="s">
        <v>2737</v>
      </c>
      <c r="K1502" s="81" t="s">
        <v>2725</v>
      </c>
      <c r="L1502" s="82" t="s">
        <v>2738</v>
      </c>
      <c r="M1502" s="82" t="s">
        <v>203</v>
      </c>
      <c r="N1502" s="83">
        <v>1</v>
      </c>
      <c r="O1502" s="83">
        <v>3</v>
      </c>
      <c r="P1502" s="83">
        <v>15</v>
      </c>
      <c r="Q1502" s="240">
        <f t="shared" si="114"/>
        <v>45</v>
      </c>
      <c r="R1502" s="240" t="str">
        <f t="shared" si="115"/>
        <v>OLASI RİSK</v>
      </c>
      <c r="S1502" s="84" t="s">
        <v>2739</v>
      </c>
      <c r="T1502" s="82" t="s">
        <v>263</v>
      </c>
      <c r="U1502" s="80" t="s">
        <v>206</v>
      </c>
      <c r="V1502" s="85" t="s">
        <v>558</v>
      </c>
      <c r="W1502" s="80" t="s">
        <v>558</v>
      </c>
      <c r="X1502" s="82" t="s">
        <v>208</v>
      </c>
      <c r="Y1502" s="83">
        <v>0.2</v>
      </c>
      <c r="Z1502" s="83">
        <v>3</v>
      </c>
      <c r="AA1502" s="83">
        <v>15</v>
      </c>
      <c r="AB1502" s="240">
        <f t="shared" si="116"/>
        <v>9.0000000000000018</v>
      </c>
      <c r="AC1502" s="240" t="str">
        <f t="shared" si="117"/>
        <v>DÜŞÜK RİSK</v>
      </c>
      <c r="AD1502" s="81" t="s">
        <v>2359</v>
      </c>
      <c r="AE1502" s="82" t="s">
        <v>265</v>
      </c>
      <c r="AF1502" s="81" t="s">
        <v>558</v>
      </c>
      <c r="AG1502" s="83" t="s">
        <v>2740</v>
      </c>
    </row>
    <row r="1503" spans="1:33" ht="140" x14ac:dyDescent="0.45">
      <c r="A1503" s="152">
        <v>1496</v>
      </c>
      <c r="B1503" s="160">
        <v>45896</v>
      </c>
      <c r="C1503" s="81" t="s">
        <v>72</v>
      </c>
      <c r="D1503" s="81" t="s">
        <v>130</v>
      </c>
      <c r="E1503" s="254" t="s">
        <v>2712</v>
      </c>
      <c r="F1503" s="254" t="s">
        <v>2712</v>
      </c>
      <c r="G1503" s="81" t="s">
        <v>431</v>
      </c>
      <c r="H1503" s="81" t="s">
        <v>420</v>
      </c>
      <c r="I1503" s="81" t="s">
        <v>2741</v>
      </c>
      <c r="J1503" s="81" t="s">
        <v>2742</v>
      </c>
      <c r="K1503" s="81" t="s">
        <v>2718</v>
      </c>
      <c r="L1503" s="82" t="s">
        <v>5381</v>
      </c>
      <c r="M1503" s="82" t="s">
        <v>203</v>
      </c>
      <c r="N1503" s="83">
        <v>1</v>
      </c>
      <c r="O1503" s="83">
        <v>10</v>
      </c>
      <c r="P1503" s="83">
        <v>3</v>
      </c>
      <c r="Q1503" s="240">
        <f t="shared" si="114"/>
        <v>30</v>
      </c>
      <c r="R1503" s="240" t="str">
        <f t="shared" si="115"/>
        <v>OLASI RİSK</v>
      </c>
      <c r="S1503" s="84" t="s">
        <v>204</v>
      </c>
      <c r="T1503" s="82" t="s">
        <v>2169</v>
      </c>
      <c r="U1503" s="85" t="s">
        <v>206</v>
      </c>
      <c r="V1503" s="85" t="s">
        <v>558</v>
      </c>
      <c r="W1503" s="85" t="s">
        <v>558</v>
      </c>
      <c r="X1503" s="82" t="s">
        <v>208</v>
      </c>
      <c r="Y1503" s="83">
        <v>0.5</v>
      </c>
      <c r="Z1503" s="83">
        <v>10</v>
      </c>
      <c r="AA1503" s="83">
        <v>3</v>
      </c>
      <c r="AB1503" s="240">
        <f t="shared" si="116"/>
        <v>15</v>
      </c>
      <c r="AC1503" s="240" t="str">
        <f t="shared" si="117"/>
        <v>DÜŞÜK RİSK</v>
      </c>
      <c r="AD1503" s="81" t="s">
        <v>2359</v>
      </c>
      <c r="AE1503" s="81" t="s">
        <v>265</v>
      </c>
      <c r="AF1503" s="81" t="s">
        <v>558</v>
      </c>
      <c r="AG1503" s="83" t="s">
        <v>334</v>
      </c>
    </row>
    <row r="1504" spans="1:33" ht="140" x14ac:dyDescent="0.45">
      <c r="A1504" s="152">
        <v>1497</v>
      </c>
      <c r="B1504" s="160">
        <v>45896</v>
      </c>
      <c r="C1504" s="81" t="s">
        <v>6759</v>
      </c>
      <c r="D1504" s="81" t="s">
        <v>157</v>
      </c>
      <c r="E1504" s="254" t="s">
        <v>2712</v>
      </c>
      <c r="F1504" s="254" t="s">
        <v>2712</v>
      </c>
      <c r="G1504" s="81" t="s">
        <v>280</v>
      </c>
      <c r="H1504" s="81" t="s">
        <v>281</v>
      </c>
      <c r="I1504" s="81" t="s">
        <v>282</v>
      </c>
      <c r="J1504" s="81" t="s">
        <v>283</v>
      </c>
      <c r="K1504" s="81" t="s">
        <v>2743</v>
      </c>
      <c r="L1504" s="82" t="s">
        <v>2744</v>
      </c>
      <c r="M1504" s="82" t="s">
        <v>203</v>
      </c>
      <c r="N1504" s="83">
        <v>1</v>
      </c>
      <c r="O1504" s="83">
        <v>6</v>
      </c>
      <c r="P1504" s="83">
        <v>3</v>
      </c>
      <c r="Q1504" s="240">
        <f t="shared" si="114"/>
        <v>18</v>
      </c>
      <c r="R1504" s="240" t="str">
        <f t="shared" si="115"/>
        <v>DÜŞÜK RİSK</v>
      </c>
      <c r="S1504" s="84" t="s">
        <v>204</v>
      </c>
      <c r="T1504" s="82" t="s">
        <v>286</v>
      </c>
      <c r="U1504" s="85" t="s">
        <v>206</v>
      </c>
      <c r="V1504" s="85" t="s">
        <v>558</v>
      </c>
      <c r="W1504" s="85" t="s">
        <v>558</v>
      </c>
      <c r="X1504" s="82" t="s">
        <v>208</v>
      </c>
      <c r="Y1504" s="83">
        <v>0.5</v>
      </c>
      <c r="Z1504" s="83">
        <v>3</v>
      </c>
      <c r="AA1504" s="83">
        <v>3</v>
      </c>
      <c r="AB1504" s="240">
        <f t="shared" si="116"/>
        <v>4.5</v>
      </c>
      <c r="AC1504" s="240" t="str">
        <f t="shared" si="117"/>
        <v>DÜŞÜK RİSK</v>
      </c>
      <c r="AD1504" s="81" t="s">
        <v>287</v>
      </c>
      <c r="AE1504" s="81" t="s">
        <v>265</v>
      </c>
      <c r="AF1504" s="81" t="s">
        <v>558</v>
      </c>
      <c r="AG1504" s="83" t="s">
        <v>288</v>
      </c>
    </row>
    <row r="1505" spans="1:33" ht="140" x14ac:dyDescent="0.45">
      <c r="A1505" s="152">
        <v>1498</v>
      </c>
      <c r="B1505" s="160">
        <v>45896</v>
      </c>
      <c r="C1505" s="81" t="s">
        <v>6759</v>
      </c>
      <c r="D1505" s="81" t="s">
        <v>157</v>
      </c>
      <c r="E1505" s="254" t="s">
        <v>2712</v>
      </c>
      <c r="F1505" s="254" t="s">
        <v>2712</v>
      </c>
      <c r="G1505" s="81" t="s">
        <v>2066</v>
      </c>
      <c r="H1505" s="81" t="s">
        <v>2067</v>
      </c>
      <c r="I1505" s="81" t="s">
        <v>282</v>
      </c>
      <c r="J1505" s="81" t="s">
        <v>283</v>
      </c>
      <c r="K1505" s="81" t="s">
        <v>2743</v>
      </c>
      <c r="L1505" s="82" t="s">
        <v>2745</v>
      </c>
      <c r="M1505" s="82" t="s">
        <v>203</v>
      </c>
      <c r="N1505" s="83">
        <v>1</v>
      </c>
      <c r="O1505" s="83">
        <v>6</v>
      </c>
      <c r="P1505" s="83">
        <v>3</v>
      </c>
      <c r="Q1505" s="240">
        <f t="shared" si="114"/>
        <v>18</v>
      </c>
      <c r="R1505" s="240" t="str">
        <f t="shared" si="115"/>
        <v>DÜŞÜK RİSK</v>
      </c>
      <c r="S1505" s="84" t="s">
        <v>204</v>
      </c>
      <c r="T1505" s="82" t="s">
        <v>286</v>
      </c>
      <c r="U1505" s="85" t="s">
        <v>206</v>
      </c>
      <c r="V1505" s="85" t="s">
        <v>558</v>
      </c>
      <c r="W1505" s="85" t="s">
        <v>558</v>
      </c>
      <c r="X1505" s="82" t="s">
        <v>208</v>
      </c>
      <c r="Y1505" s="83">
        <v>0.5</v>
      </c>
      <c r="Z1505" s="83">
        <v>3</v>
      </c>
      <c r="AA1505" s="83">
        <v>3</v>
      </c>
      <c r="AB1505" s="240">
        <f t="shared" si="116"/>
        <v>4.5</v>
      </c>
      <c r="AC1505" s="240" t="str">
        <f t="shared" si="117"/>
        <v>DÜŞÜK RİSK</v>
      </c>
      <c r="AD1505" s="81" t="s">
        <v>287</v>
      </c>
      <c r="AE1505" s="81" t="s">
        <v>265</v>
      </c>
      <c r="AF1505" s="81" t="s">
        <v>558</v>
      </c>
      <c r="AG1505" s="83" t="s">
        <v>288</v>
      </c>
    </row>
    <row r="1506" spans="1:33" ht="157.5" x14ac:dyDescent="0.45">
      <c r="A1506" s="152">
        <v>1499</v>
      </c>
      <c r="B1506" s="160">
        <v>45896</v>
      </c>
      <c r="C1506" s="81" t="s">
        <v>72</v>
      </c>
      <c r="D1506" s="81" t="s">
        <v>156</v>
      </c>
      <c r="E1506" s="254" t="s">
        <v>2712</v>
      </c>
      <c r="F1506" s="254" t="s">
        <v>2712</v>
      </c>
      <c r="G1506" s="81" t="s">
        <v>2746</v>
      </c>
      <c r="H1506" s="81" t="s">
        <v>445</v>
      </c>
      <c r="I1506" s="81" t="s">
        <v>446</v>
      </c>
      <c r="J1506" s="81" t="s">
        <v>299</v>
      </c>
      <c r="K1506" s="81" t="s">
        <v>2747</v>
      </c>
      <c r="L1506" s="82" t="s">
        <v>447</v>
      </c>
      <c r="M1506" s="82" t="s">
        <v>203</v>
      </c>
      <c r="N1506" s="83">
        <v>1</v>
      </c>
      <c r="O1506" s="83">
        <v>1</v>
      </c>
      <c r="P1506" s="83">
        <v>15</v>
      </c>
      <c r="Q1506" s="240">
        <f t="shared" si="114"/>
        <v>15</v>
      </c>
      <c r="R1506" s="240" t="str">
        <f t="shared" si="115"/>
        <v>DÜŞÜK RİSK</v>
      </c>
      <c r="S1506" s="84" t="s">
        <v>448</v>
      </c>
      <c r="T1506" s="81" t="s">
        <v>449</v>
      </c>
      <c r="U1506" s="80" t="s">
        <v>206</v>
      </c>
      <c r="V1506" s="85" t="s">
        <v>558</v>
      </c>
      <c r="W1506" s="80" t="s">
        <v>558</v>
      </c>
      <c r="X1506" s="82" t="s">
        <v>208</v>
      </c>
      <c r="Y1506" s="83">
        <v>0.5</v>
      </c>
      <c r="Z1506" s="83">
        <v>1</v>
      </c>
      <c r="AA1506" s="83">
        <v>15</v>
      </c>
      <c r="AB1506" s="240">
        <f t="shared" si="116"/>
        <v>7.5</v>
      </c>
      <c r="AC1506" s="240" t="str">
        <f t="shared" si="117"/>
        <v>DÜŞÜK RİSK</v>
      </c>
      <c r="AD1506" s="81" t="s">
        <v>450</v>
      </c>
      <c r="AE1506" s="81" t="s">
        <v>451</v>
      </c>
      <c r="AF1506" s="81" t="s">
        <v>558</v>
      </c>
      <c r="AG1506" s="83" t="s">
        <v>266</v>
      </c>
    </row>
    <row r="1507" spans="1:33" ht="105" x14ac:dyDescent="0.45">
      <c r="A1507" s="152">
        <v>1500</v>
      </c>
      <c r="B1507" s="160">
        <v>45896</v>
      </c>
      <c r="C1507" s="81" t="s">
        <v>66</v>
      </c>
      <c r="D1507" s="81" t="s">
        <v>6757</v>
      </c>
      <c r="E1507" s="254" t="s">
        <v>2712</v>
      </c>
      <c r="F1507" s="254" t="s">
        <v>2712</v>
      </c>
      <c r="G1507" s="81" t="s">
        <v>380</v>
      </c>
      <c r="H1507" s="81" t="s">
        <v>1731</v>
      </c>
      <c r="I1507" s="81" t="s">
        <v>2028</v>
      </c>
      <c r="J1507" s="81" t="s">
        <v>1733</v>
      </c>
      <c r="K1507" s="81" t="s">
        <v>2029</v>
      </c>
      <c r="L1507" s="82" t="s">
        <v>2030</v>
      </c>
      <c r="M1507" s="82" t="s">
        <v>203</v>
      </c>
      <c r="N1507" s="83">
        <v>3</v>
      </c>
      <c r="O1507" s="83">
        <v>2</v>
      </c>
      <c r="P1507" s="83">
        <v>3</v>
      </c>
      <c r="Q1507" s="240">
        <f t="shared" si="114"/>
        <v>18</v>
      </c>
      <c r="R1507" s="240" t="str">
        <f t="shared" si="115"/>
        <v>DÜŞÜK RİSK</v>
      </c>
      <c r="S1507" s="84" t="s">
        <v>448</v>
      </c>
      <c r="T1507" s="81" t="s">
        <v>263</v>
      </c>
      <c r="U1507" s="80" t="s">
        <v>1735</v>
      </c>
      <c r="V1507" s="85" t="s">
        <v>558</v>
      </c>
      <c r="W1507" s="80" t="s">
        <v>558</v>
      </c>
      <c r="X1507" s="82" t="s">
        <v>208</v>
      </c>
      <c r="Y1507" s="83">
        <v>0.5</v>
      </c>
      <c r="Z1507" s="83">
        <v>2</v>
      </c>
      <c r="AA1507" s="83">
        <v>3</v>
      </c>
      <c r="AB1507" s="240">
        <f t="shared" si="116"/>
        <v>3</v>
      </c>
      <c r="AC1507" s="240" t="str">
        <f t="shared" si="117"/>
        <v>DÜŞÜK RİSK</v>
      </c>
      <c r="AD1507" s="81" t="s">
        <v>264</v>
      </c>
      <c r="AE1507" s="81" t="s">
        <v>265</v>
      </c>
      <c r="AF1507" s="81" t="s">
        <v>558</v>
      </c>
      <c r="AG1507" s="83" t="s">
        <v>303</v>
      </c>
    </row>
    <row r="1508" spans="1:33" ht="122.5" x14ac:dyDescent="0.45">
      <c r="A1508" s="152">
        <v>1501</v>
      </c>
      <c r="B1508" s="160">
        <v>45896</v>
      </c>
      <c r="C1508" s="81" t="s">
        <v>66</v>
      </c>
      <c r="D1508" s="81" t="s">
        <v>6757</v>
      </c>
      <c r="E1508" s="254" t="s">
        <v>2712</v>
      </c>
      <c r="F1508" s="254" t="s">
        <v>2712</v>
      </c>
      <c r="G1508" s="81" t="s">
        <v>380</v>
      </c>
      <c r="H1508" s="81" t="s">
        <v>381</v>
      </c>
      <c r="I1508" s="81" t="s">
        <v>382</v>
      </c>
      <c r="J1508" s="81" t="s">
        <v>299</v>
      </c>
      <c r="K1508" s="81" t="s">
        <v>2748</v>
      </c>
      <c r="L1508" s="82" t="s">
        <v>2749</v>
      </c>
      <c r="M1508" s="82" t="s">
        <v>203</v>
      </c>
      <c r="N1508" s="83">
        <v>1</v>
      </c>
      <c r="O1508" s="83">
        <v>3</v>
      </c>
      <c r="P1508" s="83">
        <v>7</v>
      </c>
      <c r="Q1508" s="240">
        <f t="shared" ref="Q1508:Q1570" si="118">IF(OR(ISBLANK(N1508)=TRUE,ISBLANK(O1508)=TRUE,ISBLANK(P1508)=TRUE),"",PRODUCT(N1508,O1508,P1508))</f>
        <v>21</v>
      </c>
      <c r="R1508" s="240" t="str">
        <f t="shared" ref="R1508:R1570" si="119">IF(Q1508="","",IF(AND(Q1508&gt;=0,Q1508&lt;20),"DÜŞÜK RİSK",IF(AND(Q1508&gt;=20,Q1508&lt;70),"OLASI RİSK",IF(AND(Q1508&gt;=70,Q1508&lt;200),"ÖNEMLİ RİSK",IF(AND(Q1508&gt;=200,Q1508&lt;400),"YÜKSEK RİSK",IF(Q1508&gt;=400,"KABUL EDİLEMEZ RİSK",""))))))</f>
        <v>OLASI RİSK</v>
      </c>
      <c r="S1508" s="84" t="s">
        <v>448</v>
      </c>
      <c r="T1508" s="81" t="s">
        <v>384</v>
      </c>
      <c r="U1508" s="80" t="s">
        <v>206</v>
      </c>
      <c r="V1508" s="85" t="s">
        <v>558</v>
      </c>
      <c r="W1508" s="80" t="s">
        <v>558</v>
      </c>
      <c r="X1508" s="82" t="s">
        <v>208</v>
      </c>
      <c r="Y1508" s="83">
        <v>0.5</v>
      </c>
      <c r="Z1508" s="83">
        <v>3</v>
      </c>
      <c r="AA1508" s="83">
        <v>7</v>
      </c>
      <c r="AB1508" s="240">
        <f t="shared" ref="AB1508:AB1570" si="120">IF(OR(ISBLANK(Y1508)=TRUE,ISBLANK(Z1508)=TRUE,ISBLANK(AA1508)=TRUE),"",PRODUCT(Y1508,Z1508,AA1508))</f>
        <v>10.5</v>
      </c>
      <c r="AC1508" s="240" t="str">
        <f t="shared" ref="AC1508:AC1570" si="121">IF(AB1508="","",IF(AND(AB1508&gt;=0,AB1508&lt;20),"DÜŞÜK RİSK",IF(AND(AB1508&gt;=20,AB1508&lt;70),"OLASI RİSK",IF(AND(AB1508&gt;=70,AB1508&lt;200),"ÖNEMLİ RİSK",IF(AND(AB1508&gt;=200,AB1508&lt;400),"YÜKSEK RİSK",IF(AB1508&gt;=400,"KABUL EDİLEMEZ RİSK",""))))))</f>
        <v>DÜŞÜK RİSK</v>
      </c>
      <c r="AD1508" s="81" t="s">
        <v>385</v>
      </c>
      <c r="AE1508" s="81" t="s">
        <v>265</v>
      </c>
      <c r="AF1508" s="81" t="s">
        <v>558</v>
      </c>
      <c r="AG1508" s="83" t="s">
        <v>386</v>
      </c>
    </row>
    <row r="1509" spans="1:33" ht="105" x14ac:dyDescent="0.45">
      <c r="A1509" s="152">
        <v>1502</v>
      </c>
      <c r="B1509" s="160">
        <v>45896</v>
      </c>
      <c r="C1509" s="81" t="s">
        <v>66</v>
      </c>
      <c r="D1509" s="81" t="s">
        <v>6757</v>
      </c>
      <c r="E1509" s="254" t="s">
        <v>2712</v>
      </c>
      <c r="F1509" s="254" t="s">
        <v>2712</v>
      </c>
      <c r="G1509" s="81" t="s">
        <v>387</v>
      </c>
      <c r="H1509" s="81" t="s">
        <v>388</v>
      </c>
      <c r="I1509" s="81" t="s">
        <v>382</v>
      </c>
      <c r="J1509" s="81" t="s">
        <v>389</v>
      </c>
      <c r="K1509" s="81" t="s">
        <v>2716</v>
      </c>
      <c r="L1509" s="82" t="s">
        <v>390</v>
      </c>
      <c r="M1509" s="82" t="s">
        <v>203</v>
      </c>
      <c r="N1509" s="83">
        <v>0.5</v>
      </c>
      <c r="O1509" s="83">
        <v>3</v>
      </c>
      <c r="P1509" s="83">
        <v>15</v>
      </c>
      <c r="Q1509" s="240">
        <f t="shared" si="118"/>
        <v>22.5</v>
      </c>
      <c r="R1509" s="240" t="str">
        <f t="shared" si="119"/>
        <v>OLASI RİSK</v>
      </c>
      <c r="S1509" s="84" t="s">
        <v>204</v>
      </c>
      <c r="T1509" s="81" t="s">
        <v>313</v>
      </c>
      <c r="U1509" s="80" t="s">
        <v>206</v>
      </c>
      <c r="V1509" s="85" t="s">
        <v>558</v>
      </c>
      <c r="W1509" s="80" t="s">
        <v>558</v>
      </c>
      <c r="X1509" s="82" t="s">
        <v>208</v>
      </c>
      <c r="Y1509" s="83">
        <v>0.5</v>
      </c>
      <c r="Z1509" s="83">
        <v>3</v>
      </c>
      <c r="AA1509" s="83">
        <v>7</v>
      </c>
      <c r="AB1509" s="240">
        <f t="shared" si="120"/>
        <v>10.5</v>
      </c>
      <c r="AC1509" s="240" t="str">
        <f t="shared" si="121"/>
        <v>DÜŞÜK RİSK</v>
      </c>
      <c r="AD1509" s="81" t="s">
        <v>385</v>
      </c>
      <c r="AE1509" s="81" t="s">
        <v>265</v>
      </c>
      <c r="AF1509" s="81" t="s">
        <v>558</v>
      </c>
      <c r="AG1509" s="83" t="s">
        <v>391</v>
      </c>
    </row>
    <row r="1510" spans="1:33" ht="105" x14ac:dyDescent="0.45">
      <c r="A1510" s="152">
        <v>1503</v>
      </c>
      <c r="B1510" s="160">
        <v>45896</v>
      </c>
      <c r="C1510" s="81" t="s">
        <v>66</v>
      </c>
      <c r="D1510" s="81" t="s">
        <v>6757</v>
      </c>
      <c r="E1510" s="254" t="s">
        <v>2712</v>
      </c>
      <c r="F1510" s="254" t="s">
        <v>2712</v>
      </c>
      <c r="G1510" s="81" t="s">
        <v>431</v>
      </c>
      <c r="H1510" s="81" t="s">
        <v>403</v>
      </c>
      <c r="I1510" s="81" t="s">
        <v>404</v>
      </c>
      <c r="J1510" s="81" t="s">
        <v>299</v>
      </c>
      <c r="K1510" s="81" t="s">
        <v>2718</v>
      </c>
      <c r="L1510" s="82" t="s">
        <v>2077</v>
      </c>
      <c r="M1510" s="82" t="s">
        <v>203</v>
      </c>
      <c r="N1510" s="83">
        <v>3</v>
      </c>
      <c r="O1510" s="83">
        <v>6</v>
      </c>
      <c r="P1510" s="83">
        <v>3</v>
      </c>
      <c r="Q1510" s="240">
        <f t="shared" si="118"/>
        <v>54</v>
      </c>
      <c r="R1510" s="240" t="str">
        <f t="shared" si="119"/>
        <v>OLASI RİSK</v>
      </c>
      <c r="S1510" s="84" t="s">
        <v>204</v>
      </c>
      <c r="T1510" s="81" t="s">
        <v>399</v>
      </c>
      <c r="U1510" s="80" t="s">
        <v>206</v>
      </c>
      <c r="V1510" s="85" t="s">
        <v>558</v>
      </c>
      <c r="W1510" s="80" t="s">
        <v>558</v>
      </c>
      <c r="X1510" s="82" t="s">
        <v>208</v>
      </c>
      <c r="Y1510" s="83">
        <v>1</v>
      </c>
      <c r="Z1510" s="83">
        <v>3</v>
      </c>
      <c r="AA1510" s="83">
        <v>3</v>
      </c>
      <c r="AB1510" s="240">
        <f t="shared" si="120"/>
        <v>9</v>
      </c>
      <c r="AC1510" s="240" t="str">
        <f t="shared" si="121"/>
        <v>DÜŞÜK RİSK</v>
      </c>
      <c r="AD1510" s="81" t="s">
        <v>264</v>
      </c>
      <c r="AE1510" s="81" t="s">
        <v>265</v>
      </c>
      <c r="AF1510" s="81" t="s">
        <v>558</v>
      </c>
      <c r="AG1510" s="83" t="s">
        <v>334</v>
      </c>
    </row>
    <row r="1511" spans="1:33" ht="105" x14ac:dyDescent="0.45">
      <c r="A1511" s="152">
        <v>1504</v>
      </c>
      <c r="B1511" s="160">
        <v>45896</v>
      </c>
      <c r="C1511" s="81" t="s">
        <v>72</v>
      </c>
      <c r="D1511" s="81" t="s">
        <v>130</v>
      </c>
      <c r="E1511" s="254" t="s">
        <v>2712</v>
      </c>
      <c r="F1511" s="254" t="s">
        <v>2712</v>
      </c>
      <c r="G1511" s="81" t="s">
        <v>431</v>
      </c>
      <c r="H1511" s="81" t="s">
        <v>2079</v>
      </c>
      <c r="I1511" s="81" t="s">
        <v>2080</v>
      </c>
      <c r="J1511" s="81" t="s">
        <v>299</v>
      </c>
      <c r="K1511" s="81" t="s">
        <v>2718</v>
      </c>
      <c r="L1511" s="82" t="s">
        <v>2750</v>
      </c>
      <c r="M1511" s="82" t="s">
        <v>203</v>
      </c>
      <c r="N1511" s="83">
        <v>3</v>
      </c>
      <c r="O1511" s="83">
        <v>6</v>
      </c>
      <c r="P1511" s="83">
        <v>3</v>
      </c>
      <c r="Q1511" s="240">
        <f t="shared" si="118"/>
        <v>54</v>
      </c>
      <c r="R1511" s="240" t="str">
        <f t="shared" si="119"/>
        <v>OLASI RİSK</v>
      </c>
      <c r="S1511" s="84" t="s">
        <v>204</v>
      </c>
      <c r="T1511" s="81" t="s">
        <v>313</v>
      </c>
      <c r="U1511" s="80" t="s">
        <v>206</v>
      </c>
      <c r="V1511" s="85" t="s">
        <v>558</v>
      </c>
      <c r="W1511" s="80" t="s">
        <v>558</v>
      </c>
      <c r="X1511" s="82" t="s">
        <v>208</v>
      </c>
      <c r="Y1511" s="83">
        <v>0.5</v>
      </c>
      <c r="Z1511" s="83">
        <v>6</v>
      </c>
      <c r="AA1511" s="83">
        <v>3</v>
      </c>
      <c r="AB1511" s="240">
        <f t="shared" si="120"/>
        <v>9</v>
      </c>
      <c r="AC1511" s="240" t="str">
        <f t="shared" si="121"/>
        <v>DÜŞÜK RİSK</v>
      </c>
      <c r="AD1511" s="81" t="s">
        <v>279</v>
      </c>
      <c r="AE1511" s="81" t="s">
        <v>265</v>
      </c>
      <c r="AF1511" s="81" t="s">
        <v>558</v>
      </c>
      <c r="AG1511" s="83" t="s">
        <v>334</v>
      </c>
    </row>
    <row r="1512" spans="1:33" ht="105" x14ac:dyDescent="0.45">
      <c r="A1512" s="152">
        <v>1505</v>
      </c>
      <c r="B1512" s="160">
        <v>45896</v>
      </c>
      <c r="C1512" s="81" t="s">
        <v>72</v>
      </c>
      <c r="D1512" s="81" t="s">
        <v>157</v>
      </c>
      <c r="E1512" s="254" t="s">
        <v>2712</v>
      </c>
      <c r="F1512" s="254" t="s">
        <v>2712</v>
      </c>
      <c r="G1512" s="81" t="s">
        <v>342</v>
      </c>
      <c r="H1512" s="81" t="s">
        <v>343</v>
      </c>
      <c r="I1512" s="81" t="s">
        <v>344</v>
      </c>
      <c r="J1512" s="81" t="s">
        <v>283</v>
      </c>
      <c r="K1512" s="81" t="s">
        <v>345</v>
      </c>
      <c r="L1512" s="82" t="s">
        <v>2751</v>
      </c>
      <c r="M1512" s="82" t="s">
        <v>203</v>
      </c>
      <c r="N1512" s="83">
        <v>3</v>
      </c>
      <c r="O1512" s="83">
        <v>6</v>
      </c>
      <c r="P1512" s="83">
        <v>3</v>
      </c>
      <c r="Q1512" s="240">
        <f t="shared" si="118"/>
        <v>54</v>
      </c>
      <c r="R1512" s="240" t="str">
        <f t="shared" si="119"/>
        <v>OLASI RİSK</v>
      </c>
      <c r="S1512" s="84" t="s">
        <v>204</v>
      </c>
      <c r="T1512" s="82" t="s">
        <v>286</v>
      </c>
      <c r="U1512" s="80" t="s">
        <v>206</v>
      </c>
      <c r="V1512" s="85" t="s">
        <v>558</v>
      </c>
      <c r="W1512" s="80" t="s">
        <v>558</v>
      </c>
      <c r="X1512" s="82" t="s">
        <v>208</v>
      </c>
      <c r="Y1512" s="83">
        <v>1</v>
      </c>
      <c r="Z1512" s="83">
        <v>3</v>
      </c>
      <c r="AA1512" s="83">
        <v>3</v>
      </c>
      <c r="AB1512" s="240">
        <f t="shared" si="120"/>
        <v>9</v>
      </c>
      <c r="AC1512" s="240" t="str">
        <f t="shared" si="121"/>
        <v>DÜŞÜK RİSK</v>
      </c>
      <c r="AD1512" s="81" t="s">
        <v>287</v>
      </c>
      <c r="AE1512" s="82" t="s">
        <v>265</v>
      </c>
      <c r="AF1512" s="81" t="s">
        <v>558</v>
      </c>
      <c r="AG1512" s="83" t="s">
        <v>288</v>
      </c>
    </row>
    <row r="1513" spans="1:33" ht="315" x14ac:dyDescent="0.45">
      <c r="A1513" s="152">
        <v>1506</v>
      </c>
      <c r="B1513" s="160">
        <v>45896</v>
      </c>
      <c r="C1513" s="81" t="s">
        <v>72</v>
      </c>
      <c r="D1513" s="81" t="s">
        <v>155</v>
      </c>
      <c r="E1513" s="254" t="s">
        <v>2712</v>
      </c>
      <c r="F1513" s="254" t="s">
        <v>2712</v>
      </c>
      <c r="G1513" s="81" t="s">
        <v>342</v>
      </c>
      <c r="H1513" s="81" t="s">
        <v>222</v>
      </c>
      <c r="I1513" s="81" t="s">
        <v>225</v>
      </c>
      <c r="J1513" s="81" t="s">
        <v>200</v>
      </c>
      <c r="K1513" s="81" t="s">
        <v>345</v>
      </c>
      <c r="L1513" s="82" t="s">
        <v>347</v>
      </c>
      <c r="M1513" s="82" t="s">
        <v>203</v>
      </c>
      <c r="N1513" s="83">
        <v>1</v>
      </c>
      <c r="O1513" s="83">
        <v>1</v>
      </c>
      <c r="P1513" s="83">
        <v>15</v>
      </c>
      <c r="Q1513" s="240">
        <f t="shared" si="118"/>
        <v>15</v>
      </c>
      <c r="R1513" s="240" t="str">
        <f t="shared" si="119"/>
        <v>DÜŞÜK RİSK</v>
      </c>
      <c r="S1513" s="84" t="s">
        <v>204</v>
      </c>
      <c r="T1513" s="81" t="s">
        <v>348</v>
      </c>
      <c r="U1513" s="80" t="s">
        <v>206</v>
      </c>
      <c r="V1513" s="85" t="s">
        <v>558</v>
      </c>
      <c r="W1513" s="80" t="s">
        <v>558</v>
      </c>
      <c r="X1513" s="82" t="s">
        <v>208</v>
      </c>
      <c r="Y1513" s="83">
        <v>0.5</v>
      </c>
      <c r="Z1513" s="83">
        <v>1</v>
      </c>
      <c r="AA1513" s="83">
        <v>15</v>
      </c>
      <c r="AB1513" s="240">
        <f t="shared" si="120"/>
        <v>7.5</v>
      </c>
      <c r="AC1513" s="240" t="str">
        <f t="shared" si="121"/>
        <v>DÜŞÜK RİSK</v>
      </c>
      <c r="AD1513" s="81" t="s">
        <v>209</v>
      </c>
      <c r="AE1513" s="82" t="s">
        <v>210</v>
      </c>
      <c r="AF1513" s="81" t="s">
        <v>558</v>
      </c>
      <c r="AG1513" s="83" t="s">
        <v>349</v>
      </c>
    </row>
    <row r="1514" spans="1:33" ht="157.5" x14ac:dyDescent="0.45">
      <c r="A1514" s="152">
        <v>1507</v>
      </c>
      <c r="B1514" s="160">
        <v>45896</v>
      </c>
      <c r="C1514" s="81" t="s">
        <v>72</v>
      </c>
      <c r="D1514" s="81" t="s">
        <v>156</v>
      </c>
      <c r="E1514" s="254" t="s">
        <v>2712</v>
      </c>
      <c r="F1514" s="254" t="s">
        <v>2712</v>
      </c>
      <c r="G1514" s="81" t="s">
        <v>431</v>
      </c>
      <c r="H1514" s="81" t="s">
        <v>452</v>
      </c>
      <c r="I1514" s="81" t="s">
        <v>438</v>
      </c>
      <c r="J1514" s="81" t="s">
        <v>453</v>
      </c>
      <c r="K1514" s="81" t="s">
        <v>2747</v>
      </c>
      <c r="L1514" s="82" t="s">
        <v>454</v>
      </c>
      <c r="M1514" s="82" t="s">
        <v>203</v>
      </c>
      <c r="N1514" s="83">
        <v>1</v>
      </c>
      <c r="O1514" s="83">
        <v>1</v>
      </c>
      <c r="P1514" s="83">
        <v>15</v>
      </c>
      <c r="Q1514" s="240">
        <f t="shared" si="118"/>
        <v>15</v>
      </c>
      <c r="R1514" s="240" t="str">
        <f t="shared" si="119"/>
        <v>DÜŞÜK RİSK</v>
      </c>
      <c r="S1514" s="84" t="s">
        <v>204</v>
      </c>
      <c r="T1514" s="81" t="s">
        <v>455</v>
      </c>
      <c r="U1514" s="80" t="s">
        <v>206</v>
      </c>
      <c r="V1514" s="85" t="s">
        <v>558</v>
      </c>
      <c r="W1514" s="80" t="s">
        <v>558</v>
      </c>
      <c r="X1514" s="82" t="s">
        <v>208</v>
      </c>
      <c r="Y1514" s="83">
        <v>0.5</v>
      </c>
      <c r="Z1514" s="83">
        <v>1</v>
      </c>
      <c r="AA1514" s="83">
        <v>15</v>
      </c>
      <c r="AB1514" s="240">
        <f t="shared" si="120"/>
        <v>7.5</v>
      </c>
      <c r="AC1514" s="240" t="str">
        <f t="shared" si="121"/>
        <v>DÜŞÜK RİSK</v>
      </c>
      <c r="AD1514" s="81" t="s">
        <v>450</v>
      </c>
      <c r="AE1514" s="82" t="s">
        <v>451</v>
      </c>
      <c r="AF1514" s="81" t="s">
        <v>558</v>
      </c>
      <c r="AG1514" s="83" t="s">
        <v>266</v>
      </c>
    </row>
    <row r="1515" spans="1:33" ht="157.5" x14ac:dyDescent="0.45">
      <c r="A1515" s="152">
        <v>1508</v>
      </c>
      <c r="B1515" s="160">
        <v>45896</v>
      </c>
      <c r="C1515" s="81" t="s">
        <v>66</v>
      </c>
      <c r="D1515" s="81" t="s">
        <v>6757</v>
      </c>
      <c r="E1515" s="254" t="s">
        <v>2712</v>
      </c>
      <c r="F1515" s="254" t="s">
        <v>2712</v>
      </c>
      <c r="G1515" s="81" t="s">
        <v>480</v>
      </c>
      <c r="H1515" s="81" t="s">
        <v>481</v>
      </c>
      <c r="I1515" s="81" t="s">
        <v>482</v>
      </c>
      <c r="J1515" s="81" t="s">
        <v>2193</v>
      </c>
      <c r="K1515" s="81" t="s">
        <v>2747</v>
      </c>
      <c r="L1515" s="82" t="s">
        <v>484</v>
      </c>
      <c r="M1515" s="82" t="s">
        <v>203</v>
      </c>
      <c r="N1515" s="83">
        <v>1</v>
      </c>
      <c r="O1515" s="83">
        <v>1</v>
      </c>
      <c r="P1515" s="83">
        <v>15</v>
      </c>
      <c r="Q1515" s="240">
        <f t="shared" si="118"/>
        <v>15</v>
      </c>
      <c r="R1515" s="240" t="str">
        <f t="shared" si="119"/>
        <v>DÜŞÜK RİSK</v>
      </c>
      <c r="S1515" s="84" t="s">
        <v>204</v>
      </c>
      <c r="T1515" s="81" t="s">
        <v>135</v>
      </c>
      <c r="U1515" s="80" t="s">
        <v>206</v>
      </c>
      <c r="V1515" s="85" t="s">
        <v>558</v>
      </c>
      <c r="W1515" s="80" t="s">
        <v>558</v>
      </c>
      <c r="X1515" s="82" t="s">
        <v>208</v>
      </c>
      <c r="Y1515" s="83">
        <v>0.5</v>
      </c>
      <c r="Z1515" s="83">
        <v>1</v>
      </c>
      <c r="AA1515" s="83">
        <v>15</v>
      </c>
      <c r="AB1515" s="240">
        <f t="shared" si="120"/>
        <v>7.5</v>
      </c>
      <c r="AC1515" s="240" t="str">
        <f t="shared" si="121"/>
        <v>DÜŞÜK RİSK</v>
      </c>
      <c r="AD1515" s="81" t="s">
        <v>485</v>
      </c>
      <c r="AE1515" s="82" t="s">
        <v>265</v>
      </c>
      <c r="AF1515" s="81" t="s">
        <v>558</v>
      </c>
      <c r="AG1515" s="83" t="s">
        <v>479</v>
      </c>
    </row>
    <row r="1516" spans="1:33" ht="192.5" x14ac:dyDescent="0.45">
      <c r="A1516" s="152">
        <v>1509</v>
      </c>
      <c r="B1516" s="160">
        <v>45896</v>
      </c>
      <c r="C1516" s="81" t="s">
        <v>66</v>
      </c>
      <c r="D1516" s="81" t="s">
        <v>6757</v>
      </c>
      <c r="E1516" s="254" t="s">
        <v>2712</v>
      </c>
      <c r="F1516" s="254" t="s">
        <v>2712</v>
      </c>
      <c r="G1516" s="81" t="s">
        <v>486</v>
      </c>
      <c r="H1516" s="81" t="s">
        <v>487</v>
      </c>
      <c r="I1516" s="81" t="s">
        <v>488</v>
      </c>
      <c r="J1516" s="81" t="s">
        <v>299</v>
      </c>
      <c r="K1516" s="81" t="s">
        <v>2752</v>
      </c>
      <c r="L1516" s="82" t="s">
        <v>489</v>
      </c>
      <c r="M1516" s="82" t="s">
        <v>203</v>
      </c>
      <c r="N1516" s="83">
        <v>1</v>
      </c>
      <c r="O1516" s="83">
        <v>1</v>
      </c>
      <c r="P1516" s="83">
        <v>7</v>
      </c>
      <c r="Q1516" s="240">
        <f t="shared" si="118"/>
        <v>7</v>
      </c>
      <c r="R1516" s="240" t="str">
        <f t="shared" si="119"/>
        <v>DÜŞÜK RİSK</v>
      </c>
      <c r="S1516" s="84" t="s">
        <v>204</v>
      </c>
      <c r="T1516" s="81" t="s">
        <v>490</v>
      </c>
      <c r="U1516" s="80" t="s">
        <v>206</v>
      </c>
      <c r="V1516" s="85" t="s">
        <v>558</v>
      </c>
      <c r="W1516" s="80" t="s">
        <v>558</v>
      </c>
      <c r="X1516" s="82" t="s">
        <v>208</v>
      </c>
      <c r="Y1516" s="83">
        <v>0.5</v>
      </c>
      <c r="Z1516" s="83">
        <v>1</v>
      </c>
      <c r="AA1516" s="83">
        <v>7</v>
      </c>
      <c r="AB1516" s="240">
        <f t="shared" si="120"/>
        <v>3.5</v>
      </c>
      <c r="AC1516" s="240" t="str">
        <f t="shared" si="121"/>
        <v>DÜŞÜK RİSK</v>
      </c>
      <c r="AD1516" s="81" t="s">
        <v>485</v>
      </c>
      <c r="AE1516" s="81" t="s">
        <v>265</v>
      </c>
      <c r="AF1516" s="81" t="s">
        <v>558</v>
      </c>
      <c r="AG1516" s="83" t="s">
        <v>491</v>
      </c>
    </row>
    <row r="1517" spans="1:33" ht="105" x14ac:dyDescent="0.45">
      <c r="A1517" s="152">
        <v>1510</v>
      </c>
      <c r="B1517" s="160">
        <v>45896</v>
      </c>
      <c r="C1517" s="81" t="s">
        <v>66</v>
      </c>
      <c r="D1517" s="81" t="s">
        <v>6757</v>
      </c>
      <c r="E1517" s="254" t="s">
        <v>2712</v>
      </c>
      <c r="F1517" s="254" t="s">
        <v>2712</v>
      </c>
      <c r="G1517" s="81" t="s">
        <v>480</v>
      </c>
      <c r="H1517" s="81" t="s">
        <v>2753</v>
      </c>
      <c r="I1517" s="81" t="s">
        <v>2754</v>
      </c>
      <c r="J1517" s="81" t="s">
        <v>2755</v>
      </c>
      <c r="K1517" s="81" t="s">
        <v>2718</v>
      </c>
      <c r="L1517" s="82" t="s">
        <v>489</v>
      </c>
      <c r="M1517" s="82" t="s">
        <v>203</v>
      </c>
      <c r="N1517" s="83">
        <v>1</v>
      </c>
      <c r="O1517" s="83">
        <v>1</v>
      </c>
      <c r="P1517" s="83">
        <v>7</v>
      </c>
      <c r="Q1517" s="240">
        <f t="shared" si="118"/>
        <v>7</v>
      </c>
      <c r="R1517" s="240" t="str">
        <f t="shared" si="119"/>
        <v>DÜŞÜK RİSK</v>
      </c>
      <c r="S1517" s="84" t="s">
        <v>2756</v>
      </c>
      <c r="T1517" s="81" t="s">
        <v>2757</v>
      </c>
      <c r="U1517" s="80" t="s">
        <v>206</v>
      </c>
      <c r="V1517" s="85" t="s">
        <v>558</v>
      </c>
      <c r="W1517" s="80" t="s">
        <v>558</v>
      </c>
      <c r="X1517" s="82" t="s">
        <v>208</v>
      </c>
      <c r="Y1517" s="83">
        <v>0.5</v>
      </c>
      <c r="Z1517" s="83">
        <v>1</v>
      </c>
      <c r="AA1517" s="83">
        <v>7</v>
      </c>
      <c r="AB1517" s="240">
        <f t="shared" si="120"/>
        <v>3.5</v>
      </c>
      <c r="AC1517" s="240" t="str">
        <f t="shared" si="121"/>
        <v>DÜŞÜK RİSK</v>
      </c>
      <c r="AD1517" s="81" t="s">
        <v>485</v>
      </c>
      <c r="AE1517" s="81" t="s">
        <v>265</v>
      </c>
      <c r="AF1517" s="81" t="s">
        <v>558</v>
      </c>
      <c r="AG1517" s="83" t="s">
        <v>491</v>
      </c>
    </row>
    <row r="1518" spans="1:33" ht="297.5" x14ac:dyDescent="0.45">
      <c r="A1518" s="152">
        <v>1511</v>
      </c>
      <c r="B1518" s="160">
        <v>45896</v>
      </c>
      <c r="C1518" s="83" t="s">
        <v>72</v>
      </c>
      <c r="D1518" s="81" t="s">
        <v>155</v>
      </c>
      <c r="E1518" s="254" t="s">
        <v>2758</v>
      </c>
      <c r="F1518" s="254" t="s">
        <v>2758</v>
      </c>
      <c r="G1518" s="81" t="s">
        <v>2759</v>
      </c>
      <c r="H1518" s="81" t="s">
        <v>222</v>
      </c>
      <c r="I1518" s="81" t="s">
        <v>214</v>
      </c>
      <c r="J1518" s="81" t="s">
        <v>200</v>
      </c>
      <c r="K1518" s="81" t="s">
        <v>2760</v>
      </c>
      <c r="L1518" s="82" t="s">
        <v>2761</v>
      </c>
      <c r="M1518" s="82" t="s">
        <v>203</v>
      </c>
      <c r="N1518" s="83">
        <v>3</v>
      </c>
      <c r="O1518" s="83">
        <v>1</v>
      </c>
      <c r="P1518" s="83">
        <v>15</v>
      </c>
      <c r="Q1518" s="240">
        <f t="shared" si="118"/>
        <v>45</v>
      </c>
      <c r="R1518" s="240" t="str">
        <f t="shared" si="119"/>
        <v>OLASI RİSK</v>
      </c>
      <c r="S1518" s="84" t="s">
        <v>204</v>
      </c>
      <c r="T1518" s="81" t="s">
        <v>205</v>
      </c>
      <c r="U1518" s="80" t="s">
        <v>206</v>
      </c>
      <c r="V1518" s="85" t="s">
        <v>558</v>
      </c>
      <c r="W1518" s="80" t="s">
        <v>558</v>
      </c>
      <c r="X1518" s="82" t="s">
        <v>208</v>
      </c>
      <c r="Y1518" s="83">
        <v>0.5</v>
      </c>
      <c r="Z1518" s="83">
        <v>1</v>
      </c>
      <c r="AA1518" s="83">
        <v>15</v>
      </c>
      <c r="AB1518" s="240">
        <f t="shared" si="120"/>
        <v>7.5</v>
      </c>
      <c r="AC1518" s="240" t="str">
        <f t="shared" si="121"/>
        <v>DÜŞÜK RİSK</v>
      </c>
      <c r="AD1518" s="81" t="s">
        <v>209</v>
      </c>
      <c r="AE1518" s="81" t="s">
        <v>210</v>
      </c>
      <c r="AF1518" s="81" t="s">
        <v>558</v>
      </c>
      <c r="AG1518" s="83" t="s">
        <v>211</v>
      </c>
    </row>
    <row r="1519" spans="1:33" ht="297.5" x14ac:dyDescent="0.45">
      <c r="A1519" s="152">
        <v>1512</v>
      </c>
      <c r="B1519" s="160">
        <v>45896</v>
      </c>
      <c r="C1519" s="83" t="s">
        <v>72</v>
      </c>
      <c r="D1519" s="81" t="s">
        <v>155</v>
      </c>
      <c r="E1519" s="254" t="s">
        <v>2758</v>
      </c>
      <c r="F1519" s="254" t="s">
        <v>2758</v>
      </c>
      <c r="G1519" s="81" t="s">
        <v>2762</v>
      </c>
      <c r="H1519" s="81" t="s">
        <v>217</v>
      </c>
      <c r="I1519" s="81" t="s">
        <v>214</v>
      </c>
      <c r="J1519" s="81" t="s">
        <v>200</v>
      </c>
      <c r="K1519" s="81" t="s">
        <v>2760</v>
      </c>
      <c r="L1519" s="82" t="s">
        <v>2761</v>
      </c>
      <c r="M1519" s="82" t="s">
        <v>203</v>
      </c>
      <c r="N1519" s="83">
        <v>3</v>
      </c>
      <c r="O1519" s="83">
        <v>0.5</v>
      </c>
      <c r="P1519" s="83">
        <v>40</v>
      </c>
      <c r="Q1519" s="240">
        <f t="shared" si="118"/>
        <v>60</v>
      </c>
      <c r="R1519" s="240" t="str">
        <f t="shared" si="119"/>
        <v>OLASI RİSK</v>
      </c>
      <c r="S1519" s="84" t="s">
        <v>204</v>
      </c>
      <c r="T1519" s="81" t="s">
        <v>205</v>
      </c>
      <c r="U1519" s="80" t="s">
        <v>206</v>
      </c>
      <c r="V1519" s="85" t="s">
        <v>558</v>
      </c>
      <c r="W1519" s="80" t="s">
        <v>558</v>
      </c>
      <c r="X1519" s="82" t="s">
        <v>208</v>
      </c>
      <c r="Y1519" s="83">
        <v>1</v>
      </c>
      <c r="Z1519" s="83">
        <v>0.5</v>
      </c>
      <c r="AA1519" s="83">
        <v>15</v>
      </c>
      <c r="AB1519" s="240">
        <f t="shared" si="120"/>
        <v>7.5</v>
      </c>
      <c r="AC1519" s="240" t="str">
        <f t="shared" si="121"/>
        <v>DÜŞÜK RİSK</v>
      </c>
      <c r="AD1519" s="81" t="s">
        <v>209</v>
      </c>
      <c r="AE1519" s="81" t="s">
        <v>210</v>
      </c>
      <c r="AF1519" s="81" t="s">
        <v>558</v>
      </c>
      <c r="AG1519" s="83" t="s">
        <v>211</v>
      </c>
    </row>
    <row r="1520" spans="1:33" ht="297.5" x14ac:dyDescent="0.45">
      <c r="A1520" s="152">
        <v>1513</v>
      </c>
      <c r="B1520" s="160">
        <v>45896</v>
      </c>
      <c r="C1520" s="83" t="s">
        <v>72</v>
      </c>
      <c r="D1520" s="81" t="s">
        <v>155</v>
      </c>
      <c r="E1520" s="254" t="s">
        <v>2758</v>
      </c>
      <c r="F1520" s="254" t="s">
        <v>2758</v>
      </c>
      <c r="G1520" s="81" t="s">
        <v>2763</v>
      </c>
      <c r="H1520" s="81" t="s">
        <v>222</v>
      </c>
      <c r="I1520" s="81" t="s">
        <v>214</v>
      </c>
      <c r="J1520" s="81" t="s">
        <v>200</v>
      </c>
      <c r="K1520" s="81" t="s">
        <v>2764</v>
      </c>
      <c r="L1520" s="82" t="s">
        <v>2761</v>
      </c>
      <c r="M1520" s="82" t="s">
        <v>203</v>
      </c>
      <c r="N1520" s="83">
        <v>3</v>
      </c>
      <c r="O1520" s="83">
        <v>1</v>
      </c>
      <c r="P1520" s="83">
        <v>15</v>
      </c>
      <c r="Q1520" s="240">
        <f t="shared" si="118"/>
        <v>45</v>
      </c>
      <c r="R1520" s="240" t="str">
        <f t="shared" si="119"/>
        <v>OLASI RİSK</v>
      </c>
      <c r="S1520" s="84" t="s">
        <v>204</v>
      </c>
      <c r="T1520" s="81" t="s">
        <v>205</v>
      </c>
      <c r="U1520" s="80" t="s">
        <v>206</v>
      </c>
      <c r="V1520" s="85" t="s">
        <v>558</v>
      </c>
      <c r="W1520" s="80" t="s">
        <v>558</v>
      </c>
      <c r="X1520" s="82" t="s">
        <v>208</v>
      </c>
      <c r="Y1520" s="83">
        <v>0.5</v>
      </c>
      <c r="Z1520" s="83">
        <v>1</v>
      </c>
      <c r="AA1520" s="83">
        <v>15</v>
      </c>
      <c r="AB1520" s="240">
        <f t="shared" si="120"/>
        <v>7.5</v>
      </c>
      <c r="AC1520" s="240" t="str">
        <f t="shared" si="121"/>
        <v>DÜŞÜK RİSK</v>
      </c>
      <c r="AD1520" s="81" t="s">
        <v>209</v>
      </c>
      <c r="AE1520" s="81" t="s">
        <v>210</v>
      </c>
      <c r="AF1520" s="81" t="s">
        <v>558</v>
      </c>
      <c r="AG1520" s="83" t="s">
        <v>211</v>
      </c>
    </row>
    <row r="1521" spans="1:33" ht="297.5" x14ac:dyDescent="0.45">
      <c r="A1521" s="152">
        <v>1514</v>
      </c>
      <c r="B1521" s="160">
        <v>45896</v>
      </c>
      <c r="C1521" s="83" t="s">
        <v>72</v>
      </c>
      <c r="D1521" s="81" t="s">
        <v>155</v>
      </c>
      <c r="E1521" s="254" t="s">
        <v>2758</v>
      </c>
      <c r="F1521" s="254" t="s">
        <v>2758</v>
      </c>
      <c r="G1521" s="81" t="s">
        <v>2763</v>
      </c>
      <c r="H1521" s="81" t="s">
        <v>217</v>
      </c>
      <c r="I1521" s="81" t="s">
        <v>214</v>
      </c>
      <c r="J1521" s="81" t="s">
        <v>200</v>
      </c>
      <c r="K1521" s="81" t="s">
        <v>2764</v>
      </c>
      <c r="L1521" s="82" t="s">
        <v>2761</v>
      </c>
      <c r="M1521" s="82" t="s">
        <v>203</v>
      </c>
      <c r="N1521" s="83">
        <v>1</v>
      </c>
      <c r="O1521" s="83">
        <v>0.5</v>
      </c>
      <c r="P1521" s="83">
        <v>40</v>
      </c>
      <c r="Q1521" s="240">
        <f t="shared" si="118"/>
        <v>20</v>
      </c>
      <c r="R1521" s="240" t="str">
        <f t="shared" si="119"/>
        <v>OLASI RİSK</v>
      </c>
      <c r="S1521" s="84" t="s">
        <v>204</v>
      </c>
      <c r="T1521" s="81" t="s">
        <v>205</v>
      </c>
      <c r="U1521" s="80" t="s">
        <v>206</v>
      </c>
      <c r="V1521" s="85" t="s">
        <v>558</v>
      </c>
      <c r="W1521" s="80" t="s">
        <v>558</v>
      </c>
      <c r="X1521" s="82" t="s">
        <v>208</v>
      </c>
      <c r="Y1521" s="83">
        <v>0.5</v>
      </c>
      <c r="Z1521" s="83">
        <v>0.5</v>
      </c>
      <c r="AA1521" s="83">
        <v>40</v>
      </c>
      <c r="AB1521" s="240">
        <f t="shared" si="120"/>
        <v>10</v>
      </c>
      <c r="AC1521" s="240" t="str">
        <f t="shared" si="121"/>
        <v>DÜŞÜK RİSK</v>
      </c>
      <c r="AD1521" s="81" t="s">
        <v>209</v>
      </c>
      <c r="AE1521" s="81" t="s">
        <v>210</v>
      </c>
      <c r="AF1521" s="81" t="s">
        <v>558</v>
      </c>
      <c r="AG1521" s="83" t="s">
        <v>211</v>
      </c>
    </row>
    <row r="1522" spans="1:33" ht="297.5" x14ac:dyDescent="0.45">
      <c r="A1522" s="152">
        <v>1515</v>
      </c>
      <c r="B1522" s="160">
        <v>45896</v>
      </c>
      <c r="C1522" s="83" t="s">
        <v>72</v>
      </c>
      <c r="D1522" s="81" t="s">
        <v>155</v>
      </c>
      <c r="E1522" s="254" t="s">
        <v>2758</v>
      </c>
      <c r="F1522" s="254" t="s">
        <v>2758</v>
      </c>
      <c r="G1522" s="81" t="s">
        <v>2765</v>
      </c>
      <c r="H1522" s="81" t="s">
        <v>222</v>
      </c>
      <c r="I1522" s="81" t="s">
        <v>214</v>
      </c>
      <c r="J1522" s="81" t="s">
        <v>200</v>
      </c>
      <c r="K1522" s="81" t="s">
        <v>2764</v>
      </c>
      <c r="L1522" s="82" t="s">
        <v>2761</v>
      </c>
      <c r="M1522" s="82" t="s">
        <v>203</v>
      </c>
      <c r="N1522" s="83">
        <v>3</v>
      </c>
      <c r="O1522" s="83">
        <v>1</v>
      </c>
      <c r="P1522" s="83">
        <v>15</v>
      </c>
      <c r="Q1522" s="240">
        <f t="shared" si="118"/>
        <v>45</v>
      </c>
      <c r="R1522" s="240" t="str">
        <f t="shared" si="119"/>
        <v>OLASI RİSK</v>
      </c>
      <c r="S1522" s="84" t="s">
        <v>204</v>
      </c>
      <c r="T1522" s="81" t="s">
        <v>205</v>
      </c>
      <c r="U1522" s="80" t="s">
        <v>206</v>
      </c>
      <c r="V1522" s="85" t="s">
        <v>558</v>
      </c>
      <c r="W1522" s="80" t="s">
        <v>558</v>
      </c>
      <c r="X1522" s="82" t="s">
        <v>208</v>
      </c>
      <c r="Y1522" s="83">
        <v>0.5</v>
      </c>
      <c r="Z1522" s="83">
        <v>1</v>
      </c>
      <c r="AA1522" s="83">
        <v>15</v>
      </c>
      <c r="AB1522" s="240">
        <f t="shared" si="120"/>
        <v>7.5</v>
      </c>
      <c r="AC1522" s="240" t="str">
        <f t="shared" si="121"/>
        <v>DÜŞÜK RİSK</v>
      </c>
      <c r="AD1522" s="81" t="s">
        <v>209</v>
      </c>
      <c r="AE1522" s="81" t="s">
        <v>210</v>
      </c>
      <c r="AF1522" s="81" t="s">
        <v>558</v>
      </c>
      <c r="AG1522" s="83" t="s">
        <v>211</v>
      </c>
    </row>
    <row r="1523" spans="1:33" ht="297.5" x14ac:dyDescent="0.45">
      <c r="A1523" s="152">
        <v>1516</v>
      </c>
      <c r="B1523" s="160">
        <v>45896</v>
      </c>
      <c r="C1523" s="83" t="s">
        <v>72</v>
      </c>
      <c r="D1523" s="81" t="s">
        <v>155</v>
      </c>
      <c r="E1523" s="254" t="s">
        <v>2758</v>
      </c>
      <c r="F1523" s="254" t="s">
        <v>2758</v>
      </c>
      <c r="G1523" s="81" t="s">
        <v>2765</v>
      </c>
      <c r="H1523" s="81" t="s">
        <v>217</v>
      </c>
      <c r="I1523" s="81" t="s">
        <v>214</v>
      </c>
      <c r="J1523" s="81" t="s">
        <v>200</v>
      </c>
      <c r="K1523" s="81" t="s">
        <v>2047</v>
      </c>
      <c r="L1523" s="82" t="s">
        <v>2761</v>
      </c>
      <c r="M1523" s="82" t="s">
        <v>203</v>
      </c>
      <c r="N1523" s="83">
        <v>1</v>
      </c>
      <c r="O1523" s="83">
        <v>0.5</v>
      </c>
      <c r="P1523" s="83">
        <v>40</v>
      </c>
      <c r="Q1523" s="240">
        <f t="shared" si="118"/>
        <v>20</v>
      </c>
      <c r="R1523" s="240" t="str">
        <f t="shared" si="119"/>
        <v>OLASI RİSK</v>
      </c>
      <c r="S1523" s="84" t="s">
        <v>204</v>
      </c>
      <c r="T1523" s="81" t="s">
        <v>205</v>
      </c>
      <c r="U1523" s="80" t="s">
        <v>206</v>
      </c>
      <c r="V1523" s="85" t="s">
        <v>558</v>
      </c>
      <c r="W1523" s="80" t="s">
        <v>558</v>
      </c>
      <c r="X1523" s="82" t="s">
        <v>208</v>
      </c>
      <c r="Y1523" s="83">
        <v>0.5</v>
      </c>
      <c r="Z1523" s="83">
        <v>0.5</v>
      </c>
      <c r="AA1523" s="83">
        <v>40</v>
      </c>
      <c r="AB1523" s="240">
        <f t="shared" si="120"/>
        <v>10</v>
      </c>
      <c r="AC1523" s="240" t="str">
        <f t="shared" si="121"/>
        <v>DÜŞÜK RİSK</v>
      </c>
      <c r="AD1523" s="81" t="s">
        <v>209</v>
      </c>
      <c r="AE1523" s="81" t="s">
        <v>210</v>
      </c>
      <c r="AF1523" s="81" t="s">
        <v>558</v>
      </c>
      <c r="AG1523" s="83" t="s">
        <v>211</v>
      </c>
    </row>
    <row r="1524" spans="1:33" ht="297.5" x14ac:dyDescent="0.45">
      <c r="A1524" s="152">
        <v>1517</v>
      </c>
      <c r="B1524" s="160">
        <v>45896</v>
      </c>
      <c r="C1524" s="83" t="s">
        <v>72</v>
      </c>
      <c r="D1524" s="81" t="s">
        <v>155</v>
      </c>
      <c r="E1524" s="254" t="s">
        <v>2758</v>
      </c>
      <c r="F1524" s="254" t="s">
        <v>2758</v>
      </c>
      <c r="G1524" s="81" t="s">
        <v>2766</v>
      </c>
      <c r="H1524" s="81" t="s">
        <v>222</v>
      </c>
      <c r="I1524" s="81" t="s">
        <v>2767</v>
      </c>
      <c r="J1524" s="81" t="s">
        <v>2768</v>
      </c>
      <c r="K1524" s="81" t="s">
        <v>2764</v>
      </c>
      <c r="L1524" s="82" t="s">
        <v>2761</v>
      </c>
      <c r="M1524" s="82" t="s">
        <v>203</v>
      </c>
      <c r="N1524" s="83">
        <v>3</v>
      </c>
      <c r="O1524" s="83">
        <v>1</v>
      </c>
      <c r="P1524" s="83">
        <v>15</v>
      </c>
      <c r="Q1524" s="240">
        <f t="shared" si="118"/>
        <v>45</v>
      </c>
      <c r="R1524" s="240" t="str">
        <f t="shared" si="119"/>
        <v>OLASI RİSK</v>
      </c>
      <c r="S1524" s="84" t="s">
        <v>204</v>
      </c>
      <c r="T1524" s="81" t="s">
        <v>205</v>
      </c>
      <c r="U1524" s="80" t="s">
        <v>206</v>
      </c>
      <c r="V1524" s="85" t="s">
        <v>558</v>
      </c>
      <c r="W1524" s="80" t="s">
        <v>558</v>
      </c>
      <c r="X1524" s="82" t="s">
        <v>208</v>
      </c>
      <c r="Y1524" s="83">
        <v>0.5</v>
      </c>
      <c r="Z1524" s="83">
        <v>1</v>
      </c>
      <c r="AA1524" s="83">
        <v>15</v>
      </c>
      <c r="AB1524" s="240">
        <f t="shared" si="120"/>
        <v>7.5</v>
      </c>
      <c r="AC1524" s="240" t="str">
        <f t="shared" si="121"/>
        <v>DÜŞÜK RİSK</v>
      </c>
      <c r="AD1524" s="81" t="s">
        <v>209</v>
      </c>
      <c r="AE1524" s="81" t="s">
        <v>210</v>
      </c>
      <c r="AF1524" s="81" t="s">
        <v>558</v>
      </c>
      <c r="AG1524" s="83" t="s">
        <v>211</v>
      </c>
    </row>
    <row r="1525" spans="1:33" ht="297.5" x14ac:dyDescent="0.45">
      <c r="A1525" s="152">
        <v>1518</v>
      </c>
      <c r="B1525" s="160">
        <v>45896</v>
      </c>
      <c r="C1525" s="83" t="s">
        <v>72</v>
      </c>
      <c r="D1525" s="81" t="s">
        <v>155</v>
      </c>
      <c r="E1525" s="254" t="s">
        <v>2758</v>
      </c>
      <c r="F1525" s="254" t="s">
        <v>2758</v>
      </c>
      <c r="G1525" s="81" t="s">
        <v>2766</v>
      </c>
      <c r="H1525" s="81" t="s">
        <v>217</v>
      </c>
      <c r="I1525" s="81" t="s">
        <v>2769</v>
      </c>
      <c r="J1525" s="81" t="s">
        <v>200</v>
      </c>
      <c r="K1525" s="81" t="s">
        <v>2764</v>
      </c>
      <c r="L1525" s="82" t="s">
        <v>2761</v>
      </c>
      <c r="M1525" s="82" t="s">
        <v>203</v>
      </c>
      <c r="N1525" s="83">
        <v>1</v>
      </c>
      <c r="O1525" s="83">
        <v>0.5</v>
      </c>
      <c r="P1525" s="83">
        <v>40</v>
      </c>
      <c r="Q1525" s="240">
        <f t="shared" si="118"/>
        <v>20</v>
      </c>
      <c r="R1525" s="240" t="str">
        <f t="shared" si="119"/>
        <v>OLASI RİSK</v>
      </c>
      <c r="S1525" s="84" t="s">
        <v>204</v>
      </c>
      <c r="T1525" s="81" t="s">
        <v>205</v>
      </c>
      <c r="U1525" s="80" t="s">
        <v>206</v>
      </c>
      <c r="V1525" s="85" t="s">
        <v>558</v>
      </c>
      <c r="W1525" s="80" t="s">
        <v>558</v>
      </c>
      <c r="X1525" s="82" t="s">
        <v>208</v>
      </c>
      <c r="Y1525" s="83">
        <v>0.5</v>
      </c>
      <c r="Z1525" s="83">
        <v>0.5</v>
      </c>
      <c r="AA1525" s="83">
        <v>15</v>
      </c>
      <c r="AB1525" s="240">
        <f t="shared" si="120"/>
        <v>3.75</v>
      </c>
      <c r="AC1525" s="240" t="str">
        <f t="shared" si="121"/>
        <v>DÜŞÜK RİSK</v>
      </c>
      <c r="AD1525" s="81" t="s">
        <v>209</v>
      </c>
      <c r="AE1525" s="81" t="s">
        <v>210</v>
      </c>
      <c r="AF1525" s="81" t="s">
        <v>558</v>
      </c>
      <c r="AG1525" s="83" t="s">
        <v>211</v>
      </c>
    </row>
    <row r="1526" spans="1:33" ht="297.5" x14ac:dyDescent="0.45">
      <c r="A1526" s="152">
        <v>1519</v>
      </c>
      <c r="B1526" s="160">
        <v>45896</v>
      </c>
      <c r="C1526" s="83" t="s">
        <v>72</v>
      </c>
      <c r="D1526" s="81" t="s">
        <v>155</v>
      </c>
      <c r="E1526" s="254" t="s">
        <v>2758</v>
      </c>
      <c r="F1526" s="254" t="s">
        <v>2758</v>
      </c>
      <c r="G1526" s="81" t="s">
        <v>2766</v>
      </c>
      <c r="H1526" s="81" t="s">
        <v>222</v>
      </c>
      <c r="I1526" s="81" t="s">
        <v>2770</v>
      </c>
      <c r="J1526" s="81" t="s">
        <v>200</v>
      </c>
      <c r="K1526" s="81" t="s">
        <v>2764</v>
      </c>
      <c r="L1526" s="82" t="s">
        <v>2761</v>
      </c>
      <c r="M1526" s="82" t="s">
        <v>203</v>
      </c>
      <c r="N1526" s="83">
        <v>3</v>
      </c>
      <c r="O1526" s="83">
        <v>1</v>
      </c>
      <c r="P1526" s="83">
        <v>15</v>
      </c>
      <c r="Q1526" s="240">
        <f t="shared" si="118"/>
        <v>45</v>
      </c>
      <c r="R1526" s="240" t="str">
        <f t="shared" si="119"/>
        <v>OLASI RİSK</v>
      </c>
      <c r="S1526" s="84" t="s">
        <v>204</v>
      </c>
      <c r="T1526" s="81" t="s">
        <v>205</v>
      </c>
      <c r="U1526" s="80" t="s">
        <v>206</v>
      </c>
      <c r="V1526" s="85" t="s">
        <v>558</v>
      </c>
      <c r="W1526" s="80" t="s">
        <v>558</v>
      </c>
      <c r="X1526" s="82" t="s">
        <v>208</v>
      </c>
      <c r="Y1526" s="83">
        <v>0.5</v>
      </c>
      <c r="Z1526" s="83">
        <v>1</v>
      </c>
      <c r="AA1526" s="83">
        <v>15</v>
      </c>
      <c r="AB1526" s="240">
        <f t="shared" si="120"/>
        <v>7.5</v>
      </c>
      <c r="AC1526" s="240" t="str">
        <f t="shared" si="121"/>
        <v>DÜŞÜK RİSK</v>
      </c>
      <c r="AD1526" s="81" t="s">
        <v>209</v>
      </c>
      <c r="AE1526" s="81" t="s">
        <v>210</v>
      </c>
      <c r="AF1526" s="81" t="s">
        <v>558</v>
      </c>
      <c r="AG1526" s="83" t="s">
        <v>211</v>
      </c>
    </row>
    <row r="1527" spans="1:33" ht="297.5" x14ac:dyDescent="0.45">
      <c r="A1527" s="152">
        <v>1520</v>
      </c>
      <c r="B1527" s="160">
        <v>45896</v>
      </c>
      <c r="C1527" s="83" t="s">
        <v>72</v>
      </c>
      <c r="D1527" s="81" t="s">
        <v>155</v>
      </c>
      <c r="E1527" s="254" t="s">
        <v>2758</v>
      </c>
      <c r="F1527" s="254" t="s">
        <v>2758</v>
      </c>
      <c r="G1527" s="81" t="s">
        <v>2766</v>
      </c>
      <c r="H1527" s="81" t="s">
        <v>217</v>
      </c>
      <c r="I1527" s="81" t="s">
        <v>2771</v>
      </c>
      <c r="J1527" s="81" t="s">
        <v>2768</v>
      </c>
      <c r="K1527" s="81" t="s">
        <v>2764</v>
      </c>
      <c r="L1527" s="82" t="s">
        <v>2761</v>
      </c>
      <c r="M1527" s="82" t="s">
        <v>203</v>
      </c>
      <c r="N1527" s="83">
        <v>1</v>
      </c>
      <c r="O1527" s="83">
        <v>0.5</v>
      </c>
      <c r="P1527" s="83">
        <v>40</v>
      </c>
      <c r="Q1527" s="240">
        <f t="shared" si="118"/>
        <v>20</v>
      </c>
      <c r="R1527" s="240" t="str">
        <f t="shared" si="119"/>
        <v>OLASI RİSK</v>
      </c>
      <c r="S1527" s="84" t="s">
        <v>204</v>
      </c>
      <c r="T1527" s="81" t="s">
        <v>205</v>
      </c>
      <c r="U1527" s="80" t="s">
        <v>206</v>
      </c>
      <c r="V1527" s="85" t="s">
        <v>558</v>
      </c>
      <c r="W1527" s="80" t="s">
        <v>558</v>
      </c>
      <c r="X1527" s="82" t="s">
        <v>208</v>
      </c>
      <c r="Y1527" s="83">
        <v>0.5</v>
      </c>
      <c r="Z1527" s="83">
        <v>0.5</v>
      </c>
      <c r="AA1527" s="83">
        <v>15</v>
      </c>
      <c r="AB1527" s="240">
        <f t="shared" si="120"/>
        <v>3.75</v>
      </c>
      <c r="AC1527" s="240" t="str">
        <f t="shared" si="121"/>
        <v>DÜŞÜK RİSK</v>
      </c>
      <c r="AD1527" s="81" t="s">
        <v>209</v>
      </c>
      <c r="AE1527" s="81" t="s">
        <v>210</v>
      </c>
      <c r="AF1527" s="81" t="s">
        <v>558</v>
      </c>
      <c r="AG1527" s="83" t="s">
        <v>211</v>
      </c>
    </row>
    <row r="1528" spans="1:33" ht="157.5" x14ac:dyDescent="0.45">
      <c r="A1528" s="152">
        <v>1521</v>
      </c>
      <c r="B1528" s="160">
        <v>45896</v>
      </c>
      <c r="C1528" s="81" t="s">
        <v>72</v>
      </c>
      <c r="D1528" s="81" t="s">
        <v>155</v>
      </c>
      <c r="E1528" s="254" t="s">
        <v>2758</v>
      </c>
      <c r="F1528" s="254" t="s">
        <v>2758</v>
      </c>
      <c r="G1528" s="81" t="s">
        <v>335</v>
      </c>
      <c r="H1528" s="81" t="s">
        <v>222</v>
      </c>
      <c r="I1528" s="81" t="s">
        <v>336</v>
      </c>
      <c r="J1528" s="81" t="s">
        <v>200</v>
      </c>
      <c r="K1528" s="81" t="s">
        <v>2764</v>
      </c>
      <c r="L1528" s="230" t="s">
        <v>5363</v>
      </c>
      <c r="M1528" s="82" t="s">
        <v>203</v>
      </c>
      <c r="N1528" s="83">
        <v>3</v>
      </c>
      <c r="O1528" s="83">
        <v>1</v>
      </c>
      <c r="P1528" s="83">
        <v>15</v>
      </c>
      <c r="Q1528" s="240">
        <f t="shared" si="118"/>
        <v>45</v>
      </c>
      <c r="R1528" s="240" t="str">
        <f t="shared" si="119"/>
        <v>OLASI RİSK</v>
      </c>
      <c r="S1528" s="84" t="s">
        <v>1689</v>
      </c>
      <c r="T1528" s="81" t="s">
        <v>2172</v>
      </c>
      <c r="U1528" s="80" t="s">
        <v>206</v>
      </c>
      <c r="V1528" s="85" t="s">
        <v>558</v>
      </c>
      <c r="W1528" s="80" t="s">
        <v>558</v>
      </c>
      <c r="X1528" s="82" t="s">
        <v>208</v>
      </c>
      <c r="Y1528" s="83">
        <v>1</v>
      </c>
      <c r="Z1528" s="83">
        <v>1</v>
      </c>
      <c r="AA1528" s="83">
        <v>15</v>
      </c>
      <c r="AB1528" s="240">
        <f t="shared" si="120"/>
        <v>15</v>
      </c>
      <c r="AC1528" s="240" t="str">
        <f t="shared" si="121"/>
        <v>DÜŞÜK RİSK</v>
      </c>
      <c r="AD1528" s="81" t="s">
        <v>209</v>
      </c>
      <c r="AE1528" s="81" t="s">
        <v>210</v>
      </c>
      <c r="AF1528" s="81" t="s">
        <v>558</v>
      </c>
      <c r="AG1528" s="83" t="s">
        <v>211</v>
      </c>
    </row>
    <row r="1529" spans="1:33" ht="157.5" x14ac:dyDescent="0.45">
      <c r="A1529" s="152">
        <v>1522</v>
      </c>
      <c r="B1529" s="160">
        <v>45896</v>
      </c>
      <c r="C1529" s="81" t="s">
        <v>72</v>
      </c>
      <c r="D1529" s="81" t="s">
        <v>155</v>
      </c>
      <c r="E1529" s="254" t="s">
        <v>2758</v>
      </c>
      <c r="F1529" s="254" t="s">
        <v>2758</v>
      </c>
      <c r="G1529" s="81" t="s">
        <v>335</v>
      </c>
      <c r="H1529" s="81" t="s">
        <v>217</v>
      </c>
      <c r="I1529" s="81" t="s">
        <v>336</v>
      </c>
      <c r="J1529" s="81" t="s">
        <v>200</v>
      </c>
      <c r="K1529" s="81" t="s">
        <v>2115</v>
      </c>
      <c r="L1529" s="230" t="s">
        <v>5363</v>
      </c>
      <c r="M1529" s="82" t="s">
        <v>203</v>
      </c>
      <c r="N1529" s="83">
        <v>1</v>
      </c>
      <c r="O1529" s="83">
        <v>0.5</v>
      </c>
      <c r="P1529" s="83">
        <v>40</v>
      </c>
      <c r="Q1529" s="240">
        <f t="shared" si="118"/>
        <v>20</v>
      </c>
      <c r="R1529" s="240" t="str">
        <f t="shared" si="119"/>
        <v>OLASI RİSK</v>
      </c>
      <c r="S1529" s="84" t="s">
        <v>1689</v>
      </c>
      <c r="T1529" s="81" t="s">
        <v>2170</v>
      </c>
      <c r="U1529" s="80" t="s">
        <v>206</v>
      </c>
      <c r="V1529" s="85" t="s">
        <v>558</v>
      </c>
      <c r="W1529" s="80" t="s">
        <v>558</v>
      </c>
      <c r="X1529" s="82" t="s">
        <v>208</v>
      </c>
      <c r="Y1529" s="83">
        <v>1</v>
      </c>
      <c r="Z1529" s="83">
        <v>0.5</v>
      </c>
      <c r="AA1529" s="83">
        <v>15</v>
      </c>
      <c r="AB1529" s="240">
        <f t="shared" si="120"/>
        <v>7.5</v>
      </c>
      <c r="AC1529" s="240" t="str">
        <f t="shared" si="121"/>
        <v>DÜŞÜK RİSK</v>
      </c>
      <c r="AD1529" s="81" t="s">
        <v>209</v>
      </c>
      <c r="AE1529" s="81" t="s">
        <v>210</v>
      </c>
      <c r="AF1529" s="81" t="s">
        <v>558</v>
      </c>
      <c r="AG1529" s="83" t="s">
        <v>211</v>
      </c>
    </row>
    <row r="1530" spans="1:33" ht="140" x14ac:dyDescent="0.45">
      <c r="A1530" s="152">
        <v>1523</v>
      </c>
      <c r="B1530" s="160">
        <v>45896</v>
      </c>
      <c r="C1530" s="83" t="s">
        <v>72</v>
      </c>
      <c r="D1530" s="81" t="s">
        <v>155</v>
      </c>
      <c r="E1530" s="254" t="s">
        <v>2758</v>
      </c>
      <c r="F1530" s="254" t="s">
        <v>2758</v>
      </c>
      <c r="G1530" s="81" t="s">
        <v>227</v>
      </c>
      <c r="H1530" s="81" t="s">
        <v>244</v>
      </c>
      <c r="I1530" s="81" t="s">
        <v>240</v>
      </c>
      <c r="J1530" s="81" t="s">
        <v>200</v>
      </c>
      <c r="K1530" s="81" t="s">
        <v>2772</v>
      </c>
      <c r="L1530" s="82" t="s">
        <v>2773</v>
      </c>
      <c r="M1530" s="82" t="s">
        <v>203</v>
      </c>
      <c r="N1530" s="83">
        <v>3</v>
      </c>
      <c r="O1530" s="83">
        <v>2</v>
      </c>
      <c r="P1530" s="83">
        <v>7</v>
      </c>
      <c r="Q1530" s="240">
        <f t="shared" si="118"/>
        <v>42</v>
      </c>
      <c r="R1530" s="240" t="str">
        <f t="shared" si="119"/>
        <v>OLASI RİSK</v>
      </c>
      <c r="S1530" s="84" t="s">
        <v>1689</v>
      </c>
      <c r="T1530" s="81" t="s">
        <v>205</v>
      </c>
      <c r="U1530" s="80" t="s">
        <v>206</v>
      </c>
      <c r="V1530" s="85" t="s">
        <v>558</v>
      </c>
      <c r="W1530" s="80" t="s">
        <v>558</v>
      </c>
      <c r="X1530" s="82" t="s">
        <v>208</v>
      </c>
      <c r="Y1530" s="83">
        <v>1</v>
      </c>
      <c r="Z1530" s="83">
        <v>2</v>
      </c>
      <c r="AA1530" s="83">
        <v>7</v>
      </c>
      <c r="AB1530" s="240">
        <f t="shared" si="120"/>
        <v>14</v>
      </c>
      <c r="AC1530" s="240" t="str">
        <f t="shared" si="121"/>
        <v>DÜŞÜK RİSK</v>
      </c>
      <c r="AD1530" s="81" t="s">
        <v>209</v>
      </c>
      <c r="AE1530" s="81" t="s">
        <v>210</v>
      </c>
      <c r="AF1530" s="81" t="s">
        <v>558</v>
      </c>
      <c r="AG1530" s="83" t="s">
        <v>211</v>
      </c>
    </row>
    <row r="1531" spans="1:33" ht="140" x14ac:dyDescent="0.45">
      <c r="A1531" s="152">
        <v>1524</v>
      </c>
      <c r="B1531" s="160">
        <v>45896</v>
      </c>
      <c r="C1531" s="83" t="s">
        <v>72</v>
      </c>
      <c r="D1531" s="81" t="s">
        <v>155</v>
      </c>
      <c r="E1531" s="254" t="s">
        <v>2758</v>
      </c>
      <c r="F1531" s="254" t="s">
        <v>2758</v>
      </c>
      <c r="G1531" s="81" t="s">
        <v>227</v>
      </c>
      <c r="H1531" s="81" t="s">
        <v>236</v>
      </c>
      <c r="I1531" s="81" t="s">
        <v>237</v>
      </c>
      <c r="J1531" s="81" t="s">
        <v>200</v>
      </c>
      <c r="K1531" s="81" t="s">
        <v>2772</v>
      </c>
      <c r="L1531" s="82" t="s">
        <v>4835</v>
      </c>
      <c r="M1531" s="82" t="s">
        <v>203</v>
      </c>
      <c r="N1531" s="83">
        <v>3</v>
      </c>
      <c r="O1531" s="83">
        <v>1</v>
      </c>
      <c r="P1531" s="83">
        <v>15</v>
      </c>
      <c r="Q1531" s="240">
        <f t="shared" si="118"/>
        <v>45</v>
      </c>
      <c r="R1531" s="240" t="str">
        <f t="shared" si="119"/>
        <v>OLASI RİSK</v>
      </c>
      <c r="S1531" s="84" t="s">
        <v>216</v>
      </c>
      <c r="T1531" s="82" t="s">
        <v>205</v>
      </c>
      <c r="U1531" s="80" t="s">
        <v>206</v>
      </c>
      <c r="V1531" s="85" t="s">
        <v>558</v>
      </c>
      <c r="W1531" s="80" t="s">
        <v>558</v>
      </c>
      <c r="X1531" s="82" t="s">
        <v>208</v>
      </c>
      <c r="Y1531" s="83">
        <v>1</v>
      </c>
      <c r="Z1531" s="83">
        <v>1</v>
      </c>
      <c r="AA1531" s="83">
        <v>15</v>
      </c>
      <c r="AB1531" s="240">
        <f t="shared" si="120"/>
        <v>15</v>
      </c>
      <c r="AC1531" s="240" t="str">
        <f t="shared" si="121"/>
        <v>DÜŞÜK RİSK</v>
      </c>
      <c r="AD1531" s="81" t="s">
        <v>209</v>
      </c>
      <c r="AE1531" s="82" t="s">
        <v>210</v>
      </c>
      <c r="AF1531" s="81" t="s">
        <v>558</v>
      </c>
      <c r="AG1531" s="83" t="s">
        <v>211</v>
      </c>
    </row>
    <row r="1532" spans="1:33" ht="140" x14ac:dyDescent="0.45">
      <c r="A1532" s="152">
        <v>1525</v>
      </c>
      <c r="B1532" s="160">
        <v>45896</v>
      </c>
      <c r="C1532" s="83" t="s">
        <v>72</v>
      </c>
      <c r="D1532" s="81" t="s">
        <v>155</v>
      </c>
      <c r="E1532" s="254" t="s">
        <v>2758</v>
      </c>
      <c r="F1532" s="254" t="s">
        <v>2758</v>
      </c>
      <c r="G1532" s="81" t="s">
        <v>227</v>
      </c>
      <c r="H1532" s="81" t="s">
        <v>251</v>
      </c>
      <c r="I1532" s="81" t="s">
        <v>237</v>
      </c>
      <c r="J1532" s="81" t="s">
        <v>200</v>
      </c>
      <c r="K1532" s="81" t="s">
        <v>2772</v>
      </c>
      <c r="L1532" s="82" t="s">
        <v>4843</v>
      </c>
      <c r="M1532" s="82" t="s">
        <v>203</v>
      </c>
      <c r="N1532" s="83">
        <v>3</v>
      </c>
      <c r="O1532" s="83">
        <v>2</v>
      </c>
      <c r="P1532" s="83">
        <v>7</v>
      </c>
      <c r="Q1532" s="240">
        <f t="shared" si="118"/>
        <v>42</v>
      </c>
      <c r="R1532" s="240" t="str">
        <f t="shared" si="119"/>
        <v>OLASI RİSK</v>
      </c>
      <c r="S1532" s="84" t="s">
        <v>216</v>
      </c>
      <c r="T1532" s="82" t="s">
        <v>252</v>
      </c>
      <c r="U1532" s="80" t="s">
        <v>206</v>
      </c>
      <c r="V1532" s="85" t="s">
        <v>558</v>
      </c>
      <c r="W1532" s="80" t="s">
        <v>558</v>
      </c>
      <c r="X1532" s="82" t="s">
        <v>208</v>
      </c>
      <c r="Y1532" s="83">
        <v>1</v>
      </c>
      <c r="Z1532" s="83">
        <v>2</v>
      </c>
      <c r="AA1532" s="83">
        <v>7</v>
      </c>
      <c r="AB1532" s="240">
        <f t="shared" si="120"/>
        <v>14</v>
      </c>
      <c r="AC1532" s="240" t="str">
        <f t="shared" si="121"/>
        <v>DÜŞÜK RİSK</v>
      </c>
      <c r="AD1532" s="81" t="s">
        <v>209</v>
      </c>
      <c r="AE1532" s="82" t="s">
        <v>210</v>
      </c>
      <c r="AF1532" s="81" t="s">
        <v>558</v>
      </c>
      <c r="AG1532" s="83" t="s">
        <v>211</v>
      </c>
    </row>
    <row r="1533" spans="1:33" ht="409.5" x14ac:dyDescent="0.45">
      <c r="A1533" s="152">
        <v>1526</v>
      </c>
      <c r="B1533" s="160">
        <v>45896</v>
      </c>
      <c r="C1533" s="83" t="s">
        <v>72</v>
      </c>
      <c r="D1533" s="81" t="s">
        <v>155</v>
      </c>
      <c r="E1533" s="254" t="s">
        <v>2758</v>
      </c>
      <c r="F1533" s="254" t="s">
        <v>2758</v>
      </c>
      <c r="G1533" s="81" t="s">
        <v>227</v>
      </c>
      <c r="H1533" s="81" t="s">
        <v>228</v>
      </c>
      <c r="I1533" s="81" t="s">
        <v>2774</v>
      </c>
      <c r="J1533" s="81" t="s">
        <v>230</v>
      </c>
      <c r="K1533" s="81" t="s">
        <v>2772</v>
      </c>
      <c r="L1533" s="82" t="s">
        <v>4832</v>
      </c>
      <c r="M1533" s="82" t="s">
        <v>203</v>
      </c>
      <c r="N1533" s="83">
        <v>1</v>
      </c>
      <c r="O1533" s="83">
        <v>0.5</v>
      </c>
      <c r="P1533" s="83">
        <v>40</v>
      </c>
      <c r="Q1533" s="240">
        <f t="shared" si="118"/>
        <v>20</v>
      </c>
      <c r="R1533" s="240" t="str">
        <f t="shared" si="119"/>
        <v>OLASI RİSK</v>
      </c>
      <c r="S1533" s="84" t="s">
        <v>216</v>
      </c>
      <c r="T1533" s="82" t="s">
        <v>205</v>
      </c>
      <c r="U1533" s="80" t="s">
        <v>206</v>
      </c>
      <c r="V1533" s="85" t="s">
        <v>558</v>
      </c>
      <c r="W1533" s="80" t="s">
        <v>558</v>
      </c>
      <c r="X1533" s="82" t="s">
        <v>208</v>
      </c>
      <c r="Y1533" s="83">
        <v>1</v>
      </c>
      <c r="Z1533" s="83">
        <v>0.5</v>
      </c>
      <c r="AA1533" s="83">
        <v>15</v>
      </c>
      <c r="AB1533" s="240">
        <f t="shared" si="120"/>
        <v>7.5</v>
      </c>
      <c r="AC1533" s="240" t="str">
        <f t="shared" si="121"/>
        <v>DÜŞÜK RİSK</v>
      </c>
      <c r="AD1533" s="81" t="s">
        <v>209</v>
      </c>
      <c r="AE1533" s="82" t="s">
        <v>210</v>
      </c>
      <c r="AF1533" s="81" t="s">
        <v>558</v>
      </c>
      <c r="AG1533" s="83" t="s">
        <v>211</v>
      </c>
    </row>
    <row r="1534" spans="1:33" ht="175" x14ac:dyDescent="0.45">
      <c r="A1534" s="152">
        <v>1527</v>
      </c>
      <c r="B1534" s="160">
        <v>45896</v>
      </c>
      <c r="C1534" s="83" t="s">
        <v>72</v>
      </c>
      <c r="D1534" s="81" t="s">
        <v>155</v>
      </c>
      <c r="E1534" s="254" t="s">
        <v>2758</v>
      </c>
      <c r="F1534" s="254" t="s">
        <v>2758</v>
      </c>
      <c r="G1534" s="81" t="s">
        <v>227</v>
      </c>
      <c r="H1534" s="81" t="s">
        <v>239</v>
      </c>
      <c r="I1534" s="81" t="s">
        <v>240</v>
      </c>
      <c r="J1534" s="81" t="s">
        <v>200</v>
      </c>
      <c r="K1534" s="81" t="s">
        <v>2772</v>
      </c>
      <c r="L1534" s="82" t="s">
        <v>4834</v>
      </c>
      <c r="M1534" s="82" t="s">
        <v>203</v>
      </c>
      <c r="N1534" s="83">
        <v>3</v>
      </c>
      <c r="O1534" s="83">
        <v>1</v>
      </c>
      <c r="P1534" s="83">
        <v>15</v>
      </c>
      <c r="Q1534" s="240">
        <f t="shared" si="118"/>
        <v>45</v>
      </c>
      <c r="R1534" s="240" t="str">
        <f t="shared" si="119"/>
        <v>OLASI RİSK</v>
      </c>
      <c r="S1534" s="84" t="s">
        <v>216</v>
      </c>
      <c r="T1534" s="82" t="s">
        <v>2137</v>
      </c>
      <c r="U1534" s="80" t="s">
        <v>206</v>
      </c>
      <c r="V1534" s="85" t="s">
        <v>558</v>
      </c>
      <c r="W1534" s="80" t="s">
        <v>558</v>
      </c>
      <c r="X1534" s="82" t="s">
        <v>208</v>
      </c>
      <c r="Y1534" s="83">
        <v>1</v>
      </c>
      <c r="Z1534" s="83">
        <v>1</v>
      </c>
      <c r="AA1534" s="83">
        <v>15</v>
      </c>
      <c r="AB1534" s="240">
        <f t="shared" si="120"/>
        <v>15</v>
      </c>
      <c r="AC1534" s="240" t="str">
        <f t="shared" si="121"/>
        <v>DÜŞÜK RİSK</v>
      </c>
      <c r="AD1534" s="81" t="s">
        <v>209</v>
      </c>
      <c r="AE1534" s="81" t="s">
        <v>210</v>
      </c>
      <c r="AF1534" s="81" t="s">
        <v>558</v>
      </c>
      <c r="AG1534" s="83" t="s">
        <v>211</v>
      </c>
    </row>
    <row r="1535" spans="1:33" ht="192.5" x14ac:dyDescent="0.45">
      <c r="A1535" s="152">
        <v>1528</v>
      </c>
      <c r="B1535" s="160">
        <v>45896</v>
      </c>
      <c r="C1535" s="83" t="s">
        <v>72</v>
      </c>
      <c r="D1535" s="81" t="s">
        <v>155</v>
      </c>
      <c r="E1535" s="254" t="s">
        <v>2758</v>
      </c>
      <c r="F1535" s="254" t="s">
        <v>2758</v>
      </c>
      <c r="G1535" s="81" t="s">
        <v>227</v>
      </c>
      <c r="H1535" s="81" t="s">
        <v>242</v>
      </c>
      <c r="I1535" s="81" t="s">
        <v>240</v>
      </c>
      <c r="J1535" s="81" t="s">
        <v>200</v>
      </c>
      <c r="K1535" s="81" t="s">
        <v>2772</v>
      </c>
      <c r="L1535" s="82" t="s">
        <v>4833</v>
      </c>
      <c r="M1535" s="82" t="s">
        <v>203</v>
      </c>
      <c r="N1535" s="83">
        <v>3</v>
      </c>
      <c r="O1535" s="83">
        <v>1</v>
      </c>
      <c r="P1535" s="83">
        <v>15</v>
      </c>
      <c r="Q1535" s="240">
        <f t="shared" si="118"/>
        <v>45</v>
      </c>
      <c r="R1535" s="240" t="str">
        <f t="shared" si="119"/>
        <v>OLASI RİSK</v>
      </c>
      <c r="S1535" s="84" t="s">
        <v>216</v>
      </c>
      <c r="T1535" s="81" t="s">
        <v>2137</v>
      </c>
      <c r="U1535" s="80" t="s">
        <v>206</v>
      </c>
      <c r="V1535" s="85" t="s">
        <v>558</v>
      </c>
      <c r="W1535" s="80" t="s">
        <v>558</v>
      </c>
      <c r="X1535" s="82" t="s">
        <v>208</v>
      </c>
      <c r="Y1535" s="83">
        <v>1</v>
      </c>
      <c r="Z1535" s="83">
        <v>1</v>
      </c>
      <c r="AA1535" s="83">
        <v>15</v>
      </c>
      <c r="AB1535" s="240">
        <f t="shared" si="120"/>
        <v>15</v>
      </c>
      <c r="AC1535" s="240" t="str">
        <f t="shared" si="121"/>
        <v>DÜŞÜK RİSK</v>
      </c>
      <c r="AD1535" s="81" t="s">
        <v>209</v>
      </c>
      <c r="AE1535" s="81" t="s">
        <v>210</v>
      </c>
      <c r="AF1535" s="81" t="s">
        <v>558</v>
      </c>
      <c r="AG1535" s="83" t="s">
        <v>211</v>
      </c>
    </row>
    <row r="1536" spans="1:33" ht="140" x14ac:dyDescent="0.45">
      <c r="A1536" s="152">
        <v>1529</v>
      </c>
      <c r="B1536" s="160">
        <v>45896</v>
      </c>
      <c r="C1536" s="83" t="s">
        <v>72</v>
      </c>
      <c r="D1536" s="81" t="s">
        <v>155</v>
      </c>
      <c r="E1536" s="254" t="s">
        <v>2758</v>
      </c>
      <c r="F1536" s="254" t="s">
        <v>2758</v>
      </c>
      <c r="G1536" s="81" t="s">
        <v>227</v>
      </c>
      <c r="H1536" s="81" t="s">
        <v>254</v>
      </c>
      <c r="I1536" s="81" t="s">
        <v>255</v>
      </c>
      <c r="J1536" s="81" t="s">
        <v>200</v>
      </c>
      <c r="K1536" s="81" t="s">
        <v>2772</v>
      </c>
      <c r="L1536" s="82" t="s">
        <v>4835</v>
      </c>
      <c r="M1536" s="82" t="s">
        <v>203</v>
      </c>
      <c r="N1536" s="83">
        <v>3</v>
      </c>
      <c r="O1536" s="83">
        <v>2</v>
      </c>
      <c r="P1536" s="83">
        <v>7</v>
      </c>
      <c r="Q1536" s="240">
        <f t="shared" si="118"/>
        <v>42</v>
      </c>
      <c r="R1536" s="240" t="str">
        <f t="shared" si="119"/>
        <v>OLASI RİSK</v>
      </c>
      <c r="S1536" s="84" t="s">
        <v>216</v>
      </c>
      <c r="T1536" s="82" t="s">
        <v>235</v>
      </c>
      <c r="U1536" s="80" t="s">
        <v>206</v>
      </c>
      <c r="V1536" s="85" t="s">
        <v>558</v>
      </c>
      <c r="W1536" s="80" t="s">
        <v>558</v>
      </c>
      <c r="X1536" s="82" t="s">
        <v>208</v>
      </c>
      <c r="Y1536" s="83">
        <v>1</v>
      </c>
      <c r="Z1536" s="83">
        <v>2</v>
      </c>
      <c r="AA1536" s="83">
        <v>7</v>
      </c>
      <c r="AB1536" s="240">
        <f t="shared" si="120"/>
        <v>14</v>
      </c>
      <c r="AC1536" s="240" t="str">
        <f t="shared" si="121"/>
        <v>DÜŞÜK RİSK</v>
      </c>
      <c r="AD1536" s="81" t="s">
        <v>209</v>
      </c>
      <c r="AE1536" s="82" t="s">
        <v>210</v>
      </c>
      <c r="AF1536" s="81" t="s">
        <v>558</v>
      </c>
      <c r="AG1536" s="83" t="s">
        <v>211</v>
      </c>
    </row>
    <row r="1537" spans="1:33" ht="140" x14ac:dyDescent="0.45">
      <c r="A1537" s="152">
        <v>1530</v>
      </c>
      <c r="B1537" s="160">
        <v>45896</v>
      </c>
      <c r="C1537" s="83" t="s">
        <v>72</v>
      </c>
      <c r="D1537" s="81" t="s">
        <v>155</v>
      </c>
      <c r="E1537" s="254" t="s">
        <v>2758</v>
      </c>
      <c r="F1537" s="254" t="s">
        <v>2758</v>
      </c>
      <c r="G1537" s="81" t="s">
        <v>227</v>
      </c>
      <c r="H1537" s="81" t="s">
        <v>256</v>
      </c>
      <c r="I1537" s="81" t="s">
        <v>250</v>
      </c>
      <c r="J1537" s="81" t="s">
        <v>200</v>
      </c>
      <c r="K1537" s="81" t="s">
        <v>2772</v>
      </c>
      <c r="L1537" s="82" t="s">
        <v>4836</v>
      </c>
      <c r="M1537" s="82" t="s">
        <v>203</v>
      </c>
      <c r="N1537" s="83">
        <v>3</v>
      </c>
      <c r="O1537" s="83">
        <v>2</v>
      </c>
      <c r="P1537" s="83">
        <v>7</v>
      </c>
      <c r="Q1537" s="240">
        <f t="shared" si="118"/>
        <v>42</v>
      </c>
      <c r="R1537" s="240" t="str">
        <f t="shared" si="119"/>
        <v>OLASI RİSK</v>
      </c>
      <c r="S1537" s="84" t="s">
        <v>216</v>
      </c>
      <c r="T1537" s="82" t="s">
        <v>235</v>
      </c>
      <c r="U1537" s="80" t="s">
        <v>206</v>
      </c>
      <c r="V1537" s="85" t="s">
        <v>558</v>
      </c>
      <c r="W1537" s="80" t="s">
        <v>558</v>
      </c>
      <c r="X1537" s="82" t="s">
        <v>208</v>
      </c>
      <c r="Y1537" s="83">
        <v>1</v>
      </c>
      <c r="Z1537" s="83">
        <v>2</v>
      </c>
      <c r="AA1537" s="83">
        <v>7</v>
      </c>
      <c r="AB1537" s="240">
        <f t="shared" si="120"/>
        <v>14</v>
      </c>
      <c r="AC1537" s="240" t="str">
        <f t="shared" si="121"/>
        <v>DÜŞÜK RİSK</v>
      </c>
      <c r="AD1537" s="81" t="s">
        <v>209</v>
      </c>
      <c r="AE1537" s="82" t="s">
        <v>210</v>
      </c>
      <c r="AF1537" s="81" t="s">
        <v>558</v>
      </c>
      <c r="AG1537" s="83" t="s">
        <v>211</v>
      </c>
    </row>
    <row r="1538" spans="1:33" ht="140" x14ac:dyDescent="0.45">
      <c r="A1538" s="152">
        <v>1531</v>
      </c>
      <c r="B1538" s="160">
        <v>45896</v>
      </c>
      <c r="C1538" s="83" t="s">
        <v>72</v>
      </c>
      <c r="D1538" s="81" t="s">
        <v>155</v>
      </c>
      <c r="E1538" s="254" t="s">
        <v>2758</v>
      </c>
      <c r="F1538" s="254" t="s">
        <v>2758</v>
      </c>
      <c r="G1538" s="81" t="s">
        <v>227</v>
      </c>
      <c r="H1538" s="81" t="s">
        <v>243</v>
      </c>
      <c r="I1538" s="81" t="s">
        <v>240</v>
      </c>
      <c r="J1538" s="81" t="s">
        <v>233</v>
      </c>
      <c r="K1538" s="81" t="s">
        <v>2772</v>
      </c>
      <c r="L1538" s="82" t="s">
        <v>4836</v>
      </c>
      <c r="M1538" s="82" t="s">
        <v>203</v>
      </c>
      <c r="N1538" s="83">
        <v>3</v>
      </c>
      <c r="O1538" s="83">
        <v>1</v>
      </c>
      <c r="P1538" s="83">
        <v>15</v>
      </c>
      <c r="Q1538" s="240">
        <f t="shared" si="118"/>
        <v>45</v>
      </c>
      <c r="R1538" s="240" t="str">
        <f t="shared" si="119"/>
        <v>OLASI RİSK</v>
      </c>
      <c r="S1538" s="84" t="s">
        <v>216</v>
      </c>
      <c r="T1538" s="82" t="s">
        <v>235</v>
      </c>
      <c r="U1538" s="80" t="s">
        <v>206</v>
      </c>
      <c r="V1538" s="85" t="s">
        <v>558</v>
      </c>
      <c r="W1538" s="80" t="s">
        <v>558</v>
      </c>
      <c r="X1538" s="82" t="s">
        <v>208</v>
      </c>
      <c r="Y1538" s="83">
        <v>1</v>
      </c>
      <c r="Z1538" s="83">
        <v>1</v>
      </c>
      <c r="AA1538" s="83">
        <v>15</v>
      </c>
      <c r="AB1538" s="240">
        <f t="shared" si="120"/>
        <v>15</v>
      </c>
      <c r="AC1538" s="240" t="str">
        <f t="shared" si="121"/>
        <v>DÜŞÜK RİSK</v>
      </c>
      <c r="AD1538" s="81" t="s">
        <v>209</v>
      </c>
      <c r="AE1538" s="81" t="s">
        <v>210</v>
      </c>
      <c r="AF1538" s="81" t="s">
        <v>558</v>
      </c>
      <c r="AG1538" s="83" t="s">
        <v>211</v>
      </c>
    </row>
    <row r="1539" spans="1:33" ht="140" x14ac:dyDescent="0.45">
      <c r="A1539" s="152">
        <v>1532</v>
      </c>
      <c r="B1539" s="160">
        <v>45896</v>
      </c>
      <c r="C1539" s="81" t="s">
        <v>66</v>
      </c>
      <c r="D1539" s="81" t="s">
        <v>6755</v>
      </c>
      <c r="E1539" s="254" t="s">
        <v>2758</v>
      </c>
      <c r="F1539" s="254" t="s">
        <v>2758</v>
      </c>
      <c r="G1539" s="81" t="s">
        <v>2775</v>
      </c>
      <c r="H1539" s="81" t="s">
        <v>2062</v>
      </c>
      <c r="I1539" s="81" t="s">
        <v>2776</v>
      </c>
      <c r="J1539" s="81" t="s">
        <v>306</v>
      </c>
      <c r="K1539" s="81" t="s">
        <v>2764</v>
      </c>
      <c r="L1539" s="82" t="s">
        <v>2777</v>
      </c>
      <c r="M1539" s="82" t="s">
        <v>203</v>
      </c>
      <c r="N1539" s="83">
        <v>0.5</v>
      </c>
      <c r="O1539" s="83">
        <v>6</v>
      </c>
      <c r="P1539" s="83">
        <v>15</v>
      </c>
      <c r="Q1539" s="240">
        <f t="shared" si="118"/>
        <v>45</v>
      </c>
      <c r="R1539" s="240" t="str">
        <f t="shared" si="119"/>
        <v>OLASI RİSK</v>
      </c>
      <c r="S1539" s="84" t="s">
        <v>204</v>
      </c>
      <c r="T1539" s="82" t="s">
        <v>361</v>
      </c>
      <c r="U1539" s="85" t="s">
        <v>206</v>
      </c>
      <c r="V1539" s="85" t="s">
        <v>558</v>
      </c>
      <c r="W1539" s="85" t="s">
        <v>558</v>
      </c>
      <c r="X1539" s="82" t="s">
        <v>208</v>
      </c>
      <c r="Y1539" s="83">
        <v>0.2</v>
      </c>
      <c r="Z1539" s="83">
        <v>6</v>
      </c>
      <c r="AA1539" s="83">
        <v>15</v>
      </c>
      <c r="AB1539" s="240">
        <f t="shared" si="120"/>
        <v>18.000000000000004</v>
      </c>
      <c r="AC1539" s="240" t="str">
        <f t="shared" si="121"/>
        <v>DÜŞÜK RİSK</v>
      </c>
      <c r="AD1539" s="81" t="s">
        <v>302</v>
      </c>
      <c r="AE1539" s="82" t="s">
        <v>265</v>
      </c>
      <c r="AF1539" s="81" t="s">
        <v>558</v>
      </c>
      <c r="AG1539" s="83" t="s">
        <v>373</v>
      </c>
    </row>
    <row r="1540" spans="1:33" ht="140" x14ac:dyDescent="0.45">
      <c r="A1540" s="152">
        <v>1533</v>
      </c>
      <c r="B1540" s="160">
        <v>45896</v>
      </c>
      <c r="C1540" s="81" t="s">
        <v>72</v>
      </c>
      <c r="D1540" s="81" t="s">
        <v>158</v>
      </c>
      <c r="E1540" s="254" t="s">
        <v>2758</v>
      </c>
      <c r="F1540" s="254" t="s">
        <v>2758</v>
      </c>
      <c r="G1540" s="81" t="s">
        <v>2778</v>
      </c>
      <c r="H1540" s="81" t="s">
        <v>2779</v>
      </c>
      <c r="I1540" s="81" t="s">
        <v>2780</v>
      </c>
      <c r="J1540" s="81" t="s">
        <v>2781</v>
      </c>
      <c r="K1540" s="81" t="s">
        <v>2764</v>
      </c>
      <c r="L1540" s="82" t="s">
        <v>2782</v>
      </c>
      <c r="M1540" s="82" t="s">
        <v>203</v>
      </c>
      <c r="N1540" s="83">
        <v>0.5</v>
      </c>
      <c r="O1540" s="83">
        <v>6</v>
      </c>
      <c r="P1540" s="83">
        <v>15</v>
      </c>
      <c r="Q1540" s="240">
        <f t="shared" si="118"/>
        <v>45</v>
      </c>
      <c r="R1540" s="240" t="str">
        <f t="shared" si="119"/>
        <v>OLASI RİSK</v>
      </c>
      <c r="S1540" s="84" t="s">
        <v>204</v>
      </c>
      <c r="T1540" s="82" t="s">
        <v>361</v>
      </c>
      <c r="U1540" s="85" t="s">
        <v>206</v>
      </c>
      <c r="V1540" s="85" t="s">
        <v>558</v>
      </c>
      <c r="W1540" s="85" t="s">
        <v>558</v>
      </c>
      <c r="X1540" s="82" t="s">
        <v>208</v>
      </c>
      <c r="Y1540" s="83">
        <v>0.2</v>
      </c>
      <c r="Z1540" s="83">
        <v>6</v>
      </c>
      <c r="AA1540" s="83">
        <v>15</v>
      </c>
      <c r="AB1540" s="240">
        <f t="shared" si="120"/>
        <v>18.000000000000004</v>
      </c>
      <c r="AC1540" s="240" t="str">
        <f t="shared" si="121"/>
        <v>DÜŞÜK RİSK</v>
      </c>
      <c r="AD1540" s="81" t="s">
        <v>272</v>
      </c>
      <c r="AE1540" s="82" t="s">
        <v>2202</v>
      </c>
      <c r="AF1540" s="81" t="s">
        <v>558</v>
      </c>
      <c r="AG1540" s="83" t="s">
        <v>362</v>
      </c>
    </row>
    <row r="1541" spans="1:33" ht="140" x14ac:dyDescent="0.45">
      <c r="A1541" s="152">
        <v>1534</v>
      </c>
      <c r="B1541" s="160">
        <v>45896</v>
      </c>
      <c r="C1541" s="83" t="s">
        <v>72</v>
      </c>
      <c r="D1541" s="81" t="s">
        <v>155</v>
      </c>
      <c r="E1541" s="254" t="s">
        <v>2758</v>
      </c>
      <c r="F1541" s="254" t="s">
        <v>2758</v>
      </c>
      <c r="G1541" s="81" t="s">
        <v>2783</v>
      </c>
      <c r="H1541" s="81" t="s">
        <v>375</v>
      </c>
      <c r="I1541" s="81" t="s">
        <v>376</v>
      </c>
      <c r="J1541" s="81" t="s">
        <v>377</v>
      </c>
      <c r="K1541" s="81" t="s">
        <v>2772</v>
      </c>
      <c r="L1541" s="82" t="s">
        <v>2784</v>
      </c>
      <c r="M1541" s="82" t="s">
        <v>203</v>
      </c>
      <c r="N1541" s="83">
        <v>1</v>
      </c>
      <c r="O1541" s="83">
        <v>6</v>
      </c>
      <c r="P1541" s="83">
        <v>3</v>
      </c>
      <c r="Q1541" s="240">
        <f t="shared" si="118"/>
        <v>18</v>
      </c>
      <c r="R1541" s="240" t="str">
        <f t="shared" si="119"/>
        <v>DÜŞÜK RİSK</v>
      </c>
      <c r="S1541" s="84" t="s">
        <v>204</v>
      </c>
      <c r="T1541" s="82" t="s">
        <v>379</v>
      </c>
      <c r="U1541" s="85" t="s">
        <v>206</v>
      </c>
      <c r="V1541" s="85" t="s">
        <v>558</v>
      </c>
      <c r="W1541" s="85" t="s">
        <v>558</v>
      </c>
      <c r="X1541" s="82" t="s">
        <v>208</v>
      </c>
      <c r="Y1541" s="83">
        <v>0.5</v>
      </c>
      <c r="Z1541" s="83">
        <v>6</v>
      </c>
      <c r="AA1541" s="83">
        <v>3</v>
      </c>
      <c r="AB1541" s="240">
        <f t="shared" si="120"/>
        <v>9</v>
      </c>
      <c r="AC1541" s="240" t="str">
        <f t="shared" si="121"/>
        <v>DÜŞÜK RİSK</v>
      </c>
      <c r="AD1541" s="81" t="s">
        <v>209</v>
      </c>
      <c r="AE1541" s="82" t="s">
        <v>210</v>
      </c>
      <c r="AF1541" s="81" t="s">
        <v>558</v>
      </c>
      <c r="AG1541" s="83" t="s">
        <v>373</v>
      </c>
    </row>
    <row r="1542" spans="1:33" ht="140" x14ac:dyDescent="0.45">
      <c r="A1542" s="152">
        <v>1535</v>
      </c>
      <c r="B1542" s="160">
        <v>45896</v>
      </c>
      <c r="C1542" s="81" t="s">
        <v>72</v>
      </c>
      <c r="D1542" s="81" t="s">
        <v>158</v>
      </c>
      <c r="E1542" s="254" t="s">
        <v>2758</v>
      </c>
      <c r="F1542" s="254" t="s">
        <v>2758</v>
      </c>
      <c r="G1542" s="81" t="s">
        <v>2785</v>
      </c>
      <c r="H1542" s="81" t="s">
        <v>2786</v>
      </c>
      <c r="I1542" s="81" t="s">
        <v>365</v>
      </c>
      <c r="J1542" s="81" t="s">
        <v>359</v>
      </c>
      <c r="K1542" s="81" t="s">
        <v>2787</v>
      </c>
      <c r="L1542" s="82" t="s">
        <v>2782</v>
      </c>
      <c r="M1542" s="82" t="s">
        <v>203</v>
      </c>
      <c r="N1542" s="83">
        <v>0.5</v>
      </c>
      <c r="O1542" s="83">
        <v>6</v>
      </c>
      <c r="P1542" s="83">
        <v>7</v>
      </c>
      <c r="Q1542" s="240">
        <f t="shared" si="118"/>
        <v>21</v>
      </c>
      <c r="R1542" s="240" t="str">
        <f t="shared" si="119"/>
        <v>OLASI RİSK</v>
      </c>
      <c r="S1542" s="84" t="s">
        <v>2112</v>
      </c>
      <c r="T1542" s="82" t="s">
        <v>361</v>
      </c>
      <c r="U1542" s="85" t="s">
        <v>206</v>
      </c>
      <c r="V1542" s="85" t="s">
        <v>558</v>
      </c>
      <c r="W1542" s="85" t="s">
        <v>558</v>
      </c>
      <c r="X1542" s="82" t="s">
        <v>208</v>
      </c>
      <c r="Y1542" s="83">
        <v>0.2</v>
      </c>
      <c r="Z1542" s="83">
        <v>6</v>
      </c>
      <c r="AA1542" s="83">
        <v>7</v>
      </c>
      <c r="AB1542" s="240">
        <f t="shared" si="120"/>
        <v>8.4000000000000021</v>
      </c>
      <c r="AC1542" s="240" t="str">
        <f t="shared" si="121"/>
        <v>DÜŞÜK RİSK</v>
      </c>
      <c r="AD1542" s="81" t="s">
        <v>272</v>
      </c>
      <c r="AE1542" s="82" t="s">
        <v>2202</v>
      </c>
      <c r="AF1542" s="81" t="s">
        <v>558</v>
      </c>
      <c r="AG1542" s="83" t="s">
        <v>373</v>
      </c>
    </row>
    <row r="1543" spans="1:33" ht="297.5" x14ac:dyDescent="0.45">
      <c r="A1543" s="152">
        <v>1536</v>
      </c>
      <c r="B1543" s="160">
        <v>45896</v>
      </c>
      <c r="C1543" s="83" t="s">
        <v>72</v>
      </c>
      <c r="D1543" s="81" t="s">
        <v>155</v>
      </c>
      <c r="E1543" s="254" t="s">
        <v>2758</v>
      </c>
      <c r="F1543" s="254" t="s">
        <v>2758</v>
      </c>
      <c r="G1543" s="81" t="s">
        <v>2788</v>
      </c>
      <c r="H1543" s="81" t="s">
        <v>222</v>
      </c>
      <c r="I1543" s="81" t="s">
        <v>2770</v>
      </c>
      <c r="J1543" s="81" t="s">
        <v>200</v>
      </c>
      <c r="K1543" s="81" t="s">
        <v>2764</v>
      </c>
      <c r="L1543" s="82" t="s">
        <v>2761</v>
      </c>
      <c r="M1543" s="82" t="s">
        <v>203</v>
      </c>
      <c r="N1543" s="83">
        <v>1</v>
      </c>
      <c r="O1543" s="83">
        <v>1</v>
      </c>
      <c r="P1543" s="83">
        <v>15</v>
      </c>
      <c r="Q1543" s="240">
        <f t="shared" si="118"/>
        <v>15</v>
      </c>
      <c r="R1543" s="240" t="str">
        <f t="shared" si="119"/>
        <v>DÜŞÜK RİSK</v>
      </c>
      <c r="S1543" s="84" t="s">
        <v>204</v>
      </c>
      <c r="T1543" s="82" t="s">
        <v>205</v>
      </c>
      <c r="U1543" s="85" t="s">
        <v>206</v>
      </c>
      <c r="V1543" s="85" t="s">
        <v>558</v>
      </c>
      <c r="W1543" s="85" t="s">
        <v>558</v>
      </c>
      <c r="X1543" s="82" t="s">
        <v>208</v>
      </c>
      <c r="Y1543" s="83">
        <v>0.5</v>
      </c>
      <c r="Z1543" s="83">
        <v>1</v>
      </c>
      <c r="AA1543" s="83">
        <v>15</v>
      </c>
      <c r="AB1543" s="240">
        <f t="shared" si="120"/>
        <v>7.5</v>
      </c>
      <c r="AC1543" s="240" t="str">
        <f t="shared" si="121"/>
        <v>DÜŞÜK RİSK</v>
      </c>
      <c r="AD1543" s="81" t="s">
        <v>209</v>
      </c>
      <c r="AE1543" s="82" t="s">
        <v>210</v>
      </c>
      <c r="AF1543" s="81" t="s">
        <v>558</v>
      </c>
      <c r="AG1543" s="83" t="s">
        <v>211</v>
      </c>
    </row>
    <row r="1544" spans="1:33" ht="297.5" x14ac:dyDescent="0.45">
      <c r="A1544" s="152">
        <v>1537</v>
      </c>
      <c r="B1544" s="160">
        <v>45896</v>
      </c>
      <c r="C1544" s="83" t="s">
        <v>72</v>
      </c>
      <c r="D1544" s="81" t="s">
        <v>155</v>
      </c>
      <c r="E1544" s="254" t="s">
        <v>2758</v>
      </c>
      <c r="F1544" s="254" t="s">
        <v>2758</v>
      </c>
      <c r="G1544" s="81" t="s">
        <v>2789</v>
      </c>
      <c r="H1544" s="81" t="s">
        <v>222</v>
      </c>
      <c r="I1544" s="81" t="s">
        <v>2790</v>
      </c>
      <c r="J1544" s="81" t="s">
        <v>2791</v>
      </c>
      <c r="K1544" s="81" t="s">
        <v>2764</v>
      </c>
      <c r="L1544" s="82" t="s">
        <v>2761</v>
      </c>
      <c r="M1544" s="82" t="s">
        <v>203</v>
      </c>
      <c r="N1544" s="83">
        <v>1</v>
      </c>
      <c r="O1544" s="83">
        <v>1</v>
      </c>
      <c r="P1544" s="83">
        <v>15</v>
      </c>
      <c r="Q1544" s="240">
        <f t="shared" si="118"/>
        <v>15</v>
      </c>
      <c r="R1544" s="240" t="str">
        <f t="shared" si="119"/>
        <v>DÜŞÜK RİSK</v>
      </c>
      <c r="S1544" s="84" t="s">
        <v>204</v>
      </c>
      <c r="T1544" s="82" t="s">
        <v>205</v>
      </c>
      <c r="U1544" s="85" t="s">
        <v>206</v>
      </c>
      <c r="V1544" s="85" t="s">
        <v>558</v>
      </c>
      <c r="W1544" s="85" t="s">
        <v>558</v>
      </c>
      <c r="X1544" s="82" t="s">
        <v>208</v>
      </c>
      <c r="Y1544" s="83">
        <v>1</v>
      </c>
      <c r="Z1544" s="83">
        <v>1</v>
      </c>
      <c r="AA1544" s="83">
        <v>15</v>
      </c>
      <c r="AB1544" s="240">
        <f t="shared" si="120"/>
        <v>15</v>
      </c>
      <c r="AC1544" s="240" t="str">
        <f t="shared" si="121"/>
        <v>DÜŞÜK RİSK</v>
      </c>
      <c r="AD1544" s="81" t="s">
        <v>209</v>
      </c>
      <c r="AE1544" s="82" t="s">
        <v>210</v>
      </c>
      <c r="AF1544" s="81" t="s">
        <v>558</v>
      </c>
      <c r="AG1544" s="83" t="s">
        <v>211</v>
      </c>
    </row>
    <row r="1545" spans="1:33" ht="297.5" x14ac:dyDescent="0.45">
      <c r="A1545" s="152">
        <v>1538</v>
      </c>
      <c r="B1545" s="160">
        <v>45896</v>
      </c>
      <c r="C1545" s="83" t="s">
        <v>72</v>
      </c>
      <c r="D1545" s="81" t="s">
        <v>155</v>
      </c>
      <c r="E1545" s="254" t="s">
        <v>2758</v>
      </c>
      <c r="F1545" s="254" t="s">
        <v>2758</v>
      </c>
      <c r="G1545" s="81" t="s">
        <v>2789</v>
      </c>
      <c r="H1545" s="81" t="s">
        <v>217</v>
      </c>
      <c r="I1545" s="81" t="s">
        <v>2790</v>
      </c>
      <c r="J1545" s="81" t="s">
        <v>2792</v>
      </c>
      <c r="K1545" s="81" t="s">
        <v>2764</v>
      </c>
      <c r="L1545" s="82" t="s">
        <v>2761</v>
      </c>
      <c r="M1545" s="82" t="s">
        <v>203</v>
      </c>
      <c r="N1545" s="83">
        <v>1</v>
      </c>
      <c r="O1545" s="83">
        <v>0.5</v>
      </c>
      <c r="P1545" s="83">
        <v>40</v>
      </c>
      <c r="Q1545" s="240">
        <f t="shared" si="118"/>
        <v>20</v>
      </c>
      <c r="R1545" s="240" t="str">
        <f t="shared" si="119"/>
        <v>OLASI RİSK</v>
      </c>
      <c r="S1545" s="84" t="s">
        <v>204</v>
      </c>
      <c r="T1545" s="82" t="s">
        <v>205</v>
      </c>
      <c r="U1545" s="85" t="s">
        <v>206</v>
      </c>
      <c r="V1545" s="85" t="s">
        <v>558</v>
      </c>
      <c r="W1545" s="85" t="s">
        <v>558</v>
      </c>
      <c r="X1545" s="82" t="s">
        <v>208</v>
      </c>
      <c r="Y1545" s="83">
        <v>1</v>
      </c>
      <c r="Z1545" s="83">
        <v>0.5</v>
      </c>
      <c r="AA1545" s="83">
        <v>15</v>
      </c>
      <c r="AB1545" s="240">
        <f t="shared" si="120"/>
        <v>7.5</v>
      </c>
      <c r="AC1545" s="240" t="str">
        <f t="shared" si="121"/>
        <v>DÜŞÜK RİSK</v>
      </c>
      <c r="AD1545" s="81" t="s">
        <v>209</v>
      </c>
      <c r="AE1545" s="82" t="s">
        <v>210</v>
      </c>
      <c r="AF1545" s="81" t="s">
        <v>558</v>
      </c>
      <c r="AG1545" s="83" t="s">
        <v>211</v>
      </c>
    </row>
    <row r="1546" spans="1:33" ht="140" x14ac:dyDescent="0.45">
      <c r="A1546" s="152">
        <v>1539</v>
      </c>
      <c r="B1546" s="160">
        <v>45896</v>
      </c>
      <c r="C1546" s="83" t="s">
        <v>72</v>
      </c>
      <c r="D1546" s="81" t="s">
        <v>155</v>
      </c>
      <c r="E1546" s="254" t="s">
        <v>2758</v>
      </c>
      <c r="F1546" s="254" t="s">
        <v>2758</v>
      </c>
      <c r="G1546" s="81" t="s">
        <v>402</v>
      </c>
      <c r="H1546" s="81" t="s">
        <v>426</v>
      </c>
      <c r="I1546" s="81" t="s">
        <v>427</v>
      </c>
      <c r="J1546" s="81" t="s">
        <v>428</v>
      </c>
      <c r="K1546" s="81" t="s">
        <v>2514</v>
      </c>
      <c r="L1546" s="82" t="s">
        <v>2793</v>
      </c>
      <c r="M1546" s="82" t="s">
        <v>203</v>
      </c>
      <c r="N1546" s="83">
        <v>1</v>
      </c>
      <c r="O1546" s="83">
        <v>6</v>
      </c>
      <c r="P1546" s="83">
        <v>3</v>
      </c>
      <c r="Q1546" s="240">
        <f t="shared" si="118"/>
        <v>18</v>
      </c>
      <c r="R1546" s="240" t="str">
        <f t="shared" si="119"/>
        <v>DÜŞÜK RİSK</v>
      </c>
      <c r="S1546" s="84" t="s">
        <v>204</v>
      </c>
      <c r="T1546" s="82" t="s">
        <v>2516</v>
      </c>
      <c r="U1546" s="85" t="s">
        <v>206</v>
      </c>
      <c r="V1546" s="85" t="s">
        <v>207</v>
      </c>
      <c r="W1546" s="85" t="s">
        <v>207</v>
      </c>
      <c r="X1546" s="82" t="s">
        <v>208</v>
      </c>
      <c r="Y1546" s="83">
        <v>1</v>
      </c>
      <c r="Z1546" s="83">
        <v>6</v>
      </c>
      <c r="AA1546" s="83">
        <v>3</v>
      </c>
      <c r="AB1546" s="240">
        <f t="shared" si="120"/>
        <v>18</v>
      </c>
      <c r="AC1546" s="240" t="str">
        <f t="shared" si="121"/>
        <v>DÜŞÜK RİSK</v>
      </c>
      <c r="AD1546" s="81" t="s">
        <v>209</v>
      </c>
      <c r="AE1546" s="82" t="s">
        <v>210</v>
      </c>
      <c r="AF1546" s="81" t="s">
        <v>207</v>
      </c>
      <c r="AG1546" s="83" t="s">
        <v>425</v>
      </c>
    </row>
    <row r="1547" spans="1:33" ht="140" x14ac:dyDescent="0.45">
      <c r="A1547" s="152">
        <v>1540</v>
      </c>
      <c r="B1547" s="160">
        <v>45896</v>
      </c>
      <c r="C1547" s="83" t="s">
        <v>72</v>
      </c>
      <c r="D1547" s="81" t="s">
        <v>155</v>
      </c>
      <c r="E1547" s="254" t="s">
        <v>2758</v>
      </c>
      <c r="F1547" s="254" t="s">
        <v>2758</v>
      </c>
      <c r="G1547" s="81" t="s">
        <v>402</v>
      </c>
      <c r="H1547" s="81" t="s">
        <v>426</v>
      </c>
      <c r="I1547" s="81" t="s">
        <v>427</v>
      </c>
      <c r="J1547" s="81" t="s">
        <v>428</v>
      </c>
      <c r="K1547" s="81" t="s">
        <v>2517</v>
      </c>
      <c r="L1547" s="82" t="s">
        <v>2793</v>
      </c>
      <c r="M1547" s="82" t="s">
        <v>203</v>
      </c>
      <c r="N1547" s="83">
        <v>1</v>
      </c>
      <c r="O1547" s="83">
        <v>6</v>
      </c>
      <c r="P1547" s="83">
        <v>3</v>
      </c>
      <c r="Q1547" s="240">
        <f t="shared" si="118"/>
        <v>18</v>
      </c>
      <c r="R1547" s="240" t="str">
        <f t="shared" si="119"/>
        <v>DÜŞÜK RİSK</v>
      </c>
      <c r="S1547" s="84" t="s">
        <v>204</v>
      </c>
      <c r="T1547" s="82" t="s">
        <v>2518</v>
      </c>
      <c r="U1547" s="85" t="s">
        <v>206</v>
      </c>
      <c r="V1547" s="85" t="s">
        <v>207</v>
      </c>
      <c r="W1547" s="85" t="s">
        <v>207</v>
      </c>
      <c r="X1547" s="82" t="s">
        <v>208</v>
      </c>
      <c r="Y1547" s="83">
        <v>1</v>
      </c>
      <c r="Z1547" s="83">
        <v>6</v>
      </c>
      <c r="AA1547" s="83">
        <v>3</v>
      </c>
      <c r="AB1547" s="240">
        <f t="shared" si="120"/>
        <v>18</v>
      </c>
      <c r="AC1547" s="240" t="str">
        <f t="shared" si="121"/>
        <v>DÜŞÜK RİSK</v>
      </c>
      <c r="AD1547" s="81" t="s">
        <v>209</v>
      </c>
      <c r="AE1547" s="82" t="s">
        <v>210</v>
      </c>
      <c r="AF1547" s="81" t="s">
        <v>207</v>
      </c>
      <c r="AG1547" s="83" t="s">
        <v>425</v>
      </c>
    </row>
    <row r="1548" spans="1:33" ht="140" x14ac:dyDescent="0.45">
      <c r="A1548" s="152">
        <v>1541</v>
      </c>
      <c r="B1548" s="160">
        <v>45896</v>
      </c>
      <c r="C1548" s="81" t="s">
        <v>72</v>
      </c>
      <c r="D1548" s="81" t="s">
        <v>130</v>
      </c>
      <c r="E1548" s="254" t="s">
        <v>2758</v>
      </c>
      <c r="F1548" s="254" t="s">
        <v>2758</v>
      </c>
      <c r="G1548" s="81" t="s">
        <v>431</v>
      </c>
      <c r="H1548" s="81" t="s">
        <v>420</v>
      </c>
      <c r="I1548" s="81" t="s">
        <v>2741</v>
      </c>
      <c r="J1548" s="81" t="s">
        <v>2794</v>
      </c>
      <c r="K1548" s="81" t="s">
        <v>2764</v>
      </c>
      <c r="L1548" s="82" t="s">
        <v>2795</v>
      </c>
      <c r="M1548" s="82" t="s">
        <v>203</v>
      </c>
      <c r="N1548" s="83">
        <v>3</v>
      </c>
      <c r="O1548" s="83">
        <v>6</v>
      </c>
      <c r="P1548" s="83">
        <v>3</v>
      </c>
      <c r="Q1548" s="240">
        <f t="shared" si="118"/>
        <v>54</v>
      </c>
      <c r="R1548" s="240" t="str">
        <f t="shared" si="119"/>
        <v>OLASI RİSK</v>
      </c>
      <c r="S1548" s="84" t="s">
        <v>1689</v>
      </c>
      <c r="T1548" s="82" t="s">
        <v>2169</v>
      </c>
      <c r="U1548" s="85" t="s">
        <v>206</v>
      </c>
      <c r="V1548" s="85" t="s">
        <v>558</v>
      </c>
      <c r="W1548" s="85" t="s">
        <v>558</v>
      </c>
      <c r="X1548" s="82" t="s">
        <v>208</v>
      </c>
      <c r="Y1548" s="83">
        <v>1</v>
      </c>
      <c r="Z1548" s="83">
        <v>6</v>
      </c>
      <c r="AA1548" s="83">
        <v>3</v>
      </c>
      <c r="AB1548" s="240">
        <f t="shared" si="120"/>
        <v>18</v>
      </c>
      <c r="AC1548" s="240" t="str">
        <f t="shared" si="121"/>
        <v>DÜŞÜK RİSK</v>
      </c>
      <c r="AD1548" s="81" t="s">
        <v>2359</v>
      </c>
      <c r="AE1548" s="82" t="s">
        <v>265</v>
      </c>
      <c r="AF1548" s="81" t="s">
        <v>558</v>
      </c>
      <c r="AG1548" s="83" t="s">
        <v>334</v>
      </c>
    </row>
    <row r="1549" spans="1:33" ht="140" x14ac:dyDescent="0.45">
      <c r="A1549" s="152">
        <v>1542</v>
      </c>
      <c r="B1549" s="160">
        <v>45896</v>
      </c>
      <c r="C1549" s="81" t="s">
        <v>66</v>
      </c>
      <c r="D1549" s="81" t="s">
        <v>6757</v>
      </c>
      <c r="E1549" s="254" t="s">
        <v>2758</v>
      </c>
      <c r="F1549" s="254" t="s">
        <v>2758</v>
      </c>
      <c r="G1549" s="81" t="s">
        <v>380</v>
      </c>
      <c r="H1549" s="81" t="s">
        <v>381</v>
      </c>
      <c r="I1549" s="81" t="s">
        <v>382</v>
      </c>
      <c r="J1549" s="81" t="s">
        <v>299</v>
      </c>
      <c r="K1549" s="81" t="s">
        <v>2772</v>
      </c>
      <c r="L1549" s="82" t="s">
        <v>2711</v>
      </c>
      <c r="M1549" s="82" t="s">
        <v>203</v>
      </c>
      <c r="N1549" s="83">
        <v>1</v>
      </c>
      <c r="O1549" s="83">
        <v>3</v>
      </c>
      <c r="P1549" s="83">
        <v>7</v>
      </c>
      <c r="Q1549" s="240">
        <f t="shared" si="118"/>
        <v>21</v>
      </c>
      <c r="R1549" s="240" t="str">
        <f t="shared" si="119"/>
        <v>OLASI RİSK</v>
      </c>
      <c r="S1549" s="84" t="s">
        <v>1689</v>
      </c>
      <c r="T1549" s="82" t="s">
        <v>2184</v>
      </c>
      <c r="U1549" s="85" t="s">
        <v>206</v>
      </c>
      <c r="V1549" s="85" t="s">
        <v>558</v>
      </c>
      <c r="W1549" s="85" t="s">
        <v>558</v>
      </c>
      <c r="X1549" s="82" t="s">
        <v>208</v>
      </c>
      <c r="Y1549" s="83">
        <v>0.5</v>
      </c>
      <c r="Z1549" s="83">
        <v>3</v>
      </c>
      <c r="AA1549" s="83">
        <v>7</v>
      </c>
      <c r="AB1549" s="240">
        <f t="shared" si="120"/>
        <v>10.5</v>
      </c>
      <c r="AC1549" s="240" t="str">
        <f t="shared" si="121"/>
        <v>DÜŞÜK RİSK</v>
      </c>
      <c r="AD1549" s="81" t="s">
        <v>385</v>
      </c>
      <c r="AE1549" s="82" t="s">
        <v>265</v>
      </c>
      <c r="AF1549" s="81" t="s">
        <v>558</v>
      </c>
      <c r="AG1549" s="83" t="s">
        <v>386</v>
      </c>
    </row>
    <row r="1550" spans="1:33" ht="140" x14ac:dyDescent="0.45">
      <c r="A1550" s="152">
        <v>1543</v>
      </c>
      <c r="B1550" s="160">
        <v>45896</v>
      </c>
      <c r="C1550" s="81" t="s">
        <v>66</v>
      </c>
      <c r="D1550" s="81" t="s">
        <v>6757</v>
      </c>
      <c r="E1550" s="254" t="s">
        <v>2758</v>
      </c>
      <c r="F1550" s="254" t="s">
        <v>2758</v>
      </c>
      <c r="G1550" s="81" t="s">
        <v>387</v>
      </c>
      <c r="H1550" s="81" t="s">
        <v>388</v>
      </c>
      <c r="I1550" s="81" t="s">
        <v>382</v>
      </c>
      <c r="J1550" s="81" t="s">
        <v>389</v>
      </c>
      <c r="K1550" s="81" t="s">
        <v>2772</v>
      </c>
      <c r="L1550" s="82" t="s">
        <v>390</v>
      </c>
      <c r="M1550" s="82" t="s">
        <v>203</v>
      </c>
      <c r="N1550" s="83">
        <v>0.5</v>
      </c>
      <c r="O1550" s="83">
        <v>10</v>
      </c>
      <c r="P1550" s="83">
        <v>15</v>
      </c>
      <c r="Q1550" s="240">
        <v>40</v>
      </c>
      <c r="R1550" s="240" t="str">
        <f t="shared" si="119"/>
        <v>OLASI RİSK</v>
      </c>
      <c r="S1550" s="84" t="s">
        <v>204</v>
      </c>
      <c r="T1550" s="81" t="s">
        <v>313</v>
      </c>
      <c r="U1550" s="85" t="s">
        <v>206</v>
      </c>
      <c r="V1550" s="85" t="s">
        <v>558</v>
      </c>
      <c r="W1550" s="85" t="s">
        <v>558</v>
      </c>
      <c r="X1550" s="82" t="s">
        <v>208</v>
      </c>
      <c r="Y1550" s="83">
        <v>0.5</v>
      </c>
      <c r="Z1550" s="83">
        <v>3</v>
      </c>
      <c r="AA1550" s="83">
        <v>7</v>
      </c>
      <c r="AB1550" s="240">
        <f t="shared" si="120"/>
        <v>10.5</v>
      </c>
      <c r="AC1550" s="240" t="str">
        <f t="shared" si="121"/>
        <v>DÜŞÜK RİSK</v>
      </c>
      <c r="AD1550" s="81" t="s">
        <v>385</v>
      </c>
      <c r="AE1550" s="81" t="s">
        <v>265</v>
      </c>
      <c r="AF1550" s="81" t="s">
        <v>558</v>
      </c>
      <c r="AG1550" s="83" t="s">
        <v>391</v>
      </c>
    </row>
    <row r="1551" spans="1:33" ht="140" x14ac:dyDescent="0.45">
      <c r="A1551" s="152">
        <v>1544</v>
      </c>
      <c r="B1551" s="160">
        <v>45896</v>
      </c>
      <c r="C1551" s="81" t="s">
        <v>72</v>
      </c>
      <c r="D1551" s="81" t="s">
        <v>130</v>
      </c>
      <c r="E1551" s="254" t="s">
        <v>2758</v>
      </c>
      <c r="F1551" s="254" t="s">
        <v>2758</v>
      </c>
      <c r="G1551" s="81" t="s">
        <v>431</v>
      </c>
      <c r="H1551" s="81" t="s">
        <v>2796</v>
      </c>
      <c r="I1551" s="81" t="s">
        <v>2080</v>
      </c>
      <c r="J1551" s="81" t="s">
        <v>299</v>
      </c>
      <c r="K1551" s="81" t="s">
        <v>2772</v>
      </c>
      <c r="L1551" s="82" t="s">
        <v>2082</v>
      </c>
      <c r="M1551" s="82" t="s">
        <v>203</v>
      </c>
      <c r="N1551" s="83">
        <v>3</v>
      </c>
      <c r="O1551" s="83">
        <v>6</v>
      </c>
      <c r="P1551" s="83">
        <v>3</v>
      </c>
      <c r="Q1551" s="240">
        <f t="shared" si="118"/>
        <v>54</v>
      </c>
      <c r="R1551" s="240" t="str">
        <f t="shared" si="119"/>
        <v>OLASI RİSK</v>
      </c>
      <c r="S1551" s="84" t="s">
        <v>204</v>
      </c>
      <c r="T1551" s="81" t="s">
        <v>313</v>
      </c>
      <c r="U1551" s="85" t="s">
        <v>206</v>
      </c>
      <c r="V1551" s="85" t="s">
        <v>558</v>
      </c>
      <c r="W1551" s="85" t="s">
        <v>558</v>
      </c>
      <c r="X1551" s="82" t="s">
        <v>208</v>
      </c>
      <c r="Y1551" s="83">
        <v>0.5</v>
      </c>
      <c r="Z1551" s="83">
        <v>6</v>
      </c>
      <c r="AA1551" s="83">
        <v>3</v>
      </c>
      <c r="AB1551" s="240">
        <f t="shared" si="120"/>
        <v>9</v>
      </c>
      <c r="AC1551" s="240" t="str">
        <f t="shared" si="121"/>
        <v>DÜŞÜK RİSK</v>
      </c>
      <c r="AD1551" s="81" t="s">
        <v>279</v>
      </c>
      <c r="AE1551" s="81" t="s">
        <v>265</v>
      </c>
      <c r="AF1551" s="81" t="s">
        <v>558</v>
      </c>
      <c r="AG1551" s="83" t="s">
        <v>334</v>
      </c>
    </row>
    <row r="1552" spans="1:33" ht="140" x14ac:dyDescent="0.45">
      <c r="A1552" s="152">
        <v>1545</v>
      </c>
      <c r="B1552" s="160">
        <v>45896</v>
      </c>
      <c r="C1552" s="81" t="s">
        <v>72</v>
      </c>
      <c r="D1552" s="81" t="s">
        <v>130</v>
      </c>
      <c r="E1552" s="254" t="s">
        <v>2758</v>
      </c>
      <c r="F1552" s="254" t="s">
        <v>2758</v>
      </c>
      <c r="G1552" s="81" t="s">
        <v>431</v>
      </c>
      <c r="H1552" s="81" t="s">
        <v>2083</v>
      </c>
      <c r="I1552" s="81" t="s">
        <v>433</v>
      </c>
      <c r="J1552" s="81" t="s">
        <v>299</v>
      </c>
      <c r="K1552" s="81" t="s">
        <v>2772</v>
      </c>
      <c r="L1552" s="82" t="s">
        <v>2084</v>
      </c>
      <c r="M1552" s="82" t="s">
        <v>203</v>
      </c>
      <c r="N1552" s="83">
        <v>1</v>
      </c>
      <c r="O1552" s="83">
        <v>6</v>
      </c>
      <c r="P1552" s="83">
        <v>3</v>
      </c>
      <c r="Q1552" s="240">
        <f t="shared" si="118"/>
        <v>18</v>
      </c>
      <c r="R1552" s="240" t="str">
        <f t="shared" si="119"/>
        <v>DÜŞÜK RİSK</v>
      </c>
      <c r="S1552" s="84" t="s">
        <v>2348</v>
      </c>
      <c r="T1552" s="81" t="s">
        <v>436</v>
      </c>
      <c r="U1552" s="85" t="s">
        <v>206</v>
      </c>
      <c r="V1552" s="85" t="s">
        <v>558</v>
      </c>
      <c r="W1552" s="85" t="s">
        <v>558</v>
      </c>
      <c r="X1552" s="82" t="s">
        <v>208</v>
      </c>
      <c r="Y1552" s="83">
        <v>0.5</v>
      </c>
      <c r="Z1552" s="83">
        <v>6</v>
      </c>
      <c r="AA1552" s="83">
        <v>3</v>
      </c>
      <c r="AB1552" s="240">
        <f t="shared" si="120"/>
        <v>9</v>
      </c>
      <c r="AC1552" s="240" t="str">
        <f t="shared" si="121"/>
        <v>DÜŞÜK RİSK</v>
      </c>
      <c r="AD1552" s="81" t="s">
        <v>279</v>
      </c>
      <c r="AE1552" s="81" t="s">
        <v>265</v>
      </c>
      <c r="AF1552" s="81" t="s">
        <v>558</v>
      </c>
      <c r="AG1552" s="83" t="s">
        <v>334</v>
      </c>
    </row>
    <row r="1553" spans="1:33" ht="140" x14ac:dyDescent="0.45">
      <c r="A1553" s="152">
        <v>1546</v>
      </c>
      <c r="B1553" s="160">
        <v>45896</v>
      </c>
      <c r="C1553" s="81" t="s">
        <v>72</v>
      </c>
      <c r="D1553" s="81" t="s">
        <v>156</v>
      </c>
      <c r="E1553" s="254" t="s">
        <v>2758</v>
      </c>
      <c r="F1553" s="254" t="s">
        <v>2758</v>
      </c>
      <c r="G1553" s="81" t="s">
        <v>431</v>
      </c>
      <c r="H1553" s="81" t="s">
        <v>452</v>
      </c>
      <c r="I1553" s="81" t="s">
        <v>438</v>
      </c>
      <c r="J1553" s="81" t="s">
        <v>453</v>
      </c>
      <c r="K1553" s="81" t="s">
        <v>2772</v>
      </c>
      <c r="L1553" s="82" t="s">
        <v>454</v>
      </c>
      <c r="M1553" s="82" t="s">
        <v>203</v>
      </c>
      <c r="N1553" s="83">
        <v>1</v>
      </c>
      <c r="O1553" s="83">
        <v>1</v>
      </c>
      <c r="P1553" s="83">
        <v>15</v>
      </c>
      <c r="Q1553" s="240">
        <f t="shared" si="118"/>
        <v>15</v>
      </c>
      <c r="R1553" s="240" t="str">
        <f t="shared" si="119"/>
        <v>DÜŞÜK RİSK</v>
      </c>
      <c r="S1553" s="84" t="s">
        <v>204</v>
      </c>
      <c r="T1553" s="81" t="s">
        <v>455</v>
      </c>
      <c r="U1553" s="85" t="s">
        <v>206</v>
      </c>
      <c r="V1553" s="85" t="s">
        <v>558</v>
      </c>
      <c r="W1553" s="85" t="s">
        <v>558</v>
      </c>
      <c r="X1553" s="82" t="s">
        <v>208</v>
      </c>
      <c r="Y1553" s="83">
        <v>0.5</v>
      </c>
      <c r="Z1553" s="83">
        <v>1</v>
      </c>
      <c r="AA1553" s="83">
        <v>15</v>
      </c>
      <c r="AB1553" s="240">
        <f t="shared" si="120"/>
        <v>7.5</v>
      </c>
      <c r="AC1553" s="240" t="str">
        <f t="shared" si="121"/>
        <v>DÜŞÜK RİSK</v>
      </c>
      <c r="AD1553" s="81" t="s">
        <v>450</v>
      </c>
      <c r="AE1553" s="81" t="s">
        <v>451</v>
      </c>
      <c r="AF1553" s="81" t="s">
        <v>558</v>
      </c>
      <c r="AG1553" s="83" t="s">
        <v>266</v>
      </c>
    </row>
    <row r="1554" spans="1:33" ht="140" x14ac:dyDescent="0.45">
      <c r="A1554" s="152">
        <v>1547</v>
      </c>
      <c r="B1554" s="160">
        <v>45896</v>
      </c>
      <c r="C1554" s="81" t="s">
        <v>66</v>
      </c>
      <c r="D1554" s="81" t="s">
        <v>6757</v>
      </c>
      <c r="E1554" s="254" t="s">
        <v>2758</v>
      </c>
      <c r="F1554" s="254" t="s">
        <v>2758</v>
      </c>
      <c r="G1554" s="81" t="s">
        <v>480</v>
      </c>
      <c r="H1554" s="81" t="s">
        <v>481</v>
      </c>
      <c r="I1554" s="81" t="s">
        <v>482</v>
      </c>
      <c r="J1554" s="81" t="s">
        <v>483</v>
      </c>
      <c r="K1554" s="81" t="s">
        <v>2772</v>
      </c>
      <c r="L1554" s="82" t="s">
        <v>484</v>
      </c>
      <c r="M1554" s="82" t="s">
        <v>203</v>
      </c>
      <c r="N1554" s="83">
        <v>1</v>
      </c>
      <c r="O1554" s="83">
        <v>1</v>
      </c>
      <c r="P1554" s="83">
        <v>15</v>
      </c>
      <c r="Q1554" s="240">
        <f t="shared" si="118"/>
        <v>15</v>
      </c>
      <c r="R1554" s="240" t="str">
        <f t="shared" si="119"/>
        <v>DÜŞÜK RİSK</v>
      </c>
      <c r="S1554" s="84" t="s">
        <v>204</v>
      </c>
      <c r="T1554" s="81" t="s">
        <v>135</v>
      </c>
      <c r="U1554" s="85" t="s">
        <v>206</v>
      </c>
      <c r="V1554" s="85" t="s">
        <v>558</v>
      </c>
      <c r="W1554" s="85" t="s">
        <v>558</v>
      </c>
      <c r="X1554" s="82" t="s">
        <v>208</v>
      </c>
      <c r="Y1554" s="83">
        <v>0.5</v>
      </c>
      <c r="Z1554" s="83">
        <v>1</v>
      </c>
      <c r="AA1554" s="83">
        <v>15</v>
      </c>
      <c r="AB1554" s="240">
        <f t="shared" si="120"/>
        <v>7.5</v>
      </c>
      <c r="AC1554" s="240" t="str">
        <f t="shared" si="121"/>
        <v>DÜŞÜK RİSK</v>
      </c>
      <c r="AD1554" s="81" t="s">
        <v>485</v>
      </c>
      <c r="AE1554" s="81" t="s">
        <v>265</v>
      </c>
      <c r="AF1554" s="81" t="s">
        <v>558</v>
      </c>
      <c r="AG1554" s="83" t="s">
        <v>2086</v>
      </c>
    </row>
    <row r="1555" spans="1:33" ht="140" x14ac:dyDescent="0.45">
      <c r="A1555" s="152">
        <v>1548</v>
      </c>
      <c r="B1555" s="160">
        <v>45896</v>
      </c>
      <c r="C1555" s="81" t="s">
        <v>66</v>
      </c>
      <c r="D1555" s="81" t="s">
        <v>6757</v>
      </c>
      <c r="E1555" s="254" t="s">
        <v>2758</v>
      </c>
      <c r="F1555" s="254" t="s">
        <v>2758</v>
      </c>
      <c r="G1555" s="81" t="s">
        <v>486</v>
      </c>
      <c r="H1555" s="81" t="s">
        <v>487</v>
      </c>
      <c r="I1555" s="81" t="s">
        <v>488</v>
      </c>
      <c r="J1555" s="81" t="s">
        <v>299</v>
      </c>
      <c r="K1555" s="81" t="s">
        <v>2772</v>
      </c>
      <c r="L1555" s="82" t="s">
        <v>489</v>
      </c>
      <c r="M1555" s="82" t="s">
        <v>203</v>
      </c>
      <c r="N1555" s="83">
        <v>1</v>
      </c>
      <c r="O1555" s="83">
        <v>1</v>
      </c>
      <c r="P1555" s="83">
        <v>7</v>
      </c>
      <c r="Q1555" s="240">
        <f t="shared" si="118"/>
        <v>7</v>
      </c>
      <c r="R1555" s="240" t="str">
        <f t="shared" si="119"/>
        <v>DÜŞÜK RİSK</v>
      </c>
      <c r="S1555" s="84" t="s">
        <v>204</v>
      </c>
      <c r="T1555" s="82" t="s">
        <v>490</v>
      </c>
      <c r="U1555" s="85" t="s">
        <v>206</v>
      </c>
      <c r="V1555" s="85" t="s">
        <v>558</v>
      </c>
      <c r="W1555" s="85" t="s">
        <v>558</v>
      </c>
      <c r="X1555" s="82" t="s">
        <v>208</v>
      </c>
      <c r="Y1555" s="83">
        <v>0.5</v>
      </c>
      <c r="Z1555" s="83">
        <v>1</v>
      </c>
      <c r="AA1555" s="83">
        <v>7</v>
      </c>
      <c r="AB1555" s="240">
        <f t="shared" si="120"/>
        <v>3.5</v>
      </c>
      <c r="AC1555" s="240" t="str">
        <f t="shared" si="121"/>
        <v>DÜŞÜK RİSK</v>
      </c>
      <c r="AD1555" s="81" t="s">
        <v>485</v>
      </c>
      <c r="AE1555" s="81" t="s">
        <v>265</v>
      </c>
      <c r="AF1555" s="81" t="s">
        <v>558</v>
      </c>
      <c r="AG1555" s="83" t="s">
        <v>491</v>
      </c>
    </row>
    <row r="1556" spans="1:33" ht="315" x14ac:dyDescent="0.45">
      <c r="A1556" s="152">
        <v>1549</v>
      </c>
      <c r="B1556" s="160">
        <v>45896</v>
      </c>
      <c r="C1556" s="83" t="s">
        <v>72</v>
      </c>
      <c r="D1556" s="81" t="s">
        <v>155</v>
      </c>
      <c r="E1556" s="254" t="s">
        <v>4303</v>
      </c>
      <c r="F1556" s="254" t="s">
        <v>2797</v>
      </c>
      <c r="G1556" s="81" t="s">
        <v>2762</v>
      </c>
      <c r="H1556" s="81" t="s">
        <v>222</v>
      </c>
      <c r="I1556" s="81" t="s">
        <v>214</v>
      </c>
      <c r="J1556" s="81" t="s">
        <v>200</v>
      </c>
      <c r="K1556" s="81" t="s">
        <v>2798</v>
      </c>
      <c r="L1556" s="82" t="s">
        <v>215</v>
      </c>
      <c r="M1556" s="82" t="s">
        <v>203</v>
      </c>
      <c r="N1556" s="83">
        <v>3</v>
      </c>
      <c r="O1556" s="83">
        <v>1</v>
      </c>
      <c r="P1556" s="83">
        <v>15</v>
      </c>
      <c r="Q1556" s="240">
        <f t="shared" si="118"/>
        <v>45</v>
      </c>
      <c r="R1556" s="240" t="str">
        <f t="shared" si="119"/>
        <v>OLASI RİSK</v>
      </c>
      <c r="S1556" s="84" t="s">
        <v>204</v>
      </c>
      <c r="T1556" s="82" t="s">
        <v>205</v>
      </c>
      <c r="U1556" s="85" t="s">
        <v>206</v>
      </c>
      <c r="V1556" s="85" t="s">
        <v>558</v>
      </c>
      <c r="W1556" s="85" t="s">
        <v>558</v>
      </c>
      <c r="X1556" s="82" t="s">
        <v>208</v>
      </c>
      <c r="Y1556" s="83">
        <v>0.5</v>
      </c>
      <c r="Z1556" s="83">
        <v>1</v>
      </c>
      <c r="AA1556" s="83">
        <v>15</v>
      </c>
      <c r="AB1556" s="240">
        <f t="shared" si="120"/>
        <v>7.5</v>
      </c>
      <c r="AC1556" s="240" t="str">
        <f t="shared" si="121"/>
        <v>DÜŞÜK RİSK</v>
      </c>
      <c r="AD1556" s="81" t="s">
        <v>209</v>
      </c>
      <c r="AE1556" s="81" t="s">
        <v>210</v>
      </c>
      <c r="AF1556" s="81" t="s">
        <v>558</v>
      </c>
      <c r="AG1556" s="83" t="s">
        <v>211</v>
      </c>
    </row>
    <row r="1557" spans="1:33" ht="315" x14ac:dyDescent="0.45">
      <c r="A1557" s="152">
        <v>1550</v>
      </c>
      <c r="B1557" s="160">
        <v>45896</v>
      </c>
      <c r="C1557" s="83" t="s">
        <v>72</v>
      </c>
      <c r="D1557" s="81" t="s">
        <v>155</v>
      </c>
      <c r="E1557" s="254" t="s">
        <v>4303</v>
      </c>
      <c r="F1557" s="254" t="s">
        <v>2797</v>
      </c>
      <c r="G1557" s="81" t="s">
        <v>2762</v>
      </c>
      <c r="H1557" s="81" t="s">
        <v>217</v>
      </c>
      <c r="I1557" s="81" t="s">
        <v>214</v>
      </c>
      <c r="J1557" s="81" t="s">
        <v>200</v>
      </c>
      <c r="K1557" s="81" t="s">
        <v>2798</v>
      </c>
      <c r="L1557" s="82" t="s">
        <v>215</v>
      </c>
      <c r="M1557" s="82" t="s">
        <v>203</v>
      </c>
      <c r="N1557" s="83">
        <v>1</v>
      </c>
      <c r="O1557" s="83">
        <v>0.5</v>
      </c>
      <c r="P1557" s="83">
        <v>40</v>
      </c>
      <c r="Q1557" s="240">
        <f t="shared" si="118"/>
        <v>20</v>
      </c>
      <c r="R1557" s="240" t="str">
        <f t="shared" si="119"/>
        <v>OLASI RİSK</v>
      </c>
      <c r="S1557" s="84" t="s">
        <v>204</v>
      </c>
      <c r="T1557" s="81" t="s">
        <v>205</v>
      </c>
      <c r="U1557" s="85" t="s">
        <v>206</v>
      </c>
      <c r="V1557" s="85" t="s">
        <v>558</v>
      </c>
      <c r="W1557" s="85" t="s">
        <v>558</v>
      </c>
      <c r="X1557" s="82" t="s">
        <v>208</v>
      </c>
      <c r="Y1557" s="83">
        <v>1</v>
      </c>
      <c r="Z1557" s="83">
        <v>0.5</v>
      </c>
      <c r="AA1557" s="83">
        <v>15</v>
      </c>
      <c r="AB1557" s="240">
        <f t="shared" si="120"/>
        <v>7.5</v>
      </c>
      <c r="AC1557" s="240" t="str">
        <f t="shared" si="121"/>
        <v>DÜŞÜK RİSK</v>
      </c>
      <c r="AD1557" s="81" t="s">
        <v>209</v>
      </c>
      <c r="AE1557" s="81" t="s">
        <v>210</v>
      </c>
      <c r="AF1557" s="81" t="s">
        <v>558</v>
      </c>
      <c r="AG1557" s="83" t="s">
        <v>211</v>
      </c>
    </row>
    <row r="1558" spans="1:33" ht="315" x14ac:dyDescent="0.45">
      <c r="A1558" s="152">
        <v>1551</v>
      </c>
      <c r="B1558" s="160">
        <v>45896</v>
      </c>
      <c r="C1558" s="83" t="s">
        <v>72</v>
      </c>
      <c r="D1558" s="81" t="s">
        <v>155</v>
      </c>
      <c r="E1558" s="254" t="s">
        <v>4303</v>
      </c>
      <c r="F1558" s="254" t="s">
        <v>2797</v>
      </c>
      <c r="G1558" s="81" t="s">
        <v>2763</v>
      </c>
      <c r="H1558" s="81" t="s">
        <v>222</v>
      </c>
      <c r="I1558" s="81" t="s">
        <v>214</v>
      </c>
      <c r="J1558" s="81" t="s">
        <v>200</v>
      </c>
      <c r="K1558" s="81" t="s">
        <v>2798</v>
      </c>
      <c r="L1558" s="82" t="s">
        <v>215</v>
      </c>
      <c r="M1558" s="82" t="s">
        <v>203</v>
      </c>
      <c r="N1558" s="83">
        <v>3</v>
      </c>
      <c r="O1558" s="83">
        <v>1</v>
      </c>
      <c r="P1558" s="83">
        <v>15</v>
      </c>
      <c r="Q1558" s="240">
        <f t="shared" si="118"/>
        <v>45</v>
      </c>
      <c r="R1558" s="240" t="str">
        <f t="shared" si="119"/>
        <v>OLASI RİSK</v>
      </c>
      <c r="S1558" s="84" t="s">
        <v>204</v>
      </c>
      <c r="T1558" s="81" t="s">
        <v>205</v>
      </c>
      <c r="U1558" s="85" t="s">
        <v>206</v>
      </c>
      <c r="V1558" s="85" t="s">
        <v>558</v>
      </c>
      <c r="W1558" s="85" t="s">
        <v>558</v>
      </c>
      <c r="X1558" s="82" t="s">
        <v>208</v>
      </c>
      <c r="Y1558" s="83">
        <v>0.5</v>
      </c>
      <c r="Z1558" s="83">
        <v>1</v>
      </c>
      <c r="AA1558" s="83">
        <v>15</v>
      </c>
      <c r="AB1558" s="240">
        <f t="shared" si="120"/>
        <v>7.5</v>
      </c>
      <c r="AC1558" s="240" t="str">
        <f t="shared" si="121"/>
        <v>DÜŞÜK RİSK</v>
      </c>
      <c r="AD1558" s="81" t="s">
        <v>209</v>
      </c>
      <c r="AE1558" s="81" t="s">
        <v>210</v>
      </c>
      <c r="AF1558" s="81" t="s">
        <v>558</v>
      </c>
      <c r="AG1558" s="83" t="s">
        <v>211</v>
      </c>
    </row>
    <row r="1559" spans="1:33" ht="280" x14ac:dyDescent="0.45">
      <c r="A1559" s="152">
        <v>1552</v>
      </c>
      <c r="B1559" s="160">
        <v>45896</v>
      </c>
      <c r="C1559" s="83" t="s">
        <v>72</v>
      </c>
      <c r="D1559" s="81" t="s">
        <v>155</v>
      </c>
      <c r="E1559" s="254" t="s">
        <v>4303</v>
      </c>
      <c r="F1559" s="254" t="s">
        <v>2797</v>
      </c>
      <c r="G1559" s="81" t="s">
        <v>2763</v>
      </c>
      <c r="H1559" s="81" t="s">
        <v>217</v>
      </c>
      <c r="I1559" s="81" t="s">
        <v>214</v>
      </c>
      <c r="J1559" s="81" t="s">
        <v>200</v>
      </c>
      <c r="K1559" s="81" t="s">
        <v>2798</v>
      </c>
      <c r="L1559" s="82" t="s">
        <v>2799</v>
      </c>
      <c r="M1559" s="82" t="s">
        <v>203</v>
      </c>
      <c r="N1559" s="83">
        <v>1</v>
      </c>
      <c r="O1559" s="83">
        <v>0.5</v>
      </c>
      <c r="P1559" s="83">
        <v>40</v>
      </c>
      <c r="Q1559" s="240">
        <f t="shared" si="118"/>
        <v>20</v>
      </c>
      <c r="R1559" s="240" t="str">
        <f t="shared" si="119"/>
        <v>OLASI RİSK</v>
      </c>
      <c r="S1559" s="84" t="s">
        <v>204</v>
      </c>
      <c r="T1559" s="81" t="s">
        <v>205</v>
      </c>
      <c r="U1559" s="85" t="s">
        <v>206</v>
      </c>
      <c r="V1559" s="85" t="s">
        <v>558</v>
      </c>
      <c r="W1559" s="85" t="s">
        <v>558</v>
      </c>
      <c r="X1559" s="82" t="s">
        <v>208</v>
      </c>
      <c r="Y1559" s="83">
        <v>1</v>
      </c>
      <c r="Z1559" s="83">
        <v>0.5</v>
      </c>
      <c r="AA1559" s="83">
        <v>40</v>
      </c>
      <c r="AB1559" s="240">
        <f t="shared" si="120"/>
        <v>20</v>
      </c>
      <c r="AC1559" s="240" t="str">
        <f t="shared" si="121"/>
        <v>OLASI RİSK</v>
      </c>
      <c r="AD1559" s="81" t="s">
        <v>209</v>
      </c>
      <c r="AE1559" s="81" t="s">
        <v>210</v>
      </c>
      <c r="AF1559" s="81" t="s">
        <v>558</v>
      </c>
      <c r="AG1559" s="83" t="s">
        <v>211</v>
      </c>
    </row>
    <row r="1560" spans="1:33" ht="280" x14ac:dyDescent="0.45">
      <c r="A1560" s="152">
        <v>1553</v>
      </c>
      <c r="B1560" s="160">
        <v>45896</v>
      </c>
      <c r="C1560" s="83" t="s">
        <v>72</v>
      </c>
      <c r="D1560" s="81" t="s">
        <v>155</v>
      </c>
      <c r="E1560" s="254" t="s">
        <v>4303</v>
      </c>
      <c r="F1560" s="254" t="s">
        <v>2797</v>
      </c>
      <c r="G1560" s="81" t="s">
        <v>2765</v>
      </c>
      <c r="H1560" s="81" t="s">
        <v>222</v>
      </c>
      <c r="I1560" s="81" t="s">
        <v>214</v>
      </c>
      <c r="J1560" s="81" t="s">
        <v>200</v>
      </c>
      <c r="K1560" s="81" t="s">
        <v>2800</v>
      </c>
      <c r="L1560" s="82" t="s">
        <v>2799</v>
      </c>
      <c r="M1560" s="82" t="s">
        <v>203</v>
      </c>
      <c r="N1560" s="83">
        <v>3</v>
      </c>
      <c r="O1560" s="83">
        <v>1</v>
      </c>
      <c r="P1560" s="83">
        <v>15</v>
      </c>
      <c r="Q1560" s="240">
        <f t="shared" si="118"/>
        <v>45</v>
      </c>
      <c r="R1560" s="240" t="str">
        <f t="shared" si="119"/>
        <v>OLASI RİSK</v>
      </c>
      <c r="S1560" s="84" t="s">
        <v>204</v>
      </c>
      <c r="T1560" s="81" t="s">
        <v>205</v>
      </c>
      <c r="U1560" s="85" t="s">
        <v>206</v>
      </c>
      <c r="V1560" s="85" t="s">
        <v>558</v>
      </c>
      <c r="W1560" s="85" t="s">
        <v>558</v>
      </c>
      <c r="X1560" s="82" t="s">
        <v>208</v>
      </c>
      <c r="Y1560" s="83">
        <v>1</v>
      </c>
      <c r="Z1560" s="83">
        <v>1</v>
      </c>
      <c r="AA1560" s="83">
        <v>15</v>
      </c>
      <c r="AB1560" s="240">
        <f t="shared" si="120"/>
        <v>15</v>
      </c>
      <c r="AC1560" s="240" t="str">
        <f t="shared" si="121"/>
        <v>DÜŞÜK RİSK</v>
      </c>
      <c r="AD1560" s="81" t="s">
        <v>209</v>
      </c>
      <c r="AE1560" s="81" t="s">
        <v>210</v>
      </c>
      <c r="AF1560" s="81" t="s">
        <v>558</v>
      </c>
      <c r="AG1560" s="83" t="s">
        <v>211</v>
      </c>
    </row>
    <row r="1561" spans="1:33" ht="280" x14ac:dyDescent="0.45">
      <c r="A1561" s="152">
        <v>1554</v>
      </c>
      <c r="B1561" s="160">
        <v>45896</v>
      </c>
      <c r="C1561" s="83" t="s">
        <v>72</v>
      </c>
      <c r="D1561" s="81" t="s">
        <v>155</v>
      </c>
      <c r="E1561" s="254" t="s">
        <v>4303</v>
      </c>
      <c r="F1561" s="254" t="s">
        <v>2797</v>
      </c>
      <c r="G1561" s="81" t="s">
        <v>2765</v>
      </c>
      <c r="H1561" s="81" t="s">
        <v>217</v>
      </c>
      <c r="I1561" s="81" t="s">
        <v>214</v>
      </c>
      <c r="J1561" s="81" t="s">
        <v>200</v>
      </c>
      <c r="K1561" s="81" t="s">
        <v>2800</v>
      </c>
      <c r="L1561" s="82" t="s">
        <v>2799</v>
      </c>
      <c r="M1561" s="82" t="s">
        <v>203</v>
      </c>
      <c r="N1561" s="83">
        <v>1</v>
      </c>
      <c r="O1561" s="83">
        <v>0.5</v>
      </c>
      <c r="P1561" s="83">
        <v>40</v>
      </c>
      <c r="Q1561" s="240">
        <f t="shared" si="118"/>
        <v>20</v>
      </c>
      <c r="R1561" s="240" t="str">
        <f t="shared" si="119"/>
        <v>OLASI RİSK</v>
      </c>
      <c r="S1561" s="84" t="s">
        <v>204</v>
      </c>
      <c r="T1561" s="81" t="s">
        <v>205</v>
      </c>
      <c r="U1561" s="85" t="s">
        <v>206</v>
      </c>
      <c r="V1561" s="85" t="s">
        <v>558</v>
      </c>
      <c r="W1561" s="85" t="s">
        <v>558</v>
      </c>
      <c r="X1561" s="82" t="s">
        <v>208</v>
      </c>
      <c r="Y1561" s="83">
        <v>1</v>
      </c>
      <c r="Z1561" s="83">
        <v>0.5</v>
      </c>
      <c r="AA1561" s="83">
        <v>40</v>
      </c>
      <c r="AB1561" s="240">
        <f t="shared" si="120"/>
        <v>20</v>
      </c>
      <c r="AC1561" s="240" t="str">
        <f t="shared" si="121"/>
        <v>OLASI RİSK</v>
      </c>
      <c r="AD1561" s="81" t="s">
        <v>209</v>
      </c>
      <c r="AE1561" s="81" t="s">
        <v>210</v>
      </c>
      <c r="AF1561" s="81" t="s">
        <v>558</v>
      </c>
      <c r="AG1561" s="83" t="s">
        <v>211</v>
      </c>
    </row>
    <row r="1562" spans="1:33" ht="280" x14ac:dyDescent="0.45">
      <c r="A1562" s="152">
        <v>1555</v>
      </c>
      <c r="B1562" s="160">
        <v>45896</v>
      </c>
      <c r="C1562" s="83" t="s">
        <v>72</v>
      </c>
      <c r="D1562" s="81" t="s">
        <v>155</v>
      </c>
      <c r="E1562" s="254" t="s">
        <v>4303</v>
      </c>
      <c r="F1562" s="254" t="s">
        <v>2797</v>
      </c>
      <c r="G1562" s="81" t="s">
        <v>2801</v>
      </c>
      <c r="H1562" s="81" t="s">
        <v>222</v>
      </c>
      <c r="I1562" s="81" t="s">
        <v>2767</v>
      </c>
      <c r="J1562" s="81" t="s">
        <v>2768</v>
      </c>
      <c r="K1562" s="81" t="s">
        <v>2800</v>
      </c>
      <c r="L1562" s="82" t="s">
        <v>2799</v>
      </c>
      <c r="M1562" s="82" t="s">
        <v>203</v>
      </c>
      <c r="N1562" s="83">
        <v>3</v>
      </c>
      <c r="O1562" s="83">
        <v>1</v>
      </c>
      <c r="P1562" s="83">
        <v>15</v>
      </c>
      <c r="Q1562" s="240">
        <f t="shared" si="118"/>
        <v>45</v>
      </c>
      <c r="R1562" s="240" t="str">
        <f t="shared" si="119"/>
        <v>OLASI RİSK</v>
      </c>
      <c r="S1562" s="84" t="s">
        <v>204</v>
      </c>
      <c r="T1562" s="81" t="s">
        <v>205</v>
      </c>
      <c r="U1562" s="85" t="s">
        <v>206</v>
      </c>
      <c r="V1562" s="85" t="s">
        <v>558</v>
      </c>
      <c r="W1562" s="85" t="s">
        <v>558</v>
      </c>
      <c r="X1562" s="82" t="s">
        <v>208</v>
      </c>
      <c r="Y1562" s="83">
        <v>1</v>
      </c>
      <c r="Z1562" s="83">
        <v>1</v>
      </c>
      <c r="AA1562" s="83">
        <v>15</v>
      </c>
      <c r="AB1562" s="240">
        <f t="shared" si="120"/>
        <v>15</v>
      </c>
      <c r="AC1562" s="240" t="str">
        <f t="shared" si="121"/>
        <v>DÜŞÜK RİSK</v>
      </c>
      <c r="AD1562" s="81" t="s">
        <v>209</v>
      </c>
      <c r="AE1562" s="81" t="s">
        <v>210</v>
      </c>
      <c r="AF1562" s="81" t="s">
        <v>558</v>
      </c>
      <c r="AG1562" s="83" t="s">
        <v>211</v>
      </c>
    </row>
    <row r="1563" spans="1:33" ht="280" x14ac:dyDescent="0.45">
      <c r="A1563" s="152">
        <v>1556</v>
      </c>
      <c r="B1563" s="160">
        <v>45896</v>
      </c>
      <c r="C1563" s="83" t="s">
        <v>72</v>
      </c>
      <c r="D1563" s="81" t="s">
        <v>155</v>
      </c>
      <c r="E1563" s="254" t="s">
        <v>4303</v>
      </c>
      <c r="F1563" s="254" t="s">
        <v>2797</v>
      </c>
      <c r="G1563" s="81" t="s">
        <v>2801</v>
      </c>
      <c r="H1563" s="81" t="s">
        <v>217</v>
      </c>
      <c r="I1563" s="81" t="s">
        <v>2767</v>
      </c>
      <c r="J1563" s="81" t="s">
        <v>2768</v>
      </c>
      <c r="K1563" s="81" t="s">
        <v>2800</v>
      </c>
      <c r="L1563" s="82" t="s">
        <v>2799</v>
      </c>
      <c r="M1563" s="82" t="s">
        <v>203</v>
      </c>
      <c r="N1563" s="83">
        <v>1</v>
      </c>
      <c r="O1563" s="83">
        <v>0.5</v>
      </c>
      <c r="P1563" s="83">
        <v>40</v>
      </c>
      <c r="Q1563" s="240">
        <f t="shared" si="118"/>
        <v>20</v>
      </c>
      <c r="R1563" s="240" t="str">
        <f t="shared" si="119"/>
        <v>OLASI RİSK</v>
      </c>
      <c r="S1563" s="84" t="s">
        <v>204</v>
      </c>
      <c r="T1563" s="81" t="s">
        <v>205</v>
      </c>
      <c r="U1563" s="85" t="s">
        <v>206</v>
      </c>
      <c r="V1563" s="85" t="s">
        <v>558</v>
      </c>
      <c r="W1563" s="85" t="s">
        <v>558</v>
      </c>
      <c r="X1563" s="82" t="s">
        <v>208</v>
      </c>
      <c r="Y1563" s="83">
        <v>1</v>
      </c>
      <c r="Z1563" s="83">
        <v>0.5</v>
      </c>
      <c r="AA1563" s="83">
        <v>15</v>
      </c>
      <c r="AB1563" s="240">
        <f t="shared" si="120"/>
        <v>7.5</v>
      </c>
      <c r="AC1563" s="240" t="str">
        <f t="shared" si="121"/>
        <v>DÜŞÜK RİSK</v>
      </c>
      <c r="AD1563" s="81" t="s">
        <v>209</v>
      </c>
      <c r="AE1563" s="81" t="s">
        <v>210</v>
      </c>
      <c r="AF1563" s="81" t="s">
        <v>558</v>
      </c>
      <c r="AG1563" s="83" t="s">
        <v>211</v>
      </c>
    </row>
    <row r="1564" spans="1:33" ht="280" x14ac:dyDescent="0.45">
      <c r="A1564" s="152">
        <v>1557</v>
      </c>
      <c r="B1564" s="160">
        <v>45896</v>
      </c>
      <c r="C1564" s="83" t="s">
        <v>72</v>
      </c>
      <c r="D1564" s="81" t="s">
        <v>155</v>
      </c>
      <c r="E1564" s="254" t="s">
        <v>4303</v>
      </c>
      <c r="F1564" s="254" t="s">
        <v>2797</v>
      </c>
      <c r="G1564" s="81" t="s">
        <v>2802</v>
      </c>
      <c r="H1564" s="81" t="s">
        <v>222</v>
      </c>
      <c r="I1564" s="81" t="s">
        <v>2770</v>
      </c>
      <c r="J1564" s="81" t="s">
        <v>200</v>
      </c>
      <c r="K1564" s="81" t="s">
        <v>2800</v>
      </c>
      <c r="L1564" s="82" t="s">
        <v>2799</v>
      </c>
      <c r="M1564" s="82" t="s">
        <v>203</v>
      </c>
      <c r="N1564" s="83">
        <v>3</v>
      </c>
      <c r="O1564" s="83">
        <v>1</v>
      </c>
      <c r="P1564" s="83">
        <v>15</v>
      </c>
      <c r="Q1564" s="240">
        <f t="shared" si="118"/>
        <v>45</v>
      </c>
      <c r="R1564" s="240" t="str">
        <f t="shared" si="119"/>
        <v>OLASI RİSK</v>
      </c>
      <c r="S1564" s="84" t="s">
        <v>204</v>
      </c>
      <c r="T1564" s="81" t="s">
        <v>205</v>
      </c>
      <c r="U1564" s="85" t="s">
        <v>206</v>
      </c>
      <c r="V1564" s="85" t="s">
        <v>4831</v>
      </c>
      <c r="W1564" s="85" t="s">
        <v>558</v>
      </c>
      <c r="X1564" s="82" t="s">
        <v>208</v>
      </c>
      <c r="Y1564" s="83">
        <v>0.5</v>
      </c>
      <c r="Z1564" s="83">
        <v>1</v>
      </c>
      <c r="AA1564" s="83">
        <v>15</v>
      </c>
      <c r="AB1564" s="240">
        <f t="shared" si="120"/>
        <v>7.5</v>
      </c>
      <c r="AC1564" s="240" t="str">
        <f t="shared" si="121"/>
        <v>DÜŞÜK RİSK</v>
      </c>
      <c r="AD1564" s="81" t="s">
        <v>209</v>
      </c>
      <c r="AE1564" s="81" t="s">
        <v>210</v>
      </c>
      <c r="AF1564" s="81" t="s">
        <v>558</v>
      </c>
      <c r="AG1564" s="83" t="s">
        <v>211</v>
      </c>
    </row>
    <row r="1565" spans="1:33" ht="280" x14ac:dyDescent="0.45">
      <c r="A1565" s="152">
        <v>1558</v>
      </c>
      <c r="B1565" s="160">
        <v>45896</v>
      </c>
      <c r="C1565" s="83" t="s">
        <v>72</v>
      </c>
      <c r="D1565" s="81" t="s">
        <v>155</v>
      </c>
      <c r="E1565" s="254" t="s">
        <v>4303</v>
      </c>
      <c r="F1565" s="254" t="s">
        <v>2797</v>
      </c>
      <c r="G1565" s="81" t="s">
        <v>2802</v>
      </c>
      <c r="H1565" s="81" t="s">
        <v>217</v>
      </c>
      <c r="I1565" s="81" t="s">
        <v>2770</v>
      </c>
      <c r="J1565" s="81" t="s">
        <v>200</v>
      </c>
      <c r="K1565" s="81" t="s">
        <v>2800</v>
      </c>
      <c r="L1565" s="82" t="s">
        <v>2799</v>
      </c>
      <c r="M1565" s="82" t="s">
        <v>203</v>
      </c>
      <c r="N1565" s="83">
        <v>1</v>
      </c>
      <c r="O1565" s="83">
        <v>0.5</v>
      </c>
      <c r="P1565" s="83">
        <v>40</v>
      </c>
      <c r="Q1565" s="240">
        <f t="shared" si="118"/>
        <v>20</v>
      </c>
      <c r="R1565" s="240" t="str">
        <f t="shared" si="119"/>
        <v>OLASI RİSK</v>
      </c>
      <c r="S1565" s="84" t="s">
        <v>204</v>
      </c>
      <c r="T1565" s="81" t="s">
        <v>205</v>
      </c>
      <c r="U1565" s="85" t="s">
        <v>206</v>
      </c>
      <c r="V1565" s="85" t="s">
        <v>4831</v>
      </c>
      <c r="W1565" s="85" t="s">
        <v>558</v>
      </c>
      <c r="X1565" s="82" t="s">
        <v>208</v>
      </c>
      <c r="Y1565" s="83">
        <v>1</v>
      </c>
      <c r="Z1565" s="83">
        <v>0.5</v>
      </c>
      <c r="AA1565" s="83">
        <v>15</v>
      </c>
      <c r="AB1565" s="240">
        <f t="shared" si="120"/>
        <v>7.5</v>
      </c>
      <c r="AC1565" s="240" t="str">
        <f t="shared" si="121"/>
        <v>DÜŞÜK RİSK</v>
      </c>
      <c r="AD1565" s="81" t="s">
        <v>209</v>
      </c>
      <c r="AE1565" s="81" t="s">
        <v>210</v>
      </c>
      <c r="AF1565" s="81" t="s">
        <v>558</v>
      </c>
      <c r="AG1565" s="83" t="s">
        <v>211</v>
      </c>
    </row>
    <row r="1566" spans="1:33" ht="157.5" x14ac:dyDescent="0.45">
      <c r="A1566" s="152">
        <v>1559</v>
      </c>
      <c r="B1566" s="160">
        <v>45896</v>
      </c>
      <c r="C1566" s="81" t="s">
        <v>72</v>
      </c>
      <c r="D1566" s="81" t="s">
        <v>155</v>
      </c>
      <c r="E1566" s="254" t="s">
        <v>4303</v>
      </c>
      <c r="F1566" s="254" t="s">
        <v>2797</v>
      </c>
      <c r="G1566" s="81" t="s">
        <v>335</v>
      </c>
      <c r="H1566" s="81" t="s">
        <v>222</v>
      </c>
      <c r="I1566" s="81" t="s">
        <v>336</v>
      </c>
      <c r="J1566" s="81" t="s">
        <v>200</v>
      </c>
      <c r="K1566" s="81" t="s">
        <v>2798</v>
      </c>
      <c r="L1566" s="230" t="s">
        <v>5363</v>
      </c>
      <c r="M1566" s="82" t="s">
        <v>203</v>
      </c>
      <c r="N1566" s="83">
        <v>3</v>
      </c>
      <c r="O1566" s="83">
        <v>1</v>
      </c>
      <c r="P1566" s="83">
        <v>15</v>
      </c>
      <c r="Q1566" s="240">
        <f t="shared" si="118"/>
        <v>45</v>
      </c>
      <c r="R1566" s="240" t="str">
        <f t="shared" si="119"/>
        <v>OLASI RİSK</v>
      </c>
      <c r="S1566" s="84" t="s">
        <v>2803</v>
      </c>
      <c r="T1566" s="81" t="s">
        <v>2172</v>
      </c>
      <c r="U1566" s="85" t="s">
        <v>206</v>
      </c>
      <c r="V1566" s="85" t="s">
        <v>558</v>
      </c>
      <c r="W1566" s="85" t="s">
        <v>558</v>
      </c>
      <c r="X1566" s="82" t="s">
        <v>208</v>
      </c>
      <c r="Y1566" s="83">
        <v>1</v>
      </c>
      <c r="Z1566" s="83">
        <v>1</v>
      </c>
      <c r="AA1566" s="83">
        <v>15</v>
      </c>
      <c r="AB1566" s="240">
        <f t="shared" si="120"/>
        <v>15</v>
      </c>
      <c r="AC1566" s="240" t="str">
        <f t="shared" si="121"/>
        <v>DÜŞÜK RİSK</v>
      </c>
      <c r="AD1566" s="81" t="s">
        <v>209</v>
      </c>
      <c r="AE1566" s="81" t="s">
        <v>210</v>
      </c>
      <c r="AF1566" s="81" t="s">
        <v>558</v>
      </c>
      <c r="AG1566" s="83" t="s">
        <v>211</v>
      </c>
    </row>
    <row r="1567" spans="1:33" ht="157.5" x14ac:dyDescent="0.45">
      <c r="A1567" s="152">
        <v>1560</v>
      </c>
      <c r="B1567" s="160">
        <v>45896</v>
      </c>
      <c r="C1567" s="81" t="s">
        <v>72</v>
      </c>
      <c r="D1567" s="81" t="s">
        <v>155</v>
      </c>
      <c r="E1567" s="254" t="s">
        <v>4303</v>
      </c>
      <c r="F1567" s="254" t="s">
        <v>2797</v>
      </c>
      <c r="G1567" s="81" t="s">
        <v>335</v>
      </c>
      <c r="H1567" s="81" t="s">
        <v>217</v>
      </c>
      <c r="I1567" s="81" t="s">
        <v>336</v>
      </c>
      <c r="J1567" s="81" t="s">
        <v>200</v>
      </c>
      <c r="K1567" s="81" t="s">
        <v>2798</v>
      </c>
      <c r="L1567" s="230" t="s">
        <v>5363</v>
      </c>
      <c r="M1567" s="82" t="s">
        <v>203</v>
      </c>
      <c r="N1567" s="83">
        <v>1</v>
      </c>
      <c r="O1567" s="83">
        <v>0.5</v>
      </c>
      <c r="P1567" s="83">
        <v>40</v>
      </c>
      <c r="Q1567" s="240">
        <f t="shared" si="118"/>
        <v>20</v>
      </c>
      <c r="R1567" s="240" t="str">
        <f t="shared" si="119"/>
        <v>OLASI RİSK</v>
      </c>
      <c r="S1567" s="84" t="s">
        <v>1689</v>
      </c>
      <c r="T1567" s="82" t="s">
        <v>2170</v>
      </c>
      <c r="U1567" s="85" t="s">
        <v>206</v>
      </c>
      <c r="V1567" s="85" t="s">
        <v>558</v>
      </c>
      <c r="W1567" s="80" t="s">
        <v>558</v>
      </c>
      <c r="X1567" s="82" t="s">
        <v>208</v>
      </c>
      <c r="Y1567" s="83">
        <v>1</v>
      </c>
      <c r="Z1567" s="83">
        <v>0.5</v>
      </c>
      <c r="AA1567" s="83">
        <v>15</v>
      </c>
      <c r="AB1567" s="240">
        <f t="shared" si="120"/>
        <v>7.5</v>
      </c>
      <c r="AC1567" s="240" t="str">
        <f t="shared" si="121"/>
        <v>DÜŞÜK RİSK</v>
      </c>
      <c r="AD1567" s="81" t="s">
        <v>209</v>
      </c>
      <c r="AE1567" s="82" t="s">
        <v>210</v>
      </c>
      <c r="AF1567" s="81" t="s">
        <v>558</v>
      </c>
      <c r="AG1567" s="83" t="s">
        <v>211</v>
      </c>
    </row>
    <row r="1568" spans="1:33" ht="140" x14ac:dyDescent="0.45">
      <c r="A1568" s="152">
        <v>1561</v>
      </c>
      <c r="B1568" s="160">
        <v>45896</v>
      </c>
      <c r="C1568" s="83" t="s">
        <v>72</v>
      </c>
      <c r="D1568" s="81" t="s">
        <v>155</v>
      </c>
      <c r="E1568" s="254" t="s">
        <v>4303</v>
      </c>
      <c r="F1568" s="254" t="s">
        <v>2797</v>
      </c>
      <c r="G1568" s="81" t="s">
        <v>227</v>
      </c>
      <c r="H1568" s="81" t="s">
        <v>244</v>
      </c>
      <c r="I1568" s="81" t="s">
        <v>240</v>
      </c>
      <c r="J1568" s="81" t="s">
        <v>200</v>
      </c>
      <c r="K1568" s="81" t="s">
        <v>2804</v>
      </c>
      <c r="L1568" s="82" t="s">
        <v>2773</v>
      </c>
      <c r="M1568" s="82" t="s">
        <v>203</v>
      </c>
      <c r="N1568" s="83">
        <v>3</v>
      </c>
      <c r="O1568" s="83">
        <v>2</v>
      </c>
      <c r="P1568" s="83">
        <v>7</v>
      </c>
      <c r="Q1568" s="240">
        <f t="shared" si="118"/>
        <v>42</v>
      </c>
      <c r="R1568" s="240" t="str">
        <f t="shared" si="119"/>
        <v>OLASI RİSK</v>
      </c>
      <c r="S1568" s="84" t="s">
        <v>1689</v>
      </c>
      <c r="T1568" s="82" t="s">
        <v>205</v>
      </c>
      <c r="U1568" s="85" t="s">
        <v>206</v>
      </c>
      <c r="V1568" s="85" t="s">
        <v>558</v>
      </c>
      <c r="W1568" s="85" t="s">
        <v>558</v>
      </c>
      <c r="X1568" s="82" t="s">
        <v>208</v>
      </c>
      <c r="Y1568" s="83">
        <v>1</v>
      </c>
      <c r="Z1568" s="83">
        <v>2</v>
      </c>
      <c r="AA1568" s="83">
        <v>7</v>
      </c>
      <c r="AB1568" s="240">
        <f t="shared" si="120"/>
        <v>14</v>
      </c>
      <c r="AC1568" s="240" t="str">
        <f t="shared" si="121"/>
        <v>DÜŞÜK RİSK</v>
      </c>
      <c r="AD1568" s="81" t="s">
        <v>209</v>
      </c>
      <c r="AE1568" s="81" t="s">
        <v>210</v>
      </c>
      <c r="AF1568" s="81" t="s">
        <v>558</v>
      </c>
      <c r="AG1568" s="83" t="s">
        <v>211</v>
      </c>
    </row>
    <row r="1569" spans="1:33" ht="409.5" x14ac:dyDescent="0.45">
      <c r="A1569" s="152">
        <v>1562</v>
      </c>
      <c r="B1569" s="160">
        <v>45896</v>
      </c>
      <c r="C1569" s="83" t="s">
        <v>72</v>
      </c>
      <c r="D1569" s="81" t="s">
        <v>155</v>
      </c>
      <c r="E1569" s="254" t="s">
        <v>4303</v>
      </c>
      <c r="F1569" s="254" t="s">
        <v>2797</v>
      </c>
      <c r="G1569" s="81" t="s">
        <v>227</v>
      </c>
      <c r="H1569" s="81" t="s">
        <v>228</v>
      </c>
      <c r="I1569" s="81" t="s">
        <v>2774</v>
      </c>
      <c r="J1569" s="81" t="s">
        <v>230</v>
      </c>
      <c r="K1569" s="81" t="s">
        <v>2804</v>
      </c>
      <c r="L1569" s="84" t="s">
        <v>4832</v>
      </c>
      <c r="M1569" s="82" t="s">
        <v>203</v>
      </c>
      <c r="N1569" s="83">
        <v>1</v>
      </c>
      <c r="O1569" s="83">
        <v>0.5</v>
      </c>
      <c r="P1569" s="83">
        <v>40</v>
      </c>
      <c r="Q1569" s="240">
        <f t="shared" si="118"/>
        <v>20</v>
      </c>
      <c r="R1569" s="240" t="str">
        <f t="shared" si="119"/>
        <v>OLASI RİSK</v>
      </c>
      <c r="S1569" s="84" t="s">
        <v>216</v>
      </c>
      <c r="T1569" s="82" t="s">
        <v>205</v>
      </c>
      <c r="U1569" s="85" t="s">
        <v>206</v>
      </c>
      <c r="V1569" s="85" t="s">
        <v>558</v>
      </c>
      <c r="W1569" s="85" t="s">
        <v>558</v>
      </c>
      <c r="X1569" s="82" t="s">
        <v>208</v>
      </c>
      <c r="Y1569" s="83">
        <v>1</v>
      </c>
      <c r="Z1569" s="83">
        <v>0.5</v>
      </c>
      <c r="AA1569" s="83">
        <v>15</v>
      </c>
      <c r="AB1569" s="240">
        <f t="shared" si="120"/>
        <v>7.5</v>
      </c>
      <c r="AC1569" s="240" t="str">
        <f t="shared" si="121"/>
        <v>DÜŞÜK RİSK</v>
      </c>
      <c r="AD1569" s="81" t="s">
        <v>209</v>
      </c>
      <c r="AE1569" s="81" t="s">
        <v>210</v>
      </c>
      <c r="AF1569" s="81" t="s">
        <v>558</v>
      </c>
      <c r="AG1569" s="83" t="s">
        <v>211</v>
      </c>
    </row>
    <row r="1570" spans="1:33" ht="175" x14ac:dyDescent="0.45">
      <c r="A1570" s="152">
        <v>1563</v>
      </c>
      <c r="B1570" s="160">
        <v>45896</v>
      </c>
      <c r="C1570" s="83" t="s">
        <v>72</v>
      </c>
      <c r="D1570" s="81" t="s">
        <v>155</v>
      </c>
      <c r="E1570" s="254" t="s">
        <v>4303</v>
      </c>
      <c r="F1570" s="254" t="s">
        <v>2797</v>
      </c>
      <c r="G1570" s="81" t="s">
        <v>227</v>
      </c>
      <c r="H1570" s="81" t="s">
        <v>239</v>
      </c>
      <c r="I1570" s="81" t="s">
        <v>240</v>
      </c>
      <c r="J1570" s="81" t="s">
        <v>200</v>
      </c>
      <c r="K1570" s="81" t="s">
        <v>2804</v>
      </c>
      <c r="L1570" s="82" t="s">
        <v>4834</v>
      </c>
      <c r="M1570" s="82" t="s">
        <v>203</v>
      </c>
      <c r="N1570" s="83">
        <v>3</v>
      </c>
      <c r="O1570" s="83">
        <v>1</v>
      </c>
      <c r="P1570" s="83">
        <v>15</v>
      </c>
      <c r="Q1570" s="240">
        <f t="shared" si="118"/>
        <v>45</v>
      </c>
      <c r="R1570" s="240" t="str">
        <f t="shared" si="119"/>
        <v>OLASI RİSK</v>
      </c>
      <c r="S1570" s="84" t="s">
        <v>216</v>
      </c>
      <c r="T1570" s="81" t="s">
        <v>2137</v>
      </c>
      <c r="U1570" s="85" t="s">
        <v>206</v>
      </c>
      <c r="V1570" s="85" t="s">
        <v>558</v>
      </c>
      <c r="W1570" s="80" t="s">
        <v>558</v>
      </c>
      <c r="X1570" s="82" t="s">
        <v>208</v>
      </c>
      <c r="Y1570" s="83">
        <v>1</v>
      </c>
      <c r="Z1570" s="83">
        <v>1</v>
      </c>
      <c r="AA1570" s="83">
        <v>15</v>
      </c>
      <c r="AB1570" s="240">
        <f t="shared" si="120"/>
        <v>15</v>
      </c>
      <c r="AC1570" s="240" t="str">
        <f t="shared" si="121"/>
        <v>DÜŞÜK RİSK</v>
      </c>
      <c r="AD1570" s="81" t="s">
        <v>209</v>
      </c>
      <c r="AE1570" s="81" t="s">
        <v>210</v>
      </c>
      <c r="AF1570" s="81" t="s">
        <v>558</v>
      </c>
      <c r="AG1570" s="83" t="s">
        <v>211</v>
      </c>
    </row>
    <row r="1571" spans="1:33" ht="192.5" x14ac:dyDescent="0.45">
      <c r="A1571" s="152">
        <v>1564</v>
      </c>
      <c r="B1571" s="160">
        <v>45896</v>
      </c>
      <c r="C1571" s="83" t="s">
        <v>72</v>
      </c>
      <c r="D1571" s="81" t="s">
        <v>155</v>
      </c>
      <c r="E1571" s="254" t="s">
        <v>4303</v>
      </c>
      <c r="F1571" s="254" t="s">
        <v>2797</v>
      </c>
      <c r="G1571" s="81" t="s">
        <v>227</v>
      </c>
      <c r="H1571" s="81" t="s">
        <v>242</v>
      </c>
      <c r="I1571" s="81" t="s">
        <v>240</v>
      </c>
      <c r="J1571" s="81" t="s">
        <v>200</v>
      </c>
      <c r="K1571" s="81" t="s">
        <v>2804</v>
      </c>
      <c r="L1571" s="82" t="s">
        <v>4833</v>
      </c>
      <c r="M1571" s="82" t="s">
        <v>203</v>
      </c>
      <c r="N1571" s="83">
        <v>3</v>
      </c>
      <c r="O1571" s="83">
        <v>1</v>
      </c>
      <c r="P1571" s="83">
        <v>15</v>
      </c>
      <c r="Q1571" s="240">
        <f t="shared" ref="Q1571:Q1634" si="122">IF(OR(ISBLANK(N1571)=TRUE,ISBLANK(O1571)=TRUE,ISBLANK(P1571)=TRUE),"",PRODUCT(N1571,O1571,P1571))</f>
        <v>45</v>
      </c>
      <c r="R1571" s="240" t="str">
        <f t="shared" ref="R1571:R1634" si="123">IF(Q1571="","",IF(AND(Q1571&gt;=0,Q1571&lt;20),"DÜŞÜK RİSK",IF(AND(Q1571&gt;=20,Q1571&lt;70),"OLASI RİSK",IF(AND(Q1571&gt;=70,Q1571&lt;200),"ÖNEMLİ RİSK",IF(AND(Q1571&gt;=200,Q1571&lt;400),"YÜKSEK RİSK",IF(Q1571&gt;=400,"KABUL EDİLEMEZ RİSK",""))))))</f>
        <v>OLASI RİSK</v>
      </c>
      <c r="S1571" s="84" t="s">
        <v>216</v>
      </c>
      <c r="T1571" s="81" t="s">
        <v>2137</v>
      </c>
      <c r="U1571" s="85" t="s">
        <v>206</v>
      </c>
      <c r="V1571" s="85" t="s">
        <v>558</v>
      </c>
      <c r="W1571" s="80" t="s">
        <v>558</v>
      </c>
      <c r="X1571" s="82" t="s">
        <v>208</v>
      </c>
      <c r="Y1571" s="83">
        <v>1</v>
      </c>
      <c r="Z1571" s="83">
        <v>1</v>
      </c>
      <c r="AA1571" s="83">
        <v>15</v>
      </c>
      <c r="AB1571" s="240">
        <f t="shared" ref="AB1571:AB1634" si="124">IF(OR(ISBLANK(Y1571)=TRUE,ISBLANK(Z1571)=TRUE,ISBLANK(AA1571)=TRUE),"",PRODUCT(Y1571,Z1571,AA1571))</f>
        <v>15</v>
      </c>
      <c r="AC1571" s="240" t="str">
        <f t="shared" ref="AC1571:AC1634" si="125">IF(AB1571="","",IF(AND(AB1571&gt;=0,AB1571&lt;20),"DÜŞÜK RİSK",IF(AND(AB1571&gt;=20,AB1571&lt;70),"OLASI RİSK",IF(AND(AB1571&gt;=70,AB1571&lt;200),"ÖNEMLİ RİSK",IF(AND(AB1571&gt;=200,AB1571&lt;400),"YÜKSEK RİSK",IF(AB1571&gt;=400,"KABUL EDİLEMEZ RİSK",""))))))</f>
        <v>DÜŞÜK RİSK</v>
      </c>
      <c r="AD1571" s="81" t="s">
        <v>209</v>
      </c>
      <c r="AE1571" s="81" t="s">
        <v>210</v>
      </c>
      <c r="AF1571" s="81" t="s">
        <v>558</v>
      </c>
      <c r="AG1571" s="83" t="s">
        <v>211</v>
      </c>
    </row>
    <row r="1572" spans="1:33" ht="140" x14ac:dyDescent="0.45">
      <c r="A1572" s="152">
        <v>1565</v>
      </c>
      <c r="B1572" s="160">
        <v>45896</v>
      </c>
      <c r="C1572" s="83" t="s">
        <v>72</v>
      </c>
      <c r="D1572" s="81" t="s">
        <v>155</v>
      </c>
      <c r="E1572" s="254" t="s">
        <v>4303</v>
      </c>
      <c r="F1572" s="254" t="s">
        <v>2797</v>
      </c>
      <c r="G1572" s="81" t="s">
        <v>227</v>
      </c>
      <c r="H1572" s="81" t="s">
        <v>254</v>
      </c>
      <c r="I1572" s="81" t="s">
        <v>255</v>
      </c>
      <c r="J1572" s="81" t="s">
        <v>200</v>
      </c>
      <c r="K1572" s="81" t="s">
        <v>2804</v>
      </c>
      <c r="L1572" s="82" t="s">
        <v>4835</v>
      </c>
      <c r="M1572" s="82" t="s">
        <v>203</v>
      </c>
      <c r="N1572" s="83">
        <v>3</v>
      </c>
      <c r="O1572" s="83">
        <v>2</v>
      </c>
      <c r="P1572" s="83">
        <v>7</v>
      </c>
      <c r="Q1572" s="240">
        <f t="shared" si="122"/>
        <v>42</v>
      </c>
      <c r="R1572" s="240" t="str">
        <f t="shared" si="123"/>
        <v>OLASI RİSK</v>
      </c>
      <c r="S1572" s="84" t="s">
        <v>216</v>
      </c>
      <c r="T1572" s="81" t="s">
        <v>235</v>
      </c>
      <c r="U1572" s="85" t="s">
        <v>206</v>
      </c>
      <c r="V1572" s="85" t="s">
        <v>558</v>
      </c>
      <c r="W1572" s="80" t="s">
        <v>558</v>
      </c>
      <c r="X1572" s="82" t="s">
        <v>208</v>
      </c>
      <c r="Y1572" s="83">
        <v>1</v>
      </c>
      <c r="Z1572" s="83">
        <v>2</v>
      </c>
      <c r="AA1572" s="83">
        <v>7</v>
      </c>
      <c r="AB1572" s="240">
        <f t="shared" si="124"/>
        <v>14</v>
      </c>
      <c r="AC1572" s="240" t="str">
        <f t="shared" si="125"/>
        <v>DÜŞÜK RİSK</v>
      </c>
      <c r="AD1572" s="81" t="s">
        <v>209</v>
      </c>
      <c r="AE1572" s="81" t="s">
        <v>210</v>
      </c>
      <c r="AF1572" s="81" t="s">
        <v>558</v>
      </c>
      <c r="AG1572" s="83" t="s">
        <v>211</v>
      </c>
    </row>
    <row r="1573" spans="1:33" ht="140" x14ac:dyDescent="0.45">
      <c r="A1573" s="152">
        <v>1566</v>
      </c>
      <c r="B1573" s="160">
        <v>45896</v>
      </c>
      <c r="C1573" s="83" t="s">
        <v>72</v>
      </c>
      <c r="D1573" s="81" t="s">
        <v>155</v>
      </c>
      <c r="E1573" s="254" t="s">
        <v>4303</v>
      </c>
      <c r="F1573" s="254" t="s">
        <v>2797</v>
      </c>
      <c r="G1573" s="81" t="s">
        <v>227</v>
      </c>
      <c r="H1573" s="81" t="s">
        <v>256</v>
      </c>
      <c r="I1573" s="81" t="s">
        <v>250</v>
      </c>
      <c r="J1573" s="81" t="s">
        <v>200</v>
      </c>
      <c r="K1573" s="81" t="s">
        <v>2804</v>
      </c>
      <c r="L1573" s="82" t="s">
        <v>4836</v>
      </c>
      <c r="M1573" s="82" t="s">
        <v>203</v>
      </c>
      <c r="N1573" s="83">
        <v>3</v>
      </c>
      <c r="O1573" s="83">
        <v>2</v>
      </c>
      <c r="P1573" s="83">
        <v>7</v>
      </c>
      <c r="Q1573" s="240">
        <f t="shared" si="122"/>
        <v>42</v>
      </c>
      <c r="R1573" s="240" t="str">
        <f t="shared" si="123"/>
        <v>OLASI RİSK</v>
      </c>
      <c r="S1573" s="84" t="s">
        <v>216</v>
      </c>
      <c r="T1573" s="81" t="s">
        <v>235</v>
      </c>
      <c r="U1573" s="85" t="s">
        <v>206</v>
      </c>
      <c r="V1573" s="85" t="s">
        <v>558</v>
      </c>
      <c r="W1573" s="80" t="s">
        <v>558</v>
      </c>
      <c r="X1573" s="82" t="s">
        <v>208</v>
      </c>
      <c r="Y1573" s="83">
        <v>1</v>
      </c>
      <c r="Z1573" s="83">
        <v>2</v>
      </c>
      <c r="AA1573" s="83">
        <v>7</v>
      </c>
      <c r="AB1573" s="240">
        <f t="shared" si="124"/>
        <v>14</v>
      </c>
      <c r="AC1573" s="240" t="str">
        <f t="shared" si="125"/>
        <v>DÜŞÜK RİSK</v>
      </c>
      <c r="AD1573" s="81" t="s">
        <v>209</v>
      </c>
      <c r="AE1573" s="81" t="s">
        <v>210</v>
      </c>
      <c r="AF1573" s="81" t="s">
        <v>558</v>
      </c>
      <c r="AG1573" s="83" t="s">
        <v>211</v>
      </c>
    </row>
    <row r="1574" spans="1:33" ht="140" x14ac:dyDescent="0.45">
      <c r="A1574" s="152">
        <v>1567</v>
      </c>
      <c r="B1574" s="160">
        <v>45896</v>
      </c>
      <c r="C1574" s="83" t="s">
        <v>72</v>
      </c>
      <c r="D1574" s="81" t="s">
        <v>155</v>
      </c>
      <c r="E1574" s="254" t="s">
        <v>4303</v>
      </c>
      <c r="F1574" s="254" t="s">
        <v>2797</v>
      </c>
      <c r="G1574" s="81" t="s">
        <v>227</v>
      </c>
      <c r="H1574" s="81" t="s">
        <v>243</v>
      </c>
      <c r="I1574" s="81" t="s">
        <v>240</v>
      </c>
      <c r="J1574" s="81" t="s">
        <v>233</v>
      </c>
      <c r="K1574" s="81" t="s">
        <v>2804</v>
      </c>
      <c r="L1574" s="82" t="s">
        <v>4836</v>
      </c>
      <c r="M1574" s="82" t="s">
        <v>203</v>
      </c>
      <c r="N1574" s="83">
        <v>3</v>
      </c>
      <c r="O1574" s="83">
        <v>1</v>
      </c>
      <c r="P1574" s="83">
        <v>15</v>
      </c>
      <c r="Q1574" s="240">
        <f t="shared" si="122"/>
        <v>45</v>
      </c>
      <c r="R1574" s="240" t="str">
        <f t="shared" si="123"/>
        <v>OLASI RİSK</v>
      </c>
      <c r="S1574" s="84" t="s">
        <v>216</v>
      </c>
      <c r="T1574" s="81" t="s">
        <v>235</v>
      </c>
      <c r="U1574" s="85" t="s">
        <v>206</v>
      </c>
      <c r="V1574" s="85" t="s">
        <v>558</v>
      </c>
      <c r="W1574" s="80" t="s">
        <v>558</v>
      </c>
      <c r="X1574" s="82" t="s">
        <v>208</v>
      </c>
      <c r="Y1574" s="83">
        <v>1</v>
      </c>
      <c r="Z1574" s="83">
        <v>1</v>
      </c>
      <c r="AA1574" s="83">
        <v>15</v>
      </c>
      <c r="AB1574" s="240">
        <f t="shared" si="124"/>
        <v>15</v>
      </c>
      <c r="AC1574" s="240" t="str">
        <f t="shared" si="125"/>
        <v>DÜŞÜK RİSK</v>
      </c>
      <c r="AD1574" s="81" t="s">
        <v>209</v>
      </c>
      <c r="AE1574" s="81" t="s">
        <v>210</v>
      </c>
      <c r="AF1574" s="81" t="s">
        <v>558</v>
      </c>
      <c r="AG1574" s="83" t="s">
        <v>211</v>
      </c>
    </row>
    <row r="1575" spans="1:33" ht="140" x14ac:dyDescent="0.45">
      <c r="A1575" s="152">
        <v>1568</v>
      </c>
      <c r="B1575" s="160">
        <v>45896</v>
      </c>
      <c r="C1575" s="83" t="s">
        <v>72</v>
      </c>
      <c r="D1575" s="81" t="s">
        <v>155</v>
      </c>
      <c r="E1575" s="254" t="s">
        <v>4303</v>
      </c>
      <c r="F1575" s="254" t="s">
        <v>2797</v>
      </c>
      <c r="G1575" s="81" t="s">
        <v>2805</v>
      </c>
      <c r="H1575" s="81" t="s">
        <v>375</v>
      </c>
      <c r="I1575" s="81" t="s">
        <v>376</v>
      </c>
      <c r="J1575" s="81" t="s">
        <v>377</v>
      </c>
      <c r="K1575" s="81" t="s">
        <v>2804</v>
      </c>
      <c r="L1575" s="82" t="s">
        <v>2806</v>
      </c>
      <c r="M1575" s="82" t="s">
        <v>203</v>
      </c>
      <c r="N1575" s="83">
        <v>1</v>
      </c>
      <c r="O1575" s="83">
        <v>6</v>
      </c>
      <c r="P1575" s="83">
        <v>3</v>
      </c>
      <c r="Q1575" s="240">
        <f t="shared" si="122"/>
        <v>18</v>
      </c>
      <c r="R1575" s="240" t="str">
        <f t="shared" si="123"/>
        <v>DÜŞÜK RİSK</v>
      </c>
      <c r="S1575" s="84" t="s">
        <v>204</v>
      </c>
      <c r="T1575" s="81" t="s">
        <v>379</v>
      </c>
      <c r="U1575" s="85" t="s">
        <v>206</v>
      </c>
      <c r="V1575" s="85" t="s">
        <v>4831</v>
      </c>
      <c r="W1575" s="80" t="s">
        <v>558</v>
      </c>
      <c r="X1575" s="82" t="s">
        <v>208</v>
      </c>
      <c r="Y1575" s="83">
        <v>0.5</v>
      </c>
      <c r="Z1575" s="83">
        <v>6</v>
      </c>
      <c r="AA1575" s="83">
        <v>3</v>
      </c>
      <c r="AB1575" s="240">
        <f t="shared" si="124"/>
        <v>9</v>
      </c>
      <c r="AC1575" s="240" t="str">
        <f t="shared" si="125"/>
        <v>DÜŞÜK RİSK</v>
      </c>
      <c r="AD1575" s="81" t="s">
        <v>209</v>
      </c>
      <c r="AE1575" s="81" t="s">
        <v>210</v>
      </c>
      <c r="AF1575" s="81" t="s">
        <v>558</v>
      </c>
      <c r="AG1575" s="83" t="s">
        <v>373</v>
      </c>
    </row>
    <row r="1576" spans="1:33" ht="122.5" x14ac:dyDescent="0.45">
      <c r="A1576" s="152">
        <v>1569</v>
      </c>
      <c r="B1576" s="160">
        <v>45896</v>
      </c>
      <c r="C1576" s="81" t="s">
        <v>72</v>
      </c>
      <c r="D1576" s="81" t="s">
        <v>158</v>
      </c>
      <c r="E1576" s="254" t="s">
        <v>4303</v>
      </c>
      <c r="F1576" s="254" t="s">
        <v>2797</v>
      </c>
      <c r="G1576" s="81" t="s">
        <v>2807</v>
      </c>
      <c r="H1576" s="81" t="s">
        <v>2808</v>
      </c>
      <c r="I1576" s="81" t="s">
        <v>2809</v>
      </c>
      <c r="J1576" s="81" t="s">
        <v>283</v>
      </c>
      <c r="K1576" s="81" t="s">
        <v>2800</v>
      </c>
      <c r="L1576" s="82" t="s">
        <v>2810</v>
      </c>
      <c r="M1576" s="82" t="s">
        <v>203</v>
      </c>
      <c r="N1576" s="83">
        <v>1</v>
      </c>
      <c r="O1576" s="83">
        <v>3</v>
      </c>
      <c r="P1576" s="83">
        <v>3</v>
      </c>
      <c r="Q1576" s="240">
        <f t="shared" si="122"/>
        <v>9</v>
      </c>
      <c r="R1576" s="240" t="str">
        <f t="shared" si="123"/>
        <v>DÜŞÜK RİSK</v>
      </c>
      <c r="S1576" s="84" t="s">
        <v>204</v>
      </c>
      <c r="T1576" s="81" t="s">
        <v>286</v>
      </c>
      <c r="U1576" s="85" t="s">
        <v>206</v>
      </c>
      <c r="V1576" s="85" t="s">
        <v>558</v>
      </c>
      <c r="W1576" s="80" t="s">
        <v>558</v>
      </c>
      <c r="X1576" s="82" t="s">
        <v>208</v>
      </c>
      <c r="Y1576" s="83">
        <v>0.5</v>
      </c>
      <c r="Z1576" s="83">
        <v>3</v>
      </c>
      <c r="AA1576" s="83">
        <v>3</v>
      </c>
      <c r="AB1576" s="240">
        <f t="shared" si="124"/>
        <v>4.5</v>
      </c>
      <c r="AC1576" s="240" t="str">
        <f t="shared" si="125"/>
        <v>DÜŞÜK RİSK</v>
      </c>
      <c r="AD1576" s="81" t="s">
        <v>272</v>
      </c>
      <c r="AE1576" s="82" t="s">
        <v>2202</v>
      </c>
      <c r="AF1576" s="81" t="s">
        <v>558</v>
      </c>
      <c r="AG1576" s="83" t="s">
        <v>373</v>
      </c>
    </row>
    <row r="1577" spans="1:33" ht="280" x14ac:dyDescent="0.45">
      <c r="A1577" s="152">
        <v>1570</v>
      </c>
      <c r="B1577" s="160">
        <v>45896</v>
      </c>
      <c r="C1577" s="83" t="s">
        <v>72</v>
      </c>
      <c r="D1577" s="81" t="s">
        <v>155</v>
      </c>
      <c r="E1577" s="254" t="s">
        <v>4303</v>
      </c>
      <c r="F1577" s="254" t="s">
        <v>2797</v>
      </c>
      <c r="G1577" s="81" t="s">
        <v>2811</v>
      </c>
      <c r="H1577" s="81" t="s">
        <v>222</v>
      </c>
      <c r="I1577" s="81" t="s">
        <v>2770</v>
      </c>
      <c r="J1577" s="81" t="s">
        <v>200</v>
      </c>
      <c r="K1577" s="81" t="s">
        <v>345</v>
      </c>
      <c r="L1577" s="82" t="s">
        <v>2799</v>
      </c>
      <c r="M1577" s="82" t="s">
        <v>203</v>
      </c>
      <c r="N1577" s="83">
        <v>1</v>
      </c>
      <c r="O1577" s="83">
        <v>1</v>
      </c>
      <c r="P1577" s="83">
        <v>15</v>
      </c>
      <c r="Q1577" s="240">
        <f t="shared" si="122"/>
        <v>15</v>
      </c>
      <c r="R1577" s="240" t="str">
        <f t="shared" si="123"/>
        <v>DÜŞÜK RİSK</v>
      </c>
      <c r="S1577" s="84" t="s">
        <v>204</v>
      </c>
      <c r="T1577" s="81" t="s">
        <v>205</v>
      </c>
      <c r="U1577" s="85" t="s">
        <v>206</v>
      </c>
      <c r="V1577" s="85" t="s">
        <v>558</v>
      </c>
      <c r="W1577" s="80" t="s">
        <v>558</v>
      </c>
      <c r="X1577" s="82" t="s">
        <v>208</v>
      </c>
      <c r="Y1577" s="83">
        <v>0.5</v>
      </c>
      <c r="Z1577" s="83">
        <v>1</v>
      </c>
      <c r="AA1577" s="83">
        <v>15</v>
      </c>
      <c r="AB1577" s="240">
        <f t="shared" si="124"/>
        <v>7.5</v>
      </c>
      <c r="AC1577" s="240" t="str">
        <f t="shared" si="125"/>
        <v>DÜŞÜK RİSK</v>
      </c>
      <c r="AD1577" s="81" t="s">
        <v>209</v>
      </c>
      <c r="AE1577" s="82" t="s">
        <v>210</v>
      </c>
      <c r="AF1577" s="81" t="s">
        <v>558</v>
      </c>
      <c r="AG1577" s="83" t="s">
        <v>211</v>
      </c>
    </row>
    <row r="1578" spans="1:33" ht="105" x14ac:dyDescent="0.45">
      <c r="A1578" s="152">
        <v>1571</v>
      </c>
      <c r="B1578" s="160">
        <v>45896</v>
      </c>
      <c r="C1578" s="81" t="s">
        <v>72</v>
      </c>
      <c r="D1578" s="81" t="s">
        <v>130</v>
      </c>
      <c r="E1578" s="254" t="s">
        <v>4303</v>
      </c>
      <c r="F1578" s="254" t="s">
        <v>2797</v>
      </c>
      <c r="G1578" s="81" t="s">
        <v>431</v>
      </c>
      <c r="H1578" s="81" t="s">
        <v>420</v>
      </c>
      <c r="I1578" s="81" t="s">
        <v>2812</v>
      </c>
      <c r="J1578" s="81" t="s">
        <v>2813</v>
      </c>
      <c r="K1578" s="81" t="s">
        <v>2800</v>
      </c>
      <c r="L1578" s="82" t="s">
        <v>2795</v>
      </c>
      <c r="M1578" s="82" t="s">
        <v>203</v>
      </c>
      <c r="N1578" s="83">
        <v>3</v>
      </c>
      <c r="O1578" s="83">
        <v>6</v>
      </c>
      <c r="P1578" s="83">
        <v>3</v>
      </c>
      <c r="Q1578" s="240">
        <f t="shared" si="122"/>
        <v>54</v>
      </c>
      <c r="R1578" s="240" t="str">
        <f t="shared" si="123"/>
        <v>OLASI RİSK</v>
      </c>
      <c r="S1578" s="84" t="s">
        <v>1689</v>
      </c>
      <c r="T1578" s="82" t="s">
        <v>2169</v>
      </c>
      <c r="U1578" s="85" t="s">
        <v>206</v>
      </c>
      <c r="V1578" s="85" t="s">
        <v>558</v>
      </c>
      <c r="W1578" s="80" t="s">
        <v>558</v>
      </c>
      <c r="X1578" s="82" t="s">
        <v>208</v>
      </c>
      <c r="Y1578" s="83">
        <v>0.2</v>
      </c>
      <c r="Z1578" s="83">
        <v>6</v>
      </c>
      <c r="AA1578" s="83">
        <v>3</v>
      </c>
      <c r="AB1578" s="240">
        <f t="shared" si="124"/>
        <v>3.6000000000000005</v>
      </c>
      <c r="AC1578" s="240" t="str">
        <f t="shared" si="125"/>
        <v>DÜŞÜK RİSK</v>
      </c>
      <c r="AD1578" s="81" t="s">
        <v>2359</v>
      </c>
      <c r="AE1578" s="82" t="s">
        <v>265</v>
      </c>
      <c r="AF1578" s="81" t="s">
        <v>558</v>
      </c>
      <c r="AG1578" s="83" t="s">
        <v>334</v>
      </c>
    </row>
    <row r="1579" spans="1:33" ht="122.5" x14ac:dyDescent="0.45">
      <c r="A1579" s="152">
        <v>1572</v>
      </c>
      <c r="B1579" s="160">
        <v>45896</v>
      </c>
      <c r="C1579" s="81" t="s">
        <v>72</v>
      </c>
      <c r="D1579" s="81" t="s">
        <v>158</v>
      </c>
      <c r="E1579" s="254" t="s">
        <v>4303</v>
      </c>
      <c r="F1579" s="254" t="s">
        <v>2797</v>
      </c>
      <c r="G1579" s="81" t="s">
        <v>431</v>
      </c>
      <c r="H1579" s="83" t="s">
        <v>5364</v>
      </c>
      <c r="I1579" s="81" t="s">
        <v>2814</v>
      </c>
      <c r="J1579" s="81" t="s">
        <v>2815</v>
      </c>
      <c r="K1579" s="81" t="s">
        <v>2804</v>
      </c>
      <c r="L1579" s="82" t="s">
        <v>2816</v>
      </c>
      <c r="M1579" s="82" t="s">
        <v>203</v>
      </c>
      <c r="N1579" s="83">
        <v>3</v>
      </c>
      <c r="O1579" s="83">
        <v>3</v>
      </c>
      <c r="P1579" s="83">
        <v>7</v>
      </c>
      <c r="Q1579" s="240">
        <f t="shared" si="122"/>
        <v>63</v>
      </c>
      <c r="R1579" s="240" t="str">
        <f t="shared" si="123"/>
        <v>OLASI RİSK</v>
      </c>
      <c r="S1579" s="84" t="s">
        <v>1689</v>
      </c>
      <c r="T1579" s="81" t="s">
        <v>2170</v>
      </c>
      <c r="U1579" s="85" t="s">
        <v>206</v>
      </c>
      <c r="V1579" s="85" t="s">
        <v>558</v>
      </c>
      <c r="W1579" s="80" t="s">
        <v>558</v>
      </c>
      <c r="X1579" s="82" t="s">
        <v>208</v>
      </c>
      <c r="Y1579" s="83">
        <v>0.5</v>
      </c>
      <c r="Z1579" s="83">
        <v>3</v>
      </c>
      <c r="AA1579" s="83">
        <v>7</v>
      </c>
      <c r="AB1579" s="240">
        <f t="shared" si="124"/>
        <v>10.5</v>
      </c>
      <c r="AC1579" s="240" t="str">
        <f t="shared" si="125"/>
        <v>DÜŞÜK RİSK</v>
      </c>
      <c r="AD1579" s="81" t="s">
        <v>272</v>
      </c>
      <c r="AE1579" s="82" t="s">
        <v>2202</v>
      </c>
      <c r="AF1579" s="81" t="s">
        <v>558</v>
      </c>
      <c r="AG1579" s="83" t="s">
        <v>373</v>
      </c>
    </row>
    <row r="1580" spans="1:33" ht="140" x14ac:dyDescent="0.45">
      <c r="A1580" s="152">
        <v>1573</v>
      </c>
      <c r="B1580" s="160">
        <v>45896</v>
      </c>
      <c r="C1580" s="81" t="s">
        <v>72</v>
      </c>
      <c r="D1580" s="81" t="s">
        <v>158</v>
      </c>
      <c r="E1580" s="254" t="s">
        <v>4303</v>
      </c>
      <c r="F1580" s="254" t="s">
        <v>2797</v>
      </c>
      <c r="G1580" s="81" t="s">
        <v>431</v>
      </c>
      <c r="H1580" s="83" t="s">
        <v>5365</v>
      </c>
      <c r="I1580" s="81" t="s">
        <v>739</v>
      </c>
      <c r="J1580" s="81" t="s">
        <v>299</v>
      </c>
      <c r="K1580" s="81" t="s">
        <v>2804</v>
      </c>
      <c r="L1580" s="82" t="s">
        <v>2817</v>
      </c>
      <c r="M1580" s="82" t="s">
        <v>203</v>
      </c>
      <c r="N1580" s="83">
        <v>1</v>
      </c>
      <c r="O1580" s="83">
        <v>3</v>
      </c>
      <c r="P1580" s="83">
        <v>3</v>
      </c>
      <c r="Q1580" s="240">
        <f t="shared" si="122"/>
        <v>9</v>
      </c>
      <c r="R1580" s="240" t="str">
        <f t="shared" si="123"/>
        <v>DÜŞÜK RİSK</v>
      </c>
      <c r="S1580" s="84" t="s">
        <v>2348</v>
      </c>
      <c r="T1580" s="81" t="s">
        <v>2170</v>
      </c>
      <c r="U1580" s="85" t="s">
        <v>206</v>
      </c>
      <c r="V1580" s="85" t="s">
        <v>558</v>
      </c>
      <c r="W1580" s="80" t="s">
        <v>558</v>
      </c>
      <c r="X1580" s="82" t="s">
        <v>208</v>
      </c>
      <c r="Y1580" s="83">
        <v>0.5</v>
      </c>
      <c r="Z1580" s="83">
        <v>3</v>
      </c>
      <c r="AA1580" s="83">
        <v>3</v>
      </c>
      <c r="AB1580" s="240">
        <f t="shared" si="124"/>
        <v>4.5</v>
      </c>
      <c r="AC1580" s="240" t="str">
        <f t="shared" si="125"/>
        <v>DÜŞÜK RİSK</v>
      </c>
      <c r="AD1580" s="81" t="s">
        <v>272</v>
      </c>
      <c r="AE1580" s="82" t="s">
        <v>2202</v>
      </c>
      <c r="AF1580" s="81" t="s">
        <v>558</v>
      </c>
      <c r="AG1580" s="83" t="s">
        <v>334</v>
      </c>
    </row>
    <row r="1581" spans="1:33" ht="122.5" x14ac:dyDescent="0.45">
      <c r="A1581" s="152">
        <v>1574</v>
      </c>
      <c r="B1581" s="160">
        <v>45896</v>
      </c>
      <c r="C1581" s="81" t="s">
        <v>66</v>
      </c>
      <c r="D1581" s="81" t="s">
        <v>6757</v>
      </c>
      <c r="E1581" s="254" t="s">
        <v>4303</v>
      </c>
      <c r="F1581" s="254" t="s">
        <v>2797</v>
      </c>
      <c r="G1581" s="81" t="s">
        <v>380</v>
      </c>
      <c r="H1581" s="81" t="s">
        <v>381</v>
      </c>
      <c r="I1581" s="81" t="s">
        <v>382</v>
      </c>
      <c r="J1581" s="81" t="s">
        <v>299</v>
      </c>
      <c r="K1581" s="81" t="s">
        <v>2804</v>
      </c>
      <c r="L1581" s="82" t="s">
        <v>2711</v>
      </c>
      <c r="M1581" s="82" t="s">
        <v>203</v>
      </c>
      <c r="N1581" s="83">
        <v>1</v>
      </c>
      <c r="O1581" s="83">
        <v>3</v>
      </c>
      <c r="P1581" s="83">
        <v>7</v>
      </c>
      <c r="Q1581" s="240">
        <f t="shared" si="122"/>
        <v>21</v>
      </c>
      <c r="R1581" s="240" t="str">
        <f t="shared" si="123"/>
        <v>OLASI RİSK</v>
      </c>
      <c r="S1581" s="84" t="s">
        <v>2348</v>
      </c>
      <c r="T1581" s="81" t="s">
        <v>2184</v>
      </c>
      <c r="U1581" s="85" t="s">
        <v>206</v>
      </c>
      <c r="V1581" s="85" t="s">
        <v>558</v>
      </c>
      <c r="W1581" s="80" t="s">
        <v>558</v>
      </c>
      <c r="X1581" s="82" t="s">
        <v>208</v>
      </c>
      <c r="Y1581" s="83">
        <v>0.5</v>
      </c>
      <c r="Z1581" s="83">
        <v>3</v>
      </c>
      <c r="AA1581" s="83">
        <v>7</v>
      </c>
      <c r="AB1581" s="240">
        <f t="shared" si="124"/>
        <v>10.5</v>
      </c>
      <c r="AC1581" s="240" t="str">
        <f t="shared" si="125"/>
        <v>DÜŞÜK RİSK</v>
      </c>
      <c r="AD1581" s="81" t="s">
        <v>385</v>
      </c>
      <c r="AE1581" s="81" t="s">
        <v>265</v>
      </c>
      <c r="AF1581" s="81" t="s">
        <v>558</v>
      </c>
      <c r="AG1581" s="83" t="s">
        <v>386</v>
      </c>
    </row>
    <row r="1582" spans="1:33" ht="122.5" x14ac:dyDescent="0.45">
      <c r="A1582" s="152">
        <v>1575</v>
      </c>
      <c r="B1582" s="160">
        <v>45896</v>
      </c>
      <c r="C1582" s="81" t="s">
        <v>66</v>
      </c>
      <c r="D1582" s="81" t="s">
        <v>6757</v>
      </c>
      <c r="E1582" s="254" t="s">
        <v>4303</v>
      </c>
      <c r="F1582" s="254" t="s">
        <v>2797</v>
      </c>
      <c r="G1582" s="81" t="s">
        <v>387</v>
      </c>
      <c r="H1582" s="81" t="s">
        <v>388</v>
      </c>
      <c r="I1582" s="81" t="s">
        <v>382</v>
      </c>
      <c r="J1582" s="81" t="s">
        <v>389</v>
      </c>
      <c r="K1582" s="81" t="s">
        <v>2804</v>
      </c>
      <c r="L1582" s="82" t="s">
        <v>390</v>
      </c>
      <c r="M1582" s="82" t="s">
        <v>203</v>
      </c>
      <c r="N1582" s="83">
        <v>0.5</v>
      </c>
      <c r="O1582" s="83">
        <v>10</v>
      </c>
      <c r="P1582" s="83">
        <v>15</v>
      </c>
      <c r="Q1582" s="240">
        <f t="shared" si="122"/>
        <v>75</v>
      </c>
      <c r="R1582" s="240" t="str">
        <f t="shared" si="123"/>
        <v>ÖNEMLİ RİSK</v>
      </c>
      <c r="S1582" s="84" t="s">
        <v>204</v>
      </c>
      <c r="T1582" s="81" t="s">
        <v>313</v>
      </c>
      <c r="U1582" s="85" t="s">
        <v>206</v>
      </c>
      <c r="V1582" s="85" t="s">
        <v>558</v>
      </c>
      <c r="W1582" s="80" t="s">
        <v>558</v>
      </c>
      <c r="X1582" s="82" t="s">
        <v>208</v>
      </c>
      <c r="Y1582" s="83">
        <v>0.2</v>
      </c>
      <c r="Z1582" s="83">
        <v>3</v>
      </c>
      <c r="AA1582" s="83">
        <v>15</v>
      </c>
      <c r="AB1582" s="240">
        <f t="shared" si="124"/>
        <v>9.0000000000000018</v>
      </c>
      <c r="AC1582" s="240" t="str">
        <f t="shared" si="125"/>
        <v>DÜŞÜK RİSK</v>
      </c>
      <c r="AD1582" s="81" t="s">
        <v>385</v>
      </c>
      <c r="AE1582" s="81" t="s">
        <v>265</v>
      </c>
      <c r="AF1582" s="81" t="s">
        <v>558</v>
      </c>
      <c r="AG1582" s="83" t="s">
        <v>391</v>
      </c>
    </row>
    <row r="1583" spans="1:33" ht="140" x14ac:dyDescent="0.45">
      <c r="A1583" s="152">
        <v>1576</v>
      </c>
      <c r="B1583" s="160">
        <v>45896</v>
      </c>
      <c r="C1583" s="83" t="s">
        <v>72</v>
      </c>
      <c r="D1583" s="81" t="s">
        <v>155</v>
      </c>
      <c r="E1583" s="254" t="s">
        <v>4303</v>
      </c>
      <c r="F1583" s="254" t="s">
        <v>2797</v>
      </c>
      <c r="G1583" s="81" t="s">
        <v>402</v>
      </c>
      <c r="H1583" s="81" t="s">
        <v>426</v>
      </c>
      <c r="I1583" s="81" t="s">
        <v>427</v>
      </c>
      <c r="J1583" s="81" t="s">
        <v>428</v>
      </c>
      <c r="K1583" s="81" t="s">
        <v>2514</v>
      </c>
      <c r="L1583" s="82" t="s">
        <v>2818</v>
      </c>
      <c r="M1583" s="82" t="s">
        <v>203</v>
      </c>
      <c r="N1583" s="83">
        <v>1</v>
      </c>
      <c r="O1583" s="83">
        <v>6</v>
      </c>
      <c r="P1583" s="83">
        <v>3</v>
      </c>
      <c r="Q1583" s="240">
        <f t="shared" si="122"/>
        <v>18</v>
      </c>
      <c r="R1583" s="240" t="str">
        <f t="shared" si="123"/>
        <v>DÜŞÜK RİSK</v>
      </c>
      <c r="S1583" s="84" t="s">
        <v>204</v>
      </c>
      <c r="T1583" s="81" t="s">
        <v>2516</v>
      </c>
      <c r="U1583" s="85" t="s">
        <v>206</v>
      </c>
      <c r="V1583" s="85" t="s">
        <v>207</v>
      </c>
      <c r="W1583" s="80" t="s">
        <v>207</v>
      </c>
      <c r="X1583" s="82" t="s">
        <v>208</v>
      </c>
      <c r="Y1583" s="83">
        <v>1</v>
      </c>
      <c r="Z1583" s="83">
        <v>6</v>
      </c>
      <c r="AA1583" s="83">
        <v>3</v>
      </c>
      <c r="AB1583" s="240">
        <f t="shared" si="124"/>
        <v>18</v>
      </c>
      <c r="AC1583" s="240" t="str">
        <f t="shared" si="125"/>
        <v>DÜŞÜK RİSK</v>
      </c>
      <c r="AD1583" s="81" t="s">
        <v>209</v>
      </c>
      <c r="AE1583" s="81" t="s">
        <v>210</v>
      </c>
      <c r="AF1583" s="81" t="s">
        <v>207</v>
      </c>
      <c r="AG1583" s="83" t="s">
        <v>425</v>
      </c>
    </row>
    <row r="1584" spans="1:33" ht="140" x14ac:dyDescent="0.45">
      <c r="A1584" s="152">
        <v>1577</v>
      </c>
      <c r="B1584" s="160">
        <v>45896</v>
      </c>
      <c r="C1584" s="83" t="s">
        <v>72</v>
      </c>
      <c r="D1584" s="81" t="s">
        <v>155</v>
      </c>
      <c r="E1584" s="254" t="s">
        <v>4303</v>
      </c>
      <c r="F1584" s="254" t="s">
        <v>2797</v>
      </c>
      <c r="G1584" s="81" t="s">
        <v>402</v>
      </c>
      <c r="H1584" s="81" t="s">
        <v>426</v>
      </c>
      <c r="I1584" s="81" t="s">
        <v>427</v>
      </c>
      <c r="J1584" s="81" t="s">
        <v>428</v>
      </c>
      <c r="K1584" s="81" t="s">
        <v>2517</v>
      </c>
      <c r="L1584" s="82" t="s">
        <v>2818</v>
      </c>
      <c r="M1584" s="82" t="s">
        <v>203</v>
      </c>
      <c r="N1584" s="83">
        <v>1</v>
      </c>
      <c r="O1584" s="83">
        <v>6</v>
      </c>
      <c r="P1584" s="83">
        <v>3</v>
      </c>
      <c r="Q1584" s="240">
        <f t="shared" si="122"/>
        <v>18</v>
      </c>
      <c r="R1584" s="240" t="str">
        <f t="shared" si="123"/>
        <v>DÜŞÜK RİSK</v>
      </c>
      <c r="S1584" s="84" t="s">
        <v>204</v>
      </c>
      <c r="T1584" s="81" t="s">
        <v>2518</v>
      </c>
      <c r="U1584" s="85" t="s">
        <v>206</v>
      </c>
      <c r="V1584" s="85" t="s">
        <v>207</v>
      </c>
      <c r="W1584" s="80" t="s">
        <v>207</v>
      </c>
      <c r="X1584" s="82" t="s">
        <v>208</v>
      </c>
      <c r="Y1584" s="83">
        <v>1</v>
      </c>
      <c r="Z1584" s="83">
        <v>6</v>
      </c>
      <c r="AA1584" s="83">
        <v>3</v>
      </c>
      <c r="AB1584" s="240">
        <f t="shared" si="124"/>
        <v>18</v>
      </c>
      <c r="AC1584" s="240" t="str">
        <f t="shared" si="125"/>
        <v>DÜŞÜK RİSK</v>
      </c>
      <c r="AD1584" s="81" t="s">
        <v>209</v>
      </c>
      <c r="AE1584" s="81" t="s">
        <v>210</v>
      </c>
      <c r="AF1584" s="81" t="s">
        <v>207</v>
      </c>
      <c r="AG1584" s="83" t="s">
        <v>425</v>
      </c>
    </row>
    <row r="1585" spans="1:33" ht="122.5" x14ac:dyDescent="0.45">
      <c r="A1585" s="152">
        <v>1578</v>
      </c>
      <c r="B1585" s="160">
        <v>45896</v>
      </c>
      <c r="C1585" s="81" t="s">
        <v>72</v>
      </c>
      <c r="D1585" s="81" t="s">
        <v>130</v>
      </c>
      <c r="E1585" s="254" t="s">
        <v>4303</v>
      </c>
      <c r="F1585" s="254" t="s">
        <v>2797</v>
      </c>
      <c r="G1585" s="81" t="s">
        <v>431</v>
      </c>
      <c r="H1585" s="81" t="s">
        <v>2796</v>
      </c>
      <c r="I1585" s="81" t="s">
        <v>2080</v>
      </c>
      <c r="J1585" s="81" t="s">
        <v>299</v>
      </c>
      <c r="K1585" s="81" t="s">
        <v>2804</v>
      </c>
      <c r="L1585" s="82" t="s">
        <v>2082</v>
      </c>
      <c r="M1585" s="82" t="s">
        <v>203</v>
      </c>
      <c r="N1585" s="83">
        <v>1</v>
      </c>
      <c r="O1585" s="83">
        <v>6</v>
      </c>
      <c r="P1585" s="83">
        <v>3</v>
      </c>
      <c r="Q1585" s="240">
        <f t="shared" si="122"/>
        <v>18</v>
      </c>
      <c r="R1585" s="240" t="str">
        <f t="shared" si="123"/>
        <v>DÜŞÜK RİSK</v>
      </c>
      <c r="S1585" s="84" t="s">
        <v>204</v>
      </c>
      <c r="T1585" s="81" t="s">
        <v>313</v>
      </c>
      <c r="U1585" s="85" t="s">
        <v>206</v>
      </c>
      <c r="V1585" s="85" t="s">
        <v>558</v>
      </c>
      <c r="W1585" s="80" t="s">
        <v>558</v>
      </c>
      <c r="X1585" s="82" t="s">
        <v>208</v>
      </c>
      <c r="Y1585" s="83">
        <v>0.5</v>
      </c>
      <c r="Z1585" s="83">
        <v>6</v>
      </c>
      <c r="AA1585" s="83">
        <v>3</v>
      </c>
      <c r="AB1585" s="240">
        <f t="shared" si="124"/>
        <v>9</v>
      </c>
      <c r="AC1585" s="240" t="str">
        <f t="shared" si="125"/>
        <v>DÜŞÜK RİSK</v>
      </c>
      <c r="AD1585" s="81" t="s">
        <v>279</v>
      </c>
      <c r="AE1585" s="81" t="s">
        <v>265</v>
      </c>
      <c r="AF1585" s="81" t="s">
        <v>558</v>
      </c>
      <c r="AG1585" s="83" t="s">
        <v>334</v>
      </c>
    </row>
    <row r="1586" spans="1:33" ht="122.5" x14ac:dyDescent="0.45">
      <c r="A1586" s="152">
        <v>1579</v>
      </c>
      <c r="B1586" s="160">
        <v>45896</v>
      </c>
      <c r="C1586" s="81" t="s">
        <v>72</v>
      </c>
      <c r="D1586" s="81" t="s">
        <v>130</v>
      </c>
      <c r="E1586" s="254" t="s">
        <v>4303</v>
      </c>
      <c r="F1586" s="254" t="s">
        <v>2797</v>
      </c>
      <c r="G1586" s="81" t="s">
        <v>431</v>
      </c>
      <c r="H1586" s="81" t="s">
        <v>2083</v>
      </c>
      <c r="I1586" s="81" t="s">
        <v>433</v>
      </c>
      <c r="J1586" s="81" t="s">
        <v>434</v>
      </c>
      <c r="K1586" s="81" t="s">
        <v>2804</v>
      </c>
      <c r="L1586" s="82" t="s">
        <v>2084</v>
      </c>
      <c r="M1586" s="82" t="s">
        <v>203</v>
      </c>
      <c r="N1586" s="83">
        <v>1</v>
      </c>
      <c r="O1586" s="83">
        <v>6</v>
      </c>
      <c r="P1586" s="83">
        <v>3</v>
      </c>
      <c r="Q1586" s="240">
        <f t="shared" si="122"/>
        <v>18</v>
      </c>
      <c r="R1586" s="240" t="str">
        <f t="shared" si="123"/>
        <v>DÜŞÜK RİSK</v>
      </c>
      <c r="S1586" s="84" t="s">
        <v>2348</v>
      </c>
      <c r="T1586" s="81" t="s">
        <v>436</v>
      </c>
      <c r="U1586" s="85" t="s">
        <v>206</v>
      </c>
      <c r="V1586" s="85" t="s">
        <v>558</v>
      </c>
      <c r="W1586" s="80" t="s">
        <v>558</v>
      </c>
      <c r="X1586" s="82" t="s">
        <v>208</v>
      </c>
      <c r="Y1586" s="83">
        <v>0.5</v>
      </c>
      <c r="Z1586" s="83">
        <v>6</v>
      </c>
      <c r="AA1586" s="83">
        <v>3</v>
      </c>
      <c r="AB1586" s="240">
        <f t="shared" si="124"/>
        <v>9</v>
      </c>
      <c r="AC1586" s="240" t="str">
        <f t="shared" si="125"/>
        <v>DÜŞÜK RİSK</v>
      </c>
      <c r="AD1586" s="81" t="s">
        <v>279</v>
      </c>
      <c r="AE1586" s="81" t="s">
        <v>265</v>
      </c>
      <c r="AF1586" s="81" t="s">
        <v>558</v>
      </c>
      <c r="AG1586" s="83" t="s">
        <v>334</v>
      </c>
    </row>
    <row r="1587" spans="1:33" ht="297.5" x14ac:dyDescent="0.45">
      <c r="A1587" s="152">
        <v>1580</v>
      </c>
      <c r="B1587" s="160">
        <v>45896</v>
      </c>
      <c r="C1587" s="81" t="s">
        <v>72</v>
      </c>
      <c r="D1587" s="81" t="s">
        <v>155</v>
      </c>
      <c r="E1587" s="254" t="s">
        <v>4303</v>
      </c>
      <c r="F1587" s="254" t="s">
        <v>2797</v>
      </c>
      <c r="G1587" s="81" t="s">
        <v>342</v>
      </c>
      <c r="H1587" s="81" t="s">
        <v>222</v>
      </c>
      <c r="I1587" s="81" t="s">
        <v>225</v>
      </c>
      <c r="J1587" s="81" t="s">
        <v>200</v>
      </c>
      <c r="K1587" s="81" t="s">
        <v>345</v>
      </c>
      <c r="L1587" s="82" t="s">
        <v>2819</v>
      </c>
      <c r="M1587" s="82" t="s">
        <v>203</v>
      </c>
      <c r="N1587" s="83">
        <v>1</v>
      </c>
      <c r="O1587" s="83">
        <v>1</v>
      </c>
      <c r="P1587" s="83">
        <v>15</v>
      </c>
      <c r="Q1587" s="240">
        <f t="shared" si="122"/>
        <v>15</v>
      </c>
      <c r="R1587" s="240" t="str">
        <f t="shared" si="123"/>
        <v>DÜŞÜK RİSK</v>
      </c>
      <c r="S1587" s="84" t="s">
        <v>2348</v>
      </c>
      <c r="T1587" s="81" t="s">
        <v>348</v>
      </c>
      <c r="U1587" s="85" t="s">
        <v>206</v>
      </c>
      <c r="V1587" s="85" t="s">
        <v>558</v>
      </c>
      <c r="W1587" s="80" t="s">
        <v>558</v>
      </c>
      <c r="X1587" s="82" t="s">
        <v>208</v>
      </c>
      <c r="Y1587" s="83">
        <v>0.5</v>
      </c>
      <c r="Z1587" s="83">
        <v>1</v>
      </c>
      <c r="AA1587" s="83">
        <v>15</v>
      </c>
      <c r="AB1587" s="240">
        <f t="shared" si="124"/>
        <v>7.5</v>
      </c>
      <c r="AC1587" s="240" t="str">
        <f t="shared" si="125"/>
        <v>DÜŞÜK RİSK</v>
      </c>
      <c r="AD1587" s="81" t="s">
        <v>209</v>
      </c>
      <c r="AE1587" s="81" t="s">
        <v>210</v>
      </c>
      <c r="AF1587" s="81" t="s">
        <v>558</v>
      </c>
      <c r="AG1587" s="83" t="s">
        <v>349</v>
      </c>
    </row>
    <row r="1588" spans="1:33" ht="297.5" x14ac:dyDescent="0.45">
      <c r="A1588" s="152">
        <v>1581</v>
      </c>
      <c r="B1588" s="160">
        <v>45896</v>
      </c>
      <c r="C1588" s="81" t="s">
        <v>72</v>
      </c>
      <c r="D1588" s="81" t="s">
        <v>155</v>
      </c>
      <c r="E1588" s="254" t="s">
        <v>4303</v>
      </c>
      <c r="F1588" s="254" t="s">
        <v>2797</v>
      </c>
      <c r="G1588" s="81" t="s">
        <v>342</v>
      </c>
      <c r="H1588" s="81" t="s">
        <v>217</v>
      </c>
      <c r="I1588" s="81" t="s">
        <v>225</v>
      </c>
      <c r="J1588" s="81" t="s">
        <v>200</v>
      </c>
      <c r="K1588" s="81" t="s">
        <v>345</v>
      </c>
      <c r="L1588" s="82" t="s">
        <v>2819</v>
      </c>
      <c r="M1588" s="82" t="s">
        <v>203</v>
      </c>
      <c r="N1588" s="83">
        <v>1</v>
      </c>
      <c r="O1588" s="83">
        <v>0.5</v>
      </c>
      <c r="P1588" s="83">
        <v>40</v>
      </c>
      <c r="Q1588" s="240">
        <f t="shared" si="122"/>
        <v>20</v>
      </c>
      <c r="R1588" s="240" t="str">
        <f t="shared" si="123"/>
        <v>OLASI RİSK</v>
      </c>
      <c r="S1588" s="84" t="s">
        <v>2820</v>
      </c>
      <c r="T1588" s="81" t="s">
        <v>348</v>
      </c>
      <c r="U1588" s="85" t="s">
        <v>206</v>
      </c>
      <c r="V1588" s="85" t="s">
        <v>558</v>
      </c>
      <c r="W1588" s="80" t="s">
        <v>558</v>
      </c>
      <c r="X1588" s="82" t="s">
        <v>208</v>
      </c>
      <c r="Y1588" s="83">
        <v>1</v>
      </c>
      <c r="Z1588" s="83">
        <v>0.5</v>
      </c>
      <c r="AA1588" s="83">
        <v>40</v>
      </c>
      <c r="AB1588" s="240">
        <f t="shared" si="124"/>
        <v>20</v>
      </c>
      <c r="AC1588" s="240" t="str">
        <f t="shared" si="125"/>
        <v>OLASI RİSK</v>
      </c>
      <c r="AD1588" s="81" t="s">
        <v>209</v>
      </c>
      <c r="AE1588" s="81" t="s">
        <v>210</v>
      </c>
      <c r="AF1588" s="81" t="s">
        <v>558</v>
      </c>
      <c r="AG1588" s="83" t="s">
        <v>349</v>
      </c>
    </row>
    <row r="1589" spans="1:33" ht="140" x14ac:dyDescent="0.45">
      <c r="A1589" s="152">
        <v>1582</v>
      </c>
      <c r="B1589" s="160">
        <v>45896</v>
      </c>
      <c r="C1589" s="81" t="s">
        <v>72</v>
      </c>
      <c r="D1589" s="81" t="s">
        <v>156</v>
      </c>
      <c r="E1589" s="254" t="s">
        <v>4303</v>
      </c>
      <c r="F1589" s="254" t="s">
        <v>2797</v>
      </c>
      <c r="G1589" s="81" t="s">
        <v>431</v>
      </c>
      <c r="H1589" s="81" t="s">
        <v>452</v>
      </c>
      <c r="I1589" s="81" t="s">
        <v>438</v>
      </c>
      <c r="J1589" s="81" t="s">
        <v>453</v>
      </c>
      <c r="K1589" s="81" t="s">
        <v>2804</v>
      </c>
      <c r="L1589" s="82" t="s">
        <v>454</v>
      </c>
      <c r="M1589" s="82" t="s">
        <v>203</v>
      </c>
      <c r="N1589" s="83">
        <v>1</v>
      </c>
      <c r="O1589" s="83">
        <v>1</v>
      </c>
      <c r="P1589" s="83">
        <v>15</v>
      </c>
      <c r="Q1589" s="240">
        <f t="shared" si="122"/>
        <v>15</v>
      </c>
      <c r="R1589" s="240" t="str">
        <f t="shared" si="123"/>
        <v>DÜŞÜK RİSK</v>
      </c>
      <c r="S1589" s="84" t="s">
        <v>204</v>
      </c>
      <c r="T1589" s="81" t="s">
        <v>455</v>
      </c>
      <c r="U1589" s="85" t="s">
        <v>206</v>
      </c>
      <c r="V1589" s="85" t="s">
        <v>558</v>
      </c>
      <c r="W1589" s="80" t="s">
        <v>558</v>
      </c>
      <c r="X1589" s="82" t="s">
        <v>208</v>
      </c>
      <c r="Y1589" s="83">
        <v>0.5</v>
      </c>
      <c r="Z1589" s="83">
        <v>1</v>
      </c>
      <c r="AA1589" s="83">
        <v>15</v>
      </c>
      <c r="AB1589" s="240">
        <f t="shared" si="124"/>
        <v>7.5</v>
      </c>
      <c r="AC1589" s="240" t="str">
        <f t="shared" si="125"/>
        <v>DÜŞÜK RİSK</v>
      </c>
      <c r="AD1589" s="81" t="s">
        <v>450</v>
      </c>
      <c r="AE1589" s="81" t="s">
        <v>451</v>
      </c>
      <c r="AF1589" s="81" t="s">
        <v>558</v>
      </c>
      <c r="AG1589" s="83" t="s">
        <v>266</v>
      </c>
    </row>
    <row r="1590" spans="1:33" ht="122.5" x14ac:dyDescent="0.45">
      <c r="A1590" s="152">
        <v>1583</v>
      </c>
      <c r="B1590" s="160">
        <v>45896</v>
      </c>
      <c r="C1590" s="81" t="s">
        <v>66</v>
      </c>
      <c r="D1590" s="81" t="s">
        <v>6757</v>
      </c>
      <c r="E1590" s="254" t="s">
        <v>4303</v>
      </c>
      <c r="F1590" s="254" t="s">
        <v>2797</v>
      </c>
      <c r="G1590" s="81" t="s">
        <v>480</v>
      </c>
      <c r="H1590" s="81" t="s">
        <v>481</v>
      </c>
      <c r="I1590" s="81" t="s">
        <v>482</v>
      </c>
      <c r="J1590" s="81" t="s">
        <v>483</v>
      </c>
      <c r="K1590" s="81" t="s">
        <v>2804</v>
      </c>
      <c r="L1590" s="82" t="s">
        <v>484</v>
      </c>
      <c r="M1590" s="82" t="s">
        <v>203</v>
      </c>
      <c r="N1590" s="83">
        <v>1</v>
      </c>
      <c r="O1590" s="83">
        <v>1</v>
      </c>
      <c r="P1590" s="83">
        <v>15</v>
      </c>
      <c r="Q1590" s="240">
        <f t="shared" si="122"/>
        <v>15</v>
      </c>
      <c r="R1590" s="240" t="str">
        <f t="shared" si="123"/>
        <v>DÜŞÜK RİSK</v>
      </c>
      <c r="S1590" s="84" t="s">
        <v>204</v>
      </c>
      <c r="T1590" s="81" t="s">
        <v>135</v>
      </c>
      <c r="U1590" s="85" t="s">
        <v>206</v>
      </c>
      <c r="V1590" s="85" t="s">
        <v>558</v>
      </c>
      <c r="W1590" s="80" t="s">
        <v>558</v>
      </c>
      <c r="X1590" s="82" t="s">
        <v>208</v>
      </c>
      <c r="Y1590" s="83">
        <v>0.5</v>
      </c>
      <c r="Z1590" s="83">
        <v>1</v>
      </c>
      <c r="AA1590" s="83">
        <v>15</v>
      </c>
      <c r="AB1590" s="240">
        <f t="shared" si="124"/>
        <v>7.5</v>
      </c>
      <c r="AC1590" s="240" t="str">
        <f t="shared" si="125"/>
        <v>DÜŞÜK RİSK</v>
      </c>
      <c r="AD1590" s="81" t="s">
        <v>485</v>
      </c>
      <c r="AE1590" s="81" t="s">
        <v>265</v>
      </c>
      <c r="AF1590" s="81" t="s">
        <v>558</v>
      </c>
      <c r="AG1590" s="83" t="s">
        <v>2086</v>
      </c>
    </row>
    <row r="1591" spans="1:33" ht="122.5" x14ac:dyDescent="0.45">
      <c r="A1591" s="152">
        <v>1584</v>
      </c>
      <c r="B1591" s="160">
        <v>45896</v>
      </c>
      <c r="C1591" s="81" t="s">
        <v>66</v>
      </c>
      <c r="D1591" s="81" t="s">
        <v>6757</v>
      </c>
      <c r="E1591" s="254" t="s">
        <v>4303</v>
      </c>
      <c r="F1591" s="254" t="s">
        <v>2797</v>
      </c>
      <c r="G1591" s="81" t="s">
        <v>486</v>
      </c>
      <c r="H1591" s="81" t="s">
        <v>487</v>
      </c>
      <c r="I1591" s="81" t="s">
        <v>488</v>
      </c>
      <c r="J1591" s="81" t="s">
        <v>299</v>
      </c>
      <c r="K1591" s="81" t="s">
        <v>2804</v>
      </c>
      <c r="L1591" s="82" t="s">
        <v>489</v>
      </c>
      <c r="M1591" s="82" t="s">
        <v>203</v>
      </c>
      <c r="N1591" s="83">
        <v>1</v>
      </c>
      <c r="O1591" s="83">
        <v>1</v>
      </c>
      <c r="P1591" s="83">
        <v>7</v>
      </c>
      <c r="Q1591" s="240">
        <f t="shared" si="122"/>
        <v>7</v>
      </c>
      <c r="R1591" s="240" t="str">
        <f t="shared" si="123"/>
        <v>DÜŞÜK RİSK</v>
      </c>
      <c r="S1591" s="84" t="s">
        <v>204</v>
      </c>
      <c r="T1591" s="82" t="s">
        <v>490</v>
      </c>
      <c r="U1591" s="85" t="s">
        <v>206</v>
      </c>
      <c r="V1591" s="85" t="s">
        <v>558</v>
      </c>
      <c r="W1591" s="80" t="s">
        <v>558</v>
      </c>
      <c r="X1591" s="82" t="s">
        <v>208</v>
      </c>
      <c r="Y1591" s="83">
        <v>0.5</v>
      </c>
      <c r="Z1591" s="83">
        <v>1</v>
      </c>
      <c r="AA1591" s="83">
        <v>7</v>
      </c>
      <c r="AB1591" s="240">
        <f t="shared" si="124"/>
        <v>3.5</v>
      </c>
      <c r="AC1591" s="240" t="str">
        <f t="shared" si="125"/>
        <v>DÜŞÜK RİSK</v>
      </c>
      <c r="AD1591" s="81" t="s">
        <v>485</v>
      </c>
      <c r="AE1591" s="82" t="s">
        <v>265</v>
      </c>
      <c r="AF1591" s="81" t="s">
        <v>558</v>
      </c>
      <c r="AG1591" s="83" t="s">
        <v>491</v>
      </c>
    </row>
    <row r="1592" spans="1:33" ht="210" x14ac:dyDescent="0.45">
      <c r="A1592" s="152">
        <v>1585</v>
      </c>
      <c r="B1592" s="160">
        <v>45896</v>
      </c>
      <c r="C1592" s="83" t="s">
        <v>72</v>
      </c>
      <c r="D1592" s="81" t="s">
        <v>155</v>
      </c>
      <c r="E1592" s="254" t="s">
        <v>2821</v>
      </c>
      <c r="F1592" s="254" t="s">
        <v>2821</v>
      </c>
      <c r="G1592" s="81" t="s">
        <v>2197</v>
      </c>
      <c r="H1592" s="81" t="s">
        <v>220</v>
      </c>
      <c r="I1592" s="81" t="s">
        <v>199</v>
      </c>
      <c r="J1592" s="81" t="s">
        <v>200</v>
      </c>
      <c r="K1592" s="81" t="s">
        <v>2822</v>
      </c>
      <c r="L1592" s="82" t="s">
        <v>202</v>
      </c>
      <c r="M1592" s="82" t="s">
        <v>203</v>
      </c>
      <c r="N1592" s="83">
        <v>3</v>
      </c>
      <c r="O1592" s="83">
        <v>1</v>
      </c>
      <c r="P1592" s="83">
        <v>15</v>
      </c>
      <c r="Q1592" s="240">
        <f t="shared" si="122"/>
        <v>45</v>
      </c>
      <c r="R1592" s="240" t="str">
        <f t="shared" si="123"/>
        <v>OLASI RİSK</v>
      </c>
      <c r="S1592" s="84" t="s">
        <v>204</v>
      </c>
      <c r="T1592" s="82" t="s">
        <v>205</v>
      </c>
      <c r="U1592" s="80" t="s">
        <v>206</v>
      </c>
      <c r="V1592" s="85" t="s">
        <v>558</v>
      </c>
      <c r="W1592" s="80" t="s">
        <v>558</v>
      </c>
      <c r="X1592" s="82" t="s">
        <v>208</v>
      </c>
      <c r="Y1592" s="83">
        <v>0.5</v>
      </c>
      <c r="Z1592" s="83">
        <v>1</v>
      </c>
      <c r="AA1592" s="83">
        <v>15</v>
      </c>
      <c r="AB1592" s="240">
        <f t="shared" si="124"/>
        <v>7.5</v>
      </c>
      <c r="AC1592" s="240" t="str">
        <f t="shared" si="125"/>
        <v>DÜŞÜK RİSK</v>
      </c>
      <c r="AD1592" s="81" t="s">
        <v>209</v>
      </c>
      <c r="AE1592" s="82" t="s">
        <v>210</v>
      </c>
      <c r="AF1592" s="81" t="s">
        <v>558</v>
      </c>
      <c r="AG1592" s="83" t="s">
        <v>211</v>
      </c>
    </row>
    <row r="1593" spans="1:33" ht="280" x14ac:dyDescent="0.45">
      <c r="A1593" s="152">
        <v>1586</v>
      </c>
      <c r="B1593" s="160">
        <v>45896</v>
      </c>
      <c r="C1593" s="83" t="s">
        <v>72</v>
      </c>
      <c r="D1593" s="81" t="s">
        <v>155</v>
      </c>
      <c r="E1593" s="254" t="s">
        <v>2821</v>
      </c>
      <c r="F1593" s="254" t="s">
        <v>2821</v>
      </c>
      <c r="G1593" s="81" t="s">
        <v>2197</v>
      </c>
      <c r="H1593" s="81" t="s">
        <v>222</v>
      </c>
      <c r="I1593" s="81" t="s">
        <v>214</v>
      </c>
      <c r="J1593" s="81" t="s">
        <v>200</v>
      </c>
      <c r="K1593" s="81" t="s">
        <v>2822</v>
      </c>
      <c r="L1593" s="82" t="s">
        <v>2224</v>
      </c>
      <c r="M1593" s="82" t="s">
        <v>203</v>
      </c>
      <c r="N1593" s="83">
        <v>3</v>
      </c>
      <c r="O1593" s="83">
        <v>1</v>
      </c>
      <c r="P1593" s="83">
        <v>15</v>
      </c>
      <c r="Q1593" s="240">
        <f t="shared" si="122"/>
        <v>45</v>
      </c>
      <c r="R1593" s="240" t="str">
        <f t="shared" si="123"/>
        <v>OLASI RİSK</v>
      </c>
      <c r="S1593" s="84" t="s">
        <v>204</v>
      </c>
      <c r="T1593" s="82" t="s">
        <v>205</v>
      </c>
      <c r="U1593" s="80" t="s">
        <v>206</v>
      </c>
      <c r="V1593" s="85" t="s">
        <v>558</v>
      </c>
      <c r="W1593" s="80" t="s">
        <v>558</v>
      </c>
      <c r="X1593" s="82" t="s">
        <v>208</v>
      </c>
      <c r="Y1593" s="83">
        <v>0.5</v>
      </c>
      <c r="Z1593" s="83">
        <v>1</v>
      </c>
      <c r="AA1593" s="83">
        <v>15</v>
      </c>
      <c r="AB1593" s="240">
        <f t="shared" si="124"/>
        <v>7.5</v>
      </c>
      <c r="AC1593" s="240" t="str">
        <f t="shared" si="125"/>
        <v>DÜŞÜK RİSK</v>
      </c>
      <c r="AD1593" s="81" t="s">
        <v>209</v>
      </c>
      <c r="AE1593" s="82" t="s">
        <v>210</v>
      </c>
      <c r="AF1593" s="81" t="s">
        <v>558</v>
      </c>
      <c r="AG1593" s="83" t="s">
        <v>211</v>
      </c>
    </row>
    <row r="1594" spans="1:33" ht="210" x14ac:dyDescent="0.45">
      <c r="A1594" s="152">
        <v>1587</v>
      </c>
      <c r="B1594" s="160">
        <v>45896</v>
      </c>
      <c r="C1594" s="83" t="s">
        <v>72</v>
      </c>
      <c r="D1594" s="81" t="s">
        <v>155</v>
      </c>
      <c r="E1594" s="254" t="s">
        <v>2821</v>
      </c>
      <c r="F1594" s="254" t="s">
        <v>2821</v>
      </c>
      <c r="G1594" s="81" t="s">
        <v>2512</v>
      </c>
      <c r="H1594" s="81" t="s">
        <v>220</v>
      </c>
      <c r="I1594" s="81" t="s">
        <v>199</v>
      </c>
      <c r="J1594" s="81" t="s">
        <v>200</v>
      </c>
      <c r="K1594" s="81" t="s">
        <v>2822</v>
      </c>
      <c r="L1594" s="82" t="s">
        <v>202</v>
      </c>
      <c r="M1594" s="82" t="s">
        <v>203</v>
      </c>
      <c r="N1594" s="83">
        <v>3</v>
      </c>
      <c r="O1594" s="83">
        <v>1</v>
      </c>
      <c r="P1594" s="83">
        <v>15</v>
      </c>
      <c r="Q1594" s="240">
        <f t="shared" si="122"/>
        <v>45</v>
      </c>
      <c r="R1594" s="240" t="str">
        <f t="shared" si="123"/>
        <v>OLASI RİSK</v>
      </c>
      <c r="S1594" s="84" t="s">
        <v>204</v>
      </c>
      <c r="T1594" s="82" t="s">
        <v>205</v>
      </c>
      <c r="U1594" s="80" t="s">
        <v>206</v>
      </c>
      <c r="V1594" s="85" t="s">
        <v>558</v>
      </c>
      <c r="W1594" s="80" t="s">
        <v>558</v>
      </c>
      <c r="X1594" s="82" t="s">
        <v>208</v>
      </c>
      <c r="Y1594" s="83">
        <v>0.5</v>
      </c>
      <c r="Z1594" s="83">
        <v>1</v>
      </c>
      <c r="AA1594" s="83">
        <v>15</v>
      </c>
      <c r="AB1594" s="240">
        <f t="shared" si="124"/>
        <v>7.5</v>
      </c>
      <c r="AC1594" s="240" t="str">
        <f t="shared" si="125"/>
        <v>DÜŞÜK RİSK</v>
      </c>
      <c r="AD1594" s="81" t="s">
        <v>209</v>
      </c>
      <c r="AE1594" s="82" t="s">
        <v>210</v>
      </c>
      <c r="AF1594" s="81" t="s">
        <v>558</v>
      </c>
      <c r="AG1594" s="83" t="s">
        <v>211</v>
      </c>
    </row>
    <row r="1595" spans="1:33" ht="280" x14ac:dyDescent="0.45">
      <c r="A1595" s="152">
        <v>1588</v>
      </c>
      <c r="B1595" s="160">
        <v>45896</v>
      </c>
      <c r="C1595" s="83" t="s">
        <v>72</v>
      </c>
      <c r="D1595" s="81" t="s">
        <v>155</v>
      </c>
      <c r="E1595" s="254" t="s">
        <v>2821</v>
      </c>
      <c r="F1595" s="254" t="s">
        <v>2821</v>
      </c>
      <c r="G1595" s="81" t="s">
        <v>2512</v>
      </c>
      <c r="H1595" s="81" t="s">
        <v>222</v>
      </c>
      <c r="I1595" s="81" t="s">
        <v>214</v>
      </c>
      <c r="J1595" s="81" t="s">
        <v>200</v>
      </c>
      <c r="K1595" s="81" t="s">
        <v>2822</v>
      </c>
      <c r="L1595" s="82" t="s">
        <v>2224</v>
      </c>
      <c r="M1595" s="82" t="s">
        <v>203</v>
      </c>
      <c r="N1595" s="83">
        <v>3</v>
      </c>
      <c r="O1595" s="83">
        <v>1</v>
      </c>
      <c r="P1595" s="83">
        <v>15</v>
      </c>
      <c r="Q1595" s="240">
        <f t="shared" si="122"/>
        <v>45</v>
      </c>
      <c r="R1595" s="240" t="str">
        <f t="shared" si="123"/>
        <v>OLASI RİSK</v>
      </c>
      <c r="S1595" s="84" t="s">
        <v>204</v>
      </c>
      <c r="T1595" s="82" t="s">
        <v>205</v>
      </c>
      <c r="U1595" s="80" t="s">
        <v>206</v>
      </c>
      <c r="V1595" s="85" t="s">
        <v>558</v>
      </c>
      <c r="W1595" s="80" t="s">
        <v>558</v>
      </c>
      <c r="X1595" s="82" t="s">
        <v>208</v>
      </c>
      <c r="Y1595" s="83">
        <v>0.5</v>
      </c>
      <c r="Z1595" s="83">
        <v>1</v>
      </c>
      <c r="AA1595" s="83">
        <v>15</v>
      </c>
      <c r="AB1595" s="240">
        <f t="shared" si="124"/>
        <v>7.5</v>
      </c>
      <c r="AC1595" s="240" t="str">
        <f t="shared" si="125"/>
        <v>DÜŞÜK RİSK</v>
      </c>
      <c r="AD1595" s="81" t="s">
        <v>209</v>
      </c>
      <c r="AE1595" s="81" t="s">
        <v>210</v>
      </c>
      <c r="AF1595" s="81" t="s">
        <v>558</v>
      </c>
      <c r="AG1595" s="83" t="s">
        <v>211</v>
      </c>
    </row>
    <row r="1596" spans="1:33" ht="140" x14ac:dyDescent="0.45">
      <c r="A1596" s="152">
        <v>1589</v>
      </c>
      <c r="B1596" s="160">
        <v>45896</v>
      </c>
      <c r="C1596" s="83" t="s">
        <v>72</v>
      </c>
      <c r="D1596" s="81" t="s">
        <v>155</v>
      </c>
      <c r="E1596" s="254" t="s">
        <v>2821</v>
      </c>
      <c r="F1596" s="254" t="s">
        <v>2821</v>
      </c>
      <c r="G1596" s="81" t="s">
        <v>227</v>
      </c>
      <c r="H1596" s="81" t="s">
        <v>244</v>
      </c>
      <c r="I1596" s="81" t="s">
        <v>240</v>
      </c>
      <c r="J1596" s="81" t="s">
        <v>200</v>
      </c>
      <c r="K1596" s="81" t="s">
        <v>2823</v>
      </c>
      <c r="L1596" s="82" t="s">
        <v>2773</v>
      </c>
      <c r="M1596" s="82" t="s">
        <v>203</v>
      </c>
      <c r="N1596" s="83">
        <v>3</v>
      </c>
      <c r="O1596" s="83">
        <v>2</v>
      </c>
      <c r="P1596" s="83">
        <v>7</v>
      </c>
      <c r="Q1596" s="240">
        <f t="shared" si="122"/>
        <v>42</v>
      </c>
      <c r="R1596" s="240" t="str">
        <f t="shared" si="123"/>
        <v>OLASI RİSK</v>
      </c>
      <c r="S1596" s="84" t="s">
        <v>246</v>
      </c>
      <c r="T1596" s="82" t="s">
        <v>205</v>
      </c>
      <c r="U1596" s="80" t="s">
        <v>206</v>
      </c>
      <c r="V1596" s="85" t="s">
        <v>558</v>
      </c>
      <c r="W1596" s="80" t="s">
        <v>558</v>
      </c>
      <c r="X1596" s="82" t="s">
        <v>208</v>
      </c>
      <c r="Y1596" s="83">
        <v>0.5</v>
      </c>
      <c r="Z1596" s="83">
        <v>2</v>
      </c>
      <c r="AA1596" s="83">
        <v>7</v>
      </c>
      <c r="AB1596" s="240">
        <f t="shared" si="124"/>
        <v>7</v>
      </c>
      <c r="AC1596" s="240" t="str">
        <f t="shared" si="125"/>
        <v>DÜŞÜK RİSK</v>
      </c>
      <c r="AD1596" s="81" t="s">
        <v>209</v>
      </c>
      <c r="AE1596" s="82" t="s">
        <v>210</v>
      </c>
      <c r="AF1596" s="81" t="s">
        <v>558</v>
      </c>
      <c r="AG1596" s="83" t="s">
        <v>211</v>
      </c>
    </row>
    <row r="1597" spans="1:33" ht="175" x14ac:dyDescent="0.45">
      <c r="A1597" s="152">
        <v>1590</v>
      </c>
      <c r="B1597" s="160">
        <v>45896</v>
      </c>
      <c r="C1597" s="83" t="s">
        <v>72</v>
      </c>
      <c r="D1597" s="81" t="s">
        <v>155</v>
      </c>
      <c r="E1597" s="254" t="s">
        <v>2821</v>
      </c>
      <c r="F1597" s="254" t="s">
        <v>2821</v>
      </c>
      <c r="G1597" s="81" t="s">
        <v>227</v>
      </c>
      <c r="H1597" s="81" t="s">
        <v>239</v>
      </c>
      <c r="I1597" s="81" t="s">
        <v>240</v>
      </c>
      <c r="J1597" s="81" t="s">
        <v>200</v>
      </c>
      <c r="K1597" s="81" t="s">
        <v>2823</v>
      </c>
      <c r="L1597" s="82" t="s">
        <v>4834</v>
      </c>
      <c r="M1597" s="82" t="s">
        <v>203</v>
      </c>
      <c r="N1597" s="83">
        <v>1</v>
      </c>
      <c r="O1597" s="83">
        <v>1</v>
      </c>
      <c r="P1597" s="83">
        <v>15</v>
      </c>
      <c r="Q1597" s="240">
        <f t="shared" si="122"/>
        <v>15</v>
      </c>
      <c r="R1597" s="240" t="str">
        <f t="shared" si="123"/>
        <v>DÜŞÜK RİSK</v>
      </c>
      <c r="S1597" s="84" t="s">
        <v>216</v>
      </c>
      <c r="T1597" s="82" t="s">
        <v>241</v>
      </c>
      <c r="U1597" s="80" t="s">
        <v>206</v>
      </c>
      <c r="V1597" s="85" t="s">
        <v>558</v>
      </c>
      <c r="W1597" s="80" t="s">
        <v>558</v>
      </c>
      <c r="X1597" s="82" t="s">
        <v>208</v>
      </c>
      <c r="Y1597" s="83">
        <v>0.5</v>
      </c>
      <c r="Z1597" s="83">
        <v>1</v>
      </c>
      <c r="AA1597" s="83">
        <v>15</v>
      </c>
      <c r="AB1597" s="240">
        <f t="shared" si="124"/>
        <v>7.5</v>
      </c>
      <c r="AC1597" s="240" t="str">
        <f t="shared" si="125"/>
        <v>DÜŞÜK RİSK</v>
      </c>
      <c r="AD1597" s="81" t="s">
        <v>209</v>
      </c>
      <c r="AE1597" s="82" t="s">
        <v>210</v>
      </c>
      <c r="AF1597" s="81" t="s">
        <v>558</v>
      </c>
      <c r="AG1597" s="83" t="s">
        <v>211</v>
      </c>
    </row>
    <row r="1598" spans="1:33" ht="192.5" x14ac:dyDescent="0.45">
      <c r="A1598" s="152">
        <v>1591</v>
      </c>
      <c r="B1598" s="160">
        <v>45896</v>
      </c>
      <c r="C1598" s="83" t="s">
        <v>72</v>
      </c>
      <c r="D1598" s="81" t="s">
        <v>155</v>
      </c>
      <c r="E1598" s="254" t="s">
        <v>2821</v>
      </c>
      <c r="F1598" s="254" t="s">
        <v>2821</v>
      </c>
      <c r="G1598" s="81" t="s">
        <v>227</v>
      </c>
      <c r="H1598" s="81" t="s">
        <v>242</v>
      </c>
      <c r="I1598" s="81" t="s">
        <v>240</v>
      </c>
      <c r="J1598" s="81" t="s">
        <v>200</v>
      </c>
      <c r="K1598" s="81" t="s">
        <v>2823</v>
      </c>
      <c r="L1598" s="82" t="s">
        <v>4833</v>
      </c>
      <c r="M1598" s="82" t="s">
        <v>203</v>
      </c>
      <c r="N1598" s="83">
        <v>3</v>
      </c>
      <c r="O1598" s="83">
        <v>1</v>
      </c>
      <c r="P1598" s="83">
        <v>15</v>
      </c>
      <c r="Q1598" s="240">
        <f t="shared" si="122"/>
        <v>45</v>
      </c>
      <c r="R1598" s="240" t="str">
        <f t="shared" si="123"/>
        <v>OLASI RİSK</v>
      </c>
      <c r="S1598" s="84" t="s">
        <v>216</v>
      </c>
      <c r="T1598" s="82" t="s">
        <v>241</v>
      </c>
      <c r="U1598" s="80" t="s">
        <v>206</v>
      </c>
      <c r="V1598" s="85" t="s">
        <v>558</v>
      </c>
      <c r="W1598" s="80" t="s">
        <v>558</v>
      </c>
      <c r="X1598" s="82" t="s">
        <v>208</v>
      </c>
      <c r="Y1598" s="83">
        <v>0.5</v>
      </c>
      <c r="Z1598" s="83">
        <v>1</v>
      </c>
      <c r="AA1598" s="83">
        <v>15</v>
      </c>
      <c r="AB1598" s="240">
        <f t="shared" si="124"/>
        <v>7.5</v>
      </c>
      <c r="AC1598" s="240" t="str">
        <f t="shared" si="125"/>
        <v>DÜŞÜK RİSK</v>
      </c>
      <c r="AD1598" s="81" t="s">
        <v>209</v>
      </c>
      <c r="AE1598" s="82" t="s">
        <v>210</v>
      </c>
      <c r="AF1598" s="81" t="s">
        <v>558</v>
      </c>
      <c r="AG1598" s="83" t="s">
        <v>211</v>
      </c>
    </row>
    <row r="1599" spans="1:33" ht="175" x14ac:dyDescent="0.45">
      <c r="A1599" s="152">
        <v>1592</v>
      </c>
      <c r="B1599" s="160">
        <v>45896</v>
      </c>
      <c r="C1599" s="83" t="s">
        <v>72</v>
      </c>
      <c r="D1599" s="81" t="s">
        <v>155</v>
      </c>
      <c r="E1599" s="254" t="s">
        <v>2821</v>
      </c>
      <c r="F1599" s="254" t="s">
        <v>2821</v>
      </c>
      <c r="G1599" s="81" t="s">
        <v>227</v>
      </c>
      <c r="H1599" s="81" t="s">
        <v>243</v>
      </c>
      <c r="I1599" s="81" t="s">
        <v>240</v>
      </c>
      <c r="J1599" s="81" t="s">
        <v>233</v>
      </c>
      <c r="K1599" s="81" t="s">
        <v>2823</v>
      </c>
      <c r="L1599" s="82" t="s">
        <v>4834</v>
      </c>
      <c r="M1599" s="82" t="s">
        <v>203</v>
      </c>
      <c r="N1599" s="83">
        <v>3</v>
      </c>
      <c r="O1599" s="83">
        <v>1</v>
      </c>
      <c r="P1599" s="83">
        <v>15</v>
      </c>
      <c r="Q1599" s="240">
        <f t="shared" si="122"/>
        <v>45</v>
      </c>
      <c r="R1599" s="240" t="str">
        <f t="shared" si="123"/>
        <v>OLASI RİSK</v>
      </c>
      <c r="S1599" s="84" t="s">
        <v>216</v>
      </c>
      <c r="T1599" s="82" t="s">
        <v>235</v>
      </c>
      <c r="U1599" s="80" t="s">
        <v>206</v>
      </c>
      <c r="V1599" s="85" t="s">
        <v>558</v>
      </c>
      <c r="W1599" s="80" t="s">
        <v>558</v>
      </c>
      <c r="X1599" s="82" t="s">
        <v>208</v>
      </c>
      <c r="Y1599" s="83">
        <v>0.5</v>
      </c>
      <c r="Z1599" s="83">
        <v>1</v>
      </c>
      <c r="AA1599" s="83">
        <v>15</v>
      </c>
      <c r="AB1599" s="240">
        <f t="shared" si="124"/>
        <v>7.5</v>
      </c>
      <c r="AC1599" s="240" t="str">
        <f t="shared" si="125"/>
        <v>DÜŞÜK RİSK</v>
      </c>
      <c r="AD1599" s="81" t="s">
        <v>209</v>
      </c>
      <c r="AE1599" s="82" t="s">
        <v>210</v>
      </c>
      <c r="AF1599" s="81" t="s">
        <v>558</v>
      </c>
      <c r="AG1599" s="83" t="s">
        <v>211</v>
      </c>
    </row>
    <row r="1600" spans="1:33" ht="157.5" x14ac:dyDescent="0.45">
      <c r="A1600" s="152">
        <v>1593</v>
      </c>
      <c r="B1600" s="160">
        <v>45896</v>
      </c>
      <c r="C1600" s="81" t="s">
        <v>72</v>
      </c>
      <c r="D1600" s="81" t="s">
        <v>158</v>
      </c>
      <c r="E1600" s="254" t="s">
        <v>2821</v>
      </c>
      <c r="F1600" s="254" t="s">
        <v>2821</v>
      </c>
      <c r="G1600" s="81" t="s">
        <v>2824</v>
      </c>
      <c r="H1600" s="81" t="s">
        <v>2825</v>
      </c>
      <c r="I1600" s="81" t="s">
        <v>2612</v>
      </c>
      <c r="J1600" s="81" t="s">
        <v>2613</v>
      </c>
      <c r="K1600" s="81" t="s">
        <v>2822</v>
      </c>
      <c r="L1600" s="230" t="s">
        <v>5385</v>
      </c>
      <c r="M1600" s="82" t="s">
        <v>203</v>
      </c>
      <c r="N1600" s="83">
        <v>1</v>
      </c>
      <c r="O1600" s="83">
        <v>6</v>
      </c>
      <c r="P1600" s="83">
        <v>15</v>
      </c>
      <c r="Q1600" s="240">
        <f t="shared" si="122"/>
        <v>90</v>
      </c>
      <c r="R1600" s="240" t="str">
        <f t="shared" si="123"/>
        <v>ÖNEMLİ RİSK</v>
      </c>
      <c r="S1600" s="84" t="s">
        <v>204</v>
      </c>
      <c r="T1600" s="82" t="s">
        <v>263</v>
      </c>
      <c r="U1600" s="85" t="s">
        <v>206</v>
      </c>
      <c r="V1600" s="85" t="s">
        <v>558</v>
      </c>
      <c r="W1600" s="85" t="s">
        <v>558</v>
      </c>
      <c r="X1600" s="82" t="s">
        <v>208</v>
      </c>
      <c r="Y1600" s="83">
        <v>0.5</v>
      </c>
      <c r="Z1600" s="83">
        <v>6</v>
      </c>
      <c r="AA1600" s="83">
        <v>15</v>
      </c>
      <c r="AB1600" s="240">
        <f t="shared" si="124"/>
        <v>45</v>
      </c>
      <c r="AC1600" s="240" t="str">
        <f t="shared" si="125"/>
        <v>OLASI RİSK</v>
      </c>
      <c r="AD1600" s="81" t="s">
        <v>272</v>
      </c>
      <c r="AE1600" s="82" t="s">
        <v>2607</v>
      </c>
      <c r="AF1600" s="81" t="s">
        <v>558</v>
      </c>
      <c r="AG1600" s="83" t="s">
        <v>2615</v>
      </c>
    </row>
    <row r="1601" spans="1:33" ht="140" x14ac:dyDescent="0.45">
      <c r="A1601" s="152">
        <v>1594</v>
      </c>
      <c r="B1601" s="160">
        <v>45896</v>
      </c>
      <c r="C1601" s="81" t="s">
        <v>72</v>
      </c>
      <c r="D1601" s="81" t="s">
        <v>158</v>
      </c>
      <c r="E1601" s="254" t="s">
        <v>2821</v>
      </c>
      <c r="F1601" s="254" t="s">
        <v>2821</v>
      </c>
      <c r="G1601" s="81" t="s">
        <v>267</v>
      </c>
      <c r="H1601" s="81" t="s">
        <v>268</v>
      </c>
      <c r="I1601" s="81" t="s">
        <v>269</v>
      </c>
      <c r="J1601" s="81" t="s">
        <v>270</v>
      </c>
      <c r="K1601" s="81" t="s">
        <v>2822</v>
      </c>
      <c r="L1601" s="82" t="s">
        <v>1696</v>
      </c>
      <c r="M1601" s="82" t="s">
        <v>203</v>
      </c>
      <c r="N1601" s="83">
        <v>1</v>
      </c>
      <c r="O1601" s="83">
        <v>6</v>
      </c>
      <c r="P1601" s="83">
        <v>3</v>
      </c>
      <c r="Q1601" s="240">
        <f t="shared" si="122"/>
        <v>18</v>
      </c>
      <c r="R1601" s="240" t="str">
        <f t="shared" si="123"/>
        <v>DÜŞÜK RİSK</v>
      </c>
      <c r="S1601" s="84" t="s">
        <v>204</v>
      </c>
      <c r="T1601" s="82" t="s">
        <v>263</v>
      </c>
      <c r="U1601" s="85" t="s">
        <v>206</v>
      </c>
      <c r="V1601" s="85" t="s">
        <v>558</v>
      </c>
      <c r="W1601" s="85" t="s">
        <v>558</v>
      </c>
      <c r="X1601" s="82" t="s">
        <v>208</v>
      </c>
      <c r="Y1601" s="83">
        <v>0.5</v>
      </c>
      <c r="Z1601" s="83">
        <v>3</v>
      </c>
      <c r="AA1601" s="83">
        <v>3</v>
      </c>
      <c r="AB1601" s="240">
        <f t="shared" si="124"/>
        <v>4.5</v>
      </c>
      <c r="AC1601" s="240" t="str">
        <f t="shared" si="125"/>
        <v>DÜŞÜK RİSK</v>
      </c>
      <c r="AD1601" s="81" t="s">
        <v>272</v>
      </c>
      <c r="AE1601" s="82" t="s">
        <v>2607</v>
      </c>
      <c r="AF1601" s="81" t="s">
        <v>558</v>
      </c>
      <c r="AG1601" s="83" t="s">
        <v>266</v>
      </c>
    </row>
    <row r="1602" spans="1:33" ht="140" x14ac:dyDescent="0.45">
      <c r="A1602" s="152">
        <v>1595</v>
      </c>
      <c r="B1602" s="160">
        <v>45896</v>
      </c>
      <c r="C1602" s="81" t="s">
        <v>72</v>
      </c>
      <c r="D1602" s="81" t="s">
        <v>155</v>
      </c>
      <c r="E1602" s="254" t="s">
        <v>2821</v>
      </c>
      <c r="F1602" s="254" t="s">
        <v>2821</v>
      </c>
      <c r="G1602" s="81" t="s">
        <v>335</v>
      </c>
      <c r="H1602" s="81" t="s">
        <v>2826</v>
      </c>
      <c r="I1602" s="81" t="s">
        <v>336</v>
      </c>
      <c r="J1602" s="81" t="s">
        <v>200</v>
      </c>
      <c r="K1602" s="81" t="s">
        <v>2822</v>
      </c>
      <c r="L1602" s="82" t="s">
        <v>337</v>
      </c>
      <c r="M1602" s="82" t="s">
        <v>203</v>
      </c>
      <c r="N1602" s="83">
        <v>1</v>
      </c>
      <c r="O1602" s="83">
        <v>1</v>
      </c>
      <c r="P1602" s="83">
        <v>15</v>
      </c>
      <c r="Q1602" s="240">
        <f t="shared" si="122"/>
        <v>15</v>
      </c>
      <c r="R1602" s="240" t="str">
        <f t="shared" si="123"/>
        <v>DÜŞÜK RİSK</v>
      </c>
      <c r="S1602" s="84" t="s">
        <v>204</v>
      </c>
      <c r="T1602" s="82" t="s">
        <v>338</v>
      </c>
      <c r="U1602" s="85" t="s">
        <v>206</v>
      </c>
      <c r="V1602" s="85" t="s">
        <v>558</v>
      </c>
      <c r="W1602" s="85" t="s">
        <v>558</v>
      </c>
      <c r="X1602" s="82" t="s">
        <v>208</v>
      </c>
      <c r="Y1602" s="83">
        <v>0.5</v>
      </c>
      <c r="Z1602" s="83">
        <v>1</v>
      </c>
      <c r="AA1602" s="83">
        <v>15</v>
      </c>
      <c r="AB1602" s="240">
        <f t="shared" si="124"/>
        <v>7.5</v>
      </c>
      <c r="AC1602" s="240" t="str">
        <f t="shared" si="125"/>
        <v>DÜŞÜK RİSK</v>
      </c>
      <c r="AD1602" s="81" t="s">
        <v>209</v>
      </c>
      <c r="AE1602" s="82" t="s">
        <v>210</v>
      </c>
      <c r="AF1602" s="81" t="s">
        <v>558</v>
      </c>
      <c r="AG1602" s="83" t="s">
        <v>339</v>
      </c>
    </row>
    <row r="1603" spans="1:33" ht="157.5" x14ac:dyDescent="0.45">
      <c r="A1603" s="152">
        <v>1596</v>
      </c>
      <c r="B1603" s="160">
        <v>45896</v>
      </c>
      <c r="C1603" s="81" t="s">
        <v>66</v>
      </c>
      <c r="D1603" s="81" t="s">
        <v>6755</v>
      </c>
      <c r="E1603" s="254" t="s">
        <v>2821</v>
      </c>
      <c r="F1603" s="254" t="s">
        <v>2821</v>
      </c>
      <c r="G1603" s="81" t="s">
        <v>308</v>
      </c>
      <c r="H1603" s="81" t="s">
        <v>315</v>
      </c>
      <c r="I1603" s="81" t="s">
        <v>316</v>
      </c>
      <c r="J1603" s="81" t="s">
        <v>317</v>
      </c>
      <c r="K1603" s="81" t="s">
        <v>2827</v>
      </c>
      <c r="L1603" s="82" t="s">
        <v>318</v>
      </c>
      <c r="M1603" s="82" t="s">
        <v>203</v>
      </c>
      <c r="N1603" s="83">
        <v>6</v>
      </c>
      <c r="O1603" s="83">
        <v>6</v>
      </c>
      <c r="P1603" s="83">
        <v>7</v>
      </c>
      <c r="Q1603" s="240">
        <f t="shared" si="122"/>
        <v>252</v>
      </c>
      <c r="R1603" s="240" t="str">
        <f t="shared" si="123"/>
        <v>YÜKSEK RİSK</v>
      </c>
      <c r="S1603" s="84" t="s">
        <v>319</v>
      </c>
      <c r="T1603" s="82" t="s">
        <v>263</v>
      </c>
      <c r="U1603" s="85" t="s">
        <v>206</v>
      </c>
      <c r="V1603" s="85" t="s">
        <v>207</v>
      </c>
      <c r="W1603" s="85" t="s">
        <v>207</v>
      </c>
      <c r="X1603" s="82" t="s">
        <v>208</v>
      </c>
      <c r="Y1603" s="83">
        <v>0.5</v>
      </c>
      <c r="Z1603" s="83">
        <v>6</v>
      </c>
      <c r="AA1603" s="83">
        <v>4</v>
      </c>
      <c r="AB1603" s="240">
        <f t="shared" si="124"/>
        <v>12</v>
      </c>
      <c r="AC1603" s="240" t="str">
        <f t="shared" si="125"/>
        <v>DÜŞÜK RİSK</v>
      </c>
      <c r="AD1603" s="81" t="s">
        <v>302</v>
      </c>
      <c r="AE1603" s="82" t="s">
        <v>265</v>
      </c>
      <c r="AF1603" s="81" t="s">
        <v>207</v>
      </c>
      <c r="AG1603" s="83" t="s">
        <v>314</v>
      </c>
    </row>
    <row r="1604" spans="1:33" ht="157.5" x14ac:dyDescent="0.45">
      <c r="A1604" s="152">
        <v>1597</v>
      </c>
      <c r="B1604" s="160">
        <v>45896</v>
      </c>
      <c r="C1604" s="81" t="s">
        <v>66</v>
      </c>
      <c r="D1604" s="81" t="s">
        <v>6755</v>
      </c>
      <c r="E1604" s="254" t="s">
        <v>2821</v>
      </c>
      <c r="F1604" s="254" t="s">
        <v>2821</v>
      </c>
      <c r="G1604" s="81" t="s">
        <v>308</v>
      </c>
      <c r="H1604" s="81" t="s">
        <v>315</v>
      </c>
      <c r="I1604" s="81" t="s">
        <v>316</v>
      </c>
      <c r="J1604" s="81" t="s">
        <v>317</v>
      </c>
      <c r="K1604" s="81" t="s">
        <v>2828</v>
      </c>
      <c r="L1604" s="82" t="s">
        <v>320</v>
      </c>
      <c r="M1604" s="82" t="s">
        <v>203</v>
      </c>
      <c r="N1604" s="83">
        <v>6</v>
      </c>
      <c r="O1604" s="83">
        <v>6</v>
      </c>
      <c r="P1604" s="83">
        <v>7</v>
      </c>
      <c r="Q1604" s="240">
        <v>40</v>
      </c>
      <c r="R1604" s="240" t="str">
        <f t="shared" si="123"/>
        <v>OLASI RİSK</v>
      </c>
      <c r="S1604" s="84" t="s">
        <v>321</v>
      </c>
      <c r="T1604" s="82" t="s">
        <v>263</v>
      </c>
      <c r="U1604" s="85" t="s">
        <v>206</v>
      </c>
      <c r="V1604" s="85" t="s">
        <v>207</v>
      </c>
      <c r="W1604" s="85" t="s">
        <v>207</v>
      </c>
      <c r="X1604" s="82" t="s">
        <v>208</v>
      </c>
      <c r="Y1604" s="83">
        <v>0.5</v>
      </c>
      <c r="Z1604" s="83">
        <v>6</v>
      </c>
      <c r="AA1604" s="83">
        <v>4</v>
      </c>
      <c r="AB1604" s="240">
        <f t="shared" si="124"/>
        <v>12</v>
      </c>
      <c r="AC1604" s="240" t="str">
        <f t="shared" si="125"/>
        <v>DÜŞÜK RİSK</v>
      </c>
      <c r="AD1604" s="81" t="s">
        <v>302</v>
      </c>
      <c r="AE1604" s="82" t="s">
        <v>265</v>
      </c>
      <c r="AF1604" s="81" t="s">
        <v>207</v>
      </c>
      <c r="AG1604" s="83" t="s">
        <v>314</v>
      </c>
    </row>
    <row r="1605" spans="1:33" ht="157.5" x14ac:dyDescent="0.45">
      <c r="A1605" s="152">
        <v>1598</v>
      </c>
      <c r="B1605" s="160">
        <v>45896</v>
      </c>
      <c r="C1605" s="81" t="s">
        <v>66</v>
      </c>
      <c r="D1605" s="81" t="s">
        <v>6755</v>
      </c>
      <c r="E1605" s="254" t="s">
        <v>2821</v>
      </c>
      <c r="F1605" s="254" t="s">
        <v>2821</v>
      </c>
      <c r="G1605" s="81" t="s">
        <v>308</v>
      </c>
      <c r="H1605" s="81" t="s">
        <v>315</v>
      </c>
      <c r="I1605" s="81" t="s">
        <v>316</v>
      </c>
      <c r="J1605" s="81" t="s">
        <v>317</v>
      </c>
      <c r="K1605" s="81" t="s">
        <v>2829</v>
      </c>
      <c r="L1605" s="82" t="s">
        <v>318</v>
      </c>
      <c r="M1605" s="82" t="s">
        <v>203</v>
      </c>
      <c r="N1605" s="83">
        <v>6</v>
      </c>
      <c r="O1605" s="83">
        <v>6</v>
      </c>
      <c r="P1605" s="83">
        <v>7</v>
      </c>
      <c r="Q1605" s="240">
        <v>40</v>
      </c>
      <c r="R1605" s="240" t="str">
        <f t="shared" si="123"/>
        <v>OLASI RİSK</v>
      </c>
      <c r="S1605" s="84" t="s">
        <v>321</v>
      </c>
      <c r="T1605" s="82" t="s">
        <v>263</v>
      </c>
      <c r="U1605" s="85" t="s">
        <v>206</v>
      </c>
      <c r="V1605" s="85" t="s">
        <v>207</v>
      </c>
      <c r="W1605" s="85" t="s">
        <v>207</v>
      </c>
      <c r="X1605" s="82" t="s">
        <v>208</v>
      </c>
      <c r="Y1605" s="83">
        <v>0.5</v>
      </c>
      <c r="Z1605" s="83">
        <v>6</v>
      </c>
      <c r="AA1605" s="83">
        <v>4</v>
      </c>
      <c r="AB1605" s="240">
        <f t="shared" si="124"/>
        <v>12</v>
      </c>
      <c r="AC1605" s="240" t="str">
        <f t="shared" si="125"/>
        <v>DÜŞÜK RİSK</v>
      </c>
      <c r="AD1605" s="81" t="s">
        <v>302</v>
      </c>
      <c r="AE1605" s="82" t="s">
        <v>265</v>
      </c>
      <c r="AF1605" s="81" t="s">
        <v>207</v>
      </c>
      <c r="AG1605" s="83" t="s">
        <v>314</v>
      </c>
    </row>
    <row r="1606" spans="1:33" ht="140" x14ac:dyDescent="0.45">
      <c r="A1606" s="152">
        <v>1599</v>
      </c>
      <c r="B1606" s="160">
        <v>45896</v>
      </c>
      <c r="C1606" s="81" t="s">
        <v>66</v>
      </c>
      <c r="D1606" s="81" t="s">
        <v>6755</v>
      </c>
      <c r="E1606" s="254" t="s">
        <v>2821</v>
      </c>
      <c r="F1606" s="254" t="s">
        <v>2821</v>
      </c>
      <c r="G1606" s="81" t="s">
        <v>296</v>
      </c>
      <c r="H1606" s="81" t="s">
        <v>297</v>
      </c>
      <c r="I1606" s="81" t="s">
        <v>298</v>
      </c>
      <c r="J1606" s="81" t="s">
        <v>299</v>
      </c>
      <c r="K1606" s="81" t="s">
        <v>2830</v>
      </c>
      <c r="L1606" s="82" t="s">
        <v>1717</v>
      </c>
      <c r="M1606" s="82" t="s">
        <v>203</v>
      </c>
      <c r="N1606" s="83">
        <v>1</v>
      </c>
      <c r="O1606" s="83">
        <v>3</v>
      </c>
      <c r="P1606" s="83">
        <v>15</v>
      </c>
      <c r="Q1606" s="240">
        <f t="shared" si="122"/>
        <v>45</v>
      </c>
      <c r="R1606" s="240" t="str">
        <f t="shared" si="123"/>
        <v>OLASI RİSK</v>
      </c>
      <c r="S1606" s="84" t="s">
        <v>204</v>
      </c>
      <c r="T1606" s="82" t="s">
        <v>301</v>
      </c>
      <c r="U1606" s="85" t="s">
        <v>206</v>
      </c>
      <c r="V1606" s="85" t="s">
        <v>558</v>
      </c>
      <c r="W1606" s="85" t="s">
        <v>558</v>
      </c>
      <c r="X1606" s="82" t="s">
        <v>208</v>
      </c>
      <c r="Y1606" s="83">
        <v>0.5</v>
      </c>
      <c r="Z1606" s="83">
        <v>3</v>
      </c>
      <c r="AA1606" s="83">
        <v>15</v>
      </c>
      <c r="AB1606" s="240">
        <f t="shared" si="124"/>
        <v>22.5</v>
      </c>
      <c r="AC1606" s="240" t="str">
        <f t="shared" si="125"/>
        <v>OLASI RİSK</v>
      </c>
      <c r="AD1606" s="81" t="s">
        <v>302</v>
      </c>
      <c r="AE1606" s="82" t="s">
        <v>265</v>
      </c>
      <c r="AF1606" s="81" t="s">
        <v>558</v>
      </c>
      <c r="AG1606" s="83" t="s">
        <v>303</v>
      </c>
    </row>
    <row r="1607" spans="1:33" ht="227.5" x14ac:dyDescent="0.45">
      <c r="A1607" s="152">
        <v>1600</v>
      </c>
      <c r="B1607" s="160">
        <v>45896</v>
      </c>
      <c r="C1607" s="81" t="s">
        <v>66</v>
      </c>
      <c r="D1607" s="81" t="s">
        <v>6755</v>
      </c>
      <c r="E1607" s="254" t="s">
        <v>2821</v>
      </c>
      <c r="F1607" s="254" t="s">
        <v>2821</v>
      </c>
      <c r="G1607" s="81" t="s">
        <v>296</v>
      </c>
      <c r="H1607" s="81" t="s">
        <v>304</v>
      </c>
      <c r="I1607" s="81" t="s">
        <v>305</v>
      </c>
      <c r="J1607" s="81" t="s">
        <v>306</v>
      </c>
      <c r="K1607" s="81" t="s">
        <v>2831</v>
      </c>
      <c r="L1607" s="82" t="s">
        <v>2832</v>
      </c>
      <c r="M1607" s="82" t="s">
        <v>203</v>
      </c>
      <c r="N1607" s="83">
        <v>0.5</v>
      </c>
      <c r="O1607" s="83">
        <v>3</v>
      </c>
      <c r="P1607" s="83">
        <v>40</v>
      </c>
      <c r="Q1607" s="240">
        <f t="shared" si="122"/>
        <v>60</v>
      </c>
      <c r="R1607" s="240" t="str">
        <f t="shared" si="123"/>
        <v>OLASI RİSK</v>
      </c>
      <c r="S1607" s="84" t="s">
        <v>204</v>
      </c>
      <c r="T1607" s="82" t="s">
        <v>301</v>
      </c>
      <c r="U1607" s="85" t="s">
        <v>206</v>
      </c>
      <c r="V1607" s="85" t="s">
        <v>558</v>
      </c>
      <c r="W1607" s="85" t="s">
        <v>558</v>
      </c>
      <c r="X1607" s="82" t="s">
        <v>208</v>
      </c>
      <c r="Y1607" s="83">
        <v>0.5</v>
      </c>
      <c r="Z1607" s="83">
        <v>3</v>
      </c>
      <c r="AA1607" s="83">
        <v>40</v>
      </c>
      <c r="AB1607" s="240">
        <f t="shared" si="124"/>
        <v>60</v>
      </c>
      <c r="AC1607" s="240" t="str">
        <f t="shared" si="125"/>
        <v>OLASI RİSK</v>
      </c>
      <c r="AD1607" s="81" t="s">
        <v>302</v>
      </c>
      <c r="AE1607" s="82" t="s">
        <v>265</v>
      </c>
      <c r="AF1607" s="81" t="s">
        <v>558</v>
      </c>
      <c r="AG1607" s="83" t="s">
        <v>303</v>
      </c>
    </row>
    <row r="1608" spans="1:33" ht="122.5" x14ac:dyDescent="0.45">
      <c r="A1608" s="152">
        <v>1601</v>
      </c>
      <c r="B1608" s="160">
        <v>45896</v>
      </c>
      <c r="C1608" s="81" t="s">
        <v>72</v>
      </c>
      <c r="D1608" s="81" t="s">
        <v>158</v>
      </c>
      <c r="E1608" s="254" t="s">
        <v>2821</v>
      </c>
      <c r="F1608" s="254" t="s">
        <v>2821</v>
      </c>
      <c r="G1608" s="81" t="s">
        <v>363</v>
      </c>
      <c r="H1608" s="81" t="s">
        <v>2833</v>
      </c>
      <c r="I1608" s="81" t="s">
        <v>365</v>
      </c>
      <c r="J1608" s="81" t="s">
        <v>366</v>
      </c>
      <c r="K1608" s="81" t="s">
        <v>2060</v>
      </c>
      <c r="L1608" s="82" t="s">
        <v>2339</v>
      </c>
      <c r="M1608" s="82" t="s">
        <v>203</v>
      </c>
      <c r="N1608" s="83">
        <v>0.5</v>
      </c>
      <c r="O1608" s="83">
        <v>6</v>
      </c>
      <c r="P1608" s="83">
        <v>7</v>
      </c>
      <c r="Q1608" s="240">
        <f t="shared" si="122"/>
        <v>21</v>
      </c>
      <c r="R1608" s="240" t="str">
        <f t="shared" si="123"/>
        <v>OLASI RİSK</v>
      </c>
      <c r="S1608" s="84" t="s">
        <v>204</v>
      </c>
      <c r="T1608" s="81" t="s">
        <v>286</v>
      </c>
      <c r="U1608" s="85" t="s">
        <v>206</v>
      </c>
      <c r="V1608" s="85" t="s">
        <v>558</v>
      </c>
      <c r="W1608" s="80" t="s">
        <v>558</v>
      </c>
      <c r="X1608" s="82" t="s">
        <v>208</v>
      </c>
      <c r="Y1608" s="83">
        <v>0.2</v>
      </c>
      <c r="Z1608" s="83">
        <v>6</v>
      </c>
      <c r="AA1608" s="83">
        <v>7</v>
      </c>
      <c r="AB1608" s="240">
        <f t="shared" si="124"/>
        <v>8.4000000000000021</v>
      </c>
      <c r="AC1608" s="240" t="str">
        <f t="shared" si="125"/>
        <v>DÜŞÜK RİSK</v>
      </c>
      <c r="AD1608" s="81" t="s">
        <v>272</v>
      </c>
      <c r="AE1608" s="81" t="s">
        <v>2607</v>
      </c>
      <c r="AF1608" s="81" t="s">
        <v>558</v>
      </c>
      <c r="AG1608" s="83" t="s">
        <v>362</v>
      </c>
    </row>
    <row r="1609" spans="1:33" ht="140" x14ac:dyDescent="0.45">
      <c r="A1609" s="152">
        <v>1602</v>
      </c>
      <c r="B1609" s="160">
        <v>45896</v>
      </c>
      <c r="C1609" s="81" t="s">
        <v>66</v>
      </c>
      <c r="D1609" s="81" t="s">
        <v>6755</v>
      </c>
      <c r="E1609" s="254" t="s">
        <v>2821</v>
      </c>
      <c r="F1609" s="254" t="s">
        <v>2821</v>
      </c>
      <c r="G1609" s="81" t="s">
        <v>2062</v>
      </c>
      <c r="H1609" s="81" t="s">
        <v>2834</v>
      </c>
      <c r="I1609" s="81" t="s">
        <v>371</v>
      </c>
      <c r="J1609" s="81" t="s">
        <v>306</v>
      </c>
      <c r="K1609" s="81" t="s">
        <v>2835</v>
      </c>
      <c r="L1609" s="82" t="s">
        <v>2836</v>
      </c>
      <c r="M1609" s="82" t="s">
        <v>203</v>
      </c>
      <c r="N1609" s="83">
        <v>0.5</v>
      </c>
      <c r="O1609" s="83">
        <v>6</v>
      </c>
      <c r="P1609" s="83">
        <v>15</v>
      </c>
      <c r="Q1609" s="240">
        <f t="shared" si="122"/>
        <v>45</v>
      </c>
      <c r="R1609" s="240" t="str">
        <f t="shared" si="123"/>
        <v>OLASI RİSK</v>
      </c>
      <c r="S1609" s="84" t="s">
        <v>204</v>
      </c>
      <c r="T1609" s="81" t="s">
        <v>361</v>
      </c>
      <c r="U1609" s="85" t="s">
        <v>206</v>
      </c>
      <c r="V1609" s="85" t="s">
        <v>558</v>
      </c>
      <c r="W1609" s="85" t="s">
        <v>558</v>
      </c>
      <c r="X1609" s="82" t="s">
        <v>208</v>
      </c>
      <c r="Y1609" s="83">
        <v>0.2</v>
      </c>
      <c r="Z1609" s="83">
        <v>6</v>
      </c>
      <c r="AA1609" s="83">
        <v>15</v>
      </c>
      <c r="AB1609" s="240">
        <f t="shared" si="124"/>
        <v>18.000000000000004</v>
      </c>
      <c r="AC1609" s="240" t="str">
        <f t="shared" si="125"/>
        <v>DÜŞÜK RİSK</v>
      </c>
      <c r="AD1609" s="81" t="s">
        <v>302</v>
      </c>
      <c r="AE1609" s="81" t="s">
        <v>265</v>
      </c>
      <c r="AF1609" s="81" t="s">
        <v>558</v>
      </c>
      <c r="AG1609" s="83" t="s">
        <v>373</v>
      </c>
    </row>
    <row r="1610" spans="1:33" ht="140" x14ac:dyDescent="0.45">
      <c r="A1610" s="152">
        <v>1603</v>
      </c>
      <c r="B1610" s="160">
        <v>45896</v>
      </c>
      <c r="C1610" s="83" t="s">
        <v>72</v>
      </c>
      <c r="D1610" s="81" t="s">
        <v>155</v>
      </c>
      <c r="E1610" s="254" t="s">
        <v>2821</v>
      </c>
      <c r="F1610" s="254" t="s">
        <v>2821</v>
      </c>
      <c r="G1610" s="81" t="s">
        <v>374</v>
      </c>
      <c r="H1610" s="81" t="s">
        <v>375</v>
      </c>
      <c r="I1610" s="81" t="s">
        <v>376</v>
      </c>
      <c r="J1610" s="81" t="s">
        <v>377</v>
      </c>
      <c r="K1610" s="81" t="s">
        <v>2835</v>
      </c>
      <c r="L1610" s="82" t="s">
        <v>2806</v>
      </c>
      <c r="M1610" s="82" t="s">
        <v>203</v>
      </c>
      <c r="N1610" s="83">
        <v>1</v>
      </c>
      <c r="O1610" s="83">
        <v>6</v>
      </c>
      <c r="P1610" s="83">
        <v>3</v>
      </c>
      <c r="Q1610" s="240">
        <f t="shared" si="122"/>
        <v>18</v>
      </c>
      <c r="R1610" s="240" t="str">
        <f t="shared" si="123"/>
        <v>DÜŞÜK RİSK</v>
      </c>
      <c r="S1610" s="84" t="s">
        <v>204</v>
      </c>
      <c r="T1610" s="81" t="s">
        <v>379</v>
      </c>
      <c r="U1610" s="85" t="s">
        <v>206</v>
      </c>
      <c r="V1610" s="85" t="s">
        <v>558</v>
      </c>
      <c r="W1610" s="85" t="s">
        <v>558</v>
      </c>
      <c r="X1610" s="82" t="s">
        <v>208</v>
      </c>
      <c r="Y1610" s="83">
        <v>0.5</v>
      </c>
      <c r="Z1610" s="83">
        <v>6</v>
      </c>
      <c r="AA1610" s="83">
        <v>3</v>
      </c>
      <c r="AB1610" s="240">
        <f t="shared" si="124"/>
        <v>9</v>
      </c>
      <c r="AC1610" s="240" t="str">
        <f t="shared" si="125"/>
        <v>DÜŞÜK RİSK</v>
      </c>
      <c r="AD1610" s="81" t="s">
        <v>209</v>
      </c>
      <c r="AE1610" s="81" t="s">
        <v>210</v>
      </c>
      <c r="AF1610" s="81" t="s">
        <v>558</v>
      </c>
      <c r="AG1610" s="83" t="s">
        <v>373</v>
      </c>
    </row>
    <row r="1611" spans="1:33" ht="175" x14ac:dyDescent="0.45">
      <c r="A1611" s="152">
        <v>1604</v>
      </c>
      <c r="B1611" s="160">
        <v>45896</v>
      </c>
      <c r="C1611" s="81" t="s">
        <v>72</v>
      </c>
      <c r="D1611" s="81" t="s">
        <v>156</v>
      </c>
      <c r="E1611" s="254" t="s">
        <v>2821</v>
      </c>
      <c r="F1611" s="254" t="s">
        <v>2821</v>
      </c>
      <c r="G1611" s="81" t="s">
        <v>2837</v>
      </c>
      <c r="H1611" s="81" t="s">
        <v>445</v>
      </c>
      <c r="I1611" s="81" t="s">
        <v>446</v>
      </c>
      <c r="J1611" s="81" t="s">
        <v>299</v>
      </c>
      <c r="K1611" s="81" t="s">
        <v>2838</v>
      </c>
      <c r="L1611" s="82" t="s">
        <v>447</v>
      </c>
      <c r="M1611" s="82" t="s">
        <v>203</v>
      </c>
      <c r="N1611" s="83">
        <v>1</v>
      </c>
      <c r="O1611" s="83">
        <v>1</v>
      </c>
      <c r="P1611" s="83">
        <v>15</v>
      </c>
      <c r="Q1611" s="240">
        <f t="shared" si="122"/>
        <v>15</v>
      </c>
      <c r="R1611" s="240" t="str">
        <f t="shared" si="123"/>
        <v>DÜŞÜK RİSK</v>
      </c>
      <c r="S1611" s="84" t="s">
        <v>448</v>
      </c>
      <c r="T1611" s="81" t="s">
        <v>449</v>
      </c>
      <c r="U1611" s="85" t="s">
        <v>206</v>
      </c>
      <c r="V1611" s="85" t="s">
        <v>558</v>
      </c>
      <c r="W1611" s="85" t="s">
        <v>558</v>
      </c>
      <c r="X1611" s="82" t="s">
        <v>208</v>
      </c>
      <c r="Y1611" s="83">
        <v>0.5</v>
      </c>
      <c r="Z1611" s="83">
        <v>1</v>
      </c>
      <c r="AA1611" s="83">
        <v>15</v>
      </c>
      <c r="AB1611" s="240">
        <f t="shared" si="124"/>
        <v>7.5</v>
      </c>
      <c r="AC1611" s="240" t="str">
        <f t="shared" si="125"/>
        <v>DÜŞÜK RİSK</v>
      </c>
      <c r="AD1611" s="81" t="s">
        <v>450</v>
      </c>
      <c r="AE1611" s="81" t="s">
        <v>451</v>
      </c>
      <c r="AF1611" s="81" t="s">
        <v>558</v>
      </c>
      <c r="AG1611" s="83" t="s">
        <v>266</v>
      </c>
    </row>
    <row r="1612" spans="1:33" ht="140" x14ac:dyDescent="0.45">
      <c r="A1612" s="152">
        <v>1605</v>
      </c>
      <c r="B1612" s="160">
        <v>45896</v>
      </c>
      <c r="C1612" s="81" t="s">
        <v>66</v>
      </c>
      <c r="D1612" s="81" t="s">
        <v>6757</v>
      </c>
      <c r="E1612" s="254" t="s">
        <v>2821</v>
      </c>
      <c r="F1612" s="254" t="s">
        <v>2821</v>
      </c>
      <c r="G1612" s="81" t="s">
        <v>380</v>
      </c>
      <c r="H1612" s="81" t="s">
        <v>381</v>
      </c>
      <c r="I1612" s="81" t="s">
        <v>382</v>
      </c>
      <c r="J1612" s="81" t="s">
        <v>299</v>
      </c>
      <c r="K1612" s="81" t="s">
        <v>2839</v>
      </c>
      <c r="L1612" s="82" t="s">
        <v>2711</v>
      </c>
      <c r="M1612" s="82" t="s">
        <v>203</v>
      </c>
      <c r="N1612" s="83">
        <v>1</v>
      </c>
      <c r="O1612" s="83">
        <v>3</v>
      </c>
      <c r="P1612" s="83">
        <v>7</v>
      </c>
      <c r="Q1612" s="240">
        <f t="shared" si="122"/>
        <v>21</v>
      </c>
      <c r="R1612" s="240" t="str">
        <f t="shared" si="123"/>
        <v>OLASI RİSK</v>
      </c>
      <c r="S1612" s="84" t="s">
        <v>448</v>
      </c>
      <c r="T1612" s="81" t="s">
        <v>384</v>
      </c>
      <c r="U1612" s="85" t="s">
        <v>206</v>
      </c>
      <c r="V1612" s="85" t="s">
        <v>558</v>
      </c>
      <c r="W1612" s="85" t="s">
        <v>558</v>
      </c>
      <c r="X1612" s="82" t="s">
        <v>208</v>
      </c>
      <c r="Y1612" s="83">
        <v>0.5</v>
      </c>
      <c r="Z1612" s="83">
        <v>3</v>
      </c>
      <c r="AA1612" s="83">
        <v>7</v>
      </c>
      <c r="AB1612" s="240">
        <f t="shared" si="124"/>
        <v>10.5</v>
      </c>
      <c r="AC1612" s="240" t="str">
        <f t="shared" si="125"/>
        <v>DÜŞÜK RİSK</v>
      </c>
      <c r="AD1612" s="81" t="s">
        <v>385</v>
      </c>
      <c r="AE1612" s="81" t="s">
        <v>265</v>
      </c>
      <c r="AF1612" s="81" t="s">
        <v>558</v>
      </c>
      <c r="AG1612" s="83" t="s">
        <v>386</v>
      </c>
    </row>
    <row r="1613" spans="1:33" ht="140" x14ac:dyDescent="0.45">
      <c r="A1613" s="152">
        <v>1606</v>
      </c>
      <c r="B1613" s="160">
        <v>45896</v>
      </c>
      <c r="C1613" s="81" t="s">
        <v>72</v>
      </c>
      <c r="D1613" s="81" t="s">
        <v>157</v>
      </c>
      <c r="E1613" s="254" t="s">
        <v>2821</v>
      </c>
      <c r="F1613" s="254" t="s">
        <v>2821</v>
      </c>
      <c r="G1613" s="81" t="s">
        <v>342</v>
      </c>
      <c r="H1613" s="81" t="s">
        <v>343</v>
      </c>
      <c r="I1613" s="81" t="s">
        <v>344</v>
      </c>
      <c r="J1613" s="81" t="s">
        <v>283</v>
      </c>
      <c r="K1613" s="81" t="s">
        <v>345</v>
      </c>
      <c r="L1613" s="82" t="s">
        <v>2840</v>
      </c>
      <c r="M1613" s="82" t="s">
        <v>203</v>
      </c>
      <c r="N1613" s="83">
        <v>3</v>
      </c>
      <c r="O1613" s="83">
        <v>6</v>
      </c>
      <c r="P1613" s="83">
        <v>3</v>
      </c>
      <c r="Q1613" s="240">
        <f t="shared" si="122"/>
        <v>54</v>
      </c>
      <c r="R1613" s="240" t="str">
        <f t="shared" si="123"/>
        <v>OLASI RİSK</v>
      </c>
      <c r="S1613" s="84" t="s">
        <v>448</v>
      </c>
      <c r="T1613" s="82" t="s">
        <v>286</v>
      </c>
      <c r="U1613" s="85" t="s">
        <v>206</v>
      </c>
      <c r="V1613" s="85" t="s">
        <v>558</v>
      </c>
      <c r="W1613" s="85" t="s">
        <v>558</v>
      </c>
      <c r="X1613" s="82" t="s">
        <v>208</v>
      </c>
      <c r="Y1613" s="83">
        <v>1</v>
      </c>
      <c r="Z1613" s="83">
        <v>6</v>
      </c>
      <c r="AA1613" s="83">
        <v>3</v>
      </c>
      <c r="AB1613" s="240">
        <f t="shared" si="124"/>
        <v>18</v>
      </c>
      <c r="AC1613" s="240" t="str">
        <f t="shared" si="125"/>
        <v>DÜŞÜK RİSK</v>
      </c>
      <c r="AD1613" s="81" t="s">
        <v>287</v>
      </c>
      <c r="AE1613" s="82" t="s">
        <v>265</v>
      </c>
      <c r="AF1613" s="81" t="s">
        <v>558</v>
      </c>
      <c r="AG1613" s="83" t="s">
        <v>288</v>
      </c>
    </row>
    <row r="1614" spans="1:33" ht="262.5" x14ac:dyDescent="0.45">
      <c r="A1614" s="152">
        <v>1607</v>
      </c>
      <c r="B1614" s="160">
        <v>45896</v>
      </c>
      <c r="C1614" s="81" t="s">
        <v>72</v>
      </c>
      <c r="D1614" s="81" t="s">
        <v>155</v>
      </c>
      <c r="E1614" s="254" t="s">
        <v>2821</v>
      </c>
      <c r="F1614" s="254" t="s">
        <v>2821</v>
      </c>
      <c r="G1614" s="81" t="s">
        <v>342</v>
      </c>
      <c r="H1614" s="81" t="s">
        <v>222</v>
      </c>
      <c r="I1614" s="81" t="s">
        <v>225</v>
      </c>
      <c r="J1614" s="81" t="s">
        <v>200</v>
      </c>
      <c r="K1614" s="81" t="s">
        <v>345</v>
      </c>
      <c r="L1614" s="82" t="s">
        <v>2841</v>
      </c>
      <c r="M1614" s="82" t="s">
        <v>203</v>
      </c>
      <c r="N1614" s="83">
        <v>3</v>
      </c>
      <c r="O1614" s="83">
        <v>1</v>
      </c>
      <c r="P1614" s="83">
        <v>15</v>
      </c>
      <c r="Q1614" s="240">
        <f t="shared" si="122"/>
        <v>45</v>
      </c>
      <c r="R1614" s="240" t="str">
        <f t="shared" si="123"/>
        <v>OLASI RİSK</v>
      </c>
      <c r="S1614" s="84" t="s">
        <v>448</v>
      </c>
      <c r="T1614" s="81" t="s">
        <v>348</v>
      </c>
      <c r="U1614" s="85" t="s">
        <v>206</v>
      </c>
      <c r="V1614" s="85" t="s">
        <v>558</v>
      </c>
      <c r="W1614" s="85" t="s">
        <v>558</v>
      </c>
      <c r="X1614" s="82" t="s">
        <v>208</v>
      </c>
      <c r="Y1614" s="83">
        <v>1</v>
      </c>
      <c r="Z1614" s="83">
        <v>1</v>
      </c>
      <c r="AA1614" s="83">
        <v>15</v>
      </c>
      <c r="AB1614" s="240">
        <f t="shared" si="124"/>
        <v>15</v>
      </c>
      <c r="AC1614" s="240" t="str">
        <f t="shared" si="125"/>
        <v>DÜŞÜK RİSK</v>
      </c>
      <c r="AD1614" s="81" t="s">
        <v>209</v>
      </c>
      <c r="AE1614" s="81" t="s">
        <v>210</v>
      </c>
      <c r="AF1614" s="81" t="s">
        <v>558</v>
      </c>
      <c r="AG1614" s="83" t="s">
        <v>349</v>
      </c>
    </row>
    <row r="1615" spans="1:33" ht="140" x14ac:dyDescent="0.45">
      <c r="A1615" s="152">
        <v>1608</v>
      </c>
      <c r="B1615" s="160">
        <v>45896</v>
      </c>
      <c r="C1615" s="81" t="s">
        <v>66</v>
      </c>
      <c r="D1615" s="81" t="s">
        <v>6757</v>
      </c>
      <c r="E1615" s="254" t="s">
        <v>2821</v>
      </c>
      <c r="F1615" s="254" t="s">
        <v>2821</v>
      </c>
      <c r="G1615" s="81" t="s">
        <v>387</v>
      </c>
      <c r="H1615" s="81" t="s">
        <v>388</v>
      </c>
      <c r="I1615" s="81" t="s">
        <v>382</v>
      </c>
      <c r="J1615" s="81" t="s">
        <v>389</v>
      </c>
      <c r="K1615" s="81" t="s">
        <v>2839</v>
      </c>
      <c r="L1615" s="82" t="s">
        <v>390</v>
      </c>
      <c r="M1615" s="82" t="s">
        <v>203</v>
      </c>
      <c r="N1615" s="83">
        <v>0.5</v>
      </c>
      <c r="O1615" s="83">
        <v>10</v>
      </c>
      <c r="P1615" s="83">
        <v>15</v>
      </c>
      <c r="Q1615" s="240">
        <f t="shared" si="122"/>
        <v>75</v>
      </c>
      <c r="R1615" s="240" t="str">
        <f t="shared" si="123"/>
        <v>ÖNEMLİ RİSK</v>
      </c>
      <c r="S1615" s="84" t="s">
        <v>204</v>
      </c>
      <c r="T1615" s="82" t="s">
        <v>313</v>
      </c>
      <c r="U1615" s="85" t="s">
        <v>206</v>
      </c>
      <c r="V1615" s="85" t="s">
        <v>558</v>
      </c>
      <c r="W1615" s="85" t="s">
        <v>558</v>
      </c>
      <c r="X1615" s="82" t="s">
        <v>208</v>
      </c>
      <c r="Y1615" s="83">
        <v>0.2</v>
      </c>
      <c r="Z1615" s="83">
        <v>6</v>
      </c>
      <c r="AA1615" s="83">
        <v>15</v>
      </c>
      <c r="AB1615" s="240">
        <f t="shared" si="124"/>
        <v>18.000000000000004</v>
      </c>
      <c r="AC1615" s="240" t="str">
        <f t="shared" si="125"/>
        <v>DÜŞÜK RİSK</v>
      </c>
      <c r="AD1615" s="81" t="s">
        <v>385</v>
      </c>
      <c r="AE1615" s="82" t="s">
        <v>265</v>
      </c>
      <c r="AF1615" s="81" t="s">
        <v>558</v>
      </c>
      <c r="AG1615" s="83" t="s">
        <v>391</v>
      </c>
    </row>
    <row r="1616" spans="1:33" ht="140" x14ac:dyDescent="0.45">
      <c r="A1616" s="152">
        <v>1609</v>
      </c>
      <c r="B1616" s="160">
        <v>45896</v>
      </c>
      <c r="C1616" s="83" t="s">
        <v>72</v>
      </c>
      <c r="D1616" s="81" t="s">
        <v>155</v>
      </c>
      <c r="E1616" s="254" t="s">
        <v>2821</v>
      </c>
      <c r="F1616" s="254" t="s">
        <v>2821</v>
      </c>
      <c r="G1616" s="81" t="s">
        <v>402</v>
      </c>
      <c r="H1616" s="81" t="s">
        <v>426</v>
      </c>
      <c r="I1616" s="81" t="s">
        <v>427</v>
      </c>
      <c r="J1616" s="81" t="s">
        <v>428</v>
      </c>
      <c r="K1616" s="81" t="s">
        <v>2514</v>
      </c>
      <c r="L1616" s="82" t="s">
        <v>430</v>
      </c>
      <c r="M1616" s="82" t="s">
        <v>203</v>
      </c>
      <c r="N1616" s="83">
        <v>1</v>
      </c>
      <c r="O1616" s="83">
        <v>6</v>
      </c>
      <c r="P1616" s="83">
        <v>3</v>
      </c>
      <c r="Q1616" s="240">
        <f t="shared" si="122"/>
        <v>18</v>
      </c>
      <c r="R1616" s="240" t="str">
        <f t="shared" si="123"/>
        <v>DÜŞÜK RİSK</v>
      </c>
      <c r="S1616" s="82" t="s">
        <v>204</v>
      </c>
      <c r="T1616" s="81" t="s">
        <v>2516</v>
      </c>
      <c r="U1616" s="85" t="s">
        <v>206</v>
      </c>
      <c r="V1616" s="85" t="s">
        <v>207</v>
      </c>
      <c r="W1616" s="85" t="s">
        <v>207</v>
      </c>
      <c r="X1616" s="82" t="s">
        <v>208</v>
      </c>
      <c r="Y1616" s="83">
        <v>1</v>
      </c>
      <c r="Z1616" s="83">
        <v>6</v>
      </c>
      <c r="AA1616" s="83">
        <v>3</v>
      </c>
      <c r="AB1616" s="240">
        <f t="shared" si="124"/>
        <v>18</v>
      </c>
      <c r="AC1616" s="240" t="str">
        <f t="shared" si="125"/>
        <v>DÜŞÜK RİSK</v>
      </c>
      <c r="AD1616" s="81" t="s">
        <v>209</v>
      </c>
      <c r="AE1616" s="81" t="s">
        <v>210</v>
      </c>
      <c r="AF1616" s="81" t="s">
        <v>207</v>
      </c>
      <c r="AG1616" s="83" t="s">
        <v>425</v>
      </c>
    </row>
    <row r="1617" spans="1:33" ht="140" x14ac:dyDescent="0.45">
      <c r="A1617" s="152">
        <v>1610</v>
      </c>
      <c r="B1617" s="160">
        <v>45896</v>
      </c>
      <c r="C1617" s="83" t="s">
        <v>72</v>
      </c>
      <c r="D1617" s="81" t="s">
        <v>155</v>
      </c>
      <c r="E1617" s="254" t="s">
        <v>2821</v>
      </c>
      <c r="F1617" s="254" t="s">
        <v>2821</v>
      </c>
      <c r="G1617" s="81" t="s">
        <v>402</v>
      </c>
      <c r="H1617" s="81" t="s">
        <v>426</v>
      </c>
      <c r="I1617" s="81" t="s">
        <v>427</v>
      </c>
      <c r="J1617" s="81" t="s">
        <v>428</v>
      </c>
      <c r="K1617" s="81" t="s">
        <v>2517</v>
      </c>
      <c r="L1617" s="82" t="s">
        <v>430</v>
      </c>
      <c r="M1617" s="82" t="s">
        <v>203</v>
      </c>
      <c r="N1617" s="83">
        <v>1</v>
      </c>
      <c r="O1617" s="83">
        <v>6</v>
      </c>
      <c r="P1617" s="83">
        <v>3</v>
      </c>
      <c r="Q1617" s="240">
        <f t="shared" si="122"/>
        <v>18</v>
      </c>
      <c r="R1617" s="240" t="str">
        <f t="shared" si="123"/>
        <v>DÜŞÜK RİSK</v>
      </c>
      <c r="S1617" s="82" t="s">
        <v>204</v>
      </c>
      <c r="T1617" s="81" t="s">
        <v>2518</v>
      </c>
      <c r="U1617" s="85" t="s">
        <v>206</v>
      </c>
      <c r="V1617" s="85" t="s">
        <v>207</v>
      </c>
      <c r="W1617" s="85" t="s">
        <v>207</v>
      </c>
      <c r="X1617" s="82" t="s">
        <v>208</v>
      </c>
      <c r="Y1617" s="83">
        <v>1</v>
      </c>
      <c r="Z1617" s="83">
        <v>6</v>
      </c>
      <c r="AA1617" s="83">
        <v>3</v>
      </c>
      <c r="AB1617" s="240">
        <f t="shared" si="124"/>
        <v>18</v>
      </c>
      <c r="AC1617" s="240" t="str">
        <f t="shared" si="125"/>
        <v>DÜŞÜK RİSK</v>
      </c>
      <c r="AD1617" s="81" t="s">
        <v>209</v>
      </c>
      <c r="AE1617" s="81" t="s">
        <v>210</v>
      </c>
      <c r="AF1617" s="81" t="s">
        <v>207</v>
      </c>
      <c r="AG1617" s="83" t="s">
        <v>425</v>
      </c>
    </row>
    <row r="1618" spans="1:33" ht="140" x14ac:dyDescent="0.45">
      <c r="A1618" s="152">
        <v>1611</v>
      </c>
      <c r="B1618" s="160">
        <v>45896</v>
      </c>
      <c r="C1618" s="81" t="s">
        <v>72</v>
      </c>
      <c r="D1618" s="81" t="s">
        <v>130</v>
      </c>
      <c r="E1618" s="254" t="s">
        <v>2821</v>
      </c>
      <c r="F1618" s="254" t="s">
        <v>2821</v>
      </c>
      <c r="G1618" s="81" t="s">
        <v>431</v>
      </c>
      <c r="H1618" s="81" t="s">
        <v>2079</v>
      </c>
      <c r="I1618" s="81" t="s">
        <v>2080</v>
      </c>
      <c r="J1618" s="81" t="s">
        <v>299</v>
      </c>
      <c r="K1618" s="81" t="s">
        <v>2835</v>
      </c>
      <c r="L1618" s="82" t="s">
        <v>2082</v>
      </c>
      <c r="M1618" s="82" t="s">
        <v>203</v>
      </c>
      <c r="N1618" s="83">
        <v>1</v>
      </c>
      <c r="O1618" s="83">
        <v>6</v>
      </c>
      <c r="P1618" s="83">
        <v>3</v>
      </c>
      <c r="Q1618" s="240">
        <f t="shared" si="122"/>
        <v>18</v>
      </c>
      <c r="R1618" s="240" t="str">
        <f t="shared" si="123"/>
        <v>DÜŞÜK RİSK</v>
      </c>
      <c r="S1618" s="84" t="s">
        <v>204</v>
      </c>
      <c r="T1618" s="82" t="s">
        <v>313</v>
      </c>
      <c r="U1618" s="85" t="s">
        <v>206</v>
      </c>
      <c r="V1618" s="85" t="s">
        <v>558</v>
      </c>
      <c r="W1618" s="85" t="s">
        <v>558</v>
      </c>
      <c r="X1618" s="82" t="s">
        <v>208</v>
      </c>
      <c r="Y1618" s="83">
        <v>0.5</v>
      </c>
      <c r="Z1618" s="83">
        <v>6</v>
      </c>
      <c r="AA1618" s="83">
        <v>3</v>
      </c>
      <c r="AB1618" s="240">
        <f t="shared" si="124"/>
        <v>9</v>
      </c>
      <c r="AC1618" s="240" t="str">
        <f t="shared" si="125"/>
        <v>DÜŞÜK RİSK</v>
      </c>
      <c r="AD1618" s="81" t="s">
        <v>279</v>
      </c>
      <c r="AE1618" s="82" t="s">
        <v>265</v>
      </c>
      <c r="AF1618" s="81" t="s">
        <v>558</v>
      </c>
      <c r="AG1618" s="83" t="s">
        <v>334</v>
      </c>
    </row>
    <row r="1619" spans="1:33" ht="192.5" x14ac:dyDescent="0.45">
      <c r="A1619" s="152">
        <v>1612</v>
      </c>
      <c r="B1619" s="160">
        <v>45896</v>
      </c>
      <c r="C1619" s="81" t="s">
        <v>72</v>
      </c>
      <c r="D1619" s="81" t="s">
        <v>130</v>
      </c>
      <c r="E1619" s="254" t="s">
        <v>2821</v>
      </c>
      <c r="F1619" s="254" t="s">
        <v>2821</v>
      </c>
      <c r="G1619" s="81" t="s">
        <v>431</v>
      </c>
      <c r="H1619" s="81" t="s">
        <v>2083</v>
      </c>
      <c r="I1619" s="81" t="s">
        <v>433</v>
      </c>
      <c r="J1619" s="81" t="s">
        <v>434</v>
      </c>
      <c r="K1619" s="81" t="s">
        <v>2842</v>
      </c>
      <c r="L1619" s="82" t="s">
        <v>2084</v>
      </c>
      <c r="M1619" s="82" t="s">
        <v>203</v>
      </c>
      <c r="N1619" s="83">
        <v>1</v>
      </c>
      <c r="O1619" s="83">
        <v>6</v>
      </c>
      <c r="P1619" s="83">
        <v>3</v>
      </c>
      <c r="Q1619" s="240">
        <f t="shared" si="122"/>
        <v>18</v>
      </c>
      <c r="R1619" s="240" t="str">
        <f t="shared" si="123"/>
        <v>DÜŞÜK RİSK</v>
      </c>
      <c r="S1619" s="84" t="s">
        <v>204</v>
      </c>
      <c r="T1619" s="81" t="s">
        <v>436</v>
      </c>
      <c r="U1619" s="85" t="s">
        <v>206</v>
      </c>
      <c r="V1619" s="85" t="s">
        <v>558</v>
      </c>
      <c r="W1619" s="85" t="s">
        <v>558</v>
      </c>
      <c r="X1619" s="82" t="s">
        <v>208</v>
      </c>
      <c r="Y1619" s="83">
        <v>0.5</v>
      </c>
      <c r="Z1619" s="83">
        <v>6</v>
      </c>
      <c r="AA1619" s="83">
        <v>3</v>
      </c>
      <c r="AB1619" s="240">
        <f t="shared" si="124"/>
        <v>9</v>
      </c>
      <c r="AC1619" s="240" t="str">
        <f t="shared" si="125"/>
        <v>DÜŞÜK RİSK</v>
      </c>
      <c r="AD1619" s="81" t="s">
        <v>279</v>
      </c>
      <c r="AE1619" s="81" t="s">
        <v>265</v>
      </c>
      <c r="AF1619" s="81" t="s">
        <v>558</v>
      </c>
      <c r="AG1619" s="83" t="s">
        <v>334</v>
      </c>
    </row>
    <row r="1620" spans="1:33" ht="192.5" x14ac:dyDescent="0.45">
      <c r="A1620" s="152">
        <v>1613</v>
      </c>
      <c r="B1620" s="160">
        <v>45896</v>
      </c>
      <c r="C1620" s="81" t="s">
        <v>72</v>
      </c>
      <c r="D1620" s="81" t="s">
        <v>156</v>
      </c>
      <c r="E1620" s="254" t="s">
        <v>2821</v>
      </c>
      <c r="F1620" s="254" t="s">
        <v>2821</v>
      </c>
      <c r="G1620" s="81" t="s">
        <v>431</v>
      </c>
      <c r="H1620" s="81" t="s">
        <v>452</v>
      </c>
      <c r="I1620" s="81" t="s">
        <v>438</v>
      </c>
      <c r="J1620" s="81" t="s">
        <v>453</v>
      </c>
      <c r="K1620" s="81" t="s">
        <v>2842</v>
      </c>
      <c r="L1620" s="82" t="s">
        <v>454</v>
      </c>
      <c r="M1620" s="82" t="s">
        <v>203</v>
      </c>
      <c r="N1620" s="83">
        <v>1</v>
      </c>
      <c r="O1620" s="83">
        <v>1</v>
      </c>
      <c r="P1620" s="83">
        <v>15</v>
      </c>
      <c r="Q1620" s="240">
        <f t="shared" si="122"/>
        <v>15</v>
      </c>
      <c r="R1620" s="240" t="str">
        <f t="shared" si="123"/>
        <v>DÜŞÜK RİSK</v>
      </c>
      <c r="S1620" s="84" t="s">
        <v>204</v>
      </c>
      <c r="T1620" s="81" t="s">
        <v>455</v>
      </c>
      <c r="U1620" s="85" t="s">
        <v>206</v>
      </c>
      <c r="V1620" s="85" t="s">
        <v>558</v>
      </c>
      <c r="W1620" s="85" t="s">
        <v>558</v>
      </c>
      <c r="X1620" s="82" t="s">
        <v>208</v>
      </c>
      <c r="Y1620" s="83">
        <v>0.5</v>
      </c>
      <c r="Z1620" s="83">
        <v>1</v>
      </c>
      <c r="AA1620" s="83">
        <v>15</v>
      </c>
      <c r="AB1620" s="240">
        <f t="shared" si="124"/>
        <v>7.5</v>
      </c>
      <c r="AC1620" s="240" t="str">
        <f t="shared" si="125"/>
        <v>DÜŞÜK RİSK</v>
      </c>
      <c r="AD1620" s="81" t="s">
        <v>450</v>
      </c>
      <c r="AE1620" s="82" t="s">
        <v>451</v>
      </c>
      <c r="AF1620" s="81" t="s">
        <v>558</v>
      </c>
      <c r="AG1620" s="83" t="s">
        <v>266</v>
      </c>
    </row>
    <row r="1621" spans="1:33" ht="192.5" x14ac:dyDescent="0.45">
      <c r="A1621" s="152">
        <v>1614</v>
      </c>
      <c r="B1621" s="160">
        <v>45896</v>
      </c>
      <c r="C1621" s="81" t="s">
        <v>66</v>
      </c>
      <c r="D1621" s="81" t="s">
        <v>6757</v>
      </c>
      <c r="E1621" s="254" t="s">
        <v>2821</v>
      </c>
      <c r="F1621" s="254" t="s">
        <v>2821</v>
      </c>
      <c r="G1621" s="81" t="s">
        <v>480</v>
      </c>
      <c r="H1621" s="81" t="s">
        <v>481</v>
      </c>
      <c r="I1621" s="81" t="s">
        <v>482</v>
      </c>
      <c r="J1621" s="81" t="s">
        <v>483</v>
      </c>
      <c r="K1621" s="81" t="s">
        <v>2842</v>
      </c>
      <c r="L1621" s="82" t="s">
        <v>484</v>
      </c>
      <c r="M1621" s="82" t="s">
        <v>203</v>
      </c>
      <c r="N1621" s="83">
        <v>1</v>
      </c>
      <c r="O1621" s="83">
        <v>1</v>
      </c>
      <c r="P1621" s="83">
        <v>15</v>
      </c>
      <c r="Q1621" s="240">
        <f t="shared" si="122"/>
        <v>15</v>
      </c>
      <c r="R1621" s="240" t="str">
        <f t="shared" si="123"/>
        <v>DÜŞÜK RİSK</v>
      </c>
      <c r="S1621" s="84" t="s">
        <v>204</v>
      </c>
      <c r="T1621" s="81" t="s">
        <v>135</v>
      </c>
      <c r="U1621" s="85" t="s">
        <v>206</v>
      </c>
      <c r="V1621" s="85" t="s">
        <v>558</v>
      </c>
      <c r="W1621" s="85" t="s">
        <v>558</v>
      </c>
      <c r="X1621" s="82" t="s">
        <v>208</v>
      </c>
      <c r="Y1621" s="83">
        <v>0.5</v>
      </c>
      <c r="Z1621" s="83">
        <v>1</v>
      </c>
      <c r="AA1621" s="83">
        <v>15</v>
      </c>
      <c r="AB1621" s="240">
        <f t="shared" si="124"/>
        <v>7.5</v>
      </c>
      <c r="AC1621" s="240" t="str">
        <f t="shared" si="125"/>
        <v>DÜŞÜK RİSK</v>
      </c>
      <c r="AD1621" s="81" t="s">
        <v>485</v>
      </c>
      <c r="AE1621" s="81" t="s">
        <v>265</v>
      </c>
      <c r="AF1621" s="81" t="s">
        <v>558</v>
      </c>
      <c r="AG1621" s="83" t="s">
        <v>2086</v>
      </c>
    </row>
    <row r="1622" spans="1:33" ht="192.5" x14ac:dyDescent="0.45">
      <c r="A1622" s="152">
        <v>1615</v>
      </c>
      <c r="B1622" s="160">
        <v>45896</v>
      </c>
      <c r="C1622" s="81" t="s">
        <v>66</v>
      </c>
      <c r="D1622" s="81" t="s">
        <v>6757</v>
      </c>
      <c r="E1622" s="254" t="s">
        <v>2821</v>
      </c>
      <c r="F1622" s="254" t="s">
        <v>2821</v>
      </c>
      <c r="G1622" s="81" t="s">
        <v>486</v>
      </c>
      <c r="H1622" s="81" t="s">
        <v>487</v>
      </c>
      <c r="I1622" s="81" t="s">
        <v>488</v>
      </c>
      <c r="J1622" s="81" t="s">
        <v>299</v>
      </c>
      <c r="K1622" s="81" t="s">
        <v>2842</v>
      </c>
      <c r="L1622" s="82" t="s">
        <v>489</v>
      </c>
      <c r="M1622" s="82" t="s">
        <v>203</v>
      </c>
      <c r="N1622" s="83">
        <v>1</v>
      </c>
      <c r="O1622" s="83">
        <v>1</v>
      </c>
      <c r="P1622" s="83">
        <v>7</v>
      </c>
      <c r="Q1622" s="240">
        <f t="shared" si="122"/>
        <v>7</v>
      </c>
      <c r="R1622" s="240" t="str">
        <f t="shared" si="123"/>
        <v>DÜŞÜK RİSK</v>
      </c>
      <c r="S1622" s="84" t="s">
        <v>204</v>
      </c>
      <c r="T1622" s="81" t="s">
        <v>490</v>
      </c>
      <c r="U1622" s="85" t="s">
        <v>206</v>
      </c>
      <c r="V1622" s="85" t="s">
        <v>558</v>
      </c>
      <c r="W1622" s="85" t="s">
        <v>558</v>
      </c>
      <c r="X1622" s="82" t="s">
        <v>208</v>
      </c>
      <c r="Y1622" s="83">
        <v>0.5</v>
      </c>
      <c r="Z1622" s="83">
        <v>1</v>
      </c>
      <c r="AA1622" s="83">
        <v>7</v>
      </c>
      <c r="AB1622" s="240">
        <f t="shared" si="124"/>
        <v>3.5</v>
      </c>
      <c r="AC1622" s="240" t="str">
        <f t="shared" si="125"/>
        <v>DÜŞÜK RİSK</v>
      </c>
      <c r="AD1622" s="81" t="s">
        <v>485</v>
      </c>
      <c r="AE1622" s="81" t="s">
        <v>265</v>
      </c>
      <c r="AF1622" s="81" t="s">
        <v>558</v>
      </c>
      <c r="AG1622" s="83" t="s">
        <v>491</v>
      </c>
    </row>
    <row r="1623" spans="1:33" ht="140" x14ac:dyDescent="0.45">
      <c r="A1623" s="152">
        <v>1616</v>
      </c>
      <c r="B1623" s="160">
        <v>45896</v>
      </c>
      <c r="C1623" s="81" t="s">
        <v>72</v>
      </c>
      <c r="D1623" s="81" t="s">
        <v>130</v>
      </c>
      <c r="E1623" s="254" t="s">
        <v>2843</v>
      </c>
      <c r="F1623" s="254" t="s">
        <v>2843</v>
      </c>
      <c r="G1623" s="81" t="s">
        <v>402</v>
      </c>
      <c r="H1623" s="81" t="s">
        <v>2844</v>
      </c>
      <c r="I1623" s="81" t="s">
        <v>2845</v>
      </c>
      <c r="J1623" s="81" t="s">
        <v>299</v>
      </c>
      <c r="K1623" s="81" t="s">
        <v>464</v>
      </c>
      <c r="L1623" s="82" t="s">
        <v>2846</v>
      </c>
      <c r="M1623" s="82" t="s">
        <v>203</v>
      </c>
      <c r="N1623" s="83">
        <v>1</v>
      </c>
      <c r="O1623" s="83">
        <v>6</v>
      </c>
      <c r="P1623" s="83">
        <v>3</v>
      </c>
      <c r="Q1623" s="240">
        <f t="shared" si="122"/>
        <v>18</v>
      </c>
      <c r="R1623" s="240" t="str">
        <f t="shared" si="123"/>
        <v>DÜŞÜK RİSK</v>
      </c>
      <c r="S1623" s="84" t="s">
        <v>204</v>
      </c>
      <c r="T1623" s="81" t="s">
        <v>2847</v>
      </c>
      <c r="U1623" s="85" t="s">
        <v>206</v>
      </c>
      <c r="V1623" s="85" t="s">
        <v>558</v>
      </c>
      <c r="W1623" s="85" t="s">
        <v>558</v>
      </c>
      <c r="X1623" s="82" t="s">
        <v>208</v>
      </c>
      <c r="Y1623" s="83">
        <v>0.5</v>
      </c>
      <c r="Z1623" s="83">
        <v>6</v>
      </c>
      <c r="AA1623" s="83">
        <v>3</v>
      </c>
      <c r="AB1623" s="240">
        <f t="shared" si="124"/>
        <v>9</v>
      </c>
      <c r="AC1623" s="240" t="str">
        <f t="shared" si="125"/>
        <v>DÜŞÜK RİSK</v>
      </c>
      <c r="AD1623" s="81" t="s">
        <v>279</v>
      </c>
      <c r="AE1623" s="81" t="s">
        <v>265</v>
      </c>
      <c r="AF1623" s="81" t="s">
        <v>558</v>
      </c>
      <c r="AG1623" s="83" t="s">
        <v>334</v>
      </c>
    </row>
    <row r="1624" spans="1:33" ht="140" x14ac:dyDescent="0.45">
      <c r="A1624" s="152">
        <v>1617</v>
      </c>
      <c r="B1624" s="160">
        <v>45896</v>
      </c>
      <c r="C1624" s="81" t="s">
        <v>72</v>
      </c>
      <c r="D1624" s="81" t="s">
        <v>130</v>
      </c>
      <c r="E1624" s="254" t="s">
        <v>2843</v>
      </c>
      <c r="F1624" s="254" t="s">
        <v>2843</v>
      </c>
      <c r="G1624" s="81" t="s">
        <v>402</v>
      </c>
      <c r="H1624" s="81" t="s">
        <v>2796</v>
      </c>
      <c r="I1624" s="81" t="s">
        <v>2189</v>
      </c>
      <c r="J1624" s="81" t="s">
        <v>299</v>
      </c>
      <c r="K1624" s="81" t="s">
        <v>464</v>
      </c>
      <c r="L1624" s="82" t="s">
        <v>2190</v>
      </c>
      <c r="M1624" s="82" t="s">
        <v>203</v>
      </c>
      <c r="N1624" s="83">
        <v>1</v>
      </c>
      <c r="O1624" s="83">
        <v>6</v>
      </c>
      <c r="P1624" s="83">
        <v>3</v>
      </c>
      <c r="Q1624" s="240">
        <f t="shared" si="122"/>
        <v>18</v>
      </c>
      <c r="R1624" s="240" t="str">
        <f t="shared" si="123"/>
        <v>DÜŞÜK RİSK</v>
      </c>
      <c r="S1624" s="84" t="s">
        <v>204</v>
      </c>
      <c r="T1624" s="81" t="s">
        <v>313</v>
      </c>
      <c r="U1624" s="85" t="s">
        <v>206</v>
      </c>
      <c r="V1624" s="85" t="s">
        <v>558</v>
      </c>
      <c r="W1624" s="85" t="s">
        <v>558</v>
      </c>
      <c r="X1624" s="82" t="s">
        <v>208</v>
      </c>
      <c r="Y1624" s="83">
        <v>0.5</v>
      </c>
      <c r="Z1624" s="83">
        <v>6</v>
      </c>
      <c r="AA1624" s="83">
        <v>3</v>
      </c>
      <c r="AB1624" s="240">
        <f t="shared" si="124"/>
        <v>9</v>
      </c>
      <c r="AC1624" s="240" t="str">
        <f t="shared" si="125"/>
        <v>DÜŞÜK RİSK</v>
      </c>
      <c r="AD1624" s="81" t="s">
        <v>279</v>
      </c>
      <c r="AE1624" s="81" t="s">
        <v>265</v>
      </c>
      <c r="AF1624" s="81" t="s">
        <v>558</v>
      </c>
      <c r="AG1624" s="83" t="s">
        <v>334</v>
      </c>
    </row>
    <row r="1625" spans="1:33" ht="105" x14ac:dyDescent="0.45">
      <c r="A1625" s="152">
        <v>1618</v>
      </c>
      <c r="B1625" s="160">
        <v>45896</v>
      </c>
      <c r="C1625" s="81" t="s">
        <v>66</v>
      </c>
      <c r="D1625" s="81" t="s">
        <v>6757</v>
      </c>
      <c r="E1625" s="254" t="s">
        <v>2843</v>
      </c>
      <c r="F1625" s="254" t="s">
        <v>2843</v>
      </c>
      <c r="G1625" s="81" t="s">
        <v>402</v>
      </c>
      <c r="H1625" s="81" t="s">
        <v>2848</v>
      </c>
      <c r="I1625" s="81" t="s">
        <v>382</v>
      </c>
      <c r="J1625" s="81" t="s">
        <v>389</v>
      </c>
      <c r="K1625" s="81" t="s">
        <v>464</v>
      </c>
      <c r="L1625" s="82" t="s">
        <v>390</v>
      </c>
      <c r="M1625" s="82" t="s">
        <v>203</v>
      </c>
      <c r="N1625" s="83">
        <v>0.5</v>
      </c>
      <c r="O1625" s="83">
        <v>10</v>
      </c>
      <c r="P1625" s="83">
        <v>15</v>
      </c>
      <c r="Q1625" s="240">
        <f t="shared" si="122"/>
        <v>75</v>
      </c>
      <c r="R1625" s="240" t="str">
        <f t="shared" si="123"/>
        <v>ÖNEMLİ RİSK</v>
      </c>
      <c r="S1625" s="84" t="s">
        <v>204</v>
      </c>
      <c r="T1625" s="81" t="s">
        <v>313</v>
      </c>
      <c r="U1625" s="85" t="s">
        <v>206</v>
      </c>
      <c r="V1625" s="85" t="s">
        <v>1702</v>
      </c>
      <c r="W1625" s="85" t="s">
        <v>1702</v>
      </c>
      <c r="X1625" s="82" t="s">
        <v>208</v>
      </c>
      <c r="Y1625" s="83">
        <v>0.5</v>
      </c>
      <c r="Z1625" s="83">
        <v>3</v>
      </c>
      <c r="AA1625" s="83">
        <v>7</v>
      </c>
      <c r="AB1625" s="240">
        <f t="shared" si="124"/>
        <v>10.5</v>
      </c>
      <c r="AC1625" s="240" t="str">
        <f t="shared" si="125"/>
        <v>DÜŞÜK RİSK</v>
      </c>
      <c r="AD1625" s="81" t="s">
        <v>385</v>
      </c>
      <c r="AE1625" s="81" t="s">
        <v>265</v>
      </c>
      <c r="AF1625" s="81" t="s">
        <v>1702</v>
      </c>
      <c r="AG1625" s="83" t="s">
        <v>2153</v>
      </c>
    </row>
    <row r="1626" spans="1:33" ht="105" x14ac:dyDescent="0.45">
      <c r="A1626" s="152">
        <v>1619</v>
      </c>
      <c r="B1626" s="160">
        <v>45896</v>
      </c>
      <c r="C1626" s="81" t="s">
        <v>66</v>
      </c>
      <c r="D1626" s="81" t="s">
        <v>6757</v>
      </c>
      <c r="E1626" s="254" t="s">
        <v>2843</v>
      </c>
      <c r="F1626" s="254" t="s">
        <v>2843</v>
      </c>
      <c r="G1626" s="81" t="s">
        <v>402</v>
      </c>
      <c r="H1626" s="81" t="s">
        <v>2848</v>
      </c>
      <c r="I1626" s="81" t="s">
        <v>2849</v>
      </c>
      <c r="J1626" s="81" t="s">
        <v>299</v>
      </c>
      <c r="K1626" s="81" t="s">
        <v>464</v>
      </c>
      <c r="L1626" s="82" t="s">
        <v>2850</v>
      </c>
      <c r="M1626" s="82" t="s">
        <v>203</v>
      </c>
      <c r="N1626" s="83">
        <v>0.5</v>
      </c>
      <c r="O1626" s="83">
        <v>3</v>
      </c>
      <c r="P1626" s="83">
        <v>7</v>
      </c>
      <c r="Q1626" s="240">
        <f t="shared" si="122"/>
        <v>10.5</v>
      </c>
      <c r="R1626" s="240" t="str">
        <f t="shared" si="123"/>
        <v>DÜŞÜK RİSK</v>
      </c>
      <c r="S1626" s="84" t="s">
        <v>204</v>
      </c>
      <c r="T1626" s="81" t="s">
        <v>313</v>
      </c>
      <c r="U1626" s="85" t="s">
        <v>206</v>
      </c>
      <c r="V1626" s="85" t="s">
        <v>1702</v>
      </c>
      <c r="W1626" s="85" t="s">
        <v>1702</v>
      </c>
      <c r="X1626" s="82" t="s">
        <v>208</v>
      </c>
      <c r="Y1626" s="83">
        <v>0.5</v>
      </c>
      <c r="Z1626" s="83">
        <v>3</v>
      </c>
      <c r="AA1626" s="83">
        <v>7</v>
      </c>
      <c r="AB1626" s="240">
        <f t="shared" si="124"/>
        <v>10.5</v>
      </c>
      <c r="AC1626" s="240" t="str">
        <f t="shared" si="125"/>
        <v>DÜŞÜK RİSK</v>
      </c>
      <c r="AD1626" s="81" t="s">
        <v>385</v>
      </c>
      <c r="AE1626" s="81" t="s">
        <v>265</v>
      </c>
      <c r="AF1626" s="81" t="s">
        <v>1702</v>
      </c>
      <c r="AG1626" s="83" t="s">
        <v>2153</v>
      </c>
    </row>
    <row r="1627" spans="1:33" ht="140" x14ac:dyDescent="0.45">
      <c r="A1627" s="152">
        <v>1620</v>
      </c>
      <c r="B1627" s="160">
        <v>45896</v>
      </c>
      <c r="C1627" s="81" t="s">
        <v>72</v>
      </c>
      <c r="D1627" s="81" t="s">
        <v>130</v>
      </c>
      <c r="E1627" s="254" t="s">
        <v>2843</v>
      </c>
      <c r="F1627" s="254" t="s">
        <v>2843</v>
      </c>
      <c r="G1627" s="81" t="s">
        <v>402</v>
      </c>
      <c r="H1627" s="81" t="s">
        <v>415</v>
      </c>
      <c r="I1627" s="81" t="s">
        <v>416</v>
      </c>
      <c r="J1627" s="81" t="s">
        <v>417</v>
      </c>
      <c r="K1627" s="81" t="s">
        <v>464</v>
      </c>
      <c r="L1627" s="82" t="s">
        <v>418</v>
      </c>
      <c r="M1627" s="82" t="s">
        <v>203</v>
      </c>
      <c r="N1627" s="83">
        <v>1</v>
      </c>
      <c r="O1627" s="83">
        <v>10</v>
      </c>
      <c r="P1627" s="83">
        <v>3</v>
      </c>
      <c r="Q1627" s="240">
        <f t="shared" si="122"/>
        <v>30</v>
      </c>
      <c r="R1627" s="240" t="str">
        <f t="shared" si="123"/>
        <v>OLASI RİSK</v>
      </c>
      <c r="S1627" s="84" t="s">
        <v>204</v>
      </c>
      <c r="T1627" s="81" t="s">
        <v>419</v>
      </c>
      <c r="U1627" s="85" t="s">
        <v>206</v>
      </c>
      <c r="V1627" s="85" t="s">
        <v>1702</v>
      </c>
      <c r="W1627" s="85" t="s">
        <v>1702</v>
      </c>
      <c r="X1627" s="82" t="s">
        <v>208</v>
      </c>
      <c r="Y1627" s="83">
        <v>0.2</v>
      </c>
      <c r="Z1627" s="83">
        <v>10</v>
      </c>
      <c r="AA1627" s="83">
        <v>3</v>
      </c>
      <c r="AB1627" s="240">
        <f t="shared" si="124"/>
        <v>6</v>
      </c>
      <c r="AC1627" s="240" t="str">
        <f t="shared" si="125"/>
        <v>DÜŞÜK RİSK</v>
      </c>
      <c r="AD1627" s="81" t="s">
        <v>279</v>
      </c>
      <c r="AE1627" s="81" t="s">
        <v>265</v>
      </c>
      <c r="AF1627" s="81" t="s">
        <v>1702</v>
      </c>
      <c r="AG1627" s="83" t="s">
        <v>334</v>
      </c>
    </row>
    <row r="1628" spans="1:33" ht="157.5" x14ac:dyDescent="0.45">
      <c r="A1628" s="152">
        <v>1621</v>
      </c>
      <c r="B1628" s="160">
        <v>45896</v>
      </c>
      <c r="C1628" s="81" t="s">
        <v>72</v>
      </c>
      <c r="D1628" s="81" t="s">
        <v>130</v>
      </c>
      <c r="E1628" s="254" t="s">
        <v>2843</v>
      </c>
      <c r="F1628" s="254" t="s">
        <v>2843</v>
      </c>
      <c r="G1628" s="81" t="s">
        <v>402</v>
      </c>
      <c r="H1628" s="81" t="s">
        <v>420</v>
      </c>
      <c r="I1628" s="81" t="s">
        <v>421</v>
      </c>
      <c r="J1628" s="81" t="s">
        <v>422</v>
      </c>
      <c r="K1628" s="81" t="s">
        <v>464</v>
      </c>
      <c r="L1628" s="82" t="s">
        <v>2851</v>
      </c>
      <c r="M1628" s="82" t="s">
        <v>203</v>
      </c>
      <c r="N1628" s="83">
        <v>1</v>
      </c>
      <c r="O1628" s="83">
        <v>10</v>
      </c>
      <c r="P1628" s="83">
        <v>3</v>
      </c>
      <c r="Q1628" s="240">
        <f t="shared" si="122"/>
        <v>30</v>
      </c>
      <c r="R1628" s="240" t="str">
        <f t="shared" si="123"/>
        <v>OLASI RİSK</v>
      </c>
      <c r="S1628" s="84" t="s">
        <v>204</v>
      </c>
      <c r="T1628" s="81" t="s">
        <v>419</v>
      </c>
      <c r="U1628" s="85" t="s">
        <v>206</v>
      </c>
      <c r="V1628" s="85" t="s">
        <v>1702</v>
      </c>
      <c r="W1628" s="85" t="s">
        <v>1702</v>
      </c>
      <c r="X1628" s="82" t="s">
        <v>208</v>
      </c>
      <c r="Y1628" s="83">
        <v>0.5</v>
      </c>
      <c r="Z1628" s="83">
        <v>6</v>
      </c>
      <c r="AA1628" s="83">
        <v>3</v>
      </c>
      <c r="AB1628" s="240">
        <f t="shared" si="124"/>
        <v>9</v>
      </c>
      <c r="AC1628" s="240" t="str">
        <f t="shared" si="125"/>
        <v>DÜŞÜK RİSK</v>
      </c>
      <c r="AD1628" s="81" t="s">
        <v>2359</v>
      </c>
      <c r="AE1628" s="81" t="s">
        <v>265</v>
      </c>
      <c r="AF1628" s="81" t="s">
        <v>1702</v>
      </c>
      <c r="AG1628" s="83" t="s">
        <v>334</v>
      </c>
    </row>
    <row r="1629" spans="1:33" ht="140" x14ac:dyDescent="0.45">
      <c r="A1629" s="152">
        <v>1622</v>
      </c>
      <c r="B1629" s="160">
        <v>45896</v>
      </c>
      <c r="C1629" s="81" t="s">
        <v>72</v>
      </c>
      <c r="D1629" s="81" t="s">
        <v>130</v>
      </c>
      <c r="E1629" s="254" t="s">
        <v>2843</v>
      </c>
      <c r="F1629" s="254" t="s">
        <v>2843</v>
      </c>
      <c r="G1629" s="81" t="s">
        <v>431</v>
      </c>
      <c r="H1629" s="81" t="s">
        <v>2083</v>
      </c>
      <c r="I1629" s="81" t="s">
        <v>433</v>
      </c>
      <c r="J1629" s="81" t="s">
        <v>434</v>
      </c>
      <c r="K1629" s="81" t="s">
        <v>464</v>
      </c>
      <c r="L1629" s="82" t="s">
        <v>2084</v>
      </c>
      <c r="M1629" s="82" t="s">
        <v>203</v>
      </c>
      <c r="N1629" s="83">
        <v>1</v>
      </c>
      <c r="O1629" s="83">
        <v>6</v>
      </c>
      <c r="P1629" s="83">
        <v>3</v>
      </c>
      <c r="Q1629" s="240">
        <f t="shared" si="122"/>
        <v>18</v>
      </c>
      <c r="R1629" s="240" t="str">
        <f t="shared" si="123"/>
        <v>DÜŞÜK RİSK</v>
      </c>
      <c r="S1629" s="84" t="s">
        <v>204</v>
      </c>
      <c r="T1629" s="82" t="s">
        <v>436</v>
      </c>
      <c r="U1629" s="85" t="s">
        <v>206</v>
      </c>
      <c r="V1629" s="85" t="s">
        <v>558</v>
      </c>
      <c r="W1629" s="85" t="s">
        <v>558</v>
      </c>
      <c r="X1629" s="82" t="s">
        <v>208</v>
      </c>
      <c r="Y1629" s="83">
        <v>0.5</v>
      </c>
      <c r="Z1629" s="83">
        <v>6</v>
      </c>
      <c r="AA1629" s="83">
        <v>3</v>
      </c>
      <c r="AB1629" s="240">
        <f t="shared" si="124"/>
        <v>9</v>
      </c>
      <c r="AC1629" s="240" t="str">
        <f t="shared" si="125"/>
        <v>DÜŞÜK RİSK</v>
      </c>
      <c r="AD1629" s="81" t="s">
        <v>279</v>
      </c>
      <c r="AE1629" s="82" t="s">
        <v>265</v>
      </c>
      <c r="AF1629" s="81" t="s">
        <v>558</v>
      </c>
      <c r="AG1629" s="83" t="s">
        <v>334</v>
      </c>
    </row>
    <row r="1630" spans="1:33" ht="140" x14ac:dyDescent="0.45">
      <c r="A1630" s="152">
        <v>1623</v>
      </c>
      <c r="B1630" s="160">
        <v>45896</v>
      </c>
      <c r="C1630" s="81" t="s">
        <v>6759</v>
      </c>
      <c r="D1630" s="81" t="s">
        <v>157</v>
      </c>
      <c r="E1630" s="254" t="s">
        <v>2843</v>
      </c>
      <c r="F1630" s="254" t="s">
        <v>2843</v>
      </c>
      <c r="G1630" s="81" t="s">
        <v>431</v>
      </c>
      <c r="H1630" s="81" t="s">
        <v>2852</v>
      </c>
      <c r="I1630" s="81" t="s">
        <v>2853</v>
      </c>
      <c r="J1630" s="81" t="s">
        <v>2854</v>
      </c>
      <c r="K1630" s="81" t="s">
        <v>464</v>
      </c>
      <c r="L1630" s="82" t="s">
        <v>2855</v>
      </c>
      <c r="M1630" s="82" t="s">
        <v>203</v>
      </c>
      <c r="N1630" s="83">
        <v>1</v>
      </c>
      <c r="O1630" s="83">
        <v>10</v>
      </c>
      <c r="P1630" s="83">
        <v>3</v>
      </c>
      <c r="Q1630" s="240">
        <f t="shared" si="122"/>
        <v>30</v>
      </c>
      <c r="R1630" s="240" t="str">
        <f t="shared" si="123"/>
        <v>OLASI RİSK</v>
      </c>
      <c r="S1630" s="84" t="s">
        <v>204</v>
      </c>
      <c r="T1630" s="82" t="s">
        <v>2856</v>
      </c>
      <c r="U1630" s="85" t="s">
        <v>206</v>
      </c>
      <c r="V1630" s="85" t="s">
        <v>558</v>
      </c>
      <c r="W1630" s="85" t="s">
        <v>558</v>
      </c>
      <c r="X1630" s="82" t="s">
        <v>208</v>
      </c>
      <c r="Y1630" s="83">
        <v>0.5</v>
      </c>
      <c r="Z1630" s="83">
        <v>10</v>
      </c>
      <c r="AA1630" s="83">
        <v>3</v>
      </c>
      <c r="AB1630" s="240">
        <f t="shared" si="124"/>
        <v>15</v>
      </c>
      <c r="AC1630" s="240" t="str">
        <f t="shared" si="125"/>
        <v>DÜŞÜK RİSK</v>
      </c>
      <c r="AD1630" s="81" t="s">
        <v>287</v>
      </c>
      <c r="AE1630" s="82" t="s">
        <v>265</v>
      </c>
      <c r="AF1630" s="81" t="s">
        <v>558</v>
      </c>
      <c r="AG1630" s="83" t="s">
        <v>2857</v>
      </c>
    </row>
    <row r="1631" spans="1:33" ht="140" x14ac:dyDescent="0.45">
      <c r="A1631" s="152">
        <v>1624</v>
      </c>
      <c r="B1631" s="160">
        <v>45896</v>
      </c>
      <c r="C1631" s="81" t="s">
        <v>6759</v>
      </c>
      <c r="D1631" s="81" t="s">
        <v>157</v>
      </c>
      <c r="E1631" s="254" t="s">
        <v>2843</v>
      </c>
      <c r="F1631" s="254" t="s">
        <v>2843</v>
      </c>
      <c r="G1631" s="81" t="s">
        <v>431</v>
      </c>
      <c r="H1631" s="81" t="s">
        <v>2858</v>
      </c>
      <c r="I1631" s="81" t="s">
        <v>2853</v>
      </c>
      <c r="J1631" s="81" t="s">
        <v>2859</v>
      </c>
      <c r="K1631" s="81" t="s">
        <v>464</v>
      </c>
      <c r="L1631" s="82" t="s">
        <v>2860</v>
      </c>
      <c r="M1631" s="82" t="s">
        <v>203</v>
      </c>
      <c r="N1631" s="83">
        <v>1</v>
      </c>
      <c r="O1631" s="83">
        <v>10</v>
      </c>
      <c r="P1631" s="83">
        <v>3</v>
      </c>
      <c r="Q1631" s="240">
        <f t="shared" si="122"/>
        <v>30</v>
      </c>
      <c r="R1631" s="240" t="str">
        <f t="shared" si="123"/>
        <v>OLASI RİSK</v>
      </c>
      <c r="S1631" s="84" t="s">
        <v>204</v>
      </c>
      <c r="T1631" s="82" t="s">
        <v>2861</v>
      </c>
      <c r="U1631" s="85" t="s">
        <v>206</v>
      </c>
      <c r="V1631" s="85" t="s">
        <v>558</v>
      </c>
      <c r="W1631" s="85" t="s">
        <v>558</v>
      </c>
      <c r="X1631" s="82" t="s">
        <v>208</v>
      </c>
      <c r="Y1631" s="83">
        <v>0.5</v>
      </c>
      <c r="Z1631" s="83">
        <v>10</v>
      </c>
      <c r="AA1631" s="83">
        <v>3</v>
      </c>
      <c r="AB1631" s="240">
        <f t="shared" si="124"/>
        <v>15</v>
      </c>
      <c r="AC1631" s="240" t="str">
        <f t="shared" si="125"/>
        <v>DÜŞÜK RİSK</v>
      </c>
      <c r="AD1631" s="81" t="s">
        <v>287</v>
      </c>
      <c r="AE1631" s="82" t="s">
        <v>265</v>
      </c>
      <c r="AF1631" s="81" t="s">
        <v>558</v>
      </c>
      <c r="AG1631" s="83" t="s">
        <v>2857</v>
      </c>
    </row>
    <row r="1632" spans="1:33" ht="140" x14ac:dyDescent="0.45">
      <c r="A1632" s="152">
        <v>1625</v>
      </c>
      <c r="B1632" s="160">
        <v>45896</v>
      </c>
      <c r="C1632" s="81" t="s">
        <v>6759</v>
      </c>
      <c r="D1632" s="81" t="s">
        <v>157</v>
      </c>
      <c r="E1632" s="254" t="s">
        <v>2843</v>
      </c>
      <c r="F1632" s="254" t="s">
        <v>2843</v>
      </c>
      <c r="G1632" s="81" t="s">
        <v>431</v>
      </c>
      <c r="H1632" s="81" t="s">
        <v>2862</v>
      </c>
      <c r="I1632" s="81" t="s">
        <v>2853</v>
      </c>
      <c r="J1632" s="81" t="s">
        <v>2854</v>
      </c>
      <c r="K1632" s="81" t="s">
        <v>464</v>
      </c>
      <c r="L1632" s="82" t="s">
        <v>2326</v>
      </c>
      <c r="M1632" s="82" t="s">
        <v>203</v>
      </c>
      <c r="N1632" s="83">
        <v>3</v>
      </c>
      <c r="O1632" s="83">
        <v>6</v>
      </c>
      <c r="P1632" s="83">
        <v>3</v>
      </c>
      <c r="Q1632" s="240">
        <f t="shared" si="122"/>
        <v>54</v>
      </c>
      <c r="R1632" s="240" t="str">
        <f t="shared" si="123"/>
        <v>OLASI RİSK</v>
      </c>
      <c r="S1632" s="84" t="s">
        <v>204</v>
      </c>
      <c r="T1632" s="82" t="s">
        <v>286</v>
      </c>
      <c r="U1632" s="85" t="s">
        <v>206</v>
      </c>
      <c r="V1632" s="85" t="s">
        <v>558</v>
      </c>
      <c r="W1632" s="85" t="s">
        <v>558</v>
      </c>
      <c r="X1632" s="82" t="s">
        <v>208</v>
      </c>
      <c r="Y1632" s="83">
        <v>1</v>
      </c>
      <c r="Z1632" s="83">
        <v>6</v>
      </c>
      <c r="AA1632" s="83">
        <v>3</v>
      </c>
      <c r="AB1632" s="240">
        <f t="shared" si="124"/>
        <v>18</v>
      </c>
      <c r="AC1632" s="240" t="str">
        <f t="shared" si="125"/>
        <v>DÜŞÜK RİSK</v>
      </c>
      <c r="AD1632" s="81" t="s">
        <v>287</v>
      </c>
      <c r="AE1632" s="82" t="s">
        <v>265</v>
      </c>
      <c r="AF1632" s="81" t="s">
        <v>558</v>
      </c>
      <c r="AG1632" s="83" t="s">
        <v>288</v>
      </c>
    </row>
    <row r="1633" spans="1:33" ht="140" x14ac:dyDescent="0.45">
      <c r="A1633" s="152">
        <v>1626</v>
      </c>
      <c r="B1633" s="160">
        <v>45896</v>
      </c>
      <c r="C1633" s="83" t="s">
        <v>72</v>
      </c>
      <c r="D1633" s="81" t="s">
        <v>155</v>
      </c>
      <c r="E1633" s="254" t="s">
        <v>2843</v>
      </c>
      <c r="F1633" s="254" t="s">
        <v>2843</v>
      </c>
      <c r="G1633" s="81" t="s">
        <v>402</v>
      </c>
      <c r="H1633" s="81" t="s">
        <v>2863</v>
      </c>
      <c r="I1633" s="81" t="s">
        <v>2864</v>
      </c>
      <c r="J1633" s="81" t="s">
        <v>2865</v>
      </c>
      <c r="K1633" s="81" t="s">
        <v>464</v>
      </c>
      <c r="L1633" s="82" t="s">
        <v>2866</v>
      </c>
      <c r="M1633" s="82" t="s">
        <v>203</v>
      </c>
      <c r="N1633" s="83">
        <v>1</v>
      </c>
      <c r="O1633" s="83">
        <v>6</v>
      </c>
      <c r="P1633" s="83">
        <v>3</v>
      </c>
      <c r="Q1633" s="240">
        <f t="shared" si="122"/>
        <v>18</v>
      </c>
      <c r="R1633" s="240" t="str">
        <f t="shared" si="123"/>
        <v>DÜŞÜK RİSK</v>
      </c>
      <c r="S1633" s="84" t="s">
        <v>204</v>
      </c>
      <c r="T1633" s="82" t="s">
        <v>2867</v>
      </c>
      <c r="U1633" s="85" t="s">
        <v>206</v>
      </c>
      <c r="V1633" s="85" t="s">
        <v>558</v>
      </c>
      <c r="W1633" s="85" t="s">
        <v>558</v>
      </c>
      <c r="X1633" s="82" t="s">
        <v>208</v>
      </c>
      <c r="Y1633" s="83">
        <v>0.5</v>
      </c>
      <c r="Z1633" s="83">
        <v>6</v>
      </c>
      <c r="AA1633" s="83">
        <v>3</v>
      </c>
      <c r="AB1633" s="240">
        <f t="shared" si="124"/>
        <v>9</v>
      </c>
      <c r="AC1633" s="240" t="str">
        <f t="shared" si="125"/>
        <v>DÜŞÜK RİSK</v>
      </c>
      <c r="AD1633" s="81" t="s">
        <v>209</v>
      </c>
      <c r="AE1633" s="82" t="s">
        <v>210</v>
      </c>
      <c r="AF1633" s="81" t="s">
        <v>558</v>
      </c>
      <c r="AG1633" s="83" t="s">
        <v>211</v>
      </c>
    </row>
    <row r="1634" spans="1:33" ht="105" x14ac:dyDescent="0.45">
      <c r="A1634" s="152">
        <v>1627</v>
      </c>
      <c r="B1634" s="160">
        <v>45896</v>
      </c>
      <c r="C1634" s="81" t="s">
        <v>66</v>
      </c>
      <c r="D1634" s="81" t="s">
        <v>6757</v>
      </c>
      <c r="E1634" s="254" t="s">
        <v>2843</v>
      </c>
      <c r="F1634" s="254" t="s">
        <v>2843</v>
      </c>
      <c r="G1634" s="81" t="s">
        <v>387</v>
      </c>
      <c r="H1634" s="81" t="s">
        <v>388</v>
      </c>
      <c r="I1634" s="81" t="s">
        <v>382</v>
      </c>
      <c r="J1634" s="81" t="s">
        <v>389</v>
      </c>
      <c r="K1634" s="81" t="s">
        <v>464</v>
      </c>
      <c r="L1634" s="82" t="s">
        <v>390</v>
      </c>
      <c r="M1634" s="82" t="s">
        <v>203</v>
      </c>
      <c r="N1634" s="83">
        <v>1</v>
      </c>
      <c r="O1634" s="83">
        <v>10</v>
      </c>
      <c r="P1634" s="83">
        <v>15</v>
      </c>
      <c r="Q1634" s="240">
        <f t="shared" si="122"/>
        <v>150</v>
      </c>
      <c r="R1634" s="240" t="str">
        <f t="shared" si="123"/>
        <v>ÖNEMLİ RİSK</v>
      </c>
      <c r="S1634" s="84" t="s">
        <v>204</v>
      </c>
      <c r="T1634" s="82" t="s">
        <v>313</v>
      </c>
      <c r="U1634" s="85" t="s">
        <v>206</v>
      </c>
      <c r="V1634" s="85" t="s">
        <v>1702</v>
      </c>
      <c r="W1634" s="85" t="s">
        <v>1702</v>
      </c>
      <c r="X1634" s="82" t="s">
        <v>208</v>
      </c>
      <c r="Y1634" s="83">
        <v>0.5</v>
      </c>
      <c r="Z1634" s="83">
        <v>3</v>
      </c>
      <c r="AA1634" s="83">
        <v>7</v>
      </c>
      <c r="AB1634" s="240">
        <f t="shared" si="124"/>
        <v>10.5</v>
      </c>
      <c r="AC1634" s="240" t="str">
        <f t="shared" si="125"/>
        <v>DÜŞÜK RİSK</v>
      </c>
      <c r="AD1634" s="81" t="s">
        <v>385</v>
      </c>
      <c r="AE1634" s="82" t="s">
        <v>265</v>
      </c>
      <c r="AF1634" s="81" t="s">
        <v>1702</v>
      </c>
      <c r="AG1634" s="83" t="s">
        <v>391</v>
      </c>
    </row>
    <row r="1635" spans="1:33" ht="140" x14ac:dyDescent="0.45">
      <c r="A1635" s="152">
        <v>1628</v>
      </c>
      <c r="B1635" s="160">
        <v>45896</v>
      </c>
      <c r="C1635" s="81" t="s">
        <v>72</v>
      </c>
      <c r="D1635" s="81" t="s">
        <v>156</v>
      </c>
      <c r="E1635" s="254" t="s">
        <v>2843</v>
      </c>
      <c r="F1635" s="254" t="s">
        <v>2843</v>
      </c>
      <c r="G1635" s="81" t="s">
        <v>402</v>
      </c>
      <c r="H1635" s="81" t="s">
        <v>445</v>
      </c>
      <c r="I1635" s="81" t="s">
        <v>446</v>
      </c>
      <c r="J1635" s="81" t="s">
        <v>299</v>
      </c>
      <c r="K1635" s="81" t="s">
        <v>464</v>
      </c>
      <c r="L1635" s="82" t="s">
        <v>447</v>
      </c>
      <c r="M1635" s="82" t="s">
        <v>203</v>
      </c>
      <c r="N1635" s="83">
        <v>1</v>
      </c>
      <c r="O1635" s="83">
        <v>1</v>
      </c>
      <c r="P1635" s="83">
        <v>15</v>
      </c>
      <c r="Q1635" s="240">
        <f t="shared" ref="Q1635:Q1698" si="126">IF(OR(ISBLANK(N1635)=TRUE,ISBLANK(O1635)=TRUE,ISBLANK(P1635)=TRUE),"",PRODUCT(N1635,O1635,P1635))</f>
        <v>15</v>
      </c>
      <c r="R1635" s="240" t="str">
        <f t="shared" ref="R1635:R1698" si="127">IF(Q1635="","",IF(AND(Q1635&gt;=0,Q1635&lt;20),"DÜŞÜK RİSK",IF(AND(Q1635&gt;=20,Q1635&lt;70),"OLASI RİSK",IF(AND(Q1635&gt;=70,Q1635&lt;200),"ÖNEMLİ RİSK",IF(AND(Q1635&gt;=200,Q1635&lt;400),"YÜKSEK RİSK",IF(Q1635&gt;=400,"KABUL EDİLEMEZ RİSK",""))))))</f>
        <v>DÜŞÜK RİSK</v>
      </c>
      <c r="S1635" s="84" t="s">
        <v>448</v>
      </c>
      <c r="T1635" s="82" t="s">
        <v>449</v>
      </c>
      <c r="U1635" s="85" t="s">
        <v>206</v>
      </c>
      <c r="V1635" s="85" t="s">
        <v>558</v>
      </c>
      <c r="W1635" s="85" t="s">
        <v>558</v>
      </c>
      <c r="X1635" s="82" t="s">
        <v>208</v>
      </c>
      <c r="Y1635" s="83">
        <v>0.5</v>
      </c>
      <c r="Z1635" s="83">
        <v>1</v>
      </c>
      <c r="AA1635" s="83">
        <v>15</v>
      </c>
      <c r="AB1635" s="240">
        <f t="shared" ref="AB1635:AB1698" si="128">IF(OR(ISBLANK(Y1635)=TRUE,ISBLANK(Z1635)=TRUE,ISBLANK(AA1635)=TRUE),"",PRODUCT(Y1635,Z1635,AA1635))</f>
        <v>7.5</v>
      </c>
      <c r="AC1635" s="240" t="str">
        <f t="shared" ref="AC1635:AC1698" si="129">IF(AB1635="","",IF(AND(AB1635&gt;=0,AB1635&lt;20),"DÜŞÜK RİSK",IF(AND(AB1635&gt;=20,AB1635&lt;70),"OLASI RİSK",IF(AND(AB1635&gt;=70,AB1635&lt;200),"ÖNEMLİ RİSK",IF(AND(AB1635&gt;=200,AB1635&lt;400),"YÜKSEK RİSK",IF(AB1635&gt;=400,"KABUL EDİLEMEZ RİSK",""))))))</f>
        <v>DÜŞÜK RİSK</v>
      </c>
      <c r="AD1635" s="81" t="s">
        <v>450</v>
      </c>
      <c r="AE1635" s="82" t="s">
        <v>451</v>
      </c>
      <c r="AF1635" s="81" t="s">
        <v>558</v>
      </c>
      <c r="AG1635" s="83" t="s">
        <v>266</v>
      </c>
    </row>
    <row r="1636" spans="1:33" ht="140" x14ac:dyDescent="0.45">
      <c r="A1636" s="152">
        <v>1629</v>
      </c>
      <c r="B1636" s="160">
        <v>45896</v>
      </c>
      <c r="C1636" s="81" t="s">
        <v>72</v>
      </c>
      <c r="D1636" s="81" t="s">
        <v>156</v>
      </c>
      <c r="E1636" s="254" t="s">
        <v>2843</v>
      </c>
      <c r="F1636" s="254" t="s">
        <v>2843</v>
      </c>
      <c r="G1636" s="81" t="s">
        <v>431</v>
      </c>
      <c r="H1636" s="81" t="s">
        <v>452</v>
      </c>
      <c r="I1636" s="81" t="s">
        <v>438</v>
      </c>
      <c r="J1636" s="81" t="s">
        <v>453</v>
      </c>
      <c r="K1636" s="81" t="s">
        <v>464</v>
      </c>
      <c r="L1636" s="82" t="s">
        <v>454</v>
      </c>
      <c r="M1636" s="82" t="s">
        <v>203</v>
      </c>
      <c r="N1636" s="83">
        <v>1</v>
      </c>
      <c r="O1636" s="83">
        <v>1</v>
      </c>
      <c r="P1636" s="83">
        <v>15</v>
      </c>
      <c r="Q1636" s="240">
        <f t="shared" si="126"/>
        <v>15</v>
      </c>
      <c r="R1636" s="240" t="str">
        <f t="shared" si="127"/>
        <v>DÜŞÜK RİSK</v>
      </c>
      <c r="S1636" s="84" t="s">
        <v>204</v>
      </c>
      <c r="T1636" s="82" t="s">
        <v>455</v>
      </c>
      <c r="U1636" s="85" t="s">
        <v>206</v>
      </c>
      <c r="V1636" s="85" t="s">
        <v>558</v>
      </c>
      <c r="W1636" s="85" t="s">
        <v>558</v>
      </c>
      <c r="X1636" s="82" t="s">
        <v>208</v>
      </c>
      <c r="Y1636" s="83">
        <v>0.5</v>
      </c>
      <c r="Z1636" s="83">
        <v>1</v>
      </c>
      <c r="AA1636" s="83">
        <v>15</v>
      </c>
      <c r="AB1636" s="240">
        <f t="shared" si="128"/>
        <v>7.5</v>
      </c>
      <c r="AC1636" s="240" t="str">
        <f t="shared" si="129"/>
        <v>DÜŞÜK RİSK</v>
      </c>
      <c r="AD1636" s="81" t="s">
        <v>450</v>
      </c>
      <c r="AE1636" s="82" t="s">
        <v>451</v>
      </c>
      <c r="AF1636" s="81" t="s">
        <v>558</v>
      </c>
      <c r="AG1636" s="83" t="s">
        <v>266</v>
      </c>
    </row>
    <row r="1637" spans="1:33" ht="140" x14ac:dyDescent="0.45">
      <c r="A1637" s="152">
        <v>1630</v>
      </c>
      <c r="B1637" s="160">
        <v>45896</v>
      </c>
      <c r="C1637" s="81" t="s">
        <v>66</v>
      </c>
      <c r="D1637" s="81" t="s">
        <v>6757</v>
      </c>
      <c r="E1637" s="254" t="s">
        <v>2843</v>
      </c>
      <c r="F1637" s="254" t="s">
        <v>2843</v>
      </c>
      <c r="G1637" s="81" t="s">
        <v>480</v>
      </c>
      <c r="H1637" s="81" t="s">
        <v>481</v>
      </c>
      <c r="I1637" s="81" t="s">
        <v>482</v>
      </c>
      <c r="J1637" s="81" t="s">
        <v>483</v>
      </c>
      <c r="K1637" s="81" t="s">
        <v>464</v>
      </c>
      <c r="L1637" s="82" t="s">
        <v>484</v>
      </c>
      <c r="M1637" s="82" t="s">
        <v>203</v>
      </c>
      <c r="N1637" s="83">
        <v>1</v>
      </c>
      <c r="O1637" s="83">
        <v>1</v>
      </c>
      <c r="P1637" s="83">
        <v>15</v>
      </c>
      <c r="Q1637" s="240">
        <f t="shared" si="126"/>
        <v>15</v>
      </c>
      <c r="R1637" s="240" t="str">
        <f t="shared" si="127"/>
        <v>DÜŞÜK RİSK</v>
      </c>
      <c r="S1637" s="84" t="s">
        <v>204</v>
      </c>
      <c r="T1637" s="82" t="s">
        <v>135</v>
      </c>
      <c r="U1637" s="85" t="s">
        <v>206</v>
      </c>
      <c r="V1637" s="85" t="s">
        <v>558</v>
      </c>
      <c r="W1637" s="85" t="s">
        <v>558</v>
      </c>
      <c r="X1637" s="82" t="s">
        <v>208</v>
      </c>
      <c r="Y1637" s="83">
        <v>0.5</v>
      </c>
      <c r="Z1637" s="83">
        <v>1</v>
      </c>
      <c r="AA1637" s="83">
        <v>15</v>
      </c>
      <c r="AB1637" s="240">
        <f t="shared" si="128"/>
        <v>7.5</v>
      </c>
      <c r="AC1637" s="240" t="str">
        <f t="shared" si="129"/>
        <v>DÜŞÜK RİSK</v>
      </c>
      <c r="AD1637" s="81" t="s">
        <v>485</v>
      </c>
      <c r="AE1637" s="82" t="s">
        <v>265</v>
      </c>
      <c r="AF1637" s="81" t="s">
        <v>558</v>
      </c>
      <c r="AG1637" s="83" t="s">
        <v>2086</v>
      </c>
    </row>
    <row r="1638" spans="1:33" ht="140" x14ac:dyDescent="0.45">
      <c r="A1638" s="152">
        <v>1631</v>
      </c>
      <c r="B1638" s="160">
        <v>45896</v>
      </c>
      <c r="C1638" s="81" t="s">
        <v>66</v>
      </c>
      <c r="D1638" s="81" t="s">
        <v>6757</v>
      </c>
      <c r="E1638" s="254" t="s">
        <v>2843</v>
      </c>
      <c r="F1638" s="254" t="s">
        <v>2843</v>
      </c>
      <c r="G1638" s="81" t="s">
        <v>486</v>
      </c>
      <c r="H1638" s="81" t="s">
        <v>487</v>
      </c>
      <c r="I1638" s="81" t="s">
        <v>488</v>
      </c>
      <c r="J1638" s="81" t="s">
        <v>299</v>
      </c>
      <c r="K1638" s="81" t="s">
        <v>464</v>
      </c>
      <c r="L1638" s="82" t="s">
        <v>489</v>
      </c>
      <c r="M1638" s="82" t="s">
        <v>203</v>
      </c>
      <c r="N1638" s="83">
        <v>1</v>
      </c>
      <c r="O1638" s="83">
        <v>1</v>
      </c>
      <c r="P1638" s="83">
        <v>7</v>
      </c>
      <c r="Q1638" s="240">
        <f t="shared" si="126"/>
        <v>7</v>
      </c>
      <c r="R1638" s="240" t="str">
        <f t="shared" si="127"/>
        <v>DÜŞÜK RİSK</v>
      </c>
      <c r="S1638" s="84" t="s">
        <v>204</v>
      </c>
      <c r="T1638" s="82" t="s">
        <v>490</v>
      </c>
      <c r="U1638" s="85" t="s">
        <v>206</v>
      </c>
      <c r="V1638" s="85" t="s">
        <v>558</v>
      </c>
      <c r="W1638" s="85" t="s">
        <v>558</v>
      </c>
      <c r="X1638" s="82" t="s">
        <v>208</v>
      </c>
      <c r="Y1638" s="83">
        <v>0.5</v>
      </c>
      <c r="Z1638" s="83">
        <v>1</v>
      </c>
      <c r="AA1638" s="83">
        <v>7</v>
      </c>
      <c r="AB1638" s="240">
        <f t="shared" si="128"/>
        <v>3.5</v>
      </c>
      <c r="AC1638" s="240" t="str">
        <f t="shared" si="129"/>
        <v>DÜŞÜK RİSK</v>
      </c>
      <c r="AD1638" s="81" t="s">
        <v>485</v>
      </c>
      <c r="AE1638" s="81" t="s">
        <v>265</v>
      </c>
      <c r="AF1638" s="81" t="s">
        <v>558</v>
      </c>
      <c r="AG1638" s="83" t="s">
        <v>491</v>
      </c>
    </row>
    <row r="1639" spans="1:33" ht="315" x14ac:dyDescent="0.45">
      <c r="A1639" s="152">
        <v>1632</v>
      </c>
      <c r="B1639" s="160">
        <v>45896</v>
      </c>
      <c r="C1639" s="83" t="s">
        <v>72</v>
      </c>
      <c r="D1639" s="81" t="s">
        <v>155</v>
      </c>
      <c r="E1639" s="254" t="s">
        <v>2868</v>
      </c>
      <c r="F1639" s="254" t="s">
        <v>2868</v>
      </c>
      <c r="G1639" s="81" t="s">
        <v>2869</v>
      </c>
      <c r="H1639" s="81" t="s">
        <v>222</v>
      </c>
      <c r="I1639" s="81" t="s">
        <v>214</v>
      </c>
      <c r="J1639" s="81" t="s">
        <v>200</v>
      </c>
      <c r="K1639" s="81" t="s">
        <v>2115</v>
      </c>
      <c r="L1639" s="82" t="s">
        <v>215</v>
      </c>
      <c r="M1639" s="82" t="s">
        <v>203</v>
      </c>
      <c r="N1639" s="83">
        <v>1</v>
      </c>
      <c r="O1639" s="83">
        <v>1</v>
      </c>
      <c r="P1639" s="83">
        <v>15</v>
      </c>
      <c r="Q1639" s="240">
        <f t="shared" si="126"/>
        <v>15</v>
      </c>
      <c r="R1639" s="240" t="str">
        <f t="shared" si="127"/>
        <v>DÜŞÜK RİSK</v>
      </c>
      <c r="S1639" s="84" t="s">
        <v>204</v>
      </c>
      <c r="T1639" s="82" t="s">
        <v>205</v>
      </c>
      <c r="U1639" s="85" t="s">
        <v>206</v>
      </c>
      <c r="V1639" s="85" t="s">
        <v>558</v>
      </c>
      <c r="W1639" s="85" t="s">
        <v>558</v>
      </c>
      <c r="X1639" s="82" t="s">
        <v>208</v>
      </c>
      <c r="Y1639" s="83">
        <v>0.5</v>
      </c>
      <c r="Z1639" s="83">
        <v>1</v>
      </c>
      <c r="AA1639" s="83">
        <v>15</v>
      </c>
      <c r="AB1639" s="240">
        <f t="shared" si="128"/>
        <v>7.5</v>
      </c>
      <c r="AC1639" s="240" t="str">
        <f t="shared" si="129"/>
        <v>DÜŞÜK RİSK</v>
      </c>
      <c r="AD1639" s="81" t="s">
        <v>209</v>
      </c>
      <c r="AE1639" s="81" t="s">
        <v>210</v>
      </c>
      <c r="AF1639" s="81" t="s">
        <v>558</v>
      </c>
      <c r="AG1639" s="83" t="s">
        <v>211</v>
      </c>
    </row>
    <row r="1640" spans="1:33" ht="280" x14ac:dyDescent="0.45">
      <c r="A1640" s="152">
        <v>1633</v>
      </c>
      <c r="B1640" s="160">
        <v>45896</v>
      </c>
      <c r="C1640" s="83" t="s">
        <v>72</v>
      </c>
      <c r="D1640" s="81" t="s">
        <v>155</v>
      </c>
      <c r="E1640" s="254" t="s">
        <v>2868</v>
      </c>
      <c r="F1640" s="254" t="s">
        <v>2868</v>
      </c>
      <c r="G1640" s="81" t="s">
        <v>2870</v>
      </c>
      <c r="H1640" s="81" t="s">
        <v>222</v>
      </c>
      <c r="I1640" s="81" t="s">
        <v>214</v>
      </c>
      <c r="J1640" s="81" t="s">
        <v>200</v>
      </c>
      <c r="K1640" s="81" t="s">
        <v>2871</v>
      </c>
      <c r="L1640" s="82" t="s">
        <v>2799</v>
      </c>
      <c r="M1640" s="82" t="s">
        <v>203</v>
      </c>
      <c r="N1640" s="83">
        <v>1</v>
      </c>
      <c r="O1640" s="83">
        <v>1</v>
      </c>
      <c r="P1640" s="83">
        <v>15</v>
      </c>
      <c r="Q1640" s="240">
        <f t="shared" si="126"/>
        <v>15</v>
      </c>
      <c r="R1640" s="240" t="str">
        <f t="shared" si="127"/>
        <v>DÜŞÜK RİSK</v>
      </c>
      <c r="S1640" s="84" t="s">
        <v>204</v>
      </c>
      <c r="T1640" s="82" t="s">
        <v>205</v>
      </c>
      <c r="U1640" s="85" t="s">
        <v>206</v>
      </c>
      <c r="V1640" s="85" t="s">
        <v>558</v>
      </c>
      <c r="W1640" s="85" t="s">
        <v>558</v>
      </c>
      <c r="X1640" s="82" t="s">
        <v>208</v>
      </c>
      <c r="Y1640" s="83">
        <v>0.5</v>
      </c>
      <c r="Z1640" s="83">
        <v>1</v>
      </c>
      <c r="AA1640" s="83">
        <v>15</v>
      </c>
      <c r="AB1640" s="240">
        <f t="shared" si="128"/>
        <v>7.5</v>
      </c>
      <c r="AC1640" s="240" t="str">
        <f t="shared" si="129"/>
        <v>DÜŞÜK RİSK</v>
      </c>
      <c r="AD1640" s="81" t="s">
        <v>209</v>
      </c>
      <c r="AE1640" s="82" t="s">
        <v>210</v>
      </c>
      <c r="AF1640" s="81" t="s">
        <v>558</v>
      </c>
      <c r="AG1640" s="83" t="s">
        <v>211</v>
      </c>
    </row>
    <row r="1641" spans="1:33" ht="140" x14ac:dyDescent="0.45">
      <c r="A1641" s="152">
        <v>1634</v>
      </c>
      <c r="B1641" s="160">
        <v>45896</v>
      </c>
      <c r="C1641" s="83" t="s">
        <v>72</v>
      </c>
      <c r="D1641" s="81" t="s">
        <v>155</v>
      </c>
      <c r="E1641" s="254" t="s">
        <v>2868</v>
      </c>
      <c r="F1641" s="254" t="s">
        <v>2868</v>
      </c>
      <c r="G1641" s="81" t="s">
        <v>2872</v>
      </c>
      <c r="H1641" s="81" t="s">
        <v>222</v>
      </c>
      <c r="I1641" s="81" t="s">
        <v>214</v>
      </c>
      <c r="J1641" s="81" t="s">
        <v>200</v>
      </c>
      <c r="K1641" s="81" t="s">
        <v>2871</v>
      </c>
      <c r="L1641" s="82" t="s">
        <v>2873</v>
      </c>
      <c r="M1641" s="82" t="s">
        <v>203</v>
      </c>
      <c r="N1641" s="83">
        <v>0.5</v>
      </c>
      <c r="O1641" s="83">
        <v>0.5</v>
      </c>
      <c r="P1641" s="83">
        <v>1</v>
      </c>
      <c r="Q1641" s="240">
        <f t="shared" si="126"/>
        <v>0.25</v>
      </c>
      <c r="R1641" s="240" t="str">
        <f t="shared" si="127"/>
        <v>DÜŞÜK RİSK</v>
      </c>
      <c r="S1641" s="84" t="s">
        <v>204</v>
      </c>
      <c r="T1641" s="81" t="s">
        <v>205</v>
      </c>
      <c r="U1641" s="85" t="s">
        <v>206</v>
      </c>
      <c r="V1641" s="85" t="s">
        <v>558</v>
      </c>
      <c r="W1641" s="85" t="s">
        <v>558</v>
      </c>
      <c r="X1641" s="82" t="s">
        <v>208</v>
      </c>
      <c r="Y1641" s="83">
        <v>0.2</v>
      </c>
      <c r="Z1641" s="83">
        <v>0.5</v>
      </c>
      <c r="AA1641" s="83">
        <v>1</v>
      </c>
      <c r="AB1641" s="240">
        <f t="shared" si="128"/>
        <v>0.1</v>
      </c>
      <c r="AC1641" s="240" t="str">
        <f t="shared" si="129"/>
        <v>DÜŞÜK RİSK</v>
      </c>
      <c r="AD1641" s="81" t="s">
        <v>209</v>
      </c>
      <c r="AE1641" s="81" t="s">
        <v>210</v>
      </c>
      <c r="AF1641" s="81" t="s">
        <v>558</v>
      </c>
      <c r="AG1641" s="83" t="s">
        <v>211</v>
      </c>
    </row>
    <row r="1642" spans="1:33" ht="140" x14ac:dyDescent="0.45">
      <c r="A1642" s="152">
        <v>1635</v>
      </c>
      <c r="B1642" s="160">
        <v>45896</v>
      </c>
      <c r="C1642" s="83" t="s">
        <v>72</v>
      </c>
      <c r="D1642" s="81" t="s">
        <v>155</v>
      </c>
      <c r="E1642" s="254" t="s">
        <v>2868</v>
      </c>
      <c r="F1642" s="254" t="s">
        <v>2868</v>
      </c>
      <c r="G1642" s="81" t="s">
        <v>227</v>
      </c>
      <c r="H1642" s="81" t="s">
        <v>244</v>
      </c>
      <c r="I1642" s="81" t="s">
        <v>240</v>
      </c>
      <c r="J1642" s="81" t="s">
        <v>200</v>
      </c>
      <c r="K1642" s="81" t="s">
        <v>2871</v>
      </c>
      <c r="L1642" s="82" t="s">
        <v>1688</v>
      </c>
      <c r="M1642" s="82" t="s">
        <v>203</v>
      </c>
      <c r="N1642" s="83">
        <v>3</v>
      </c>
      <c r="O1642" s="83">
        <v>2</v>
      </c>
      <c r="P1642" s="83">
        <v>7</v>
      </c>
      <c r="Q1642" s="240">
        <f t="shared" si="126"/>
        <v>42</v>
      </c>
      <c r="R1642" s="240" t="str">
        <f t="shared" si="127"/>
        <v>OLASI RİSK</v>
      </c>
      <c r="S1642" s="84" t="s">
        <v>246</v>
      </c>
      <c r="T1642" s="82" t="s">
        <v>205</v>
      </c>
      <c r="U1642" s="85" t="s">
        <v>206</v>
      </c>
      <c r="V1642" s="85" t="s">
        <v>558</v>
      </c>
      <c r="W1642" s="85" t="s">
        <v>558</v>
      </c>
      <c r="X1642" s="82" t="s">
        <v>208</v>
      </c>
      <c r="Y1642" s="83">
        <v>1</v>
      </c>
      <c r="Z1642" s="83">
        <v>2</v>
      </c>
      <c r="AA1642" s="83">
        <v>7</v>
      </c>
      <c r="AB1642" s="240">
        <f t="shared" si="128"/>
        <v>14</v>
      </c>
      <c r="AC1642" s="240" t="str">
        <f t="shared" si="129"/>
        <v>DÜŞÜK RİSK</v>
      </c>
      <c r="AD1642" s="81" t="s">
        <v>209</v>
      </c>
      <c r="AE1642" s="81" t="s">
        <v>210</v>
      </c>
      <c r="AF1642" s="81" t="s">
        <v>558</v>
      </c>
      <c r="AG1642" s="83" t="s">
        <v>211</v>
      </c>
    </row>
    <row r="1643" spans="1:33" ht="140" x14ac:dyDescent="0.45">
      <c r="A1643" s="152">
        <v>1636</v>
      </c>
      <c r="B1643" s="160">
        <v>45896</v>
      </c>
      <c r="C1643" s="83" t="s">
        <v>72</v>
      </c>
      <c r="D1643" s="81" t="s">
        <v>155</v>
      </c>
      <c r="E1643" s="254" t="s">
        <v>2868</v>
      </c>
      <c r="F1643" s="254" t="s">
        <v>2868</v>
      </c>
      <c r="G1643" s="81" t="s">
        <v>227</v>
      </c>
      <c r="H1643" s="81" t="s">
        <v>243</v>
      </c>
      <c r="I1643" s="81" t="s">
        <v>240</v>
      </c>
      <c r="J1643" s="81" t="s">
        <v>233</v>
      </c>
      <c r="K1643" s="81" t="s">
        <v>2871</v>
      </c>
      <c r="L1643" s="82" t="s">
        <v>4836</v>
      </c>
      <c r="M1643" s="82" t="s">
        <v>203</v>
      </c>
      <c r="N1643" s="83">
        <v>1</v>
      </c>
      <c r="O1643" s="83">
        <v>1</v>
      </c>
      <c r="P1643" s="83">
        <v>15</v>
      </c>
      <c r="Q1643" s="240">
        <f t="shared" si="126"/>
        <v>15</v>
      </c>
      <c r="R1643" s="240" t="str">
        <f t="shared" si="127"/>
        <v>DÜŞÜK RİSK</v>
      </c>
      <c r="S1643" s="84" t="s">
        <v>216</v>
      </c>
      <c r="T1643" s="82" t="s">
        <v>235</v>
      </c>
      <c r="U1643" s="85" t="s">
        <v>206</v>
      </c>
      <c r="V1643" s="85" t="s">
        <v>558</v>
      </c>
      <c r="W1643" s="85" t="s">
        <v>558</v>
      </c>
      <c r="X1643" s="82" t="s">
        <v>208</v>
      </c>
      <c r="Y1643" s="83">
        <v>0.5</v>
      </c>
      <c r="Z1643" s="83">
        <v>1</v>
      </c>
      <c r="AA1643" s="83">
        <v>15</v>
      </c>
      <c r="AB1643" s="240">
        <f t="shared" si="128"/>
        <v>7.5</v>
      </c>
      <c r="AC1643" s="240" t="str">
        <f t="shared" si="129"/>
        <v>DÜŞÜK RİSK</v>
      </c>
      <c r="AD1643" s="81" t="s">
        <v>209</v>
      </c>
      <c r="AE1643" s="82" t="s">
        <v>210</v>
      </c>
      <c r="AF1643" s="81" t="s">
        <v>558</v>
      </c>
      <c r="AG1643" s="83" t="s">
        <v>211</v>
      </c>
    </row>
    <row r="1644" spans="1:33" ht="175" x14ac:dyDescent="0.45">
      <c r="A1644" s="152">
        <v>1637</v>
      </c>
      <c r="B1644" s="160">
        <v>45896</v>
      </c>
      <c r="C1644" s="83" t="s">
        <v>72</v>
      </c>
      <c r="D1644" s="81" t="s">
        <v>155</v>
      </c>
      <c r="E1644" s="254" t="s">
        <v>2868</v>
      </c>
      <c r="F1644" s="254" t="s">
        <v>2868</v>
      </c>
      <c r="G1644" s="81" t="s">
        <v>227</v>
      </c>
      <c r="H1644" s="81" t="s">
        <v>239</v>
      </c>
      <c r="I1644" s="81" t="s">
        <v>240</v>
      </c>
      <c r="J1644" s="81" t="s">
        <v>200</v>
      </c>
      <c r="K1644" s="81" t="s">
        <v>2871</v>
      </c>
      <c r="L1644" s="82" t="s">
        <v>4834</v>
      </c>
      <c r="M1644" s="82" t="s">
        <v>203</v>
      </c>
      <c r="N1644" s="83">
        <v>1</v>
      </c>
      <c r="O1644" s="83">
        <v>1</v>
      </c>
      <c r="P1644" s="83">
        <v>15</v>
      </c>
      <c r="Q1644" s="240">
        <f t="shared" si="126"/>
        <v>15</v>
      </c>
      <c r="R1644" s="240" t="str">
        <f t="shared" si="127"/>
        <v>DÜŞÜK RİSK</v>
      </c>
      <c r="S1644" s="84" t="s">
        <v>216</v>
      </c>
      <c r="T1644" s="81" t="s">
        <v>2137</v>
      </c>
      <c r="U1644" s="80" t="s">
        <v>206</v>
      </c>
      <c r="V1644" s="85" t="s">
        <v>558</v>
      </c>
      <c r="W1644" s="80" t="s">
        <v>558</v>
      </c>
      <c r="X1644" s="82" t="s">
        <v>208</v>
      </c>
      <c r="Y1644" s="83">
        <v>0.5</v>
      </c>
      <c r="Z1644" s="83">
        <v>1</v>
      </c>
      <c r="AA1644" s="83">
        <v>15</v>
      </c>
      <c r="AB1644" s="240">
        <f t="shared" si="128"/>
        <v>7.5</v>
      </c>
      <c r="AC1644" s="240" t="str">
        <f t="shared" si="129"/>
        <v>DÜŞÜK RİSK</v>
      </c>
      <c r="AD1644" s="81" t="s">
        <v>209</v>
      </c>
      <c r="AE1644" s="81" t="s">
        <v>210</v>
      </c>
      <c r="AF1644" s="81" t="s">
        <v>558</v>
      </c>
      <c r="AG1644" s="83" t="s">
        <v>211</v>
      </c>
    </row>
    <row r="1645" spans="1:33" ht="192.5" x14ac:dyDescent="0.45">
      <c r="A1645" s="152">
        <v>1638</v>
      </c>
      <c r="B1645" s="160">
        <v>45896</v>
      </c>
      <c r="C1645" s="83" t="s">
        <v>72</v>
      </c>
      <c r="D1645" s="81" t="s">
        <v>155</v>
      </c>
      <c r="E1645" s="254" t="s">
        <v>2868</v>
      </c>
      <c r="F1645" s="254" t="s">
        <v>2868</v>
      </c>
      <c r="G1645" s="81" t="s">
        <v>227</v>
      </c>
      <c r="H1645" s="81" t="s">
        <v>242</v>
      </c>
      <c r="I1645" s="81" t="s">
        <v>240</v>
      </c>
      <c r="J1645" s="81" t="s">
        <v>200</v>
      </c>
      <c r="K1645" s="81" t="s">
        <v>2871</v>
      </c>
      <c r="L1645" s="82" t="s">
        <v>4833</v>
      </c>
      <c r="M1645" s="82" t="s">
        <v>203</v>
      </c>
      <c r="N1645" s="83">
        <v>1</v>
      </c>
      <c r="O1645" s="83">
        <v>1</v>
      </c>
      <c r="P1645" s="83">
        <v>15</v>
      </c>
      <c r="Q1645" s="240">
        <f t="shared" si="126"/>
        <v>15</v>
      </c>
      <c r="R1645" s="240" t="str">
        <f t="shared" si="127"/>
        <v>DÜŞÜK RİSK</v>
      </c>
      <c r="S1645" s="84" t="s">
        <v>216</v>
      </c>
      <c r="T1645" s="81" t="s">
        <v>2137</v>
      </c>
      <c r="U1645" s="80" t="s">
        <v>206</v>
      </c>
      <c r="V1645" s="85" t="s">
        <v>558</v>
      </c>
      <c r="W1645" s="80" t="s">
        <v>558</v>
      </c>
      <c r="X1645" s="82" t="s">
        <v>208</v>
      </c>
      <c r="Y1645" s="83">
        <v>0.5</v>
      </c>
      <c r="Z1645" s="83">
        <v>1</v>
      </c>
      <c r="AA1645" s="83">
        <v>15</v>
      </c>
      <c r="AB1645" s="240">
        <f t="shared" si="128"/>
        <v>7.5</v>
      </c>
      <c r="AC1645" s="240" t="str">
        <f t="shared" si="129"/>
        <v>DÜŞÜK RİSK</v>
      </c>
      <c r="AD1645" s="81" t="s">
        <v>209</v>
      </c>
      <c r="AE1645" s="81" t="s">
        <v>210</v>
      </c>
      <c r="AF1645" s="81" t="s">
        <v>558</v>
      </c>
      <c r="AG1645" s="83" t="s">
        <v>211</v>
      </c>
    </row>
    <row r="1646" spans="1:33" ht="140" x14ac:dyDescent="0.45">
      <c r="A1646" s="152">
        <v>1639</v>
      </c>
      <c r="B1646" s="160">
        <v>45896</v>
      </c>
      <c r="C1646" s="83" t="s">
        <v>72</v>
      </c>
      <c r="D1646" s="81" t="s">
        <v>155</v>
      </c>
      <c r="E1646" s="254" t="s">
        <v>2868</v>
      </c>
      <c r="F1646" s="254" t="s">
        <v>2868</v>
      </c>
      <c r="G1646" s="81" t="s">
        <v>227</v>
      </c>
      <c r="H1646" s="81" t="s">
        <v>236</v>
      </c>
      <c r="I1646" s="81" t="s">
        <v>237</v>
      </c>
      <c r="J1646" s="81" t="s">
        <v>200</v>
      </c>
      <c r="K1646" s="81" t="s">
        <v>2871</v>
      </c>
      <c r="L1646" s="82" t="s">
        <v>4835</v>
      </c>
      <c r="M1646" s="82" t="s">
        <v>203</v>
      </c>
      <c r="N1646" s="83">
        <v>1</v>
      </c>
      <c r="O1646" s="83">
        <v>1</v>
      </c>
      <c r="P1646" s="83">
        <v>15</v>
      </c>
      <c r="Q1646" s="240">
        <f t="shared" si="126"/>
        <v>15</v>
      </c>
      <c r="R1646" s="240" t="str">
        <f t="shared" si="127"/>
        <v>DÜŞÜK RİSK</v>
      </c>
      <c r="S1646" s="84" t="s">
        <v>216</v>
      </c>
      <c r="T1646" s="81" t="s">
        <v>205</v>
      </c>
      <c r="U1646" s="80" t="s">
        <v>206</v>
      </c>
      <c r="V1646" s="85" t="s">
        <v>558</v>
      </c>
      <c r="W1646" s="80" t="s">
        <v>558</v>
      </c>
      <c r="X1646" s="82" t="s">
        <v>208</v>
      </c>
      <c r="Y1646" s="83">
        <v>0.5</v>
      </c>
      <c r="Z1646" s="83">
        <v>1</v>
      </c>
      <c r="AA1646" s="83">
        <v>15</v>
      </c>
      <c r="AB1646" s="240">
        <f t="shared" si="128"/>
        <v>7.5</v>
      </c>
      <c r="AC1646" s="240" t="str">
        <f t="shared" si="129"/>
        <v>DÜŞÜK RİSK</v>
      </c>
      <c r="AD1646" s="81" t="s">
        <v>209</v>
      </c>
      <c r="AE1646" s="81" t="s">
        <v>210</v>
      </c>
      <c r="AF1646" s="81" t="s">
        <v>558</v>
      </c>
      <c r="AG1646" s="83" t="s">
        <v>211</v>
      </c>
    </row>
    <row r="1647" spans="1:33" ht="175" x14ac:dyDescent="0.45">
      <c r="A1647" s="152">
        <v>1640</v>
      </c>
      <c r="B1647" s="160">
        <v>45896</v>
      </c>
      <c r="C1647" s="83" t="s">
        <v>72</v>
      </c>
      <c r="D1647" s="81" t="s">
        <v>155</v>
      </c>
      <c r="E1647" s="254" t="s">
        <v>2868</v>
      </c>
      <c r="F1647" s="254" t="s">
        <v>2868</v>
      </c>
      <c r="G1647" s="81" t="s">
        <v>227</v>
      </c>
      <c r="H1647" s="81" t="s">
        <v>247</v>
      </c>
      <c r="I1647" s="81" t="s">
        <v>248</v>
      </c>
      <c r="J1647" s="81" t="s">
        <v>200</v>
      </c>
      <c r="K1647" s="81" t="s">
        <v>2871</v>
      </c>
      <c r="L1647" s="82" t="s">
        <v>4841</v>
      </c>
      <c r="M1647" s="82" t="s">
        <v>203</v>
      </c>
      <c r="N1647" s="83">
        <v>1</v>
      </c>
      <c r="O1647" s="83">
        <v>2</v>
      </c>
      <c r="P1647" s="83">
        <v>7</v>
      </c>
      <c r="Q1647" s="240">
        <f t="shared" si="126"/>
        <v>14</v>
      </c>
      <c r="R1647" s="240" t="str">
        <f t="shared" si="127"/>
        <v>DÜŞÜK RİSK</v>
      </c>
      <c r="S1647" s="84" t="s">
        <v>216</v>
      </c>
      <c r="T1647" s="81" t="s">
        <v>205</v>
      </c>
      <c r="U1647" s="80" t="s">
        <v>206</v>
      </c>
      <c r="V1647" s="85" t="s">
        <v>558</v>
      </c>
      <c r="W1647" s="80" t="s">
        <v>558</v>
      </c>
      <c r="X1647" s="82" t="s">
        <v>208</v>
      </c>
      <c r="Y1647" s="83">
        <v>0.5</v>
      </c>
      <c r="Z1647" s="83">
        <v>2</v>
      </c>
      <c r="AA1647" s="83">
        <v>7</v>
      </c>
      <c r="AB1647" s="240">
        <f t="shared" si="128"/>
        <v>7</v>
      </c>
      <c r="AC1647" s="240" t="str">
        <f t="shared" si="129"/>
        <v>DÜŞÜK RİSK</v>
      </c>
      <c r="AD1647" s="81" t="s">
        <v>209</v>
      </c>
      <c r="AE1647" s="81" t="s">
        <v>210</v>
      </c>
      <c r="AF1647" s="81" t="s">
        <v>558</v>
      </c>
      <c r="AG1647" s="83" t="s">
        <v>211</v>
      </c>
    </row>
    <row r="1648" spans="1:33" ht="122.5" x14ac:dyDescent="0.45">
      <c r="A1648" s="152">
        <v>1641</v>
      </c>
      <c r="B1648" s="160">
        <v>45896</v>
      </c>
      <c r="C1648" s="81" t="s">
        <v>72</v>
      </c>
      <c r="D1648" s="81" t="s">
        <v>158</v>
      </c>
      <c r="E1648" s="254" t="s">
        <v>2868</v>
      </c>
      <c r="F1648" s="254" t="s">
        <v>2868</v>
      </c>
      <c r="G1648" s="81" t="s">
        <v>2874</v>
      </c>
      <c r="H1648" s="81" t="s">
        <v>2875</v>
      </c>
      <c r="I1648" s="81" t="s">
        <v>2715</v>
      </c>
      <c r="J1648" s="81" t="s">
        <v>2046</v>
      </c>
      <c r="K1648" s="81" t="s">
        <v>2876</v>
      </c>
      <c r="L1648" s="82" t="s">
        <v>2877</v>
      </c>
      <c r="M1648" s="82" t="s">
        <v>203</v>
      </c>
      <c r="N1648" s="83">
        <v>1</v>
      </c>
      <c r="O1648" s="83">
        <v>3</v>
      </c>
      <c r="P1648" s="83">
        <v>7</v>
      </c>
      <c r="Q1648" s="240">
        <f t="shared" si="126"/>
        <v>21</v>
      </c>
      <c r="R1648" s="240" t="str">
        <f t="shared" si="127"/>
        <v>OLASI RİSK</v>
      </c>
      <c r="S1648" s="84" t="s">
        <v>204</v>
      </c>
      <c r="T1648" s="81" t="s">
        <v>361</v>
      </c>
      <c r="U1648" s="80" t="s">
        <v>206</v>
      </c>
      <c r="V1648" s="85" t="s">
        <v>558</v>
      </c>
      <c r="W1648" s="80" t="s">
        <v>558</v>
      </c>
      <c r="X1648" s="82" t="s">
        <v>208</v>
      </c>
      <c r="Y1648" s="83">
        <v>0.5</v>
      </c>
      <c r="Z1648" s="83">
        <v>3</v>
      </c>
      <c r="AA1648" s="83">
        <v>7</v>
      </c>
      <c r="AB1648" s="240">
        <f t="shared" si="128"/>
        <v>10.5</v>
      </c>
      <c r="AC1648" s="240" t="str">
        <f t="shared" si="129"/>
        <v>DÜŞÜK RİSK</v>
      </c>
      <c r="AD1648" s="81" t="s">
        <v>272</v>
      </c>
      <c r="AE1648" s="81" t="s">
        <v>2202</v>
      </c>
      <c r="AF1648" s="81" t="s">
        <v>558</v>
      </c>
      <c r="AG1648" s="83" t="s">
        <v>373</v>
      </c>
    </row>
    <row r="1649" spans="1:33" ht="105" x14ac:dyDescent="0.45">
      <c r="A1649" s="152">
        <v>1642</v>
      </c>
      <c r="B1649" s="160">
        <v>45896</v>
      </c>
      <c r="C1649" s="81" t="s">
        <v>66</v>
      </c>
      <c r="D1649" s="81" t="s">
        <v>6757</v>
      </c>
      <c r="E1649" s="254" t="s">
        <v>2868</v>
      </c>
      <c r="F1649" s="254" t="s">
        <v>2868</v>
      </c>
      <c r="G1649" s="81" t="s">
        <v>2868</v>
      </c>
      <c r="H1649" s="81" t="s">
        <v>2878</v>
      </c>
      <c r="I1649" s="81" t="s">
        <v>382</v>
      </c>
      <c r="J1649" s="81" t="s">
        <v>2879</v>
      </c>
      <c r="K1649" s="81" t="s">
        <v>2876</v>
      </c>
      <c r="L1649" s="82" t="s">
        <v>2880</v>
      </c>
      <c r="M1649" s="82" t="s">
        <v>203</v>
      </c>
      <c r="N1649" s="83">
        <v>0.5</v>
      </c>
      <c r="O1649" s="83">
        <v>3</v>
      </c>
      <c r="P1649" s="83">
        <v>15</v>
      </c>
      <c r="Q1649" s="240">
        <f t="shared" si="126"/>
        <v>22.5</v>
      </c>
      <c r="R1649" s="240" t="str">
        <f t="shared" si="127"/>
        <v>OLASI RİSK</v>
      </c>
      <c r="S1649" s="84" t="s">
        <v>204</v>
      </c>
      <c r="T1649" s="81" t="s">
        <v>2170</v>
      </c>
      <c r="U1649" s="80" t="s">
        <v>206</v>
      </c>
      <c r="V1649" s="85" t="s">
        <v>558</v>
      </c>
      <c r="W1649" s="80" t="s">
        <v>558</v>
      </c>
      <c r="X1649" s="82" t="s">
        <v>208</v>
      </c>
      <c r="Y1649" s="83">
        <v>0.2</v>
      </c>
      <c r="Z1649" s="83">
        <v>3</v>
      </c>
      <c r="AA1649" s="83">
        <v>15</v>
      </c>
      <c r="AB1649" s="240">
        <f t="shared" si="128"/>
        <v>9.0000000000000018</v>
      </c>
      <c r="AC1649" s="240" t="str">
        <f t="shared" si="129"/>
        <v>DÜŞÜK RİSK</v>
      </c>
      <c r="AD1649" s="81" t="s">
        <v>385</v>
      </c>
      <c r="AE1649" s="81" t="s">
        <v>265</v>
      </c>
      <c r="AF1649" s="81" t="s">
        <v>558</v>
      </c>
      <c r="AG1649" s="83" t="s">
        <v>303</v>
      </c>
    </row>
    <row r="1650" spans="1:33" ht="140" x14ac:dyDescent="0.45">
      <c r="A1650" s="152">
        <v>1643</v>
      </c>
      <c r="B1650" s="160">
        <v>45896</v>
      </c>
      <c r="C1650" s="83" t="s">
        <v>72</v>
      </c>
      <c r="D1650" s="81" t="s">
        <v>155</v>
      </c>
      <c r="E1650" s="254" t="s">
        <v>2868</v>
      </c>
      <c r="F1650" s="254" t="s">
        <v>2868</v>
      </c>
      <c r="G1650" s="81" t="s">
        <v>374</v>
      </c>
      <c r="H1650" s="81" t="s">
        <v>375</v>
      </c>
      <c r="I1650" s="81" t="s">
        <v>376</v>
      </c>
      <c r="J1650" s="81" t="s">
        <v>377</v>
      </c>
      <c r="K1650" s="81" t="s">
        <v>2871</v>
      </c>
      <c r="L1650" s="82" t="s">
        <v>2065</v>
      </c>
      <c r="M1650" s="82" t="s">
        <v>203</v>
      </c>
      <c r="N1650" s="83">
        <v>1</v>
      </c>
      <c r="O1650" s="83">
        <v>6</v>
      </c>
      <c r="P1650" s="83">
        <v>3</v>
      </c>
      <c r="Q1650" s="240">
        <f t="shared" si="126"/>
        <v>18</v>
      </c>
      <c r="R1650" s="240" t="str">
        <f t="shared" si="127"/>
        <v>DÜŞÜK RİSK</v>
      </c>
      <c r="S1650" s="84" t="s">
        <v>204</v>
      </c>
      <c r="T1650" s="81" t="s">
        <v>379</v>
      </c>
      <c r="U1650" s="80" t="s">
        <v>206</v>
      </c>
      <c r="V1650" s="85" t="s">
        <v>558</v>
      </c>
      <c r="W1650" s="80" t="s">
        <v>558</v>
      </c>
      <c r="X1650" s="82" t="s">
        <v>208</v>
      </c>
      <c r="Y1650" s="83">
        <v>0.5</v>
      </c>
      <c r="Z1650" s="83">
        <v>6</v>
      </c>
      <c r="AA1650" s="83">
        <v>3</v>
      </c>
      <c r="AB1650" s="240">
        <f t="shared" si="128"/>
        <v>9</v>
      </c>
      <c r="AC1650" s="240" t="str">
        <f t="shared" si="129"/>
        <v>DÜŞÜK RİSK</v>
      </c>
      <c r="AD1650" s="81" t="s">
        <v>209</v>
      </c>
      <c r="AE1650" s="81" t="s">
        <v>210</v>
      </c>
      <c r="AF1650" s="81" t="s">
        <v>558</v>
      </c>
      <c r="AG1650" s="83" t="s">
        <v>362</v>
      </c>
    </row>
    <row r="1651" spans="1:33" ht="122.5" x14ac:dyDescent="0.45">
      <c r="A1651" s="152">
        <v>1644</v>
      </c>
      <c r="B1651" s="160">
        <v>45896</v>
      </c>
      <c r="C1651" s="81" t="s">
        <v>66</v>
      </c>
      <c r="D1651" s="81" t="s">
        <v>6755</v>
      </c>
      <c r="E1651" s="254" t="s">
        <v>2868</v>
      </c>
      <c r="F1651" s="254" t="s">
        <v>2868</v>
      </c>
      <c r="G1651" s="81" t="s">
        <v>369</v>
      </c>
      <c r="H1651" s="81" t="s">
        <v>370</v>
      </c>
      <c r="I1651" s="81" t="s">
        <v>371</v>
      </c>
      <c r="J1651" s="81" t="s">
        <v>306</v>
      </c>
      <c r="K1651" s="81" t="s">
        <v>2876</v>
      </c>
      <c r="L1651" s="82" t="s">
        <v>2881</v>
      </c>
      <c r="M1651" s="82" t="s">
        <v>203</v>
      </c>
      <c r="N1651" s="83">
        <v>0.5</v>
      </c>
      <c r="O1651" s="83">
        <v>6</v>
      </c>
      <c r="P1651" s="83">
        <v>15</v>
      </c>
      <c r="Q1651" s="240">
        <f t="shared" si="126"/>
        <v>45</v>
      </c>
      <c r="R1651" s="240" t="str">
        <f t="shared" si="127"/>
        <v>OLASI RİSK</v>
      </c>
      <c r="S1651" s="84" t="s">
        <v>204</v>
      </c>
      <c r="T1651" s="81" t="s">
        <v>361</v>
      </c>
      <c r="U1651" s="80" t="s">
        <v>206</v>
      </c>
      <c r="V1651" s="85" t="s">
        <v>558</v>
      </c>
      <c r="W1651" s="80" t="s">
        <v>558</v>
      </c>
      <c r="X1651" s="82" t="s">
        <v>208</v>
      </c>
      <c r="Y1651" s="83">
        <v>0.2</v>
      </c>
      <c r="Z1651" s="83">
        <v>6</v>
      </c>
      <c r="AA1651" s="83">
        <v>15</v>
      </c>
      <c r="AB1651" s="240">
        <f t="shared" si="128"/>
        <v>18.000000000000004</v>
      </c>
      <c r="AC1651" s="240" t="str">
        <f t="shared" si="129"/>
        <v>DÜŞÜK RİSK</v>
      </c>
      <c r="AD1651" s="81" t="s">
        <v>302</v>
      </c>
      <c r="AE1651" s="81" t="s">
        <v>265</v>
      </c>
      <c r="AF1651" s="81" t="s">
        <v>558</v>
      </c>
      <c r="AG1651" s="83" t="s">
        <v>373</v>
      </c>
    </row>
    <row r="1652" spans="1:33" ht="140" x14ac:dyDescent="0.45">
      <c r="A1652" s="152">
        <v>1645</v>
      </c>
      <c r="B1652" s="160">
        <v>45896</v>
      </c>
      <c r="C1652" s="81" t="s">
        <v>72</v>
      </c>
      <c r="D1652" s="81" t="s">
        <v>155</v>
      </c>
      <c r="E1652" s="254" t="s">
        <v>2868</v>
      </c>
      <c r="F1652" s="254" t="s">
        <v>2868</v>
      </c>
      <c r="G1652" s="81" t="s">
        <v>335</v>
      </c>
      <c r="H1652" s="81" t="s">
        <v>222</v>
      </c>
      <c r="I1652" s="81" t="s">
        <v>336</v>
      </c>
      <c r="J1652" s="81" t="s">
        <v>200</v>
      </c>
      <c r="K1652" s="81" t="s">
        <v>2876</v>
      </c>
      <c r="L1652" s="82" t="s">
        <v>337</v>
      </c>
      <c r="M1652" s="82" t="s">
        <v>203</v>
      </c>
      <c r="N1652" s="83">
        <v>1</v>
      </c>
      <c r="O1652" s="83">
        <v>1</v>
      </c>
      <c r="P1652" s="83">
        <v>15</v>
      </c>
      <c r="Q1652" s="240">
        <f t="shared" si="126"/>
        <v>15</v>
      </c>
      <c r="R1652" s="240" t="str">
        <f t="shared" si="127"/>
        <v>DÜŞÜK RİSK</v>
      </c>
      <c r="S1652" s="84" t="s">
        <v>204</v>
      </c>
      <c r="T1652" s="81" t="s">
        <v>2172</v>
      </c>
      <c r="U1652" s="80" t="s">
        <v>206</v>
      </c>
      <c r="V1652" s="85" t="s">
        <v>558</v>
      </c>
      <c r="W1652" s="80" t="s">
        <v>558</v>
      </c>
      <c r="X1652" s="82" t="s">
        <v>208</v>
      </c>
      <c r="Y1652" s="83">
        <v>0.5</v>
      </c>
      <c r="Z1652" s="83">
        <v>1</v>
      </c>
      <c r="AA1652" s="83">
        <v>15</v>
      </c>
      <c r="AB1652" s="240">
        <f t="shared" si="128"/>
        <v>7.5</v>
      </c>
      <c r="AC1652" s="240" t="str">
        <f t="shared" si="129"/>
        <v>DÜŞÜK RİSK</v>
      </c>
      <c r="AD1652" s="81" t="s">
        <v>209</v>
      </c>
      <c r="AE1652" s="81" t="s">
        <v>210</v>
      </c>
      <c r="AF1652" s="81" t="s">
        <v>558</v>
      </c>
      <c r="AG1652" s="83" t="s">
        <v>339</v>
      </c>
    </row>
    <row r="1653" spans="1:33" ht="105" x14ac:dyDescent="0.45">
      <c r="A1653" s="152">
        <v>1646</v>
      </c>
      <c r="B1653" s="160">
        <v>45896</v>
      </c>
      <c r="C1653" s="81" t="s">
        <v>66</v>
      </c>
      <c r="D1653" s="81" t="s">
        <v>6757</v>
      </c>
      <c r="E1653" s="254" t="s">
        <v>2868</v>
      </c>
      <c r="F1653" s="254" t="s">
        <v>2868</v>
      </c>
      <c r="G1653" s="81" t="s">
        <v>380</v>
      </c>
      <c r="H1653" s="81" t="s">
        <v>381</v>
      </c>
      <c r="I1653" s="81" t="s">
        <v>382</v>
      </c>
      <c r="J1653" s="81" t="s">
        <v>299</v>
      </c>
      <c r="K1653" s="81" t="s">
        <v>2871</v>
      </c>
      <c r="L1653" s="82" t="s">
        <v>2711</v>
      </c>
      <c r="M1653" s="82" t="s">
        <v>203</v>
      </c>
      <c r="N1653" s="83">
        <v>1</v>
      </c>
      <c r="O1653" s="83">
        <v>3</v>
      </c>
      <c r="P1653" s="83">
        <v>7</v>
      </c>
      <c r="Q1653" s="240">
        <f t="shared" si="126"/>
        <v>21</v>
      </c>
      <c r="R1653" s="240" t="str">
        <f t="shared" si="127"/>
        <v>OLASI RİSK</v>
      </c>
      <c r="S1653" s="84" t="s">
        <v>204</v>
      </c>
      <c r="T1653" s="81" t="s">
        <v>2184</v>
      </c>
      <c r="U1653" s="80" t="s">
        <v>206</v>
      </c>
      <c r="V1653" s="85" t="s">
        <v>558</v>
      </c>
      <c r="W1653" s="80" t="s">
        <v>558</v>
      </c>
      <c r="X1653" s="82" t="s">
        <v>208</v>
      </c>
      <c r="Y1653" s="83">
        <v>0.5</v>
      </c>
      <c r="Z1653" s="83">
        <v>3</v>
      </c>
      <c r="AA1653" s="83">
        <v>7</v>
      </c>
      <c r="AB1653" s="240">
        <f t="shared" si="128"/>
        <v>10.5</v>
      </c>
      <c r="AC1653" s="240" t="str">
        <f t="shared" si="129"/>
        <v>DÜŞÜK RİSK</v>
      </c>
      <c r="AD1653" s="81" t="s">
        <v>385</v>
      </c>
      <c r="AE1653" s="81" t="s">
        <v>265</v>
      </c>
      <c r="AF1653" s="81" t="s">
        <v>558</v>
      </c>
      <c r="AG1653" s="83" t="s">
        <v>386</v>
      </c>
    </row>
    <row r="1654" spans="1:33" ht="105" x14ac:dyDescent="0.45">
      <c r="A1654" s="152">
        <v>1647</v>
      </c>
      <c r="B1654" s="160">
        <v>45896</v>
      </c>
      <c r="C1654" s="81" t="s">
        <v>66</v>
      </c>
      <c r="D1654" s="81" t="s">
        <v>6757</v>
      </c>
      <c r="E1654" s="254" t="s">
        <v>2868</v>
      </c>
      <c r="F1654" s="254" t="s">
        <v>2868</v>
      </c>
      <c r="G1654" s="81" t="s">
        <v>387</v>
      </c>
      <c r="H1654" s="81" t="s">
        <v>388</v>
      </c>
      <c r="I1654" s="81" t="s">
        <v>382</v>
      </c>
      <c r="J1654" s="81" t="s">
        <v>389</v>
      </c>
      <c r="K1654" s="81" t="s">
        <v>2871</v>
      </c>
      <c r="L1654" s="82" t="s">
        <v>390</v>
      </c>
      <c r="M1654" s="82" t="s">
        <v>203</v>
      </c>
      <c r="N1654" s="83">
        <v>0.5</v>
      </c>
      <c r="O1654" s="83">
        <v>10</v>
      </c>
      <c r="P1654" s="83">
        <v>15</v>
      </c>
      <c r="Q1654" s="240">
        <f t="shared" si="126"/>
        <v>75</v>
      </c>
      <c r="R1654" s="240" t="str">
        <f t="shared" si="127"/>
        <v>ÖNEMLİ RİSK</v>
      </c>
      <c r="S1654" s="84" t="s">
        <v>204</v>
      </c>
      <c r="T1654" s="81" t="s">
        <v>313</v>
      </c>
      <c r="U1654" s="80" t="s">
        <v>206</v>
      </c>
      <c r="V1654" s="85" t="s">
        <v>1702</v>
      </c>
      <c r="W1654" s="80" t="s">
        <v>1702</v>
      </c>
      <c r="X1654" s="82" t="s">
        <v>208</v>
      </c>
      <c r="Y1654" s="83">
        <v>0.5</v>
      </c>
      <c r="Z1654" s="83">
        <v>3</v>
      </c>
      <c r="AA1654" s="83">
        <v>7</v>
      </c>
      <c r="AB1654" s="240">
        <f t="shared" si="128"/>
        <v>10.5</v>
      </c>
      <c r="AC1654" s="240" t="str">
        <f t="shared" si="129"/>
        <v>DÜŞÜK RİSK</v>
      </c>
      <c r="AD1654" s="81" t="s">
        <v>385</v>
      </c>
      <c r="AE1654" s="81" t="s">
        <v>265</v>
      </c>
      <c r="AF1654" s="81" t="s">
        <v>1702</v>
      </c>
      <c r="AG1654" s="83" t="s">
        <v>391</v>
      </c>
    </row>
    <row r="1655" spans="1:33" ht="87.5" x14ac:dyDescent="0.45">
      <c r="A1655" s="152">
        <v>1648</v>
      </c>
      <c r="B1655" s="160">
        <v>45896</v>
      </c>
      <c r="C1655" s="81" t="s">
        <v>72</v>
      </c>
      <c r="D1655" s="81" t="s">
        <v>157</v>
      </c>
      <c r="E1655" s="254" t="s">
        <v>2868</v>
      </c>
      <c r="F1655" s="254" t="s">
        <v>2868</v>
      </c>
      <c r="G1655" s="81" t="s">
        <v>342</v>
      </c>
      <c r="H1655" s="81" t="s">
        <v>343</v>
      </c>
      <c r="I1655" s="81" t="s">
        <v>344</v>
      </c>
      <c r="J1655" s="81" t="s">
        <v>283</v>
      </c>
      <c r="K1655" s="81" t="s">
        <v>345</v>
      </c>
      <c r="L1655" s="82" t="s">
        <v>2326</v>
      </c>
      <c r="M1655" s="82" t="s">
        <v>203</v>
      </c>
      <c r="N1655" s="83">
        <v>1</v>
      </c>
      <c r="O1655" s="83">
        <v>6</v>
      </c>
      <c r="P1655" s="83">
        <v>3</v>
      </c>
      <c r="Q1655" s="240">
        <f t="shared" si="126"/>
        <v>18</v>
      </c>
      <c r="R1655" s="240" t="str">
        <f t="shared" si="127"/>
        <v>DÜŞÜK RİSK</v>
      </c>
      <c r="S1655" s="84" t="s">
        <v>204</v>
      </c>
      <c r="T1655" s="81" t="s">
        <v>286</v>
      </c>
      <c r="U1655" s="80" t="s">
        <v>206</v>
      </c>
      <c r="V1655" s="85" t="s">
        <v>558</v>
      </c>
      <c r="W1655" s="80" t="s">
        <v>558</v>
      </c>
      <c r="X1655" s="82" t="s">
        <v>208</v>
      </c>
      <c r="Y1655" s="83">
        <v>0.5</v>
      </c>
      <c r="Z1655" s="83">
        <v>6</v>
      </c>
      <c r="AA1655" s="83">
        <v>3</v>
      </c>
      <c r="AB1655" s="240">
        <f t="shared" si="128"/>
        <v>9</v>
      </c>
      <c r="AC1655" s="240" t="str">
        <f t="shared" si="129"/>
        <v>DÜŞÜK RİSK</v>
      </c>
      <c r="AD1655" s="81" t="s">
        <v>287</v>
      </c>
      <c r="AE1655" s="81" t="s">
        <v>265</v>
      </c>
      <c r="AF1655" s="81" t="s">
        <v>558</v>
      </c>
      <c r="AG1655" s="83" t="s">
        <v>288</v>
      </c>
    </row>
    <row r="1656" spans="1:33" ht="315" x14ac:dyDescent="0.45">
      <c r="A1656" s="152">
        <v>1649</v>
      </c>
      <c r="B1656" s="160">
        <v>45896</v>
      </c>
      <c r="C1656" s="81" t="s">
        <v>72</v>
      </c>
      <c r="D1656" s="81" t="s">
        <v>155</v>
      </c>
      <c r="E1656" s="254" t="s">
        <v>2868</v>
      </c>
      <c r="F1656" s="254" t="s">
        <v>2868</v>
      </c>
      <c r="G1656" s="81" t="s">
        <v>342</v>
      </c>
      <c r="H1656" s="81" t="s">
        <v>222</v>
      </c>
      <c r="I1656" s="81" t="s">
        <v>225</v>
      </c>
      <c r="J1656" s="81" t="s">
        <v>200</v>
      </c>
      <c r="K1656" s="81" t="s">
        <v>345</v>
      </c>
      <c r="L1656" s="82" t="s">
        <v>347</v>
      </c>
      <c r="M1656" s="82" t="s">
        <v>203</v>
      </c>
      <c r="N1656" s="83">
        <v>1</v>
      </c>
      <c r="O1656" s="83">
        <v>1</v>
      </c>
      <c r="P1656" s="83">
        <v>15</v>
      </c>
      <c r="Q1656" s="240">
        <f t="shared" si="126"/>
        <v>15</v>
      </c>
      <c r="R1656" s="240" t="str">
        <f t="shared" si="127"/>
        <v>DÜŞÜK RİSK</v>
      </c>
      <c r="S1656" s="84" t="s">
        <v>204</v>
      </c>
      <c r="T1656" s="81" t="s">
        <v>348</v>
      </c>
      <c r="U1656" s="80" t="s">
        <v>206</v>
      </c>
      <c r="V1656" s="85" t="s">
        <v>558</v>
      </c>
      <c r="W1656" s="80" t="s">
        <v>558</v>
      </c>
      <c r="X1656" s="82" t="s">
        <v>208</v>
      </c>
      <c r="Y1656" s="83">
        <v>0.5</v>
      </c>
      <c r="Z1656" s="83">
        <v>1</v>
      </c>
      <c r="AA1656" s="83">
        <v>15</v>
      </c>
      <c r="AB1656" s="240">
        <f t="shared" si="128"/>
        <v>7.5</v>
      </c>
      <c r="AC1656" s="240" t="str">
        <f t="shared" si="129"/>
        <v>DÜŞÜK RİSK</v>
      </c>
      <c r="AD1656" s="81" t="s">
        <v>209</v>
      </c>
      <c r="AE1656" s="81" t="s">
        <v>210</v>
      </c>
      <c r="AF1656" s="81" t="s">
        <v>558</v>
      </c>
      <c r="AG1656" s="83" t="s">
        <v>349</v>
      </c>
    </row>
    <row r="1657" spans="1:33" ht="140" x14ac:dyDescent="0.45">
      <c r="A1657" s="152">
        <v>1650</v>
      </c>
      <c r="B1657" s="160">
        <v>45896</v>
      </c>
      <c r="C1657" s="83" t="s">
        <v>72</v>
      </c>
      <c r="D1657" s="81" t="s">
        <v>155</v>
      </c>
      <c r="E1657" s="254" t="s">
        <v>2868</v>
      </c>
      <c r="F1657" s="254" t="s">
        <v>2868</v>
      </c>
      <c r="G1657" s="81" t="s">
        <v>402</v>
      </c>
      <c r="H1657" s="81" t="s">
        <v>426</v>
      </c>
      <c r="I1657" s="81" t="s">
        <v>427</v>
      </c>
      <c r="J1657" s="81" t="s">
        <v>428</v>
      </c>
      <c r="K1657" s="81" t="s">
        <v>2514</v>
      </c>
      <c r="L1657" s="82" t="s">
        <v>2793</v>
      </c>
      <c r="M1657" s="82" t="s">
        <v>203</v>
      </c>
      <c r="N1657" s="83">
        <v>1</v>
      </c>
      <c r="O1657" s="83">
        <v>6</v>
      </c>
      <c r="P1657" s="83">
        <v>3</v>
      </c>
      <c r="Q1657" s="240">
        <f t="shared" si="126"/>
        <v>18</v>
      </c>
      <c r="R1657" s="240" t="str">
        <f t="shared" si="127"/>
        <v>DÜŞÜK RİSK</v>
      </c>
      <c r="S1657" s="84" t="s">
        <v>204</v>
      </c>
      <c r="T1657" s="81" t="s">
        <v>2516</v>
      </c>
      <c r="U1657" s="80" t="s">
        <v>206</v>
      </c>
      <c r="V1657" s="85" t="s">
        <v>207</v>
      </c>
      <c r="W1657" s="80" t="s">
        <v>207</v>
      </c>
      <c r="X1657" s="82" t="s">
        <v>208</v>
      </c>
      <c r="Y1657" s="83">
        <v>1</v>
      </c>
      <c r="Z1657" s="83">
        <v>6</v>
      </c>
      <c r="AA1657" s="83">
        <v>3</v>
      </c>
      <c r="AB1657" s="240">
        <f t="shared" si="128"/>
        <v>18</v>
      </c>
      <c r="AC1657" s="240" t="str">
        <f t="shared" si="129"/>
        <v>DÜŞÜK RİSK</v>
      </c>
      <c r="AD1657" s="81" t="s">
        <v>209</v>
      </c>
      <c r="AE1657" s="81" t="s">
        <v>210</v>
      </c>
      <c r="AF1657" s="81" t="s">
        <v>207</v>
      </c>
      <c r="AG1657" s="83" t="s">
        <v>425</v>
      </c>
    </row>
    <row r="1658" spans="1:33" ht="140" x14ac:dyDescent="0.45">
      <c r="A1658" s="152">
        <v>1651</v>
      </c>
      <c r="B1658" s="160">
        <v>45896</v>
      </c>
      <c r="C1658" s="83" t="s">
        <v>72</v>
      </c>
      <c r="D1658" s="81" t="s">
        <v>155</v>
      </c>
      <c r="E1658" s="254" t="s">
        <v>2868</v>
      </c>
      <c r="F1658" s="254" t="s">
        <v>2868</v>
      </c>
      <c r="G1658" s="81" t="s">
        <v>402</v>
      </c>
      <c r="H1658" s="81" t="s">
        <v>426</v>
      </c>
      <c r="I1658" s="81" t="s">
        <v>427</v>
      </c>
      <c r="J1658" s="81" t="s">
        <v>428</v>
      </c>
      <c r="K1658" s="81" t="s">
        <v>2517</v>
      </c>
      <c r="L1658" s="82" t="s">
        <v>2793</v>
      </c>
      <c r="M1658" s="82" t="s">
        <v>203</v>
      </c>
      <c r="N1658" s="83">
        <v>1</v>
      </c>
      <c r="O1658" s="83">
        <v>6</v>
      </c>
      <c r="P1658" s="83">
        <v>3</v>
      </c>
      <c r="Q1658" s="240">
        <f t="shared" si="126"/>
        <v>18</v>
      </c>
      <c r="R1658" s="240" t="str">
        <f t="shared" si="127"/>
        <v>DÜŞÜK RİSK</v>
      </c>
      <c r="S1658" s="84" t="s">
        <v>204</v>
      </c>
      <c r="T1658" s="81" t="s">
        <v>2518</v>
      </c>
      <c r="U1658" s="80" t="s">
        <v>206</v>
      </c>
      <c r="V1658" s="85" t="s">
        <v>207</v>
      </c>
      <c r="W1658" s="80" t="s">
        <v>207</v>
      </c>
      <c r="X1658" s="82" t="s">
        <v>208</v>
      </c>
      <c r="Y1658" s="83">
        <v>1</v>
      </c>
      <c r="Z1658" s="83">
        <v>6</v>
      </c>
      <c r="AA1658" s="83">
        <v>3</v>
      </c>
      <c r="AB1658" s="240">
        <f t="shared" si="128"/>
        <v>18</v>
      </c>
      <c r="AC1658" s="240" t="str">
        <f t="shared" si="129"/>
        <v>DÜŞÜK RİSK</v>
      </c>
      <c r="AD1658" s="81" t="s">
        <v>209</v>
      </c>
      <c r="AE1658" s="81" t="s">
        <v>210</v>
      </c>
      <c r="AF1658" s="81" t="s">
        <v>207</v>
      </c>
      <c r="AG1658" s="83" t="s">
        <v>425</v>
      </c>
    </row>
    <row r="1659" spans="1:33" ht="105" x14ac:dyDescent="0.45">
      <c r="A1659" s="152">
        <v>1652</v>
      </c>
      <c r="B1659" s="160">
        <v>45896</v>
      </c>
      <c r="C1659" s="81" t="s">
        <v>72</v>
      </c>
      <c r="D1659" s="81" t="s">
        <v>130</v>
      </c>
      <c r="E1659" s="254" t="s">
        <v>2868</v>
      </c>
      <c r="F1659" s="254" t="s">
        <v>2868</v>
      </c>
      <c r="G1659" s="81" t="s">
        <v>431</v>
      </c>
      <c r="H1659" s="81" t="s">
        <v>2796</v>
      </c>
      <c r="I1659" s="81" t="s">
        <v>2080</v>
      </c>
      <c r="J1659" s="81" t="s">
        <v>299</v>
      </c>
      <c r="K1659" s="81" t="s">
        <v>2876</v>
      </c>
      <c r="L1659" s="82" t="s">
        <v>2082</v>
      </c>
      <c r="M1659" s="82" t="s">
        <v>203</v>
      </c>
      <c r="N1659" s="83">
        <v>1</v>
      </c>
      <c r="O1659" s="83">
        <v>6</v>
      </c>
      <c r="P1659" s="83">
        <v>3</v>
      </c>
      <c r="Q1659" s="240">
        <f t="shared" si="126"/>
        <v>18</v>
      </c>
      <c r="R1659" s="240" t="str">
        <f t="shared" si="127"/>
        <v>DÜŞÜK RİSK</v>
      </c>
      <c r="S1659" s="84" t="s">
        <v>204</v>
      </c>
      <c r="T1659" s="81" t="s">
        <v>313</v>
      </c>
      <c r="U1659" s="80" t="s">
        <v>206</v>
      </c>
      <c r="V1659" s="85" t="s">
        <v>558</v>
      </c>
      <c r="W1659" s="80" t="s">
        <v>558</v>
      </c>
      <c r="X1659" s="82" t="s">
        <v>208</v>
      </c>
      <c r="Y1659" s="83">
        <v>0.5</v>
      </c>
      <c r="Z1659" s="83">
        <v>6</v>
      </c>
      <c r="AA1659" s="83">
        <v>3</v>
      </c>
      <c r="AB1659" s="240">
        <f t="shared" si="128"/>
        <v>9</v>
      </c>
      <c r="AC1659" s="240" t="str">
        <f t="shared" si="129"/>
        <v>DÜŞÜK RİSK</v>
      </c>
      <c r="AD1659" s="81" t="s">
        <v>279</v>
      </c>
      <c r="AE1659" s="81" t="s">
        <v>265</v>
      </c>
      <c r="AF1659" s="81" t="s">
        <v>558</v>
      </c>
      <c r="AG1659" s="83" t="s">
        <v>334</v>
      </c>
    </row>
    <row r="1660" spans="1:33" ht="105" x14ac:dyDescent="0.45">
      <c r="A1660" s="152">
        <v>1653</v>
      </c>
      <c r="B1660" s="160">
        <v>45896</v>
      </c>
      <c r="C1660" s="81" t="s">
        <v>72</v>
      </c>
      <c r="D1660" s="81" t="s">
        <v>130</v>
      </c>
      <c r="E1660" s="254" t="s">
        <v>2868</v>
      </c>
      <c r="F1660" s="254" t="s">
        <v>2868</v>
      </c>
      <c r="G1660" s="81" t="s">
        <v>431</v>
      </c>
      <c r="H1660" s="81" t="s">
        <v>2083</v>
      </c>
      <c r="I1660" s="81" t="s">
        <v>433</v>
      </c>
      <c r="J1660" s="81" t="s">
        <v>299</v>
      </c>
      <c r="K1660" s="81" t="s">
        <v>2882</v>
      </c>
      <c r="L1660" s="82" t="s">
        <v>2084</v>
      </c>
      <c r="M1660" s="82" t="s">
        <v>203</v>
      </c>
      <c r="N1660" s="83">
        <v>1</v>
      </c>
      <c r="O1660" s="83">
        <v>6</v>
      </c>
      <c r="P1660" s="83">
        <v>3</v>
      </c>
      <c r="Q1660" s="240">
        <f t="shared" si="126"/>
        <v>18</v>
      </c>
      <c r="R1660" s="240" t="str">
        <f t="shared" si="127"/>
        <v>DÜŞÜK RİSK</v>
      </c>
      <c r="S1660" s="84" t="s">
        <v>204</v>
      </c>
      <c r="T1660" s="81" t="s">
        <v>436</v>
      </c>
      <c r="U1660" s="80" t="s">
        <v>206</v>
      </c>
      <c r="V1660" s="85" t="s">
        <v>558</v>
      </c>
      <c r="W1660" s="80" t="s">
        <v>558</v>
      </c>
      <c r="X1660" s="82" t="s">
        <v>208</v>
      </c>
      <c r="Y1660" s="83">
        <v>0.5</v>
      </c>
      <c r="Z1660" s="83">
        <v>6</v>
      </c>
      <c r="AA1660" s="83">
        <v>3</v>
      </c>
      <c r="AB1660" s="240">
        <f t="shared" si="128"/>
        <v>9</v>
      </c>
      <c r="AC1660" s="240" t="str">
        <f t="shared" si="129"/>
        <v>DÜŞÜK RİSK</v>
      </c>
      <c r="AD1660" s="81" t="s">
        <v>279</v>
      </c>
      <c r="AE1660" s="81" t="s">
        <v>265</v>
      </c>
      <c r="AF1660" s="81" t="s">
        <v>558</v>
      </c>
      <c r="AG1660" s="83" t="s">
        <v>334</v>
      </c>
    </row>
    <row r="1661" spans="1:33" ht="140" x14ac:dyDescent="0.45">
      <c r="A1661" s="152">
        <v>1654</v>
      </c>
      <c r="B1661" s="160">
        <v>45896</v>
      </c>
      <c r="C1661" s="81" t="s">
        <v>72</v>
      </c>
      <c r="D1661" s="81" t="s">
        <v>156</v>
      </c>
      <c r="E1661" s="254" t="s">
        <v>2868</v>
      </c>
      <c r="F1661" s="254" t="s">
        <v>2868</v>
      </c>
      <c r="G1661" s="81" t="s">
        <v>431</v>
      </c>
      <c r="H1661" s="81" t="s">
        <v>452</v>
      </c>
      <c r="I1661" s="81" t="s">
        <v>438</v>
      </c>
      <c r="J1661" s="81" t="s">
        <v>453</v>
      </c>
      <c r="K1661" s="81" t="s">
        <v>2882</v>
      </c>
      <c r="L1661" s="82" t="s">
        <v>454</v>
      </c>
      <c r="M1661" s="82" t="s">
        <v>203</v>
      </c>
      <c r="N1661" s="83">
        <v>1</v>
      </c>
      <c r="O1661" s="83">
        <v>1</v>
      </c>
      <c r="P1661" s="83">
        <v>15</v>
      </c>
      <c r="Q1661" s="240">
        <f t="shared" si="126"/>
        <v>15</v>
      </c>
      <c r="R1661" s="240" t="str">
        <f t="shared" si="127"/>
        <v>DÜŞÜK RİSK</v>
      </c>
      <c r="S1661" s="84" t="s">
        <v>204</v>
      </c>
      <c r="T1661" s="81" t="s">
        <v>455</v>
      </c>
      <c r="U1661" s="80" t="s">
        <v>206</v>
      </c>
      <c r="V1661" s="85" t="s">
        <v>558</v>
      </c>
      <c r="W1661" s="80" t="s">
        <v>558</v>
      </c>
      <c r="X1661" s="82" t="s">
        <v>208</v>
      </c>
      <c r="Y1661" s="83">
        <v>0.5</v>
      </c>
      <c r="Z1661" s="83">
        <v>1</v>
      </c>
      <c r="AA1661" s="83">
        <v>15</v>
      </c>
      <c r="AB1661" s="240">
        <f t="shared" si="128"/>
        <v>7.5</v>
      </c>
      <c r="AC1661" s="240" t="str">
        <f t="shared" si="129"/>
        <v>DÜŞÜK RİSK</v>
      </c>
      <c r="AD1661" s="81" t="s">
        <v>450</v>
      </c>
      <c r="AE1661" s="81" t="s">
        <v>451</v>
      </c>
      <c r="AF1661" s="81" t="s">
        <v>558</v>
      </c>
      <c r="AG1661" s="83" t="s">
        <v>266</v>
      </c>
    </row>
    <row r="1662" spans="1:33" ht="122.5" x14ac:dyDescent="0.45">
      <c r="A1662" s="152">
        <v>1655</v>
      </c>
      <c r="B1662" s="160">
        <v>45896</v>
      </c>
      <c r="C1662" s="81" t="s">
        <v>66</v>
      </c>
      <c r="D1662" s="81" t="s">
        <v>6757</v>
      </c>
      <c r="E1662" s="254" t="s">
        <v>2868</v>
      </c>
      <c r="F1662" s="254" t="s">
        <v>2868</v>
      </c>
      <c r="G1662" s="81" t="s">
        <v>480</v>
      </c>
      <c r="H1662" s="81" t="s">
        <v>481</v>
      </c>
      <c r="I1662" s="81" t="s">
        <v>482</v>
      </c>
      <c r="J1662" s="81" t="s">
        <v>2193</v>
      </c>
      <c r="K1662" s="81" t="s">
        <v>2882</v>
      </c>
      <c r="L1662" s="82" t="s">
        <v>484</v>
      </c>
      <c r="M1662" s="82" t="s">
        <v>203</v>
      </c>
      <c r="N1662" s="83">
        <v>1</v>
      </c>
      <c r="O1662" s="83">
        <v>1</v>
      </c>
      <c r="P1662" s="83">
        <v>15</v>
      </c>
      <c r="Q1662" s="240">
        <f t="shared" si="126"/>
        <v>15</v>
      </c>
      <c r="R1662" s="240" t="str">
        <f t="shared" si="127"/>
        <v>DÜŞÜK RİSK</v>
      </c>
      <c r="S1662" s="84" t="s">
        <v>204</v>
      </c>
      <c r="T1662" s="82" t="s">
        <v>135</v>
      </c>
      <c r="U1662" s="80" t="s">
        <v>206</v>
      </c>
      <c r="V1662" s="85" t="s">
        <v>558</v>
      </c>
      <c r="W1662" s="80" t="s">
        <v>558</v>
      </c>
      <c r="X1662" s="82" t="s">
        <v>208</v>
      </c>
      <c r="Y1662" s="83">
        <v>0.5</v>
      </c>
      <c r="Z1662" s="83">
        <v>1</v>
      </c>
      <c r="AA1662" s="83">
        <v>15</v>
      </c>
      <c r="AB1662" s="240">
        <f t="shared" si="128"/>
        <v>7.5</v>
      </c>
      <c r="AC1662" s="240" t="str">
        <f t="shared" si="129"/>
        <v>DÜŞÜK RİSK</v>
      </c>
      <c r="AD1662" s="81" t="s">
        <v>485</v>
      </c>
      <c r="AE1662" s="82" t="s">
        <v>265</v>
      </c>
      <c r="AF1662" s="81" t="s">
        <v>558</v>
      </c>
      <c r="AG1662" s="83" t="s">
        <v>2086</v>
      </c>
    </row>
    <row r="1663" spans="1:33" ht="105" x14ac:dyDescent="0.45">
      <c r="A1663" s="152">
        <v>1656</v>
      </c>
      <c r="B1663" s="160">
        <v>45896</v>
      </c>
      <c r="C1663" s="81" t="s">
        <v>66</v>
      </c>
      <c r="D1663" s="81" t="s">
        <v>6757</v>
      </c>
      <c r="E1663" s="254" t="s">
        <v>2868</v>
      </c>
      <c r="F1663" s="254" t="s">
        <v>2868</v>
      </c>
      <c r="G1663" s="81" t="s">
        <v>486</v>
      </c>
      <c r="H1663" s="81" t="s">
        <v>487</v>
      </c>
      <c r="I1663" s="81" t="s">
        <v>1747</v>
      </c>
      <c r="J1663" s="81" t="s">
        <v>299</v>
      </c>
      <c r="K1663" s="81" t="s">
        <v>2882</v>
      </c>
      <c r="L1663" s="82" t="s">
        <v>489</v>
      </c>
      <c r="M1663" s="82" t="s">
        <v>203</v>
      </c>
      <c r="N1663" s="83">
        <v>1</v>
      </c>
      <c r="O1663" s="83">
        <v>1</v>
      </c>
      <c r="P1663" s="83">
        <v>7</v>
      </c>
      <c r="Q1663" s="240">
        <f t="shared" si="126"/>
        <v>7</v>
      </c>
      <c r="R1663" s="240" t="str">
        <f t="shared" si="127"/>
        <v>DÜŞÜK RİSK</v>
      </c>
      <c r="S1663" s="84" t="s">
        <v>204</v>
      </c>
      <c r="T1663" s="81" t="s">
        <v>490</v>
      </c>
      <c r="U1663" s="80" t="s">
        <v>206</v>
      </c>
      <c r="V1663" s="85" t="s">
        <v>558</v>
      </c>
      <c r="W1663" s="80" t="s">
        <v>558</v>
      </c>
      <c r="X1663" s="82" t="s">
        <v>208</v>
      </c>
      <c r="Y1663" s="83">
        <v>0.5</v>
      </c>
      <c r="Z1663" s="83">
        <v>1</v>
      </c>
      <c r="AA1663" s="83">
        <v>7</v>
      </c>
      <c r="AB1663" s="240">
        <f t="shared" si="128"/>
        <v>3.5</v>
      </c>
      <c r="AC1663" s="240" t="str">
        <f t="shared" si="129"/>
        <v>DÜŞÜK RİSK</v>
      </c>
      <c r="AD1663" s="81" t="s">
        <v>485</v>
      </c>
      <c r="AE1663" s="81" t="s">
        <v>265</v>
      </c>
      <c r="AF1663" s="81" t="s">
        <v>558</v>
      </c>
      <c r="AG1663" s="83" t="s">
        <v>491</v>
      </c>
    </row>
    <row r="1664" spans="1:33" ht="87.5" x14ac:dyDescent="0.45">
      <c r="A1664" s="152">
        <v>1657</v>
      </c>
      <c r="B1664" s="160">
        <v>45531</v>
      </c>
      <c r="C1664" s="81" t="s">
        <v>72</v>
      </c>
      <c r="D1664" s="81" t="s">
        <v>130</v>
      </c>
      <c r="E1664" s="254" t="s">
        <v>2883</v>
      </c>
      <c r="F1664" s="254" t="s">
        <v>2883</v>
      </c>
      <c r="G1664" s="81" t="s">
        <v>2884</v>
      </c>
      <c r="H1664" s="81" t="s">
        <v>2885</v>
      </c>
      <c r="I1664" s="81" t="s">
        <v>2886</v>
      </c>
      <c r="J1664" s="81" t="s">
        <v>2887</v>
      </c>
      <c r="K1664" s="81" t="s">
        <v>2888</v>
      </c>
      <c r="L1664" s="82" t="s">
        <v>2889</v>
      </c>
      <c r="M1664" s="82" t="s">
        <v>203</v>
      </c>
      <c r="N1664" s="83">
        <v>0.2</v>
      </c>
      <c r="O1664" s="83">
        <v>6</v>
      </c>
      <c r="P1664" s="83">
        <v>15</v>
      </c>
      <c r="Q1664" s="240">
        <f t="shared" si="126"/>
        <v>18.000000000000004</v>
      </c>
      <c r="R1664" s="240" t="str">
        <f t="shared" si="127"/>
        <v>DÜŞÜK RİSK</v>
      </c>
      <c r="S1664" s="84" t="s">
        <v>204</v>
      </c>
      <c r="T1664" s="81" t="s">
        <v>2169</v>
      </c>
      <c r="U1664" s="80" t="s">
        <v>206</v>
      </c>
      <c r="V1664" s="85" t="s">
        <v>558</v>
      </c>
      <c r="W1664" s="80" t="s">
        <v>558</v>
      </c>
      <c r="X1664" s="82" t="s">
        <v>208</v>
      </c>
      <c r="Y1664" s="83">
        <v>0.2</v>
      </c>
      <c r="Z1664" s="83">
        <v>3</v>
      </c>
      <c r="AA1664" s="83">
        <v>15</v>
      </c>
      <c r="AB1664" s="240">
        <f t="shared" si="128"/>
        <v>9.0000000000000018</v>
      </c>
      <c r="AC1664" s="240" t="str">
        <f t="shared" si="129"/>
        <v>DÜŞÜK RİSK</v>
      </c>
      <c r="AD1664" s="81" t="s">
        <v>2359</v>
      </c>
      <c r="AE1664" s="81" t="s">
        <v>265</v>
      </c>
      <c r="AF1664" s="81" t="s">
        <v>558</v>
      </c>
      <c r="AG1664" s="83" t="s">
        <v>295</v>
      </c>
    </row>
    <row r="1665" spans="1:33" ht="105" x14ac:dyDescent="0.45">
      <c r="A1665" s="152">
        <v>1658</v>
      </c>
      <c r="B1665" s="160">
        <v>45531</v>
      </c>
      <c r="C1665" s="81" t="s">
        <v>66</v>
      </c>
      <c r="D1665" s="81" t="s">
        <v>6757</v>
      </c>
      <c r="E1665" s="254" t="s">
        <v>2883</v>
      </c>
      <c r="F1665" s="254" t="s">
        <v>2883</v>
      </c>
      <c r="G1665" s="81" t="s">
        <v>2890</v>
      </c>
      <c r="H1665" s="81" t="s">
        <v>2891</v>
      </c>
      <c r="I1665" s="81" t="s">
        <v>2892</v>
      </c>
      <c r="J1665" s="81" t="s">
        <v>299</v>
      </c>
      <c r="K1665" s="81" t="s">
        <v>2888</v>
      </c>
      <c r="L1665" s="82" t="s">
        <v>2893</v>
      </c>
      <c r="M1665" s="82" t="s">
        <v>203</v>
      </c>
      <c r="N1665" s="83">
        <v>0.5</v>
      </c>
      <c r="O1665" s="83">
        <v>6</v>
      </c>
      <c r="P1665" s="83">
        <v>7</v>
      </c>
      <c r="Q1665" s="240">
        <f t="shared" si="126"/>
        <v>21</v>
      </c>
      <c r="R1665" s="240" t="str">
        <f t="shared" si="127"/>
        <v>OLASI RİSK</v>
      </c>
      <c r="S1665" s="84" t="s">
        <v>204</v>
      </c>
      <c r="T1665" s="81" t="s">
        <v>2894</v>
      </c>
      <c r="U1665" s="80" t="s">
        <v>206</v>
      </c>
      <c r="V1665" s="85" t="s">
        <v>558</v>
      </c>
      <c r="W1665" s="80" t="s">
        <v>558</v>
      </c>
      <c r="X1665" s="82" t="s">
        <v>208</v>
      </c>
      <c r="Y1665" s="83">
        <v>0.5</v>
      </c>
      <c r="Z1665" s="83">
        <v>6</v>
      </c>
      <c r="AA1665" s="83">
        <v>3</v>
      </c>
      <c r="AB1665" s="240">
        <f t="shared" si="128"/>
        <v>9</v>
      </c>
      <c r="AC1665" s="240" t="str">
        <f t="shared" si="129"/>
        <v>DÜŞÜK RİSK</v>
      </c>
      <c r="AD1665" s="81" t="s">
        <v>264</v>
      </c>
      <c r="AE1665" s="81" t="s">
        <v>265</v>
      </c>
      <c r="AF1665" s="81" t="s">
        <v>558</v>
      </c>
      <c r="AG1665" s="83" t="s">
        <v>2895</v>
      </c>
    </row>
    <row r="1666" spans="1:33" ht="140" x14ac:dyDescent="0.45">
      <c r="A1666" s="152">
        <v>1659</v>
      </c>
      <c r="B1666" s="160">
        <v>45531</v>
      </c>
      <c r="C1666" s="81" t="s">
        <v>72</v>
      </c>
      <c r="D1666" s="81" t="s">
        <v>156</v>
      </c>
      <c r="E1666" s="254" t="s">
        <v>2883</v>
      </c>
      <c r="F1666" s="254" t="s">
        <v>2883</v>
      </c>
      <c r="G1666" s="81" t="s">
        <v>2890</v>
      </c>
      <c r="H1666" s="81" t="s">
        <v>2896</v>
      </c>
      <c r="I1666" s="81" t="s">
        <v>2897</v>
      </c>
      <c r="J1666" s="81" t="s">
        <v>2898</v>
      </c>
      <c r="K1666" s="81" t="s">
        <v>2888</v>
      </c>
      <c r="L1666" s="82" t="s">
        <v>2899</v>
      </c>
      <c r="M1666" s="82" t="s">
        <v>203</v>
      </c>
      <c r="N1666" s="83">
        <v>0.5</v>
      </c>
      <c r="O1666" s="83">
        <v>6</v>
      </c>
      <c r="P1666" s="83">
        <v>3</v>
      </c>
      <c r="Q1666" s="240">
        <f t="shared" si="126"/>
        <v>9</v>
      </c>
      <c r="R1666" s="240" t="str">
        <f t="shared" si="127"/>
        <v>DÜŞÜK RİSK</v>
      </c>
      <c r="S1666" s="84" t="s">
        <v>204</v>
      </c>
      <c r="T1666" s="81" t="s">
        <v>2894</v>
      </c>
      <c r="U1666" s="80" t="s">
        <v>206</v>
      </c>
      <c r="V1666" s="85" t="s">
        <v>558</v>
      </c>
      <c r="W1666" s="80" t="s">
        <v>558</v>
      </c>
      <c r="X1666" s="82" t="s">
        <v>208</v>
      </c>
      <c r="Y1666" s="83">
        <v>0.5</v>
      </c>
      <c r="Z1666" s="83">
        <v>6</v>
      </c>
      <c r="AA1666" s="83">
        <v>3</v>
      </c>
      <c r="AB1666" s="240">
        <f t="shared" si="128"/>
        <v>9</v>
      </c>
      <c r="AC1666" s="240" t="str">
        <f t="shared" si="129"/>
        <v>DÜŞÜK RİSK</v>
      </c>
      <c r="AD1666" s="81" t="s">
        <v>450</v>
      </c>
      <c r="AE1666" s="81" t="s">
        <v>451</v>
      </c>
      <c r="AF1666" s="81" t="s">
        <v>558</v>
      </c>
      <c r="AG1666" s="83" t="s">
        <v>303</v>
      </c>
    </row>
    <row r="1667" spans="1:33" ht="140" x14ac:dyDescent="0.45">
      <c r="A1667" s="152">
        <v>1660</v>
      </c>
      <c r="B1667" s="160">
        <v>45531</v>
      </c>
      <c r="C1667" s="83" t="s">
        <v>72</v>
      </c>
      <c r="D1667" s="81" t="s">
        <v>155</v>
      </c>
      <c r="E1667" s="254" t="s">
        <v>2883</v>
      </c>
      <c r="F1667" s="254" t="s">
        <v>2883</v>
      </c>
      <c r="G1667" s="81" t="s">
        <v>2900</v>
      </c>
      <c r="H1667" s="81" t="s">
        <v>2901</v>
      </c>
      <c r="I1667" s="81" t="s">
        <v>214</v>
      </c>
      <c r="J1667" s="81" t="s">
        <v>200</v>
      </c>
      <c r="K1667" s="81" t="s">
        <v>2888</v>
      </c>
      <c r="L1667" s="82" t="s">
        <v>2902</v>
      </c>
      <c r="M1667" s="82" t="s">
        <v>203</v>
      </c>
      <c r="N1667" s="83">
        <v>1</v>
      </c>
      <c r="O1667" s="83">
        <v>1</v>
      </c>
      <c r="P1667" s="83">
        <v>15</v>
      </c>
      <c r="Q1667" s="240">
        <f t="shared" si="126"/>
        <v>15</v>
      </c>
      <c r="R1667" s="240" t="str">
        <f t="shared" si="127"/>
        <v>DÜŞÜK RİSK</v>
      </c>
      <c r="S1667" s="84" t="s">
        <v>204</v>
      </c>
      <c r="T1667" s="81" t="s">
        <v>205</v>
      </c>
      <c r="U1667" s="80" t="s">
        <v>206</v>
      </c>
      <c r="V1667" s="85" t="s">
        <v>558</v>
      </c>
      <c r="W1667" s="80" t="s">
        <v>558</v>
      </c>
      <c r="X1667" s="82" t="s">
        <v>208</v>
      </c>
      <c r="Y1667" s="83">
        <v>0.5</v>
      </c>
      <c r="Z1667" s="83">
        <v>1</v>
      </c>
      <c r="AA1667" s="83">
        <v>15</v>
      </c>
      <c r="AB1667" s="240">
        <f t="shared" si="128"/>
        <v>7.5</v>
      </c>
      <c r="AC1667" s="240" t="str">
        <f t="shared" si="129"/>
        <v>DÜŞÜK RİSK</v>
      </c>
      <c r="AD1667" s="81" t="s">
        <v>209</v>
      </c>
      <c r="AE1667" s="81" t="s">
        <v>210</v>
      </c>
      <c r="AF1667" s="81" t="s">
        <v>558</v>
      </c>
      <c r="AG1667" s="83" t="s">
        <v>211</v>
      </c>
    </row>
    <row r="1668" spans="1:33" ht="140" x14ac:dyDescent="0.45">
      <c r="A1668" s="152">
        <v>1661</v>
      </c>
      <c r="B1668" s="160">
        <v>45531</v>
      </c>
      <c r="C1668" s="83" t="s">
        <v>72</v>
      </c>
      <c r="D1668" s="81" t="s">
        <v>155</v>
      </c>
      <c r="E1668" s="254" t="s">
        <v>2883</v>
      </c>
      <c r="F1668" s="254" t="s">
        <v>2883</v>
      </c>
      <c r="G1668" s="81" t="s">
        <v>2903</v>
      </c>
      <c r="H1668" s="81" t="s">
        <v>2901</v>
      </c>
      <c r="I1668" s="81" t="s">
        <v>2904</v>
      </c>
      <c r="J1668" s="81" t="s">
        <v>200</v>
      </c>
      <c r="K1668" s="81" t="s">
        <v>2888</v>
      </c>
      <c r="L1668" s="82" t="s">
        <v>2902</v>
      </c>
      <c r="M1668" s="82" t="s">
        <v>203</v>
      </c>
      <c r="N1668" s="83">
        <v>1</v>
      </c>
      <c r="O1668" s="83">
        <v>1</v>
      </c>
      <c r="P1668" s="83">
        <v>15</v>
      </c>
      <c r="Q1668" s="240">
        <f t="shared" si="126"/>
        <v>15</v>
      </c>
      <c r="R1668" s="240" t="str">
        <f t="shared" si="127"/>
        <v>DÜŞÜK RİSK</v>
      </c>
      <c r="S1668" s="84" t="s">
        <v>204</v>
      </c>
      <c r="T1668" s="81" t="s">
        <v>205</v>
      </c>
      <c r="U1668" s="80" t="s">
        <v>206</v>
      </c>
      <c r="V1668" s="85" t="s">
        <v>558</v>
      </c>
      <c r="W1668" s="80" t="s">
        <v>558</v>
      </c>
      <c r="X1668" s="82" t="s">
        <v>208</v>
      </c>
      <c r="Y1668" s="83">
        <v>0.5</v>
      </c>
      <c r="Z1668" s="83">
        <v>1</v>
      </c>
      <c r="AA1668" s="83">
        <v>15</v>
      </c>
      <c r="AB1668" s="240">
        <f t="shared" si="128"/>
        <v>7.5</v>
      </c>
      <c r="AC1668" s="240" t="str">
        <f t="shared" si="129"/>
        <v>DÜŞÜK RİSK</v>
      </c>
      <c r="AD1668" s="81" t="s">
        <v>209</v>
      </c>
      <c r="AE1668" s="81" t="s">
        <v>210</v>
      </c>
      <c r="AF1668" s="81" t="s">
        <v>558</v>
      </c>
      <c r="AG1668" s="83" t="s">
        <v>211</v>
      </c>
    </row>
    <row r="1669" spans="1:33" ht="175" x14ac:dyDescent="0.45">
      <c r="A1669" s="152">
        <v>1662</v>
      </c>
      <c r="B1669" s="160">
        <v>45531</v>
      </c>
      <c r="C1669" s="83" t="s">
        <v>72</v>
      </c>
      <c r="D1669" s="81" t="s">
        <v>155</v>
      </c>
      <c r="E1669" s="254" t="s">
        <v>2883</v>
      </c>
      <c r="F1669" s="254" t="s">
        <v>2883</v>
      </c>
      <c r="G1669" s="81" t="s">
        <v>227</v>
      </c>
      <c r="H1669" s="81" t="s">
        <v>239</v>
      </c>
      <c r="I1669" s="81" t="s">
        <v>240</v>
      </c>
      <c r="J1669" s="81" t="s">
        <v>200</v>
      </c>
      <c r="K1669" s="81" t="s">
        <v>2905</v>
      </c>
      <c r="L1669" s="82" t="s">
        <v>4834</v>
      </c>
      <c r="M1669" s="82" t="s">
        <v>203</v>
      </c>
      <c r="N1669" s="83">
        <v>1</v>
      </c>
      <c r="O1669" s="83">
        <v>1</v>
      </c>
      <c r="P1669" s="83">
        <v>15</v>
      </c>
      <c r="Q1669" s="240">
        <f t="shared" si="126"/>
        <v>15</v>
      </c>
      <c r="R1669" s="240" t="str">
        <f t="shared" si="127"/>
        <v>DÜŞÜK RİSK</v>
      </c>
      <c r="S1669" s="84" t="s">
        <v>216</v>
      </c>
      <c r="T1669" s="81" t="s">
        <v>241</v>
      </c>
      <c r="U1669" s="80" t="s">
        <v>206</v>
      </c>
      <c r="V1669" s="85" t="s">
        <v>558</v>
      </c>
      <c r="W1669" s="80" t="s">
        <v>558</v>
      </c>
      <c r="X1669" s="82" t="s">
        <v>208</v>
      </c>
      <c r="Y1669" s="83">
        <v>0.5</v>
      </c>
      <c r="Z1669" s="83">
        <v>1</v>
      </c>
      <c r="AA1669" s="83">
        <v>15</v>
      </c>
      <c r="AB1669" s="240">
        <f t="shared" si="128"/>
        <v>7.5</v>
      </c>
      <c r="AC1669" s="240" t="str">
        <f t="shared" si="129"/>
        <v>DÜŞÜK RİSK</v>
      </c>
      <c r="AD1669" s="81" t="s">
        <v>209</v>
      </c>
      <c r="AE1669" s="81" t="s">
        <v>210</v>
      </c>
      <c r="AF1669" s="81" t="s">
        <v>558</v>
      </c>
      <c r="AG1669" s="83" t="s">
        <v>211</v>
      </c>
    </row>
    <row r="1670" spans="1:33" ht="192.5" x14ac:dyDescent="0.45">
      <c r="A1670" s="152">
        <v>1663</v>
      </c>
      <c r="B1670" s="160">
        <v>45531</v>
      </c>
      <c r="C1670" s="83" t="s">
        <v>72</v>
      </c>
      <c r="D1670" s="81" t="s">
        <v>155</v>
      </c>
      <c r="E1670" s="254" t="s">
        <v>2883</v>
      </c>
      <c r="F1670" s="254" t="s">
        <v>2883</v>
      </c>
      <c r="G1670" s="81" t="s">
        <v>227</v>
      </c>
      <c r="H1670" s="81" t="s">
        <v>242</v>
      </c>
      <c r="I1670" s="81" t="s">
        <v>240</v>
      </c>
      <c r="J1670" s="81" t="s">
        <v>200</v>
      </c>
      <c r="K1670" s="81" t="s">
        <v>2905</v>
      </c>
      <c r="L1670" s="82" t="s">
        <v>4833</v>
      </c>
      <c r="M1670" s="82" t="s">
        <v>203</v>
      </c>
      <c r="N1670" s="83">
        <v>1</v>
      </c>
      <c r="O1670" s="83">
        <v>1</v>
      </c>
      <c r="P1670" s="83">
        <v>15</v>
      </c>
      <c r="Q1670" s="240">
        <f t="shared" si="126"/>
        <v>15</v>
      </c>
      <c r="R1670" s="240" t="str">
        <f t="shared" si="127"/>
        <v>DÜŞÜK RİSK</v>
      </c>
      <c r="S1670" s="84" t="s">
        <v>216</v>
      </c>
      <c r="T1670" s="81" t="s">
        <v>241</v>
      </c>
      <c r="U1670" s="80" t="s">
        <v>206</v>
      </c>
      <c r="V1670" s="85" t="s">
        <v>558</v>
      </c>
      <c r="W1670" s="80" t="s">
        <v>558</v>
      </c>
      <c r="X1670" s="82" t="s">
        <v>208</v>
      </c>
      <c r="Y1670" s="83">
        <v>0.5</v>
      </c>
      <c r="Z1670" s="83">
        <v>1</v>
      </c>
      <c r="AA1670" s="83">
        <v>15</v>
      </c>
      <c r="AB1670" s="240">
        <f t="shared" si="128"/>
        <v>7.5</v>
      </c>
      <c r="AC1670" s="240" t="str">
        <f t="shared" si="129"/>
        <v>DÜŞÜK RİSK</v>
      </c>
      <c r="AD1670" s="81" t="s">
        <v>209</v>
      </c>
      <c r="AE1670" s="81" t="s">
        <v>210</v>
      </c>
      <c r="AF1670" s="81" t="s">
        <v>558</v>
      </c>
      <c r="AG1670" s="83" t="s">
        <v>211</v>
      </c>
    </row>
    <row r="1671" spans="1:33" ht="175" x14ac:dyDescent="0.45">
      <c r="A1671" s="152">
        <v>1664</v>
      </c>
      <c r="B1671" s="160">
        <v>45531</v>
      </c>
      <c r="C1671" s="83" t="s">
        <v>72</v>
      </c>
      <c r="D1671" s="81" t="s">
        <v>155</v>
      </c>
      <c r="E1671" s="254" t="s">
        <v>2883</v>
      </c>
      <c r="F1671" s="254" t="s">
        <v>2883</v>
      </c>
      <c r="G1671" s="81" t="s">
        <v>227</v>
      </c>
      <c r="H1671" s="81" t="s">
        <v>243</v>
      </c>
      <c r="I1671" s="81" t="s">
        <v>240</v>
      </c>
      <c r="J1671" s="81" t="s">
        <v>233</v>
      </c>
      <c r="K1671" s="81" t="s">
        <v>2905</v>
      </c>
      <c r="L1671" s="82" t="s">
        <v>4834</v>
      </c>
      <c r="M1671" s="82" t="s">
        <v>203</v>
      </c>
      <c r="N1671" s="83">
        <v>1</v>
      </c>
      <c r="O1671" s="83">
        <v>1</v>
      </c>
      <c r="P1671" s="83">
        <v>15</v>
      </c>
      <c r="Q1671" s="240">
        <f t="shared" si="126"/>
        <v>15</v>
      </c>
      <c r="R1671" s="240" t="str">
        <f t="shared" si="127"/>
        <v>DÜŞÜK RİSK</v>
      </c>
      <c r="S1671" s="84" t="s">
        <v>216</v>
      </c>
      <c r="T1671" s="81" t="s">
        <v>235</v>
      </c>
      <c r="U1671" s="80" t="s">
        <v>206</v>
      </c>
      <c r="V1671" s="85" t="s">
        <v>558</v>
      </c>
      <c r="W1671" s="80" t="s">
        <v>558</v>
      </c>
      <c r="X1671" s="82" t="s">
        <v>208</v>
      </c>
      <c r="Y1671" s="83">
        <v>0.5</v>
      </c>
      <c r="Z1671" s="83">
        <v>1</v>
      </c>
      <c r="AA1671" s="83">
        <v>15</v>
      </c>
      <c r="AB1671" s="240">
        <f t="shared" si="128"/>
        <v>7.5</v>
      </c>
      <c r="AC1671" s="240" t="str">
        <f t="shared" si="129"/>
        <v>DÜŞÜK RİSK</v>
      </c>
      <c r="AD1671" s="81" t="s">
        <v>209</v>
      </c>
      <c r="AE1671" s="81" t="s">
        <v>210</v>
      </c>
      <c r="AF1671" s="81" t="s">
        <v>558</v>
      </c>
      <c r="AG1671" s="83" t="s">
        <v>211</v>
      </c>
    </row>
    <row r="1672" spans="1:33" ht="140" x14ac:dyDescent="0.45">
      <c r="A1672" s="152">
        <v>1665</v>
      </c>
      <c r="B1672" s="160">
        <v>45531</v>
      </c>
      <c r="C1672" s="83" t="s">
        <v>72</v>
      </c>
      <c r="D1672" s="81" t="s">
        <v>155</v>
      </c>
      <c r="E1672" s="254" t="s">
        <v>2883</v>
      </c>
      <c r="F1672" s="254" t="s">
        <v>2883</v>
      </c>
      <c r="G1672" s="81" t="s">
        <v>227</v>
      </c>
      <c r="H1672" s="81" t="s">
        <v>244</v>
      </c>
      <c r="I1672" s="81" t="s">
        <v>240</v>
      </c>
      <c r="J1672" s="81" t="s">
        <v>200</v>
      </c>
      <c r="K1672" s="81" t="s">
        <v>2905</v>
      </c>
      <c r="L1672" s="82" t="s">
        <v>2773</v>
      </c>
      <c r="M1672" s="82" t="s">
        <v>203</v>
      </c>
      <c r="N1672" s="83">
        <v>1</v>
      </c>
      <c r="O1672" s="83">
        <v>2</v>
      </c>
      <c r="P1672" s="83">
        <v>7</v>
      </c>
      <c r="Q1672" s="240">
        <f t="shared" si="126"/>
        <v>14</v>
      </c>
      <c r="R1672" s="240" t="str">
        <f t="shared" si="127"/>
        <v>DÜŞÜK RİSK</v>
      </c>
      <c r="S1672" s="84" t="s">
        <v>246</v>
      </c>
      <c r="T1672" s="81" t="s">
        <v>205</v>
      </c>
      <c r="U1672" s="80" t="s">
        <v>206</v>
      </c>
      <c r="V1672" s="85" t="s">
        <v>558</v>
      </c>
      <c r="W1672" s="80" t="s">
        <v>558</v>
      </c>
      <c r="X1672" s="82" t="s">
        <v>208</v>
      </c>
      <c r="Y1672" s="83">
        <v>0.5</v>
      </c>
      <c r="Z1672" s="83">
        <v>2</v>
      </c>
      <c r="AA1672" s="83">
        <v>7</v>
      </c>
      <c r="AB1672" s="240">
        <f t="shared" si="128"/>
        <v>7</v>
      </c>
      <c r="AC1672" s="240" t="str">
        <f t="shared" si="129"/>
        <v>DÜŞÜK RİSK</v>
      </c>
      <c r="AD1672" s="81" t="s">
        <v>209</v>
      </c>
      <c r="AE1672" s="81" t="s">
        <v>210</v>
      </c>
      <c r="AF1672" s="81" t="s">
        <v>558</v>
      </c>
      <c r="AG1672" s="83" t="s">
        <v>211</v>
      </c>
    </row>
    <row r="1673" spans="1:33" ht="175" x14ac:dyDescent="0.45">
      <c r="A1673" s="152">
        <v>1666</v>
      </c>
      <c r="B1673" s="160">
        <v>45531</v>
      </c>
      <c r="C1673" s="83" t="s">
        <v>72</v>
      </c>
      <c r="D1673" s="81" t="s">
        <v>155</v>
      </c>
      <c r="E1673" s="254" t="s">
        <v>2883</v>
      </c>
      <c r="F1673" s="254" t="s">
        <v>2883</v>
      </c>
      <c r="G1673" s="81" t="s">
        <v>227</v>
      </c>
      <c r="H1673" s="81" t="s">
        <v>247</v>
      </c>
      <c r="I1673" s="81" t="s">
        <v>248</v>
      </c>
      <c r="J1673" s="81" t="s">
        <v>200</v>
      </c>
      <c r="K1673" s="81" t="s">
        <v>2905</v>
      </c>
      <c r="L1673" s="82" t="s">
        <v>4841</v>
      </c>
      <c r="M1673" s="82" t="s">
        <v>203</v>
      </c>
      <c r="N1673" s="83">
        <v>1</v>
      </c>
      <c r="O1673" s="83">
        <v>2</v>
      </c>
      <c r="P1673" s="83">
        <v>7</v>
      </c>
      <c r="Q1673" s="240">
        <f t="shared" si="126"/>
        <v>14</v>
      </c>
      <c r="R1673" s="240" t="str">
        <f t="shared" si="127"/>
        <v>DÜŞÜK RİSK</v>
      </c>
      <c r="S1673" s="84" t="s">
        <v>216</v>
      </c>
      <c r="T1673" s="81" t="s">
        <v>205</v>
      </c>
      <c r="U1673" s="80" t="s">
        <v>206</v>
      </c>
      <c r="V1673" s="85" t="s">
        <v>558</v>
      </c>
      <c r="W1673" s="80" t="s">
        <v>558</v>
      </c>
      <c r="X1673" s="82" t="s">
        <v>208</v>
      </c>
      <c r="Y1673" s="83">
        <v>0.5</v>
      </c>
      <c r="Z1673" s="83">
        <v>2</v>
      </c>
      <c r="AA1673" s="83">
        <v>7</v>
      </c>
      <c r="AB1673" s="240">
        <f t="shared" si="128"/>
        <v>7</v>
      </c>
      <c r="AC1673" s="240" t="str">
        <f t="shared" si="129"/>
        <v>DÜŞÜK RİSK</v>
      </c>
      <c r="AD1673" s="81" t="s">
        <v>209</v>
      </c>
      <c r="AE1673" s="81" t="s">
        <v>210</v>
      </c>
      <c r="AF1673" s="81" t="s">
        <v>558</v>
      </c>
      <c r="AG1673" s="83" t="s">
        <v>211</v>
      </c>
    </row>
    <row r="1674" spans="1:33" ht="210" x14ac:dyDescent="0.45">
      <c r="A1674" s="152">
        <v>1667</v>
      </c>
      <c r="B1674" s="160">
        <v>45531</v>
      </c>
      <c r="C1674" s="83" t="s">
        <v>72</v>
      </c>
      <c r="D1674" s="81" t="s">
        <v>155</v>
      </c>
      <c r="E1674" s="254" t="s">
        <v>2883</v>
      </c>
      <c r="F1674" s="254" t="s">
        <v>2883</v>
      </c>
      <c r="G1674" s="81" t="s">
        <v>227</v>
      </c>
      <c r="H1674" s="81" t="s">
        <v>249</v>
      </c>
      <c r="I1674" s="81" t="s">
        <v>250</v>
      </c>
      <c r="J1674" s="81" t="s">
        <v>200</v>
      </c>
      <c r="K1674" s="81" t="s">
        <v>2905</v>
      </c>
      <c r="L1674" s="82" t="s">
        <v>4842</v>
      </c>
      <c r="M1674" s="82" t="s">
        <v>203</v>
      </c>
      <c r="N1674" s="83">
        <v>1</v>
      </c>
      <c r="O1674" s="83">
        <v>2</v>
      </c>
      <c r="P1674" s="83">
        <v>7</v>
      </c>
      <c r="Q1674" s="240">
        <f t="shared" si="126"/>
        <v>14</v>
      </c>
      <c r="R1674" s="240" t="str">
        <f t="shared" si="127"/>
        <v>DÜŞÜK RİSK</v>
      </c>
      <c r="S1674" s="84" t="s">
        <v>216</v>
      </c>
      <c r="T1674" s="81" t="s">
        <v>205</v>
      </c>
      <c r="U1674" s="80" t="s">
        <v>206</v>
      </c>
      <c r="V1674" s="85" t="s">
        <v>558</v>
      </c>
      <c r="W1674" s="80" t="s">
        <v>558</v>
      </c>
      <c r="X1674" s="82" t="s">
        <v>208</v>
      </c>
      <c r="Y1674" s="83">
        <v>0.5</v>
      </c>
      <c r="Z1674" s="83">
        <v>2</v>
      </c>
      <c r="AA1674" s="83">
        <v>7</v>
      </c>
      <c r="AB1674" s="240">
        <f t="shared" si="128"/>
        <v>7</v>
      </c>
      <c r="AC1674" s="240" t="str">
        <f t="shared" si="129"/>
        <v>DÜŞÜK RİSK</v>
      </c>
      <c r="AD1674" s="81" t="s">
        <v>209</v>
      </c>
      <c r="AE1674" s="81" t="s">
        <v>210</v>
      </c>
      <c r="AF1674" s="81" t="s">
        <v>558</v>
      </c>
      <c r="AG1674" s="83" t="s">
        <v>211</v>
      </c>
    </row>
    <row r="1675" spans="1:33" ht="210" x14ac:dyDescent="0.45">
      <c r="A1675" s="152">
        <v>1668</v>
      </c>
      <c r="B1675" s="160">
        <v>45531</v>
      </c>
      <c r="C1675" s="83" t="s">
        <v>72</v>
      </c>
      <c r="D1675" s="81" t="s">
        <v>155</v>
      </c>
      <c r="E1675" s="254" t="s">
        <v>2883</v>
      </c>
      <c r="F1675" s="254" t="s">
        <v>2883</v>
      </c>
      <c r="G1675" s="81" t="s">
        <v>227</v>
      </c>
      <c r="H1675" s="81" t="s">
        <v>253</v>
      </c>
      <c r="I1675" s="81" t="s">
        <v>250</v>
      </c>
      <c r="J1675" s="81" t="s">
        <v>200</v>
      </c>
      <c r="K1675" s="81" t="s">
        <v>2905</v>
      </c>
      <c r="L1675" s="82" t="s">
        <v>4844</v>
      </c>
      <c r="M1675" s="82" t="s">
        <v>203</v>
      </c>
      <c r="N1675" s="83">
        <v>1</v>
      </c>
      <c r="O1675" s="83">
        <v>2</v>
      </c>
      <c r="P1675" s="83">
        <v>7</v>
      </c>
      <c r="Q1675" s="240">
        <f t="shared" si="126"/>
        <v>14</v>
      </c>
      <c r="R1675" s="240" t="str">
        <f t="shared" si="127"/>
        <v>DÜŞÜK RİSK</v>
      </c>
      <c r="S1675" s="84" t="s">
        <v>216</v>
      </c>
      <c r="T1675" s="81" t="s">
        <v>205</v>
      </c>
      <c r="U1675" s="80" t="s">
        <v>206</v>
      </c>
      <c r="V1675" s="85" t="s">
        <v>558</v>
      </c>
      <c r="W1675" s="80" t="s">
        <v>558</v>
      </c>
      <c r="X1675" s="82" t="s">
        <v>208</v>
      </c>
      <c r="Y1675" s="83">
        <v>0.5</v>
      </c>
      <c r="Z1675" s="83">
        <v>2</v>
      </c>
      <c r="AA1675" s="83">
        <v>7</v>
      </c>
      <c r="AB1675" s="240">
        <f t="shared" si="128"/>
        <v>7</v>
      </c>
      <c r="AC1675" s="240" t="str">
        <f t="shared" si="129"/>
        <v>DÜŞÜK RİSK</v>
      </c>
      <c r="AD1675" s="81" t="s">
        <v>209</v>
      </c>
      <c r="AE1675" s="81" t="s">
        <v>210</v>
      </c>
      <c r="AF1675" s="81" t="s">
        <v>558</v>
      </c>
      <c r="AG1675" s="83" t="s">
        <v>211</v>
      </c>
    </row>
    <row r="1676" spans="1:33" ht="140" x14ac:dyDescent="0.45">
      <c r="A1676" s="152">
        <v>1669</v>
      </c>
      <c r="B1676" s="160">
        <v>45531</v>
      </c>
      <c r="C1676" s="83" t="s">
        <v>72</v>
      </c>
      <c r="D1676" s="81" t="s">
        <v>155</v>
      </c>
      <c r="E1676" s="254" t="s">
        <v>2883</v>
      </c>
      <c r="F1676" s="254" t="s">
        <v>2883</v>
      </c>
      <c r="G1676" s="81" t="s">
        <v>227</v>
      </c>
      <c r="H1676" s="81" t="s">
        <v>256</v>
      </c>
      <c r="I1676" s="81" t="s">
        <v>250</v>
      </c>
      <c r="J1676" s="81" t="s">
        <v>200</v>
      </c>
      <c r="K1676" s="81" t="s">
        <v>2905</v>
      </c>
      <c r="L1676" s="82" t="s">
        <v>4836</v>
      </c>
      <c r="M1676" s="82" t="s">
        <v>2054</v>
      </c>
      <c r="N1676" s="83">
        <v>1</v>
      </c>
      <c r="O1676" s="83">
        <v>2</v>
      </c>
      <c r="P1676" s="83">
        <v>7</v>
      </c>
      <c r="Q1676" s="240">
        <f t="shared" si="126"/>
        <v>14</v>
      </c>
      <c r="R1676" s="240" t="str">
        <f t="shared" si="127"/>
        <v>DÜŞÜK RİSK</v>
      </c>
      <c r="S1676" s="84" t="s">
        <v>216</v>
      </c>
      <c r="T1676" s="81" t="s">
        <v>235</v>
      </c>
      <c r="U1676" s="80" t="s">
        <v>206</v>
      </c>
      <c r="V1676" s="85" t="s">
        <v>558</v>
      </c>
      <c r="W1676" s="80" t="s">
        <v>558</v>
      </c>
      <c r="X1676" s="82" t="s">
        <v>208</v>
      </c>
      <c r="Y1676" s="83">
        <v>0.5</v>
      </c>
      <c r="Z1676" s="83">
        <v>2</v>
      </c>
      <c r="AA1676" s="83">
        <v>7</v>
      </c>
      <c r="AB1676" s="240">
        <f t="shared" si="128"/>
        <v>7</v>
      </c>
      <c r="AC1676" s="240" t="str">
        <f t="shared" si="129"/>
        <v>DÜŞÜK RİSK</v>
      </c>
      <c r="AD1676" s="81" t="s">
        <v>209</v>
      </c>
      <c r="AE1676" s="81" t="s">
        <v>210</v>
      </c>
      <c r="AF1676" s="81" t="s">
        <v>558</v>
      </c>
      <c r="AG1676" s="83" t="s">
        <v>211</v>
      </c>
    </row>
    <row r="1677" spans="1:33" ht="210" x14ac:dyDescent="0.45">
      <c r="A1677" s="152">
        <v>1670</v>
      </c>
      <c r="B1677" s="160">
        <v>45531</v>
      </c>
      <c r="C1677" s="83" t="s">
        <v>72</v>
      </c>
      <c r="D1677" s="81" t="s">
        <v>155</v>
      </c>
      <c r="E1677" s="254" t="s">
        <v>2883</v>
      </c>
      <c r="F1677" s="254" t="s">
        <v>2883</v>
      </c>
      <c r="G1677" s="81" t="s">
        <v>227</v>
      </c>
      <c r="H1677" s="81" t="s">
        <v>257</v>
      </c>
      <c r="I1677" s="81" t="s">
        <v>250</v>
      </c>
      <c r="J1677" s="81" t="s">
        <v>200</v>
      </c>
      <c r="K1677" s="81" t="s">
        <v>2905</v>
      </c>
      <c r="L1677" s="82" t="s">
        <v>4844</v>
      </c>
      <c r="M1677" s="82" t="s">
        <v>203</v>
      </c>
      <c r="N1677" s="83">
        <v>1</v>
      </c>
      <c r="O1677" s="83">
        <v>2</v>
      </c>
      <c r="P1677" s="83">
        <v>7</v>
      </c>
      <c r="Q1677" s="240">
        <f t="shared" si="126"/>
        <v>14</v>
      </c>
      <c r="R1677" s="240" t="str">
        <f t="shared" si="127"/>
        <v>DÜŞÜK RİSK</v>
      </c>
      <c r="S1677" s="84" t="s">
        <v>216</v>
      </c>
      <c r="T1677" s="81" t="s">
        <v>235</v>
      </c>
      <c r="U1677" s="80" t="s">
        <v>206</v>
      </c>
      <c r="V1677" s="85" t="s">
        <v>558</v>
      </c>
      <c r="W1677" s="80" t="s">
        <v>558</v>
      </c>
      <c r="X1677" s="82" t="s">
        <v>208</v>
      </c>
      <c r="Y1677" s="83">
        <v>0.5</v>
      </c>
      <c r="Z1677" s="83">
        <v>2</v>
      </c>
      <c r="AA1677" s="83">
        <v>7</v>
      </c>
      <c r="AB1677" s="240">
        <f t="shared" si="128"/>
        <v>7</v>
      </c>
      <c r="AC1677" s="240" t="str">
        <f t="shared" si="129"/>
        <v>DÜŞÜK RİSK</v>
      </c>
      <c r="AD1677" s="81" t="s">
        <v>209</v>
      </c>
      <c r="AE1677" s="81" t="s">
        <v>210</v>
      </c>
      <c r="AF1677" s="81" t="s">
        <v>558</v>
      </c>
      <c r="AG1677" s="83" t="s">
        <v>211</v>
      </c>
    </row>
    <row r="1678" spans="1:33" ht="105" x14ac:dyDescent="0.45">
      <c r="A1678" s="152">
        <v>1671</v>
      </c>
      <c r="B1678" s="160">
        <v>45531</v>
      </c>
      <c r="C1678" s="81" t="s">
        <v>66</v>
      </c>
      <c r="D1678" s="81" t="s">
        <v>6757</v>
      </c>
      <c r="E1678" s="254" t="s">
        <v>2883</v>
      </c>
      <c r="F1678" s="254" t="s">
        <v>2883</v>
      </c>
      <c r="G1678" s="81" t="s">
        <v>2903</v>
      </c>
      <c r="H1678" s="81" t="s">
        <v>2906</v>
      </c>
      <c r="I1678" s="81" t="s">
        <v>2904</v>
      </c>
      <c r="J1678" s="81" t="s">
        <v>261</v>
      </c>
      <c r="K1678" s="81" t="s">
        <v>2888</v>
      </c>
      <c r="L1678" s="82" t="s">
        <v>2907</v>
      </c>
      <c r="M1678" s="82" t="s">
        <v>203</v>
      </c>
      <c r="N1678" s="83">
        <v>1</v>
      </c>
      <c r="O1678" s="83">
        <v>3</v>
      </c>
      <c r="P1678" s="83">
        <v>7</v>
      </c>
      <c r="Q1678" s="240">
        <f t="shared" si="126"/>
        <v>21</v>
      </c>
      <c r="R1678" s="240" t="str">
        <f t="shared" si="127"/>
        <v>OLASI RİSK</v>
      </c>
      <c r="S1678" s="84" t="s">
        <v>204</v>
      </c>
      <c r="T1678" s="82" t="s">
        <v>263</v>
      </c>
      <c r="U1678" s="80" t="s">
        <v>206</v>
      </c>
      <c r="V1678" s="85" t="s">
        <v>558</v>
      </c>
      <c r="W1678" s="80" t="s">
        <v>558</v>
      </c>
      <c r="X1678" s="82" t="s">
        <v>208</v>
      </c>
      <c r="Y1678" s="83">
        <v>0.5</v>
      </c>
      <c r="Z1678" s="83">
        <v>3</v>
      </c>
      <c r="AA1678" s="83">
        <v>7</v>
      </c>
      <c r="AB1678" s="240">
        <f t="shared" si="128"/>
        <v>10.5</v>
      </c>
      <c r="AC1678" s="240" t="str">
        <f t="shared" si="129"/>
        <v>DÜŞÜK RİSK</v>
      </c>
      <c r="AD1678" s="81" t="s">
        <v>264</v>
      </c>
      <c r="AE1678" s="82" t="s">
        <v>265</v>
      </c>
      <c r="AF1678" s="81" t="s">
        <v>558</v>
      </c>
      <c r="AG1678" s="83" t="s">
        <v>266</v>
      </c>
    </row>
    <row r="1679" spans="1:33" ht="140" x14ac:dyDescent="0.45">
      <c r="A1679" s="152">
        <v>1672</v>
      </c>
      <c r="B1679" s="160">
        <v>45531</v>
      </c>
      <c r="C1679" s="83" t="s">
        <v>72</v>
      </c>
      <c r="D1679" s="81" t="s">
        <v>155</v>
      </c>
      <c r="E1679" s="254" t="s">
        <v>2883</v>
      </c>
      <c r="F1679" s="254" t="s">
        <v>2883</v>
      </c>
      <c r="G1679" s="81" t="s">
        <v>2908</v>
      </c>
      <c r="H1679" s="81" t="s">
        <v>2909</v>
      </c>
      <c r="I1679" s="81" t="s">
        <v>2910</v>
      </c>
      <c r="J1679" s="81" t="s">
        <v>200</v>
      </c>
      <c r="K1679" s="81" t="s">
        <v>2888</v>
      </c>
      <c r="L1679" s="82" t="s">
        <v>2911</v>
      </c>
      <c r="M1679" s="82" t="s">
        <v>203</v>
      </c>
      <c r="N1679" s="83">
        <v>0.2</v>
      </c>
      <c r="O1679" s="83">
        <v>6</v>
      </c>
      <c r="P1679" s="83">
        <v>40</v>
      </c>
      <c r="Q1679" s="240">
        <f t="shared" si="126"/>
        <v>48.000000000000007</v>
      </c>
      <c r="R1679" s="240" t="str">
        <f t="shared" si="127"/>
        <v>OLASI RİSK</v>
      </c>
      <c r="S1679" s="84" t="s">
        <v>204</v>
      </c>
      <c r="T1679" s="82" t="s">
        <v>2894</v>
      </c>
      <c r="U1679" s="80" t="s">
        <v>206</v>
      </c>
      <c r="V1679" s="85" t="s">
        <v>558</v>
      </c>
      <c r="W1679" s="80" t="s">
        <v>558</v>
      </c>
      <c r="X1679" s="82" t="s">
        <v>208</v>
      </c>
      <c r="Y1679" s="83">
        <v>0.2</v>
      </c>
      <c r="Z1679" s="83">
        <v>3</v>
      </c>
      <c r="AA1679" s="83">
        <v>15</v>
      </c>
      <c r="AB1679" s="240">
        <f t="shared" si="128"/>
        <v>9.0000000000000018</v>
      </c>
      <c r="AC1679" s="240" t="str">
        <f t="shared" si="129"/>
        <v>DÜŞÜK RİSK</v>
      </c>
      <c r="AD1679" s="81" t="s">
        <v>209</v>
      </c>
      <c r="AE1679" s="82" t="s">
        <v>210</v>
      </c>
      <c r="AF1679" s="81" t="s">
        <v>558</v>
      </c>
      <c r="AG1679" s="83" t="s">
        <v>211</v>
      </c>
    </row>
    <row r="1680" spans="1:33" ht="122.5" x14ac:dyDescent="0.45">
      <c r="A1680" s="152">
        <v>1673</v>
      </c>
      <c r="B1680" s="160">
        <v>45531</v>
      </c>
      <c r="C1680" s="81" t="s">
        <v>66</v>
      </c>
      <c r="D1680" s="81" t="s">
        <v>6755</v>
      </c>
      <c r="E1680" s="254" t="s">
        <v>2883</v>
      </c>
      <c r="F1680" s="254" t="s">
        <v>2883</v>
      </c>
      <c r="G1680" s="81" t="s">
        <v>369</v>
      </c>
      <c r="H1680" s="81" t="s">
        <v>370</v>
      </c>
      <c r="I1680" s="81" t="s">
        <v>371</v>
      </c>
      <c r="J1680" s="81" t="s">
        <v>306</v>
      </c>
      <c r="K1680" s="81" t="s">
        <v>2905</v>
      </c>
      <c r="L1680" s="82" t="s">
        <v>2353</v>
      </c>
      <c r="M1680" s="82" t="s">
        <v>203</v>
      </c>
      <c r="N1680" s="83">
        <v>0.5</v>
      </c>
      <c r="O1680" s="83">
        <v>6</v>
      </c>
      <c r="P1680" s="83">
        <v>15</v>
      </c>
      <c r="Q1680" s="240">
        <f t="shared" si="126"/>
        <v>45</v>
      </c>
      <c r="R1680" s="240" t="str">
        <f t="shared" si="127"/>
        <v>OLASI RİSK</v>
      </c>
      <c r="S1680" s="84" t="s">
        <v>204</v>
      </c>
      <c r="T1680" s="82" t="s">
        <v>361</v>
      </c>
      <c r="U1680" s="80" t="s">
        <v>206</v>
      </c>
      <c r="V1680" s="85" t="s">
        <v>558</v>
      </c>
      <c r="W1680" s="80" t="s">
        <v>558</v>
      </c>
      <c r="X1680" s="82" t="s">
        <v>208</v>
      </c>
      <c r="Y1680" s="83">
        <v>0.2</v>
      </c>
      <c r="Z1680" s="83">
        <v>6</v>
      </c>
      <c r="AA1680" s="83">
        <v>15</v>
      </c>
      <c r="AB1680" s="240">
        <f t="shared" si="128"/>
        <v>18.000000000000004</v>
      </c>
      <c r="AC1680" s="240" t="str">
        <f t="shared" si="129"/>
        <v>DÜŞÜK RİSK</v>
      </c>
      <c r="AD1680" s="81" t="s">
        <v>302</v>
      </c>
      <c r="AE1680" s="82" t="s">
        <v>265</v>
      </c>
      <c r="AF1680" s="81" t="s">
        <v>558</v>
      </c>
      <c r="AG1680" s="83" t="s">
        <v>362</v>
      </c>
    </row>
    <row r="1681" spans="1:33" ht="122.5" x14ac:dyDescent="0.45">
      <c r="A1681" s="152">
        <v>1674</v>
      </c>
      <c r="B1681" s="160">
        <v>45531</v>
      </c>
      <c r="C1681" s="81" t="s">
        <v>72</v>
      </c>
      <c r="D1681" s="81" t="s">
        <v>158</v>
      </c>
      <c r="E1681" s="254" t="s">
        <v>2883</v>
      </c>
      <c r="F1681" s="254" t="s">
        <v>2883</v>
      </c>
      <c r="G1681" s="81" t="s">
        <v>363</v>
      </c>
      <c r="H1681" s="81" t="s">
        <v>364</v>
      </c>
      <c r="I1681" s="81" t="s">
        <v>365</v>
      </c>
      <c r="J1681" s="81" t="s">
        <v>366</v>
      </c>
      <c r="K1681" s="81" t="s">
        <v>2060</v>
      </c>
      <c r="L1681" s="82" t="s">
        <v>2339</v>
      </c>
      <c r="M1681" s="82" t="s">
        <v>203</v>
      </c>
      <c r="N1681" s="83">
        <v>0.5</v>
      </c>
      <c r="O1681" s="83">
        <v>6</v>
      </c>
      <c r="P1681" s="83">
        <v>7</v>
      </c>
      <c r="Q1681" s="240">
        <f t="shared" si="126"/>
        <v>21</v>
      </c>
      <c r="R1681" s="240" t="str">
        <f t="shared" si="127"/>
        <v>OLASI RİSK</v>
      </c>
      <c r="S1681" s="84" t="s">
        <v>204</v>
      </c>
      <c r="T1681" s="82" t="s">
        <v>286</v>
      </c>
      <c r="U1681" s="80" t="s">
        <v>206</v>
      </c>
      <c r="V1681" s="85" t="s">
        <v>558</v>
      </c>
      <c r="W1681" s="80" t="s">
        <v>558</v>
      </c>
      <c r="X1681" s="82" t="s">
        <v>208</v>
      </c>
      <c r="Y1681" s="83">
        <v>0.2</v>
      </c>
      <c r="Z1681" s="83">
        <v>6</v>
      </c>
      <c r="AA1681" s="83">
        <v>7</v>
      </c>
      <c r="AB1681" s="240">
        <f t="shared" si="128"/>
        <v>8.4000000000000021</v>
      </c>
      <c r="AC1681" s="240" t="str">
        <f t="shared" si="129"/>
        <v>DÜŞÜK RİSK</v>
      </c>
      <c r="AD1681" s="81" t="s">
        <v>272</v>
      </c>
      <c r="AE1681" s="81" t="s">
        <v>265</v>
      </c>
      <c r="AF1681" s="81" t="s">
        <v>558</v>
      </c>
      <c r="AG1681" s="83" t="s">
        <v>362</v>
      </c>
    </row>
    <row r="1682" spans="1:33" ht="140" x14ac:dyDescent="0.45">
      <c r="A1682" s="152">
        <v>1675</v>
      </c>
      <c r="B1682" s="160">
        <v>45531</v>
      </c>
      <c r="C1682" s="83" t="s">
        <v>72</v>
      </c>
      <c r="D1682" s="81" t="s">
        <v>155</v>
      </c>
      <c r="E1682" s="254" t="s">
        <v>2883</v>
      </c>
      <c r="F1682" s="254" t="s">
        <v>2883</v>
      </c>
      <c r="G1682" s="81" t="s">
        <v>374</v>
      </c>
      <c r="H1682" s="81" t="s">
        <v>375</v>
      </c>
      <c r="I1682" s="81" t="s">
        <v>376</v>
      </c>
      <c r="J1682" s="81" t="s">
        <v>377</v>
      </c>
      <c r="K1682" s="81" t="s">
        <v>2905</v>
      </c>
      <c r="L1682" s="82" t="s">
        <v>2912</v>
      </c>
      <c r="M1682" s="82" t="s">
        <v>203</v>
      </c>
      <c r="N1682" s="83">
        <v>0.5</v>
      </c>
      <c r="O1682" s="83">
        <v>6</v>
      </c>
      <c r="P1682" s="83">
        <v>7</v>
      </c>
      <c r="Q1682" s="240">
        <f t="shared" si="126"/>
        <v>21</v>
      </c>
      <c r="R1682" s="240" t="str">
        <f t="shared" si="127"/>
        <v>OLASI RİSK</v>
      </c>
      <c r="S1682" s="84" t="s">
        <v>204</v>
      </c>
      <c r="T1682" s="82" t="s">
        <v>379</v>
      </c>
      <c r="U1682" s="80" t="s">
        <v>206</v>
      </c>
      <c r="V1682" s="85" t="s">
        <v>558</v>
      </c>
      <c r="W1682" s="80" t="s">
        <v>558</v>
      </c>
      <c r="X1682" s="82" t="s">
        <v>208</v>
      </c>
      <c r="Y1682" s="83">
        <v>0.5</v>
      </c>
      <c r="Z1682" s="83">
        <v>6</v>
      </c>
      <c r="AA1682" s="83">
        <v>3</v>
      </c>
      <c r="AB1682" s="240">
        <f t="shared" si="128"/>
        <v>9</v>
      </c>
      <c r="AC1682" s="240" t="str">
        <f t="shared" si="129"/>
        <v>DÜŞÜK RİSK</v>
      </c>
      <c r="AD1682" s="81" t="s">
        <v>209</v>
      </c>
      <c r="AE1682" s="81" t="s">
        <v>210</v>
      </c>
      <c r="AF1682" s="81" t="s">
        <v>558</v>
      </c>
      <c r="AG1682" s="83" t="s">
        <v>373</v>
      </c>
    </row>
    <row r="1683" spans="1:33" ht="122.5" x14ac:dyDescent="0.45">
      <c r="A1683" s="152">
        <v>1676</v>
      </c>
      <c r="B1683" s="160">
        <v>45531</v>
      </c>
      <c r="C1683" s="81" t="s">
        <v>72</v>
      </c>
      <c r="D1683" s="81" t="s">
        <v>158</v>
      </c>
      <c r="E1683" s="254" t="s">
        <v>2883</v>
      </c>
      <c r="F1683" s="254" t="s">
        <v>2883</v>
      </c>
      <c r="G1683" s="81" t="s">
        <v>267</v>
      </c>
      <c r="H1683" s="81" t="s">
        <v>268</v>
      </c>
      <c r="I1683" s="81" t="s">
        <v>269</v>
      </c>
      <c r="J1683" s="81" t="s">
        <v>270</v>
      </c>
      <c r="K1683" s="81" t="s">
        <v>2888</v>
      </c>
      <c r="L1683" s="82" t="s">
        <v>1696</v>
      </c>
      <c r="M1683" s="82" t="s">
        <v>203</v>
      </c>
      <c r="N1683" s="83">
        <v>0.5</v>
      </c>
      <c r="O1683" s="83">
        <v>6</v>
      </c>
      <c r="P1683" s="83">
        <v>7</v>
      </c>
      <c r="Q1683" s="240">
        <f t="shared" si="126"/>
        <v>21</v>
      </c>
      <c r="R1683" s="240" t="str">
        <f t="shared" si="127"/>
        <v>OLASI RİSK</v>
      </c>
      <c r="S1683" s="84" t="s">
        <v>204</v>
      </c>
      <c r="T1683" s="82" t="s">
        <v>263</v>
      </c>
      <c r="U1683" s="80" t="s">
        <v>206</v>
      </c>
      <c r="V1683" s="85" t="s">
        <v>558</v>
      </c>
      <c r="W1683" s="80" t="s">
        <v>558</v>
      </c>
      <c r="X1683" s="82" t="s">
        <v>208</v>
      </c>
      <c r="Y1683" s="83">
        <v>0.5</v>
      </c>
      <c r="Z1683" s="83">
        <v>6</v>
      </c>
      <c r="AA1683" s="83">
        <v>3</v>
      </c>
      <c r="AB1683" s="240">
        <f t="shared" si="128"/>
        <v>9</v>
      </c>
      <c r="AC1683" s="240" t="str">
        <f t="shared" si="129"/>
        <v>DÜŞÜK RİSK</v>
      </c>
      <c r="AD1683" s="81" t="s">
        <v>272</v>
      </c>
      <c r="AE1683" s="81" t="s">
        <v>265</v>
      </c>
      <c r="AF1683" s="81" t="s">
        <v>558</v>
      </c>
      <c r="AG1683" s="83" t="s">
        <v>266</v>
      </c>
    </row>
    <row r="1684" spans="1:33" ht="140" x14ac:dyDescent="0.45">
      <c r="A1684" s="152">
        <v>1677</v>
      </c>
      <c r="B1684" s="160">
        <v>45531</v>
      </c>
      <c r="C1684" s="81" t="s">
        <v>72</v>
      </c>
      <c r="D1684" s="81" t="s">
        <v>155</v>
      </c>
      <c r="E1684" s="254" t="s">
        <v>2883</v>
      </c>
      <c r="F1684" s="254" t="s">
        <v>2883</v>
      </c>
      <c r="G1684" s="81" t="s">
        <v>335</v>
      </c>
      <c r="H1684" s="81" t="s">
        <v>222</v>
      </c>
      <c r="I1684" s="81" t="s">
        <v>336</v>
      </c>
      <c r="J1684" s="81" t="s">
        <v>200</v>
      </c>
      <c r="K1684" s="81" t="s">
        <v>2888</v>
      </c>
      <c r="L1684" s="82" t="s">
        <v>337</v>
      </c>
      <c r="M1684" s="82" t="s">
        <v>203</v>
      </c>
      <c r="N1684" s="83">
        <v>1</v>
      </c>
      <c r="O1684" s="83">
        <v>1</v>
      </c>
      <c r="P1684" s="83">
        <v>15</v>
      </c>
      <c r="Q1684" s="240">
        <f t="shared" si="126"/>
        <v>15</v>
      </c>
      <c r="R1684" s="240" t="str">
        <f t="shared" si="127"/>
        <v>DÜŞÜK RİSK</v>
      </c>
      <c r="S1684" s="84" t="s">
        <v>204</v>
      </c>
      <c r="T1684" s="81" t="s">
        <v>338</v>
      </c>
      <c r="U1684" s="80" t="s">
        <v>206</v>
      </c>
      <c r="V1684" s="85" t="s">
        <v>558</v>
      </c>
      <c r="W1684" s="80" t="s">
        <v>558</v>
      </c>
      <c r="X1684" s="82" t="s">
        <v>208</v>
      </c>
      <c r="Y1684" s="83">
        <v>0.5</v>
      </c>
      <c r="Z1684" s="83">
        <v>1</v>
      </c>
      <c r="AA1684" s="83">
        <v>15</v>
      </c>
      <c r="AB1684" s="240">
        <f t="shared" si="128"/>
        <v>7.5</v>
      </c>
      <c r="AC1684" s="240" t="str">
        <f t="shared" si="129"/>
        <v>DÜŞÜK RİSK</v>
      </c>
      <c r="AD1684" s="81" t="s">
        <v>209</v>
      </c>
      <c r="AE1684" s="81" t="s">
        <v>210</v>
      </c>
      <c r="AF1684" s="81" t="s">
        <v>558</v>
      </c>
      <c r="AG1684" s="83" t="s">
        <v>339</v>
      </c>
    </row>
    <row r="1685" spans="1:33" ht="105" x14ac:dyDescent="0.45">
      <c r="A1685" s="152">
        <v>1678</v>
      </c>
      <c r="B1685" s="160">
        <v>45531</v>
      </c>
      <c r="C1685" s="81" t="s">
        <v>72</v>
      </c>
      <c r="D1685" s="81" t="s">
        <v>130</v>
      </c>
      <c r="E1685" s="254" t="s">
        <v>2883</v>
      </c>
      <c r="F1685" s="254" t="s">
        <v>2883</v>
      </c>
      <c r="G1685" s="81" t="s">
        <v>2913</v>
      </c>
      <c r="H1685" s="81" t="s">
        <v>2914</v>
      </c>
      <c r="I1685" s="81" t="s">
        <v>2915</v>
      </c>
      <c r="J1685" s="81" t="s">
        <v>2694</v>
      </c>
      <c r="K1685" s="81" t="s">
        <v>2888</v>
      </c>
      <c r="L1685" s="82" t="s">
        <v>2916</v>
      </c>
      <c r="M1685" s="82" t="s">
        <v>203</v>
      </c>
      <c r="N1685" s="83">
        <v>0.5</v>
      </c>
      <c r="O1685" s="83">
        <v>6</v>
      </c>
      <c r="P1685" s="83">
        <v>3</v>
      </c>
      <c r="Q1685" s="240">
        <f t="shared" si="126"/>
        <v>9</v>
      </c>
      <c r="R1685" s="240" t="str">
        <f t="shared" si="127"/>
        <v>DÜŞÜK RİSK</v>
      </c>
      <c r="S1685" s="84" t="s">
        <v>204</v>
      </c>
      <c r="T1685" s="81" t="s">
        <v>2894</v>
      </c>
      <c r="U1685" s="80" t="s">
        <v>206</v>
      </c>
      <c r="V1685" s="85" t="s">
        <v>558</v>
      </c>
      <c r="W1685" s="80" t="s">
        <v>558</v>
      </c>
      <c r="X1685" s="82" t="s">
        <v>208</v>
      </c>
      <c r="Y1685" s="83">
        <v>0.5</v>
      </c>
      <c r="Z1685" s="83">
        <v>6</v>
      </c>
      <c r="AA1685" s="83">
        <v>3</v>
      </c>
      <c r="AB1685" s="240">
        <f t="shared" si="128"/>
        <v>9</v>
      </c>
      <c r="AC1685" s="240" t="str">
        <f t="shared" si="129"/>
        <v>DÜŞÜK RİSK</v>
      </c>
      <c r="AD1685" s="81" t="s">
        <v>2359</v>
      </c>
      <c r="AE1685" s="81" t="s">
        <v>265</v>
      </c>
      <c r="AF1685" s="81" t="s">
        <v>558</v>
      </c>
      <c r="AG1685" s="83" t="s">
        <v>2895</v>
      </c>
    </row>
    <row r="1686" spans="1:33" ht="105" x14ac:dyDescent="0.45">
      <c r="A1686" s="152">
        <v>1679</v>
      </c>
      <c r="B1686" s="160">
        <v>45531</v>
      </c>
      <c r="C1686" s="81" t="s">
        <v>72</v>
      </c>
      <c r="D1686" s="81" t="s">
        <v>157</v>
      </c>
      <c r="E1686" s="254" t="s">
        <v>2883</v>
      </c>
      <c r="F1686" s="254" t="s">
        <v>2883</v>
      </c>
      <c r="G1686" s="81" t="s">
        <v>342</v>
      </c>
      <c r="H1686" s="81" t="s">
        <v>343</v>
      </c>
      <c r="I1686" s="81" t="s">
        <v>344</v>
      </c>
      <c r="J1686" s="81" t="s">
        <v>283</v>
      </c>
      <c r="K1686" s="81" t="s">
        <v>345</v>
      </c>
      <c r="L1686" s="82" t="s">
        <v>2917</v>
      </c>
      <c r="M1686" s="82" t="s">
        <v>203</v>
      </c>
      <c r="N1686" s="83">
        <v>1</v>
      </c>
      <c r="O1686" s="83">
        <v>6</v>
      </c>
      <c r="P1686" s="83">
        <v>7</v>
      </c>
      <c r="Q1686" s="240">
        <f t="shared" si="126"/>
        <v>42</v>
      </c>
      <c r="R1686" s="240" t="str">
        <f t="shared" si="127"/>
        <v>OLASI RİSK</v>
      </c>
      <c r="S1686" s="84" t="s">
        <v>204</v>
      </c>
      <c r="T1686" s="81" t="s">
        <v>286</v>
      </c>
      <c r="U1686" s="80" t="s">
        <v>206</v>
      </c>
      <c r="V1686" s="85" t="s">
        <v>558</v>
      </c>
      <c r="W1686" s="80" t="s">
        <v>558</v>
      </c>
      <c r="X1686" s="82" t="s">
        <v>208</v>
      </c>
      <c r="Y1686" s="83">
        <v>1</v>
      </c>
      <c r="Z1686" s="83">
        <v>6</v>
      </c>
      <c r="AA1686" s="83">
        <v>3</v>
      </c>
      <c r="AB1686" s="240">
        <f t="shared" si="128"/>
        <v>18</v>
      </c>
      <c r="AC1686" s="240" t="str">
        <f t="shared" si="129"/>
        <v>DÜŞÜK RİSK</v>
      </c>
      <c r="AD1686" s="81" t="s">
        <v>287</v>
      </c>
      <c r="AE1686" s="81" t="s">
        <v>265</v>
      </c>
      <c r="AF1686" s="81" t="s">
        <v>558</v>
      </c>
      <c r="AG1686" s="83" t="s">
        <v>288</v>
      </c>
    </row>
    <row r="1687" spans="1:33" ht="140" x14ac:dyDescent="0.45">
      <c r="A1687" s="152">
        <v>1680</v>
      </c>
      <c r="B1687" s="160">
        <v>45531</v>
      </c>
      <c r="C1687" s="83" t="s">
        <v>72</v>
      </c>
      <c r="D1687" s="81" t="s">
        <v>155</v>
      </c>
      <c r="E1687" s="254" t="s">
        <v>2883</v>
      </c>
      <c r="F1687" s="254" t="s">
        <v>2883</v>
      </c>
      <c r="G1687" s="81" t="s">
        <v>402</v>
      </c>
      <c r="H1687" s="81" t="s">
        <v>426</v>
      </c>
      <c r="I1687" s="81" t="s">
        <v>427</v>
      </c>
      <c r="J1687" s="81" t="s">
        <v>428</v>
      </c>
      <c r="K1687" s="81" t="s">
        <v>2514</v>
      </c>
      <c r="L1687" s="82" t="s">
        <v>2918</v>
      </c>
      <c r="M1687" s="82" t="s">
        <v>203</v>
      </c>
      <c r="N1687" s="83">
        <v>1</v>
      </c>
      <c r="O1687" s="83">
        <v>6</v>
      </c>
      <c r="P1687" s="83">
        <v>3</v>
      </c>
      <c r="Q1687" s="240">
        <f t="shared" si="126"/>
        <v>18</v>
      </c>
      <c r="R1687" s="240" t="str">
        <f t="shared" si="127"/>
        <v>DÜŞÜK RİSK</v>
      </c>
      <c r="S1687" s="84" t="s">
        <v>204</v>
      </c>
      <c r="T1687" s="81" t="s">
        <v>2516</v>
      </c>
      <c r="U1687" s="80" t="s">
        <v>206</v>
      </c>
      <c r="V1687" s="85" t="s">
        <v>207</v>
      </c>
      <c r="W1687" s="80" t="s">
        <v>207</v>
      </c>
      <c r="X1687" s="82" t="s">
        <v>208</v>
      </c>
      <c r="Y1687" s="83">
        <v>1</v>
      </c>
      <c r="Z1687" s="83">
        <v>6</v>
      </c>
      <c r="AA1687" s="83">
        <v>3</v>
      </c>
      <c r="AB1687" s="240">
        <f t="shared" si="128"/>
        <v>18</v>
      </c>
      <c r="AC1687" s="240" t="str">
        <f t="shared" si="129"/>
        <v>DÜŞÜK RİSK</v>
      </c>
      <c r="AD1687" s="81" t="s">
        <v>209</v>
      </c>
      <c r="AE1687" s="81" t="s">
        <v>210</v>
      </c>
      <c r="AF1687" s="81" t="s">
        <v>207</v>
      </c>
      <c r="AG1687" s="83" t="s">
        <v>425</v>
      </c>
    </row>
    <row r="1688" spans="1:33" ht="140" x14ac:dyDescent="0.45">
      <c r="A1688" s="152">
        <v>1681</v>
      </c>
      <c r="B1688" s="160">
        <v>45531</v>
      </c>
      <c r="C1688" s="83" t="s">
        <v>72</v>
      </c>
      <c r="D1688" s="81" t="s">
        <v>155</v>
      </c>
      <c r="E1688" s="254" t="s">
        <v>2883</v>
      </c>
      <c r="F1688" s="254" t="s">
        <v>2883</v>
      </c>
      <c r="G1688" s="81" t="s">
        <v>402</v>
      </c>
      <c r="H1688" s="81" t="s">
        <v>426</v>
      </c>
      <c r="I1688" s="81" t="s">
        <v>427</v>
      </c>
      <c r="J1688" s="81" t="s">
        <v>428</v>
      </c>
      <c r="K1688" s="81" t="s">
        <v>2517</v>
      </c>
      <c r="L1688" s="82" t="s">
        <v>2918</v>
      </c>
      <c r="M1688" s="82" t="s">
        <v>203</v>
      </c>
      <c r="N1688" s="83">
        <v>1</v>
      </c>
      <c r="O1688" s="83">
        <v>6</v>
      </c>
      <c r="P1688" s="83">
        <v>3</v>
      </c>
      <c r="Q1688" s="240">
        <f t="shared" si="126"/>
        <v>18</v>
      </c>
      <c r="R1688" s="240" t="str">
        <f t="shared" si="127"/>
        <v>DÜŞÜK RİSK</v>
      </c>
      <c r="S1688" s="84" t="s">
        <v>204</v>
      </c>
      <c r="T1688" s="81" t="s">
        <v>2518</v>
      </c>
      <c r="U1688" s="80" t="s">
        <v>206</v>
      </c>
      <c r="V1688" s="85" t="s">
        <v>207</v>
      </c>
      <c r="W1688" s="80" t="s">
        <v>207</v>
      </c>
      <c r="X1688" s="82" t="s">
        <v>208</v>
      </c>
      <c r="Y1688" s="83">
        <v>1</v>
      </c>
      <c r="Z1688" s="83">
        <v>6</v>
      </c>
      <c r="AA1688" s="83">
        <v>3</v>
      </c>
      <c r="AB1688" s="240">
        <f t="shared" si="128"/>
        <v>18</v>
      </c>
      <c r="AC1688" s="240" t="str">
        <f t="shared" si="129"/>
        <v>DÜŞÜK RİSK</v>
      </c>
      <c r="AD1688" s="81" t="s">
        <v>209</v>
      </c>
      <c r="AE1688" s="81" t="s">
        <v>210</v>
      </c>
      <c r="AF1688" s="81" t="s">
        <v>207</v>
      </c>
      <c r="AG1688" s="83" t="s">
        <v>425</v>
      </c>
    </row>
    <row r="1689" spans="1:33" ht="315" x14ac:dyDescent="0.45">
      <c r="A1689" s="152">
        <v>1682</v>
      </c>
      <c r="B1689" s="160">
        <v>45531</v>
      </c>
      <c r="C1689" s="81" t="s">
        <v>72</v>
      </c>
      <c r="D1689" s="81" t="s">
        <v>155</v>
      </c>
      <c r="E1689" s="254" t="s">
        <v>2883</v>
      </c>
      <c r="F1689" s="254" t="s">
        <v>2883</v>
      </c>
      <c r="G1689" s="81" t="s">
        <v>342</v>
      </c>
      <c r="H1689" s="81" t="s">
        <v>2901</v>
      </c>
      <c r="I1689" s="81" t="s">
        <v>225</v>
      </c>
      <c r="J1689" s="81" t="s">
        <v>200</v>
      </c>
      <c r="K1689" s="81" t="s">
        <v>345</v>
      </c>
      <c r="L1689" s="82" t="s">
        <v>347</v>
      </c>
      <c r="M1689" s="82" t="s">
        <v>203</v>
      </c>
      <c r="N1689" s="83">
        <v>1</v>
      </c>
      <c r="O1689" s="83">
        <v>1</v>
      </c>
      <c r="P1689" s="83">
        <v>15</v>
      </c>
      <c r="Q1689" s="240">
        <f t="shared" si="126"/>
        <v>15</v>
      </c>
      <c r="R1689" s="240" t="str">
        <f t="shared" si="127"/>
        <v>DÜŞÜK RİSK</v>
      </c>
      <c r="S1689" s="84" t="s">
        <v>204</v>
      </c>
      <c r="T1689" s="81" t="s">
        <v>348</v>
      </c>
      <c r="U1689" s="80" t="s">
        <v>206</v>
      </c>
      <c r="V1689" s="85" t="s">
        <v>558</v>
      </c>
      <c r="W1689" s="80" t="s">
        <v>558</v>
      </c>
      <c r="X1689" s="82" t="s">
        <v>208</v>
      </c>
      <c r="Y1689" s="83">
        <v>0.5</v>
      </c>
      <c r="Z1689" s="83">
        <v>1</v>
      </c>
      <c r="AA1689" s="83">
        <v>15</v>
      </c>
      <c r="AB1689" s="240">
        <f t="shared" si="128"/>
        <v>7.5</v>
      </c>
      <c r="AC1689" s="240" t="str">
        <f t="shared" si="129"/>
        <v>DÜŞÜK RİSK</v>
      </c>
      <c r="AD1689" s="81" t="s">
        <v>209</v>
      </c>
      <c r="AE1689" s="81" t="s">
        <v>210</v>
      </c>
      <c r="AF1689" s="81" t="s">
        <v>558</v>
      </c>
      <c r="AG1689" s="83" t="s">
        <v>349</v>
      </c>
    </row>
    <row r="1690" spans="1:33" ht="105" x14ac:dyDescent="0.45">
      <c r="A1690" s="152">
        <v>1683</v>
      </c>
      <c r="B1690" s="160">
        <v>45531</v>
      </c>
      <c r="C1690" s="81" t="s">
        <v>66</v>
      </c>
      <c r="D1690" s="81" t="s">
        <v>6757</v>
      </c>
      <c r="E1690" s="254" t="s">
        <v>2883</v>
      </c>
      <c r="F1690" s="254" t="s">
        <v>2883</v>
      </c>
      <c r="G1690" s="81" t="s">
        <v>380</v>
      </c>
      <c r="H1690" s="81" t="s">
        <v>381</v>
      </c>
      <c r="I1690" s="81" t="s">
        <v>382</v>
      </c>
      <c r="J1690" s="81" t="s">
        <v>299</v>
      </c>
      <c r="K1690" s="81" t="s">
        <v>2905</v>
      </c>
      <c r="L1690" s="82" t="s">
        <v>2919</v>
      </c>
      <c r="M1690" s="82" t="s">
        <v>203</v>
      </c>
      <c r="N1690" s="83">
        <v>1</v>
      </c>
      <c r="O1690" s="83">
        <v>3</v>
      </c>
      <c r="P1690" s="83">
        <v>7</v>
      </c>
      <c r="Q1690" s="240">
        <f t="shared" si="126"/>
        <v>21</v>
      </c>
      <c r="R1690" s="240" t="str">
        <f t="shared" si="127"/>
        <v>OLASI RİSK</v>
      </c>
      <c r="S1690" s="84" t="s">
        <v>2920</v>
      </c>
      <c r="T1690" s="81" t="s">
        <v>384</v>
      </c>
      <c r="U1690" s="80" t="s">
        <v>206</v>
      </c>
      <c r="V1690" s="85" t="s">
        <v>558</v>
      </c>
      <c r="W1690" s="80" t="s">
        <v>558</v>
      </c>
      <c r="X1690" s="82" t="s">
        <v>208</v>
      </c>
      <c r="Y1690" s="83">
        <v>0.5</v>
      </c>
      <c r="Z1690" s="83">
        <v>3</v>
      </c>
      <c r="AA1690" s="83">
        <v>7</v>
      </c>
      <c r="AB1690" s="240">
        <f t="shared" si="128"/>
        <v>10.5</v>
      </c>
      <c r="AC1690" s="240" t="str">
        <f t="shared" si="129"/>
        <v>DÜŞÜK RİSK</v>
      </c>
      <c r="AD1690" s="81" t="s">
        <v>385</v>
      </c>
      <c r="AE1690" s="81" t="s">
        <v>265</v>
      </c>
      <c r="AF1690" s="81" t="s">
        <v>558</v>
      </c>
      <c r="AG1690" s="83" t="s">
        <v>386</v>
      </c>
    </row>
    <row r="1691" spans="1:33" ht="105" x14ac:dyDescent="0.45">
      <c r="A1691" s="152">
        <v>1684</v>
      </c>
      <c r="B1691" s="160">
        <v>45531</v>
      </c>
      <c r="C1691" s="81" t="s">
        <v>66</v>
      </c>
      <c r="D1691" s="81" t="s">
        <v>6757</v>
      </c>
      <c r="E1691" s="254" t="s">
        <v>2883</v>
      </c>
      <c r="F1691" s="254" t="s">
        <v>2883</v>
      </c>
      <c r="G1691" s="81" t="s">
        <v>387</v>
      </c>
      <c r="H1691" s="81" t="s">
        <v>388</v>
      </c>
      <c r="I1691" s="81" t="s">
        <v>382</v>
      </c>
      <c r="J1691" s="81" t="s">
        <v>389</v>
      </c>
      <c r="K1691" s="81" t="s">
        <v>2905</v>
      </c>
      <c r="L1691" s="82" t="s">
        <v>390</v>
      </c>
      <c r="M1691" s="82" t="s">
        <v>203</v>
      </c>
      <c r="N1691" s="83">
        <v>0.5</v>
      </c>
      <c r="O1691" s="83">
        <v>10</v>
      </c>
      <c r="P1691" s="83">
        <v>15</v>
      </c>
      <c r="Q1691" s="240">
        <f t="shared" si="126"/>
        <v>75</v>
      </c>
      <c r="R1691" s="240" t="str">
        <f t="shared" si="127"/>
        <v>ÖNEMLİ RİSK</v>
      </c>
      <c r="S1691" s="84" t="s">
        <v>204</v>
      </c>
      <c r="T1691" s="81" t="s">
        <v>313</v>
      </c>
      <c r="U1691" s="80" t="s">
        <v>206</v>
      </c>
      <c r="V1691" s="85" t="s">
        <v>558</v>
      </c>
      <c r="W1691" s="80" t="s">
        <v>558</v>
      </c>
      <c r="X1691" s="82" t="s">
        <v>208</v>
      </c>
      <c r="Y1691" s="83">
        <v>0.5</v>
      </c>
      <c r="Z1691" s="83">
        <v>3</v>
      </c>
      <c r="AA1691" s="83">
        <v>7</v>
      </c>
      <c r="AB1691" s="240">
        <f t="shared" si="128"/>
        <v>10.5</v>
      </c>
      <c r="AC1691" s="240" t="str">
        <f t="shared" si="129"/>
        <v>DÜŞÜK RİSK</v>
      </c>
      <c r="AD1691" s="81" t="s">
        <v>385</v>
      </c>
      <c r="AE1691" s="81" t="s">
        <v>265</v>
      </c>
      <c r="AF1691" s="81" t="s">
        <v>558</v>
      </c>
      <c r="AG1691" s="83" t="s">
        <v>391</v>
      </c>
    </row>
    <row r="1692" spans="1:33" ht="105" x14ac:dyDescent="0.45">
      <c r="A1692" s="152">
        <v>1685</v>
      </c>
      <c r="B1692" s="160">
        <v>45531</v>
      </c>
      <c r="C1692" s="81" t="s">
        <v>66</v>
      </c>
      <c r="D1692" s="81" t="s">
        <v>6757</v>
      </c>
      <c r="E1692" s="254" t="s">
        <v>2883</v>
      </c>
      <c r="F1692" s="254" t="s">
        <v>2883</v>
      </c>
      <c r="G1692" s="81" t="s">
        <v>431</v>
      </c>
      <c r="H1692" s="81" t="s">
        <v>403</v>
      </c>
      <c r="I1692" s="81" t="s">
        <v>404</v>
      </c>
      <c r="J1692" s="81" t="s">
        <v>299</v>
      </c>
      <c r="K1692" s="81" t="s">
        <v>2905</v>
      </c>
      <c r="L1692" s="82" t="s">
        <v>2921</v>
      </c>
      <c r="M1692" s="82" t="s">
        <v>203</v>
      </c>
      <c r="N1692" s="83">
        <v>1</v>
      </c>
      <c r="O1692" s="83">
        <v>6</v>
      </c>
      <c r="P1692" s="83">
        <v>3</v>
      </c>
      <c r="Q1692" s="240">
        <f t="shared" si="126"/>
        <v>18</v>
      </c>
      <c r="R1692" s="240" t="str">
        <f t="shared" si="127"/>
        <v>DÜŞÜK RİSK</v>
      </c>
      <c r="S1692" s="84" t="s">
        <v>204</v>
      </c>
      <c r="T1692" s="81" t="s">
        <v>2078</v>
      </c>
      <c r="U1692" s="80" t="s">
        <v>206</v>
      </c>
      <c r="V1692" s="85" t="s">
        <v>558</v>
      </c>
      <c r="W1692" s="80" t="s">
        <v>558</v>
      </c>
      <c r="X1692" s="82" t="s">
        <v>208</v>
      </c>
      <c r="Y1692" s="83">
        <v>0.5</v>
      </c>
      <c r="Z1692" s="83">
        <v>6</v>
      </c>
      <c r="AA1692" s="83">
        <v>3</v>
      </c>
      <c r="AB1692" s="240">
        <f t="shared" si="128"/>
        <v>9</v>
      </c>
      <c r="AC1692" s="240" t="str">
        <f t="shared" si="129"/>
        <v>DÜŞÜK RİSK</v>
      </c>
      <c r="AD1692" s="81" t="s">
        <v>264</v>
      </c>
      <c r="AE1692" s="81" t="s">
        <v>265</v>
      </c>
      <c r="AF1692" s="81" t="s">
        <v>558</v>
      </c>
      <c r="AG1692" s="83" t="s">
        <v>334</v>
      </c>
    </row>
    <row r="1693" spans="1:33" ht="105" x14ac:dyDescent="0.45">
      <c r="A1693" s="152">
        <v>1686</v>
      </c>
      <c r="B1693" s="160">
        <v>45531</v>
      </c>
      <c r="C1693" s="81" t="s">
        <v>72</v>
      </c>
      <c r="D1693" s="81" t="s">
        <v>130</v>
      </c>
      <c r="E1693" s="254" t="s">
        <v>2883</v>
      </c>
      <c r="F1693" s="254" t="s">
        <v>2883</v>
      </c>
      <c r="G1693" s="81" t="s">
        <v>431</v>
      </c>
      <c r="H1693" s="81" t="s">
        <v>2079</v>
      </c>
      <c r="I1693" s="81" t="s">
        <v>2080</v>
      </c>
      <c r="J1693" s="81" t="s">
        <v>299</v>
      </c>
      <c r="K1693" s="81" t="s">
        <v>2905</v>
      </c>
      <c r="L1693" s="82" t="s">
        <v>2190</v>
      </c>
      <c r="M1693" s="82" t="s">
        <v>203</v>
      </c>
      <c r="N1693" s="83">
        <v>1</v>
      </c>
      <c r="O1693" s="83">
        <v>6</v>
      </c>
      <c r="P1693" s="83">
        <v>3</v>
      </c>
      <c r="Q1693" s="240">
        <f t="shared" si="126"/>
        <v>18</v>
      </c>
      <c r="R1693" s="240" t="str">
        <f t="shared" si="127"/>
        <v>DÜŞÜK RİSK</v>
      </c>
      <c r="S1693" s="84" t="s">
        <v>204</v>
      </c>
      <c r="T1693" s="82" t="s">
        <v>313</v>
      </c>
      <c r="U1693" s="80" t="s">
        <v>206</v>
      </c>
      <c r="V1693" s="85" t="s">
        <v>558</v>
      </c>
      <c r="W1693" s="80" t="s">
        <v>558</v>
      </c>
      <c r="X1693" s="82" t="s">
        <v>208</v>
      </c>
      <c r="Y1693" s="83">
        <v>0.5</v>
      </c>
      <c r="Z1693" s="83">
        <v>6</v>
      </c>
      <c r="AA1693" s="83">
        <v>3</v>
      </c>
      <c r="AB1693" s="240">
        <f t="shared" si="128"/>
        <v>9</v>
      </c>
      <c r="AC1693" s="240" t="str">
        <f t="shared" si="129"/>
        <v>DÜŞÜK RİSK</v>
      </c>
      <c r="AD1693" s="81" t="s">
        <v>279</v>
      </c>
      <c r="AE1693" s="82" t="s">
        <v>265</v>
      </c>
      <c r="AF1693" s="81" t="s">
        <v>558</v>
      </c>
      <c r="AG1693" s="83" t="s">
        <v>334</v>
      </c>
    </row>
    <row r="1694" spans="1:33" ht="105" x14ac:dyDescent="0.45">
      <c r="A1694" s="152">
        <v>1687</v>
      </c>
      <c r="B1694" s="160">
        <v>45531</v>
      </c>
      <c r="C1694" s="81" t="s">
        <v>72</v>
      </c>
      <c r="D1694" s="81" t="s">
        <v>130</v>
      </c>
      <c r="E1694" s="254" t="s">
        <v>2883</v>
      </c>
      <c r="F1694" s="254" t="s">
        <v>2883</v>
      </c>
      <c r="G1694" s="81" t="s">
        <v>431</v>
      </c>
      <c r="H1694" s="81" t="s">
        <v>2083</v>
      </c>
      <c r="I1694" s="81" t="s">
        <v>433</v>
      </c>
      <c r="J1694" s="81" t="s">
        <v>299</v>
      </c>
      <c r="K1694" s="81" t="s">
        <v>2905</v>
      </c>
      <c r="L1694" s="82" t="s">
        <v>2922</v>
      </c>
      <c r="M1694" s="82" t="s">
        <v>203</v>
      </c>
      <c r="N1694" s="83">
        <v>0.5</v>
      </c>
      <c r="O1694" s="83">
        <v>6</v>
      </c>
      <c r="P1694" s="83">
        <v>3</v>
      </c>
      <c r="Q1694" s="240">
        <f t="shared" si="126"/>
        <v>9</v>
      </c>
      <c r="R1694" s="240" t="str">
        <f t="shared" si="127"/>
        <v>DÜŞÜK RİSK</v>
      </c>
      <c r="S1694" s="84" t="s">
        <v>204</v>
      </c>
      <c r="T1694" s="81" t="s">
        <v>2856</v>
      </c>
      <c r="U1694" s="80" t="s">
        <v>206</v>
      </c>
      <c r="V1694" s="85" t="s">
        <v>558</v>
      </c>
      <c r="W1694" s="80" t="s">
        <v>558</v>
      </c>
      <c r="X1694" s="82" t="s">
        <v>208</v>
      </c>
      <c r="Y1694" s="83">
        <v>0.5</v>
      </c>
      <c r="Z1694" s="83">
        <v>6</v>
      </c>
      <c r="AA1694" s="83">
        <v>3</v>
      </c>
      <c r="AB1694" s="240">
        <f t="shared" si="128"/>
        <v>9</v>
      </c>
      <c r="AC1694" s="240" t="str">
        <f t="shared" si="129"/>
        <v>DÜŞÜK RİSK</v>
      </c>
      <c r="AD1694" s="81" t="s">
        <v>279</v>
      </c>
      <c r="AE1694" s="82" t="s">
        <v>265</v>
      </c>
      <c r="AF1694" s="81" t="s">
        <v>558</v>
      </c>
      <c r="AG1694" s="83" t="s">
        <v>334</v>
      </c>
    </row>
    <row r="1695" spans="1:33" ht="140" x14ac:dyDescent="0.45">
      <c r="A1695" s="152">
        <v>1688</v>
      </c>
      <c r="B1695" s="160">
        <v>45531</v>
      </c>
      <c r="C1695" s="81" t="s">
        <v>72</v>
      </c>
      <c r="D1695" s="81" t="s">
        <v>156</v>
      </c>
      <c r="E1695" s="254" t="s">
        <v>2883</v>
      </c>
      <c r="F1695" s="254" t="s">
        <v>2883</v>
      </c>
      <c r="G1695" s="81" t="s">
        <v>431</v>
      </c>
      <c r="H1695" s="81" t="s">
        <v>452</v>
      </c>
      <c r="I1695" s="81" t="s">
        <v>438</v>
      </c>
      <c r="J1695" s="81" t="s">
        <v>453</v>
      </c>
      <c r="K1695" s="81" t="s">
        <v>2905</v>
      </c>
      <c r="L1695" s="82" t="s">
        <v>454</v>
      </c>
      <c r="M1695" s="82" t="s">
        <v>203</v>
      </c>
      <c r="N1695" s="83">
        <v>0.5</v>
      </c>
      <c r="O1695" s="83">
        <v>1</v>
      </c>
      <c r="P1695" s="83">
        <v>15</v>
      </c>
      <c r="Q1695" s="240">
        <f t="shared" si="126"/>
        <v>7.5</v>
      </c>
      <c r="R1695" s="240" t="str">
        <f t="shared" si="127"/>
        <v>DÜŞÜK RİSK</v>
      </c>
      <c r="S1695" s="84" t="s">
        <v>204</v>
      </c>
      <c r="T1695" s="82" t="s">
        <v>455</v>
      </c>
      <c r="U1695" s="80" t="s">
        <v>206</v>
      </c>
      <c r="V1695" s="85" t="s">
        <v>558</v>
      </c>
      <c r="W1695" s="80" t="s">
        <v>558</v>
      </c>
      <c r="X1695" s="82" t="s">
        <v>208</v>
      </c>
      <c r="Y1695" s="83">
        <v>0.5</v>
      </c>
      <c r="Z1695" s="83">
        <v>1</v>
      </c>
      <c r="AA1695" s="83">
        <v>15</v>
      </c>
      <c r="AB1695" s="240">
        <f t="shared" si="128"/>
        <v>7.5</v>
      </c>
      <c r="AC1695" s="240" t="str">
        <f t="shared" si="129"/>
        <v>DÜŞÜK RİSK</v>
      </c>
      <c r="AD1695" s="81" t="s">
        <v>450</v>
      </c>
      <c r="AE1695" s="82" t="s">
        <v>451</v>
      </c>
      <c r="AF1695" s="81" t="s">
        <v>558</v>
      </c>
      <c r="AG1695" s="83" t="s">
        <v>266</v>
      </c>
    </row>
    <row r="1696" spans="1:33" ht="122.5" x14ac:dyDescent="0.45">
      <c r="A1696" s="152">
        <v>1689</v>
      </c>
      <c r="B1696" s="160">
        <v>45531</v>
      </c>
      <c r="C1696" s="81" t="s">
        <v>66</v>
      </c>
      <c r="D1696" s="81" t="s">
        <v>6757</v>
      </c>
      <c r="E1696" s="254" t="s">
        <v>2883</v>
      </c>
      <c r="F1696" s="254" t="s">
        <v>2883</v>
      </c>
      <c r="G1696" s="81" t="s">
        <v>480</v>
      </c>
      <c r="H1696" s="81" t="s">
        <v>481</v>
      </c>
      <c r="I1696" s="81" t="s">
        <v>482</v>
      </c>
      <c r="J1696" s="81" t="s">
        <v>483</v>
      </c>
      <c r="K1696" s="81" t="s">
        <v>2905</v>
      </c>
      <c r="L1696" s="82" t="s">
        <v>484</v>
      </c>
      <c r="M1696" s="82" t="s">
        <v>203</v>
      </c>
      <c r="N1696" s="83">
        <v>0.5</v>
      </c>
      <c r="O1696" s="83">
        <v>1</v>
      </c>
      <c r="P1696" s="83">
        <v>15</v>
      </c>
      <c r="Q1696" s="240">
        <f t="shared" si="126"/>
        <v>7.5</v>
      </c>
      <c r="R1696" s="240" t="str">
        <f t="shared" si="127"/>
        <v>DÜŞÜK RİSK</v>
      </c>
      <c r="S1696" s="84" t="s">
        <v>204</v>
      </c>
      <c r="T1696" s="81" t="s">
        <v>135</v>
      </c>
      <c r="U1696" s="80" t="s">
        <v>206</v>
      </c>
      <c r="V1696" s="85" t="s">
        <v>558</v>
      </c>
      <c r="W1696" s="80" t="s">
        <v>558</v>
      </c>
      <c r="X1696" s="82" t="s">
        <v>208</v>
      </c>
      <c r="Y1696" s="83">
        <v>0.5</v>
      </c>
      <c r="Z1696" s="83">
        <v>1</v>
      </c>
      <c r="AA1696" s="83">
        <v>15</v>
      </c>
      <c r="AB1696" s="240">
        <f t="shared" si="128"/>
        <v>7.5</v>
      </c>
      <c r="AC1696" s="240" t="str">
        <f t="shared" si="129"/>
        <v>DÜŞÜK RİSK</v>
      </c>
      <c r="AD1696" s="81" t="s">
        <v>485</v>
      </c>
      <c r="AE1696" s="82" t="s">
        <v>265</v>
      </c>
      <c r="AF1696" s="81" t="s">
        <v>558</v>
      </c>
      <c r="AG1696" s="83" t="s">
        <v>2086</v>
      </c>
    </row>
    <row r="1697" spans="1:33" ht="105" x14ac:dyDescent="0.45">
      <c r="A1697" s="152">
        <v>1690</v>
      </c>
      <c r="B1697" s="160">
        <v>45531</v>
      </c>
      <c r="C1697" s="81" t="s">
        <v>66</v>
      </c>
      <c r="D1697" s="81" t="s">
        <v>6757</v>
      </c>
      <c r="E1697" s="254" t="s">
        <v>2883</v>
      </c>
      <c r="F1697" s="254" t="s">
        <v>2883</v>
      </c>
      <c r="G1697" s="81" t="s">
        <v>486</v>
      </c>
      <c r="H1697" s="81" t="s">
        <v>487</v>
      </c>
      <c r="I1697" s="81" t="s">
        <v>488</v>
      </c>
      <c r="J1697" s="81" t="s">
        <v>299</v>
      </c>
      <c r="K1697" s="81" t="s">
        <v>2905</v>
      </c>
      <c r="L1697" s="82" t="s">
        <v>489</v>
      </c>
      <c r="M1697" s="82" t="s">
        <v>203</v>
      </c>
      <c r="N1697" s="83">
        <v>0.5</v>
      </c>
      <c r="O1697" s="83">
        <v>1</v>
      </c>
      <c r="P1697" s="83">
        <v>7</v>
      </c>
      <c r="Q1697" s="240">
        <f t="shared" si="126"/>
        <v>3.5</v>
      </c>
      <c r="R1697" s="240" t="str">
        <f t="shared" si="127"/>
        <v>DÜŞÜK RİSK</v>
      </c>
      <c r="S1697" s="84" t="s">
        <v>204</v>
      </c>
      <c r="T1697" s="81" t="s">
        <v>490</v>
      </c>
      <c r="U1697" s="80" t="s">
        <v>206</v>
      </c>
      <c r="V1697" s="85" t="s">
        <v>558</v>
      </c>
      <c r="W1697" s="80" t="s">
        <v>558</v>
      </c>
      <c r="X1697" s="82" t="s">
        <v>208</v>
      </c>
      <c r="Y1697" s="83">
        <v>0.5</v>
      </c>
      <c r="Z1697" s="83">
        <v>1</v>
      </c>
      <c r="AA1697" s="83">
        <v>7</v>
      </c>
      <c r="AB1697" s="240">
        <f t="shared" si="128"/>
        <v>3.5</v>
      </c>
      <c r="AC1697" s="240" t="str">
        <f t="shared" si="129"/>
        <v>DÜŞÜK RİSK</v>
      </c>
      <c r="AD1697" s="81" t="s">
        <v>485</v>
      </c>
      <c r="AE1697" s="82" t="s">
        <v>265</v>
      </c>
      <c r="AF1697" s="81" t="s">
        <v>558</v>
      </c>
      <c r="AG1697" s="83" t="s">
        <v>491</v>
      </c>
    </row>
    <row r="1698" spans="1:33" ht="105" x14ac:dyDescent="0.45">
      <c r="A1698" s="152">
        <v>1691</v>
      </c>
      <c r="B1698" s="160">
        <v>45896</v>
      </c>
      <c r="C1698" s="81" t="s">
        <v>66</v>
      </c>
      <c r="D1698" s="81" t="s">
        <v>6755</v>
      </c>
      <c r="E1698" s="154" t="s">
        <v>3786</v>
      </c>
      <c r="F1698" s="154" t="s">
        <v>3786</v>
      </c>
      <c r="G1698" s="81" t="s">
        <v>2923</v>
      </c>
      <c r="H1698" s="81" t="s">
        <v>2924</v>
      </c>
      <c r="I1698" s="81" t="s">
        <v>492</v>
      </c>
      <c r="J1698" s="81" t="s">
        <v>567</v>
      </c>
      <c r="K1698" s="81" t="s">
        <v>2925</v>
      </c>
      <c r="L1698" s="82" t="s">
        <v>5403</v>
      </c>
      <c r="M1698" s="82" t="s">
        <v>203</v>
      </c>
      <c r="N1698" s="83">
        <v>0.2</v>
      </c>
      <c r="O1698" s="83">
        <v>10</v>
      </c>
      <c r="P1698" s="83">
        <v>7</v>
      </c>
      <c r="Q1698" s="240">
        <f t="shared" si="126"/>
        <v>14</v>
      </c>
      <c r="R1698" s="240" t="str">
        <f t="shared" si="127"/>
        <v>DÜŞÜK RİSK</v>
      </c>
      <c r="S1698" s="84" t="s">
        <v>2348</v>
      </c>
      <c r="T1698" s="81" t="s">
        <v>2926</v>
      </c>
      <c r="U1698" s="80" t="s">
        <v>206</v>
      </c>
      <c r="V1698" s="85" t="s">
        <v>2927</v>
      </c>
      <c r="W1698" s="85"/>
      <c r="X1698" s="82" t="s">
        <v>208</v>
      </c>
      <c r="Y1698" s="83">
        <v>0.2</v>
      </c>
      <c r="Z1698" s="83">
        <v>0.5</v>
      </c>
      <c r="AA1698" s="83">
        <v>7</v>
      </c>
      <c r="AB1698" s="240">
        <f t="shared" si="128"/>
        <v>0.70000000000000007</v>
      </c>
      <c r="AC1698" s="240" t="str">
        <f t="shared" si="129"/>
        <v>DÜŞÜK RİSK</v>
      </c>
      <c r="AD1698" s="81" t="s">
        <v>302</v>
      </c>
      <c r="AE1698" s="81" t="s">
        <v>2928</v>
      </c>
      <c r="AF1698" s="81" t="s">
        <v>2927</v>
      </c>
      <c r="AG1698" s="83" t="s">
        <v>314</v>
      </c>
    </row>
    <row r="1699" spans="1:33" ht="105" x14ac:dyDescent="0.45">
      <c r="A1699" s="152">
        <v>1692</v>
      </c>
      <c r="B1699" s="160">
        <v>45896</v>
      </c>
      <c r="C1699" s="81" t="s">
        <v>66</v>
      </c>
      <c r="D1699" s="81" t="s">
        <v>6755</v>
      </c>
      <c r="E1699" s="154" t="s">
        <v>3786</v>
      </c>
      <c r="F1699" s="154" t="s">
        <v>3786</v>
      </c>
      <c r="G1699" s="81" t="s">
        <v>2929</v>
      </c>
      <c r="H1699" s="81" t="s">
        <v>2930</v>
      </c>
      <c r="I1699" s="81" t="s">
        <v>492</v>
      </c>
      <c r="J1699" s="81" t="s">
        <v>567</v>
      </c>
      <c r="K1699" s="81" t="s">
        <v>2925</v>
      </c>
      <c r="L1699" s="82" t="s">
        <v>5404</v>
      </c>
      <c r="M1699" s="82" t="s">
        <v>203</v>
      </c>
      <c r="N1699" s="83">
        <v>0.5</v>
      </c>
      <c r="O1699" s="83">
        <v>6</v>
      </c>
      <c r="P1699" s="83">
        <v>40</v>
      </c>
      <c r="Q1699" s="240">
        <v>50</v>
      </c>
      <c r="R1699" s="240" t="str">
        <f t="shared" ref="R1699:R1758" si="130">IF(Q1699="","",IF(AND(Q1699&gt;=0,Q1699&lt;20),"DÜŞÜK RİSK",IF(AND(Q1699&gt;=20,Q1699&lt;70),"OLASI RİSK",IF(AND(Q1699&gt;=70,Q1699&lt;200),"ÖNEMLİ RİSK",IF(AND(Q1699&gt;=200,Q1699&lt;400),"YÜKSEK RİSK",IF(Q1699&gt;=400,"KABUL EDİLEMEZ RİSK",""))))))</f>
        <v>OLASI RİSK</v>
      </c>
      <c r="S1699" s="84" t="s">
        <v>2348</v>
      </c>
      <c r="T1699" s="81" t="s">
        <v>2931</v>
      </c>
      <c r="U1699" s="80" t="s">
        <v>206</v>
      </c>
      <c r="V1699" s="85" t="s">
        <v>2927</v>
      </c>
      <c r="W1699" s="85"/>
      <c r="X1699" s="82" t="s">
        <v>208</v>
      </c>
      <c r="Y1699" s="83">
        <v>0.2</v>
      </c>
      <c r="Z1699" s="83">
        <v>0.5</v>
      </c>
      <c r="AA1699" s="83">
        <v>40</v>
      </c>
      <c r="AB1699" s="240">
        <f t="shared" ref="AB1699:AB1758" si="131">IF(OR(ISBLANK(Y1699)=TRUE,ISBLANK(Z1699)=TRUE,ISBLANK(AA1699)=TRUE),"",PRODUCT(Y1699,Z1699,AA1699))</f>
        <v>4</v>
      </c>
      <c r="AC1699" s="240" t="str">
        <f t="shared" ref="AC1699:AC1758" si="132">IF(AB1699="","",IF(AND(AB1699&gt;=0,AB1699&lt;20),"DÜŞÜK RİSK",IF(AND(AB1699&gt;=20,AB1699&lt;70),"OLASI RİSK",IF(AND(AB1699&gt;=70,AB1699&lt;200),"ÖNEMLİ RİSK",IF(AND(AB1699&gt;=200,AB1699&lt;400),"YÜKSEK RİSK",IF(AB1699&gt;=400,"KABUL EDİLEMEZ RİSK",""))))))</f>
        <v>DÜŞÜK RİSK</v>
      </c>
      <c r="AD1699" s="81" t="s">
        <v>302</v>
      </c>
      <c r="AE1699" s="81" t="s">
        <v>2928</v>
      </c>
      <c r="AF1699" s="81" t="s">
        <v>2927</v>
      </c>
      <c r="AG1699" s="83" t="s">
        <v>314</v>
      </c>
    </row>
    <row r="1700" spans="1:33" ht="175" x14ac:dyDescent="0.45">
      <c r="A1700" s="152">
        <v>1693</v>
      </c>
      <c r="B1700" s="160">
        <v>45896</v>
      </c>
      <c r="C1700" s="81" t="s">
        <v>66</v>
      </c>
      <c r="D1700" s="81" t="s">
        <v>6757</v>
      </c>
      <c r="E1700" s="154" t="s">
        <v>3786</v>
      </c>
      <c r="F1700" s="154" t="s">
        <v>3786</v>
      </c>
      <c r="G1700" s="81" t="s">
        <v>2929</v>
      </c>
      <c r="H1700" s="81" t="s">
        <v>2932</v>
      </c>
      <c r="I1700" s="81" t="s">
        <v>382</v>
      </c>
      <c r="J1700" s="81" t="s">
        <v>567</v>
      </c>
      <c r="K1700" s="81" t="s">
        <v>2925</v>
      </c>
      <c r="L1700" s="82" t="s">
        <v>5405</v>
      </c>
      <c r="M1700" s="82" t="s">
        <v>203</v>
      </c>
      <c r="N1700" s="83">
        <v>0.5</v>
      </c>
      <c r="O1700" s="83">
        <v>1</v>
      </c>
      <c r="P1700" s="83">
        <v>40</v>
      </c>
      <c r="Q1700" s="240">
        <f t="shared" ref="Q1700:Q1758" si="133">IF(OR(ISBLANK(N1700)=TRUE,ISBLANK(O1700)=TRUE,ISBLANK(P1700)=TRUE),"",PRODUCT(N1700,O1700,P1700))</f>
        <v>20</v>
      </c>
      <c r="R1700" s="240" t="str">
        <f t="shared" si="130"/>
        <v>OLASI RİSK</v>
      </c>
      <c r="S1700" s="84" t="s">
        <v>2348</v>
      </c>
      <c r="T1700" s="81" t="s">
        <v>2931</v>
      </c>
      <c r="U1700" s="80" t="s">
        <v>206</v>
      </c>
      <c r="V1700" s="85" t="s">
        <v>2927</v>
      </c>
      <c r="W1700" s="85"/>
      <c r="X1700" s="82" t="s">
        <v>208</v>
      </c>
      <c r="Y1700" s="83">
        <v>0.5</v>
      </c>
      <c r="Z1700" s="83">
        <v>0.5</v>
      </c>
      <c r="AA1700" s="83">
        <v>40</v>
      </c>
      <c r="AB1700" s="240">
        <f t="shared" si="131"/>
        <v>10</v>
      </c>
      <c r="AC1700" s="240" t="str">
        <f t="shared" si="132"/>
        <v>DÜŞÜK RİSK</v>
      </c>
      <c r="AD1700" s="81" t="s">
        <v>385</v>
      </c>
      <c r="AE1700" s="81" t="s">
        <v>2928</v>
      </c>
      <c r="AF1700" s="81" t="s">
        <v>2927</v>
      </c>
      <c r="AG1700" s="83" t="s">
        <v>391</v>
      </c>
    </row>
    <row r="1701" spans="1:33" ht="105" x14ac:dyDescent="0.45">
      <c r="A1701" s="152">
        <v>1694</v>
      </c>
      <c r="B1701" s="160">
        <v>45896</v>
      </c>
      <c r="C1701" s="81" t="s">
        <v>66</v>
      </c>
      <c r="D1701" s="81" t="s">
        <v>6755</v>
      </c>
      <c r="E1701" s="154" t="s">
        <v>3786</v>
      </c>
      <c r="F1701" s="154" t="s">
        <v>3786</v>
      </c>
      <c r="G1701" s="81" t="s">
        <v>2933</v>
      </c>
      <c r="H1701" s="81" t="s">
        <v>2934</v>
      </c>
      <c r="I1701" s="81" t="s">
        <v>2935</v>
      </c>
      <c r="J1701" s="81" t="s">
        <v>2936</v>
      </c>
      <c r="K1701" s="81" t="s">
        <v>2937</v>
      </c>
      <c r="L1701" s="82" t="s">
        <v>2938</v>
      </c>
      <c r="M1701" s="82" t="s">
        <v>203</v>
      </c>
      <c r="N1701" s="83">
        <v>3</v>
      </c>
      <c r="O1701" s="83">
        <v>1</v>
      </c>
      <c r="P1701" s="83">
        <v>7</v>
      </c>
      <c r="Q1701" s="240">
        <f t="shared" si="133"/>
        <v>21</v>
      </c>
      <c r="R1701" s="240" t="str">
        <f t="shared" si="130"/>
        <v>OLASI RİSK</v>
      </c>
      <c r="S1701" s="84" t="s">
        <v>2348</v>
      </c>
      <c r="T1701" s="81" t="s">
        <v>2939</v>
      </c>
      <c r="U1701" s="80" t="s">
        <v>206</v>
      </c>
      <c r="V1701" s="85" t="s">
        <v>2927</v>
      </c>
      <c r="W1701" s="85"/>
      <c r="X1701" s="82" t="s">
        <v>208</v>
      </c>
      <c r="Y1701" s="83">
        <v>0.2</v>
      </c>
      <c r="Z1701" s="83">
        <v>1</v>
      </c>
      <c r="AA1701" s="83">
        <v>7</v>
      </c>
      <c r="AB1701" s="240">
        <f t="shared" si="131"/>
        <v>1.4000000000000001</v>
      </c>
      <c r="AC1701" s="240" t="str">
        <f t="shared" si="132"/>
        <v>DÜŞÜK RİSK</v>
      </c>
      <c r="AD1701" s="81" t="s">
        <v>302</v>
      </c>
      <c r="AE1701" s="81" t="s">
        <v>2928</v>
      </c>
      <c r="AF1701" s="81" t="s">
        <v>2927</v>
      </c>
      <c r="AG1701" s="83" t="s">
        <v>303</v>
      </c>
    </row>
    <row r="1702" spans="1:33" ht="87.5" x14ac:dyDescent="0.45">
      <c r="A1702" s="152">
        <v>1695</v>
      </c>
      <c r="B1702" s="160">
        <v>45896</v>
      </c>
      <c r="C1702" s="81" t="s">
        <v>72</v>
      </c>
      <c r="D1702" s="81" t="s">
        <v>130</v>
      </c>
      <c r="E1702" s="154" t="s">
        <v>3786</v>
      </c>
      <c r="F1702" s="154" t="s">
        <v>3786</v>
      </c>
      <c r="G1702" s="81" t="s">
        <v>2933</v>
      </c>
      <c r="H1702" s="81" t="s">
        <v>2735</v>
      </c>
      <c r="I1702" s="81" t="s">
        <v>2736</v>
      </c>
      <c r="J1702" s="81" t="s">
        <v>2146</v>
      </c>
      <c r="K1702" s="81" t="s">
        <v>2937</v>
      </c>
      <c r="L1702" s="82" t="s">
        <v>2940</v>
      </c>
      <c r="M1702" s="82" t="s">
        <v>203</v>
      </c>
      <c r="N1702" s="83">
        <v>1</v>
      </c>
      <c r="O1702" s="83">
        <v>1</v>
      </c>
      <c r="P1702" s="83">
        <v>7</v>
      </c>
      <c r="Q1702" s="240">
        <f t="shared" si="133"/>
        <v>7</v>
      </c>
      <c r="R1702" s="240" t="str">
        <f t="shared" si="130"/>
        <v>DÜŞÜK RİSK</v>
      </c>
      <c r="S1702" s="84" t="s">
        <v>2348</v>
      </c>
      <c r="T1702" s="81" t="s">
        <v>2169</v>
      </c>
      <c r="U1702" s="80" t="s">
        <v>206</v>
      </c>
      <c r="V1702" s="85" t="s">
        <v>2927</v>
      </c>
      <c r="W1702" s="85"/>
      <c r="X1702" s="82" t="s">
        <v>208</v>
      </c>
      <c r="Y1702" s="83">
        <v>0.5</v>
      </c>
      <c r="Z1702" s="83">
        <v>1</v>
      </c>
      <c r="AA1702" s="83">
        <v>7</v>
      </c>
      <c r="AB1702" s="240">
        <f t="shared" si="131"/>
        <v>3.5</v>
      </c>
      <c r="AC1702" s="240" t="str">
        <f t="shared" si="132"/>
        <v>DÜŞÜK RİSK</v>
      </c>
      <c r="AD1702" s="81" t="s">
        <v>2359</v>
      </c>
      <c r="AE1702" s="81" t="s">
        <v>2928</v>
      </c>
      <c r="AF1702" s="81" t="s">
        <v>2927</v>
      </c>
      <c r="AG1702" s="83" t="s">
        <v>2740</v>
      </c>
    </row>
    <row r="1703" spans="1:33" ht="105" x14ac:dyDescent="0.45">
      <c r="A1703" s="152">
        <v>1696</v>
      </c>
      <c r="B1703" s="160">
        <v>45896</v>
      </c>
      <c r="C1703" s="81" t="s">
        <v>66</v>
      </c>
      <c r="D1703" s="81" t="s">
        <v>6757</v>
      </c>
      <c r="E1703" s="154" t="s">
        <v>3786</v>
      </c>
      <c r="F1703" s="154" t="s">
        <v>3786</v>
      </c>
      <c r="G1703" s="81" t="s">
        <v>2933</v>
      </c>
      <c r="H1703" s="81" t="s">
        <v>2941</v>
      </c>
      <c r="I1703" s="81" t="s">
        <v>2942</v>
      </c>
      <c r="J1703" s="81" t="s">
        <v>2943</v>
      </c>
      <c r="K1703" s="81" t="s">
        <v>2944</v>
      </c>
      <c r="L1703" s="82" t="s">
        <v>2945</v>
      </c>
      <c r="M1703" s="82" t="s">
        <v>203</v>
      </c>
      <c r="N1703" s="83">
        <v>1</v>
      </c>
      <c r="O1703" s="83">
        <v>1</v>
      </c>
      <c r="P1703" s="83">
        <v>7</v>
      </c>
      <c r="Q1703" s="240">
        <f t="shared" si="133"/>
        <v>7</v>
      </c>
      <c r="R1703" s="240" t="str">
        <f t="shared" si="130"/>
        <v>DÜŞÜK RİSK</v>
      </c>
      <c r="S1703" s="84" t="s">
        <v>2348</v>
      </c>
      <c r="T1703" s="81" t="s">
        <v>2169</v>
      </c>
      <c r="U1703" s="80" t="s">
        <v>206</v>
      </c>
      <c r="V1703" s="85" t="s">
        <v>2927</v>
      </c>
      <c r="W1703" s="85"/>
      <c r="X1703" s="82" t="s">
        <v>208</v>
      </c>
      <c r="Y1703" s="83">
        <v>0.5</v>
      </c>
      <c r="Z1703" s="83">
        <v>1</v>
      </c>
      <c r="AA1703" s="83">
        <v>7</v>
      </c>
      <c r="AB1703" s="240">
        <f t="shared" si="131"/>
        <v>3.5</v>
      </c>
      <c r="AC1703" s="240" t="str">
        <f t="shared" si="132"/>
        <v>DÜŞÜK RİSK</v>
      </c>
      <c r="AD1703" s="81" t="s">
        <v>264</v>
      </c>
      <c r="AE1703" s="81" t="s">
        <v>2928</v>
      </c>
      <c r="AF1703" s="81" t="s">
        <v>2927</v>
      </c>
      <c r="AG1703" s="83" t="s">
        <v>303</v>
      </c>
    </row>
    <row r="1704" spans="1:33" ht="105" x14ac:dyDescent="0.45">
      <c r="A1704" s="152">
        <v>1697</v>
      </c>
      <c r="B1704" s="160">
        <v>45896</v>
      </c>
      <c r="C1704" s="81" t="s">
        <v>66</v>
      </c>
      <c r="D1704" s="81" t="s">
        <v>6757</v>
      </c>
      <c r="E1704" s="154" t="s">
        <v>3786</v>
      </c>
      <c r="F1704" s="154" t="s">
        <v>3786</v>
      </c>
      <c r="G1704" s="81" t="s">
        <v>2933</v>
      </c>
      <c r="H1704" s="81" t="s">
        <v>2941</v>
      </c>
      <c r="I1704" s="81" t="s">
        <v>2942</v>
      </c>
      <c r="J1704" s="81" t="s">
        <v>2943</v>
      </c>
      <c r="K1704" s="81" t="s">
        <v>2946</v>
      </c>
      <c r="L1704" s="82" t="s">
        <v>2945</v>
      </c>
      <c r="M1704" s="82" t="s">
        <v>203</v>
      </c>
      <c r="N1704" s="83">
        <v>1</v>
      </c>
      <c r="O1704" s="83">
        <v>1</v>
      </c>
      <c r="P1704" s="83">
        <v>7</v>
      </c>
      <c r="Q1704" s="240">
        <f t="shared" si="133"/>
        <v>7</v>
      </c>
      <c r="R1704" s="240" t="str">
        <f t="shared" si="130"/>
        <v>DÜŞÜK RİSK</v>
      </c>
      <c r="S1704" s="84" t="s">
        <v>2348</v>
      </c>
      <c r="T1704" s="81" t="s">
        <v>2169</v>
      </c>
      <c r="U1704" s="80" t="s">
        <v>206</v>
      </c>
      <c r="V1704" s="85" t="s">
        <v>2927</v>
      </c>
      <c r="W1704" s="85"/>
      <c r="X1704" s="82" t="s">
        <v>208</v>
      </c>
      <c r="Y1704" s="83">
        <v>0.5</v>
      </c>
      <c r="Z1704" s="83">
        <v>1</v>
      </c>
      <c r="AA1704" s="83">
        <v>7</v>
      </c>
      <c r="AB1704" s="240">
        <f t="shared" si="131"/>
        <v>3.5</v>
      </c>
      <c r="AC1704" s="240" t="str">
        <f t="shared" si="132"/>
        <v>DÜŞÜK RİSK</v>
      </c>
      <c r="AD1704" s="81" t="s">
        <v>385</v>
      </c>
      <c r="AE1704" s="81" t="s">
        <v>2928</v>
      </c>
      <c r="AF1704" s="81" t="s">
        <v>2927</v>
      </c>
      <c r="AG1704" s="83" t="s">
        <v>303</v>
      </c>
    </row>
    <row r="1705" spans="1:33" ht="105" x14ac:dyDescent="0.45">
      <c r="A1705" s="152">
        <v>1698</v>
      </c>
      <c r="B1705" s="160">
        <v>45896</v>
      </c>
      <c r="C1705" s="81" t="s">
        <v>66</v>
      </c>
      <c r="D1705" s="81" t="s">
        <v>6755</v>
      </c>
      <c r="E1705" s="154" t="s">
        <v>3786</v>
      </c>
      <c r="F1705" s="154" t="s">
        <v>3786</v>
      </c>
      <c r="G1705" s="81" t="s">
        <v>2933</v>
      </c>
      <c r="H1705" s="81" t="s">
        <v>2947</v>
      </c>
      <c r="I1705" s="81" t="s">
        <v>2948</v>
      </c>
      <c r="J1705" s="81" t="s">
        <v>2949</v>
      </c>
      <c r="K1705" s="81" t="s">
        <v>2937</v>
      </c>
      <c r="L1705" s="82" t="s">
        <v>2950</v>
      </c>
      <c r="M1705" s="82" t="s">
        <v>203</v>
      </c>
      <c r="N1705" s="83">
        <v>0.5</v>
      </c>
      <c r="O1705" s="83">
        <v>0.5</v>
      </c>
      <c r="P1705" s="83">
        <v>40</v>
      </c>
      <c r="Q1705" s="240">
        <f t="shared" si="133"/>
        <v>10</v>
      </c>
      <c r="R1705" s="240" t="str">
        <f t="shared" si="130"/>
        <v>DÜŞÜK RİSK</v>
      </c>
      <c r="S1705" s="84" t="s">
        <v>2348</v>
      </c>
      <c r="T1705" s="81" t="s">
        <v>2939</v>
      </c>
      <c r="U1705" s="80" t="s">
        <v>206</v>
      </c>
      <c r="V1705" s="85" t="s">
        <v>2927</v>
      </c>
      <c r="W1705" s="85"/>
      <c r="X1705" s="82" t="s">
        <v>208</v>
      </c>
      <c r="Y1705" s="83">
        <v>0.5</v>
      </c>
      <c r="Z1705" s="83">
        <v>0.5</v>
      </c>
      <c r="AA1705" s="83">
        <v>40</v>
      </c>
      <c r="AB1705" s="240">
        <f t="shared" si="131"/>
        <v>10</v>
      </c>
      <c r="AC1705" s="240" t="str">
        <f t="shared" si="132"/>
        <v>DÜŞÜK RİSK</v>
      </c>
      <c r="AD1705" s="81" t="s">
        <v>302</v>
      </c>
      <c r="AE1705" s="81" t="s">
        <v>2928</v>
      </c>
      <c r="AF1705" s="81" t="s">
        <v>2927</v>
      </c>
      <c r="AG1705" s="83" t="s">
        <v>303</v>
      </c>
    </row>
    <row r="1706" spans="1:33" ht="105" x14ac:dyDescent="0.45">
      <c r="A1706" s="152">
        <v>1699</v>
      </c>
      <c r="B1706" s="160">
        <v>45896</v>
      </c>
      <c r="C1706" s="81" t="s">
        <v>66</v>
      </c>
      <c r="D1706" s="81" t="s">
        <v>6757</v>
      </c>
      <c r="E1706" s="154" t="s">
        <v>3786</v>
      </c>
      <c r="F1706" s="154" t="s">
        <v>3786</v>
      </c>
      <c r="G1706" s="81" t="s">
        <v>2933</v>
      </c>
      <c r="H1706" s="81" t="s">
        <v>2951</v>
      </c>
      <c r="I1706" s="81" t="s">
        <v>2952</v>
      </c>
      <c r="J1706" s="81" t="s">
        <v>261</v>
      </c>
      <c r="K1706" s="81" t="s">
        <v>2944</v>
      </c>
      <c r="L1706" s="82" t="s">
        <v>2953</v>
      </c>
      <c r="M1706" s="82" t="s">
        <v>203</v>
      </c>
      <c r="N1706" s="83">
        <v>0.5</v>
      </c>
      <c r="O1706" s="83">
        <v>1</v>
      </c>
      <c r="P1706" s="83">
        <v>7</v>
      </c>
      <c r="Q1706" s="240">
        <f t="shared" si="133"/>
        <v>3.5</v>
      </c>
      <c r="R1706" s="240" t="str">
        <f t="shared" si="130"/>
        <v>DÜŞÜK RİSK</v>
      </c>
      <c r="S1706" s="84" t="s">
        <v>204</v>
      </c>
      <c r="T1706" s="81" t="s">
        <v>2939</v>
      </c>
      <c r="U1706" s="80" t="s">
        <v>206</v>
      </c>
      <c r="V1706" s="85" t="s">
        <v>2927</v>
      </c>
      <c r="W1706" s="85"/>
      <c r="X1706" s="82" t="s">
        <v>208</v>
      </c>
      <c r="Y1706" s="83">
        <v>0.5</v>
      </c>
      <c r="Z1706" s="83">
        <v>1</v>
      </c>
      <c r="AA1706" s="83">
        <v>7</v>
      </c>
      <c r="AB1706" s="240">
        <f t="shared" si="131"/>
        <v>3.5</v>
      </c>
      <c r="AC1706" s="240" t="str">
        <f t="shared" si="132"/>
        <v>DÜŞÜK RİSK</v>
      </c>
      <c r="AD1706" s="81" t="s">
        <v>264</v>
      </c>
      <c r="AE1706" s="81" t="s">
        <v>2928</v>
      </c>
      <c r="AF1706" s="81" t="s">
        <v>2927</v>
      </c>
      <c r="AG1706" s="83" t="s">
        <v>303</v>
      </c>
    </row>
    <row r="1707" spans="1:33" ht="105" x14ac:dyDescent="0.45">
      <c r="A1707" s="152">
        <v>1700</v>
      </c>
      <c r="B1707" s="160">
        <v>45896</v>
      </c>
      <c r="C1707" s="81" t="s">
        <v>66</v>
      </c>
      <c r="D1707" s="81" t="s">
        <v>6757</v>
      </c>
      <c r="E1707" s="154" t="s">
        <v>3786</v>
      </c>
      <c r="F1707" s="154" t="s">
        <v>3786</v>
      </c>
      <c r="G1707" s="81" t="s">
        <v>2933</v>
      </c>
      <c r="H1707" s="81" t="s">
        <v>2951</v>
      </c>
      <c r="I1707" s="81" t="s">
        <v>2952</v>
      </c>
      <c r="J1707" s="81" t="s">
        <v>261</v>
      </c>
      <c r="K1707" s="81" t="s">
        <v>2946</v>
      </c>
      <c r="L1707" s="82" t="s">
        <v>2953</v>
      </c>
      <c r="M1707" s="82" t="s">
        <v>203</v>
      </c>
      <c r="N1707" s="83">
        <v>0.5</v>
      </c>
      <c r="O1707" s="83">
        <v>1</v>
      </c>
      <c r="P1707" s="83">
        <v>7</v>
      </c>
      <c r="Q1707" s="240">
        <f t="shared" si="133"/>
        <v>3.5</v>
      </c>
      <c r="R1707" s="240" t="str">
        <f t="shared" si="130"/>
        <v>DÜŞÜK RİSK</v>
      </c>
      <c r="S1707" s="84" t="s">
        <v>204</v>
      </c>
      <c r="T1707" s="81" t="s">
        <v>2939</v>
      </c>
      <c r="U1707" s="80" t="s">
        <v>206</v>
      </c>
      <c r="V1707" s="85" t="s">
        <v>2927</v>
      </c>
      <c r="W1707" s="85"/>
      <c r="X1707" s="82" t="s">
        <v>208</v>
      </c>
      <c r="Y1707" s="83">
        <v>0.5</v>
      </c>
      <c r="Z1707" s="83">
        <v>1</v>
      </c>
      <c r="AA1707" s="83">
        <v>7</v>
      </c>
      <c r="AB1707" s="240">
        <f t="shared" si="131"/>
        <v>3.5</v>
      </c>
      <c r="AC1707" s="240" t="str">
        <f t="shared" si="132"/>
        <v>DÜŞÜK RİSK</v>
      </c>
      <c r="AD1707" s="81" t="s">
        <v>385</v>
      </c>
      <c r="AE1707" s="81" t="s">
        <v>2928</v>
      </c>
      <c r="AF1707" s="81" t="s">
        <v>2927</v>
      </c>
      <c r="AG1707" s="83" t="s">
        <v>303</v>
      </c>
    </row>
    <row r="1708" spans="1:33" ht="87.5" x14ac:dyDescent="0.45">
      <c r="A1708" s="152">
        <v>1701</v>
      </c>
      <c r="B1708" s="160">
        <v>45896</v>
      </c>
      <c r="C1708" s="81" t="s">
        <v>72</v>
      </c>
      <c r="D1708" s="81" t="s">
        <v>130</v>
      </c>
      <c r="E1708" s="154" t="s">
        <v>3786</v>
      </c>
      <c r="F1708" s="154" t="s">
        <v>3786</v>
      </c>
      <c r="G1708" s="81" t="s">
        <v>2954</v>
      </c>
      <c r="H1708" s="81" t="s">
        <v>2955</v>
      </c>
      <c r="I1708" s="81" t="s">
        <v>2736</v>
      </c>
      <c r="J1708" s="81" t="s">
        <v>2146</v>
      </c>
      <c r="K1708" s="81" t="s">
        <v>2937</v>
      </c>
      <c r="L1708" s="82" t="s">
        <v>2956</v>
      </c>
      <c r="M1708" s="82" t="s">
        <v>203</v>
      </c>
      <c r="N1708" s="83">
        <v>0.5</v>
      </c>
      <c r="O1708" s="83">
        <v>1</v>
      </c>
      <c r="P1708" s="83">
        <v>7</v>
      </c>
      <c r="Q1708" s="240">
        <f t="shared" si="133"/>
        <v>3.5</v>
      </c>
      <c r="R1708" s="240" t="str">
        <f t="shared" si="130"/>
        <v>DÜŞÜK RİSK</v>
      </c>
      <c r="S1708" s="84" t="s">
        <v>204</v>
      </c>
      <c r="T1708" s="81" t="s">
        <v>2939</v>
      </c>
      <c r="U1708" s="80" t="s">
        <v>206</v>
      </c>
      <c r="V1708" s="85" t="s">
        <v>2927</v>
      </c>
      <c r="W1708" s="85"/>
      <c r="X1708" s="82" t="s">
        <v>208</v>
      </c>
      <c r="Y1708" s="83">
        <v>1</v>
      </c>
      <c r="Z1708" s="83">
        <v>2</v>
      </c>
      <c r="AA1708" s="83">
        <v>3</v>
      </c>
      <c r="AB1708" s="240">
        <f t="shared" si="131"/>
        <v>6</v>
      </c>
      <c r="AC1708" s="240" t="str">
        <f t="shared" si="132"/>
        <v>DÜŞÜK RİSK</v>
      </c>
      <c r="AD1708" s="81" t="s">
        <v>2359</v>
      </c>
      <c r="AE1708" s="81" t="s">
        <v>2928</v>
      </c>
      <c r="AF1708" s="81" t="s">
        <v>2927</v>
      </c>
      <c r="AG1708" s="83" t="s">
        <v>2740</v>
      </c>
    </row>
    <row r="1709" spans="1:33" ht="105" x14ac:dyDescent="0.45">
      <c r="A1709" s="152">
        <v>1702</v>
      </c>
      <c r="B1709" s="160">
        <v>45896</v>
      </c>
      <c r="C1709" s="81" t="s">
        <v>66</v>
      </c>
      <c r="D1709" s="81" t="s">
        <v>6757</v>
      </c>
      <c r="E1709" s="154" t="s">
        <v>3786</v>
      </c>
      <c r="F1709" s="154" t="s">
        <v>3786</v>
      </c>
      <c r="G1709" s="81" t="s">
        <v>2954</v>
      </c>
      <c r="H1709" s="81" t="s">
        <v>2957</v>
      </c>
      <c r="I1709" s="81" t="s">
        <v>2958</v>
      </c>
      <c r="J1709" s="81" t="s">
        <v>261</v>
      </c>
      <c r="K1709" s="81" t="s">
        <v>2944</v>
      </c>
      <c r="L1709" s="82" t="s">
        <v>2959</v>
      </c>
      <c r="M1709" s="82" t="s">
        <v>203</v>
      </c>
      <c r="N1709" s="83">
        <v>0.5</v>
      </c>
      <c r="O1709" s="83">
        <v>1</v>
      </c>
      <c r="P1709" s="83">
        <v>7</v>
      </c>
      <c r="Q1709" s="240">
        <f t="shared" si="133"/>
        <v>3.5</v>
      </c>
      <c r="R1709" s="240" t="str">
        <f t="shared" si="130"/>
        <v>DÜŞÜK RİSK</v>
      </c>
      <c r="S1709" s="84" t="s">
        <v>204</v>
      </c>
      <c r="T1709" s="81" t="s">
        <v>2939</v>
      </c>
      <c r="U1709" s="80" t="s">
        <v>206</v>
      </c>
      <c r="V1709" s="85" t="s">
        <v>2927</v>
      </c>
      <c r="W1709" s="85"/>
      <c r="X1709" s="82" t="s">
        <v>208</v>
      </c>
      <c r="Y1709" s="83">
        <v>1</v>
      </c>
      <c r="Z1709" s="83">
        <v>2</v>
      </c>
      <c r="AA1709" s="83">
        <v>3</v>
      </c>
      <c r="AB1709" s="240">
        <f t="shared" si="131"/>
        <v>6</v>
      </c>
      <c r="AC1709" s="240" t="str">
        <f t="shared" si="132"/>
        <v>DÜŞÜK RİSK</v>
      </c>
      <c r="AD1709" s="81" t="s">
        <v>264</v>
      </c>
      <c r="AE1709" s="81" t="s">
        <v>2928</v>
      </c>
      <c r="AF1709" s="81" t="s">
        <v>2927</v>
      </c>
      <c r="AG1709" s="83" t="s">
        <v>303</v>
      </c>
    </row>
    <row r="1710" spans="1:33" ht="105" x14ac:dyDescent="0.45">
      <c r="A1710" s="152">
        <v>1703</v>
      </c>
      <c r="B1710" s="160">
        <v>45896</v>
      </c>
      <c r="C1710" s="81" t="s">
        <v>66</v>
      </c>
      <c r="D1710" s="81" t="s">
        <v>6757</v>
      </c>
      <c r="E1710" s="154" t="s">
        <v>3786</v>
      </c>
      <c r="F1710" s="154" t="s">
        <v>3786</v>
      </c>
      <c r="G1710" s="81" t="s">
        <v>2954</v>
      </c>
      <c r="H1710" s="81" t="s">
        <v>2957</v>
      </c>
      <c r="I1710" s="81" t="s">
        <v>2958</v>
      </c>
      <c r="J1710" s="81" t="s">
        <v>261</v>
      </c>
      <c r="K1710" s="81" t="s">
        <v>2946</v>
      </c>
      <c r="L1710" s="82" t="s">
        <v>2959</v>
      </c>
      <c r="M1710" s="82" t="s">
        <v>203</v>
      </c>
      <c r="N1710" s="83">
        <v>0.5</v>
      </c>
      <c r="O1710" s="83">
        <v>1</v>
      </c>
      <c r="P1710" s="83">
        <v>7</v>
      </c>
      <c r="Q1710" s="240">
        <f t="shared" si="133"/>
        <v>3.5</v>
      </c>
      <c r="R1710" s="240" t="str">
        <f t="shared" si="130"/>
        <v>DÜŞÜK RİSK</v>
      </c>
      <c r="S1710" s="84" t="s">
        <v>204</v>
      </c>
      <c r="T1710" s="81" t="s">
        <v>2939</v>
      </c>
      <c r="U1710" s="80" t="s">
        <v>206</v>
      </c>
      <c r="V1710" s="85" t="s">
        <v>2927</v>
      </c>
      <c r="W1710" s="85"/>
      <c r="X1710" s="82" t="s">
        <v>208</v>
      </c>
      <c r="Y1710" s="83">
        <v>1</v>
      </c>
      <c r="Z1710" s="83">
        <v>2</v>
      </c>
      <c r="AA1710" s="83">
        <v>3</v>
      </c>
      <c r="AB1710" s="240">
        <f t="shared" si="131"/>
        <v>6</v>
      </c>
      <c r="AC1710" s="240" t="str">
        <f t="shared" si="132"/>
        <v>DÜŞÜK RİSK</v>
      </c>
      <c r="AD1710" s="81" t="s">
        <v>385</v>
      </c>
      <c r="AE1710" s="81" t="s">
        <v>2928</v>
      </c>
      <c r="AF1710" s="81" t="s">
        <v>2927</v>
      </c>
      <c r="AG1710" s="83" t="s">
        <v>303</v>
      </c>
    </row>
    <row r="1711" spans="1:33" ht="105" x14ac:dyDescent="0.45">
      <c r="A1711" s="152">
        <v>1704</v>
      </c>
      <c r="B1711" s="160">
        <v>45896</v>
      </c>
      <c r="C1711" s="81" t="s">
        <v>66</v>
      </c>
      <c r="D1711" s="81" t="s">
        <v>6757</v>
      </c>
      <c r="E1711" s="154" t="s">
        <v>3786</v>
      </c>
      <c r="F1711" s="154" t="s">
        <v>3786</v>
      </c>
      <c r="G1711" s="81" t="s">
        <v>2954</v>
      </c>
      <c r="H1711" s="81" t="s">
        <v>2960</v>
      </c>
      <c r="I1711" s="81" t="s">
        <v>2961</v>
      </c>
      <c r="J1711" s="81" t="s">
        <v>2943</v>
      </c>
      <c r="K1711" s="81" t="s">
        <v>2944</v>
      </c>
      <c r="L1711" s="82" t="s">
        <v>2962</v>
      </c>
      <c r="M1711" s="82" t="s">
        <v>203</v>
      </c>
      <c r="N1711" s="83">
        <v>0.5</v>
      </c>
      <c r="O1711" s="83">
        <v>1</v>
      </c>
      <c r="P1711" s="83">
        <v>7</v>
      </c>
      <c r="Q1711" s="240">
        <f t="shared" si="133"/>
        <v>3.5</v>
      </c>
      <c r="R1711" s="240" t="str">
        <f t="shared" si="130"/>
        <v>DÜŞÜK RİSK</v>
      </c>
      <c r="S1711" s="84" t="s">
        <v>204</v>
      </c>
      <c r="T1711" s="81" t="s">
        <v>2939</v>
      </c>
      <c r="U1711" s="80" t="s">
        <v>206</v>
      </c>
      <c r="V1711" s="85" t="s">
        <v>2927</v>
      </c>
      <c r="W1711" s="85"/>
      <c r="X1711" s="82" t="s">
        <v>208</v>
      </c>
      <c r="Y1711" s="83">
        <v>1</v>
      </c>
      <c r="Z1711" s="83">
        <v>2</v>
      </c>
      <c r="AA1711" s="83">
        <v>3</v>
      </c>
      <c r="AB1711" s="240">
        <f t="shared" si="131"/>
        <v>6</v>
      </c>
      <c r="AC1711" s="240" t="str">
        <f t="shared" si="132"/>
        <v>DÜŞÜK RİSK</v>
      </c>
      <c r="AD1711" s="81" t="s">
        <v>264</v>
      </c>
      <c r="AE1711" s="81" t="s">
        <v>2928</v>
      </c>
      <c r="AF1711" s="81" t="s">
        <v>2927</v>
      </c>
      <c r="AG1711" s="83" t="s">
        <v>303</v>
      </c>
    </row>
    <row r="1712" spans="1:33" ht="105" x14ac:dyDescent="0.45">
      <c r="A1712" s="152">
        <v>1705</v>
      </c>
      <c r="B1712" s="160">
        <v>45896</v>
      </c>
      <c r="C1712" s="81" t="s">
        <v>66</v>
      </c>
      <c r="D1712" s="81" t="s">
        <v>6757</v>
      </c>
      <c r="E1712" s="154" t="s">
        <v>3786</v>
      </c>
      <c r="F1712" s="154" t="s">
        <v>3786</v>
      </c>
      <c r="G1712" s="81" t="s">
        <v>2954</v>
      </c>
      <c r="H1712" s="81" t="s">
        <v>2960</v>
      </c>
      <c r="I1712" s="81" t="s">
        <v>2961</v>
      </c>
      <c r="J1712" s="81" t="s">
        <v>2943</v>
      </c>
      <c r="K1712" s="81" t="s">
        <v>2946</v>
      </c>
      <c r="L1712" s="82" t="s">
        <v>2962</v>
      </c>
      <c r="M1712" s="82" t="s">
        <v>203</v>
      </c>
      <c r="N1712" s="83">
        <v>0.5</v>
      </c>
      <c r="O1712" s="83">
        <v>1</v>
      </c>
      <c r="P1712" s="83">
        <v>7</v>
      </c>
      <c r="Q1712" s="240">
        <f t="shared" si="133"/>
        <v>3.5</v>
      </c>
      <c r="R1712" s="240" t="str">
        <f t="shared" si="130"/>
        <v>DÜŞÜK RİSK</v>
      </c>
      <c r="S1712" s="84" t="s">
        <v>204</v>
      </c>
      <c r="T1712" s="81" t="s">
        <v>2939</v>
      </c>
      <c r="U1712" s="80" t="s">
        <v>206</v>
      </c>
      <c r="V1712" s="85" t="s">
        <v>2927</v>
      </c>
      <c r="W1712" s="85"/>
      <c r="X1712" s="82" t="s">
        <v>208</v>
      </c>
      <c r="Y1712" s="83">
        <v>1</v>
      </c>
      <c r="Z1712" s="83">
        <v>2</v>
      </c>
      <c r="AA1712" s="83">
        <v>3</v>
      </c>
      <c r="AB1712" s="240">
        <f t="shared" si="131"/>
        <v>6</v>
      </c>
      <c r="AC1712" s="240" t="str">
        <f t="shared" si="132"/>
        <v>DÜŞÜK RİSK</v>
      </c>
      <c r="AD1712" s="81" t="s">
        <v>385</v>
      </c>
      <c r="AE1712" s="81" t="s">
        <v>2928</v>
      </c>
      <c r="AF1712" s="81" t="s">
        <v>2927</v>
      </c>
      <c r="AG1712" s="83" t="s">
        <v>303</v>
      </c>
    </row>
    <row r="1713" spans="1:33" ht="105" x14ac:dyDescent="0.45">
      <c r="A1713" s="152">
        <v>1706</v>
      </c>
      <c r="B1713" s="160">
        <v>45896</v>
      </c>
      <c r="C1713" s="81" t="s">
        <v>66</v>
      </c>
      <c r="D1713" s="81" t="s">
        <v>6755</v>
      </c>
      <c r="E1713" s="154" t="s">
        <v>3786</v>
      </c>
      <c r="F1713" s="154" t="s">
        <v>3786</v>
      </c>
      <c r="G1713" s="81" t="s">
        <v>2963</v>
      </c>
      <c r="H1713" s="81" t="s">
        <v>2964</v>
      </c>
      <c r="I1713" s="81" t="s">
        <v>2965</v>
      </c>
      <c r="J1713" s="81" t="s">
        <v>2966</v>
      </c>
      <c r="K1713" s="81" t="s">
        <v>2944</v>
      </c>
      <c r="L1713" s="82" t="s">
        <v>5406</v>
      </c>
      <c r="M1713" s="82" t="s">
        <v>203</v>
      </c>
      <c r="N1713" s="83">
        <v>0.2</v>
      </c>
      <c r="O1713" s="83">
        <v>6</v>
      </c>
      <c r="P1713" s="83">
        <v>40</v>
      </c>
      <c r="Q1713" s="240">
        <f t="shared" si="133"/>
        <v>48.000000000000007</v>
      </c>
      <c r="R1713" s="240" t="str">
        <f t="shared" si="130"/>
        <v>OLASI RİSK</v>
      </c>
      <c r="S1713" s="84" t="s">
        <v>204</v>
      </c>
      <c r="T1713" s="81" t="s">
        <v>2169</v>
      </c>
      <c r="U1713" s="80" t="s">
        <v>206</v>
      </c>
      <c r="V1713" s="85" t="s">
        <v>2927</v>
      </c>
      <c r="W1713" s="85"/>
      <c r="X1713" s="82" t="s">
        <v>208</v>
      </c>
      <c r="Y1713" s="83">
        <v>0.2</v>
      </c>
      <c r="Z1713" s="83">
        <v>6</v>
      </c>
      <c r="AA1713" s="83">
        <v>40</v>
      </c>
      <c r="AB1713" s="240">
        <f t="shared" si="131"/>
        <v>48.000000000000007</v>
      </c>
      <c r="AC1713" s="240" t="str">
        <f t="shared" si="132"/>
        <v>OLASI RİSK</v>
      </c>
      <c r="AD1713" s="81" t="s">
        <v>302</v>
      </c>
      <c r="AE1713" s="81" t="s">
        <v>2928</v>
      </c>
      <c r="AF1713" s="81" t="s">
        <v>2927</v>
      </c>
      <c r="AG1713" s="83" t="s">
        <v>303</v>
      </c>
    </row>
    <row r="1714" spans="1:33" s="247" customFormat="1" ht="122.5" x14ac:dyDescent="0.45">
      <c r="A1714" s="152">
        <v>1707</v>
      </c>
      <c r="B1714" s="160">
        <v>45896</v>
      </c>
      <c r="C1714" s="81" t="s">
        <v>72</v>
      </c>
      <c r="D1714" s="81" t="s">
        <v>158</v>
      </c>
      <c r="E1714" s="154" t="s">
        <v>3786</v>
      </c>
      <c r="F1714" s="154" t="s">
        <v>3786</v>
      </c>
      <c r="G1714" s="229" t="s">
        <v>2967</v>
      </c>
      <c r="H1714" s="229" t="s">
        <v>2968</v>
      </c>
      <c r="I1714" s="229" t="s">
        <v>2969</v>
      </c>
      <c r="J1714" s="229" t="s">
        <v>2970</v>
      </c>
      <c r="K1714" s="229" t="s">
        <v>2944</v>
      </c>
      <c r="L1714" s="230" t="s">
        <v>5407</v>
      </c>
      <c r="M1714" s="230" t="s">
        <v>203</v>
      </c>
      <c r="N1714" s="229">
        <v>1</v>
      </c>
      <c r="O1714" s="229">
        <v>6</v>
      </c>
      <c r="P1714" s="229">
        <v>3</v>
      </c>
      <c r="Q1714" s="242">
        <v>50</v>
      </c>
      <c r="R1714" s="242" t="str">
        <f t="shared" si="130"/>
        <v>OLASI RİSK</v>
      </c>
      <c r="S1714" s="230" t="s">
        <v>5419</v>
      </c>
      <c r="T1714" s="229" t="s">
        <v>2169</v>
      </c>
      <c r="U1714" s="243"/>
      <c r="V1714" s="85" t="s">
        <v>2927</v>
      </c>
      <c r="W1714" s="231"/>
      <c r="X1714" s="82" t="s">
        <v>208</v>
      </c>
      <c r="Y1714" s="83">
        <v>0.2</v>
      </c>
      <c r="Z1714" s="83">
        <v>6</v>
      </c>
      <c r="AA1714" s="83">
        <v>40</v>
      </c>
      <c r="AB1714" s="240">
        <f t="shared" ref="AB1714" si="134">IF(OR(ISBLANK(Y1714)=TRUE,ISBLANK(Z1714)=TRUE,ISBLANK(AA1714)=TRUE),"",PRODUCT(Y1714,Z1714,AA1714))</f>
        <v>48.000000000000007</v>
      </c>
      <c r="AC1714" s="240" t="str">
        <f t="shared" ref="AC1714" si="135">IF(AB1714="","",IF(AND(AB1714&gt;=0,AB1714&lt;20),"DÜŞÜK RİSK",IF(AND(AB1714&gt;=20,AB1714&lt;70),"OLASI RİSK",IF(AND(AB1714&gt;=70,AB1714&lt;200),"ÖNEMLİ RİSK",IF(AND(AB1714&gt;=200,AB1714&lt;400),"YÜKSEK RİSK",IF(AB1714&gt;=400,"KABUL EDİLEMEZ RİSK",""))))))</f>
        <v>OLASI RİSK</v>
      </c>
      <c r="AD1714" s="229" t="s">
        <v>272</v>
      </c>
      <c r="AE1714" s="229" t="s">
        <v>265</v>
      </c>
      <c r="AF1714" s="229" t="s">
        <v>2927</v>
      </c>
      <c r="AG1714" s="229" t="s">
        <v>2971</v>
      </c>
    </row>
    <row r="1715" spans="1:33" ht="105" x14ac:dyDescent="0.45">
      <c r="A1715" s="152">
        <v>1708</v>
      </c>
      <c r="B1715" s="160">
        <v>45896</v>
      </c>
      <c r="C1715" s="81" t="s">
        <v>66</v>
      </c>
      <c r="D1715" s="81" t="s">
        <v>6755</v>
      </c>
      <c r="E1715" s="154" t="s">
        <v>3786</v>
      </c>
      <c r="F1715" s="154" t="s">
        <v>3786</v>
      </c>
      <c r="G1715" s="81" t="s">
        <v>2967</v>
      </c>
      <c r="H1715" s="81" t="s">
        <v>2972</v>
      </c>
      <c r="I1715" s="81" t="s">
        <v>2973</v>
      </c>
      <c r="J1715" s="81" t="s">
        <v>1733</v>
      </c>
      <c r="K1715" s="81" t="s">
        <v>2944</v>
      </c>
      <c r="L1715" s="82" t="s">
        <v>2974</v>
      </c>
      <c r="M1715" s="82" t="s">
        <v>203</v>
      </c>
      <c r="N1715" s="83">
        <v>0.5</v>
      </c>
      <c r="O1715" s="83">
        <v>3</v>
      </c>
      <c r="P1715" s="83">
        <v>7</v>
      </c>
      <c r="Q1715" s="240">
        <f t="shared" si="133"/>
        <v>10.5</v>
      </c>
      <c r="R1715" s="240" t="str">
        <f t="shared" si="130"/>
        <v>DÜŞÜK RİSK</v>
      </c>
      <c r="S1715" s="84" t="s">
        <v>2975</v>
      </c>
      <c r="T1715" s="81" t="s">
        <v>2169</v>
      </c>
      <c r="U1715" s="80" t="s">
        <v>206</v>
      </c>
      <c r="V1715" s="85" t="s">
        <v>2927</v>
      </c>
      <c r="W1715" s="85"/>
      <c r="X1715" s="82" t="s">
        <v>208</v>
      </c>
      <c r="Y1715" s="83">
        <v>0.2</v>
      </c>
      <c r="Z1715" s="83">
        <v>3</v>
      </c>
      <c r="AA1715" s="83">
        <v>7</v>
      </c>
      <c r="AB1715" s="240">
        <f t="shared" si="131"/>
        <v>4.2000000000000011</v>
      </c>
      <c r="AC1715" s="240" t="str">
        <f t="shared" si="132"/>
        <v>DÜŞÜK RİSK</v>
      </c>
      <c r="AD1715" s="81" t="s">
        <v>302</v>
      </c>
      <c r="AE1715" s="81" t="s">
        <v>2928</v>
      </c>
      <c r="AF1715" s="81" t="s">
        <v>2927</v>
      </c>
      <c r="AG1715" s="83" t="s">
        <v>2971</v>
      </c>
    </row>
    <row r="1716" spans="1:33" ht="122.5" x14ac:dyDescent="0.45">
      <c r="A1716" s="152">
        <v>1709</v>
      </c>
      <c r="B1716" s="160">
        <v>45896</v>
      </c>
      <c r="C1716" s="81" t="s">
        <v>72</v>
      </c>
      <c r="D1716" s="81" t="s">
        <v>158</v>
      </c>
      <c r="E1716" s="154" t="s">
        <v>3786</v>
      </c>
      <c r="F1716" s="154" t="s">
        <v>3786</v>
      </c>
      <c r="G1716" s="81" t="s">
        <v>2967</v>
      </c>
      <c r="H1716" s="81" t="s">
        <v>2976</v>
      </c>
      <c r="I1716" s="81" t="s">
        <v>2977</v>
      </c>
      <c r="J1716" s="81" t="s">
        <v>2978</v>
      </c>
      <c r="K1716" s="81" t="s">
        <v>2944</v>
      </c>
      <c r="L1716" s="82" t="s">
        <v>2979</v>
      </c>
      <c r="M1716" s="82" t="s">
        <v>203</v>
      </c>
      <c r="N1716" s="83">
        <v>0.5</v>
      </c>
      <c r="O1716" s="83">
        <v>3</v>
      </c>
      <c r="P1716" s="83">
        <v>7</v>
      </c>
      <c r="Q1716" s="240">
        <f t="shared" si="133"/>
        <v>10.5</v>
      </c>
      <c r="R1716" s="240" t="str">
        <f t="shared" si="130"/>
        <v>DÜŞÜK RİSK</v>
      </c>
      <c r="S1716" s="84" t="s">
        <v>204</v>
      </c>
      <c r="T1716" s="81" t="s">
        <v>2169</v>
      </c>
      <c r="U1716" s="80" t="s">
        <v>206</v>
      </c>
      <c r="V1716" s="85" t="s">
        <v>2927</v>
      </c>
      <c r="W1716" s="85"/>
      <c r="X1716" s="82" t="s">
        <v>208</v>
      </c>
      <c r="Y1716" s="83">
        <v>0.5</v>
      </c>
      <c r="Z1716" s="83">
        <v>3</v>
      </c>
      <c r="AA1716" s="83">
        <v>7</v>
      </c>
      <c r="AB1716" s="240">
        <f t="shared" si="131"/>
        <v>10.5</v>
      </c>
      <c r="AC1716" s="240" t="str">
        <f t="shared" si="132"/>
        <v>DÜŞÜK RİSK</v>
      </c>
      <c r="AD1716" s="81" t="s">
        <v>272</v>
      </c>
      <c r="AE1716" s="81" t="s">
        <v>265</v>
      </c>
      <c r="AF1716" s="81" t="s">
        <v>2927</v>
      </c>
      <c r="AG1716" s="83" t="s">
        <v>2971</v>
      </c>
    </row>
    <row r="1717" spans="1:33" ht="122.5" x14ac:dyDescent="0.45">
      <c r="A1717" s="152">
        <v>1710</v>
      </c>
      <c r="B1717" s="160">
        <v>45896</v>
      </c>
      <c r="C1717" s="81" t="s">
        <v>72</v>
      </c>
      <c r="D1717" s="81" t="s">
        <v>158</v>
      </c>
      <c r="E1717" s="154" t="s">
        <v>3786</v>
      </c>
      <c r="F1717" s="154" t="s">
        <v>3786</v>
      </c>
      <c r="G1717" s="81" t="s">
        <v>2967</v>
      </c>
      <c r="H1717" s="81" t="s">
        <v>2980</v>
      </c>
      <c r="I1717" s="81" t="s">
        <v>2981</v>
      </c>
      <c r="J1717" s="81" t="s">
        <v>2982</v>
      </c>
      <c r="K1717" s="81" t="s">
        <v>2944</v>
      </c>
      <c r="L1717" s="82" t="s">
        <v>2983</v>
      </c>
      <c r="M1717" s="82" t="s">
        <v>203</v>
      </c>
      <c r="N1717" s="83">
        <v>0.2</v>
      </c>
      <c r="O1717" s="83">
        <v>10</v>
      </c>
      <c r="P1717" s="83">
        <v>7</v>
      </c>
      <c r="Q1717" s="240">
        <f t="shared" si="133"/>
        <v>14</v>
      </c>
      <c r="R1717" s="240" t="str">
        <f t="shared" si="130"/>
        <v>DÜŞÜK RİSK</v>
      </c>
      <c r="S1717" s="84" t="s">
        <v>204</v>
      </c>
      <c r="T1717" s="81" t="s">
        <v>2926</v>
      </c>
      <c r="U1717" s="80" t="s">
        <v>206</v>
      </c>
      <c r="V1717" s="85" t="s">
        <v>2927</v>
      </c>
      <c r="W1717" s="85"/>
      <c r="X1717" s="82" t="s">
        <v>208</v>
      </c>
      <c r="Y1717" s="83">
        <v>0.2</v>
      </c>
      <c r="Z1717" s="83">
        <v>0.5</v>
      </c>
      <c r="AA1717" s="83">
        <v>7</v>
      </c>
      <c r="AB1717" s="240">
        <f t="shared" si="131"/>
        <v>0.70000000000000007</v>
      </c>
      <c r="AC1717" s="240" t="str">
        <f t="shared" si="132"/>
        <v>DÜŞÜK RİSK</v>
      </c>
      <c r="AD1717" s="81" t="s">
        <v>272</v>
      </c>
      <c r="AE1717" s="81" t="s">
        <v>265</v>
      </c>
      <c r="AF1717" s="81" t="s">
        <v>2927</v>
      </c>
      <c r="AG1717" s="83" t="s">
        <v>373</v>
      </c>
    </row>
    <row r="1718" spans="1:33" ht="105" x14ac:dyDescent="0.45">
      <c r="A1718" s="152">
        <v>1711</v>
      </c>
      <c r="B1718" s="160">
        <v>45896</v>
      </c>
      <c r="C1718" s="81" t="s">
        <v>66</v>
      </c>
      <c r="D1718" s="81" t="s">
        <v>6757</v>
      </c>
      <c r="E1718" s="154" t="s">
        <v>3786</v>
      </c>
      <c r="F1718" s="154" t="s">
        <v>3786</v>
      </c>
      <c r="G1718" s="81" t="s">
        <v>2984</v>
      </c>
      <c r="H1718" s="81" t="s">
        <v>2985</v>
      </c>
      <c r="I1718" s="81" t="s">
        <v>2986</v>
      </c>
      <c r="J1718" s="81" t="s">
        <v>299</v>
      </c>
      <c r="K1718" s="81" t="s">
        <v>2944</v>
      </c>
      <c r="L1718" s="82" t="s">
        <v>5408</v>
      </c>
      <c r="M1718" s="82" t="s">
        <v>203</v>
      </c>
      <c r="N1718" s="83">
        <v>1</v>
      </c>
      <c r="O1718" s="83">
        <v>3</v>
      </c>
      <c r="P1718" s="83">
        <v>15</v>
      </c>
      <c r="Q1718" s="240">
        <f t="shared" si="133"/>
        <v>45</v>
      </c>
      <c r="R1718" s="240" t="str">
        <f t="shared" si="130"/>
        <v>OLASI RİSK</v>
      </c>
      <c r="S1718" s="84" t="s">
        <v>204</v>
      </c>
      <c r="T1718" s="81" t="s">
        <v>419</v>
      </c>
      <c r="U1718" s="80" t="s">
        <v>206</v>
      </c>
      <c r="V1718" s="85" t="s">
        <v>2927</v>
      </c>
      <c r="W1718" s="85"/>
      <c r="X1718" s="82" t="s">
        <v>208</v>
      </c>
      <c r="Y1718" s="83">
        <v>0.5</v>
      </c>
      <c r="Z1718" s="83">
        <v>1</v>
      </c>
      <c r="AA1718" s="83">
        <v>15</v>
      </c>
      <c r="AB1718" s="240">
        <f t="shared" si="131"/>
        <v>7.5</v>
      </c>
      <c r="AC1718" s="240" t="str">
        <f t="shared" si="132"/>
        <v>DÜŞÜK RİSK</v>
      </c>
      <c r="AD1718" s="81" t="s">
        <v>385</v>
      </c>
      <c r="AE1718" s="81" t="s">
        <v>2928</v>
      </c>
      <c r="AF1718" s="81" t="s">
        <v>2927</v>
      </c>
      <c r="AG1718" s="83" t="s">
        <v>2987</v>
      </c>
    </row>
    <row r="1719" spans="1:33" ht="105" x14ac:dyDescent="0.45">
      <c r="A1719" s="152">
        <v>1712</v>
      </c>
      <c r="B1719" s="160">
        <v>45896</v>
      </c>
      <c r="C1719" s="81" t="s">
        <v>66</v>
      </c>
      <c r="D1719" s="81" t="s">
        <v>6757</v>
      </c>
      <c r="E1719" s="154" t="s">
        <v>3786</v>
      </c>
      <c r="F1719" s="154" t="s">
        <v>3786</v>
      </c>
      <c r="G1719" s="81" t="s">
        <v>402</v>
      </c>
      <c r="H1719" s="81" t="s">
        <v>2988</v>
      </c>
      <c r="I1719" s="81" t="s">
        <v>2989</v>
      </c>
      <c r="J1719" s="81" t="s">
        <v>299</v>
      </c>
      <c r="K1719" s="81" t="s">
        <v>2925</v>
      </c>
      <c r="L1719" s="82" t="s">
        <v>2990</v>
      </c>
      <c r="M1719" s="82" t="s">
        <v>203</v>
      </c>
      <c r="N1719" s="83">
        <v>0.5</v>
      </c>
      <c r="O1719" s="83">
        <v>1</v>
      </c>
      <c r="P1719" s="83">
        <v>7</v>
      </c>
      <c r="Q1719" s="240">
        <f t="shared" si="133"/>
        <v>3.5</v>
      </c>
      <c r="R1719" s="240" t="str">
        <f t="shared" si="130"/>
        <v>DÜŞÜK RİSK</v>
      </c>
      <c r="S1719" s="84" t="s">
        <v>2991</v>
      </c>
      <c r="T1719" s="81" t="s">
        <v>2992</v>
      </c>
      <c r="U1719" s="80" t="s">
        <v>206</v>
      </c>
      <c r="V1719" s="85" t="s">
        <v>558</v>
      </c>
      <c r="W1719" s="85"/>
      <c r="X1719" s="82" t="s">
        <v>208</v>
      </c>
      <c r="Y1719" s="83">
        <v>0.5</v>
      </c>
      <c r="Z1719" s="83">
        <v>1</v>
      </c>
      <c r="AA1719" s="83">
        <v>7</v>
      </c>
      <c r="AB1719" s="240">
        <f t="shared" si="131"/>
        <v>3.5</v>
      </c>
      <c r="AC1719" s="240" t="str">
        <f t="shared" si="132"/>
        <v>DÜŞÜK RİSK</v>
      </c>
      <c r="AD1719" s="81" t="s">
        <v>385</v>
      </c>
      <c r="AE1719" s="81" t="s">
        <v>2928</v>
      </c>
      <c r="AF1719" s="81" t="s">
        <v>558</v>
      </c>
      <c r="AG1719" s="83" t="s">
        <v>334</v>
      </c>
    </row>
    <row r="1720" spans="1:33" ht="105" x14ac:dyDescent="0.45">
      <c r="A1720" s="152">
        <v>1713</v>
      </c>
      <c r="B1720" s="160">
        <v>45896</v>
      </c>
      <c r="C1720" s="81" t="s">
        <v>72</v>
      </c>
      <c r="D1720" s="81" t="s">
        <v>130</v>
      </c>
      <c r="E1720" s="154" t="s">
        <v>3786</v>
      </c>
      <c r="F1720" s="154" t="s">
        <v>3786</v>
      </c>
      <c r="G1720" s="81" t="s">
        <v>402</v>
      </c>
      <c r="H1720" s="81" t="s">
        <v>2988</v>
      </c>
      <c r="I1720" s="81" t="s">
        <v>2989</v>
      </c>
      <c r="J1720" s="81" t="s">
        <v>299</v>
      </c>
      <c r="K1720" s="81" t="s">
        <v>2937</v>
      </c>
      <c r="L1720" s="82" t="s">
        <v>2990</v>
      </c>
      <c r="M1720" s="82" t="s">
        <v>203</v>
      </c>
      <c r="N1720" s="83">
        <v>0.5</v>
      </c>
      <c r="O1720" s="83">
        <v>1</v>
      </c>
      <c r="P1720" s="83">
        <v>7</v>
      </c>
      <c r="Q1720" s="240">
        <f t="shared" si="133"/>
        <v>3.5</v>
      </c>
      <c r="R1720" s="240" t="str">
        <f t="shared" si="130"/>
        <v>DÜŞÜK RİSK</v>
      </c>
      <c r="S1720" s="84" t="s">
        <v>2991</v>
      </c>
      <c r="T1720" s="81" t="s">
        <v>2992</v>
      </c>
      <c r="U1720" s="80" t="s">
        <v>206</v>
      </c>
      <c r="V1720" s="85" t="s">
        <v>558</v>
      </c>
      <c r="W1720" s="85"/>
      <c r="X1720" s="82" t="s">
        <v>208</v>
      </c>
      <c r="Y1720" s="83">
        <v>0.5</v>
      </c>
      <c r="Z1720" s="83">
        <v>1</v>
      </c>
      <c r="AA1720" s="83">
        <v>7</v>
      </c>
      <c r="AB1720" s="240">
        <f t="shared" si="131"/>
        <v>3.5</v>
      </c>
      <c r="AC1720" s="240" t="str">
        <f t="shared" si="132"/>
        <v>DÜŞÜK RİSK</v>
      </c>
      <c r="AD1720" s="81" t="s">
        <v>279</v>
      </c>
      <c r="AE1720" s="81" t="s">
        <v>2928</v>
      </c>
      <c r="AF1720" s="81" t="s">
        <v>558</v>
      </c>
      <c r="AG1720" s="83" t="s">
        <v>334</v>
      </c>
    </row>
    <row r="1721" spans="1:33" ht="140" x14ac:dyDescent="0.45">
      <c r="A1721" s="152">
        <v>1714</v>
      </c>
      <c r="B1721" s="160">
        <v>45896</v>
      </c>
      <c r="C1721" s="83" t="s">
        <v>72</v>
      </c>
      <c r="D1721" s="81" t="s">
        <v>155</v>
      </c>
      <c r="E1721" s="154" t="s">
        <v>3786</v>
      </c>
      <c r="F1721" s="154" t="s">
        <v>3786</v>
      </c>
      <c r="G1721" s="81" t="s">
        <v>227</v>
      </c>
      <c r="H1721" s="81" t="s">
        <v>244</v>
      </c>
      <c r="I1721" s="81" t="s">
        <v>240</v>
      </c>
      <c r="J1721" s="81" t="s">
        <v>200</v>
      </c>
      <c r="K1721" s="81" t="s">
        <v>2993</v>
      </c>
      <c r="L1721" s="82" t="s">
        <v>1688</v>
      </c>
      <c r="M1721" s="82" t="s">
        <v>203</v>
      </c>
      <c r="N1721" s="83">
        <v>3</v>
      </c>
      <c r="O1721" s="83">
        <v>2</v>
      </c>
      <c r="P1721" s="83">
        <v>7</v>
      </c>
      <c r="Q1721" s="240">
        <f t="shared" si="133"/>
        <v>42</v>
      </c>
      <c r="R1721" s="240" t="str">
        <f t="shared" si="130"/>
        <v>OLASI RİSK</v>
      </c>
      <c r="S1721" s="84" t="s">
        <v>246</v>
      </c>
      <c r="T1721" s="82" t="s">
        <v>205</v>
      </c>
      <c r="U1721" s="80" t="s">
        <v>206</v>
      </c>
      <c r="V1721" s="85" t="s">
        <v>2927</v>
      </c>
      <c r="W1721" s="85"/>
      <c r="X1721" s="82" t="s">
        <v>208</v>
      </c>
      <c r="Y1721" s="83">
        <v>1</v>
      </c>
      <c r="Z1721" s="83">
        <v>2</v>
      </c>
      <c r="AA1721" s="83">
        <v>7</v>
      </c>
      <c r="AB1721" s="240">
        <f t="shared" si="131"/>
        <v>14</v>
      </c>
      <c r="AC1721" s="240" t="str">
        <f t="shared" si="132"/>
        <v>DÜŞÜK RİSK</v>
      </c>
      <c r="AD1721" s="81" t="s">
        <v>209</v>
      </c>
      <c r="AE1721" s="81" t="s">
        <v>210</v>
      </c>
      <c r="AF1721" s="81" t="s">
        <v>2927</v>
      </c>
      <c r="AG1721" s="83" t="s">
        <v>211</v>
      </c>
    </row>
    <row r="1722" spans="1:33" ht="140" x14ac:dyDescent="0.45">
      <c r="A1722" s="152">
        <v>1715</v>
      </c>
      <c r="B1722" s="160">
        <v>45896</v>
      </c>
      <c r="C1722" s="83" t="s">
        <v>72</v>
      </c>
      <c r="D1722" s="81" t="s">
        <v>155</v>
      </c>
      <c r="E1722" s="154" t="s">
        <v>3786</v>
      </c>
      <c r="F1722" s="154" t="s">
        <v>3786</v>
      </c>
      <c r="G1722" s="81" t="s">
        <v>227</v>
      </c>
      <c r="H1722" s="81" t="s">
        <v>251</v>
      </c>
      <c r="I1722" s="81" t="s">
        <v>237</v>
      </c>
      <c r="J1722" s="81" t="s">
        <v>200</v>
      </c>
      <c r="K1722" s="81" t="s">
        <v>2993</v>
      </c>
      <c r="L1722" s="84" t="s">
        <v>5485</v>
      </c>
      <c r="M1722" s="82" t="s">
        <v>203</v>
      </c>
      <c r="N1722" s="83">
        <v>3</v>
      </c>
      <c r="O1722" s="83">
        <v>2</v>
      </c>
      <c r="P1722" s="83">
        <v>7</v>
      </c>
      <c r="Q1722" s="240">
        <f t="shared" si="133"/>
        <v>42</v>
      </c>
      <c r="R1722" s="240" t="str">
        <f t="shared" si="130"/>
        <v>OLASI RİSK</v>
      </c>
      <c r="S1722" s="84" t="s">
        <v>216</v>
      </c>
      <c r="T1722" s="81" t="s">
        <v>252</v>
      </c>
      <c r="U1722" s="80" t="s">
        <v>206</v>
      </c>
      <c r="V1722" s="85" t="s">
        <v>2927</v>
      </c>
      <c r="W1722" s="85"/>
      <c r="X1722" s="82" t="s">
        <v>208</v>
      </c>
      <c r="Y1722" s="83">
        <v>1</v>
      </c>
      <c r="Z1722" s="83">
        <v>2</v>
      </c>
      <c r="AA1722" s="83">
        <v>7</v>
      </c>
      <c r="AB1722" s="240">
        <f t="shared" si="131"/>
        <v>14</v>
      </c>
      <c r="AC1722" s="240" t="str">
        <f t="shared" si="132"/>
        <v>DÜŞÜK RİSK</v>
      </c>
      <c r="AD1722" s="81" t="s">
        <v>209</v>
      </c>
      <c r="AE1722" s="81" t="s">
        <v>210</v>
      </c>
      <c r="AF1722" s="81" t="s">
        <v>2927</v>
      </c>
      <c r="AG1722" s="83" t="s">
        <v>211</v>
      </c>
    </row>
    <row r="1723" spans="1:33" ht="105" x14ac:dyDescent="0.45">
      <c r="A1723" s="152">
        <v>1716</v>
      </c>
      <c r="B1723" s="160">
        <v>45896</v>
      </c>
      <c r="C1723" s="81" t="s">
        <v>66</v>
      </c>
      <c r="D1723" s="81" t="s">
        <v>6757</v>
      </c>
      <c r="E1723" s="154" t="s">
        <v>3786</v>
      </c>
      <c r="F1723" s="154" t="s">
        <v>3786</v>
      </c>
      <c r="G1723" s="81" t="s">
        <v>2994</v>
      </c>
      <c r="H1723" s="81" t="s">
        <v>2163</v>
      </c>
      <c r="I1723" s="81" t="s">
        <v>382</v>
      </c>
      <c r="J1723" s="81" t="s">
        <v>567</v>
      </c>
      <c r="K1723" s="81" t="s">
        <v>2925</v>
      </c>
      <c r="L1723" s="82" t="s">
        <v>2995</v>
      </c>
      <c r="M1723" s="82" t="s">
        <v>203</v>
      </c>
      <c r="N1723" s="83">
        <v>0.5</v>
      </c>
      <c r="O1723" s="83">
        <v>10</v>
      </c>
      <c r="P1723" s="83">
        <v>15</v>
      </c>
      <c r="Q1723" s="240">
        <v>50</v>
      </c>
      <c r="R1723" s="240" t="str">
        <f t="shared" si="130"/>
        <v>OLASI RİSK</v>
      </c>
      <c r="S1723" s="84" t="s">
        <v>246</v>
      </c>
      <c r="T1723" s="82" t="s">
        <v>313</v>
      </c>
      <c r="U1723" s="80" t="s">
        <v>206</v>
      </c>
      <c r="V1723" s="85" t="s">
        <v>2927</v>
      </c>
      <c r="W1723" s="85"/>
      <c r="X1723" s="82" t="s">
        <v>208</v>
      </c>
      <c r="Y1723" s="83">
        <v>0.2</v>
      </c>
      <c r="Z1723" s="83">
        <v>3</v>
      </c>
      <c r="AA1723" s="83">
        <v>15</v>
      </c>
      <c r="AB1723" s="240">
        <f t="shared" si="131"/>
        <v>9.0000000000000018</v>
      </c>
      <c r="AC1723" s="240" t="str">
        <f t="shared" si="132"/>
        <v>DÜŞÜK RİSK</v>
      </c>
      <c r="AD1723" s="81" t="s">
        <v>385</v>
      </c>
      <c r="AE1723" s="82" t="s">
        <v>2928</v>
      </c>
      <c r="AF1723" s="81" t="s">
        <v>2927</v>
      </c>
      <c r="AG1723" s="83" t="s">
        <v>391</v>
      </c>
    </row>
    <row r="1724" spans="1:33" ht="105" x14ac:dyDescent="0.45">
      <c r="A1724" s="152">
        <v>1717</v>
      </c>
      <c r="B1724" s="160">
        <v>45896</v>
      </c>
      <c r="C1724" s="81" t="s">
        <v>66</v>
      </c>
      <c r="D1724" s="81" t="s">
        <v>6755</v>
      </c>
      <c r="E1724" s="154" t="s">
        <v>3786</v>
      </c>
      <c r="F1724" s="154" t="s">
        <v>3786</v>
      </c>
      <c r="G1724" s="81" t="s">
        <v>5409</v>
      </c>
      <c r="H1724" s="81" t="s">
        <v>2996</v>
      </c>
      <c r="I1724" s="81" t="s">
        <v>720</v>
      </c>
      <c r="J1724" s="81" t="s">
        <v>567</v>
      </c>
      <c r="K1724" s="81" t="s">
        <v>2944</v>
      </c>
      <c r="L1724" s="82" t="s">
        <v>2997</v>
      </c>
      <c r="M1724" s="82" t="s">
        <v>203</v>
      </c>
      <c r="N1724" s="83">
        <v>0.5</v>
      </c>
      <c r="O1724" s="83">
        <v>6</v>
      </c>
      <c r="P1724" s="83">
        <v>40</v>
      </c>
      <c r="Q1724" s="240">
        <v>50</v>
      </c>
      <c r="R1724" s="240" t="str">
        <f t="shared" si="130"/>
        <v>OLASI RİSK</v>
      </c>
      <c r="S1724" s="84" t="s">
        <v>246</v>
      </c>
      <c r="T1724" s="82" t="s">
        <v>2169</v>
      </c>
      <c r="U1724" s="80" t="s">
        <v>206</v>
      </c>
      <c r="V1724" s="85" t="s">
        <v>2927</v>
      </c>
      <c r="W1724" s="85"/>
      <c r="X1724" s="82" t="s">
        <v>208</v>
      </c>
      <c r="Y1724" s="83">
        <v>0.2</v>
      </c>
      <c r="Z1724" s="83">
        <v>6</v>
      </c>
      <c r="AA1724" s="83">
        <v>15</v>
      </c>
      <c r="AB1724" s="240">
        <f t="shared" si="131"/>
        <v>18.000000000000004</v>
      </c>
      <c r="AC1724" s="240" t="str">
        <f t="shared" si="132"/>
        <v>DÜŞÜK RİSK</v>
      </c>
      <c r="AD1724" s="81" t="s">
        <v>302</v>
      </c>
      <c r="AE1724" s="82" t="s">
        <v>2928</v>
      </c>
      <c r="AF1724" s="81" t="s">
        <v>2927</v>
      </c>
      <c r="AG1724" s="83" t="s">
        <v>303</v>
      </c>
    </row>
    <row r="1725" spans="1:33" ht="105" x14ac:dyDescent="0.45">
      <c r="A1725" s="152">
        <v>1718</v>
      </c>
      <c r="B1725" s="160">
        <v>45896</v>
      </c>
      <c r="C1725" s="81" t="s">
        <v>66</v>
      </c>
      <c r="D1725" s="81" t="s">
        <v>6755</v>
      </c>
      <c r="E1725" s="154" t="s">
        <v>3786</v>
      </c>
      <c r="F1725" s="154" t="s">
        <v>3786</v>
      </c>
      <c r="G1725" s="81" t="s">
        <v>5409</v>
      </c>
      <c r="H1725" s="81" t="s">
        <v>2996</v>
      </c>
      <c r="I1725" s="81" t="s">
        <v>492</v>
      </c>
      <c r="J1725" s="81" t="s">
        <v>306</v>
      </c>
      <c r="K1725" s="81" t="s">
        <v>2944</v>
      </c>
      <c r="L1725" s="82" t="s">
        <v>2998</v>
      </c>
      <c r="M1725" s="82" t="s">
        <v>203</v>
      </c>
      <c r="N1725" s="83">
        <v>0.5</v>
      </c>
      <c r="O1725" s="83">
        <v>6</v>
      </c>
      <c r="P1725" s="83">
        <v>40</v>
      </c>
      <c r="Q1725" s="240">
        <v>50</v>
      </c>
      <c r="R1725" s="240" t="str">
        <f t="shared" si="130"/>
        <v>OLASI RİSK</v>
      </c>
      <c r="S1725" s="84" t="s">
        <v>246</v>
      </c>
      <c r="T1725" s="82" t="s">
        <v>2169</v>
      </c>
      <c r="U1725" s="80" t="s">
        <v>206</v>
      </c>
      <c r="V1725" s="85" t="s">
        <v>2927</v>
      </c>
      <c r="W1725" s="85"/>
      <c r="X1725" s="82" t="s">
        <v>208</v>
      </c>
      <c r="Y1725" s="83">
        <v>0.2</v>
      </c>
      <c r="Z1725" s="83">
        <v>1</v>
      </c>
      <c r="AA1725" s="83">
        <v>40</v>
      </c>
      <c r="AB1725" s="240">
        <f t="shared" si="131"/>
        <v>8</v>
      </c>
      <c r="AC1725" s="240" t="str">
        <f t="shared" si="132"/>
        <v>DÜŞÜK RİSK</v>
      </c>
      <c r="AD1725" s="81" t="s">
        <v>302</v>
      </c>
      <c r="AE1725" s="82" t="s">
        <v>2928</v>
      </c>
      <c r="AF1725" s="81" t="s">
        <v>2927</v>
      </c>
      <c r="AG1725" s="83" t="s">
        <v>303</v>
      </c>
    </row>
    <row r="1726" spans="1:33" ht="87.5" x14ac:dyDescent="0.45">
      <c r="A1726" s="152">
        <v>1719</v>
      </c>
      <c r="B1726" s="160">
        <v>45896</v>
      </c>
      <c r="C1726" s="81" t="s">
        <v>72</v>
      </c>
      <c r="D1726" s="81" t="s">
        <v>130</v>
      </c>
      <c r="E1726" s="154" t="s">
        <v>3786</v>
      </c>
      <c r="F1726" s="154" t="s">
        <v>3786</v>
      </c>
      <c r="G1726" s="81" t="s">
        <v>5409</v>
      </c>
      <c r="H1726" s="81" t="s">
        <v>2735</v>
      </c>
      <c r="I1726" s="81" t="s">
        <v>2736</v>
      </c>
      <c r="J1726" s="81" t="s">
        <v>2146</v>
      </c>
      <c r="K1726" s="81" t="s">
        <v>2937</v>
      </c>
      <c r="L1726" s="82" t="s">
        <v>2999</v>
      </c>
      <c r="M1726" s="82" t="s">
        <v>203</v>
      </c>
      <c r="N1726" s="83">
        <v>0.2</v>
      </c>
      <c r="O1726" s="83">
        <v>6</v>
      </c>
      <c r="P1726" s="83">
        <v>7</v>
      </c>
      <c r="Q1726" s="240">
        <f t="shared" si="133"/>
        <v>8.4000000000000021</v>
      </c>
      <c r="R1726" s="240" t="str">
        <f t="shared" si="130"/>
        <v>DÜŞÜK RİSK</v>
      </c>
      <c r="S1726" s="84" t="s">
        <v>246</v>
      </c>
      <c r="T1726" s="82" t="s">
        <v>2169</v>
      </c>
      <c r="U1726" s="80" t="s">
        <v>206</v>
      </c>
      <c r="V1726" s="85" t="s">
        <v>2927</v>
      </c>
      <c r="W1726" s="85"/>
      <c r="X1726" s="82" t="s">
        <v>208</v>
      </c>
      <c r="Y1726" s="83">
        <v>0.2</v>
      </c>
      <c r="Z1726" s="83">
        <v>6</v>
      </c>
      <c r="AA1726" s="83">
        <v>7</v>
      </c>
      <c r="AB1726" s="240">
        <f t="shared" si="131"/>
        <v>8.4000000000000021</v>
      </c>
      <c r="AC1726" s="240" t="str">
        <f t="shared" si="132"/>
        <v>DÜŞÜK RİSK</v>
      </c>
      <c r="AD1726" s="81" t="s">
        <v>2359</v>
      </c>
      <c r="AE1726" s="82" t="s">
        <v>2928</v>
      </c>
      <c r="AF1726" s="81" t="s">
        <v>2927</v>
      </c>
      <c r="AG1726" s="83" t="s">
        <v>2740</v>
      </c>
    </row>
    <row r="1727" spans="1:33" ht="105" x14ac:dyDescent="0.45">
      <c r="A1727" s="152">
        <v>1720</v>
      </c>
      <c r="B1727" s="160">
        <v>45896</v>
      </c>
      <c r="C1727" s="81" t="s">
        <v>66</v>
      </c>
      <c r="D1727" s="81" t="s">
        <v>6757</v>
      </c>
      <c r="E1727" s="154" t="s">
        <v>3786</v>
      </c>
      <c r="F1727" s="154" t="s">
        <v>3786</v>
      </c>
      <c r="G1727" s="81" t="s">
        <v>5409</v>
      </c>
      <c r="H1727" s="81" t="s">
        <v>2735</v>
      </c>
      <c r="I1727" s="81" t="s">
        <v>2736</v>
      </c>
      <c r="J1727" s="81" t="s">
        <v>2146</v>
      </c>
      <c r="K1727" s="81" t="s">
        <v>2925</v>
      </c>
      <c r="L1727" s="82" t="s">
        <v>2999</v>
      </c>
      <c r="M1727" s="82" t="s">
        <v>203</v>
      </c>
      <c r="N1727" s="83">
        <v>0.2</v>
      </c>
      <c r="O1727" s="83">
        <v>6</v>
      </c>
      <c r="P1727" s="83">
        <v>7</v>
      </c>
      <c r="Q1727" s="240">
        <f t="shared" si="133"/>
        <v>8.4000000000000021</v>
      </c>
      <c r="R1727" s="240" t="str">
        <f t="shared" si="130"/>
        <v>DÜŞÜK RİSK</v>
      </c>
      <c r="S1727" s="84" t="s">
        <v>246</v>
      </c>
      <c r="T1727" s="82" t="s">
        <v>2169</v>
      </c>
      <c r="U1727" s="80" t="s">
        <v>206</v>
      </c>
      <c r="V1727" s="85" t="s">
        <v>2927</v>
      </c>
      <c r="W1727" s="85"/>
      <c r="X1727" s="82" t="s">
        <v>208</v>
      </c>
      <c r="Y1727" s="83">
        <v>0.2</v>
      </c>
      <c r="Z1727" s="83">
        <v>6</v>
      </c>
      <c r="AA1727" s="83">
        <v>7</v>
      </c>
      <c r="AB1727" s="240">
        <f t="shared" si="131"/>
        <v>8.4000000000000021</v>
      </c>
      <c r="AC1727" s="240" t="str">
        <f t="shared" si="132"/>
        <v>DÜŞÜK RİSK</v>
      </c>
      <c r="AD1727" s="81" t="s">
        <v>385</v>
      </c>
      <c r="AE1727" s="82" t="s">
        <v>2928</v>
      </c>
      <c r="AF1727" s="81" t="s">
        <v>2927</v>
      </c>
      <c r="AG1727" s="83" t="s">
        <v>2740</v>
      </c>
    </row>
    <row r="1728" spans="1:33" ht="105" x14ac:dyDescent="0.45">
      <c r="A1728" s="152">
        <v>1721</v>
      </c>
      <c r="B1728" s="160">
        <v>45896</v>
      </c>
      <c r="C1728" s="81" t="s">
        <v>66</v>
      </c>
      <c r="D1728" s="81" t="s">
        <v>6757</v>
      </c>
      <c r="E1728" s="154" t="s">
        <v>3786</v>
      </c>
      <c r="F1728" s="154" t="s">
        <v>3786</v>
      </c>
      <c r="G1728" s="81" t="s">
        <v>5409</v>
      </c>
      <c r="H1728" s="81" t="s">
        <v>3000</v>
      </c>
      <c r="I1728" s="81" t="s">
        <v>3001</v>
      </c>
      <c r="J1728" s="81" t="s">
        <v>3002</v>
      </c>
      <c r="K1728" s="81" t="s">
        <v>2944</v>
      </c>
      <c r="L1728" s="82" t="s">
        <v>3003</v>
      </c>
      <c r="M1728" s="82" t="s">
        <v>203</v>
      </c>
      <c r="N1728" s="83">
        <v>1</v>
      </c>
      <c r="O1728" s="83">
        <v>6</v>
      </c>
      <c r="P1728" s="83">
        <v>7</v>
      </c>
      <c r="Q1728" s="240">
        <f t="shared" si="133"/>
        <v>42</v>
      </c>
      <c r="R1728" s="240" t="str">
        <f t="shared" si="130"/>
        <v>OLASI RİSK</v>
      </c>
      <c r="S1728" s="84" t="s">
        <v>246</v>
      </c>
      <c r="T1728" s="82" t="s">
        <v>2169</v>
      </c>
      <c r="U1728" s="80" t="s">
        <v>206</v>
      </c>
      <c r="V1728" s="85" t="s">
        <v>2927</v>
      </c>
      <c r="W1728" s="85"/>
      <c r="X1728" s="82" t="s">
        <v>208</v>
      </c>
      <c r="Y1728" s="83">
        <v>0.2</v>
      </c>
      <c r="Z1728" s="83">
        <v>6</v>
      </c>
      <c r="AA1728" s="83">
        <v>7</v>
      </c>
      <c r="AB1728" s="240">
        <f t="shared" si="131"/>
        <v>8.4000000000000021</v>
      </c>
      <c r="AC1728" s="240" t="str">
        <f t="shared" si="132"/>
        <v>DÜŞÜK RİSK</v>
      </c>
      <c r="AD1728" s="81" t="s">
        <v>264</v>
      </c>
      <c r="AE1728" s="82" t="s">
        <v>2928</v>
      </c>
      <c r="AF1728" s="81" t="s">
        <v>2927</v>
      </c>
      <c r="AG1728" s="83" t="s">
        <v>3004</v>
      </c>
    </row>
    <row r="1729" spans="1:33" ht="105" x14ac:dyDescent="0.45">
      <c r="A1729" s="152">
        <v>1722</v>
      </c>
      <c r="B1729" s="160">
        <v>45896</v>
      </c>
      <c r="C1729" s="81" t="s">
        <v>66</v>
      </c>
      <c r="D1729" s="81" t="s">
        <v>6757</v>
      </c>
      <c r="E1729" s="154" t="s">
        <v>3786</v>
      </c>
      <c r="F1729" s="154" t="s">
        <v>3786</v>
      </c>
      <c r="G1729" s="81" t="s">
        <v>5409</v>
      </c>
      <c r="H1729" s="81" t="s">
        <v>3000</v>
      </c>
      <c r="I1729" s="81" t="s">
        <v>3001</v>
      </c>
      <c r="J1729" s="81" t="s">
        <v>3002</v>
      </c>
      <c r="K1729" s="81" t="s">
        <v>3005</v>
      </c>
      <c r="L1729" s="82" t="s">
        <v>3003</v>
      </c>
      <c r="M1729" s="82" t="s">
        <v>203</v>
      </c>
      <c r="N1729" s="83">
        <v>1</v>
      </c>
      <c r="O1729" s="83">
        <v>6</v>
      </c>
      <c r="P1729" s="83">
        <v>7</v>
      </c>
      <c r="Q1729" s="240">
        <f t="shared" si="133"/>
        <v>42</v>
      </c>
      <c r="R1729" s="240" t="str">
        <f t="shared" si="130"/>
        <v>OLASI RİSK</v>
      </c>
      <c r="S1729" s="84" t="s">
        <v>246</v>
      </c>
      <c r="T1729" s="81" t="s">
        <v>2169</v>
      </c>
      <c r="U1729" s="80" t="s">
        <v>206</v>
      </c>
      <c r="V1729" s="85" t="s">
        <v>2927</v>
      </c>
      <c r="W1729" s="85"/>
      <c r="X1729" s="82" t="s">
        <v>208</v>
      </c>
      <c r="Y1729" s="83">
        <v>0.2</v>
      </c>
      <c r="Z1729" s="83">
        <v>6</v>
      </c>
      <c r="AA1729" s="83">
        <v>7</v>
      </c>
      <c r="AB1729" s="240">
        <f t="shared" si="131"/>
        <v>8.4000000000000021</v>
      </c>
      <c r="AC1729" s="240" t="str">
        <f t="shared" si="132"/>
        <v>DÜŞÜK RİSK</v>
      </c>
      <c r="AD1729" s="81" t="s">
        <v>385</v>
      </c>
      <c r="AE1729" s="81" t="s">
        <v>2928</v>
      </c>
      <c r="AF1729" s="81" t="s">
        <v>2927</v>
      </c>
      <c r="AG1729" s="83" t="s">
        <v>3004</v>
      </c>
    </row>
    <row r="1730" spans="1:33" ht="140" x14ac:dyDescent="0.45">
      <c r="A1730" s="152">
        <v>1723</v>
      </c>
      <c r="B1730" s="160">
        <v>45896</v>
      </c>
      <c r="C1730" s="81" t="s">
        <v>66</v>
      </c>
      <c r="D1730" s="81" t="s">
        <v>6757</v>
      </c>
      <c r="E1730" s="154" t="s">
        <v>3786</v>
      </c>
      <c r="F1730" s="154" t="s">
        <v>3786</v>
      </c>
      <c r="G1730" s="81" t="s">
        <v>5409</v>
      </c>
      <c r="H1730" s="81" t="s">
        <v>3006</v>
      </c>
      <c r="I1730" s="81" t="s">
        <v>3007</v>
      </c>
      <c r="J1730" s="81" t="s">
        <v>3008</v>
      </c>
      <c r="K1730" s="81" t="s">
        <v>2944</v>
      </c>
      <c r="L1730" s="82" t="s">
        <v>3009</v>
      </c>
      <c r="M1730" s="82" t="s">
        <v>203</v>
      </c>
      <c r="N1730" s="83">
        <v>0.2</v>
      </c>
      <c r="O1730" s="83">
        <v>6</v>
      </c>
      <c r="P1730" s="83">
        <v>7</v>
      </c>
      <c r="Q1730" s="240">
        <f t="shared" si="133"/>
        <v>8.4000000000000021</v>
      </c>
      <c r="R1730" s="240" t="str">
        <f t="shared" si="130"/>
        <v>DÜŞÜK RİSK</v>
      </c>
      <c r="S1730" s="84" t="s">
        <v>246</v>
      </c>
      <c r="T1730" s="82" t="s">
        <v>2169</v>
      </c>
      <c r="U1730" s="80" t="s">
        <v>206</v>
      </c>
      <c r="V1730" s="85" t="s">
        <v>2927</v>
      </c>
      <c r="W1730" s="85"/>
      <c r="X1730" s="82" t="s">
        <v>208</v>
      </c>
      <c r="Y1730" s="83">
        <v>0.2</v>
      </c>
      <c r="Z1730" s="83">
        <v>6</v>
      </c>
      <c r="AA1730" s="83">
        <v>7</v>
      </c>
      <c r="AB1730" s="240">
        <f t="shared" si="131"/>
        <v>8.4000000000000021</v>
      </c>
      <c r="AC1730" s="240" t="str">
        <f t="shared" si="132"/>
        <v>DÜŞÜK RİSK</v>
      </c>
      <c r="AD1730" s="81" t="s">
        <v>264</v>
      </c>
      <c r="AE1730" s="82" t="s">
        <v>2928</v>
      </c>
      <c r="AF1730" s="81" t="s">
        <v>2927</v>
      </c>
      <c r="AG1730" s="83" t="s">
        <v>3004</v>
      </c>
    </row>
    <row r="1731" spans="1:33" ht="122.5" x14ac:dyDescent="0.45">
      <c r="A1731" s="152">
        <v>1724</v>
      </c>
      <c r="B1731" s="160">
        <v>45896</v>
      </c>
      <c r="C1731" s="81" t="s">
        <v>72</v>
      </c>
      <c r="D1731" s="81" t="s">
        <v>130</v>
      </c>
      <c r="E1731" s="154" t="s">
        <v>3786</v>
      </c>
      <c r="F1731" s="154" t="s">
        <v>3786</v>
      </c>
      <c r="G1731" s="81" t="s">
        <v>3010</v>
      </c>
      <c r="H1731" s="81" t="s">
        <v>3011</v>
      </c>
      <c r="I1731" s="81" t="s">
        <v>739</v>
      </c>
      <c r="J1731" s="81" t="s">
        <v>3012</v>
      </c>
      <c r="K1731" s="81" t="s">
        <v>2946</v>
      </c>
      <c r="L1731" s="82" t="s">
        <v>5410</v>
      </c>
      <c r="M1731" s="82" t="s">
        <v>203</v>
      </c>
      <c r="N1731" s="83">
        <v>3</v>
      </c>
      <c r="O1731" s="83">
        <v>3</v>
      </c>
      <c r="P1731" s="83">
        <v>15</v>
      </c>
      <c r="Q1731" s="240">
        <f t="shared" si="133"/>
        <v>135</v>
      </c>
      <c r="R1731" s="240" t="str">
        <f t="shared" si="130"/>
        <v>ÖNEMLİ RİSK</v>
      </c>
      <c r="S1731" s="84" t="s">
        <v>246</v>
      </c>
      <c r="T1731" s="82" t="s">
        <v>2169</v>
      </c>
      <c r="U1731" s="80" t="s">
        <v>206</v>
      </c>
      <c r="V1731" s="85" t="s">
        <v>2927</v>
      </c>
      <c r="W1731" s="85"/>
      <c r="X1731" s="82" t="s">
        <v>208</v>
      </c>
      <c r="Y1731" s="83">
        <v>0.2</v>
      </c>
      <c r="Z1731" s="83">
        <v>3</v>
      </c>
      <c r="AA1731" s="83">
        <v>15</v>
      </c>
      <c r="AB1731" s="240">
        <f t="shared" si="131"/>
        <v>9.0000000000000018</v>
      </c>
      <c r="AC1731" s="240" t="str">
        <f t="shared" si="132"/>
        <v>DÜŞÜK RİSK</v>
      </c>
      <c r="AD1731" s="81" t="s">
        <v>279</v>
      </c>
      <c r="AE1731" s="82" t="s">
        <v>2928</v>
      </c>
      <c r="AF1731" s="81" t="s">
        <v>2927</v>
      </c>
      <c r="AG1731" s="83" t="s">
        <v>3013</v>
      </c>
    </row>
    <row r="1732" spans="1:33" ht="105" x14ac:dyDescent="0.45">
      <c r="A1732" s="152">
        <v>1725</v>
      </c>
      <c r="B1732" s="160">
        <v>45896</v>
      </c>
      <c r="C1732" s="81" t="s">
        <v>72</v>
      </c>
      <c r="D1732" s="81" t="s">
        <v>130</v>
      </c>
      <c r="E1732" s="154" t="s">
        <v>3786</v>
      </c>
      <c r="F1732" s="154" t="s">
        <v>3786</v>
      </c>
      <c r="G1732" s="81" t="s">
        <v>3014</v>
      </c>
      <c r="H1732" s="81" t="s">
        <v>3014</v>
      </c>
      <c r="I1732" s="81" t="s">
        <v>2735</v>
      </c>
      <c r="J1732" s="81" t="s">
        <v>2146</v>
      </c>
      <c r="K1732" s="81" t="s">
        <v>2944</v>
      </c>
      <c r="L1732" s="82" t="s">
        <v>5411</v>
      </c>
      <c r="M1732" s="82" t="s">
        <v>203</v>
      </c>
      <c r="N1732" s="83">
        <v>0.5</v>
      </c>
      <c r="O1732" s="83">
        <v>3</v>
      </c>
      <c r="P1732" s="83">
        <v>7</v>
      </c>
      <c r="Q1732" s="240">
        <f t="shared" si="133"/>
        <v>10.5</v>
      </c>
      <c r="R1732" s="240" t="str">
        <f t="shared" si="130"/>
        <v>DÜŞÜK RİSK</v>
      </c>
      <c r="S1732" s="84" t="s">
        <v>246</v>
      </c>
      <c r="T1732" s="82" t="s">
        <v>2169</v>
      </c>
      <c r="U1732" s="80" t="s">
        <v>206</v>
      </c>
      <c r="V1732" s="85" t="s">
        <v>2927</v>
      </c>
      <c r="W1732" s="85"/>
      <c r="X1732" s="82" t="s">
        <v>208</v>
      </c>
      <c r="Y1732" s="83">
        <v>0.5</v>
      </c>
      <c r="Z1732" s="83">
        <v>3</v>
      </c>
      <c r="AA1732" s="83">
        <v>7</v>
      </c>
      <c r="AB1732" s="240">
        <f t="shared" si="131"/>
        <v>10.5</v>
      </c>
      <c r="AC1732" s="240" t="str">
        <f t="shared" si="132"/>
        <v>DÜŞÜK RİSK</v>
      </c>
      <c r="AD1732" s="81" t="s">
        <v>2359</v>
      </c>
      <c r="AE1732" s="82" t="s">
        <v>2928</v>
      </c>
      <c r="AF1732" s="81" t="s">
        <v>2927</v>
      </c>
      <c r="AG1732" s="83" t="s">
        <v>2740</v>
      </c>
    </row>
    <row r="1733" spans="1:33" ht="105" x14ac:dyDescent="0.45">
      <c r="A1733" s="152">
        <v>1726</v>
      </c>
      <c r="B1733" s="160">
        <v>45896</v>
      </c>
      <c r="C1733" s="81" t="s">
        <v>66</v>
      </c>
      <c r="D1733" s="81" t="s">
        <v>6757</v>
      </c>
      <c r="E1733" s="154" t="s">
        <v>3786</v>
      </c>
      <c r="F1733" s="154" t="s">
        <v>3786</v>
      </c>
      <c r="G1733" s="81" t="s">
        <v>3014</v>
      </c>
      <c r="H1733" s="81" t="s">
        <v>3014</v>
      </c>
      <c r="I1733" s="81" t="s">
        <v>382</v>
      </c>
      <c r="J1733" s="81" t="s">
        <v>389</v>
      </c>
      <c r="K1733" s="81" t="s">
        <v>2944</v>
      </c>
      <c r="L1733" s="82" t="s">
        <v>3015</v>
      </c>
      <c r="M1733" s="82" t="s">
        <v>203</v>
      </c>
      <c r="N1733" s="83">
        <v>0.5</v>
      </c>
      <c r="O1733" s="83">
        <v>2</v>
      </c>
      <c r="P1733" s="83">
        <v>40</v>
      </c>
      <c r="Q1733" s="240">
        <f t="shared" si="133"/>
        <v>40</v>
      </c>
      <c r="R1733" s="240" t="str">
        <f t="shared" si="130"/>
        <v>OLASI RİSK</v>
      </c>
      <c r="S1733" s="84" t="s">
        <v>246</v>
      </c>
      <c r="T1733" s="82" t="s">
        <v>2169</v>
      </c>
      <c r="U1733" s="80" t="s">
        <v>206</v>
      </c>
      <c r="V1733" s="85" t="s">
        <v>2927</v>
      </c>
      <c r="W1733" s="85"/>
      <c r="X1733" s="82" t="s">
        <v>208</v>
      </c>
      <c r="Y1733" s="83">
        <v>0.5</v>
      </c>
      <c r="Z1733" s="83">
        <v>2</v>
      </c>
      <c r="AA1733" s="83">
        <v>40</v>
      </c>
      <c r="AB1733" s="240">
        <f t="shared" si="131"/>
        <v>40</v>
      </c>
      <c r="AC1733" s="240" t="str">
        <f t="shared" si="132"/>
        <v>OLASI RİSK</v>
      </c>
      <c r="AD1733" s="81" t="s">
        <v>385</v>
      </c>
      <c r="AE1733" s="82" t="s">
        <v>2928</v>
      </c>
      <c r="AF1733" s="81" t="s">
        <v>2927</v>
      </c>
      <c r="AG1733" s="83" t="s">
        <v>334</v>
      </c>
    </row>
    <row r="1734" spans="1:33" ht="105" x14ac:dyDescent="0.45">
      <c r="A1734" s="152">
        <v>1727</v>
      </c>
      <c r="B1734" s="160">
        <v>45896</v>
      </c>
      <c r="C1734" s="81" t="s">
        <v>66</v>
      </c>
      <c r="D1734" s="81" t="s">
        <v>6755</v>
      </c>
      <c r="E1734" s="154" t="s">
        <v>3786</v>
      </c>
      <c r="F1734" s="154" t="s">
        <v>3786</v>
      </c>
      <c r="G1734" s="81" t="s">
        <v>3016</v>
      </c>
      <c r="H1734" s="81" t="s">
        <v>3017</v>
      </c>
      <c r="I1734" s="81" t="s">
        <v>492</v>
      </c>
      <c r="J1734" s="81" t="s">
        <v>306</v>
      </c>
      <c r="K1734" s="81" t="s">
        <v>2944</v>
      </c>
      <c r="L1734" s="82" t="s">
        <v>3018</v>
      </c>
      <c r="M1734" s="82" t="s">
        <v>203</v>
      </c>
      <c r="N1734" s="83">
        <v>0.5</v>
      </c>
      <c r="O1734" s="83">
        <v>0.5</v>
      </c>
      <c r="P1734" s="83">
        <v>40</v>
      </c>
      <c r="Q1734" s="240">
        <f t="shared" si="133"/>
        <v>10</v>
      </c>
      <c r="R1734" s="240" t="str">
        <f t="shared" si="130"/>
        <v>DÜŞÜK RİSK</v>
      </c>
      <c r="S1734" s="84" t="s">
        <v>246</v>
      </c>
      <c r="T1734" s="82" t="s">
        <v>2169</v>
      </c>
      <c r="U1734" s="80" t="s">
        <v>206</v>
      </c>
      <c r="V1734" s="85" t="s">
        <v>2927</v>
      </c>
      <c r="W1734" s="85"/>
      <c r="X1734" s="82" t="s">
        <v>208</v>
      </c>
      <c r="Y1734" s="83">
        <v>0.5</v>
      </c>
      <c r="Z1734" s="83">
        <v>0.5</v>
      </c>
      <c r="AA1734" s="83">
        <v>40</v>
      </c>
      <c r="AB1734" s="240">
        <f t="shared" si="131"/>
        <v>10</v>
      </c>
      <c r="AC1734" s="240" t="str">
        <f t="shared" si="132"/>
        <v>DÜŞÜK RİSK</v>
      </c>
      <c r="AD1734" s="81" t="s">
        <v>302</v>
      </c>
      <c r="AE1734" s="82" t="s">
        <v>2928</v>
      </c>
      <c r="AF1734" s="81" t="s">
        <v>2927</v>
      </c>
      <c r="AG1734" s="83" t="s">
        <v>314</v>
      </c>
    </row>
    <row r="1735" spans="1:33" ht="105" x14ac:dyDescent="0.45">
      <c r="A1735" s="152">
        <v>1728</v>
      </c>
      <c r="B1735" s="160">
        <v>45896</v>
      </c>
      <c r="C1735" s="81" t="s">
        <v>72</v>
      </c>
      <c r="D1735" s="81" t="s">
        <v>130</v>
      </c>
      <c r="E1735" s="154" t="s">
        <v>3786</v>
      </c>
      <c r="F1735" s="154" t="s">
        <v>3786</v>
      </c>
      <c r="G1735" s="81" t="s">
        <v>3019</v>
      </c>
      <c r="H1735" s="81" t="s">
        <v>829</v>
      </c>
      <c r="I1735" s="81" t="s">
        <v>739</v>
      </c>
      <c r="J1735" s="81" t="s">
        <v>3012</v>
      </c>
      <c r="K1735" s="81" t="s">
        <v>2946</v>
      </c>
      <c r="L1735" s="82" t="s">
        <v>5412</v>
      </c>
      <c r="M1735" s="82" t="s">
        <v>203</v>
      </c>
      <c r="N1735" s="83">
        <v>1</v>
      </c>
      <c r="O1735" s="83">
        <v>2</v>
      </c>
      <c r="P1735" s="83">
        <v>7</v>
      </c>
      <c r="Q1735" s="240">
        <f t="shared" si="133"/>
        <v>14</v>
      </c>
      <c r="R1735" s="240" t="str">
        <f t="shared" si="130"/>
        <v>DÜŞÜK RİSK</v>
      </c>
      <c r="S1735" s="84" t="s">
        <v>246</v>
      </c>
      <c r="T1735" s="82" t="s">
        <v>2169</v>
      </c>
      <c r="U1735" s="80" t="s">
        <v>206</v>
      </c>
      <c r="V1735" s="85" t="s">
        <v>2927</v>
      </c>
      <c r="W1735" s="85"/>
      <c r="X1735" s="82" t="s">
        <v>208</v>
      </c>
      <c r="Y1735" s="83">
        <v>1</v>
      </c>
      <c r="Z1735" s="83">
        <v>2</v>
      </c>
      <c r="AA1735" s="83">
        <v>7</v>
      </c>
      <c r="AB1735" s="240">
        <f t="shared" si="131"/>
        <v>14</v>
      </c>
      <c r="AC1735" s="240" t="str">
        <f t="shared" si="132"/>
        <v>DÜŞÜK RİSK</v>
      </c>
      <c r="AD1735" s="81" t="s">
        <v>279</v>
      </c>
      <c r="AE1735" s="82" t="s">
        <v>2928</v>
      </c>
      <c r="AF1735" s="81" t="s">
        <v>2927</v>
      </c>
      <c r="AG1735" s="83" t="s">
        <v>3013</v>
      </c>
    </row>
    <row r="1736" spans="1:33" ht="157.5" x14ac:dyDescent="0.45">
      <c r="A1736" s="152">
        <v>1729</v>
      </c>
      <c r="B1736" s="160">
        <v>45896</v>
      </c>
      <c r="C1736" s="81" t="s">
        <v>72</v>
      </c>
      <c r="D1736" s="81" t="s">
        <v>158</v>
      </c>
      <c r="E1736" s="154" t="s">
        <v>3786</v>
      </c>
      <c r="F1736" s="154" t="s">
        <v>3786</v>
      </c>
      <c r="G1736" s="81" t="s">
        <v>3020</v>
      </c>
      <c r="H1736" s="81" t="s">
        <v>3021</v>
      </c>
      <c r="I1736" s="81" t="s">
        <v>3022</v>
      </c>
      <c r="J1736" s="81" t="s">
        <v>292</v>
      </c>
      <c r="K1736" s="81" t="s">
        <v>2946</v>
      </c>
      <c r="L1736" s="82" t="s">
        <v>3023</v>
      </c>
      <c r="M1736" s="82" t="s">
        <v>203</v>
      </c>
      <c r="N1736" s="83">
        <v>0.5</v>
      </c>
      <c r="O1736" s="83">
        <v>6</v>
      </c>
      <c r="P1736" s="83">
        <v>7</v>
      </c>
      <c r="Q1736" s="240">
        <f t="shared" si="133"/>
        <v>21</v>
      </c>
      <c r="R1736" s="240" t="str">
        <f t="shared" si="130"/>
        <v>OLASI RİSK</v>
      </c>
      <c r="S1736" s="84" t="s">
        <v>246</v>
      </c>
      <c r="T1736" s="82" t="s">
        <v>361</v>
      </c>
      <c r="U1736" s="80" t="s">
        <v>206</v>
      </c>
      <c r="V1736" s="85" t="s">
        <v>2927</v>
      </c>
      <c r="W1736" s="85"/>
      <c r="X1736" s="82" t="s">
        <v>208</v>
      </c>
      <c r="Y1736" s="83">
        <v>0.2</v>
      </c>
      <c r="Z1736" s="83">
        <v>6</v>
      </c>
      <c r="AA1736" s="83">
        <v>7</v>
      </c>
      <c r="AB1736" s="240">
        <f t="shared" si="131"/>
        <v>8.4000000000000021</v>
      </c>
      <c r="AC1736" s="240" t="str">
        <f t="shared" si="132"/>
        <v>DÜŞÜK RİSK</v>
      </c>
      <c r="AD1736" s="81" t="s">
        <v>272</v>
      </c>
      <c r="AE1736" s="82" t="s">
        <v>265</v>
      </c>
      <c r="AF1736" s="81" t="s">
        <v>2927</v>
      </c>
      <c r="AG1736" s="83" t="s">
        <v>362</v>
      </c>
    </row>
    <row r="1737" spans="1:33" ht="105" x14ac:dyDescent="0.45">
      <c r="A1737" s="152">
        <v>1730</v>
      </c>
      <c r="B1737" s="160">
        <v>45896</v>
      </c>
      <c r="C1737" s="81" t="s">
        <v>66</v>
      </c>
      <c r="D1737" s="81" t="s">
        <v>6755</v>
      </c>
      <c r="E1737" s="154" t="s">
        <v>3786</v>
      </c>
      <c r="F1737" s="154" t="s">
        <v>3786</v>
      </c>
      <c r="G1737" s="81" t="s">
        <v>162</v>
      </c>
      <c r="H1737" s="81" t="s">
        <v>3024</v>
      </c>
      <c r="I1737" s="81" t="s">
        <v>492</v>
      </c>
      <c r="J1737" s="81" t="s">
        <v>3025</v>
      </c>
      <c r="K1737" s="81" t="s">
        <v>2944</v>
      </c>
      <c r="L1737" s="82" t="s">
        <v>3026</v>
      </c>
      <c r="M1737" s="82" t="s">
        <v>203</v>
      </c>
      <c r="N1737" s="83">
        <v>0.2</v>
      </c>
      <c r="O1737" s="83">
        <v>6</v>
      </c>
      <c r="P1737" s="83">
        <v>15</v>
      </c>
      <c r="Q1737" s="240">
        <f t="shared" si="133"/>
        <v>18.000000000000004</v>
      </c>
      <c r="R1737" s="240" t="str">
        <f t="shared" si="130"/>
        <v>DÜŞÜK RİSK</v>
      </c>
      <c r="S1737" s="84" t="s">
        <v>246</v>
      </c>
      <c r="T1737" s="82" t="s">
        <v>3027</v>
      </c>
      <c r="U1737" s="80" t="s">
        <v>206</v>
      </c>
      <c r="V1737" s="85" t="s">
        <v>2927</v>
      </c>
      <c r="W1737" s="85"/>
      <c r="X1737" s="82" t="s">
        <v>208</v>
      </c>
      <c r="Y1737" s="83">
        <v>0.2</v>
      </c>
      <c r="Z1737" s="83">
        <v>6</v>
      </c>
      <c r="AA1737" s="83">
        <v>15</v>
      </c>
      <c r="AB1737" s="240">
        <f t="shared" si="131"/>
        <v>18.000000000000004</v>
      </c>
      <c r="AC1737" s="240" t="str">
        <f t="shared" si="132"/>
        <v>DÜŞÜK RİSK</v>
      </c>
      <c r="AD1737" s="81" t="s">
        <v>302</v>
      </c>
      <c r="AE1737" s="82" t="s">
        <v>2928</v>
      </c>
      <c r="AF1737" s="81" t="s">
        <v>2927</v>
      </c>
      <c r="AG1737" s="83" t="s">
        <v>1170</v>
      </c>
    </row>
    <row r="1738" spans="1:33" ht="105" x14ac:dyDescent="0.45">
      <c r="A1738" s="152">
        <v>1731</v>
      </c>
      <c r="B1738" s="160">
        <v>45896</v>
      </c>
      <c r="C1738" s="81" t="s">
        <v>66</v>
      </c>
      <c r="D1738" s="81" t="s">
        <v>6757</v>
      </c>
      <c r="E1738" s="154" t="s">
        <v>3786</v>
      </c>
      <c r="F1738" s="154" t="s">
        <v>3786</v>
      </c>
      <c r="G1738" s="81" t="s">
        <v>3028</v>
      </c>
      <c r="H1738" s="81" t="s">
        <v>388</v>
      </c>
      <c r="I1738" s="81" t="s">
        <v>382</v>
      </c>
      <c r="J1738" s="81" t="s">
        <v>567</v>
      </c>
      <c r="K1738" s="81" t="s">
        <v>2925</v>
      </c>
      <c r="L1738" s="82" t="s">
        <v>3029</v>
      </c>
      <c r="M1738" s="82" t="s">
        <v>203</v>
      </c>
      <c r="N1738" s="83">
        <v>0.5</v>
      </c>
      <c r="O1738" s="83">
        <v>3</v>
      </c>
      <c r="P1738" s="83">
        <v>15</v>
      </c>
      <c r="Q1738" s="240">
        <f t="shared" si="133"/>
        <v>22.5</v>
      </c>
      <c r="R1738" s="240" t="str">
        <f t="shared" si="130"/>
        <v>OLASI RİSK</v>
      </c>
      <c r="S1738" s="84" t="s">
        <v>246</v>
      </c>
      <c r="T1738" s="82" t="s">
        <v>2169</v>
      </c>
      <c r="U1738" s="80" t="s">
        <v>3030</v>
      </c>
      <c r="V1738" s="85" t="s">
        <v>2927</v>
      </c>
      <c r="W1738" s="85"/>
      <c r="X1738" s="82" t="s">
        <v>208</v>
      </c>
      <c r="Y1738" s="83">
        <v>0.5</v>
      </c>
      <c r="Z1738" s="83">
        <v>1</v>
      </c>
      <c r="AA1738" s="83">
        <v>15</v>
      </c>
      <c r="AB1738" s="240">
        <f t="shared" si="131"/>
        <v>7.5</v>
      </c>
      <c r="AC1738" s="240" t="str">
        <f t="shared" si="132"/>
        <v>DÜŞÜK RİSK</v>
      </c>
      <c r="AD1738" s="81" t="s">
        <v>385</v>
      </c>
      <c r="AE1738" s="82" t="s">
        <v>2928</v>
      </c>
      <c r="AF1738" s="81" t="s">
        <v>2927</v>
      </c>
      <c r="AG1738" s="83" t="s">
        <v>266</v>
      </c>
    </row>
    <row r="1739" spans="1:33" ht="105" x14ac:dyDescent="0.45">
      <c r="A1739" s="152">
        <v>1732</v>
      </c>
      <c r="B1739" s="160">
        <v>45896</v>
      </c>
      <c r="C1739" s="81" t="s">
        <v>66</v>
      </c>
      <c r="D1739" s="81" t="s">
        <v>6757</v>
      </c>
      <c r="E1739" s="154" t="s">
        <v>3786</v>
      </c>
      <c r="F1739" s="154" t="s">
        <v>3786</v>
      </c>
      <c r="G1739" s="81" t="s">
        <v>387</v>
      </c>
      <c r="H1739" s="81" t="s">
        <v>388</v>
      </c>
      <c r="I1739" s="81" t="s">
        <v>382</v>
      </c>
      <c r="J1739" s="81" t="s">
        <v>389</v>
      </c>
      <c r="K1739" s="81" t="s">
        <v>2925</v>
      </c>
      <c r="L1739" s="82" t="s">
        <v>2995</v>
      </c>
      <c r="M1739" s="82" t="s">
        <v>203</v>
      </c>
      <c r="N1739" s="83">
        <v>0.5</v>
      </c>
      <c r="O1739" s="83">
        <v>10</v>
      </c>
      <c r="P1739" s="83">
        <v>15</v>
      </c>
      <c r="Q1739" s="240">
        <v>50</v>
      </c>
      <c r="R1739" s="240" t="str">
        <f t="shared" si="130"/>
        <v>OLASI RİSK</v>
      </c>
      <c r="S1739" s="84" t="s">
        <v>246</v>
      </c>
      <c r="T1739" s="81" t="s">
        <v>313</v>
      </c>
      <c r="U1739" s="80" t="s">
        <v>3031</v>
      </c>
      <c r="V1739" s="85" t="s">
        <v>2927</v>
      </c>
      <c r="W1739" s="85"/>
      <c r="X1739" s="82" t="s">
        <v>208</v>
      </c>
      <c r="Y1739" s="83">
        <v>0.2</v>
      </c>
      <c r="Z1739" s="83">
        <v>10</v>
      </c>
      <c r="AA1739" s="83">
        <v>15</v>
      </c>
      <c r="AB1739" s="240">
        <f t="shared" si="131"/>
        <v>30</v>
      </c>
      <c r="AC1739" s="240" t="str">
        <f t="shared" si="132"/>
        <v>OLASI RİSK</v>
      </c>
      <c r="AD1739" s="81" t="s">
        <v>385</v>
      </c>
      <c r="AE1739" s="81" t="s">
        <v>2928</v>
      </c>
      <c r="AF1739" s="81" t="s">
        <v>2927</v>
      </c>
      <c r="AG1739" s="83" t="s">
        <v>391</v>
      </c>
    </row>
    <row r="1740" spans="1:33" ht="105" x14ac:dyDescent="0.45">
      <c r="A1740" s="152">
        <v>1733</v>
      </c>
      <c r="B1740" s="160">
        <v>45896</v>
      </c>
      <c r="C1740" s="81" t="s">
        <v>66</v>
      </c>
      <c r="D1740" s="81" t="s">
        <v>6755</v>
      </c>
      <c r="E1740" s="154" t="s">
        <v>3786</v>
      </c>
      <c r="F1740" s="154" t="s">
        <v>3786</v>
      </c>
      <c r="G1740" s="81" t="s">
        <v>3032</v>
      </c>
      <c r="H1740" s="81" t="s">
        <v>3033</v>
      </c>
      <c r="I1740" s="81" t="s">
        <v>3034</v>
      </c>
      <c r="J1740" s="81" t="s">
        <v>3035</v>
      </c>
      <c r="K1740" s="81" t="s">
        <v>3036</v>
      </c>
      <c r="L1740" s="82" t="s">
        <v>5413</v>
      </c>
      <c r="M1740" s="82" t="s">
        <v>203</v>
      </c>
      <c r="N1740" s="83">
        <v>0.5</v>
      </c>
      <c r="O1740" s="83">
        <v>1</v>
      </c>
      <c r="P1740" s="83">
        <v>40</v>
      </c>
      <c r="Q1740" s="240">
        <f t="shared" si="133"/>
        <v>20</v>
      </c>
      <c r="R1740" s="240" t="str">
        <f t="shared" si="130"/>
        <v>OLASI RİSK</v>
      </c>
      <c r="S1740" s="84" t="s">
        <v>246</v>
      </c>
      <c r="T1740" s="81" t="s">
        <v>2939</v>
      </c>
      <c r="U1740" s="80" t="s">
        <v>3030</v>
      </c>
      <c r="V1740" s="85" t="s">
        <v>2927</v>
      </c>
      <c r="W1740" s="85"/>
      <c r="X1740" s="82" t="s">
        <v>208</v>
      </c>
      <c r="Y1740" s="83">
        <v>0.5</v>
      </c>
      <c r="Z1740" s="83">
        <v>1</v>
      </c>
      <c r="AA1740" s="83">
        <v>15</v>
      </c>
      <c r="AB1740" s="240">
        <f t="shared" si="131"/>
        <v>7.5</v>
      </c>
      <c r="AC1740" s="240" t="str">
        <f t="shared" si="132"/>
        <v>DÜŞÜK RİSK</v>
      </c>
      <c r="AD1740" s="81" t="s">
        <v>302</v>
      </c>
      <c r="AE1740" s="81" t="s">
        <v>2928</v>
      </c>
      <c r="AF1740" s="81" t="s">
        <v>2927</v>
      </c>
      <c r="AG1740" s="83" t="s">
        <v>1170</v>
      </c>
    </row>
    <row r="1741" spans="1:33" ht="105" x14ac:dyDescent="0.45">
      <c r="A1741" s="152">
        <v>1734</v>
      </c>
      <c r="B1741" s="160">
        <v>45896</v>
      </c>
      <c r="C1741" s="81" t="s">
        <v>72</v>
      </c>
      <c r="D1741" s="81" t="s">
        <v>130</v>
      </c>
      <c r="E1741" s="154" t="s">
        <v>3786</v>
      </c>
      <c r="F1741" s="154" t="s">
        <v>3786</v>
      </c>
      <c r="G1741" s="81" t="s">
        <v>431</v>
      </c>
      <c r="H1741" s="81" t="s">
        <v>2079</v>
      </c>
      <c r="I1741" s="81" t="s">
        <v>2080</v>
      </c>
      <c r="J1741" s="81" t="s">
        <v>299</v>
      </c>
      <c r="K1741" s="81" t="s">
        <v>2937</v>
      </c>
      <c r="L1741" s="82" t="s">
        <v>2082</v>
      </c>
      <c r="M1741" s="82" t="s">
        <v>203</v>
      </c>
      <c r="N1741" s="83">
        <v>1</v>
      </c>
      <c r="O1741" s="83">
        <v>6</v>
      </c>
      <c r="P1741" s="83">
        <v>3</v>
      </c>
      <c r="Q1741" s="240">
        <f t="shared" si="133"/>
        <v>18</v>
      </c>
      <c r="R1741" s="240" t="str">
        <f t="shared" si="130"/>
        <v>DÜŞÜK RİSK</v>
      </c>
      <c r="S1741" s="84" t="s">
        <v>246</v>
      </c>
      <c r="T1741" s="81" t="s">
        <v>313</v>
      </c>
      <c r="U1741" s="80" t="s">
        <v>206</v>
      </c>
      <c r="V1741" s="85" t="s">
        <v>2927</v>
      </c>
      <c r="W1741" s="85"/>
      <c r="X1741" s="82" t="s">
        <v>208</v>
      </c>
      <c r="Y1741" s="83">
        <v>0.5</v>
      </c>
      <c r="Z1741" s="83">
        <v>6</v>
      </c>
      <c r="AA1741" s="83">
        <v>3</v>
      </c>
      <c r="AB1741" s="240">
        <f t="shared" si="131"/>
        <v>9</v>
      </c>
      <c r="AC1741" s="240" t="str">
        <f t="shared" si="132"/>
        <v>DÜŞÜK RİSK</v>
      </c>
      <c r="AD1741" s="81" t="s">
        <v>279</v>
      </c>
      <c r="AE1741" s="81" t="s">
        <v>2928</v>
      </c>
      <c r="AF1741" s="81" t="s">
        <v>2927</v>
      </c>
      <c r="AG1741" s="83" t="s">
        <v>334</v>
      </c>
    </row>
    <row r="1742" spans="1:33" ht="105" x14ac:dyDescent="0.45">
      <c r="A1742" s="152">
        <v>1735</v>
      </c>
      <c r="B1742" s="160">
        <v>45896</v>
      </c>
      <c r="C1742" s="81" t="s">
        <v>66</v>
      </c>
      <c r="D1742" s="81" t="s">
        <v>6757</v>
      </c>
      <c r="E1742" s="154" t="s">
        <v>3786</v>
      </c>
      <c r="F1742" s="154" t="s">
        <v>3786</v>
      </c>
      <c r="G1742" s="81" t="s">
        <v>431</v>
      </c>
      <c r="H1742" s="81" t="s">
        <v>2079</v>
      </c>
      <c r="I1742" s="81" t="s">
        <v>2080</v>
      </c>
      <c r="J1742" s="81" t="s">
        <v>299</v>
      </c>
      <c r="K1742" s="81" t="s">
        <v>2925</v>
      </c>
      <c r="L1742" s="82" t="s">
        <v>2082</v>
      </c>
      <c r="M1742" s="82" t="s">
        <v>203</v>
      </c>
      <c r="N1742" s="83">
        <v>1</v>
      </c>
      <c r="O1742" s="83">
        <v>6</v>
      </c>
      <c r="P1742" s="83">
        <v>3</v>
      </c>
      <c r="Q1742" s="240">
        <f t="shared" si="133"/>
        <v>18</v>
      </c>
      <c r="R1742" s="240" t="str">
        <f t="shared" si="130"/>
        <v>DÜŞÜK RİSK</v>
      </c>
      <c r="S1742" s="84" t="s">
        <v>246</v>
      </c>
      <c r="T1742" s="81" t="s">
        <v>313</v>
      </c>
      <c r="U1742" s="80" t="s">
        <v>206</v>
      </c>
      <c r="V1742" s="85" t="s">
        <v>2927</v>
      </c>
      <c r="W1742" s="85"/>
      <c r="X1742" s="82" t="s">
        <v>208</v>
      </c>
      <c r="Y1742" s="83">
        <v>0.5</v>
      </c>
      <c r="Z1742" s="83">
        <v>6</v>
      </c>
      <c r="AA1742" s="83">
        <v>3</v>
      </c>
      <c r="AB1742" s="240">
        <f t="shared" si="131"/>
        <v>9</v>
      </c>
      <c r="AC1742" s="240" t="str">
        <f t="shared" si="132"/>
        <v>DÜŞÜK RİSK</v>
      </c>
      <c r="AD1742" s="81" t="s">
        <v>385</v>
      </c>
      <c r="AE1742" s="81" t="s">
        <v>2928</v>
      </c>
      <c r="AF1742" s="81" t="s">
        <v>2927</v>
      </c>
      <c r="AG1742" s="83" t="s">
        <v>334</v>
      </c>
    </row>
    <row r="1743" spans="1:33" ht="105" x14ac:dyDescent="0.45">
      <c r="A1743" s="152">
        <v>1736</v>
      </c>
      <c r="B1743" s="160">
        <v>45896</v>
      </c>
      <c r="C1743" s="81" t="s">
        <v>72</v>
      </c>
      <c r="D1743" s="81" t="s">
        <v>130</v>
      </c>
      <c r="E1743" s="154" t="s">
        <v>3786</v>
      </c>
      <c r="F1743" s="154" t="s">
        <v>3786</v>
      </c>
      <c r="G1743" s="81" t="s">
        <v>431</v>
      </c>
      <c r="H1743" s="81" t="s">
        <v>2083</v>
      </c>
      <c r="I1743" s="81" t="s">
        <v>433</v>
      </c>
      <c r="J1743" s="81" t="s">
        <v>299</v>
      </c>
      <c r="K1743" s="81" t="s">
        <v>2937</v>
      </c>
      <c r="L1743" s="82" t="s">
        <v>2084</v>
      </c>
      <c r="M1743" s="82" t="s">
        <v>203</v>
      </c>
      <c r="N1743" s="83">
        <v>1</v>
      </c>
      <c r="O1743" s="83">
        <v>6</v>
      </c>
      <c r="P1743" s="83">
        <v>3</v>
      </c>
      <c r="Q1743" s="240">
        <f t="shared" si="133"/>
        <v>18</v>
      </c>
      <c r="R1743" s="240" t="str">
        <f t="shared" si="130"/>
        <v>DÜŞÜK RİSK</v>
      </c>
      <c r="S1743" s="84" t="s">
        <v>204</v>
      </c>
      <c r="T1743" s="81" t="s">
        <v>436</v>
      </c>
      <c r="U1743" s="80" t="s">
        <v>206</v>
      </c>
      <c r="V1743" s="85" t="s">
        <v>2927</v>
      </c>
      <c r="W1743" s="85"/>
      <c r="X1743" s="82" t="s">
        <v>208</v>
      </c>
      <c r="Y1743" s="83">
        <v>0.5</v>
      </c>
      <c r="Z1743" s="83">
        <v>6</v>
      </c>
      <c r="AA1743" s="83">
        <v>3</v>
      </c>
      <c r="AB1743" s="240">
        <f t="shared" si="131"/>
        <v>9</v>
      </c>
      <c r="AC1743" s="240" t="str">
        <f t="shared" si="132"/>
        <v>DÜŞÜK RİSK</v>
      </c>
      <c r="AD1743" s="81" t="s">
        <v>279</v>
      </c>
      <c r="AE1743" s="81" t="s">
        <v>2928</v>
      </c>
      <c r="AF1743" s="81" t="s">
        <v>2927</v>
      </c>
      <c r="AG1743" s="83" t="s">
        <v>334</v>
      </c>
    </row>
    <row r="1744" spans="1:33" ht="105" x14ac:dyDescent="0.45">
      <c r="A1744" s="152">
        <v>1737</v>
      </c>
      <c r="B1744" s="160">
        <v>45896</v>
      </c>
      <c r="C1744" s="81" t="s">
        <v>66</v>
      </c>
      <c r="D1744" s="81" t="s">
        <v>6757</v>
      </c>
      <c r="E1744" s="154" t="s">
        <v>3786</v>
      </c>
      <c r="F1744" s="154" t="s">
        <v>3786</v>
      </c>
      <c r="G1744" s="81" t="s">
        <v>431</v>
      </c>
      <c r="H1744" s="81" t="s">
        <v>2083</v>
      </c>
      <c r="I1744" s="81" t="s">
        <v>433</v>
      </c>
      <c r="J1744" s="81" t="s">
        <v>299</v>
      </c>
      <c r="K1744" s="81" t="s">
        <v>2925</v>
      </c>
      <c r="L1744" s="82" t="s">
        <v>2084</v>
      </c>
      <c r="M1744" s="82" t="s">
        <v>203</v>
      </c>
      <c r="N1744" s="83">
        <v>1</v>
      </c>
      <c r="O1744" s="83">
        <v>6</v>
      </c>
      <c r="P1744" s="83">
        <v>3</v>
      </c>
      <c r="Q1744" s="240">
        <f t="shared" si="133"/>
        <v>18</v>
      </c>
      <c r="R1744" s="240" t="str">
        <f t="shared" si="130"/>
        <v>DÜŞÜK RİSK</v>
      </c>
      <c r="S1744" s="84" t="s">
        <v>204</v>
      </c>
      <c r="T1744" s="81" t="s">
        <v>436</v>
      </c>
      <c r="U1744" s="80" t="s">
        <v>206</v>
      </c>
      <c r="V1744" s="85" t="s">
        <v>2927</v>
      </c>
      <c r="W1744" s="85"/>
      <c r="X1744" s="82" t="s">
        <v>208</v>
      </c>
      <c r="Y1744" s="83">
        <v>0.5</v>
      </c>
      <c r="Z1744" s="83">
        <v>6</v>
      </c>
      <c r="AA1744" s="83">
        <v>3</v>
      </c>
      <c r="AB1744" s="240">
        <f t="shared" si="131"/>
        <v>9</v>
      </c>
      <c r="AC1744" s="240" t="str">
        <f t="shared" si="132"/>
        <v>DÜŞÜK RİSK</v>
      </c>
      <c r="AD1744" s="81" t="s">
        <v>385</v>
      </c>
      <c r="AE1744" s="81" t="s">
        <v>2928</v>
      </c>
      <c r="AF1744" s="81" t="s">
        <v>2927</v>
      </c>
      <c r="AG1744" s="83" t="s">
        <v>334</v>
      </c>
    </row>
    <row r="1745" spans="1:33" ht="140" x14ac:dyDescent="0.45">
      <c r="A1745" s="152">
        <v>1738</v>
      </c>
      <c r="B1745" s="160">
        <v>45896</v>
      </c>
      <c r="C1745" s="81" t="s">
        <v>72</v>
      </c>
      <c r="D1745" s="81" t="s">
        <v>156</v>
      </c>
      <c r="E1745" s="154" t="s">
        <v>3786</v>
      </c>
      <c r="F1745" s="154" t="s">
        <v>3786</v>
      </c>
      <c r="G1745" s="81" t="s">
        <v>431</v>
      </c>
      <c r="H1745" s="81" t="s">
        <v>452</v>
      </c>
      <c r="I1745" s="81" t="s">
        <v>438</v>
      </c>
      <c r="J1745" s="81" t="s">
        <v>453</v>
      </c>
      <c r="K1745" s="81" t="s">
        <v>3036</v>
      </c>
      <c r="L1745" s="82" t="s">
        <v>454</v>
      </c>
      <c r="M1745" s="82" t="s">
        <v>203</v>
      </c>
      <c r="N1745" s="83">
        <v>1</v>
      </c>
      <c r="O1745" s="83">
        <v>1</v>
      </c>
      <c r="P1745" s="83">
        <v>15</v>
      </c>
      <c r="Q1745" s="240">
        <f t="shared" si="133"/>
        <v>15</v>
      </c>
      <c r="R1745" s="240" t="str">
        <f t="shared" si="130"/>
        <v>DÜŞÜK RİSK</v>
      </c>
      <c r="S1745" s="84" t="s">
        <v>204</v>
      </c>
      <c r="T1745" s="81" t="s">
        <v>455</v>
      </c>
      <c r="U1745" s="80" t="s">
        <v>206</v>
      </c>
      <c r="V1745" s="85" t="s">
        <v>2927</v>
      </c>
      <c r="W1745" s="85"/>
      <c r="X1745" s="82" t="s">
        <v>208</v>
      </c>
      <c r="Y1745" s="83">
        <v>0.5</v>
      </c>
      <c r="Z1745" s="83">
        <v>1</v>
      </c>
      <c r="AA1745" s="83">
        <v>15</v>
      </c>
      <c r="AB1745" s="240">
        <f t="shared" si="131"/>
        <v>7.5</v>
      </c>
      <c r="AC1745" s="240" t="str">
        <f t="shared" si="132"/>
        <v>DÜŞÜK RİSK</v>
      </c>
      <c r="AD1745" s="81" t="s">
        <v>450</v>
      </c>
      <c r="AE1745" s="81" t="s">
        <v>451</v>
      </c>
      <c r="AF1745" s="81" t="s">
        <v>2927</v>
      </c>
      <c r="AG1745" s="83" t="s">
        <v>266</v>
      </c>
    </row>
    <row r="1746" spans="1:33" ht="87.5" x14ac:dyDescent="0.45">
      <c r="A1746" s="152">
        <v>1739</v>
      </c>
      <c r="B1746" s="160">
        <v>45896</v>
      </c>
      <c r="C1746" s="81" t="s">
        <v>66</v>
      </c>
      <c r="D1746" s="81" t="s">
        <v>6757</v>
      </c>
      <c r="E1746" s="154" t="s">
        <v>3786</v>
      </c>
      <c r="F1746" s="154" t="s">
        <v>3786</v>
      </c>
      <c r="G1746" s="81" t="s">
        <v>3037</v>
      </c>
      <c r="H1746" s="81" t="s">
        <v>3038</v>
      </c>
      <c r="I1746" s="81" t="s">
        <v>3039</v>
      </c>
      <c r="J1746" s="81" t="s">
        <v>3035</v>
      </c>
      <c r="K1746" s="81" t="s">
        <v>2937</v>
      </c>
      <c r="L1746" s="82" t="s">
        <v>3040</v>
      </c>
      <c r="M1746" s="82" t="s">
        <v>203</v>
      </c>
      <c r="N1746" s="83">
        <v>1</v>
      </c>
      <c r="O1746" s="83">
        <v>0.5</v>
      </c>
      <c r="P1746" s="83">
        <v>40</v>
      </c>
      <c r="Q1746" s="240">
        <f t="shared" si="133"/>
        <v>20</v>
      </c>
      <c r="R1746" s="240" t="str">
        <f t="shared" si="130"/>
        <v>OLASI RİSK</v>
      </c>
      <c r="S1746" s="84" t="s">
        <v>204</v>
      </c>
      <c r="T1746" s="81" t="s">
        <v>419</v>
      </c>
      <c r="U1746" s="80" t="s">
        <v>206</v>
      </c>
      <c r="V1746" s="85" t="s">
        <v>2927</v>
      </c>
      <c r="W1746" s="85"/>
      <c r="X1746" s="82" t="s">
        <v>208</v>
      </c>
      <c r="Y1746" s="83">
        <v>0.5</v>
      </c>
      <c r="Z1746" s="83">
        <v>0.5</v>
      </c>
      <c r="AA1746" s="83">
        <v>40</v>
      </c>
      <c r="AB1746" s="240">
        <f t="shared" si="131"/>
        <v>10</v>
      </c>
      <c r="AC1746" s="240" t="str">
        <f t="shared" si="132"/>
        <v>DÜŞÜK RİSK</v>
      </c>
      <c r="AD1746" s="81" t="s">
        <v>3041</v>
      </c>
      <c r="AE1746" s="81" t="s">
        <v>3042</v>
      </c>
      <c r="AF1746" s="81" t="s">
        <v>2927</v>
      </c>
      <c r="AG1746" s="83" t="s">
        <v>266</v>
      </c>
    </row>
    <row r="1747" spans="1:33" ht="105" x14ac:dyDescent="0.45">
      <c r="A1747" s="152">
        <v>1740</v>
      </c>
      <c r="B1747" s="160">
        <v>45896</v>
      </c>
      <c r="C1747" s="81" t="s">
        <v>66</v>
      </c>
      <c r="D1747" s="81" t="s">
        <v>6757</v>
      </c>
      <c r="E1747" s="154" t="s">
        <v>3786</v>
      </c>
      <c r="F1747" s="154" t="s">
        <v>3786</v>
      </c>
      <c r="G1747" s="81" t="s">
        <v>3037</v>
      </c>
      <c r="H1747" s="81" t="s">
        <v>3038</v>
      </c>
      <c r="I1747" s="81" t="s">
        <v>3039</v>
      </c>
      <c r="J1747" s="81" t="s">
        <v>3035</v>
      </c>
      <c r="K1747" s="81" t="s">
        <v>2925</v>
      </c>
      <c r="L1747" s="82" t="s">
        <v>3040</v>
      </c>
      <c r="M1747" s="82" t="s">
        <v>203</v>
      </c>
      <c r="N1747" s="83">
        <v>1</v>
      </c>
      <c r="O1747" s="83">
        <v>0.5</v>
      </c>
      <c r="P1747" s="83">
        <v>40</v>
      </c>
      <c r="Q1747" s="240">
        <f t="shared" si="133"/>
        <v>20</v>
      </c>
      <c r="R1747" s="240" t="str">
        <f t="shared" si="130"/>
        <v>OLASI RİSK</v>
      </c>
      <c r="S1747" s="84" t="s">
        <v>204</v>
      </c>
      <c r="T1747" s="81" t="s">
        <v>419</v>
      </c>
      <c r="U1747" s="80" t="s">
        <v>206</v>
      </c>
      <c r="V1747" s="85" t="s">
        <v>2927</v>
      </c>
      <c r="W1747" s="85"/>
      <c r="X1747" s="82" t="s">
        <v>208</v>
      </c>
      <c r="Y1747" s="83">
        <v>0.5</v>
      </c>
      <c r="Z1747" s="83">
        <v>0.5</v>
      </c>
      <c r="AA1747" s="83">
        <v>40</v>
      </c>
      <c r="AB1747" s="240">
        <f t="shared" si="131"/>
        <v>10</v>
      </c>
      <c r="AC1747" s="240" t="str">
        <f t="shared" si="132"/>
        <v>DÜŞÜK RİSK</v>
      </c>
      <c r="AD1747" s="81" t="s">
        <v>385</v>
      </c>
      <c r="AE1747" s="81" t="s">
        <v>2928</v>
      </c>
      <c r="AF1747" s="81" t="s">
        <v>2927</v>
      </c>
      <c r="AG1747" s="83" t="s">
        <v>266</v>
      </c>
    </row>
    <row r="1748" spans="1:33" ht="122.5" x14ac:dyDescent="0.45">
      <c r="A1748" s="152">
        <v>1741</v>
      </c>
      <c r="B1748" s="160">
        <v>45896</v>
      </c>
      <c r="C1748" s="81" t="s">
        <v>66</v>
      </c>
      <c r="D1748" s="81" t="s">
        <v>6757</v>
      </c>
      <c r="E1748" s="154" t="s">
        <v>3786</v>
      </c>
      <c r="F1748" s="154" t="s">
        <v>3786</v>
      </c>
      <c r="G1748" s="81" t="s">
        <v>480</v>
      </c>
      <c r="H1748" s="81" t="s">
        <v>481</v>
      </c>
      <c r="I1748" s="81" t="s">
        <v>482</v>
      </c>
      <c r="J1748" s="81" t="s">
        <v>483</v>
      </c>
      <c r="K1748" s="81" t="s">
        <v>2937</v>
      </c>
      <c r="L1748" s="82" t="s">
        <v>5414</v>
      </c>
      <c r="M1748" s="82" t="s">
        <v>203</v>
      </c>
      <c r="N1748" s="83">
        <v>1</v>
      </c>
      <c r="O1748" s="83">
        <v>1</v>
      </c>
      <c r="P1748" s="83">
        <v>15</v>
      </c>
      <c r="Q1748" s="240">
        <f t="shared" si="133"/>
        <v>15</v>
      </c>
      <c r="R1748" s="240" t="str">
        <f t="shared" si="130"/>
        <v>DÜŞÜK RİSK</v>
      </c>
      <c r="S1748" s="84" t="s">
        <v>204</v>
      </c>
      <c r="T1748" s="81" t="s">
        <v>135</v>
      </c>
      <c r="U1748" s="80" t="s">
        <v>206</v>
      </c>
      <c r="V1748" s="85" t="s">
        <v>2927</v>
      </c>
      <c r="W1748" s="85"/>
      <c r="X1748" s="82" t="s">
        <v>208</v>
      </c>
      <c r="Y1748" s="83">
        <v>0.5</v>
      </c>
      <c r="Z1748" s="83">
        <v>1</v>
      </c>
      <c r="AA1748" s="83">
        <v>15</v>
      </c>
      <c r="AB1748" s="240">
        <f t="shared" si="131"/>
        <v>7.5</v>
      </c>
      <c r="AC1748" s="240" t="str">
        <f t="shared" si="132"/>
        <v>DÜŞÜK RİSK</v>
      </c>
      <c r="AD1748" s="81" t="s">
        <v>485</v>
      </c>
      <c r="AE1748" s="81" t="s">
        <v>265</v>
      </c>
      <c r="AF1748" s="81" t="s">
        <v>2927</v>
      </c>
      <c r="AG1748" s="83" t="s">
        <v>2086</v>
      </c>
    </row>
    <row r="1749" spans="1:33" ht="122.5" x14ac:dyDescent="0.45">
      <c r="A1749" s="152">
        <v>1742</v>
      </c>
      <c r="B1749" s="160">
        <v>45896</v>
      </c>
      <c r="C1749" s="81" t="s">
        <v>66</v>
      </c>
      <c r="D1749" s="81" t="s">
        <v>6757</v>
      </c>
      <c r="E1749" s="154" t="s">
        <v>3786</v>
      </c>
      <c r="F1749" s="154" t="s">
        <v>3786</v>
      </c>
      <c r="G1749" s="81" t="s">
        <v>480</v>
      </c>
      <c r="H1749" s="81" t="s">
        <v>481</v>
      </c>
      <c r="I1749" s="81" t="s">
        <v>482</v>
      </c>
      <c r="J1749" s="81" t="s">
        <v>483</v>
      </c>
      <c r="K1749" s="81" t="s">
        <v>2925</v>
      </c>
      <c r="L1749" s="82" t="s">
        <v>2128</v>
      </c>
      <c r="M1749" s="82" t="s">
        <v>203</v>
      </c>
      <c r="N1749" s="83">
        <v>1</v>
      </c>
      <c r="O1749" s="83">
        <v>1</v>
      </c>
      <c r="P1749" s="83">
        <v>15</v>
      </c>
      <c r="Q1749" s="240">
        <f t="shared" si="133"/>
        <v>15</v>
      </c>
      <c r="R1749" s="240" t="str">
        <f t="shared" si="130"/>
        <v>DÜŞÜK RİSK</v>
      </c>
      <c r="S1749" s="84" t="s">
        <v>204</v>
      </c>
      <c r="T1749" s="81" t="s">
        <v>135</v>
      </c>
      <c r="U1749" s="80" t="s">
        <v>206</v>
      </c>
      <c r="V1749" s="85" t="s">
        <v>2927</v>
      </c>
      <c r="W1749" s="85"/>
      <c r="X1749" s="82" t="s">
        <v>208</v>
      </c>
      <c r="Y1749" s="83">
        <v>0.5</v>
      </c>
      <c r="Z1749" s="83">
        <v>1</v>
      </c>
      <c r="AA1749" s="83">
        <v>15</v>
      </c>
      <c r="AB1749" s="240">
        <f t="shared" si="131"/>
        <v>7.5</v>
      </c>
      <c r="AC1749" s="240" t="str">
        <f t="shared" si="132"/>
        <v>DÜŞÜK RİSK</v>
      </c>
      <c r="AD1749" s="81" t="s">
        <v>385</v>
      </c>
      <c r="AE1749" s="81" t="s">
        <v>2928</v>
      </c>
      <c r="AF1749" s="81" t="s">
        <v>2927</v>
      </c>
      <c r="AG1749" s="83" t="s">
        <v>2086</v>
      </c>
    </row>
    <row r="1750" spans="1:33" ht="105" x14ac:dyDescent="0.45">
      <c r="A1750" s="152">
        <v>1743</v>
      </c>
      <c r="B1750" s="160">
        <v>45896</v>
      </c>
      <c r="C1750" s="81" t="s">
        <v>66</v>
      </c>
      <c r="D1750" s="81" t="s">
        <v>6757</v>
      </c>
      <c r="E1750" s="154" t="s">
        <v>3786</v>
      </c>
      <c r="F1750" s="154" t="s">
        <v>3786</v>
      </c>
      <c r="G1750" s="81" t="s">
        <v>486</v>
      </c>
      <c r="H1750" s="81" t="s">
        <v>487</v>
      </c>
      <c r="I1750" s="81" t="s">
        <v>488</v>
      </c>
      <c r="J1750" s="81" t="s">
        <v>299</v>
      </c>
      <c r="K1750" s="81" t="s">
        <v>2937</v>
      </c>
      <c r="L1750" s="82" t="s">
        <v>489</v>
      </c>
      <c r="M1750" s="82" t="s">
        <v>203</v>
      </c>
      <c r="N1750" s="83">
        <v>1</v>
      </c>
      <c r="O1750" s="83">
        <v>1</v>
      </c>
      <c r="P1750" s="83">
        <v>7</v>
      </c>
      <c r="Q1750" s="240">
        <f t="shared" si="133"/>
        <v>7</v>
      </c>
      <c r="R1750" s="240" t="str">
        <f t="shared" si="130"/>
        <v>DÜŞÜK RİSK</v>
      </c>
      <c r="S1750" s="84" t="s">
        <v>204</v>
      </c>
      <c r="T1750" s="82" t="s">
        <v>490</v>
      </c>
      <c r="U1750" s="80" t="s">
        <v>206</v>
      </c>
      <c r="V1750" s="85" t="s">
        <v>2927</v>
      </c>
      <c r="W1750" s="85"/>
      <c r="X1750" s="82" t="s">
        <v>208</v>
      </c>
      <c r="Y1750" s="83">
        <v>0.5</v>
      </c>
      <c r="Z1750" s="83">
        <v>1</v>
      </c>
      <c r="AA1750" s="83">
        <v>7</v>
      </c>
      <c r="AB1750" s="240">
        <f t="shared" si="131"/>
        <v>3.5</v>
      </c>
      <c r="AC1750" s="240" t="str">
        <f t="shared" si="132"/>
        <v>DÜŞÜK RİSK</v>
      </c>
      <c r="AD1750" s="81" t="s">
        <v>485</v>
      </c>
      <c r="AE1750" s="81" t="s">
        <v>265</v>
      </c>
      <c r="AF1750" s="81" t="s">
        <v>2927</v>
      </c>
      <c r="AG1750" s="83" t="s">
        <v>491</v>
      </c>
    </row>
    <row r="1751" spans="1:33" ht="105" x14ac:dyDescent="0.45">
      <c r="A1751" s="152">
        <v>1744</v>
      </c>
      <c r="B1751" s="160">
        <v>45896</v>
      </c>
      <c r="C1751" s="81" t="s">
        <v>66</v>
      </c>
      <c r="D1751" s="81" t="s">
        <v>6757</v>
      </c>
      <c r="E1751" s="154" t="s">
        <v>3786</v>
      </c>
      <c r="F1751" s="154" t="s">
        <v>3786</v>
      </c>
      <c r="G1751" s="81" t="s">
        <v>486</v>
      </c>
      <c r="H1751" s="81" t="s">
        <v>487</v>
      </c>
      <c r="I1751" s="81" t="s">
        <v>488</v>
      </c>
      <c r="J1751" s="81" t="s">
        <v>299</v>
      </c>
      <c r="K1751" s="81" t="s">
        <v>2925</v>
      </c>
      <c r="L1751" s="82" t="s">
        <v>489</v>
      </c>
      <c r="M1751" s="82" t="s">
        <v>203</v>
      </c>
      <c r="N1751" s="83">
        <v>1</v>
      </c>
      <c r="O1751" s="83">
        <v>1</v>
      </c>
      <c r="P1751" s="83">
        <v>7</v>
      </c>
      <c r="Q1751" s="240">
        <f t="shared" si="133"/>
        <v>7</v>
      </c>
      <c r="R1751" s="240" t="str">
        <f t="shared" si="130"/>
        <v>DÜŞÜK RİSK</v>
      </c>
      <c r="S1751" s="84" t="s">
        <v>204</v>
      </c>
      <c r="T1751" s="82" t="s">
        <v>490</v>
      </c>
      <c r="U1751" s="80" t="s">
        <v>206</v>
      </c>
      <c r="V1751" s="85" t="s">
        <v>2927</v>
      </c>
      <c r="W1751" s="85"/>
      <c r="X1751" s="82" t="s">
        <v>208</v>
      </c>
      <c r="Y1751" s="83">
        <v>0.5</v>
      </c>
      <c r="Z1751" s="83">
        <v>1</v>
      </c>
      <c r="AA1751" s="83">
        <v>7</v>
      </c>
      <c r="AB1751" s="240">
        <f t="shared" si="131"/>
        <v>3.5</v>
      </c>
      <c r="AC1751" s="240" t="str">
        <f t="shared" si="132"/>
        <v>DÜŞÜK RİSK</v>
      </c>
      <c r="AD1751" s="81" t="s">
        <v>385</v>
      </c>
      <c r="AE1751" s="81" t="s">
        <v>2928</v>
      </c>
      <c r="AF1751" s="81" t="s">
        <v>2927</v>
      </c>
      <c r="AG1751" s="83" t="s">
        <v>491</v>
      </c>
    </row>
    <row r="1752" spans="1:33" ht="210" x14ac:dyDescent="0.45">
      <c r="A1752" s="152">
        <v>1745</v>
      </c>
      <c r="B1752" s="160">
        <v>45531</v>
      </c>
      <c r="C1752" s="83" t="s">
        <v>72</v>
      </c>
      <c r="D1752" s="81" t="s">
        <v>155</v>
      </c>
      <c r="E1752" s="254" t="s">
        <v>3043</v>
      </c>
      <c r="F1752" s="254" t="s">
        <v>3043</v>
      </c>
      <c r="G1752" s="81" t="s">
        <v>197</v>
      </c>
      <c r="H1752" s="81" t="s">
        <v>220</v>
      </c>
      <c r="I1752" s="81" t="s">
        <v>199</v>
      </c>
      <c r="J1752" s="81" t="s">
        <v>200</v>
      </c>
      <c r="K1752" s="81" t="s">
        <v>3044</v>
      </c>
      <c r="L1752" s="82" t="s">
        <v>202</v>
      </c>
      <c r="M1752" s="82" t="s">
        <v>203</v>
      </c>
      <c r="N1752" s="83">
        <v>1</v>
      </c>
      <c r="O1752" s="83">
        <v>1</v>
      </c>
      <c r="P1752" s="83">
        <v>15</v>
      </c>
      <c r="Q1752" s="240">
        <f t="shared" si="133"/>
        <v>15</v>
      </c>
      <c r="R1752" s="240" t="str">
        <f t="shared" si="130"/>
        <v>DÜŞÜK RİSK</v>
      </c>
      <c r="S1752" s="84" t="s">
        <v>204</v>
      </c>
      <c r="T1752" s="82" t="s">
        <v>205</v>
      </c>
      <c r="U1752" s="80" t="s">
        <v>206</v>
      </c>
      <c r="V1752" s="85" t="s">
        <v>558</v>
      </c>
      <c r="W1752" s="80" t="s">
        <v>558</v>
      </c>
      <c r="X1752" s="82" t="s">
        <v>208</v>
      </c>
      <c r="Y1752" s="83">
        <v>0.5</v>
      </c>
      <c r="Z1752" s="83">
        <v>1</v>
      </c>
      <c r="AA1752" s="83">
        <v>15</v>
      </c>
      <c r="AB1752" s="240">
        <f t="shared" si="131"/>
        <v>7.5</v>
      </c>
      <c r="AC1752" s="240" t="str">
        <f t="shared" si="132"/>
        <v>DÜŞÜK RİSK</v>
      </c>
      <c r="AD1752" s="81" t="s">
        <v>209</v>
      </c>
      <c r="AE1752" s="81" t="s">
        <v>210</v>
      </c>
      <c r="AF1752" s="81" t="s">
        <v>558</v>
      </c>
      <c r="AG1752" s="83" t="s">
        <v>211</v>
      </c>
    </row>
    <row r="1753" spans="1:33" ht="315" x14ac:dyDescent="0.45">
      <c r="A1753" s="152">
        <v>1746</v>
      </c>
      <c r="B1753" s="160">
        <v>45531</v>
      </c>
      <c r="C1753" s="83" t="s">
        <v>72</v>
      </c>
      <c r="D1753" s="81" t="s">
        <v>155</v>
      </c>
      <c r="E1753" s="254" t="s">
        <v>3043</v>
      </c>
      <c r="F1753" s="254" t="s">
        <v>3043</v>
      </c>
      <c r="G1753" s="81" t="s">
        <v>3045</v>
      </c>
      <c r="H1753" s="81" t="s">
        <v>222</v>
      </c>
      <c r="I1753" s="81" t="s">
        <v>214</v>
      </c>
      <c r="J1753" s="81" t="s">
        <v>200</v>
      </c>
      <c r="K1753" s="81" t="s">
        <v>3044</v>
      </c>
      <c r="L1753" s="82" t="s">
        <v>215</v>
      </c>
      <c r="M1753" s="82" t="s">
        <v>203</v>
      </c>
      <c r="N1753" s="83">
        <v>1</v>
      </c>
      <c r="O1753" s="83">
        <v>2</v>
      </c>
      <c r="P1753" s="83">
        <v>15</v>
      </c>
      <c r="Q1753" s="240">
        <f t="shared" si="133"/>
        <v>30</v>
      </c>
      <c r="R1753" s="240" t="str">
        <f t="shared" si="130"/>
        <v>OLASI RİSK</v>
      </c>
      <c r="S1753" s="84" t="s">
        <v>204</v>
      </c>
      <c r="T1753" s="82" t="s">
        <v>205</v>
      </c>
      <c r="U1753" s="80" t="s">
        <v>206</v>
      </c>
      <c r="V1753" s="85" t="s">
        <v>558</v>
      </c>
      <c r="W1753" s="80" t="s">
        <v>558</v>
      </c>
      <c r="X1753" s="82" t="s">
        <v>208</v>
      </c>
      <c r="Y1753" s="83">
        <v>0.5</v>
      </c>
      <c r="Z1753" s="83">
        <v>2</v>
      </c>
      <c r="AA1753" s="83">
        <v>15</v>
      </c>
      <c r="AB1753" s="240">
        <f t="shared" si="131"/>
        <v>15</v>
      </c>
      <c r="AC1753" s="240" t="str">
        <f t="shared" si="132"/>
        <v>DÜŞÜK RİSK</v>
      </c>
      <c r="AD1753" s="81" t="s">
        <v>209</v>
      </c>
      <c r="AE1753" s="81" t="s">
        <v>210</v>
      </c>
      <c r="AF1753" s="81" t="s">
        <v>558</v>
      </c>
      <c r="AG1753" s="83" t="s">
        <v>211</v>
      </c>
    </row>
    <row r="1754" spans="1:33" ht="315" x14ac:dyDescent="0.45">
      <c r="A1754" s="152">
        <v>1747</v>
      </c>
      <c r="B1754" s="160">
        <v>45531</v>
      </c>
      <c r="C1754" s="83" t="s">
        <v>72</v>
      </c>
      <c r="D1754" s="81" t="s">
        <v>155</v>
      </c>
      <c r="E1754" s="254" t="s">
        <v>3043</v>
      </c>
      <c r="F1754" s="254" t="s">
        <v>3043</v>
      </c>
      <c r="G1754" s="81" t="s">
        <v>3046</v>
      </c>
      <c r="H1754" s="81" t="s">
        <v>222</v>
      </c>
      <c r="I1754" s="81" t="s">
        <v>214</v>
      </c>
      <c r="J1754" s="81" t="s">
        <v>200</v>
      </c>
      <c r="K1754" s="81" t="s">
        <v>3044</v>
      </c>
      <c r="L1754" s="82" t="s">
        <v>215</v>
      </c>
      <c r="M1754" s="82" t="s">
        <v>203</v>
      </c>
      <c r="N1754" s="83">
        <v>1</v>
      </c>
      <c r="O1754" s="83">
        <v>2</v>
      </c>
      <c r="P1754" s="83">
        <v>15</v>
      </c>
      <c r="Q1754" s="240">
        <f t="shared" si="133"/>
        <v>30</v>
      </c>
      <c r="R1754" s="240" t="str">
        <f t="shared" si="130"/>
        <v>OLASI RİSK</v>
      </c>
      <c r="S1754" s="84" t="s">
        <v>204</v>
      </c>
      <c r="T1754" s="81" t="s">
        <v>205</v>
      </c>
      <c r="U1754" s="80" t="s">
        <v>206</v>
      </c>
      <c r="V1754" s="85" t="s">
        <v>558</v>
      </c>
      <c r="W1754" s="80" t="s">
        <v>558</v>
      </c>
      <c r="X1754" s="82" t="s">
        <v>208</v>
      </c>
      <c r="Y1754" s="83">
        <v>0.5</v>
      </c>
      <c r="Z1754" s="83">
        <v>2</v>
      </c>
      <c r="AA1754" s="83">
        <v>15</v>
      </c>
      <c r="AB1754" s="240">
        <f t="shared" si="131"/>
        <v>15</v>
      </c>
      <c r="AC1754" s="240" t="str">
        <f t="shared" si="132"/>
        <v>DÜŞÜK RİSK</v>
      </c>
      <c r="AD1754" s="81" t="s">
        <v>209</v>
      </c>
      <c r="AE1754" s="81" t="s">
        <v>210</v>
      </c>
      <c r="AF1754" s="81" t="s">
        <v>558</v>
      </c>
      <c r="AG1754" s="83" t="s">
        <v>211</v>
      </c>
    </row>
    <row r="1755" spans="1:33" ht="140" x14ac:dyDescent="0.45">
      <c r="A1755" s="152">
        <v>1748</v>
      </c>
      <c r="B1755" s="160">
        <v>45531</v>
      </c>
      <c r="C1755" s="81" t="s">
        <v>72</v>
      </c>
      <c r="D1755" s="81" t="s">
        <v>155</v>
      </c>
      <c r="E1755" s="254" t="s">
        <v>3043</v>
      </c>
      <c r="F1755" s="254" t="s">
        <v>3043</v>
      </c>
      <c r="G1755" s="81" t="s">
        <v>335</v>
      </c>
      <c r="H1755" s="81" t="s">
        <v>222</v>
      </c>
      <c r="I1755" s="81" t="s">
        <v>336</v>
      </c>
      <c r="J1755" s="81" t="s">
        <v>200</v>
      </c>
      <c r="K1755" s="81" t="s">
        <v>3047</v>
      </c>
      <c r="L1755" s="82" t="s">
        <v>337</v>
      </c>
      <c r="M1755" s="82" t="s">
        <v>203</v>
      </c>
      <c r="N1755" s="83">
        <v>1</v>
      </c>
      <c r="O1755" s="83">
        <v>1</v>
      </c>
      <c r="P1755" s="83">
        <v>15</v>
      </c>
      <c r="Q1755" s="240">
        <f t="shared" si="133"/>
        <v>15</v>
      </c>
      <c r="R1755" s="240" t="str">
        <f t="shared" si="130"/>
        <v>DÜŞÜK RİSK</v>
      </c>
      <c r="S1755" s="84" t="s">
        <v>204</v>
      </c>
      <c r="T1755" s="81" t="s">
        <v>338</v>
      </c>
      <c r="U1755" s="80" t="s">
        <v>206</v>
      </c>
      <c r="V1755" s="85" t="s">
        <v>1702</v>
      </c>
      <c r="W1755" s="80" t="s">
        <v>1702</v>
      </c>
      <c r="X1755" s="82" t="s">
        <v>208</v>
      </c>
      <c r="Y1755" s="83">
        <v>1</v>
      </c>
      <c r="Z1755" s="83">
        <v>1</v>
      </c>
      <c r="AA1755" s="83">
        <v>15</v>
      </c>
      <c r="AB1755" s="240">
        <f t="shared" si="131"/>
        <v>15</v>
      </c>
      <c r="AC1755" s="240" t="str">
        <f t="shared" si="132"/>
        <v>DÜŞÜK RİSK</v>
      </c>
      <c r="AD1755" s="81" t="s">
        <v>209</v>
      </c>
      <c r="AE1755" s="81" t="s">
        <v>210</v>
      </c>
      <c r="AF1755" s="81" t="s">
        <v>1702</v>
      </c>
      <c r="AG1755" s="83" t="s">
        <v>211</v>
      </c>
    </row>
    <row r="1756" spans="1:33" ht="175" x14ac:dyDescent="0.45">
      <c r="A1756" s="152">
        <v>1749</v>
      </c>
      <c r="B1756" s="160">
        <v>45531</v>
      </c>
      <c r="C1756" s="83" t="s">
        <v>72</v>
      </c>
      <c r="D1756" s="81" t="s">
        <v>155</v>
      </c>
      <c r="E1756" s="254" t="s">
        <v>3043</v>
      </c>
      <c r="F1756" s="254" t="s">
        <v>3043</v>
      </c>
      <c r="G1756" s="81" t="s">
        <v>227</v>
      </c>
      <c r="H1756" s="81" t="s">
        <v>239</v>
      </c>
      <c r="I1756" s="81" t="s">
        <v>240</v>
      </c>
      <c r="J1756" s="81" t="s">
        <v>200</v>
      </c>
      <c r="K1756" s="81" t="s">
        <v>3044</v>
      </c>
      <c r="L1756" s="82" t="s">
        <v>4834</v>
      </c>
      <c r="M1756" s="82" t="s">
        <v>203</v>
      </c>
      <c r="N1756" s="83">
        <v>1</v>
      </c>
      <c r="O1756" s="83">
        <v>1</v>
      </c>
      <c r="P1756" s="83">
        <v>15</v>
      </c>
      <c r="Q1756" s="240">
        <f t="shared" si="133"/>
        <v>15</v>
      </c>
      <c r="R1756" s="240" t="str">
        <f t="shared" si="130"/>
        <v>DÜŞÜK RİSK</v>
      </c>
      <c r="S1756" s="84" t="s">
        <v>216</v>
      </c>
      <c r="T1756" s="81" t="s">
        <v>241</v>
      </c>
      <c r="U1756" s="80" t="s">
        <v>206</v>
      </c>
      <c r="V1756" s="85" t="s">
        <v>1702</v>
      </c>
      <c r="W1756" s="80" t="s">
        <v>1702</v>
      </c>
      <c r="X1756" s="82" t="s">
        <v>208</v>
      </c>
      <c r="Y1756" s="83">
        <v>1</v>
      </c>
      <c r="Z1756" s="83">
        <v>1</v>
      </c>
      <c r="AA1756" s="83">
        <v>15</v>
      </c>
      <c r="AB1756" s="240">
        <f t="shared" si="131"/>
        <v>15</v>
      </c>
      <c r="AC1756" s="240" t="str">
        <f t="shared" si="132"/>
        <v>DÜŞÜK RİSK</v>
      </c>
      <c r="AD1756" s="81" t="s">
        <v>209</v>
      </c>
      <c r="AE1756" s="81" t="s">
        <v>210</v>
      </c>
      <c r="AF1756" s="81" t="s">
        <v>1702</v>
      </c>
      <c r="AG1756" s="83" t="s">
        <v>211</v>
      </c>
    </row>
    <row r="1757" spans="1:33" ht="192.5" x14ac:dyDescent="0.45">
      <c r="A1757" s="152">
        <v>1750</v>
      </c>
      <c r="B1757" s="160">
        <v>45531</v>
      </c>
      <c r="C1757" s="83" t="s">
        <v>72</v>
      </c>
      <c r="D1757" s="81" t="s">
        <v>155</v>
      </c>
      <c r="E1757" s="254" t="s">
        <v>3043</v>
      </c>
      <c r="F1757" s="254" t="s">
        <v>3043</v>
      </c>
      <c r="G1757" s="81" t="s">
        <v>227</v>
      </c>
      <c r="H1757" s="81" t="s">
        <v>242</v>
      </c>
      <c r="I1757" s="81" t="s">
        <v>240</v>
      </c>
      <c r="J1757" s="81" t="s">
        <v>200</v>
      </c>
      <c r="K1757" s="81" t="s">
        <v>3044</v>
      </c>
      <c r="L1757" s="82" t="s">
        <v>4833</v>
      </c>
      <c r="M1757" s="82" t="s">
        <v>203</v>
      </c>
      <c r="N1757" s="83">
        <v>1</v>
      </c>
      <c r="O1757" s="83">
        <v>1</v>
      </c>
      <c r="P1757" s="83">
        <v>15</v>
      </c>
      <c r="Q1757" s="240">
        <f t="shared" si="133"/>
        <v>15</v>
      </c>
      <c r="R1757" s="240" t="str">
        <f t="shared" si="130"/>
        <v>DÜŞÜK RİSK</v>
      </c>
      <c r="S1757" s="84" t="s">
        <v>216</v>
      </c>
      <c r="T1757" s="81" t="s">
        <v>241</v>
      </c>
      <c r="U1757" s="80" t="s">
        <v>206</v>
      </c>
      <c r="V1757" s="85" t="s">
        <v>1702</v>
      </c>
      <c r="W1757" s="80" t="s">
        <v>1702</v>
      </c>
      <c r="X1757" s="82" t="s">
        <v>208</v>
      </c>
      <c r="Y1757" s="83">
        <v>0.5</v>
      </c>
      <c r="Z1757" s="83">
        <v>1</v>
      </c>
      <c r="AA1757" s="83">
        <v>15</v>
      </c>
      <c r="AB1757" s="240">
        <f t="shared" si="131"/>
        <v>7.5</v>
      </c>
      <c r="AC1757" s="240" t="str">
        <f t="shared" si="132"/>
        <v>DÜŞÜK RİSK</v>
      </c>
      <c r="AD1757" s="81" t="s">
        <v>209</v>
      </c>
      <c r="AE1757" s="81" t="s">
        <v>210</v>
      </c>
      <c r="AF1757" s="81" t="s">
        <v>1702</v>
      </c>
      <c r="AG1757" s="83" t="s">
        <v>211</v>
      </c>
    </row>
    <row r="1758" spans="1:33" ht="175" x14ac:dyDescent="0.45">
      <c r="A1758" s="152">
        <v>1751</v>
      </c>
      <c r="B1758" s="160">
        <v>45531</v>
      </c>
      <c r="C1758" s="83" t="s">
        <v>72</v>
      </c>
      <c r="D1758" s="81" t="s">
        <v>155</v>
      </c>
      <c r="E1758" s="254" t="s">
        <v>3043</v>
      </c>
      <c r="F1758" s="254" t="s">
        <v>3043</v>
      </c>
      <c r="G1758" s="81" t="s">
        <v>227</v>
      </c>
      <c r="H1758" s="81" t="s">
        <v>243</v>
      </c>
      <c r="I1758" s="81" t="s">
        <v>240</v>
      </c>
      <c r="J1758" s="81" t="s">
        <v>233</v>
      </c>
      <c r="K1758" s="81" t="s">
        <v>3044</v>
      </c>
      <c r="L1758" s="82" t="s">
        <v>4834</v>
      </c>
      <c r="M1758" s="82" t="s">
        <v>203</v>
      </c>
      <c r="N1758" s="83">
        <v>1</v>
      </c>
      <c r="O1758" s="83">
        <v>1</v>
      </c>
      <c r="P1758" s="83">
        <v>15</v>
      </c>
      <c r="Q1758" s="240">
        <f t="shared" si="133"/>
        <v>15</v>
      </c>
      <c r="R1758" s="240" t="str">
        <f t="shared" si="130"/>
        <v>DÜŞÜK RİSK</v>
      </c>
      <c r="S1758" s="84" t="s">
        <v>216</v>
      </c>
      <c r="T1758" s="81" t="s">
        <v>235</v>
      </c>
      <c r="U1758" s="80" t="s">
        <v>206</v>
      </c>
      <c r="V1758" s="85" t="s">
        <v>1702</v>
      </c>
      <c r="W1758" s="80" t="s">
        <v>1702</v>
      </c>
      <c r="X1758" s="82" t="s">
        <v>208</v>
      </c>
      <c r="Y1758" s="83">
        <v>0.5</v>
      </c>
      <c r="Z1758" s="83">
        <v>1</v>
      </c>
      <c r="AA1758" s="83">
        <v>15</v>
      </c>
      <c r="AB1758" s="240">
        <f t="shared" si="131"/>
        <v>7.5</v>
      </c>
      <c r="AC1758" s="240" t="str">
        <f t="shared" si="132"/>
        <v>DÜŞÜK RİSK</v>
      </c>
      <c r="AD1758" s="81" t="s">
        <v>209</v>
      </c>
      <c r="AE1758" s="81" t="s">
        <v>210</v>
      </c>
      <c r="AF1758" s="81" t="s">
        <v>1702</v>
      </c>
      <c r="AG1758" s="83" t="s">
        <v>211</v>
      </c>
    </row>
    <row r="1759" spans="1:33" ht="140" x14ac:dyDescent="0.45">
      <c r="A1759" s="152">
        <v>1752</v>
      </c>
      <c r="B1759" s="160">
        <v>45531</v>
      </c>
      <c r="C1759" s="83" t="s">
        <v>72</v>
      </c>
      <c r="D1759" s="81" t="s">
        <v>155</v>
      </c>
      <c r="E1759" s="254" t="s">
        <v>3043</v>
      </c>
      <c r="F1759" s="254" t="s">
        <v>3043</v>
      </c>
      <c r="G1759" s="81" t="s">
        <v>374</v>
      </c>
      <c r="H1759" s="81" t="s">
        <v>375</v>
      </c>
      <c r="I1759" s="81" t="s">
        <v>376</v>
      </c>
      <c r="J1759" s="81" t="s">
        <v>377</v>
      </c>
      <c r="K1759" s="81" t="s">
        <v>3048</v>
      </c>
      <c r="L1759" s="82" t="s">
        <v>2806</v>
      </c>
      <c r="M1759" s="82" t="s">
        <v>203</v>
      </c>
      <c r="N1759" s="83">
        <v>0.5</v>
      </c>
      <c r="O1759" s="83">
        <v>6</v>
      </c>
      <c r="P1759" s="83">
        <v>3</v>
      </c>
      <c r="Q1759" s="240">
        <f t="shared" ref="Q1759:Q1822" si="136">IF(OR(ISBLANK(N1759)=TRUE,ISBLANK(O1759)=TRUE,ISBLANK(P1759)=TRUE),"",PRODUCT(N1759,O1759,P1759))</f>
        <v>9</v>
      </c>
      <c r="R1759" s="240" t="str">
        <f t="shared" ref="R1759:R1822" si="137">IF(Q1759="","",IF(AND(Q1759&gt;=0,Q1759&lt;20),"DÜŞÜK RİSK",IF(AND(Q1759&gt;=20,Q1759&lt;70),"OLASI RİSK",IF(AND(Q1759&gt;=70,Q1759&lt;200),"ÖNEMLİ RİSK",IF(AND(Q1759&gt;=200,Q1759&lt;400),"YÜKSEK RİSK",IF(Q1759&gt;=400,"KABUL EDİLEMEZ RİSK",""))))))</f>
        <v>DÜŞÜK RİSK</v>
      </c>
      <c r="S1759" s="84" t="s">
        <v>204</v>
      </c>
      <c r="T1759" s="81" t="s">
        <v>379</v>
      </c>
      <c r="U1759" s="80" t="s">
        <v>206</v>
      </c>
      <c r="V1759" s="85" t="s">
        <v>558</v>
      </c>
      <c r="W1759" s="80" t="s">
        <v>558</v>
      </c>
      <c r="X1759" s="82" t="s">
        <v>208</v>
      </c>
      <c r="Y1759" s="83">
        <v>0.5</v>
      </c>
      <c r="Z1759" s="83">
        <v>6</v>
      </c>
      <c r="AA1759" s="83">
        <v>3</v>
      </c>
      <c r="AB1759" s="240">
        <f t="shared" ref="AB1759:AB1822" si="138">IF(OR(ISBLANK(Y1759)=TRUE,ISBLANK(Z1759)=TRUE,ISBLANK(AA1759)=TRUE),"",PRODUCT(Y1759,Z1759,AA1759))</f>
        <v>9</v>
      </c>
      <c r="AC1759" s="240" t="str">
        <f t="shared" ref="AC1759:AC1822" si="139">IF(AB1759="","",IF(AND(AB1759&gt;=0,AB1759&lt;20),"DÜŞÜK RİSK",IF(AND(AB1759&gt;=20,AB1759&lt;70),"OLASI RİSK",IF(AND(AB1759&gt;=70,AB1759&lt;200),"ÖNEMLİ RİSK",IF(AND(AB1759&gt;=200,AB1759&lt;400),"YÜKSEK RİSK",IF(AB1759&gt;=400,"KABUL EDİLEMEZ RİSK",""))))))</f>
        <v>DÜŞÜK RİSK</v>
      </c>
      <c r="AD1759" s="81" t="s">
        <v>209</v>
      </c>
      <c r="AE1759" s="81" t="s">
        <v>210</v>
      </c>
      <c r="AF1759" s="81" t="s">
        <v>558</v>
      </c>
      <c r="AG1759" s="83" t="s">
        <v>373</v>
      </c>
    </row>
    <row r="1760" spans="1:33" ht="122.5" x14ac:dyDescent="0.45">
      <c r="A1760" s="152">
        <v>1753</v>
      </c>
      <c r="B1760" s="160">
        <v>45531</v>
      </c>
      <c r="C1760" s="81" t="s">
        <v>66</v>
      </c>
      <c r="D1760" s="81" t="s">
        <v>6755</v>
      </c>
      <c r="E1760" s="254" t="s">
        <v>3043</v>
      </c>
      <c r="F1760" s="254" t="s">
        <v>3043</v>
      </c>
      <c r="G1760" s="81" t="s">
        <v>1727</v>
      </c>
      <c r="H1760" s="81" t="s">
        <v>370</v>
      </c>
      <c r="I1760" s="81" t="s">
        <v>492</v>
      </c>
      <c r="J1760" s="81" t="s">
        <v>299</v>
      </c>
      <c r="K1760" s="81" t="s">
        <v>3048</v>
      </c>
      <c r="L1760" s="82" t="s">
        <v>3049</v>
      </c>
      <c r="M1760" s="82" t="s">
        <v>203</v>
      </c>
      <c r="N1760" s="83">
        <v>0.5</v>
      </c>
      <c r="O1760" s="83">
        <v>6</v>
      </c>
      <c r="P1760" s="83">
        <v>15</v>
      </c>
      <c r="Q1760" s="240">
        <f t="shared" si="136"/>
        <v>45</v>
      </c>
      <c r="R1760" s="240" t="str">
        <f t="shared" si="137"/>
        <v>OLASI RİSK</v>
      </c>
      <c r="S1760" s="84" t="s">
        <v>204</v>
      </c>
      <c r="T1760" s="81" t="s">
        <v>361</v>
      </c>
      <c r="U1760" s="80" t="s">
        <v>206</v>
      </c>
      <c r="V1760" s="85" t="s">
        <v>558</v>
      </c>
      <c r="W1760" s="80" t="s">
        <v>558</v>
      </c>
      <c r="X1760" s="82" t="s">
        <v>208</v>
      </c>
      <c r="Y1760" s="83">
        <v>0.2</v>
      </c>
      <c r="Z1760" s="83">
        <v>6</v>
      </c>
      <c r="AA1760" s="83">
        <v>15</v>
      </c>
      <c r="AB1760" s="240">
        <f t="shared" si="138"/>
        <v>18.000000000000004</v>
      </c>
      <c r="AC1760" s="240" t="str">
        <f t="shared" si="139"/>
        <v>DÜŞÜK RİSK</v>
      </c>
      <c r="AD1760" s="81" t="s">
        <v>302</v>
      </c>
      <c r="AE1760" s="81" t="s">
        <v>265</v>
      </c>
      <c r="AF1760" s="81" t="s">
        <v>558</v>
      </c>
      <c r="AG1760" s="83" t="s">
        <v>373</v>
      </c>
    </row>
    <row r="1761" spans="1:33" ht="140" x14ac:dyDescent="0.45">
      <c r="A1761" s="152">
        <v>1754</v>
      </c>
      <c r="B1761" s="160">
        <v>45531</v>
      </c>
      <c r="C1761" s="81" t="s">
        <v>72</v>
      </c>
      <c r="D1761" s="81" t="s">
        <v>158</v>
      </c>
      <c r="E1761" s="254" t="s">
        <v>3043</v>
      </c>
      <c r="F1761" s="254" t="s">
        <v>3043</v>
      </c>
      <c r="G1761" s="81" t="s">
        <v>363</v>
      </c>
      <c r="H1761" s="81" t="s">
        <v>2833</v>
      </c>
      <c r="I1761" s="81" t="s">
        <v>365</v>
      </c>
      <c r="J1761" s="81" t="s">
        <v>366</v>
      </c>
      <c r="K1761" s="81" t="s">
        <v>2060</v>
      </c>
      <c r="L1761" s="82" t="s">
        <v>3050</v>
      </c>
      <c r="M1761" s="82" t="s">
        <v>203</v>
      </c>
      <c r="N1761" s="83">
        <v>0.5</v>
      </c>
      <c r="O1761" s="83">
        <v>6</v>
      </c>
      <c r="P1761" s="83">
        <v>7</v>
      </c>
      <c r="Q1761" s="240">
        <f t="shared" si="136"/>
        <v>21</v>
      </c>
      <c r="R1761" s="240" t="str">
        <f t="shared" si="137"/>
        <v>OLASI RİSK</v>
      </c>
      <c r="S1761" s="84" t="s">
        <v>204</v>
      </c>
      <c r="T1761" s="82" t="s">
        <v>286</v>
      </c>
      <c r="U1761" s="80" t="s">
        <v>206</v>
      </c>
      <c r="V1761" s="85" t="s">
        <v>558</v>
      </c>
      <c r="W1761" s="80" t="s">
        <v>558</v>
      </c>
      <c r="X1761" s="82" t="s">
        <v>208</v>
      </c>
      <c r="Y1761" s="83">
        <v>0.2</v>
      </c>
      <c r="Z1761" s="83">
        <v>6</v>
      </c>
      <c r="AA1761" s="83">
        <v>7</v>
      </c>
      <c r="AB1761" s="240">
        <f t="shared" si="138"/>
        <v>8.4000000000000021</v>
      </c>
      <c r="AC1761" s="240" t="str">
        <f t="shared" si="139"/>
        <v>DÜŞÜK RİSK</v>
      </c>
      <c r="AD1761" s="81" t="s">
        <v>272</v>
      </c>
      <c r="AE1761" s="82" t="s">
        <v>265</v>
      </c>
      <c r="AF1761" s="81" t="s">
        <v>558</v>
      </c>
      <c r="AG1761" s="83" t="s">
        <v>362</v>
      </c>
    </row>
    <row r="1762" spans="1:33" ht="105" x14ac:dyDescent="0.45">
      <c r="A1762" s="152">
        <v>1755</v>
      </c>
      <c r="B1762" s="160">
        <v>45531</v>
      </c>
      <c r="C1762" s="81" t="s">
        <v>72</v>
      </c>
      <c r="D1762" s="81" t="s">
        <v>130</v>
      </c>
      <c r="E1762" s="254" t="s">
        <v>3043</v>
      </c>
      <c r="F1762" s="254" t="s">
        <v>3043</v>
      </c>
      <c r="G1762" s="81" t="s">
        <v>3051</v>
      </c>
      <c r="H1762" s="81" t="s">
        <v>3052</v>
      </c>
      <c r="I1762" s="81" t="s">
        <v>3053</v>
      </c>
      <c r="J1762" s="81" t="s">
        <v>261</v>
      </c>
      <c r="K1762" s="81" t="s">
        <v>3044</v>
      </c>
      <c r="L1762" s="82" t="s">
        <v>3054</v>
      </c>
      <c r="M1762" s="82" t="s">
        <v>203</v>
      </c>
      <c r="N1762" s="83">
        <v>1</v>
      </c>
      <c r="O1762" s="83">
        <v>6</v>
      </c>
      <c r="P1762" s="83">
        <v>3</v>
      </c>
      <c r="Q1762" s="240">
        <f t="shared" si="136"/>
        <v>18</v>
      </c>
      <c r="R1762" s="240" t="str">
        <f t="shared" si="137"/>
        <v>DÜŞÜK RİSK</v>
      </c>
      <c r="S1762" s="84" t="s">
        <v>204</v>
      </c>
      <c r="T1762" s="82" t="s">
        <v>263</v>
      </c>
      <c r="U1762" s="80" t="s">
        <v>206</v>
      </c>
      <c r="V1762" s="85" t="s">
        <v>1702</v>
      </c>
      <c r="W1762" s="80" t="s">
        <v>1702</v>
      </c>
      <c r="X1762" s="82" t="s">
        <v>208</v>
      </c>
      <c r="Y1762" s="83">
        <v>0.5</v>
      </c>
      <c r="Z1762" s="83">
        <v>6</v>
      </c>
      <c r="AA1762" s="83">
        <v>3</v>
      </c>
      <c r="AB1762" s="240">
        <f t="shared" si="138"/>
        <v>9</v>
      </c>
      <c r="AC1762" s="240" t="str">
        <f t="shared" si="139"/>
        <v>DÜŞÜK RİSK</v>
      </c>
      <c r="AD1762" s="81" t="s">
        <v>279</v>
      </c>
      <c r="AE1762" s="81" t="s">
        <v>265</v>
      </c>
      <c r="AF1762" s="81" t="s">
        <v>1702</v>
      </c>
      <c r="AG1762" s="83" t="s">
        <v>266</v>
      </c>
    </row>
    <row r="1763" spans="1:33" ht="280" x14ac:dyDescent="0.45">
      <c r="A1763" s="152">
        <v>1756</v>
      </c>
      <c r="B1763" s="160">
        <v>45531</v>
      </c>
      <c r="C1763" s="81" t="s">
        <v>66</v>
      </c>
      <c r="D1763" s="81" t="s">
        <v>6755</v>
      </c>
      <c r="E1763" s="254" t="s">
        <v>3043</v>
      </c>
      <c r="F1763" s="254" t="s">
        <v>3043</v>
      </c>
      <c r="G1763" s="81" t="s">
        <v>3055</v>
      </c>
      <c r="H1763" s="81" t="s">
        <v>3056</v>
      </c>
      <c r="I1763" s="81" t="s">
        <v>3057</v>
      </c>
      <c r="J1763" s="81" t="s">
        <v>200</v>
      </c>
      <c r="K1763" s="81" t="s">
        <v>3044</v>
      </c>
      <c r="L1763" s="82" t="s">
        <v>2799</v>
      </c>
      <c r="M1763" s="82" t="s">
        <v>203</v>
      </c>
      <c r="N1763" s="83">
        <v>1</v>
      </c>
      <c r="O1763" s="83">
        <v>0.5</v>
      </c>
      <c r="P1763" s="83">
        <v>40</v>
      </c>
      <c r="Q1763" s="240">
        <f t="shared" si="136"/>
        <v>20</v>
      </c>
      <c r="R1763" s="240" t="str">
        <f t="shared" si="137"/>
        <v>OLASI RİSK</v>
      </c>
      <c r="S1763" s="84" t="s">
        <v>204</v>
      </c>
      <c r="T1763" s="82" t="s">
        <v>205</v>
      </c>
      <c r="U1763" s="80" t="s">
        <v>206</v>
      </c>
      <c r="V1763" s="85" t="s">
        <v>558</v>
      </c>
      <c r="W1763" s="80" t="s">
        <v>558</v>
      </c>
      <c r="X1763" s="82" t="s">
        <v>208</v>
      </c>
      <c r="Y1763" s="83">
        <v>0.5</v>
      </c>
      <c r="Z1763" s="83">
        <v>0.5</v>
      </c>
      <c r="AA1763" s="83">
        <v>40</v>
      </c>
      <c r="AB1763" s="240">
        <f t="shared" si="138"/>
        <v>10</v>
      </c>
      <c r="AC1763" s="240" t="str">
        <f t="shared" si="139"/>
        <v>DÜŞÜK RİSK</v>
      </c>
      <c r="AD1763" s="81" t="s">
        <v>302</v>
      </c>
      <c r="AE1763" s="81" t="s">
        <v>265</v>
      </c>
      <c r="AF1763" s="81" t="s">
        <v>558</v>
      </c>
      <c r="AG1763" s="83" t="s">
        <v>211</v>
      </c>
    </row>
    <row r="1764" spans="1:33" ht="105" x14ac:dyDescent="0.45">
      <c r="A1764" s="152">
        <v>1757</v>
      </c>
      <c r="B1764" s="160">
        <v>45531</v>
      </c>
      <c r="C1764" s="81" t="s">
        <v>66</v>
      </c>
      <c r="D1764" s="81" t="s">
        <v>6755</v>
      </c>
      <c r="E1764" s="254" t="s">
        <v>3043</v>
      </c>
      <c r="F1764" s="254" t="s">
        <v>3043</v>
      </c>
      <c r="G1764" s="81" t="s">
        <v>296</v>
      </c>
      <c r="H1764" s="81" t="s">
        <v>297</v>
      </c>
      <c r="I1764" s="81" t="s">
        <v>298</v>
      </c>
      <c r="J1764" s="81" t="s">
        <v>299</v>
      </c>
      <c r="K1764" s="81" t="s">
        <v>3044</v>
      </c>
      <c r="L1764" s="82" t="s">
        <v>1717</v>
      </c>
      <c r="M1764" s="82" t="s">
        <v>203</v>
      </c>
      <c r="N1764" s="83">
        <v>1</v>
      </c>
      <c r="O1764" s="83">
        <v>3</v>
      </c>
      <c r="P1764" s="83">
        <v>15</v>
      </c>
      <c r="Q1764" s="240">
        <f t="shared" si="136"/>
        <v>45</v>
      </c>
      <c r="R1764" s="240" t="str">
        <f t="shared" si="137"/>
        <v>OLASI RİSK</v>
      </c>
      <c r="S1764" s="84" t="s">
        <v>204</v>
      </c>
      <c r="T1764" s="82" t="s">
        <v>301</v>
      </c>
      <c r="U1764" s="80" t="s">
        <v>206</v>
      </c>
      <c r="V1764" s="85" t="s">
        <v>558</v>
      </c>
      <c r="W1764" s="80" t="s">
        <v>558</v>
      </c>
      <c r="X1764" s="82" t="s">
        <v>208</v>
      </c>
      <c r="Y1764" s="83">
        <v>0.2</v>
      </c>
      <c r="Z1764" s="83">
        <v>3</v>
      </c>
      <c r="AA1764" s="83">
        <v>15</v>
      </c>
      <c r="AB1764" s="240">
        <f t="shared" si="138"/>
        <v>9.0000000000000018</v>
      </c>
      <c r="AC1764" s="240" t="str">
        <f t="shared" si="139"/>
        <v>DÜŞÜK RİSK</v>
      </c>
      <c r="AD1764" s="81" t="s">
        <v>302</v>
      </c>
      <c r="AE1764" s="81" t="s">
        <v>265</v>
      </c>
      <c r="AF1764" s="81" t="s">
        <v>558</v>
      </c>
      <c r="AG1764" s="83" t="s">
        <v>303</v>
      </c>
    </row>
    <row r="1765" spans="1:33" ht="105" x14ac:dyDescent="0.45">
      <c r="A1765" s="152">
        <v>1758</v>
      </c>
      <c r="B1765" s="160">
        <v>45531</v>
      </c>
      <c r="C1765" s="81" t="s">
        <v>66</v>
      </c>
      <c r="D1765" s="81" t="s">
        <v>6755</v>
      </c>
      <c r="E1765" s="254" t="s">
        <v>3043</v>
      </c>
      <c r="F1765" s="254" t="s">
        <v>3043</v>
      </c>
      <c r="G1765" s="81" t="s">
        <v>296</v>
      </c>
      <c r="H1765" s="81" t="s">
        <v>304</v>
      </c>
      <c r="I1765" s="81" t="s">
        <v>305</v>
      </c>
      <c r="J1765" s="81" t="s">
        <v>306</v>
      </c>
      <c r="K1765" s="81" t="s">
        <v>3044</v>
      </c>
      <c r="L1765" s="82" t="s">
        <v>2832</v>
      </c>
      <c r="M1765" s="82" t="s">
        <v>203</v>
      </c>
      <c r="N1765" s="83">
        <v>0.5</v>
      </c>
      <c r="O1765" s="83">
        <v>3</v>
      </c>
      <c r="P1765" s="83">
        <v>40</v>
      </c>
      <c r="Q1765" s="240">
        <f t="shared" si="136"/>
        <v>60</v>
      </c>
      <c r="R1765" s="240" t="str">
        <f t="shared" si="137"/>
        <v>OLASI RİSK</v>
      </c>
      <c r="S1765" s="84" t="s">
        <v>204</v>
      </c>
      <c r="T1765" s="81" t="s">
        <v>301</v>
      </c>
      <c r="U1765" s="80" t="s">
        <v>206</v>
      </c>
      <c r="V1765" s="85" t="s">
        <v>558</v>
      </c>
      <c r="W1765" s="80" t="s">
        <v>558</v>
      </c>
      <c r="X1765" s="82" t="s">
        <v>208</v>
      </c>
      <c r="Y1765" s="83">
        <v>0.2</v>
      </c>
      <c r="Z1765" s="83">
        <v>1</v>
      </c>
      <c r="AA1765" s="83">
        <v>40</v>
      </c>
      <c r="AB1765" s="240">
        <f t="shared" si="138"/>
        <v>8</v>
      </c>
      <c r="AC1765" s="240" t="str">
        <f t="shared" si="139"/>
        <v>DÜŞÜK RİSK</v>
      </c>
      <c r="AD1765" s="81" t="s">
        <v>302</v>
      </c>
      <c r="AE1765" s="81" t="s">
        <v>265</v>
      </c>
      <c r="AF1765" s="81" t="s">
        <v>558</v>
      </c>
      <c r="AG1765" s="83" t="s">
        <v>303</v>
      </c>
    </row>
    <row r="1766" spans="1:33" ht="157.5" x14ac:dyDescent="0.45">
      <c r="A1766" s="152">
        <v>1759</v>
      </c>
      <c r="B1766" s="160">
        <v>45531</v>
      </c>
      <c r="C1766" s="81" t="s">
        <v>66</v>
      </c>
      <c r="D1766" s="81" t="s">
        <v>6755</v>
      </c>
      <c r="E1766" s="254" t="s">
        <v>3043</v>
      </c>
      <c r="F1766" s="254" t="s">
        <v>3043</v>
      </c>
      <c r="G1766" s="81" t="s">
        <v>308</v>
      </c>
      <c r="H1766" s="81" t="s">
        <v>315</v>
      </c>
      <c r="I1766" s="81" t="s">
        <v>316</v>
      </c>
      <c r="J1766" s="81" t="s">
        <v>317</v>
      </c>
      <c r="K1766" s="81" t="s">
        <v>3047</v>
      </c>
      <c r="L1766" s="82" t="s">
        <v>318</v>
      </c>
      <c r="M1766" s="82" t="s">
        <v>203</v>
      </c>
      <c r="N1766" s="83">
        <v>6</v>
      </c>
      <c r="O1766" s="83">
        <v>6</v>
      </c>
      <c r="P1766" s="83">
        <v>7</v>
      </c>
      <c r="Q1766" s="240">
        <f t="shared" si="136"/>
        <v>252</v>
      </c>
      <c r="R1766" s="240" t="str">
        <f t="shared" si="137"/>
        <v>YÜKSEK RİSK</v>
      </c>
      <c r="S1766" s="84" t="s">
        <v>319</v>
      </c>
      <c r="T1766" s="82" t="s">
        <v>263</v>
      </c>
      <c r="U1766" s="80" t="s">
        <v>206</v>
      </c>
      <c r="V1766" s="85" t="s">
        <v>207</v>
      </c>
      <c r="W1766" s="80" t="s">
        <v>207</v>
      </c>
      <c r="X1766" s="82" t="s">
        <v>208</v>
      </c>
      <c r="Y1766" s="83">
        <v>0.5</v>
      </c>
      <c r="Z1766" s="83">
        <v>6</v>
      </c>
      <c r="AA1766" s="83">
        <v>4</v>
      </c>
      <c r="AB1766" s="240">
        <f t="shared" si="138"/>
        <v>12</v>
      </c>
      <c r="AC1766" s="240" t="str">
        <f t="shared" si="139"/>
        <v>DÜŞÜK RİSK</v>
      </c>
      <c r="AD1766" s="81" t="s">
        <v>302</v>
      </c>
      <c r="AE1766" s="82" t="s">
        <v>265</v>
      </c>
      <c r="AF1766" s="81" t="s">
        <v>207</v>
      </c>
      <c r="AG1766" s="83" t="s">
        <v>314</v>
      </c>
    </row>
    <row r="1767" spans="1:33" ht="157.5" x14ac:dyDescent="0.45">
      <c r="A1767" s="152">
        <v>1760</v>
      </c>
      <c r="B1767" s="160">
        <v>45531</v>
      </c>
      <c r="C1767" s="81" t="s">
        <v>66</v>
      </c>
      <c r="D1767" s="81" t="s">
        <v>6755</v>
      </c>
      <c r="E1767" s="254" t="s">
        <v>3043</v>
      </c>
      <c r="F1767" s="254" t="s">
        <v>3043</v>
      </c>
      <c r="G1767" s="81" t="s">
        <v>308</v>
      </c>
      <c r="H1767" s="81" t="s">
        <v>315</v>
      </c>
      <c r="I1767" s="81" t="s">
        <v>316</v>
      </c>
      <c r="J1767" s="81" t="s">
        <v>317</v>
      </c>
      <c r="K1767" s="81" t="s">
        <v>3058</v>
      </c>
      <c r="L1767" s="82" t="s">
        <v>320</v>
      </c>
      <c r="M1767" s="82" t="s">
        <v>203</v>
      </c>
      <c r="N1767" s="83">
        <v>6</v>
      </c>
      <c r="O1767" s="83">
        <v>6</v>
      </c>
      <c r="P1767" s="83">
        <v>7</v>
      </c>
      <c r="Q1767" s="240">
        <f t="shared" si="136"/>
        <v>252</v>
      </c>
      <c r="R1767" s="240" t="str">
        <f t="shared" si="137"/>
        <v>YÜKSEK RİSK</v>
      </c>
      <c r="S1767" s="84" t="s">
        <v>321</v>
      </c>
      <c r="T1767" s="82" t="s">
        <v>263</v>
      </c>
      <c r="U1767" s="80" t="s">
        <v>206</v>
      </c>
      <c r="V1767" s="85" t="s">
        <v>207</v>
      </c>
      <c r="W1767" s="80" t="s">
        <v>207</v>
      </c>
      <c r="X1767" s="82" t="s">
        <v>208</v>
      </c>
      <c r="Y1767" s="83">
        <v>0.5</v>
      </c>
      <c r="Z1767" s="83">
        <v>6</v>
      </c>
      <c r="AA1767" s="83">
        <v>4</v>
      </c>
      <c r="AB1767" s="240">
        <f t="shared" si="138"/>
        <v>12</v>
      </c>
      <c r="AC1767" s="240" t="str">
        <f t="shared" si="139"/>
        <v>DÜŞÜK RİSK</v>
      </c>
      <c r="AD1767" s="81" t="s">
        <v>302</v>
      </c>
      <c r="AE1767" s="82" t="s">
        <v>265</v>
      </c>
      <c r="AF1767" s="81" t="s">
        <v>207</v>
      </c>
      <c r="AG1767" s="83" t="s">
        <v>314</v>
      </c>
    </row>
    <row r="1768" spans="1:33" ht="157.5" x14ac:dyDescent="0.45">
      <c r="A1768" s="152">
        <v>1761</v>
      </c>
      <c r="B1768" s="160">
        <v>45531</v>
      </c>
      <c r="C1768" s="81" t="s">
        <v>66</v>
      </c>
      <c r="D1768" s="81" t="s">
        <v>6755</v>
      </c>
      <c r="E1768" s="254" t="s">
        <v>3043</v>
      </c>
      <c r="F1768" s="254" t="s">
        <v>3043</v>
      </c>
      <c r="G1768" s="81" t="s">
        <v>308</v>
      </c>
      <c r="H1768" s="81" t="s">
        <v>315</v>
      </c>
      <c r="I1768" s="81" t="s">
        <v>316</v>
      </c>
      <c r="J1768" s="81" t="s">
        <v>317</v>
      </c>
      <c r="K1768" s="81" t="s">
        <v>322</v>
      </c>
      <c r="L1768" s="82" t="s">
        <v>318</v>
      </c>
      <c r="M1768" s="82" t="s">
        <v>203</v>
      </c>
      <c r="N1768" s="83">
        <v>6</v>
      </c>
      <c r="O1768" s="83">
        <v>6</v>
      </c>
      <c r="P1768" s="83">
        <v>7</v>
      </c>
      <c r="Q1768" s="240">
        <f t="shared" si="136"/>
        <v>252</v>
      </c>
      <c r="R1768" s="240" t="str">
        <f t="shared" si="137"/>
        <v>YÜKSEK RİSK</v>
      </c>
      <c r="S1768" s="84" t="s">
        <v>321</v>
      </c>
      <c r="T1768" s="81" t="s">
        <v>263</v>
      </c>
      <c r="U1768" s="80" t="s">
        <v>206</v>
      </c>
      <c r="V1768" s="85" t="s">
        <v>207</v>
      </c>
      <c r="W1768" s="80" t="s">
        <v>207</v>
      </c>
      <c r="X1768" s="82" t="s">
        <v>208</v>
      </c>
      <c r="Y1768" s="83">
        <v>0.5</v>
      </c>
      <c r="Z1768" s="83">
        <v>6</v>
      </c>
      <c r="AA1768" s="83">
        <v>4</v>
      </c>
      <c r="AB1768" s="240">
        <f t="shared" si="138"/>
        <v>12</v>
      </c>
      <c r="AC1768" s="240" t="str">
        <f t="shared" si="139"/>
        <v>DÜŞÜK RİSK</v>
      </c>
      <c r="AD1768" s="81" t="s">
        <v>302</v>
      </c>
      <c r="AE1768" s="81" t="s">
        <v>265</v>
      </c>
      <c r="AF1768" s="81" t="s">
        <v>207</v>
      </c>
      <c r="AG1768" s="83" t="s">
        <v>314</v>
      </c>
    </row>
    <row r="1769" spans="1:33" ht="105" x14ac:dyDescent="0.45">
      <c r="A1769" s="152">
        <v>1762</v>
      </c>
      <c r="B1769" s="160">
        <v>45531</v>
      </c>
      <c r="C1769" s="81" t="s">
        <v>72</v>
      </c>
      <c r="D1769" s="81" t="s">
        <v>156</v>
      </c>
      <c r="E1769" s="254" t="s">
        <v>3043</v>
      </c>
      <c r="F1769" s="254" t="s">
        <v>3043</v>
      </c>
      <c r="G1769" s="81" t="s">
        <v>3055</v>
      </c>
      <c r="H1769" s="81" t="s">
        <v>445</v>
      </c>
      <c r="I1769" s="81" t="s">
        <v>446</v>
      </c>
      <c r="J1769" s="81" t="s">
        <v>299</v>
      </c>
      <c r="K1769" s="81" t="s">
        <v>3058</v>
      </c>
      <c r="L1769" s="82" t="s">
        <v>447</v>
      </c>
      <c r="M1769" s="82" t="s">
        <v>203</v>
      </c>
      <c r="N1769" s="83">
        <v>0.5</v>
      </c>
      <c r="O1769" s="83">
        <v>1</v>
      </c>
      <c r="P1769" s="83">
        <v>15</v>
      </c>
      <c r="Q1769" s="240">
        <f t="shared" si="136"/>
        <v>7.5</v>
      </c>
      <c r="R1769" s="240" t="str">
        <f t="shared" si="137"/>
        <v>DÜŞÜK RİSK</v>
      </c>
      <c r="S1769" s="84" t="s">
        <v>448</v>
      </c>
      <c r="T1769" s="81" t="s">
        <v>449</v>
      </c>
      <c r="U1769" s="80" t="s">
        <v>206</v>
      </c>
      <c r="V1769" s="85" t="s">
        <v>558</v>
      </c>
      <c r="W1769" s="80" t="s">
        <v>558</v>
      </c>
      <c r="X1769" s="82" t="s">
        <v>208</v>
      </c>
      <c r="Y1769" s="83">
        <v>0.5</v>
      </c>
      <c r="Z1769" s="83">
        <v>1</v>
      </c>
      <c r="AA1769" s="83">
        <v>15</v>
      </c>
      <c r="AB1769" s="240">
        <f t="shared" si="138"/>
        <v>7.5</v>
      </c>
      <c r="AC1769" s="240" t="str">
        <f t="shared" si="139"/>
        <v>DÜŞÜK RİSK</v>
      </c>
      <c r="AD1769" s="81" t="s">
        <v>450</v>
      </c>
      <c r="AE1769" s="81" t="s">
        <v>451</v>
      </c>
      <c r="AF1769" s="81" t="s">
        <v>558</v>
      </c>
      <c r="AG1769" s="83" t="s">
        <v>266</v>
      </c>
    </row>
    <row r="1770" spans="1:33" ht="105" x14ac:dyDescent="0.45">
      <c r="A1770" s="152">
        <v>1763</v>
      </c>
      <c r="B1770" s="160">
        <v>45531</v>
      </c>
      <c r="C1770" s="81" t="s">
        <v>66</v>
      </c>
      <c r="D1770" s="81" t="s">
        <v>6757</v>
      </c>
      <c r="E1770" s="254" t="s">
        <v>3043</v>
      </c>
      <c r="F1770" s="254" t="s">
        <v>3043</v>
      </c>
      <c r="G1770" s="81" t="s">
        <v>380</v>
      </c>
      <c r="H1770" s="81" t="s">
        <v>381</v>
      </c>
      <c r="I1770" s="81" t="s">
        <v>382</v>
      </c>
      <c r="J1770" s="81" t="s">
        <v>299</v>
      </c>
      <c r="K1770" s="81" t="s">
        <v>3044</v>
      </c>
      <c r="L1770" s="82" t="s">
        <v>3059</v>
      </c>
      <c r="M1770" s="82" t="s">
        <v>203</v>
      </c>
      <c r="N1770" s="83">
        <v>1</v>
      </c>
      <c r="O1770" s="83">
        <v>3</v>
      </c>
      <c r="P1770" s="83">
        <v>7</v>
      </c>
      <c r="Q1770" s="240">
        <f t="shared" si="136"/>
        <v>21</v>
      </c>
      <c r="R1770" s="240" t="str">
        <f t="shared" si="137"/>
        <v>OLASI RİSK</v>
      </c>
      <c r="S1770" s="84" t="s">
        <v>2920</v>
      </c>
      <c r="T1770" s="81" t="s">
        <v>384</v>
      </c>
      <c r="U1770" s="80" t="s">
        <v>206</v>
      </c>
      <c r="V1770" s="85" t="s">
        <v>558</v>
      </c>
      <c r="W1770" s="80" t="s">
        <v>558</v>
      </c>
      <c r="X1770" s="82" t="s">
        <v>208</v>
      </c>
      <c r="Y1770" s="83">
        <v>0.5</v>
      </c>
      <c r="Z1770" s="83">
        <v>3</v>
      </c>
      <c r="AA1770" s="83">
        <v>7</v>
      </c>
      <c r="AB1770" s="240">
        <f t="shared" si="138"/>
        <v>10.5</v>
      </c>
      <c r="AC1770" s="240" t="str">
        <f t="shared" si="139"/>
        <v>DÜŞÜK RİSK</v>
      </c>
      <c r="AD1770" s="81" t="s">
        <v>385</v>
      </c>
      <c r="AE1770" s="81" t="s">
        <v>265</v>
      </c>
      <c r="AF1770" s="81" t="s">
        <v>558</v>
      </c>
      <c r="AG1770" s="83" t="s">
        <v>386</v>
      </c>
    </row>
    <row r="1771" spans="1:33" ht="105" x14ac:dyDescent="0.45">
      <c r="A1771" s="152">
        <v>1764</v>
      </c>
      <c r="B1771" s="160">
        <v>45531</v>
      </c>
      <c r="C1771" s="81" t="s">
        <v>66</v>
      </c>
      <c r="D1771" s="81" t="s">
        <v>6757</v>
      </c>
      <c r="E1771" s="254" t="s">
        <v>3043</v>
      </c>
      <c r="F1771" s="254" t="s">
        <v>3043</v>
      </c>
      <c r="G1771" s="81" t="s">
        <v>387</v>
      </c>
      <c r="H1771" s="81" t="s">
        <v>388</v>
      </c>
      <c r="I1771" s="81" t="s">
        <v>382</v>
      </c>
      <c r="J1771" s="81" t="s">
        <v>389</v>
      </c>
      <c r="K1771" s="81" t="s">
        <v>3044</v>
      </c>
      <c r="L1771" s="82" t="s">
        <v>390</v>
      </c>
      <c r="M1771" s="82" t="s">
        <v>203</v>
      </c>
      <c r="N1771" s="83">
        <v>0.5</v>
      </c>
      <c r="O1771" s="83">
        <v>10</v>
      </c>
      <c r="P1771" s="83">
        <v>15</v>
      </c>
      <c r="Q1771" s="240">
        <f t="shared" si="136"/>
        <v>75</v>
      </c>
      <c r="R1771" s="240" t="str">
        <f t="shared" si="137"/>
        <v>ÖNEMLİ RİSK</v>
      </c>
      <c r="S1771" s="82" t="s">
        <v>204</v>
      </c>
      <c r="T1771" s="82" t="s">
        <v>313</v>
      </c>
      <c r="U1771" s="80" t="s">
        <v>206</v>
      </c>
      <c r="V1771" s="85" t="s">
        <v>1702</v>
      </c>
      <c r="W1771" s="80" t="s">
        <v>1702</v>
      </c>
      <c r="X1771" s="82" t="s">
        <v>208</v>
      </c>
      <c r="Y1771" s="83">
        <v>0.5</v>
      </c>
      <c r="Z1771" s="83">
        <v>1</v>
      </c>
      <c r="AA1771" s="83">
        <v>15</v>
      </c>
      <c r="AB1771" s="240">
        <f t="shared" si="138"/>
        <v>7.5</v>
      </c>
      <c r="AC1771" s="240" t="str">
        <f t="shared" si="139"/>
        <v>DÜŞÜK RİSK</v>
      </c>
      <c r="AD1771" s="81" t="s">
        <v>385</v>
      </c>
      <c r="AE1771" s="81" t="s">
        <v>265</v>
      </c>
      <c r="AF1771" s="81" t="s">
        <v>1702</v>
      </c>
      <c r="AG1771" s="83" t="s">
        <v>391</v>
      </c>
    </row>
    <row r="1772" spans="1:33" ht="87.5" x14ac:dyDescent="0.45">
      <c r="A1772" s="152">
        <v>1765</v>
      </c>
      <c r="B1772" s="160">
        <v>45531</v>
      </c>
      <c r="C1772" s="81" t="s">
        <v>72</v>
      </c>
      <c r="D1772" s="81" t="s">
        <v>157</v>
      </c>
      <c r="E1772" s="254" t="s">
        <v>3043</v>
      </c>
      <c r="F1772" s="254" t="s">
        <v>3043</v>
      </c>
      <c r="G1772" s="81" t="s">
        <v>342</v>
      </c>
      <c r="H1772" s="81" t="s">
        <v>343</v>
      </c>
      <c r="I1772" s="81" t="s">
        <v>344</v>
      </c>
      <c r="J1772" s="81" t="s">
        <v>283</v>
      </c>
      <c r="K1772" s="81" t="s">
        <v>345</v>
      </c>
      <c r="L1772" s="82" t="s">
        <v>3060</v>
      </c>
      <c r="M1772" s="82" t="s">
        <v>203</v>
      </c>
      <c r="N1772" s="83">
        <v>1</v>
      </c>
      <c r="O1772" s="83">
        <v>6</v>
      </c>
      <c r="P1772" s="83">
        <v>3</v>
      </c>
      <c r="Q1772" s="240">
        <f t="shared" si="136"/>
        <v>18</v>
      </c>
      <c r="R1772" s="240" t="str">
        <f t="shared" si="137"/>
        <v>DÜŞÜK RİSK</v>
      </c>
      <c r="S1772" s="82" t="s">
        <v>204</v>
      </c>
      <c r="T1772" s="82" t="s">
        <v>286</v>
      </c>
      <c r="U1772" s="80" t="s">
        <v>206</v>
      </c>
      <c r="V1772" s="85" t="s">
        <v>558</v>
      </c>
      <c r="W1772" s="80" t="s">
        <v>558</v>
      </c>
      <c r="X1772" s="82" t="s">
        <v>208</v>
      </c>
      <c r="Y1772" s="83">
        <v>0.5</v>
      </c>
      <c r="Z1772" s="83">
        <v>6</v>
      </c>
      <c r="AA1772" s="83">
        <v>3</v>
      </c>
      <c r="AB1772" s="240">
        <f t="shared" si="138"/>
        <v>9</v>
      </c>
      <c r="AC1772" s="240" t="str">
        <f t="shared" si="139"/>
        <v>DÜŞÜK RİSK</v>
      </c>
      <c r="AD1772" s="81" t="s">
        <v>287</v>
      </c>
      <c r="AE1772" s="81" t="s">
        <v>265</v>
      </c>
      <c r="AF1772" s="81" t="s">
        <v>558</v>
      </c>
      <c r="AG1772" s="83" t="s">
        <v>288</v>
      </c>
    </row>
    <row r="1773" spans="1:33" ht="262.5" x14ac:dyDescent="0.45">
      <c r="A1773" s="152">
        <v>1766</v>
      </c>
      <c r="B1773" s="160">
        <v>45531</v>
      </c>
      <c r="C1773" s="81" t="s">
        <v>72</v>
      </c>
      <c r="D1773" s="81" t="s">
        <v>155</v>
      </c>
      <c r="E1773" s="254" t="s">
        <v>3043</v>
      </c>
      <c r="F1773" s="254" t="s">
        <v>3043</v>
      </c>
      <c r="G1773" s="81" t="s">
        <v>342</v>
      </c>
      <c r="H1773" s="81" t="s">
        <v>222</v>
      </c>
      <c r="I1773" s="81" t="s">
        <v>225</v>
      </c>
      <c r="J1773" s="81" t="s">
        <v>200</v>
      </c>
      <c r="K1773" s="81" t="s">
        <v>345</v>
      </c>
      <c r="L1773" s="82" t="s">
        <v>3061</v>
      </c>
      <c r="M1773" s="82" t="s">
        <v>203</v>
      </c>
      <c r="N1773" s="83">
        <v>1</v>
      </c>
      <c r="O1773" s="83">
        <v>1</v>
      </c>
      <c r="P1773" s="83">
        <v>15</v>
      </c>
      <c r="Q1773" s="240">
        <f t="shared" si="136"/>
        <v>15</v>
      </c>
      <c r="R1773" s="240" t="str">
        <f t="shared" si="137"/>
        <v>DÜŞÜK RİSK</v>
      </c>
      <c r="S1773" s="82" t="s">
        <v>204</v>
      </c>
      <c r="T1773" s="82" t="s">
        <v>348</v>
      </c>
      <c r="U1773" s="80" t="s">
        <v>206</v>
      </c>
      <c r="V1773" s="85" t="s">
        <v>558</v>
      </c>
      <c r="W1773" s="80" t="s">
        <v>558</v>
      </c>
      <c r="X1773" s="82" t="s">
        <v>208</v>
      </c>
      <c r="Y1773" s="83">
        <v>0.5</v>
      </c>
      <c r="Z1773" s="83">
        <v>1</v>
      </c>
      <c r="AA1773" s="83">
        <v>15</v>
      </c>
      <c r="AB1773" s="240">
        <f t="shared" si="138"/>
        <v>7.5</v>
      </c>
      <c r="AC1773" s="240" t="str">
        <f t="shared" si="139"/>
        <v>DÜŞÜK RİSK</v>
      </c>
      <c r="AD1773" s="81" t="s">
        <v>209</v>
      </c>
      <c r="AE1773" s="81" t="s">
        <v>210</v>
      </c>
      <c r="AF1773" s="81" t="s">
        <v>558</v>
      </c>
      <c r="AG1773" s="83" t="s">
        <v>349</v>
      </c>
    </row>
    <row r="1774" spans="1:33" ht="105" x14ac:dyDescent="0.45">
      <c r="A1774" s="152">
        <v>1767</v>
      </c>
      <c r="B1774" s="160">
        <v>45531</v>
      </c>
      <c r="C1774" s="81" t="s">
        <v>66</v>
      </c>
      <c r="D1774" s="81" t="s">
        <v>6757</v>
      </c>
      <c r="E1774" s="254" t="s">
        <v>3043</v>
      </c>
      <c r="F1774" s="254" t="s">
        <v>3043</v>
      </c>
      <c r="G1774" s="81" t="s">
        <v>431</v>
      </c>
      <c r="H1774" s="81" t="s">
        <v>403</v>
      </c>
      <c r="I1774" s="81" t="s">
        <v>404</v>
      </c>
      <c r="J1774" s="81" t="s">
        <v>299</v>
      </c>
      <c r="K1774" s="81" t="s">
        <v>3044</v>
      </c>
      <c r="L1774" s="82" t="s">
        <v>2077</v>
      </c>
      <c r="M1774" s="82" t="s">
        <v>203</v>
      </c>
      <c r="N1774" s="83">
        <v>1</v>
      </c>
      <c r="O1774" s="83">
        <v>6</v>
      </c>
      <c r="P1774" s="83">
        <v>3</v>
      </c>
      <c r="Q1774" s="240">
        <f t="shared" si="136"/>
        <v>18</v>
      </c>
      <c r="R1774" s="240" t="str">
        <f t="shared" si="137"/>
        <v>DÜŞÜK RİSK</v>
      </c>
      <c r="S1774" s="82" t="s">
        <v>204</v>
      </c>
      <c r="T1774" s="82" t="s">
        <v>2078</v>
      </c>
      <c r="U1774" s="80" t="s">
        <v>206</v>
      </c>
      <c r="V1774" s="85" t="s">
        <v>1702</v>
      </c>
      <c r="W1774" s="80" t="s">
        <v>1702</v>
      </c>
      <c r="X1774" s="82" t="s">
        <v>208</v>
      </c>
      <c r="Y1774" s="83">
        <v>1</v>
      </c>
      <c r="Z1774" s="83">
        <v>6</v>
      </c>
      <c r="AA1774" s="83">
        <v>3</v>
      </c>
      <c r="AB1774" s="240">
        <f t="shared" si="138"/>
        <v>18</v>
      </c>
      <c r="AC1774" s="240" t="str">
        <f t="shared" si="139"/>
        <v>DÜŞÜK RİSK</v>
      </c>
      <c r="AD1774" s="81" t="s">
        <v>264</v>
      </c>
      <c r="AE1774" s="81" t="s">
        <v>265</v>
      </c>
      <c r="AF1774" s="81" t="s">
        <v>1702</v>
      </c>
      <c r="AG1774" s="83" t="s">
        <v>334</v>
      </c>
    </row>
    <row r="1775" spans="1:33" ht="157.5" x14ac:dyDescent="0.45">
      <c r="A1775" s="152">
        <v>1768</v>
      </c>
      <c r="B1775" s="160">
        <v>45531</v>
      </c>
      <c r="C1775" s="81" t="s">
        <v>72</v>
      </c>
      <c r="D1775" s="81" t="s">
        <v>130</v>
      </c>
      <c r="E1775" s="254" t="s">
        <v>3043</v>
      </c>
      <c r="F1775" s="254" t="s">
        <v>3043</v>
      </c>
      <c r="G1775" s="81" t="s">
        <v>402</v>
      </c>
      <c r="H1775" s="81" t="s">
        <v>420</v>
      </c>
      <c r="I1775" s="81" t="s">
        <v>421</v>
      </c>
      <c r="J1775" s="81" t="s">
        <v>3062</v>
      </c>
      <c r="K1775" s="81" t="s">
        <v>3044</v>
      </c>
      <c r="L1775" s="82" t="s">
        <v>423</v>
      </c>
      <c r="M1775" s="82" t="s">
        <v>203</v>
      </c>
      <c r="N1775" s="83">
        <v>1</v>
      </c>
      <c r="O1775" s="83">
        <v>10</v>
      </c>
      <c r="P1775" s="83">
        <v>3</v>
      </c>
      <c r="Q1775" s="240">
        <f t="shared" si="136"/>
        <v>30</v>
      </c>
      <c r="R1775" s="240" t="str">
        <f t="shared" si="137"/>
        <v>OLASI RİSK</v>
      </c>
      <c r="S1775" s="84" t="s">
        <v>204</v>
      </c>
      <c r="T1775" s="81" t="s">
        <v>313</v>
      </c>
      <c r="U1775" s="80" t="s">
        <v>206</v>
      </c>
      <c r="V1775" s="85" t="s">
        <v>1702</v>
      </c>
      <c r="W1775" s="80" t="s">
        <v>1702</v>
      </c>
      <c r="X1775" s="82" t="s">
        <v>208</v>
      </c>
      <c r="Y1775" s="83">
        <v>0.2</v>
      </c>
      <c r="Z1775" s="83">
        <v>1</v>
      </c>
      <c r="AA1775" s="83">
        <v>7</v>
      </c>
      <c r="AB1775" s="240">
        <f t="shared" si="138"/>
        <v>1.4000000000000001</v>
      </c>
      <c r="AC1775" s="240" t="str">
        <f t="shared" si="139"/>
        <v>DÜŞÜK RİSK</v>
      </c>
      <c r="AD1775" s="81" t="s">
        <v>279</v>
      </c>
      <c r="AE1775" s="81" t="s">
        <v>265</v>
      </c>
      <c r="AF1775" s="81" t="s">
        <v>1702</v>
      </c>
      <c r="AG1775" s="83" t="s">
        <v>334</v>
      </c>
    </row>
    <row r="1776" spans="1:33" ht="105" x14ac:dyDescent="0.45">
      <c r="A1776" s="152">
        <v>1769</v>
      </c>
      <c r="B1776" s="160">
        <v>45531</v>
      </c>
      <c r="C1776" s="81" t="s">
        <v>72</v>
      </c>
      <c r="D1776" s="81" t="s">
        <v>130</v>
      </c>
      <c r="E1776" s="254" t="s">
        <v>3043</v>
      </c>
      <c r="F1776" s="254" t="s">
        <v>3043</v>
      </c>
      <c r="G1776" s="81" t="s">
        <v>431</v>
      </c>
      <c r="H1776" s="81" t="s">
        <v>2796</v>
      </c>
      <c r="I1776" s="81" t="s">
        <v>2080</v>
      </c>
      <c r="J1776" s="81" t="s">
        <v>299</v>
      </c>
      <c r="K1776" s="81" t="s">
        <v>3044</v>
      </c>
      <c r="L1776" s="82" t="s">
        <v>2082</v>
      </c>
      <c r="M1776" s="82" t="s">
        <v>203</v>
      </c>
      <c r="N1776" s="83">
        <v>1</v>
      </c>
      <c r="O1776" s="83">
        <v>6</v>
      </c>
      <c r="P1776" s="83">
        <v>3</v>
      </c>
      <c r="Q1776" s="240">
        <f t="shared" si="136"/>
        <v>18</v>
      </c>
      <c r="R1776" s="240" t="str">
        <f t="shared" si="137"/>
        <v>DÜŞÜK RİSK</v>
      </c>
      <c r="S1776" s="84" t="s">
        <v>204</v>
      </c>
      <c r="T1776" s="81" t="s">
        <v>313</v>
      </c>
      <c r="U1776" s="80" t="s">
        <v>206</v>
      </c>
      <c r="V1776" s="85" t="s">
        <v>1702</v>
      </c>
      <c r="W1776" s="80" t="s">
        <v>1702</v>
      </c>
      <c r="X1776" s="82" t="s">
        <v>208</v>
      </c>
      <c r="Y1776" s="83">
        <v>0.5</v>
      </c>
      <c r="Z1776" s="83">
        <v>6</v>
      </c>
      <c r="AA1776" s="83">
        <v>3</v>
      </c>
      <c r="AB1776" s="240">
        <f t="shared" si="138"/>
        <v>9</v>
      </c>
      <c r="AC1776" s="240" t="str">
        <f t="shared" si="139"/>
        <v>DÜŞÜK RİSK</v>
      </c>
      <c r="AD1776" s="81" t="s">
        <v>279</v>
      </c>
      <c r="AE1776" s="81" t="s">
        <v>265</v>
      </c>
      <c r="AF1776" s="81" t="s">
        <v>1702</v>
      </c>
      <c r="AG1776" s="83" t="s">
        <v>334</v>
      </c>
    </row>
    <row r="1777" spans="1:33" ht="105" x14ac:dyDescent="0.45">
      <c r="A1777" s="152">
        <v>1770</v>
      </c>
      <c r="B1777" s="160">
        <v>45531</v>
      </c>
      <c r="C1777" s="81" t="s">
        <v>72</v>
      </c>
      <c r="D1777" s="81" t="s">
        <v>130</v>
      </c>
      <c r="E1777" s="254" t="s">
        <v>3043</v>
      </c>
      <c r="F1777" s="254" t="s">
        <v>3043</v>
      </c>
      <c r="G1777" s="81" t="s">
        <v>431</v>
      </c>
      <c r="H1777" s="81" t="s">
        <v>2083</v>
      </c>
      <c r="I1777" s="81" t="s">
        <v>433</v>
      </c>
      <c r="J1777" s="81" t="s">
        <v>299</v>
      </c>
      <c r="K1777" s="81" t="s">
        <v>3044</v>
      </c>
      <c r="L1777" s="82" t="s">
        <v>2084</v>
      </c>
      <c r="M1777" s="82" t="s">
        <v>203</v>
      </c>
      <c r="N1777" s="83">
        <v>1</v>
      </c>
      <c r="O1777" s="83">
        <v>6</v>
      </c>
      <c r="P1777" s="83">
        <v>3</v>
      </c>
      <c r="Q1777" s="240">
        <f t="shared" si="136"/>
        <v>18</v>
      </c>
      <c r="R1777" s="240" t="str">
        <f t="shared" si="137"/>
        <v>DÜŞÜK RİSK</v>
      </c>
      <c r="S1777" s="84" t="s">
        <v>204</v>
      </c>
      <c r="T1777" s="81" t="s">
        <v>436</v>
      </c>
      <c r="U1777" s="80" t="s">
        <v>206</v>
      </c>
      <c r="V1777" s="85" t="s">
        <v>1702</v>
      </c>
      <c r="W1777" s="80" t="s">
        <v>1702</v>
      </c>
      <c r="X1777" s="82" t="s">
        <v>208</v>
      </c>
      <c r="Y1777" s="83">
        <v>0.5</v>
      </c>
      <c r="Z1777" s="83">
        <v>6</v>
      </c>
      <c r="AA1777" s="83">
        <v>3</v>
      </c>
      <c r="AB1777" s="240">
        <f t="shared" si="138"/>
        <v>9</v>
      </c>
      <c r="AC1777" s="240" t="str">
        <f t="shared" si="139"/>
        <v>DÜŞÜK RİSK</v>
      </c>
      <c r="AD1777" s="81" t="s">
        <v>279</v>
      </c>
      <c r="AE1777" s="81" t="s">
        <v>265</v>
      </c>
      <c r="AF1777" s="81" t="s">
        <v>1702</v>
      </c>
      <c r="AG1777" s="83" t="s">
        <v>334</v>
      </c>
    </row>
    <row r="1778" spans="1:33" ht="140" x14ac:dyDescent="0.45">
      <c r="A1778" s="152">
        <v>1771</v>
      </c>
      <c r="B1778" s="160">
        <v>45531</v>
      </c>
      <c r="C1778" s="81" t="s">
        <v>72</v>
      </c>
      <c r="D1778" s="81" t="s">
        <v>156</v>
      </c>
      <c r="E1778" s="254" t="s">
        <v>3043</v>
      </c>
      <c r="F1778" s="254" t="s">
        <v>3043</v>
      </c>
      <c r="G1778" s="81" t="s">
        <v>431</v>
      </c>
      <c r="H1778" s="81" t="s">
        <v>452</v>
      </c>
      <c r="I1778" s="81" t="s">
        <v>438</v>
      </c>
      <c r="J1778" s="81" t="s">
        <v>453</v>
      </c>
      <c r="K1778" s="81" t="s">
        <v>3044</v>
      </c>
      <c r="L1778" s="82" t="s">
        <v>454</v>
      </c>
      <c r="M1778" s="82" t="s">
        <v>203</v>
      </c>
      <c r="N1778" s="83">
        <v>1</v>
      </c>
      <c r="O1778" s="83">
        <v>1</v>
      </c>
      <c r="P1778" s="83">
        <v>15</v>
      </c>
      <c r="Q1778" s="240">
        <f t="shared" si="136"/>
        <v>15</v>
      </c>
      <c r="R1778" s="240" t="str">
        <f t="shared" si="137"/>
        <v>DÜŞÜK RİSK</v>
      </c>
      <c r="S1778" s="84" t="s">
        <v>204</v>
      </c>
      <c r="T1778" s="81" t="s">
        <v>455</v>
      </c>
      <c r="U1778" s="80" t="s">
        <v>206</v>
      </c>
      <c r="V1778" s="85" t="s">
        <v>558</v>
      </c>
      <c r="W1778" s="80" t="s">
        <v>558</v>
      </c>
      <c r="X1778" s="82" t="s">
        <v>208</v>
      </c>
      <c r="Y1778" s="83">
        <v>0.5</v>
      </c>
      <c r="Z1778" s="83">
        <v>1</v>
      </c>
      <c r="AA1778" s="83">
        <v>15</v>
      </c>
      <c r="AB1778" s="240">
        <f t="shared" si="138"/>
        <v>7.5</v>
      </c>
      <c r="AC1778" s="240" t="str">
        <f t="shared" si="139"/>
        <v>DÜŞÜK RİSK</v>
      </c>
      <c r="AD1778" s="81" t="s">
        <v>450</v>
      </c>
      <c r="AE1778" s="81" t="s">
        <v>451</v>
      </c>
      <c r="AF1778" s="81" t="s">
        <v>558</v>
      </c>
      <c r="AG1778" s="83" t="s">
        <v>266</v>
      </c>
    </row>
    <row r="1779" spans="1:33" ht="122.5" x14ac:dyDescent="0.45">
      <c r="A1779" s="152">
        <v>1772</v>
      </c>
      <c r="B1779" s="160">
        <v>45531</v>
      </c>
      <c r="C1779" s="81" t="s">
        <v>66</v>
      </c>
      <c r="D1779" s="81" t="s">
        <v>6757</v>
      </c>
      <c r="E1779" s="254" t="s">
        <v>3043</v>
      </c>
      <c r="F1779" s="254" t="s">
        <v>3043</v>
      </c>
      <c r="G1779" s="81" t="s">
        <v>480</v>
      </c>
      <c r="H1779" s="81" t="s">
        <v>481</v>
      </c>
      <c r="I1779" s="81" t="s">
        <v>482</v>
      </c>
      <c r="J1779" s="81" t="s">
        <v>483</v>
      </c>
      <c r="K1779" s="81" t="s">
        <v>3044</v>
      </c>
      <c r="L1779" s="82" t="s">
        <v>484</v>
      </c>
      <c r="M1779" s="82" t="s">
        <v>203</v>
      </c>
      <c r="N1779" s="83">
        <v>1</v>
      </c>
      <c r="O1779" s="83">
        <v>1</v>
      </c>
      <c r="P1779" s="83">
        <v>15</v>
      </c>
      <c r="Q1779" s="240">
        <f t="shared" si="136"/>
        <v>15</v>
      </c>
      <c r="R1779" s="240" t="str">
        <f t="shared" si="137"/>
        <v>DÜŞÜK RİSK</v>
      </c>
      <c r="S1779" s="84" t="s">
        <v>204</v>
      </c>
      <c r="T1779" s="81" t="s">
        <v>135</v>
      </c>
      <c r="U1779" s="80" t="s">
        <v>206</v>
      </c>
      <c r="V1779" s="85" t="s">
        <v>558</v>
      </c>
      <c r="W1779" s="80" t="s">
        <v>558</v>
      </c>
      <c r="X1779" s="82" t="s">
        <v>208</v>
      </c>
      <c r="Y1779" s="83">
        <v>0.5</v>
      </c>
      <c r="Z1779" s="83">
        <v>1</v>
      </c>
      <c r="AA1779" s="83">
        <v>15</v>
      </c>
      <c r="AB1779" s="240">
        <f t="shared" si="138"/>
        <v>7.5</v>
      </c>
      <c r="AC1779" s="240" t="str">
        <f t="shared" si="139"/>
        <v>DÜŞÜK RİSK</v>
      </c>
      <c r="AD1779" s="81" t="s">
        <v>485</v>
      </c>
      <c r="AE1779" s="81" t="s">
        <v>265</v>
      </c>
      <c r="AF1779" s="81" t="s">
        <v>558</v>
      </c>
      <c r="AG1779" s="83" t="s">
        <v>2086</v>
      </c>
    </row>
    <row r="1780" spans="1:33" ht="105" x14ac:dyDescent="0.45">
      <c r="A1780" s="152">
        <v>1773</v>
      </c>
      <c r="B1780" s="160">
        <v>45531</v>
      </c>
      <c r="C1780" s="81" t="s">
        <v>66</v>
      </c>
      <c r="D1780" s="81" t="s">
        <v>6757</v>
      </c>
      <c r="E1780" s="254" t="s">
        <v>3043</v>
      </c>
      <c r="F1780" s="254" t="s">
        <v>3043</v>
      </c>
      <c r="G1780" s="81" t="s">
        <v>486</v>
      </c>
      <c r="H1780" s="81" t="s">
        <v>487</v>
      </c>
      <c r="I1780" s="81" t="s">
        <v>488</v>
      </c>
      <c r="J1780" s="81" t="s">
        <v>299</v>
      </c>
      <c r="K1780" s="81" t="s">
        <v>3044</v>
      </c>
      <c r="L1780" s="82" t="s">
        <v>489</v>
      </c>
      <c r="M1780" s="82" t="s">
        <v>203</v>
      </c>
      <c r="N1780" s="83">
        <v>1</v>
      </c>
      <c r="O1780" s="83">
        <v>1</v>
      </c>
      <c r="P1780" s="83">
        <v>7</v>
      </c>
      <c r="Q1780" s="240">
        <f t="shared" si="136"/>
        <v>7</v>
      </c>
      <c r="R1780" s="240" t="str">
        <f t="shared" si="137"/>
        <v>DÜŞÜK RİSK</v>
      </c>
      <c r="S1780" s="84" t="s">
        <v>204</v>
      </c>
      <c r="T1780" s="81" t="s">
        <v>490</v>
      </c>
      <c r="U1780" s="80" t="s">
        <v>206</v>
      </c>
      <c r="V1780" s="85" t="s">
        <v>1702</v>
      </c>
      <c r="W1780" s="80" t="s">
        <v>1702</v>
      </c>
      <c r="X1780" s="82" t="s">
        <v>208</v>
      </c>
      <c r="Y1780" s="83">
        <v>0.5</v>
      </c>
      <c r="Z1780" s="83">
        <v>1</v>
      </c>
      <c r="AA1780" s="83">
        <v>7</v>
      </c>
      <c r="AB1780" s="240">
        <f t="shared" si="138"/>
        <v>3.5</v>
      </c>
      <c r="AC1780" s="240" t="str">
        <f t="shared" si="139"/>
        <v>DÜŞÜK RİSK</v>
      </c>
      <c r="AD1780" s="81" t="s">
        <v>485</v>
      </c>
      <c r="AE1780" s="81" t="s">
        <v>265</v>
      </c>
      <c r="AF1780" s="81" t="s">
        <v>1702</v>
      </c>
      <c r="AG1780" s="83" t="s">
        <v>491</v>
      </c>
    </row>
    <row r="1781" spans="1:33" ht="105" x14ac:dyDescent="0.45">
      <c r="A1781" s="152">
        <v>1774</v>
      </c>
      <c r="B1781" s="160">
        <v>45531</v>
      </c>
      <c r="C1781" s="83" t="s">
        <v>72</v>
      </c>
      <c r="D1781" s="81" t="s">
        <v>130</v>
      </c>
      <c r="E1781" s="154" t="s">
        <v>3043</v>
      </c>
      <c r="F1781" s="154" t="s">
        <v>3043</v>
      </c>
      <c r="G1781" s="83" t="s">
        <v>855</v>
      </c>
      <c r="H1781" s="83" t="s">
        <v>913</v>
      </c>
      <c r="I1781" s="83" t="s">
        <v>1016</v>
      </c>
      <c r="J1781" s="83" t="s">
        <v>915</v>
      </c>
      <c r="K1781" s="83" t="s">
        <v>515</v>
      </c>
      <c r="L1781" s="84" t="s">
        <v>916</v>
      </c>
      <c r="M1781" s="84" t="s">
        <v>917</v>
      </c>
      <c r="N1781" s="83">
        <v>1</v>
      </c>
      <c r="O1781" s="83">
        <v>6</v>
      </c>
      <c r="P1781" s="83">
        <v>3</v>
      </c>
      <c r="Q1781" s="241">
        <f t="shared" si="136"/>
        <v>18</v>
      </c>
      <c r="R1781" s="240" t="str">
        <f t="shared" si="137"/>
        <v>DÜŞÜK RİSK</v>
      </c>
      <c r="S1781" s="84" t="s">
        <v>918</v>
      </c>
      <c r="T1781" s="83" t="s">
        <v>191</v>
      </c>
      <c r="U1781" s="155" t="s">
        <v>2375</v>
      </c>
      <c r="V1781" s="85" t="s">
        <v>920</v>
      </c>
      <c r="W1781" s="156">
        <v>45583</v>
      </c>
      <c r="X1781" s="156" t="s">
        <v>858</v>
      </c>
      <c r="Y1781" s="83">
        <v>1</v>
      </c>
      <c r="Z1781" s="83">
        <v>1</v>
      </c>
      <c r="AA1781" s="83">
        <v>3</v>
      </c>
      <c r="AB1781" s="241">
        <f t="shared" si="138"/>
        <v>3</v>
      </c>
      <c r="AC1781" s="240" t="str">
        <f t="shared" si="139"/>
        <v>DÜŞÜK RİSK</v>
      </c>
      <c r="AD1781" s="81" t="s">
        <v>132</v>
      </c>
      <c r="AE1781" s="81" t="s">
        <v>191</v>
      </c>
      <c r="AF1781" s="240" t="s">
        <v>921</v>
      </c>
      <c r="AG1781" s="83" t="s">
        <v>860</v>
      </c>
    </row>
    <row r="1782" spans="1:33" ht="105" x14ac:dyDescent="0.45">
      <c r="A1782" s="152">
        <v>1775</v>
      </c>
      <c r="B1782" s="160">
        <v>45531</v>
      </c>
      <c r="C1782" s="83" t="s">
        <v>72</v>
      </c>
      <c r="D1782" s="81" t="s">
        <v>130</v>
      </c>
      <c r="E1782" s="154" t="s">
        <v>3043</v>
      </c>
      <c r="F1782" s="154" t="s">
        <v>3043</v>
      </c>
      <c r="G1782" s="83" t="s">
        <v>855</v>
      </c>
      <c r="H1782" s="83" t="s">
        <v>922</v>
      </c>
      <c r="I1782" s="83" t="s">
        <v>923</v>
      </c>
      <c r="J1782" s="83" t="s">
        <v>924</v>
      </c>
      <c r="K1782" s="83" t="s">
        <v>515</v>
      </c>
      <c r="L1782" s="84" t="s">
        <v>925</v>
      </c>
      <c r="M1782" s="84" t="s">
        <v>917</v>
      </c>
      <c r="N1782" s="83">
        <v>1</v>
      </c>
      <c r="O1782" s="83">
        <v>3</v>
      </c>
      <c r="P1782" s="83">
        <v>3</v>
      </c>
      <c r="Q1782" s="241">
        <f t="shared" si="136"/>
        <v>9</v>
      </c>
      <c r="R1782" s="240" t="str">
        <f t="shared" si="137"/>
        <v>DÜŞÜK RİSK</v>
      </c>
      <c r="S1782" s="84" t="s">
        <v>918</v>
      </c>
      <c r="T1782" s="83" t="s">
        <v>191</v>
      </c>
      <c r="U1782" s="155" t="s">
        <v>2375</v>
      </c>
      <c r="V1782" s="85" t="s">
        <v>558</v>
      </c>
      <c r="W1782" s="156" t="s">
        <v>2375</v>
      </c>
      <c r="X1782" s="156" t="s">
        <v>858</v>
      </c>
      <c r="Y1782" s="83">
        <v>1</v>
      </c>
      <c r="Z1782" s="83">
        <v>1</v>
      </c>
      <c r="AA1782" s="83">
        <v>3</v>
      </c>
      <c r="AB1782" s="241">
        <f t="shared" si="138"/>
        <v>3</v>
      </c>
      <c r="AC1782" s="240" t="str">
        <f t="shared" si="139"/>
        <v>DÜŞÜK RİSK</v>
      </c>
      <c r="AD1782" s="81" t="s">
        <v>132</v>
      </c>
      <c r="AE1782" s="81" t="s">
        <v>191</v>
      </c>
      <c r="AF1782" s="240" t="s">
        <v>921</v>
      </c>
      <c r="AG1782" s="83" t="s">
        <v>860</v>
      </c>
    </row>
    <row r="1783" spans="1:33" ht="105" x14ac:dyDescent="0.45">
      <c r="A1783" s="152">
        <v>1776</v>
      </c>
      <c r="B1783" s="160">
        <v>45531</v>
      </c>
      <c r="C1783" s="83" t="s">
        <v>72</v>
      </c>
      <c r="D1783" s="81" t="s">
        <v>130</v>
      </c>
      <c r="E1783" s="154" t="s">
        <v>3043</v>
      </c>
      <c r="F1783" s="154" t="s">
        <v>3043</v>
      </c>
      <c r="G1783" s="83" t="s">
        <v>855</v>
      </c>
      <c r="H1783" s="83" t="s">
        <v>926</v>
      </c>
      <c r="I1783" s="83" t="s">
        <v>927</v>
      </c>
      <c r="J1783" s="83" t="s">
        <v>924</v>
      </c>
      <c r="K1783" s="83" t="s">
        <v>515</v>
      </c>
      <c r="L1783" s="84" t="s">
        <v>928</v>
      </c>
      <c r="M1783" s="84" t="s">
        <v>917</v>
      </c>
      <c r="N1783" s="83">
        <v>3</v>
      </c>
      <c r="O1783" s="83">
        <v>3</v>
      </c>
      <c r="P1783" s="83">
        <v>3</v>
      </c>
      <c r="Q1783" s="241">
        <f t="shared" si="136"/>
        <v>27</v>
      </c>
      <c r="R1783" s="240" t="str">
        <f t="shared" si="137"/>
        <v>OLASI RİSK</v>
      </c>
      <c r="S1783" s="84" t="s">
        <v>918</v>
      </c>
      <c r="T1783" s="83" t="s">
        <v>190</v>
      </c>
      <c r="U1783" s="155" t="s">
        <v>2375</v>
      </c>
      <c r="V1783" s="85" t="s">
        <v>930</v>
      </c>
      <c r="W1783" s="156">
        <v>45585</v>
      </c>
      <c r="X1783" s="156" t="s">
        <v>858</v>
      </c>
      <c r="Y1783" s="83">
        <v>1</v>
      </c>
      <c r="Z1783" s="83">
        <v>1</v>
      </c>
      <c r="AA1783" s="83">
        <v>3</v>
      </c>
      <c r="AB1783" s="241">
        <f t="shared" si="138"/>
        <v>3</v>
      </c>
      <c r="AC1783" s="240" t="str">
        <f t="shared" si="139"/>
        <v>DÜŞÜK RİSK</v>
      </c>
      <c r="AD1783" s="81" t="s">
        <v>931</v>
      </c>
      <c r="AE1783" s="81" t="s">
        <v>190</v>
      </c>
      <c r="AF1783" s="240" t="s">
        <v>932</v>
      </c>
      <c r="AG1783" s="83" t="s">
        <v>860</v>
      </c>
    </row>
    <row r="1784" spans="1:33" ht="140" x14ac:dyDescent="0.45">
      <c r="A1784" s="152">
        <v>1777</v>
      </c>
      <c r="B1784" s="160">
        <v>45531</v>
      </c>
      <c r="C1784" s="83" t="s">
        <v>72</v>
      </c>
      <c r="D1784" s="81" t="s">
        <v>130</v>
      </c>
      <c r="E1784" s="154" t="s">
        <v>3043</v>
      </c>
      <c r="F1784" s="154" t="s">
        <v>3043</v>
      </c>
      <c r="G1784" s="83" t="s">
        <v>855</v>
      </c>
      <c r="H1784" s="83" t="s">
        <v>933</v>
      </c>
      <c r="I1784" s="83" t="s">
        <v>934</v>
      </c>
      <c r="J1784" s="83" t="s">
        <v>935</v>
      </c>
      <c r="K1784" s="83" t="s">
        <v>515</v>
      </c>
      <c r="L1784" s="84" t="s">
        <v>936</v>
      </c>
      <c r="M1784" s="84" t="s">
        <v>917</v>
      </c>
      <c r="N1784" s="83">
        <v>1</v>
      </c>
      <c r="O1784" s="83">
        <v>6</v>
      </c>
      <c r="P1784" s="83">
        <v>7</v>
      </c>
      <c r="Q1784" s="241">
        <f t="shared" si="136"/>
        <v>42</v>
      </c>
      <c r="R1784" s="240" t="str">
        <f t="shared" si="137"/>
        <v>OLASI RİSK</v>
      </c>
      <c r="S1784" s="84" t="s">
        <v>918</v>
      </c>
      <c r="T1784" s="83" t="s">
        <v>191</v>
      </c>
      <c r="U1784" s="155" t="s">
        <v>2375</v>
      </c>
      <c r="V1784" s="85" t="s">
        <v>558</v>
      </c>
      <c r="W1784" s="156" t="s">
        <v>2375</v>
      </c>
      <c r="X1784" s="156" t="s">
        <v>858</v>
      </c>
      <c r="Y1784" s="83">
        <v>1</v>
      </c>
      <c r="Z1784" s="83">
        <v>3</v>
      </c>
      <c r="AA1784" s="83">
        <v>3</v>
      </c>
      <c r="AB1784" s="241">
        <f t="shared" si="138"/>
        <v>9</v>
      </c>
      <c r="AC1784" s="240" t="str">
        <f t="shared" si="139"/>
        <v>DÜŞÜK RİSK</v>
      </c>
      <c r="AD1784" s="81" t="s">
        <v>132</v>
      </c>
      <c r="AE1784" s="81" t="s">
        <v>191</v>
      </c>
      <c r="AF1784" s="240" t="s">
        <v>921</v>
      </c>
      <c r="AG1784" s="83" t="s">
        <v>860</v>
      </c>
    </row>
    <row r="1785" spans="1:33" ht="157.5" x14ac:dyDescent="0.45">
      <c r="A1785" s="152">
        <v>1778</v>
      </c>
      <c r="B1785" s="160">
        <v>45531</v>
      </c>
      <c r="C1785" s="83" t="s">
        <v>72</v>
      </c>
      <c r="D1785" s="81" t="s">
        <v>130</v>
      </c>
      <c r="E1785" s="154" t="s">
        <v>3043</v>
      </c>
      <c r="F1785" s="154" t="s">
        <v>3043</v>
      </c>
      <c r="G1785" s="83" t="s">
        <v>938</v>
      </c>
      <c r="H1785" s="83" t="s">
        <v>939</v>
      </c>
      <c r="I1785" s="83" t="s">
        <v>940</v>
      </c>
      <c r="J1785" s="83" t="s">
        <v>941</v>
      </c>
      <c r="K1785" s="83" t="s">
        <v>515</v>
      </c>
      <c r="L1785" s="84" t="s">
        <v>942</v>
      </c>
      <c r="M1785" s="84" t="s">
        <v>917</v>
      </c>
      <c r="N1785" s="83">
        <v>1</v>
      </c>
      <c r="O1785" s="83">
        <v>3</v>
      </c>
      <c r="P1785" s="83">
        <v>1</v>
      </c>
      <c r="Q1785" s="241">
        <f t="shared" si="136"/>
        <v>3</v>
      </c>
      <c r="R1785" s="240" t="str">
        <f t="shared" si="137"/>
        <v>DÜŞÜK RİSK</v>
      </c>
      <c r="S1785" s="84" t="s">
        <v>918</v>
      </c>
      <c r="T1785" s="83" t="s">
        <v>191</v>
      </c>
      <c r="U1785" s="155" t="s">
        <v>2375</v>
      </c>
      <c r="V1785" s="85" t="s">
        <v>558</v>
      </c>
      <c r="W1785" s="156" t="s">
        <v>2375</v>
      </c>
      <c r="X1785" s="156" t="s">
        <v>858</v>
      </c>
      <c r="Y1785" s="83">
        <v>1</v>
      </c>
      <c r="Z1785" s="83">
        <v>3</v>
      </c>
      <c r="AA1785" s="83">
        <v>1</v>
      </c>
      <c r="AB1785" s="241">
        <f t="shared" si="138"/>
        <v>3</v>
      </c>
      <c r="AC1785" s="240" t="str">
        <f t="shared" si="139"/>
        <v>DÜŞÜK RİSK</v>
      </c>
      <c r="AD1785" s="81" t="s">
        <v>132</v>
      </c>
      <c r="AE1785" s="81" t="s">
        <v>191</v>
      </c>
      <c r="AF1785" s="240" t="s">
        <v>921</v>
      </c>
      <c r="AG1785" s="83" t="s">
        <v>860</v>
      </c>
    </row>
    <row r="1786" spans="1:33" ht="122.5" x14ac:dyDescent="0.45">
      <c r="A1786" s="152">
        <v>1779</v>
      </c>
      <c r="B1786" s="160">
        <v>45531</v>
      </c>
      <c r="C1786" s="83" t="s">
        <v>72</v>
      </c>
      <c r="D1786" s="81" t="s">
        <v>130</v>
      </c>
      <c r="E1786" s="154" t="s">
        <v>3043</v>
      </c>
      <c r="F1786" s="154" t="s">
        <v>3043</v>
      </c>
      <c r="G1786" s="83" t="s">
        <v>943</v>
      </c>
      <c r="H1786" s="83" t="s">
        <v>944</v>
      </c>
      <c r="I1786" s="83" t="s">
        <v>1749</v>
      </c>
      <c r="J1786" s="83" t="s">
        <v>941</v>
      </c>
      <c r="K1786" s="83" t="s">
        <v>515</v>
      </c>
      <c r="L1786" s="84" t="s">
        <v>946</v>
      </c>
      <c r="M1786" s="84" t="s">
        <v>917</v>
      </c>
      <c r="N1786" s="83">
        <v>0.5</v>
      </c>
      <c r="O1786" s="83">
        <v>1</v>
      </c>
      <c r="P1786" s="83">
        <v>3</v>
      </c>
      <c r="Q1786" s="241">
        <f t="shared" si="136"/>
        <v>1.5</v>
      </c>
      <c r="R1786" s="240" t="str">
        <f t="shared" si="137"/>
        <v>DÜŞÜK RİSK</v>
      </c>
      <c r="S1786" s="84" t="s">
        <v>918</v>
      </c>
      <c r="T1786" s="83" t="s">
        <v>191</v>
      </c>
      <c r="U1786" s="155" t="s">
        <v>2375</v>
      </c>
      <c r="V1786" s="85" t="s">
        <v>558</v>
      </c>
      <c r="W1786" s="156" t="s">
        <v>2375</v>
      </c>
      <c r="X1786" s="156" t="s">
        <v>858</v>
      </c>
      <c r="Y1786" s="83">
        <v>0.5</v>
      </c>
      <c r="Z1786" s="83">
        <v>1</v>
      </c>
      <c r="AA1786" s="83">
        <v>3</v>
      </c>
      <c r="AB1786" s="241">
        <f t="shared" si="138"/>
        <v>1.5</v>
      </c>
      <c r="AC1786" s="240" t="str">
        <f t="shared" si="139"/>
        <v>DÜŞÜK RİSK</v>
      </c>
      <c r="AD1786" s="81" t="s">
        <v>132</v>
      </c>
      <c r="AE1786" s="81" t="s">
        <v>191</v>
      </c>
      <c r="AF1786" s="240" t="s">
        <v>921</v>
      </c>
      <c r="AG1786" s="83" t="s">
        <v>860</v>
      </c>
    </row>
    <row r="1787" spans="1:33" ht="105" x14ac:dyDescent="0.45">
      <c r="A1787" s="152">
        <v>1780</v>
      </c>
      <c r="B1787" s="160">
        <v>45531</v>
      </c>
      <c r="C1787" s="83" t="s">
        <v>72</v>
      </c>
      <c r="D1787" s="81" t="s">
        <v>130</v>
      </c>
      <c r="E1787" s="154" t="s">
        <v>3043</v>
      </c>
      <c r="F1787" s="154" t="s">
        <v>3043</v>
      </c>
      <c r="G1787" s="83" t="s">
        <v>943</v>
      </c>
      <c r="H1787" s="83" t="s">
        <v>1750</v>
      </c>
      <c r="I1787" s="83" t="s">
        <v>954</v>
      </c>
      <c r="J1787" s="83" t="s">
        <v>935</v>
      </c>
      <c r="K1787" s="83" t="s">
        <v>515</v>
      </c>
      <c r="L1787" s="84" t="s">
        <v>2376</v>
      </c>
      <c r="M1787" s="84" t="s">
        <v>917</v>
      </c>
      <c r="N1787" s="83">
        <v>1</v>
      </c>
      <c r="O1787" s="83">
        <v>0.5</v>
      </c>
      <c r="P1787" s="83">
        <v>3</v>
      </c>
      <c r="Q1787" s="241">
        <f t="shared" si="136"/>
        <v>1.5</v>
      </c>
      <c r="R1787" s="240" t="str">
        <f t="shared" si="137"/>
        <v>DÜŞÜK RİSK</v>
      </c>
      <c r="S1787" s="84" t="s">
        <v>918</v>
      </c>
      <c r="T1787" s="83" t="s">
        <v>191</v>
      </c>
      <c r="U1787" s="155" t="s">
        <v>2375</v>
      </c>
      <c r="V1787" s="85" t="s">
        <v>558</v>
      </c>
      <c r="W1787" s="156" t="s">
        <v>2375</v>
      </c>
      <c r="X1787" s="156" t="s">
        <v>858</v>
      </c>
      <c r="Y1787" s="83">
        <v>0.5</v>
      </c>
      <c r="Z1787" s="83">
        <v>1</v>
      </c>
      <c r="AA1787" s="83">
        <v>3</v>
      </c>
      <c r="AB1787" s="241">
        <f t="shared" si="138"/>
        <v>1.5</v>
      </c>
      <c r="AC1787" s="240" t="str">
        <f t="shared" si="139"/>
        <v>DÜŞÜK RİSK</v>
      </c>
      <c r="AD1787" s="81" t="s">
        <v>132</v>
      </c>
      <c r="AE1787" s="81" t="s">
        <v>191</v>
      </c>
      <c r="AF1787" s="240" t="s">
        <v>921</v>
      </c>
      <c r="AG1787" s="83" t="s">
        <v>860</v>
      </c>
    </row>
    <row r="1788" spans="1:33" ht="105" x14ac:dyDescent="0.45">
      <c r="A1788" s="152">
        <v>1781</v>
      </c>
      <c r="B1788" s="160">
        <v>45531</v>
      </c>
      <c r="C1788" s="83" t="s">
        <v>72</v>
      </c>
      <c r="D1788" s="81" t="s">
        <v>130</v>
      </c>
      <c r="E1788" s="154" t="s">
        <v>3043</v>
      </c>
      <c r="F1788" s="154" t="s">
        <v>3043</v>
      </c>
      <c r="G1788" s="83" t="s">
        <v>2377</v>
      </c>
      <c r="H1788" s="83" t="s">
        <v>2378</v>
      </c>
      <c r="I1788" s="83" t="s">
        <v>2379</v>
      </c>
      <c r="J1788" s="83" t="s">
        <v>941</v>
      </c>
      <c r="K1788" s="83" t="s">
        <v>515</v>
      </c>
      <c r="L1788" s="84" t="s">
        <v>2380</v>
      </c>
      <c r="M1788" s="84" t="s">
        <v>917</v>
      </c>
      <c r="N1788" s="83">
        <v>1</v>
      </c>
      <c r="O1788" s="83">
        <v>3</v>
      </c>
      <c r="P1788" s="83">
        <v>7</v>
      </c>
      <c r="Q1788" s="241">
        <f t="shared" si="136"/>
        <v>21</v>
      </c>
      <c r="R1788" s="240" t="str">
        <f t="shared" si="137"/>
        <v>OLASI RİSK</v>
      </c>
      <c r="S1788" s="84" t="s">
        <v>918</v>
      </c>
      <c r="T1788" s="83" t="s">
        <v>191</v>
      </c>
      <c r="U1788" s="155" t="s">
        <v>2375</v>
      </c>
      <c r="V1788" s="85" t="s">
        <v>558</v>
      </c>
      <c r="W1788" s="156" t="s">
        <v>2375</v>
      </c>
      <c r="X1788" s="156" t="s">
        <v>858</v>
      </c>
      <c r="Y1788" s="83">
        <v>1</v>
      </c>
      <c r="Z1788" s="83">
        <v>3</v>
      </c>
      <c r="AA1788" s="83">
        <v>3</v>
      </c>
      <c r="AB1788" s="241">
        <f t="shared" si="138"/>
        <v>9</v>
      </c>
      <c r="AC1788" s="240" t="str">
        <f t="shared" si="139"/>
        <v>DÜŞÜK RİSK</v>
      </c>
      <c r="AD1788" s="81" t="s">
        <v>132</v>
      </c>
      <c r="AE1788" s="81" t="s">
        <v>191</v>
      </c>
      <c r="AF1788" s="240" t="s">
        <v>921</v>
      </c>
      <c r="AG1788" s="83" t="s">
        <v>860</v>
      </c>
    </row>
    <row r="1789" spans="1:33" ht="122.5" x14ac:dyDescent="0.45">
      <c r="A1789" s="152">
        <v>1782</v>
      </c>
      <c r="B1789" s="160">
        <v>45531</v>
      </c>
      <c r="C1789" s="83" t="s">
        <v>72</v>
      </c>
      <c r="D1789" s="81" t="s">
        <v>130</v>
      </c>
      <c r="E1789" s="154" t="s">
        <v>3043</v>
      </c>
      <c r="F1789" s="154" t="s">
        <v>3043</v>
      </c>
      <c r="G1789" s="83" t="s">
        <v>2381</v>
      </c>
      <c r="H1789" s="83" t="s">
        <v>2382</v>
      </c>
      <c r="I1789" s="83" t="s">
        <v>2383</v>
      </c>
      <c r="J1789" s="83" t="s">
        <v>2384</v>
      </c>
      <c r="K1789" s="83" t="s">
        <v>515</v>
      </c>
      <c r="L1789" s="84" t="s">
        <v>2385</v>
      </c>
      <c r="M1789" s="84" t="s">
        <v>917</v>
      </c>
      <c r="N1789" s="83">
        <v>1</v>
      </c>
      <c r="O1789" s="83">
        <v>1</v>
      </c>
      <c r="P1789" s="83">
        <v>7</v>
      </c>
      <c r="Q1789" s="241">
        <f t="shared" si="136"/>
        <v>7</v>
      </c>
      <c r="R1789" s="240" t="str">
        <f t="shared" si="137"/>
        <v>DÜŞÜK RİSK</v>
      </c>
      <c r="S1789" s="84" t="s">
        <v>2386</v>
      </c>
      <c r="T1789" s="83" t="s">
        <v>131</v>
      </c>
      <c r="U1789" s="155" t="s">
        <v>2375</v>
      </c>
      <c r="V1789" s="85" t="s">
        <v>558</v>
      </c>
      <c r="W1789" s="156" t="s">
        <v>2375</v>
      </c>
      <c r="X1789" s="156" t="s">
        <v>858</v>
      </c>
      <c r="Y1789" s="83">
        <v>1</v>
      </c>
      <c r="Z1789" s="83">
        <v>1</v>
      </c>
      <c r="AA1789" s="83">
        <v>7</v>
      </c>
      <c r="AB1789" s="241">
        <f t="shared" si="138"/>
        <v>7</v>
      </c>
      <c r="AC1789" s="240" t="str">
        <f t="shared" si="139"/>
        <v>DÜŞÜK RİSK</v>
      </c>
      <c r="AD1789" s="81" t="s">
        <v>132</v>
      </c>
      <c r="AE1789" s="81" t="s">
        <v>131</v>
      </c>
      <c r="AF1789" s="240" t="s">
        <v>921</v>
      </c>
      <c r="AG1789" s="83" t="s">
        <v>860</v>
      </c>
    </row>
    <row r="1790" spans="1:33" ht="175" x14ac:dyDescent="0.45">
      <c r="A1790" s="152">
        <v>1783</v>
      </c>
      <c r="B1790" s="160">
        <v>45531</v>
      </c>
      <c r="C1790" s="83" t="s">
        <v>72</v>
      </c>
      <c r="D1790" s="81" t="s">
        <v>155</v>
      </c>
      <c r="E1790" s="154" t="s">
        <v>3043</v>
      </c>
      <c r="F1790" s="154" t="s">
        <v>3043</v>
      </c>
      <c r="G1790" s="83" t="s">
        <v>1617</v>
      </c>
      <c r="H1790" s="83" t="s">
        <v>1783</v>
      </c>
      <c r="I1790" s="83" t="s">
        <v>199</v>
      </c>
      <c r="J1790" s="83" t="s">
        <v>754</v>
      </c>
      <c r="K1790" s="83" t="s">
        <v>857</v>
      </c>
      <c r="L1790" s="84" t="s">
        <v>1614</v>
      </c>
      <c r="M1790" s="84" t="s">
        <v>917</v>
      </c>
      <c r="N1790" s="83">
        <v>1</v>
      </c>
      <c r="O1790" s="83">
        <v>0.5</v>
      </c>
      <c r="P1790" s="83">
        <v>40</v>
      </c>
      <c r="Q1790" s="241">
        <f t="shared" si="136"/>
        <v>20</v>
      </c>
      <c r="R1790" s="240" t="str">
        <f t="shared" si="137"/>
        <v>OLASI RİSK</v>
      </c>
      <c r="S1790" s="84" t="s">
        <v>918</v>
      </c>
      <c r="T1790" s="83" t="s">
        <v>186</v>
      </c>
      <c r="U1790" s="155" t="s">
        <v>2375</v>
      </c>
      <c r="V1790" s="85" t="s">
        <v>961</v>
      </c>
      <c r="W1790" s="156" t="s">
        <v>2375</v>
      </c>
      <c r="X1790" s="156" t="s">
        <v>858</v>
      </c>
      <c r="Y1790" s="83">
        <v>0.5</v>
      </c>
      <c r="Z1790" s="83">
        <v>0.5</v>
      </c>
      <c r="AA1790" s="83">
        <v>15</v>
      </c>
      <c r="AB1790" s="241">
        <f t="shared" si="138"/>
        <v>3.75</v>
      </c>
      <c r="AC1790" s="240" t="str">
        <f t="shared" si="139"/>
        <v>DÜŞÜK RİSK</v>
      </c>
      <c r="AD1790" s="81" t="s">
        <v>493</v>
      </c>
      <c r="AE1790" s="81" t="s">
        <v>1599</v>
      </c>
      <c r="AF1790" s="240" t="s">
        <v>1600</v>
      </c>
      <c r="AG1790" s="83" t="s">
        <v>1042</v>
      </c>
    </row>
    <row r="1791" spans="1:33" ht="175" x14ac:dyDescent="0.45">
      <c r="A1791" s="152">
        <v>1784</v>
      </c>
      <c r="B1791" s="160">
        <v>45531</v>
      </c>
      <c r="C1791" s="83" t="s">
        <v>72</v>
      </c>
      <c r="D1791" s="81" t="s">
        <v>155</v>
      </c>
      <c r="E1791" s="154" t="s">
        <v>3043</v>
      </c>
      <c r="F1791" s="154" t="s">
        <v>3043</v>
      </c>
      <c r="G1791" s="83" t="s">
        <v>1615</v>
      </c>
      <c r="H1791" s="83" t="s">
        <v>1783</v>
      </c>
      <c r="I1791" s="83" t="s">
        <v>214</v>
      </c>
      <c r="J1791" s="83" t="s">
        <v>754</v>
      </c>
      <c r="K1791" s="83" t="s">
        <v>857</v>
      </c>
      <c r="L1791" s="84" t="s">
        <v>1614</v>
      </c>
      <c r="M1791" s="84" t="s">
        <v>917</v>
      </c>
      <c r="N1791" s="83">
        <v>1</v>
      </c>
      <c r="O1791" s="83">
        <v>0.5</v>
      </c>
      <c r="P1791" s="83">
        <v>40</v>
      </c>
      <c r="Q1791" s="241">
        <f t="shared" si="136"/>
        <v>20</v>
      </c>
      <c r="R1791" s="240" t="str">
        <f t="shared" si="137"/>
        <v>OLASI RİSK</v>
      </c>
      <c r="S1791" s="84" t="s">
        <v>918</v>
      </c>
      <c r="T1791" s="83" t="s">
        <v>186</v>
      </c>
      <c r="U1791" s="155" t="s">
        <v>2375</v>
      </c>
      <c r="V1791" s="85" t="s">
        <v>961</v>
      </c>
      <c r="W1791" s="156" t="s">
        <v>2375</v>
      </c>
      <c r="X1791" s="156" t="s">
        <v>858</v>
      </c>
      <c r="Y1791" s="83">
        <v>0.5</v>
      </c>
      <c r="Z1791" s="83">
        <v>0.5</v>
      </c>
      <c r="AA1791" s="83">
        <v>15</v>
      </c>
      <c r="AB1791" s="241">
        <f t="shared" si="138"/>
        <v>3.75</v>
      </c>
      <c r="AC1791" s="240" t="str">
        <f t="shared" si="139"/>
        <v>DÜŞÜK RİSK</v>
      </c>
      <c r="AD1791" s="81" t="s">
        <v>493</v>
      </c>
      <c r="AE1791" s="81" t="s">
        <v>1599</v>
      </c>
      <c r="AF1791" s="240" t="s">
        <v>1600</v>
      </c>
      <c r="AG1791" s="83" t="s">
        <v>1042</v>
      </c>
    </row>
    <row r="1792" spans="1:33" ht="175" x14ac:dyDescent="0.45">
      <c r="A1792" s="152">
        <v>1785</v>
      </c>
      <c r="B1792" s="160">
        <v>45531</v>
      </c>
      <c r="C1792" s="83" t="s">
        <v>72</v>
      </c>
      <c r="D1792" s="81" t="s">
        <v>155</v>
      </c>
      <c r="E1792" s="154" t="s">
        <v>3043</v>
      </c>
      <c r="F1792" s="154" t="s">
        <v>3043</v>
      </c>
      <c r="G1792" s="83" t="s">
        <v>1617</v>
      </c>
      <c r="H1792" s="83" t="s">
        <v>1618</v>
      </c>
      <c r="I1792" s="83" t="s">
        <v>199</v>
      </c>
      <c r="J1792" s="83" t="s">
        <v>1619</v>
      </c>
      <c r="K1792" s="83" t="s">
        <v>857</v>
      </c>
      <c r="L1792" s="84" t="s">
        <v>1614</v>
      </c>
      <c r="M1792" s="84" t="s">
        <v>917</v>
      </c>
      <c r="N1792" s="83">
        <v>1</v>
      </c>
      <c r="O1792" s="83">
        <v>1</v>
      </c>
      <c r="P1792" s="83">
        <v>40</v>
      </c>
      <c r="Q1792" s="241">
        <f t="shared" si="136"/>
        <v>40</v>
      </c>
      <c r="R1792" s="240" t="str">
        <f t="shared" si="137"/>
        <v>OLASI RİSK</v>
      </c>
      <c r="S1792" s="84" t="s">
        <v>918</v>
      </c>
      <c r="T1792" s="83" t="s">
        <v>186</v>
      </c>
      <c r="U1792" s="155" t="s">
        <v>2375</v>
      </c>
      <c r="V1792" s="85" t="s">
        <v>961</v>
      </c>
      <c r="W1792" s="156" t="s">
        <v>2375</v>
      </c>
      <c r="X1792" s="156" t="s">
        <v>858</v>
      </c>
      <c r="Y1792" s="83">
        <v>1</v>
      </c>
      <c r="Z1792" s="83">
        <v>0.5</v>
      </c>
      <c r="AA1792" s="83">
        <v>40</v>
      </c>
      <c r="AB1792" s="241">
        <f t="shared" si="138"/>
        <v>20</v>
      </c>
      <c r="AC1792" s="240" t="str">
        <f t="shared" si="139"/>
        <v>OLASI RİSK</v>
      </c>
      <c r="AD1792" s="81" t="s">
        <v>493</v>
      </c>
      <c r="AE1792" s="81" t="s">
        <v>1599</v>
      </c>
      <c r="AF1792" s="240" t="s">
        <v>1620</v>
      </c>
      <c r="AG1792" s="83" t="s">
        <v>1042</v>
      </c>
    </row>
    <row r="1793" spans="1:33" ht="175" x14ac:dyDescent="0.45">
      <c r="A1793" s="152">
        <v>1786</v>
      </c>
      <c r="B1793" s="160">
        <v>45531</v>
      </c>
      <c r="C1793" s="83" t="s">
        <v>72</v>
      </c>
      <c r="D1793" s="81" t="s">
        <v>155</v>
      </c>
      <c r="E1793" s="154" t="s">
        <v>3043</v>
      </c>
      <c r="F1793" s="154" t="s">
        <v>3043</v>
      </c>
      <c r="G1793" s="83" t="s">
        <v>1615</v>
      </c>
      <c r="H1793" s="83" t="s">
        <v>1621</v>
      </c>
      <c r="I1793" s="83" t="s">
        <v>199</v>
      </c>
      <c r="J1793" s="83" t="s">
        <v>1619</v>
      </c>
      <c r="K1793" s="83" t="s">
        <v>857</v>
      </c>
      <c r="L1793" s="84" t="s">
        <v>1614</v>
      </c>
      <c r="M1793" s="84" t="s">
        <v>917</v>
      </c>
      <c r="N1793" s="83">
        <v>1</v>
      </c>
      <c r="O1793" s="83">
        <v>1</v>
      </c>
      <c r="P1793" s="83">
        <v>40</v>
      </c>
      <c r="Q1793" s="241">
        <f t="shared" si="136"/>
        <v>40</v>
      </c>
      <c r="R1793" s="240" t="str">
        <f t="shared" si="137"/>
        <v>OLASI RİSK</v>
      </c>
      <c r="S1793" s="84" t="s">
        <v>918</v>
      </c>
      <c r="T1793" s="83" t="s">
        <v>186</v>
      </c>
      <c r="U1793" s="155" t="s">
        <v>2375</v>
      </c>
      <c r="V1793" s="85" t="s">
        <v>961</v>
      </c>
      <c r="W1793" s="156" t="s">
        <v>2375</v>
      </c>
      <c r="X1793" s="156" t="s">
        <v>858</v>
      </c>
      <c r="Y1793" s="83">
        <v>1</v>
      </c>
      <c r="Z1793" s="83">
        <v>0.5</v>
      </c>
      <c r="AA1793" s="83">
        <v>15</v>
      </c>
      <c r="AB1793" s="241">
        <f t="shared" si="138"/>
        <v>7.5</v>
      </c>
      <c r="AC1793" s="240" t="str">
        <f t="shared" si="139"/>
        <v>DÜŞÜK RİSK</v>
      </c>
      <c r="AD1793" s="81" t="s">
        <v>493</v>
      </c>
      <c r="AE1793" s="81" t="s">
        <v>1599</v>
      </c>
      <c r="AF1793" s="240" t="s">
        <v>1620</v>
      </c>
      <c r="AG1793" s="83" t="s">
        <v>1042</v>
      </c>
    </row>
    <row r="1794" spans="1:33" ht="175" x14ac:dyDescent="0.45">
      <c r="A1794" s="152">
        <v>1787</v>
      </c>
      <c r="B1794" s="160">
        <v>45531</v>
      </c>
      <c r="C1794" s="83" t="s">
        <v>72</v>
      </c>
      <c r="D1794" s="81" t="s">
        <v>155</v>
      </c>
      <c r="E1794" s="154" t="s">
        <v>3043</v>
      </c>
      <c r="F1794" s="154" t="s">
        <v>3043</v>
      </c>
      <c r="G1794" s="83" t="s">
        <v>1617</v>
      </c>
      <c r="H1794" s="83" t="s">
        <v>1622</v>
      </c>
      <c r="I1794" s="83" t="s">
        <v>1623</v>
      </c>
      <c r="J1794" s="83" t="s">
        <v>1619</v>
      </c>
      <c r="K1794" s="83" t="s">
        <v>857</v>
      </c>
      <c r="L1794" s="84" t="s">
        <v>1614</v>
      </c>
      <c r="M1794" s="84" t="s">
        <v>917</v>
      </c>
      <c r="N1794" s="83">
        <v>1</v>
      </c>
      <c r="O1794" s="83">
        <v>1</v>
      </c>
      <c r="P1794" s="83">
        <v>40</v>
      </c>
      <c r="Q1794" s="241">
        <f t="shared" si="136"/>
        <v>40</v>
      </c>
      <c r="R1794" s="240" t="str">
        <f t="shared" si="137"/>
        <v>OLASI RİSK</v>
      </c>
      <c r="S1794" s="84" t="s">
        <v>918</v>
      </c>
      <c r="T1794" s="83" t="s">
        <v>186</v>
      </c>
      <c r="U1794" s="155" t="s">
        <v>2375</v>
      </c>
      <c r="V1794" s="85" t="s">
        <v>961</v>
      </c>
      <c r="W1794" s="156" t="s">
        <v>2375</v>
      </c>
      <c r="X1794" s="156" t="s">
        <v>858</v>
      </c>
      <c r="Y1794" s="83">
        <v>1</v>
      </c>
      <c r="Z1794" s="83">
        <v>0.5</v>
      </c>
      <c r="AA1794" s="83">
        <v>15</v>
      </c>
      <c r="AB1794" s="241">
        <f t="shared" si="138"/>
        <v>7.5</v>
      </c>
      <c r="AC1794" s="240" t="str">
        <f t="shared" si="139"/>
        <v>DÜŞÜK RİSK</v>
      </c>
      <c r="AD1794" s="81" t="s">
        <v>493</v>
      </c>
      <c r="AE1794" s="81" t="s">
        <v>1599</v>
      </c>
      <c r="AF1794" s="240" t="s">
        <v>1620</v>
      </c>
      <c r="AG1794" s="83" t="s">
        <v>1042</v>
      </c>
    </row>
    <row r="1795" spans="1:33" ht="175" x14ac:dyDescent="0.45">
      <c r="A1795" s="152">
        <v>1788</v>
      </c>
      <c r="B1795" s="160">
        <v>45531</v>
      </c>
      <c r="C1795" s="83" t="s">
        <v>72</v>
      </c>
      <c r="D1795" s="81" t="s">
        <v>155</v>
      </c>
      <c r="E1795" s="154" t="s">
        <v>3043</v>
      </c>
      <c r="F1795" s="154" t="s">
        <v>3043</v>
      </c>
      <c r="G1795" s="83" t="s">
        <v>1617</v>
      </c>
      <c r="H1795" s="83" t="s">
        <v>1624</v>
      </c>
      <c r="I1795" s="83" t="s">
        <v>1623</v>
      </c>
      <c r="J1795" s="83" t="s">
        <v>1619</v>
      </c>
      <c r="K1795" s="83" t="s">
        <v>857</v>
      </c>
      <c r="L1795" s="84" t="s">
        <v>1614</v>
      </c>
      <c r="M1795" s="84" t="s">
        <v>917</v>
      </c>
      <c r="N1795" s="83">
        <v>1</v>
      </c>
      <c r="O1795" s="83">
        <v>1</v>
      </c>
      <c r="P1795" s="83">
        <v>40</v>
      </c>
      <c r="Q1795" s="241">
        <f t="shared" si="136"/>
        <v>40</v>
      </c>
      <c r="R1795" s="240" t="str">
        <f t="shared" si="137"/>
        <v>OLASI RİSK</v>
      </c>
      <c r="S1795" s="84" t="s">
        <v>918</v>
      </c>
      <c r="T1795" s="83" t="s">
        <v>186</v>
      </c>
      <c r="U1795" s="155" t="s">
        <v>2375</v>
      </c>
      <c r="V1795" s="85" t="s">
        <v>961</v>
      </c>
      <c r="W1795" s="156" t="s">
        <v>2375</v>
      </c>
      <c r="X1795" s="156" t="s">
        <v>858</v>
      </c>
      <c r="Y1795" s="83">
        <v>1</v>
      </c>
      <c r="Z1795" s="83">
        <v>0.5</v>
      </c>
      <c r="AA1795" s="83">
        <v>15</v>
      </c>
      <c r="AB1795" s="241">
        <f t="shared" si="138"/>
        <v>7.5</v>
      </c>
      <c r="AC1795" s="240" t="str">
        <f t="shared" si="139"/>
        <v>DÜŞÜK RİSK</v>
      </c>
      <c r="AD1795" s="81" t="s">
        <v>493</v>
      </c>
      <c r="AE1795" s="81" t="s">
        <v>1599</v>
      </c>
      <c r="AF1795" s="240" t="s">
        <v>1620</v>
      </c>
      <c r="AG1795" s="83" t="s">
        <v>1042</v>
      </c>
    </row>
    <row r="1796" spans="1:33" ht="175" x14ac:dyDescent="0.45">
      <c r="A1796" s="152">
        <v>1789</v>
      </c>
      <c r="B1796" s="160">
        <v>45531</v>
      </c>
      <c r="C1796" s="83" t="s">
        <v>72</v>
      </c>
      <c r="D1796" s="81" t="s">
        <v>155</v>
      </c>
      <c r="E1796" s="154" t="s">
        <v>3043</v>
      </c>
      <c r="F1796" s="154" t="s">
        <v>3043</v>
      </c>
      <c r="G1796" s="83" t="s">
        <v>1615</v>
      </c>
      <c r="H1796" s="83" t="s">
        <v>1625</v>
      </c>
      <c r="I1796" s="83" t="s">
        <v>1623</v>
      </c>
      <c r="J1796" s="83" t="s">
        <v>1619</v>
      </c>
      <c r="K1796" s="83" t="s">
        <v>857</v>
      </c>
      <c r="L1796" s="84" t="s">
        <v>1614</v>
      </c>
      <c r="M1796" s="84" t="s">
        <v>917</v>
      </c>
      <c r="N1796" s="83">
        <v>1</v>
      </c>
      <c r="O1796" s="83">
        <v>1</v>
      </c>
      <c r="P1796" s="83">
        <v>40</v>
      </c>
      <c r="Q1796" s="241">
        <f t="shared" si="136"/>
        <v>40</v>
      </c>
      <c r="R1796" s="240" t="str">
        <f t="shared" si="137"/>
        <v>OLASI RİSK</v>
      </c>
      <c r="S1796" s="84" t="s">
        <v>918</v>
      </c>
      <c r="T1796" s="83" t="s">
        <v>186</v>
      </c>
      <c r="U1796" s="155" t="s">
        <v>2375</v>
      </c>
      <c r="V1796" s="85" t="s">
        <v>961</v>
      </c>
      <c r="W1796" s="156" t="s">
        <v>2375</v>
      </c>
      <c r="X1796" s="156" t="s">
        <v>858</v>
      </c>
      <c r="Y1796" s="83">
        <v>1</v>
      </c>
      <c r="Z1796" s="83">
        <v>0.5</v>
      </c>
      <c r="AA1796" s="83">
        <v>15</v>
      </c>
      <c r="AB1796" s="241">
        <f t="shared" si="138"/>
        <v>7.5</v>
      </c>
      <c r="AC1796" s="240" t="str">
        <f t="shared" si="139"/>
        <v>DÜŞÜK RİSK</v>
      </c>
      <c r="AD1796" s="81" t="s">
        <v>493</v>
      </c>
      <c r="AE1796" s="81" t="s">
        <v>1599</v>
      </c>
      <c r="AF1796" s="240" t="s">
        <v>1620</v>
      </c>
      <c r="AG1796" s="83" t="s">
        <v>1042</v>
      </c>
    </row>
    <row r="1797" spans="1:33" ht="122.5" x14ac:dyDescent="0.45">
      <c r="A1797" s="152">
        <v>1790</v>
      </c>
      <c r="B1797" s="160">
        <v>45531</v>
      </c>
      <c r="C1797" s="83" t="s">
        <v>72</v>
      </c>
      <c r="D1797" s="81" t="s">
        <v>155</v>
      </c>
      <c r="E1797" s="154" t="s">
        <v>3043</v>
      </c>
      <c r="F1797" s="154" t="s">
        <v>3043</v>
      </c>
      <c r="G1797" s="83" t="s">
        <v>1626</v>
      </c>
      <c r="H1797" s="83" t="s">
        <v>1627</v>
      </c>
      <c r="I1797" s="83" t="s">
        <v>1628</v>
      </c>
      <c r="J1797" s="83" t="s">
        <v>1629</v>
      </c>
      <c r="K1797" s="83" t="s">
        <v>857</v>
      </c>
      <c r="L1797" s="84" t="s">
        <v>1630</v>
      </c>
      <c r="M1797" s="84" t="s">
        <v>917</v>
      </c>
      <c r="N1797" s="83">
        <v>0.5</v>
      </c>
      <c r="O1797" s="83">
        <v>0.5</v>
      </c>
      <c r="P1797" s="83">
        <v>1</v>
      </c>
      <c r="Q1797" s="241">
        <f t="shared" si="136"/>
        <v>0.25</v>
      </c>
      <c r="R1797" s="240" t="str">
        <f t="shared" si="137"/>
        <v>DÜŞÜK RİSK</v>
      </c>
      <c r="S1797" s="84" t="s">
        <v>918</v>
      </c>
      <c r="T1797" s="83" t="s">
        <v>190</v>
      </c>
      <c r="U1797" s="155" t="s">
        <v>2375</v>
      </c>
      <c r="V1797" s="85" t="s">
        <v>961</v>
      </c>
      <c r="W1797" s="156" t="s">
        <v>2375</v>
      </c>
      <c r="X1797" s="156" t="s">
        <v>858</v>
      </c>
      <c r="Y1797" s="83">
        <v>0.5</v>
      </c>
      <c r="Z1797" s="83">
        <v>0.5</v>
      </c>
      <c r="AA1797" s="83">
        <v>1</v>
      </c>
      <c r="AB1797" s="241">
        <f t="shared" si="138"/>
        <v>0.25</v>
      </c>
      <c r="AC1797" s="240" t="str">
        <f t="shared" si="139"/>
        <v>DÜŞÜK RİSK</v>
      </c>
      <c r="AD1797" s="81" t="s">
        <v>132</v>
      </c>
      <c r="AE1797" s="81" t="s">
        <v>190</v>
      </c>
      <c r="AF1797" s="240" t="s">
        <v>2390</v>
      </c>
      <c r="AG1797" s="83" t="s">
        <v>1042</v>
      </c>
    </row>
    <row r="1798" spans="1:33" ht="122.5" x14ac:dyDescent="0.45">
      <c r="A1798" s="152">
        <v>1791</v>
      </c>
      <c r="B1798" s="160">
        <v>45531</v>
      </c>
      <c r="C1798" s="83" t="s">
        <v>72</v>
      </c>
      <c r="D1798" s="81" t="s">
        <v>155</v>
      </c>
      <c r="E1798" s="154" t="s">
        <v>3043</v>
      </c>
      <c r="F1798" s="154" t="s">
        <v>3043</v>
      </c>
      <c r="G1798" s="83" t="s">
        <v>2391</v>
      </c>
      <c r="H1798" s="83" t="s">
        <v>2392</v>
      </c>
      <c r="I1798" s="83" t="s">
        <v>2393</v>
      </c>
      <c r="J1798" s="83" t="s">
        <v>2394</v>
      </c>
      <c r="K1798" s="83" t="s">
        <v>515</v>
      </c>
      <c r="L1798" s="84" t="s">
        <v>2395</v>
      </c>
      <c r="M1798" s="84" t="s">
        <v>917</v>
      </c>
      <c r="N1798" s="83">
        <v>1</v>
      </c>
      <c r="O1798" s="83">
        <v>3</v>
      </c>
      <c r="P1798" s="83">
        <v>3</v>
      </c>
      <c r="Q1798" s="241">
        <f t="shared" si="136"/>
        <v>9</v>
      </c>
      <c r="R1798" s="240" t="str">
        <f t="shared" si="137"/>
        <v>DÜŞÜK RİSK</v>
      </c>
      <c r="S1798" s="84" t="s">
        <v>918</v>
      </c>
      <c r="T1798" s="83" t="s">
        <v>131</v>
      </c>
      <c r="U1798" s="155" t="s">
        <v>2375</v>
      </c>
      <c r="V1798" s="85" t="s">
        <v>961</v>
      </c>
      <c r="W1798" s="156" t="s">
        <v>2375</v>
      </c>
      <c r="X1798" s="156" t="s">
        <v>858</v>
      </c>
      <c r="Y1798" s="83">
        <v>1</v>
      </c>
      <c r="Z1798" s="83">
        <v>3</v>
      </c>
      <c r="AA1798" s="83">
        <v>3</v>
      </c>
      <c r="AB1798" s="241">
        <f t="shared" si="138"/>
        <v>9</v>
      </c>
      <c r="AC1798" s="240" t="str">
        <f t="shared" si="139"/>
        <v>DÜŞÜK RİSK</v>
      </c>
      <c r="AD1798" s="81" t="s">
        <v>132</v>
      </c>
      <c r="AE1798" s="81" t="s">
        <v>131</v>
      </c>
      <c r="AF1798" s="240" t="s">
        <v>2390</v>
      </c>
      <c r="AG1798" s="83" t="s">
        <v>2396</v>
      </c>
    </row>
    <row r="1799" spans="1:33" ht="140" x14ac:dyDescent="0.45">
      <c r="A1799" s="152">
        <v>1792</v>
      </c>
      <c r="B1799" s="160">
        <v>45531</v>
      </c>
      <c r="C1799" s="83" t="s">
        <v>72</v>
      </c>
      <c r="D1799" s="81" t="s">
        <v>156</v>
      </c>
      <c r="E1799" s="154" t="s">
        <v>3043</v>
      </c>
      <c r="F1799" s="154" t="s">
        <v>3043</v>
      </c>
      <c r="G1799" s="83" t="s">
        <v>1637</v>
      </c>
      <c r="H1799" s="83" t="s">
        <v>1638</v>
      </c>
      <c r="I1799" s="83" t="s">
        <v>1639</v>
      </c>
      <c r="J1799" s="83" t="s">
        <v>1640</v>
      </c>
      <c r="K1799" s="83" t="s">
        <v>515</v>
      </c>
      <c r="L1799" s="84" t="s">
        <v>1641</v>
      </c>
      <c r="M1799" s="84" t="s">
        <v>917</v>
      </c>
      <c r="N1799" s="83">
        <v>1</v>
      </c>
      <c r="O1799" s="83">
        <v>3</v>
      </c>
      <c r="P1799" s="83">
        <v>15</v>
      </c>
      <c r="Q1799" s="241">
        <f t="shared" si="136"/>
        <v>45</v>
      </c>
      <c r="R1799" s="240" t="str">
        <f t="shared" si="137"/>
        <v>OLASI RİSK</v>
      </c>
      <c r="S1799" s="84" t="s">
        <v>918</v>
      </c>
      <c r="T1799" s="83" t="s">
        <v>187</v>
      </c>
      <c r="U1799" s="155" t="s">
        <v>2375</v>
      </c>
      <c r="V1799" s="85" t="s">
        <v>558</v>
      </c>
      <c r="W1799" s="156" t="s">
        <v>2375</v>
      </c>
      <c r="X1799" s="156" t="s">
        <v>858</v>
      </c>
      <c r="Y1799" s="83">
        <v>1</v>
      </c>
      <c r="Z1799" s="83">
        <v>2</v>
      </c>
      <c r="AA1799" s="83">
        <v>3</v>
      </c>
      <c r="AB1799" s="241">
        <f t="shared" si="138"/>
        <v>6</v>
      </c>
      <c r="AC1799" s="240" t="str">
        <f t="shared" si="139"/>
        <v>DÜŞÜK RİSK</v>
      </c>
      <c r="AD1799" s="81" t="s">
        <v>651</v>
      </c>
      <c r="AE1799" s="81" t="s">
        <v>187</v>
      </c>
      <c r="AF1799" s="240" t="s">
        <v>1642</v>
      </c>
      <c r="AG1799" s="83" t="s">
        <v>1058</v>
      </c>
    </row>
    <row r="1800" spans="1:33" ht="70" x14ac:dyDescent="0.45">
      <c r="A1800" s="152">
        <v>1793</v>
      </c>
      <c r="B1800" s="160">
        <v>45531</v>
      </c>
      <c r="C1800" s="83" t="s">
        <v>72</v>
      </c>
      <c r="D1800" s="81" t="s">
        <v>156</v>
      </c>
      <c r="E1800" s="154" t="s">
        <v>3043</v>
      </c>
      <c r="F1800" s="154" t="s">
        <v>3043</v>
      </c>
      <c r="G1800" s="83" t="s">
        <v>1647</v>
      </c>
      <c r="H1800" s="83" t="s">
        <v>1648</v>
      </c>
      <c r="I1800" s="83" t="s">
        <v>2397</v>
      </c>
      <c r="J1800" s="83" t="s">
        <v>1640</v>
      </c>
      <c r="K1800" s="83" t="s">
        <v>515</v>
      </c>
      <c r="L1800" s="84" t="s">
        <v>1651</v>
      </c>
      <c r="M1800" s="84" t="s">
        <v>917</v>
      </c>
      <c r="N1800" s="83">
        <v>3</v>
      </c>
      <c r="O1800" s="83">
        <v>6</v>
      </c>
      <c r="P1800" s="83">
        <v>3</v>
      </c>
      <c r="Q1800" s="241">
        <f t="shared" si="136"/>
        <v>54</v>
      </c>
      <c r="R1800" s="240" t="str">
        <f t="shared" si="137"/>
        <v>OLASI RİSK</v>
      </c>
      <c r="S1800" s="84" t="s">
        <v>918</v>
      </c>
      <c r="T1800" s="83" t="s">
        <v>186</v>
      </c>
      <c r="U1800" s="155" t="s">
        <v>2375</v>
      </c>
      <c r="V1800" s="85" t="s">
        <v>558</v>
      </c>
      <c r="W1800" s="156" t="s">
        <v>2375</v>
      </c>
      <c r="X1800" s="156" t="s">
        <v>858</v>
      </c>
      <c r="Y1800" s="83">
        <v>1</v>
      </c>
      <c r="Z1800" s="83">
        <v>3</v>
      </c>
      <c r="AA1800" s="83">
        <v>3</v>
      </c>
      <c r="AB1800" s="241">
        <f t="shared" si="138"/>
        <v>9</v>
      </c>
      <c r="AC1800" s="240" t="str">
        <f t="shared" si="139"/>
        <v>DÜŞÜK RİSK</v>
      </c>
      <c r="AD1800" s="81" t="s">
        <v>493</v>
      </c>
      <c r="AE1800" s="81" t="s">
        <v>186</v>
      </c>
      <c r="AF1800" s="240" t="s">
        <v>1652</v>
      </c>
      <c r="AG1800" s="83" t="s">
        <v>1058</v>
      </c>
    </row>
    <row r="1801" spans="1:33" ht="87.5" x14ac:dyDescent="0.45">
      <c r="A1801" s="152">
        <v>1794</v>
      </c>
      <c r="B1801" s="160">
        <v>45531</v>
      </c>
      <c r="C1801" s="83" t="s">
        <v>72</v>
      </c>
      <c r="D1801" s="81" t="s">
        <v>156</v>
      </c>
      <c r="E1801" s="154" t="s">
        <v>3043</v>
      </c>
      <c r="F1801" s="154" t="s">
        <v>3043</v>
      </c>
      <c r="G1801" s="83" t="s">
        <v>1653</v>
      </c>
      <c r="H1801" s="83" t="s">
        <v>1660</v>
      </c>
      <c r="I1801" s="83" t="s">
        <v>2398</v>
      </c>
      <c r="J1801" s="83" t="s">
        <v>2399</v>
      </c>
      <c r="K1801" s="83" t="s">
        <v>1008</v>
      </c>
      <c r="L1801" s="84" t="s">
        <v>2400</v>
      </c>
      <c r="M1801" s="84" t="s">
        <v>917</v>
      </c>
      <c r="N1801" s="83">
        <v>1</v>
      </c>
      <c r="O1801" s="83">
        <v>2</v>
      </c>
      <c r="P1801" s="83">
        <v>3</v>
      </c>
      <c r="Q1801" s="241">
        <f t="shared" si="136"/>
        <v>6</v>
      </c>
      <c r="R1801" s="240" t="str">
        <f t="shared" si="137"/>
        <v>DÜŞÜK RİSK</v>
      </c>
      <c r="S1801" s="84" t="s">
        <v>918</v>
      </c>
      <c r="T1801" s="83" t="s">
        <v>184</v>
      </c>
      <c r="U1801" s="155" t="s">
        <v>2375</v>
      </c>
      <c r="V1801" s="85" t="s">
        <v>558</v>
      </c>
      <c r="W1801" s="156" t="s">
        <v>2375</v>
      </c>
      <c r="X1801" s="156" t="s">
        <v>858</v>
      </c>
      <c r="Y1801" s="83">
        <v>0.5</v>
      </c>
      <c r="Z1801" s="83">
        <v>1</v>
      </c>
      <c r="AA1801" s="83">
        <v>3</v>
      </c>
      <c r="AB1801" s="241">
        <f t="shared" si="138"/>
        <v>1.5</v>
      </c>
      <c r="AC1801" s="240" t="str">
        <f t="shared" si="139"/>
        <v>DÜŞÜK RİSK</v>
      </c>
      <c r="AD1801" s="81" t="s">
        <v>493</v>
      </c>
      <c r="AE1801" s="81" t="s">
        <v>186</v>
      </c>
      <c r="AF1801" s="240" t="s">
        <v>2401</v>
      </c>
      <c r="AG1801" s="83" t="s">
        <v>1058</v>
      </c>
    </row>
    <row r="1802" spans="1:33" ht="105" x14ac:dyDescent="0.45">
      <c r="A1802" s="152">
        <v>1795</v>
      </c>
      <c r="B1802" s="160">
        <v>45531</v>
      </c>
      <c r="C1802" s="83" t="s">
        <v>72</v>
      </c>
      <c r="D1802" s="81" t="s">
        <v>157</v>
      </c>
      <c r="E1802" s="154" t="s">
        <v>3043</v>
      </c>
      <c r="F1802" s="154" t="s">
        <v>3043</v>
      </c>
      <c r="G1802" s="83" t="s">
        <v>2402</v>
      </c>
      <c r="H1802" s="83" t="s">
        <v>1049</v>
      </c>
      <c r="I1802" s="83" t="s">
        <v>1050</v>
      </c>
      <c r="J1802" s="83" t="s">
        <v>1051</v>
      </c>
      <c r="K1802" s="83" t="s">
        <v>515</v>
      </c>
      <c r="L1802" s="84" t="s">
        <v>2403</v>
      </c>
      <c r="M1802" s="84" t="s">
        <v>917</v>
      </c>
      <c r="N1802" s="83">
        <v>0.5</v>
      </c>
      <c r="O1802" s="83">
        <v>3</v>
      </c>
      <c r="P1802" s="83">
        <v>7</v>
      </c>
      <c r="Q1802" s="241">
        <f t="shared" si="136"/>
        <v>10.5</v>
      </c>
      <c r="R1802" s="240" t="str">
        <f t="shared" si="137"/>
        <v>DÜŞÜK RİSK</v>
      </c>
      <c r="S1802" s="84" t="s">
        <v>918</v>
      </c>
      <c r="T1802" s="83" t="s">
        <v>191</v>
      </c>
      <c r="U1802" s="155" t="s">
        <v>2375</v>
      </c>
      <c r="V1802" s="85" t="s">
        <v>558</v>
      </c>
      <c r="W1802" s="156" t="s">
        <v>2375</v>
      </c>
      <c r="X1802" s="156" t="s">
        <v>858</v>
      </c>
      <c r="Y1802" s="83">
        <v>0.5</v>
      </c>
      <c r="Z1802" s="83">
        <v>3</v>
      </c>
      <c r="AA1802" s="83">
        <v>7</v>
      </c>
      <c r="AB1802" s="241">
        <f t="shared" si="138"/>
        <v>10.5</v>
      </c>
      <c r="AC1802" s="240" t="str">
        <f t="shared" si="139"/>
        <v>DÜŞÜK RİSK</v>
      </c>
      <c r="AD1802" s="81" t="s">
        <v>132</v>
      </c>
      <c r="AE1802" s="81" t="s">
        <v>191</v>
      </c>
      <c r="AF1802" s="240" t="s">
        <v>2390</v>
      </c>
      <c r="AG1802" s="83" t="s">
        <v>2404</v>
      </c>
    </row>
    <row r="1803" spans="1:33" ht="122.5" x14ac:dyDescent="0.45">
      <c r="A1803" s="152">
        <v>1796</v>
      </c>
      <c r="B1803" s="160">
        <v>45531</v>
      </c>
      <c r="C1803" s="83" t="s">
        <v>72</v>
      </c>
      <c r="D1803" s="81" t="s">
        <v>157</v>
      </c>
      <c r="E1803" s="154" t="s">
        <v>3043</v>
      </c>
      <c r="F1803" s="154" t="s">
        <v>3043</v>
      </c>
      <c r="G1803" s="83" t="s">
        <v>2391</v>
      </c>
      <c r="H1803" s="83" t="s">
        <v>1054</v>
      </c>
      <c r="I1803" s="83" t="s">
        <v>1055</v>
      </c>
      <c r="J1803" s="83" t="s">
        <v>1056</v>
      </c>
      <c r="K1803" s="83" t="s">
        <v>515</v>
      </c>
      <c r="L1803" s="84" t="s">
        <v>2405</v>
      </c>
      <c r="M1803" s="84" t="s">
        <v>917</v>
      </c>
      <c r="N1803" s="83">
        <v>3</v>
      </c>
      <c r="O1803" s="83">
        <v>6</v>
      </c>
      <c r="P1803" s="83">
        <v>1</v>
      </c>
      <c r="Q1803" s="241">
        <f t="shared" si="136"/>
        <v>18</v>
      </c>
      <c r="R1803" s="240" t="str">
        <f t="shared" si="137"/>
        <v>DÜŞÜK RİSK</v>
      </c>
      <c r="S1803" s="84" t="s">
        <v>918</v>
      </c>
      <c r="T1803" s="83" t="s">
        <v>191</v>
      </c>
      <c r="U1803" s="155" t="s">
        <v>2375</v>
      </c>
      <c r="V1803" s="85" t="s">
        <v>558</v>
      </c>
      <c r="W1803" s="156" t="s">
        <v>2375</v>
      </c>
      <c r="X1803" s="156" t="s">
        <v>858</v>
      </c>
      <c r="Y1803" s="83">
        <v>1</v>
      </c>
      <c r="Z1803" s="83">
        <v>6</v>
      </c>
      <c r="AA1803" s="83">
        <v>1</v>
      </c>
      <c r="AB1803" s="241">
        <f t="shared" si="138"/>
        <v>6</v>
      </c>
      <c r="AC1803" s="240" t="str">
        <f t="shared" si="139"/>
        <v>DÜŞÜK RİSK</v>
      </c>
      <c r="AD1803" s="81" t="s">
        <v>132</v>
      </c>
      <c r="AE1803" s="81" t="s">
        <v>191</v>
      </c>
      <c r="AF1803" s="240" t="s">
        <v>2390</v>
      </c>
      <c r="AG1803" s="83" t="s">
        <v>1058</v>
      </c>
    </row>
    <row r="1804" spans="1:33" ht="140" x14ac:dyDescent="0.45">
      <c r="A1804" s="152">
        <v>1797</v>
      </c>
      <c r="B1804" s="160">
        <v>45531</v>
      </c>
      <c r="C1804" s="83" t="s">
        <v>72</v>
      </c>
      <c r="D1804" s="81" t="s">
        <v>157</v>
      </c>
      <c r="E1804" s="154" t="s">
        <v>3043</v>
      </c>
      <c r="F1804" s="154" t="s">
        <v>3043</v>
      </c>
      <c r="G1804" s="83" t="s">
        <v>2381</v>
      </c>
      <c r="H1804" s="83" t="s">
        <v>2406</v>
      </c>
      <c r="I1804" s="83" t="s">
        <v>2407</v>
      </c>
      <c r="J1804" s="83" t="s">
        <v>2408</v>
      </c>
      <c r="K1804" s="83" t="s">
        <v>515</v>
      </c>
      <c r="L1804" s="84" t="s">
        <v>2409</v>
      </c>
      <c r="M1804" s="84" t="s">
        <v>917</v>
      </c>
      <c r="N1804" s="83">
        <v>1</v>
      </c>
      <c r="O1804" s="83">
        <v>3</v>
      </c>
      <c r="P1804" s="83">
        <v>7</v>
      </c>
      <c r="Q1804" s="241">
        <f t="shared" si="136"/>
        <v>21</v>
      </c>
      <c r="R1804" s="240" t="str">
        <f t="shared" si="137"/>
        <v>OLASI RİSK</v>
      </c>
      <c r="S1804" s="84" t="s">
        <v>2386</v>
      </c>
      <c r="T1804" s="83" t="s">
        <v>131</v>
      </c>
      <c r="U1804" s="155" t="s">
        <v>2375</v>
      </c>
      <c r="V1804" s="85" t="s">
        <v>558</v>
      </c>
      <c r="W1804" s="156" t="s">
        <v>2375</v>
      </c>
      <c r="X1804" s="156" t="s">
        <v>858</v>
      </c>
      <c r="Y1804" s="83">
        <v>1</v>
      </c>
      <c r="Z1804" s="83">
        <v>1</v>
      </c>
      <c r="AA1804" s="83">
        <v>7</v>
      </c>
      <c r="AB1804" s="241">
        <f t="shared" si="138"/>
        <v>7</v>
      </c>
      <c r="AC1804" s="240" t="str">
        <f t="shared" si="139"/>
        <v>DÜŞÜK RİSK</v>
      </c>
      <c r="AD1804" s="81" t="s">
        <v>132</v>
      </c>
      <c r="AE1804" s="81" t="s">
        <v>131</v>
      </c>
      <c r="AF1804" s="240" t="s">
        <v>2390</v>
      </c>
      <c r="AG1804" s="83" t="s">
        <v>2396</v>
      </c>
    </row>
    <row r="1805" spans="1:33" ht="105" x14ac:dyDescent="0.45">
      <c r="A1805" s="152">
        <v>1798</v>
      </c>
      <c r="B1805" s="160">
        <v>45531</v>
      </c>
      <c r="C1805" s="81" t="s">
        <v>72</v>
      </c>
      <c r="D1805" s="81" t="s">
        <v>158</v>
      </c>
      <c r="E1805" s="154" t="s">
        <v>3043</v>
      </c>
      <c r="F1805" s="154" t="s">
        <v>3043</v>
      </c>
      <c r="G1805" s="83" t="s">
        <v>1059</v>
      </c>
      <c r="H1805" s="83" t="s">
        <v>2410</v>
      </c>
      <c r="I1805" s="83" t="s">
        <v>2411</v>
      </c>
      <c r="J1805" s="83" t="s">
        <v>2384</v>
      </c>
      <c r="K1805" s="83" t="s">
        <v>515</v>
      </c>
      <c r="L1805" s="84" t="s">
        <v>2412</v>
      </c>
      <c r="M1805" s="84" t="s">
        <v>917</v>
      </c>
      <c r="N1805" s="83">
        <v>1</v>
      </c>
      <c r="O1805" s="83">
        <v>1</v>
      </c>
      <c r="P1805" s="83">
        <v>7</v>
      </c>
      <c r="Q1805" s="241">
        <f t="shared" si="136"/>
        <v>7</v>
      </c>
      <c r="R1805" s="240" t="str">
        <f t="shared" si="137"/>
        <v>DÜŞÜK RİSK</v>
      </c>
      <c r="S1805" s="84" t="s">
        <v>2386</v>
      </c>
      <c r="T1805" s="83" t="s">
        <v>131</v>
      </c>
      <c r="U1805" s="155" t="s">
        <v>2375</v>
      </c>
      <c r="V1805" s="85" t="s">
        <v>558</v>
      </c>
      <c r="W1805" s="156" t="s">
        <v>2375</v>
      </c>
      <c r="X1805" s="156" t="s">
        <v>858</v>
      </c>
      <c r="Y1805" s="83">
        <v>1</v>
      </c>
      <c r="Z1805" s="83">
        <v>1</v>
      </c>
      <c r="AA1805" s="83">
        <v>7</v>
      </c>
      <c r="AB1805" s="241">
        <f t="shared" si="138"/>
        <v>7</v>
      </c>
      <c r="AC1805" s="240" t="str">
        <f t="shared" si="139"/>
        <v>DÜŞÜK RİSK</v>
      </c>
      <c r="AD1805" s="81" t="s">
        <v>132</v>
      </c>
      <c r="AE1805" s="81" t="s">
        <v>131</v>
      </c>
      <c r="AF1805" s="240" t="s">
        <v>2390</v>
      </c>
      <c r="AG1805" s="83" t="s">
        <v>2413</v>
      </c>
    </row>
    <row r="1806" spans="1:33" ht="157.5" x14ac:dyDescent="0.45">
      <c r="A1806" s="152">
        <v>1799</v>
      </c>
      <c r="B1806" s="160">
        <v>45531</v>
      </c>
      <c r="C1806" s="81" t="s">
        <v>72</v>
      </c>
      <c r="D1806" s="81" t="s">
        <v>158</v>
      </c>
      <c r="E1806" s="154" t="s">
        <v>3043</v>
      </c>
      <c r="F1806" s="154" t="s">
        <v>3043</v>
      </c>
      <c r="G1806" s="83" t="s">
        <v>1059</v>
      </c>
      <c r="H1806" s="83" t="s">
        <v>1060</v>
      </c>
      <c r="I1806" s="83" t="s">
        <v>1061</v>
      </c>
      <c r="J1806" s="83" t="s">
        <v>1062</v>
      </c>
      <c r="K1806" s="83" t="s">
        <v>515</v>
      </c>
      <c r="L1806" s="84" t="s">
        <v>1063</v>
      </c>
      <c r="M1806" s="84" t="s">
        <v>917</v>
      </c>
      <c r="N1806" s="83">
        <v>0.5</v>
      </c>
      <c r="O1806" s="83">
        <v>2</v>
      </c>
      <c r="P1806" s="83">
        <v>40</v>
      </c>
      <c r="Q1806" s="241">
        <f t="shared" si="136"/>
        <v>40</v>
      </c>
      <c r="R1806" s="240" t="str">
        <f t="shared" si="137"/>
        <v>OLASI RİSK</v>
      </c>
      <c r="S1806" s="84" t="s">
        <v>918</v>
      </c>
      <c r="T1806" s="83" t="s">
        <v>190</v>
      </c>
      <c r="U1806" s="155" t="s">
        <v>2375</v>
      </c>
      <c r="V1806" s="85" t="s">
        <v>558</v>
      </c>
      <c r="W1806" s="156" t="s">
        <v>2375</v>
      </c>
      <c r="X1806" s="156" t="s">
        <v>858</v>
      </c>
      <c r="Y1806" s="83">
        <v>0.5</v>
      </c>
      <c r="Z1806" s="83">
        <v>2</v>
      </c>
      <c r="AA1806" s="83">
        <v>15</v>
      </c>
      <c r="AB1806" s="241">
        <f t="shared" si="138"/>
        <v>15</v>
      </c>
      <c r="AC1806" s="240" t="str">
        <f t="shared" si="139"/>
        <v>DÜŞÜK RİSK</v>
      </c>
      <c r="AD1806" s="81" t="s">
        <v>493</v>
      </c>
      <c r="AE1806" s="81" t="s">
        <v>190</v>
      </c>
      <c r="AF1806" s="240" t="s">
        <v>921</v>
      </c>
      <c r="AG1806" s="83" t="s">
        <v>1064</v>
      </c>
    </row>
    <row r="1807" spans="1:33" ht="140" x14ac:dyDescent="0.45">
      <c r="A1807" s="152">
        <v>1800</v>
      </c>
      <c r="B1807" s="160">
        <v>45531</v>
      </c>
      <c r="C1807" s="81" t="s">
        <v>72</v>
      </c>
      <c r="D1807" s="81" t="s">
        <v>158</v>
      </c>
      <c r="E1807" s="154" t="s">
        <v>3043</v>
      </c>
      <c r="F1807" s="154" t="s">
        <v>3043</v>
      </c>
      <c r="G1807" s="83" t="s">
        <v>1059</v>
      </c>
      <c r="H1807" s="83" t="s">
        <v>1065</v>
      </c>
      <c r="I1807" s="83" t="s">
        <v>1066</v>
      </c>
      <c r="J1807" s="83" t="s">
        <v>1067</v>
      </c>
      <c r="K1807" s="83" t="s">
        <v>515</v>
      </c>
      <c r="L1807" s="84" t="s">
        <v>1063</v>
      </c>
      <c r="M1807" s="84" t="s">
        <v>917</v>
      </c>
      <c r="N1807" s="83">
        <v>0.5</v>
      </c>
      <c r="O1807" s="83">
        <v>2</v>
      </c>
      <c r="P1807" s="83">
        <v>15</v>
      </c>
      <c r="Q1807" s="241">
        <f t="shared" si="136"/>
        <v>15</v>
      </c>
      <c r="R1807" s="240" t="str">
        <f t="shared" si="137"/>
        <v>DÜŞÜK RİSK</v>
      </c>
      <c r="S1807" s="84" t="s">
        <v>918</v>
      </c>
      <c r="T1807" s="83" t="s">
        <v>190</v>
      </c>
      <c r="U1807" s="155" t="s">
        <v>2375</v>
      </c>
      <c r="V1807" s="85" t="s">
        <v>558</v>
      </c>
      <c r="W1807" s="156" t="s">
        <v>2375</v>
      </c>
      <c r="X1807" s="156" t="s">
        <v>858</v>
      </c>
      <c r="Y1807" s="83">
        <v>0.5</v>
      </c>
      <c r="Z1807" s="83">
        <v>2</v>
      </c>
      <c r="AA1807" s="83">
        <v>15</v>
      </c>
      <c r="AB1807" s="241">
        <f t="shared" si="138"/>
        <v>15</v>
      </c>
      <c r="AC1807" s="240" t="str">
        <f t="shared" si="139"/>
        <v>DÜŞÜK RİSK</v>
      </c>
      <c r="AD1807" s="81" t="s">
        <v>493</v>
      </c>
      <c r="AE1807" s="81" t="s">
        <v>190</v>
      </c>
      <c r="AF1807" s="240" t="s">
        <v>921</v>
      </c>
      <c r="AG1807" s="83" t="s">
        <v>1064</v>
      </c>
    </row>
    <row r="1808" spans="1:33" ht="140" x14ac:dyDescent="0.45">
      <c r="A1808" s="152">
        <v>1801</v>
      </c>
      <c r="B1808" s="160">
        <v>45531</v>
      </c>
      <c r="C1808" s="81" t="s">
        <v>72</v>
      </c>
      <c r="D1808" s="81" t="s">
        <v>158</v>
      </c>
      <c r="E1808" s="154" t="s">
        <v>3043</v>
      </c>
      <c r="F1808" s="154" t="s">
        <v>3043</v>
      </c>
      <c r="G1808" s="83" t="s">
        <v>1059</v>
      </c>
      <c r="H1808" s="83" t="s">
        <v>1068</v>
      </c>
      <c r="I1808" s="83" t="s">
        <v>1069</v>
      </c>
      <c r="J1808" s="83" t="s">
        <v>1070</v>
      </c>
      <c r="K1808" s="83" t="s">
        <v>515</v>
      </c>
      <c r="L1808" s="84" t="s">
        <v>1063</v>
      </c>
      <c r="M1808" s="84" t="s">
        <v>917</v>
      </c>
      <c r="N1808" s="83">
        <v>0.5</v>
      </c>
      <c r="O1808" s="83">
        <v>2</v>
      </c>
      <c r="P1808" s="83">
        <v>15</v>
      </c>
      <c r="Q1808" s="241">
        <f t="shared" si="136"/>
        <v>15</v>
      </c>
      <c r="R1808" s="240" t="str">
        <f t="shared" si="137"/>
        <v>DÜŞÜK RİSK</v>
      </c>
      <c r="S1808" s="84" t="s">
        <v>918</v>
      </c>
      <c r="T1808" s="83" t="s">
        <v>190</v>
      </c>
      <c r="U1808" s="155" t="s">
        <v>2375</v>
      </c>
      <c r="V1808" s="85" t="s">
        <v>558</v>
      </c>
      <c r="W1808" s="156" t="s">
        <v>2375</v>
      </c>
      <c r="X1808" s="156" t="s">
        <v>858</v>
      </c>
      <c r="Y1808" s="83">
        <v>0.5</v>
      </c>
      <c r="Z1808" s="83">
        <v>2</v>
      </c>
      <c r="AA1808" s="83">
        <v>15</v>
      </c>
      <c r="AB1808" s="241">
        <f t="shared" si="138"/>
        <v>15</v>
      </c>
      <c r="AC1808" s="240" t="str">
        <f t="shared" si="139"/>
        <v>DÜŞÜK RİSK</v>
      </c>
      <c r="AD1808" s="81" t="s">
        <v>493</v>
      </c>
      <c r="AE1808" s="81" t="s">
        <v>190</v>
      </c>
      <c r="AF1808" s="240" t="s">
        <v>921</v>
      </c>
      <c r="AG1808" s="83" t="s">
        <v>1064</v>
      </c>
    </row>
    <row r="1809" spans="1:33" ht="105" x14ac:dyDescent="0.45">
      <c r="A1809" s="152">
        <v>1802</v>
      </c>
      <c r="B1809" s="160">
        <v>45531</v>
      </c>
      <c r="C1809" s="81" t="s">
        <v>72</v>
      </c>
      <c r="D1809" s="81" t="s">
        <v>158</v>
      </c>
      <c r="E1809" s="154" t="s">
        <v>3043</v>
      </c>
      <c r="F1809" s="154" t="s">
        <v>3043</v>
      </c>
      <c r="G1809" s="83" t="s">
        <v>1072</v>
      </c>
      <c r="H1809" s="83" t="s">
        <v>1073</v>
      </c>
      <c r="I1809" s="83" t="s">
        <v>1074</v>
      </c>
      <c r="J1809" s="83" t="s">
        <v>1075</v>
      </c>
      <c r="K1809" s="83" t="s">
        <v>515</v>
      </c>
      <c r="L1809" s="84" t="s">
        <v>1076</v>
      </c>
      <c r="M1809" s="84" t="s">
        <v>917</v>
      </c>
      <c r="N1809" s="83">
        <v>1</v>
      </c>
      <c r="O1809" s="83">
        <v>1</v>
      </c>
      <c r="P1809" s="83">
        <v>3</v>
      </c>
      <c r="Q1809" s="241">
        <f t="shared" si="136"/>
        <v>3</v>
      </c>
      <c r="R1809" s="240" t="str">
        <f t="shared" si="137"/>
        <v>DÜŞÜK RİSK</v>
      </c>
      <c r="S1809" s="84" t="s">
        <v>918</v>
      </c>
      <c r="T1809" s="83" t="s">
        <v>72</v>
      </c>
      <c r="U1809" s="155" t="s">
        <v>2375</v>
      </c>
      <c r="V1809" s="85" t="s">
        <v>558</v>
      </c>
      <c r="W1809" s="156" t="s">
        <v>2375</v>
      </c>
      <c r="X1809" s="156" t="s">
        <v>858</v>
      </c>
      <c r="Y1809" s="83">
        <v>1</v>
      </c>
      <c r="Z1809" s="83">
        <v>1</v>
      </c>
      <c r="AA1809" s="83">
        <v>3</v>
      </c>
      <c r="AB1809" s="241">
        <f t="shared" si="138"/>
        <v>3</v>
      </c>
      <c r="AC1809" s="240" t="str">
        <f t="shared" si="139"/>
        <v>DÜŞÜK RİSK</v>
      </c>
      <c r="AD1809" s="81" t="s">
        <v>493</v>
      </c>
      <c r="AE1809" s="81" t="s">
        <v>72</v>
      </c>
      <c r="AF1809" s="240" t="s">
        <v>921</v>
      </c>
      <c r="AG1809" s="83" t="s">
        <v>1064</v>
      </c>
    </row>
    <row r="1810" spans="1:33" ht="192.5" x14ac:dyDescent="0.45">
      <c r="A1810" s="152">
        <v>1803</v>
      </c>
      <c r="B1810" s="160">
        <v>45531</v>
      </c>
      <c r="C1810" s="81" t="s">
        <v>72</v>
      </c>
      <c r="D1810" s="81" t="s">
        <v>158</v>
      </c>
      <c r="E1810" s="154" t="s">
        <v>3043</v>
      </c>
      <c r="F1810" s="154" t="s">
        <v>3043</v>
      </c>
      <c r="G1810" s="83" t="s">
        <v>1072</v>
      </c>
      <c r="H1810" s="83" t="s">
        <v>1077</v>
      </c>
      <c r="I1810" s="83" t="s">
        <v>1078</v>
      </c>
      <c r="J1810" s="83" t="s">
        <v>1079</v>
      </c>
      <c r="K1810" s="83" t="s">
        <v>515</v>
      </c>
      <c r="L1810" s="84" t="s">
        <v>1080</v>
      </c>
      <c r="M1810" s="84" t="s">
        <v>917</v>
      </c>
      <c r="N1810" s="83">
        <v>1</v>
      </c>
      <c r="O1810" s="83">
        <v>1</v>
      </c>
      <c r="P1810" s="83">
        <v>3</v>
      </c>
      <c r="Q1810" s="241">
        <f t="shared" si="136"/>
        <v>3</v>
      </c>
      <c r="R1810" s="240" t="str">
        <f t="shared" si="137"/>
        <v>DÜŞÜK RİSK</v>
      </c>
      <c r="S1810" s="84" t="s">
        <v>918</v>
      </c>
      <c r="T1810" s="83" t="s">
        <v>190</v>
      </c>
      <c r="U1810" s="155" t="s">
        <v>2375</v>
      </c>
      <c r="V1810" s="85" t="s">
        <v>558</v>
      </c>
      <c r="W1810" s="156" t="s">
        <v>2375</v>
      </c>
      <c r="X1810" s="156" t="s">
        <v>858</v>
      </c>
      <c r="Y1810" s="83">
        <v>1</v>
      </c>
      <c r="Z1810" s="83">
        <v>1</v>
      </c>
      <c r="AA1810" s="83">
        <v>3</v>
      </c>
      <c r="AB1810" s="241">
        <f t="shared" si="138"/>
        <v>3</v>
      </c>
      <c r="AC1810" s="240" t="str">
        <f t="shared" si="139"/>
        <v>DÜŞÜK RİSK</v>
      </c>
      <c r="AD1810" s="81" t="s">
        <v>493</v>
      </c>
      <c r="AE1810" s="81" t="s">
        <v>190</v>
      </c>
      <c r="AF1810" s="240" t="s">
        <v>1081</v>
      </c>
      <c r="AG1810" s="83" t="s">
        <v>1064</v>
      </c>
    </row>
    <row r="1811" spans="1:33" ht="192.5" x14ac:dyDescent="0.45">
      <c r="A1811" s="152">
        <v>1804</v>
      </c>
      <c r="B1811" s="160">
        <v>45531</v>
      </c>
      <c r="C1811" s="81" t="s">
        <v>72</v>
      </c>
      <c r="D1811" s="81" t="s">
        <v>158</v>
      </c>
      <c r="E1811" s="154" t="s">
        <v>3043</v>
      </c>
      <c r="F1811" s="154" t="s">
        <v>3043</v>
      </c>
      <c r="G1811" s="83" t="s">
        <v>1072</v>
      </c>
      <c r="H1811" s="83" t="s">
        <v>1082</v>
      </c>
      <c r="I1811" s="83" t="s">
        <v>1083</v>
      </c>
      <c r="J1811" s="83" t="s">
        <v>1084</v>
      </c>
      <c r="K1811" s="83" t="s">
        <v>515</v>
      </c>
      <c r="L1811" s="84" t="s">
        <v>1080</v>
      </c>
      <c r="M1811" s="84" t="s">
        <v>917</v>
      </c>
      <c r="N1811" s="83">
        <v>1</v>
      </c>
      <c r="O1811" s="83">
        <v>1</v>
      </c>
      <c r="P1811" s="83">
        <v>3</v>
      </c>
      <c r="Q1811" s="241">
        <f t="shared" si="136"/>
        <v>3</v>
      </c>
      <c r="R1811" s="240" t="str">
        <f t="shared" si="137"/>
        <v>DÜŞÜK RİSK</v>
      </c>
      <c r="S1811" s="84" t="s">
        <v>918</v>
      </c>
      <c r="T1811" s="83" t="s">
        <v>72</v>
      </c>
      <c r="U1811" s="155" t="s">
        <v>2375</v>
      </c>
      <c r="V1811" s="85" t="s">
        <v>558</v>
      </c>
      <c r="W1811" s="156" t="s">
        <v>2375</v>
      </c>
      <c r="X1811" s="156" t="s">
        <v>858</v>
      </c>
      <c r="Y1811" s="83">
        <v>1</v>
      </c>
      <c r="Z1811" s="83">
        <v>1</v>
      </c>
      <c r="AA1811" s="83">
        <v>3</v>
      </c>
      <c r="AB1811" s="241">
        <f t="shared" si="138"/>
        <v>3</v>
      </c>
      <c r="AC1811" s="240" t="str">
        <f t="shared" si="139"/>
        <v>DÜŞÜK RİSK</v>
      </c>
      <c r="AD1811" s="81" t="s">
        <v>132</v>
      </c>
      <c r="AE1811" s="81" t="s">
        <v>72</v>
      </c>
      <c r="AF1811" s="240" t="s">
        <v>921</v>
      </c>
      <c r="AG1811" s="83" t="s">
        <v>1064</v>
      </c>
    </row>
    <row r="1812" spans="1:33" ht="122.5" x14ac:dyDescent="0.45">
      <c r="A1812" s="152">
        <v>1805</v>
      </c>
      <c r="B1812" s="160">
        <v>45531</v>
      </c>
      <c r="C1812" s="81" t="s">
        <v>72</v>
      </c>
      <c r="D1812" s="81" t="s">
        <v>158</v>
      </c>
      <c r="E1812" s="154" t="s">
        <v>3043</v>
      </c>
      <c r="F1812" s="154" t="s">
        <v>3043</v>
      </c>
      <c r="G1812" s="83" t="s">
        <v>1787</v>
      </c>
      <c r="H1812" s="83" t="s">
        <v>1788</v>
      </c>
      <c r="I1812" s="83" t="s">
        <v>1789</v>
      </c>
      <c r="J1812" s="83" t="s">
        <v>1790</v>
      </c>
      <c r="K1812" s="83" t="s">
        <v>515</v>
      </c>
      <c r="L1812" s="84" t="s">
        <v>1791</v>
      </c>
      <c r="M1812" s="84" t="s">
        <v>917</v>
      </c>
      <c r="N1812" s="83">
        <v>1</v>
      </c>
      <c r="O1812" s="83">
        <v>1</v>
      </c>
      <c r="P1812" s="83">
        <v>7</v>
      </c>
      <c r="Q1812" s="241">
        <f t="shared" si="136"/>
        <v>7</v>
      </c>
      <c r="R1812" s="240" t="str">
        <f t="shared" si="137"/>
        <v>DÜŞÜK RİSK</v>
      </c>
      <c r="S1812" s="84" t="s">
        <v>918</v>
      </c>
      <c r="T1812" s="83" t="s">
        <v>72</v>
      </c>
      <c r="U1812" s="155" t="s">
        <v>2375</v>
      </c>
      <c r="V1812" s="85" t="s">
        <v>558</v>
      </c>
      <c r="W1812" s="156" t="s">
        <v>2375</v>
      </c>
      <c r="X1812" s="156" t="s">
        <v>858</v>
      </c>
      <c r="Y1812" s="83">
        <v>1</v>
      </c>
      <c r="Z1812" s="83">
        <v>1</v>
      </c>
      <c r="AA1812" s="83">
        <v>7</v>
      </c>
      <c r="AB1812" s="241">
        <f t="shared" si="138"/>
        <v>7</v>
      </c>
      <c r="AC1812" s="240" t="str">
        <f t="shared" si="139"/>
        <v>DÜŞÜK RİSK</v>
      </c>
      <c r="AD1812" s="81" t="s">
        <v>132</v>
      </c>
      <c r="AE1812" s="81" t="s">
        <v>72</v>
      </c>
      <c r="AF1812" s="240" t="s">
        <v>921</v>
      </c>
      <c r="AG1812" s="83" t="s">
        <v>1064</v>
      </c>
    </row>
    <row r="1813" spans="1:33" ht="105" x14ac:dyDescent="0.45">
      <c r="A1813" s="152">
        <v>1806</v>
      </c>
      <c r="B1813" s="160">
        <v>45531</v>
      </c>
      <c r="C1813" s="83" t="s">
        <v>72</v>
      </c>
      <c r="D1813" s="81" t="s">
        <v>155</v>
      </c>
      <c r="E1813" s="154" t="s">
        <v>3043</v>
      </c>
      <c r="F1813" s="154" t="s">
        <v>3043</v>
      </c>
      <c r="G1813" s="83" t="s">
        <v>2415</v>
      </c>
      <c r="H1813" s="83" t="s">
        <v>2431</v>
      </c>
      <c r="I1813" s="83" t="s">
        <v>2432</v>
      </c>
      <c r="J1813" s="83" t="s">
        <v>2433</v>
      </c>
      <c r="K1813" s="83" t="s">
        <v>515</v>
      </c>
      <c r="L1813" s="84" t="s">
        <v>2434</v>
      </c>
      <c r="M1813" s="84" t="s">
        <v>917</v>
      </c>
      <c r="N1813" s="83">
        <v>1</v>
      </c>
      <c r="O1813" s="83">
        <v>2</v>
      </c>
      <c r="P1813" s="83">
        <v>7</v>
      </c>
      <c r="Q1813" s="241">
        <f t="shared" si="136"/>
        <v>14</v>
      </c>
      <c r="R1813" s="240" t="str">
        <f t="shared" si="137"/>
        <v>DÜŞÜK RİSK</v>
      </c>
      <c r="S1813" s="84" t="s">
        <v>918</v>
      </c>
      <c r="T1813" s="83" t="s">
        <v>131</v>
      </c>
      <c r="U1813" s="155" t="s">
        <v>2375</v>
      </c>
      <c r="V1813" s="85" t="s">
        <v>558</v>
      </c>
      <c r="W1813" s="156" t="s">
        <v>2375</v>
      </c>
      <c r="X1813" s="156" t="s">
        <v>858</v>
      </c>
      <c r="Y1813" s="83">
        <v>1</v>
      </c>
      <c r="Z1813" s="83">
        <v>2</v>
      </c>
      <c r="AA1813" s="83">
        <v>7</v>
      </c>
      <c r="AB1813" s="241">
        <f t="shared" si="138"/>
        <v>14</v>
      </c>
      <c r="AC1813" s="240" t="str">
        <f t="shared" si="139"/>
        <v>DÜŞÜK RİSK</v>
      </c>
      <c r="AD1813" s="81" t="s">
        <v>132</v>
      </c>
      <c r="AE1813" s="81" t="s">
        <v>131</v>
      </c>
      <c r="AF1813" s="240" t="s">
        <v>2390</v>
      </c>
      <c r="AG1813" s="83" t="s">
        <v>1042</v>
      </c>
    </row>
    <row r="1814" spans="1:33" ht="87.5" x14ac:dyDescent="0.45">
      <c r="A1814" s="152">
        <v>1807</v>
      </c>
      <c r="B1814" s="160">
        <v>45531</v>
      </c>
      <c r="C1814" s="81" t="s">
        <v>66</v>
      </c>
      <c r="D1814" s="81" t="s">
        <v>6755</v>
      </c>
      <c r="E1814" s="154" t="s">
        <v>3043</v>
      </c>
      <c r="F1814" s="154" t="s">
        <v>3043</v>
      </c>
      <c r="G1814" s="83" t="s">
        <v>1229</v>
      </c>
      <c r="H1814" s="83" t="s">
        <v>1230</v>
      </c>
      <c r="I1814" s="83" t="s">
        <v>1231</v>
      </c>
      <c r="J1814" s="83" t="s">
        <v>1232</v>
      </c>
      <c r="K1814" s="83" t="s">
        <v>857</v>
      </c>
      <c r="L1814" s="84" t="s">
        <v>1233</v>
      </c>
      <c r="M1814" s="84" t="s">
        <v>1169</v>
      </c>
      <c r="N1814" s="83">
        <v>0.5</v>
      </c>
      <c r="O1814" s="83">
        <v>0.5</v>
      </c>
      <c r="P1814" s="83">
        <v>40</v>
      </c>
      <c r="Q1814" s="241">
        <f t="shared" si="136"/>
        <v>10</v>
      </c>
      <c r="R1814" s="240" t="str">
        <f t="shared" si="137"/>
        <v>DÜŞÜK RİSK</v>
      </c>
      <c r="S1814" s="84" t="s">
        <v>918</v>
      </c>
      <c r="T1814" s="83" t="s">
        <v>191</v>
      </c>
      <c r="U1814" s="155" t="s">
        <v>2375</v>
      </c>
      <c r="V1814" s="85" t="s">
        <v>558</v>
      </c>
      <c r="W1814" s="156" t="s">
        <v>2375</v>
      </c>
      <c r="X1814" s="156" t="s">
        <v>858</v>
      </c>
      <c r="Y1814" s="83">
        <v>0.5</v>
      </c>
      <c r="Z1814" s="83">
        <v>0.5</v>
      </c>
      <c r="AA1814" s="83">
        <v>40</v>
      </c>
      <c r="AB1814" s="241">
        <f t="shared" si="138"/>
        <v>10</v>
      </c>
      <c r="AC1814" s="240" t="str">
        <f t="shared" si="139"/>
        <v>DÜŞÜK RİSK</v>
      </c>
      <c r="AD1814" s="81" t="s">
        <v>132</v>
      </c>
      <c r="AE1814" s="81" t="s">
        <v>191</v>
      </c>
      <c r="AF1814" s="240" t="s">
        <v>921</v>
      </c>
      <c r="AG1814" s="83" t="s">
        <v>1220</v>
      </c>
    </row>
    <row r="1815" spans="1:33" ht="105" x14ac:dyDescent="0.45">
      <c r="A1815" s="152">
        <v>1808</v>
      </c>
      <c r="B1815" s="160">
        <v>45531</v>
      </c>
      <c r="C1815" s="81" t="s">
        <v>66</v>
      </c>
      <c r="D1815" s="81" t="s">
        <v>6755</v>
      </c>
      <c r="E1815" s="154" t="s">
        <v>3043</v>
      </c>
      <c r="F1815" s="154" t="s">
        <v>3043</v>
      </c>
      <c r="G1815" s="83" t="s">
        <v>1238</v>
      </c>
      <c r="H1815" s="83" t="s">
        <v>1239</v>
      </c>
      <c r="I1815" s="83" t="s">
        <v>1240</v>
      </c>
      <c r="J1815" s="83" t="s">
        <v>1241</v>
      </c>
      <c r="K1815" s="83" t="s">
        <v>857</v>
      </c>
      <c r="L1815" s="84" t="s">
        <v>1242</v>
      </c>
      <c r="M1815" s="84" t="s">
        <v>917</v>
      </c>
      <c r="N1815" s="83">
        <v>1</v>
      </c>
      <c r="O1815" s="83">
        <v>2</v>
      </c>
      <c r="P1815" s="83">
        <v>15</v>
      </c>
      <c r="Q1815" s="241">
        <f t="shared" si="136"/>
        <v>30</v>
      </c>
      <c r="R1815" s="240" t="str">
        <f t="shared" si="137"/>
        <v>OLASI RİSK</v>
      </c>
      <c r="S1815" s="84" t="s">
        <v>918</v>
      </c>
      <c r="T1815" s="83" t="s">
        <v>191</v>
      </c>
      <c r="U1815" s="155" t="s">
        <v>2375</v>
      </c>
      <c r="V1815" s="85" t="s">
        <v>558</v>
      </c>
      <c r="W1815" s="156" t="s">
        <v>2375</v>
      </c>
      <c r="X1815" s="156" t="s">
        <v>858</v>
      </c>
      <c r="Y1815" s="83">
        <v>1</v>
      </c>
      <c r="Z1815" s="83">
        <v>2</v>
      </c>
      <c r="AA1815" s="83">
        <v>15</v>
      </c>
      <c r="AB1815" s="241">
        <f t="shared" si="138"/>
        <v>30</v>
      </c>
      <c r="AC1815" s="240" t="str">
        <f t="shared" si="139"/>
        <v>OLASI RİSK</v>
      </c>
      <c r="AD1815" s="81" t="s">
        <v>132</v>
      </c>
      <c r="AE1815" s="81" t="s">
        <v>191</v>
      </c>
      <c r="AF1815" s="240" t="s">
        <v>921</v>
      </c>
      <c r="AG1815" s="83" t="s">
        <v>1220</v>
      </c>
    </row>
    <row r="1816" spans="1:33" ht="175" x14ac:dyDescent="0.45">
      <c r="A1816" s="152">
        <v>1809</v>
      </c>
      <c r="B1816" s="160">
        <v>45531</v>
      </c>
      <c r="C1816" s="81" t="s">
        <v>66</v>
      </c>
      <c r="D1816" s="81" t="s">
        <v>6755</v>
      </c>
      <c r="E1816" s="154" t="s">
        <v>3043</v>
      </c>
      <c r="F1816" s="154" t="s">
        <v>3043</v>
      </c>
      <c r="G1816" s="83" t="s">
        <v>1229</v>
      </c>
      <c r="H1816" s="83" t="s">
        <v>1243</v>
      </c>
      <c r="I1816" s="83" t="s">
        <v>1244</v>
      </c>
      <c r="J1816" s="83" t="s">
        <v>1245</v>
      </c>
      <c r="K1816" s="83" t="s">
        <v>857</v>
      </c>
      <c r="L1816" s="84" t="s">
        <v>1246</v>
      </c>
      <c r="M1816" s="84" t="s">
        <v>1169</v>
      </c>
      <c r="N1816" s="83">
        <v>0.5</v>
      </c>
      <c r="O1816" s="83">
        <v>1</v>
      </c>
      <c r="P1816" s="83">
        <v>40</v>
      </c>
      <c r="Q1816" s="241">
        <f t="shared" si="136"/>
        <v>20</v>
      </c>
      <c r="R1816" s="240" t="str">
        <f t="shared" si="137"/>
        <v>OLASI RİSK</v>
      </c>
      <c r="S1816" s="84" t="s">
        <v>918</v>
      </c>
      <c r="T1816" s="83" t="s">
        <v>191</v>
      </c>
      <c r="U1816" s="155" t="s">
        <v>2375</v>
      </c>
      <c r="V1816" s="85" t="s">
        <v>558</v>
      </c>
      <c r="W1816" s="156" t="s">
        <v>2375</v>
      </c>
      <c r="X1816" s="156" t="s">
        <v>858</v>
      </c>
      <c r="Y1816" s="83">
        <v>0.5</v>
      </c>
      <c r="Z1816" s="83">
        <v>0.5</v>
      </c>
      <c r="AA1816" s="83">
        <v>40</v>
      </c>
      <c r="AB1816" s="241">
        <f t="shared" si="138"/>
        <v>10</v>
      </c>
      <c r="AC1816" s="240" t="str">
        <f t="shared" si="139"/>
        <v>DÜŞÜK RİSK</v>
      </c>
      <c r="AD1816" s="81" t="s">
        <v>132</v>
      </c>
      <c r="AE1816" s="81" t="s">
        <v>191</v>
      </c>
      <c r="AF1816" s="240" t="s">
        <v>921</v>
      </c>
      <c r="AG1816" s="83" t="s">
        <v>1220</v>
      </c>
    </row>
    <row r="1817" spans="1:33" ht="157.5" x14ac:dyDescent="0.45">
      <c r="A1817" s="152">
        <v>1810</v>
      </c>
      <c r="B1817" s="160">
        <v>45531</v>
      </c>
      <c r="C1817" s="81" t="s">
        <v>66</v>
      </c>
      <c r="D1817" s="81" t="s">
        <v>6755</v>
      </c>
      <c r="E1817" s="154" t="s">
        <v>3043</v>
      </c>
      <c r="F1817" s="154" t="s">
        <v>3043</v>
      </c>
      <c r="G1817" s="83" t="s">
        <v>1247</v>
      </c>
      <c r="H1817" s="83" t="s">
        <v>1248</v>
      </c>
      <c r="I1817" s="83" t="s">
        <v>1249</v>
      </c>
      <c r="J1817" s="83" t="s">
        <v>1250</v>
      </c>
      <c r="K1817" s="83" t="s">
        <v>857</v>
      </c>
      <c r="L1817" s="84" t="s">
        <v>1251</v>
      </c>
      <c r="M1817" s="84" t="s">
        <v>1169</v>
      </c>
      <c r="N1817" s="83">
        <v>0.5</v>
      </c>
      <c r="O1817" s="83">
        <v>1</v>
      </c>
      <c r="P1817" s="83">
        <v>40</v>
      </c>
      <c r="Q1817" s="241">
        <f t="shared" si="136"/>
        <v>20</v>
      </c>
      <c r="R1817" s="240" t="str">
        <f t="shared" si="137"/>
        <v>OLASI RİSK</v>
      </c>
      <c r="S1817" s="84" t="s">
        <v>918</v>
      </c>
      <c r="T1817" s="83" t="s">
        <v>192</v>
      </c>
      <c r="U1817" s="155" t="s">
        <v>2375</v>
      </c>
      <c r="V1817" s="85" t="s">
        <v>558</v>
      </c>
      <c r="W1817" s="156" t="s">
        <v>2375</v>
      </c>
      <c r="X1817" s="156" t="s">
        <v>858</v>
      </c>
      <c r="Y1817" s="83">
        <v>0.5</v>
      </c>
      <c r="Z1817" s="83">
        <v>0.5</v>
      </c>
      <c r="AA1817" s="83">
        <v>40</v>
      </c>
      <c r="AB1817" s="241">
        <f t="shared" si="138"/>
        <v>10</v>
      </c>
      <c r="AC1817" s="240" t="str">
        <f t="shared" si="139"/>
        <v>DÜŞÜK RİSK</v>
      </c>
      <c r="AD1817" s="81" t="s">
        <v>132</v>
      </c>
      <c r="AE1817" s="81" t="s">
        <v>191</v>
      </c>
      <c r="AF1817" s="240" t="s">
        <v>921</v>
      </c>
      <c r="AG1817" s="83" t="s">
        <v>1220</v>
      </c>
    </row>
    <row r="1818" spans="1:33" ht="157.5" x14ac:dyDescent="0.45">
      <c r="A1818" s="152">
        <v>1811</v>
      </c>
      <c r="B1818" s="160">
        <v>45531</v>
      </c>
      <c r="C1818" s="81" t="s">
        <v>66</v>
      </c>
      <c r="D1818" s="81" t="s">
        <v>6755</v>
      </c>
      <c r="E1818" s="154" t="s">
        <v>3043</v>
      </c>
      <c r="F1818" s="154" t="s">
        <v>3043</v>
      </c>
      <c r="G1818" s="83" t="s">
        <v>1247</v>
      </c>
      <c r="H1818" s="83" t="s">
        <v>1252</v>
      </c>
      <c r="I1818" s="83" t="s">
        <v>1253</v>
      </c>
      <c r="J1818" s="83" t="s">
        <v>1254</v>
      </c>
      <c r="K1818" s="83" t="s">
        <v>857</v>
      </c>
      <c r="L1818" s="84" t="s">
        <v>1251</v>
      </c>
      <c r="M1818" s="84" t="s">
        <v>1169</v>
      </c>
      <c r="N1818" s="83">
        <v>0.5</v>
      </c>
      <c r="O1818" s="83">
        <v>1</v>
      </c>
      <c r="P1818" s="83">
        <v>40</v>
      </c>
      <c r="Q1818" s="241">
        <f t="shared" si="136"/>
        <v>20</v>
      </c>
      <c r="R1818" s="240" t="str">
        <f t="shared" si="137"/>
        <v>OLASI RİSK</v>
      </c>
      <c r="S1818" s="84" t="s">
        <v>918</v>
      </c>
      <c r="T1818" s="83" t="s">
        <v>191</v>
      </c>
      <c r="U1818" s="155" t="s">
        <v>2375</v>
      </c>
      <c r="V1818" s="85" t="s">
        <v>558</v>
      </c>
      <c r="W1818" s="156" t="s">
        <v>2375</v>
      </c>
      <c r="X1818" s="156" t="s">
        <v>858</v>
      </c>
      <c r="Y1818" s="83">
        <v>0.5</v>
      </c>
      <c r="Z1818" s="83">
        <v>0.5</v>
      </c>
      <c r="AA1818" s="83">
        <v>40</v>
      </c>
      <c r="AB1818" s="241">
        <f t="shared" si="138"/>
        <v>10</v>
      </c>
      <c r="AC1818" s="240" t="str">
        <f t="shared" si="139"/>
        <v>DÜŞÜK RİSK</v>
      </c>
      <c r="AD1818" s="81" t="s">
        <v>132</v>
      </c>
      <c r="AE1818" s="81" t="s">
        <v>191</v>
      </c>
      <c r="AF1818" s="240" t="s">
        <v>921</v>
      </c>
      <c r="AG1818" s="83" t="s">
        <v>1220</v>
      </c>
    </row>
    <row r="1819" spans="1:33" ht="157.5" x14ac:dyDescent="0.45">
      <c r="A1819" s="152">
        <v>1812</v>
      </c>
      <c r="B1819" s="160">
        <v>45531</v>
      </c>
      <c r="C1819" s="81" t="s">
        <v>66</v>
      </c>
      <c r="D1819" s="81" t="s">
        <v>6755</v>
      </c>
      <c r="E1819" s="154" t="s">
        <v>3043</v>
      </c>
      <c r="F1819" s="154" t="s">
        <v>3043</v>
      </c>
      <c r="G1819" s="83" t="s">
        <v>1247</v>
      </c>
      <c r="H1819" s="83" t="s">
        <v>1255</v>
      </c>
      <c r="I1819" s="83" t="s">
        <v>1256</v>
      </c>
      <c r="J1819" s="83" t="s">
        <v>1257</v>
      </c>
      <c r="K1819" s="83" t="s">
        <v>857</v>
      </c>
      <c r="L1819" s="84" t="s">
        <v>1258</v>
      </c>
      <c r="M1819" s="84" t="s">
        <v>1169</v>
      </c>
      <c r="N1819" s="83">
        <v>0.5</v>
      </c>
      <c r="O1819" s="83">
        <v>0.5</v>
      </c>
      <c r="P1819" s="83">
        <v>40</v>
      </c>
      <c r="Q1819" s="241">
        <f t="shared" si="136"/>
        <v>10</v>
      </c>
      <c r="R1819" s="240" t="str">
        <f t="shared" si="137"/>
        <v>DÜŞÜK RİSK</v>
      </c>
      <c r="S1819" s="84" t="s">
        <v>918</v>
      </c>
      <c r="T1819" s="83" t="s">
        <v>191</v>
      </c>
      <c r="U1819" s="155" t="s">
        <v>2375</v>
      </c>
      <c r="V1819" s="85" t="s">
        <v>558</v>
      </c>
      <c r="W1819" s="156" t="s">
        <v>2375</v>
      </c>
      <c r="X1819" s="156" t="s">
        <v>858</v>
      </c>
      <c r="Y1819" s="83">
        <v>0.5</v>
      </c>
      <c r="Z1819" s="83">
        <v>0.5</v>
      </c>
      <c r="AA1819" s="83">
        <v>40</v>
      </c>
      <c r="AB1819" s="241">
        <f t="shared" si="138"/>
        <v>10</v>
      </c>
      <c r="AC1819" s="240" t="str">
        <f t="shared" si="139"/>
        <v>DÜŞÜK RİSK</v>
      </c>
      <c r="AD1819" s="81" t="s">
        <v>132</v>
      </c>
      <c r="AE1819" s="81" t="s">
        <v>191</v>
      </c>
      <c r="AF1819" s="240" t="s">
        <v>921</v>
      </c>
      <c r="AG1819" s="83" t="s">
        <v>1220</v>
      </c>
    </row>
    <row r="1820" spans="1:33" ht="157.5" x14ac:dyDescent="0.45">
      <c r="A1820" s="152">
        <v>1813</v>
      </c>
      <c r="B1820" s="160">
        <v>45531</v>
      </c>
      <c r="C1820" s="81" t="s">
        <v>66</v>
      </c>
      <c r="D1820" s="81" t="s">
        <v>6755</v>
      </c>
      <c r="E1820" s="154" t="s">
        <v>3043</v>
      </c>
      <c r="F1820" s="154" t="s">
        <v>3043</v>
      </c>
      <c r="G1820" s="83" t="s">
        <v>1259</v>
      </c>
      <c r="H1820" s="83" t="s">
        <v>1260</v>
      </c>
      <c r="I1820" s="83" t="s">
        <v>1261</v>
      </c>
      <c r="J1820" s="83" t="s">
        <v>1262</v>
      </c>
      <c r="K1820" s="83" t="s">
        <v>857</v>
      </c>
      <c r="L1820" s="84" t="s">
        <v>1263</v>
      </c>
      <c r="M1820" s="84" t="s">
        <v>1169</v>
      </c>
      <c r="N1820" s="83">
        <v>0.5</v>
      </c>
      <c r="O1820" s="83">
        <v>1</v>
      </c>
      <c r="P1820" s="83">
        <v>40</v>
      </c>
      <c r="Q1820" s="241">
        <f t="shared" si="136"/>
        <v>20</v>
      </c>
      <c r="R1820" s="240" t="str">
        <f t="shared" si="137"/>
        <v>OLASI RİSK</v>
      </c>
      <c r="S1820" s="84" t="s">
        <v>918</v>
      </c>
      <c r="T1820" s="83" t="s">
        <v>191</v>
      </c>
      <c r="U1820" s="155" t="s">
        <v>2375</v>
      </c>
      <c r="V1820" s="85" t="s">
        <v>558</v>
      </c>
      <c r="W1820" s="156" t="s">
        <v>2375</v>
      </c>
      <c r="X1820" s="156" t="s">
        <v>858</v>
      </c>
      <c r="Y1820" s="83">
        <v>0.5</v>
      </c>
      <c r="Z1820" s="83">
        <v>0.5</v>
      </c>
      <c r="AA1820" s="83">
        <v>40</v>
      </c>
      <c r="AB1820" s="241">
        <f t="shared" si="138"/>
        <v>10</v>
      </c>
      <c r="AC1820" s="240" t="str">
        <f t="shared" si="139"/>
        <v>DÜŞÜK RİSK</v>
      </c>
      <c r="AD1820" s="81" t="s">
        <v>132</v>
      </c>
      <c r="AE1820" s="81" t="s">
        <v>191</v>
      </c>
      <c r="AF1820" s="240" t="s">
        <v>921</v>
      </c>
      <c r="AG1820" s="83" t="s">
        <v>1220</v>
      </c>
    </row>
    <row r="1821" spans="1:33" ht="140" x14ac:dyDescent="0.45">
      <c r="A1821" s="152">
        <v>1814</v>
      </c>
      <c r="B1821" s="160">
        <v>45531</v>
      </c>
      <c r="C1821" s="81" t="s">
        <v>66</v>
      </c>
      <c r="D1821" s="81" t="s">
        <v>6755</v>
      </c>
      <c r="E1821" s="154" t="s">
        <v>3043</v>
      </c>
      <c r="F1821" s="154" t="s">
        <v>3043</v>
      </c>
      <c r="G1821" s="83" t="s">
        <v>1275</v>
      </c>
      <c r="H1821" s="83" t="s">
        <v>1280</v>
      </c>
      <c r="I1821" s="83" t="s">
        <v>1281</v>
      </c>
      <c r="J1821" s="83" t="s">
        <v>1282</v>
      </c>
      <c r="K1821" s="83" t="s">
        <v>857</v>
      </c>
      <c r="L1821" s="84" t="s">
        <v>1283</v>
      </c>
      <c r="M1821" s="84" t="s">
        <v>917</v>
      </c>
      <c r="N1821" s="83">
        <v>0.5</v>
      </c>
      <c r="O1821" s="83">
        <v>0.5</v>
      </c>
      <c r="P1821" s="83">
        <v>40</v>
      </c>
      <c r="Q1821" s="241">
        <f t="shared" si="136"/>
        <v>10</v>
      </c>
      <c r="R1821" s="240" t="str">
        <f t="shared" si="137"/>
        <v>DÜŞÜK RİSK</v>
      </c>
      <c r="S1821" s="84" t="s">
        <v>918</v>
      </c>
      <c r="T1821" s="83" t="s">
        <v>191</v>
      </c>
      <c r="U1821" s="155" t="s">
        <v>2375</v>
      </c>
      <c r="V1821" s="85" t="s">
        <v>558</v>
      </c>
      <c r="W1821" s="156" t="s">
        <v>2375</v>
      </c>
      <c r="X1821" s="156" t="s">
        <v>858</v>
      </c>
      <c r="Y1821" s="83">
        <v>0.5</v>
      </c>
      <c r="Z1821" s="83">
        <v>0.5</v>
      </c>
      <c r="AA1821" s="83">
        <v>40</v>
      </c>
      <c r="AB1821" s="241">
        <f t="shared" si="138"/>
        <v>10</v>
      </c>
      <c r="AC1821" s="240" t="str">
        <f t="shared" si="139"/>
        <v>DÜŞÜK RİSK</v>
      </c>
      <c r="AD1821" s="81" t="s">
        <v>493</v>
      </c>
      <c r="AE1821" s="81" t="s">
        <v>191</v>
      </c>
      <c r="AF1821" s="240" t="s">
        <v>1274</v>
      </c>
      <c r="AG1821" s="83" t="s">
        <v>1220</v>
      </c>
    </row>
    <row r="1822" spans="1:33" ht="140" x14ac:dyDescent="0.45">
      <c r="A1822" s="152">
        <v>1815</v>
      </c>
      <c r="B1822" s="160">
        <v>45531</v>
      </c>
      <c r="C1822" s="81" t="s">
        <v>66</v>
      </c>
      <c r="D1822" s="81" t="s">
        <v>6755</v>
      </c>
      <c r="E1822" s="154" t="s">
        <v>3043</v>
      </c>
      <c r="F1822" s="154" t="s">
        <v>3043</v>
      </c>
      <c r="G1822" s="83" t="s">
        <v>1275</v>
      </c>
      <c r="H1822" s="83" t="s">
        <v>1284</v>
      </c>
      <c r="I1822" s="83" t="s">
        <v>1285</v>
      </c>
      <c r="J1822" s="83" t="s">
        <v>1286</v>
      </c>
      <c r="K1822" s="83" t="s">
        <v>857</v>
      </c>
      <c r="L1822" s="84" t="s">
        <v>1287</v>
      </c>
      <c r="M1822" s="84" t="s">
        <v>917</v>
      </c>
      <c r="N1822" s="83">
        <v>1</v>
      </c>
      <c r="O1822" s="83">
        <v>0.5</v>
      </c>
      <c r="P1822" s="83">
        <v>40</v>
      </c>
      <c r="Q1822" s="241">
        <f t="shared" si="136"/>
        <v>20</v>
      </c>
      <c r="R1822" s="240" t="str">
        <f t="shared" si="137"/>
        <v>OLASI RİSK</v>
      </c>
      <c r="S1822" s="84" t="s">
        <v>918</v>
      </c>
      <c r="T1822" s="83" t="s">
        <v>191</v>
      </c>
      <c r="U1822" s="155" t="s">
        <v>2375</v>
      </c>
      <c r="V1822" s="85" t="s">
        <v>558</v>
      </c>
      <c r="W1822" s="156" t="s">
        <v>2375</v>
      </c>
      <c r="X1822" s="156" t="s">
        <v>858</v>
      </c>
      <c r="Y1822" s="83">
        <v>0.5</v>
      </c>
      <c r="Z1822" s="83">
        <v>0.5</v>
      </c>
      <c r="AA1822" s="83">
        <v>40</v>
      </c>
      <c r="AB1822" s="241">
        <f t="shared" si="138"/>
        <v>10</v>
      </c>
      <c r="AC1822" s="240" t="str">
        <f t="shared" si="139"/>
        <v>DÜŞÜK RİSK</v>
      </c>
      <c r="AD1822" s="81" t="s">
        <v>493</v>
      </c>
      <c r="AE1822" s="81" t="s">
        <v>191</v>
      </c>
      <c r="AF1822" s="240" t="s">
        <v>1274</v>
      </c>
      <c r="AG1822" s="83" t="s">
        <v>1220</v>
      </c>
    </row>
    <row r="1823" spans="1:33" ht="122.5" x14ac:dyDescent="0.45">
      <c r="A1823" s="152">
        <v>1816</v>
      </c>
      <c r="B1823" s="160">
        <v>45531</v>
      </c>
      <c r="C1823" s="81" t="s">
        <v>66</v>
      </c>
      <c r="D1823" s="81" t="s">
        <v>6755</v>
      </c>
      <c r="E1823" s="154" t="s">
        <v>3043</v>
      </c>
      <c r="F1823" s="154" t="s">
        <v>3043</v>
      </c>
      <c r="G1823" s="83" t="s">
        <v>1275</v>
      </c>
      <c r="H1823" s="83" t="s">
        <v>1288</v>
      </c>
      <c r="I1823" s="83" t="s">
        <v>1285</v>
      </c>
      <c r="J1823" s="83" t="s">
        <v>1289</v>
      </c>
      <c r="K1823" s="83" t="s">
        <v>857</v>
      </c>
      <c r="L1823" s="84" t="s">
        <v>1279</v>
      </c>
      <c r="M1823" s="84" t="s">
        <v>917</v>
      </c>
      <c r="N1823" s="83">
        <v>1</v>
      </c>
      <c r="O1823" s="83">
        <v>0.5</v>
      </c>
      <c r="P1823" s="83">
        <v>40</v>
      </c>
      <c r="Q1823" s="241">
        <f t="shared" ref="Q1823:Q1886" si="140">IF(OR(ISBLANK(N1823)=TRUE,ISBLANK(O1823)=TRUE,ISBLANK(P1823)=TRUE),"",PRODUCT(N1823,O1823,P1823))</f>
        <v>20</v>
      </c>
      <c r="R1823" s="240" t="str">
        <f t="shared" ref="R1823:R1886" si="141">IF(Q1823="","",IF(AND(Q1823&gt;=0,Q1823&lt;20),"DÜŞÜK RİSK",IF(AND(Q1823&gt;=20,Q1823&lt;70),"OLASI RİSK",IF(AND(Q1823&gt;=70,Q1823&lt;200),"ÖNEMLİ RİSK",IF(AND(Q1823&gt;=200,Q1823&lt;400),"YÜKSEK RİSK",IF(Q1823&gt;=400,"KABUL EDİLEMEZ RİSK",""))))))</f>
        <v>OLASI RİSK</v>
      </c>
      <c r="S1823" s="84" t="s">
        <v>918</v>
      </c>
      <c r="T1823" s="83" t="s">
        <v>191</v>
      </c>
      <c r="U1823" s="155" t="s">
        <v>2375</v>
      </c>
      <c r="V1823" s="85" t="s">
        <v>558</v>
      </c>
      <c r="W1823" s="156" t="s">
        <v>2375</v>
      </c>
      <c r="X1823" s="156" t="s">
        <v>858</v>
      </c>
      <c r="Y1823" s="83">
        <v>0.5</v>
      </c>
      <c r="Z1823" s="83">
        <v>0.5</v>
      </c>
      <c r="AA1823" s="83">
        <v>40</v>
      </c>
      <c r="AB1823" s="241">
        <f t="shared" ref="AB1823:AB1886" si="142">IF(OR(ISBLANK(Y1823)=TRUE,ISBLANK(Z1823)=TRUE,ISBLANK(AA1823)=TRUE),"",PRODUCT(Y1823,Z1823,AA1823))</f>
        <v>10</v>
      </c>
      <c r="AC1823" s="240" t="str">
        <f t="shared" ref="AC1823:AC1886" si="143">IF(AB1823="","",IF(AND(AB1823&gt;=0,AB1823&lt;20),"DÜŞÜK RİSK",IF(AND(AB1823&gt;=20,AB1823&lt;70),"OLASI RİSK",IF(AND(AB1823&gt;=70,AB1823&lt;200),"ÖNEMLİ RİSK",IF(AND(AB1823&gt;=200,AB1823&lt;400),"YÜKSEK RİSK",IF(AB1823&gt;=400,"KABUL EDİLEMEZ RİSK",""))))))</f>
        <v>DÜŞÜK RİSK</v>
      </c>
      <c r="AD1823" s="81" t="s">
        <v>493</v>
      </c>
      <c r="AE1823" s="81" t="s">
        <v>191</v>
      </c>
      <c r="AF1823" s="240" t="s">
        <v>1274</v>
      </c>
      <c r="AG1823" s="83" t="s">
        <v>1220</v>
      </c>
    </row>
    <row r="1824" spans="1:33" ht="105" x14ac:dyDescent="0.45">
      <c r="A1824" s="152">
        <v>1817</v>
      </c>
      <c r="B1824" s="160">
        <v>45531</v>
      </c>
      <c r="C1824" s="81" t="s">
        <v>66</v>
      </c>
      <c r="D1824" s="81" t="s">
        <v>6755</v>
      </c>
      <c r="E1824" s="154" t="s">
        <v>3043</v>
      </c>
      <c r="F1824" s="154" t="s">
        <v>3043</v>
      </c>
      <c r="G1824" s="83" t="s">
        <v>1275</v>
      </c>
      <c r="H1824" s="83" t="s">
        <v>1290</v>
      </c>
      <c r="I1824" s="83" t="s">
        <v>1291</v>
      </c>
      <c r="J1824" s="83" t="s">
        <v>1292</v>
      </c>
      <c r="K1824" s="83" t="s">
        <v>857</v>
      </c>
      <c r="L1824" s="84" t="s">
        <v>1293</v>
      </c>
      <c r="M1824" s="84" t="s">
        <v>917</v>
      </c>
      <c r="N1824" s="83">
        <v>0.5</v>
      </c>
      <c r="O1824" s="83">
        <v>0.5</v>
      </c>
      <c r="P1824" s="83">
        <v>40</v>
      </c>
      <c r="Q1824" s="241">
        <f t="shared" si="140"/>
        <v>10</v>
      </c>
      <c r="R1824" s="240" t="str">
        <f t="shared" si="141"/>
        <v>DÜŞÜK RİSK</v>
      </c>
      <c r="S1824" s="84" t="s">
        <v>918</v>
      </c>
      <c r="T1824" s="83" t="s">
        <v>191</v>
      </c>
      <c r="U1824" s="155" t="s">
        <v>2375</v>
      </c>
      <c r="V1824" s="85" t="s">
        <v>558</v>
      </c>
      <c r="W1824" s="156" t="s">
        <v>2375</v>
      </c>
      <c r="X1824" s="156" t="s">
        <v>858</v>
      </c>
      <c r="Y1824" s="83">
        <v>0.5</v>
      </c>
      <c r="Z1824" s="83">
        <v>0.5</v>
      </c>
      <c r="AA1824" s="83">
        <v>40</v>
      </c>
      <c r="AB1824" s="241">
        <f t="shared" si="142"/>
        <v>10</v>
      </c>
      <c r="AC1824" s="240" t="str">
        <f t="shared" si="143"/>
        <v>DÜŞÜK RİSK</v>
      </c>
      <c r="AD1824" s="81" t="s">
        <v>493</v>
      </c>
      <c r="AE1824" s="81" t="s">
        <v>191</v>
      </c>
      <c r="AF1824" s="240" t="s">
        <v>1274</v>
      </c>
      <c r="AG1824" s="83" t="s">
        <v>1220</v>
      </c>
    </row>
    <row r="1825" spans="1:33" ht="122.5" x14ac:dyDescent="0.45">
      <c r="A1825" s="152">
        <v>1818</v>
      </c>
      <c r="B1825" s="160">
        <v>45531</v>
      </c>
      <c r="C1825" s="83" t="s">
        <v>66</v>
      </c>
      <c r="D1825" s="81" t="s">
        <v>6756</v>
      </c>
      <c r="E1825" s="154" t="s">
        <v>3043</v>
      </c>
      <c r="F1825" s="154" t="s">
        <v>3043</v>
      </c>
      <c r="G1825" s="83" t="s">
        <v>1294</v>
      </c>
      <c r="H1825" s="83" t="s">
        <v>1295</v>
      </c>
      <c r="I1825" s="83" t="s">
        <v>1296</v>
      </c>
      <c r="J1825" s="83" t="s">
        <v>924</v>
      </c>
      <c r="K1825" s="83" t="s">
        <v>857</v>
      </c>
      <c r="L1825" s="84" t="s">
        <v>1297</v>
      </c>
      <c r="M1825" s="84" t="s">
        <v>1169</v>
      </c>
      <c r="N1825" s="83">
        <v>0.5</v>
      </c>
      <c r="O1825" s="83">
        <v>0.5</v>
      </c>
      <c r="P1825" s="83">
        <v>7</v>
      </c>
      <c r="Q1825" s="241">
        <f t="shared" si="140"/>
        <v>1.75</v>
      </c>
      <c r="R1825" s="240" t="str">
        <f t="shared" si="141"/>
        <v>DÜŞÜK RİSK</v>
      </c>
      <c r="S1825" s="84" t="s">
        <v>918</v>
      </c>
      <c r="T1825" s="83" t="s">
        <v>191</v>
      </c>
      <c r="U1825" s="155" t="s">
        <v>2375</v>
      </c>
      <c r="V1825" s="85" t="s">
        <v>558</v>
      </c>
      <c r="W1825" s="156" t="s">
        <v>2375</v>
      </c>
      <c r="X1825" s="156" t="s">
        <v>858</v>
      </c>
      <c r="Y1825" s="83">
        <v>0.5</v>
      </c>
      <c r="Z1825" s="83">
        <v>0.5</v>
      </c>
      <c r="AA1825" s="83">
        <v>7</v>
      </c>
      <c r="AB1825" s="241">
        <f t="shared" si="142"/>
        <v>1.75</v>
      </c>
      <c r="AC1825" s="240" t="str">
        <f t="shared" si="143"/>
        <v>DÜŞÜK RİSK</v>
      </c>
      <c r="AD1825" s="81" t="s">
        <v>493</v>
      </c>
      <c r="AE1825" s="81" t="s">
        <v>191</v>
      </c>
      <c r="AF1825" s="240" t="s">
        <v>1274</v>
      </c>
      <c r="AG1825" s="83" t="s">
        <v>1298</v>
      </c>
    </row>
    <row r="1826" spans="1:33" ht="105" x14ac:dyDescent="0.45">
      <c r="A1826" s="152">
        <v>1819</v>
      </c>
      <c r="B1826" s="160">
        <v>45531</v>
      </c>
      <c r="C1826" s="83" t="s">
        <v>66</v>
      </c>
      <c r="D1826" s="81" t="s">
        <v>6756</v>
      </c>
      <c r="E1826" s="154" t="s">
        <v>3043</v>
      </c>
      <c r="F1826" s="154" t="s">
        <v>3043</v>
      </c>
      <c r="G1826" s="83" t="s">
        <v>1294</v>
      </c>
      <c r="H1826" s="83" t="s">
        <v>1299</v>
      </c>
      <c r="I1826" s="83" t="s">
        <v>1300</v>
      </c>
      <c r="J1826" s="83" t="s">
        <v>1301</v>
      </c>
      <c r="K1826" s="83" t="s">
        <v>857</v>
      </c>
      <c r="L1826" s="84" t="s">
        <v>1302</v>
      </c>
      <c r="M1826" s="84" t="s">
        <v>1169</v>
      </c>
      <c r="N1826" s="83">
        <v>3</v>
      </c>
      <c r="O1826" s="83">
        <v>1</v>
      </c>
      <c r="P1826" s="83">
        <v>7</v>
      </c>
      <c r="Q1826" s="241">
        <f t="shared" si="140"/>
        <v>21</v>
      </c>
      <c r="R1826" s="240" t="str">
        <f t="shared" si="141"/>
        <v>OLASI RİSK</v>
      </c>
      <c r="S1826" s="84" t="s">
        <v>918</v>
      </c>
      <c r="T1826" s="83" t="s">
        <v>191</v>
      </c>
      <c r="U1826" s="155" t="s">
        <v>2375</v>
      </c>
      <c r="V1826" s="85" t="s">
        <v>558</v>
      </c>
      <c r="W1826" s="156" t="s">
        <v>2375</v>
      </c>
      <c r="X1826" s="156" t="s">
        <v>858</v>
      </c>
      <c r="Y1826" s="83">
        <v>1</v>
      </c>
      <c r="Z1826" s="83">
        <v>0.5</v>
      </c>
      <c r="AA1826" s="83">
        <v>3</v>
      </c>
      <c r="AB1826" s="241">
        <f t="shared" si="142"/>
        <v>1.5</v>
      </c>
      <c r="AC1826" s="240" t="str">
        <f t="shared" si="143"/>
        <v>DÜŞÜK RİSK</v>
      </c>
      <c r="AD1826" s="81" t="s">
        <v>132</v>
      </c>
      <c r="AE1826" s="81" t="s">
        <v>191</v>
      </c>
      <c r="AF1826" s="240" t="s">
        <v>921</v>
      </c>
      <c r="AG1826" s="83" t="s">
        <v>1298</v>
      </c>
    </row>
    <row r="1827" spans="1:33" ht="157.5" x14ac:dyDescent="0.45">
      <c r="A1827" s="152">
        <v>1820</v>
      </c>
      <c r="B1827" s="160">
        <v>45531</v>
      </c>
      <c r="C1827" s="83" t="s">
        <v>66</v>
      </c>
      <c r="D1827" s="81" t="s">
        <v>6756</v>
      </c>
      <c r="E1827" s="154" t="s">
        <v>3043</v>
      </c>
      <c r="F1827" s="154" t="s">
        <v>3043</v>
      </c>
      <c r="G1827" s="83" t="s">
        <v>1303</v>
      </c>
      <c r="H1827" s="83" t="s">
        <v>1304</v>
      </c>
      <c r="I1827" s="83" t="s">
        <v>1305</v>
      </c>
      <c r="J1827" s="83" t="s">
        <v>1306</v>
      </c>
      <c r="K1827" s="83" t="s">
        <v>857</v>
      </c>
      <c r="L1827" s="84" t="s">
        <v>1307</v>
      </c>
      <c r="M1827" s="84" t="s">
        <v>1169</v>
      </c>
      <c r="N1827" s="83">
        <v>1</v>
      </c>
      <c r="O1827" s="83">
        <v>1</v>
      </c>
      <c r="P1827" s="83">
        <v>40</v>
      </c>
      <c r="Q1827" s="241">
        <f t="shared" si="140"/>
        <v>40</v>
      </c>
      <c r="R1827" s="240" t="str">
        <f t="shared" si="141"/>
        <v>OLASI RİSK</v>
      </c>
      <c r="S1827" s="84" t="s">
        <v>918</v>
      </c>
      <c r="T1827" s="83" t="s">
        <v>191</v>
      </c>
      <c r="U1827" s="155" t="s">
        <v>2375</v>
      </c>
      <c r="V1827" s="85" t="s">
        <v>558</v>
      </c>
      <c r="W1827" s="156" t="s">
        <v>2375</v>
      </c>
      <c r="X1827" s="156" t="s">
        <v>858</v>
      </c>
      <c r="Y1827" s="83">
        <v>0.5</v>
      </c>
      <c r="Z1827" s="83">
        <v>0.5</v>
      </c>
      <c r="AA1827" s="83">
        <v>40</v>
      </c>
      <c r="AB1827" s="241">
        <f t="shared" si="142"/>
        <v>10</v>
      </c>
      <c r="AC1827" s="240" t="str">
        <f t="shared" si="143"/>
        <v>DÜŞÜK RİSK</v>
      </c>
      <c r="AD1827" s="81" t="s">
        <v>132</v>
      </c>
      <c r="AE1827" s="81" t="s">
        <v>191</v>
      </c>
      <c r="AF1827" s="240" t="s">
        <v>921</v>
      </c>
      <c r="AG1827" s="83" t="s">
        <v>1298</v>
      </c>
    </row>
    <row r="1828" spans="1:33" ht="157.5" x14ac:dyDescent="0.45">
      <c r="A1828" s="152">
        <v>1821</v>
      </c>
      <c r="B1828" s="160">
        <v>45531</v>
      </c>
      <c r="C1828" s="83" t="s">
        <v>66</v>
      </c>
      <c r="D1828" s="81" t="s">
        <v>6756</v>
      </c>
      <c r="E1828" s="154" t="s">
        <v>3043</v>
      </c>
      <c r="F1828" s="154" t="s">
        <v>3043</v>
      </c>
      <c r="G1828" s="83" t="s">
        <v>1308</v>
      </c>
      <c r="H1828" s="83" t="s">
        <v>1309</v>
      </c>
      <c r="I1828" s="83" t="s">
        <v>1310</v>
      </c>
      <c r="J1828" s="83" t="s">
        <v>1311</v>
      </c>
      <c r="K1828" s="83" t="s">
        <v>857</v>
      </c>
      <c r="L1828" s="84" t="s">
        <v>1312</v>
      </c>
      <c r="M1828" s="84" t="s">
        <v>1169</v>
      </c>
      <c r="N1828" s="83">
        <v>3</v>
      </c>
      <c r="O1828" s="83">
        <v>3</v>
      </c>
      <c r="P1828" s="83">
        <v>15</v>
      </c>
      <c r="Q1828" s="241">
        <f t="shared" si="140"/>
        <v>135</v>
      </c>
      <c r="R1828" s="240" t="str">
        <f t="shared" si="141"/>
        <v>ÖNEMLİ RİSK</v>
      </c>
      <c r="S1828" s="84" t="s">
        <v>918</v>
      </c>
      <c r="T1828" s="83" t="s">
        <v>191</v>
      </c>
      <c r="U1828" s="155" t="s">
        <v>2375</v>
      </c>
      <c r="V1828" s="85" t="s">
        <v>558</v>
      </c>
      <c r="W1828" s="156" t="s">
        <v>2375</v>
      </c>
      <c r="X1828" s="156" t="s">
        <v>858</v>
      </c>
      <c r="Y1828" s="83">
        <v>0.5</v>
      </c>
      <c r="Z1828" s="83">
        <v>0.5</v>
      </c>
      <c r="AA1828" s="83">
        <v>15</v>
      </c>
      <c r="AB1828" s="241">
        <f t="shared" si="142"/>
        <v>3.75</v>
      </c>
      <c r="AC1828" s="240" t="str">
        <f t="shared" si="143"/>
        <v>DÜŞÜK RİSK</v>
      </c>
      <c r="AD1828" s="81" t="s">
        <v>132</v>
      </c>
      <c r="AE1828" s="81" t="s">
        <v>191</v>
      </c>
      <c r="AF1828" s="240" t="s">
        <v>921</v>
      </c>
      <c r="AG1828" s="83" t="s">
        <v>1298</v>
      </c>
    </row>
    <row r="1829" spans="1:33" ht="175" x14ac:dyDescent="0.45">
      <c r="A1829" s="152">
        <v>1822</v>
      </c>
      <c r="B1829" s="160">
        <v>45531</v>
      </c>
      <c r="C1829" s="83" t="s">
        <v>66</v>
      </c>
      <c r="D1829" s="81" t="s">
        <v>6756</v>
      </c>
      <c r="E1829" s="154" t="s">
        <v>3043</v>
      </c>
      <c r="F1829" s="154" t="s">
        <v>3043</v>
      </c>
      <c r="G1829" s="83" t="s">
        <v>1313</v>
      </c>
      <c r="H1829" s="83" t="s">
        <v>1314</v>
      </c>
      <c r="I1829" s="83" t="s">
        <v>1315</v>
      </c>
      <c r="J1829" s="83" t="s">
        <v>1306</v>
      </c>
      <c r="K1829" s="83" t="s">
        <v>857</v>
      </c>
      <c r="L1829" s="84" t="s">
        <v>1316</v>
      </c>
      <c r="M1829" s="84" t="s">
        <v>1169</v>
      </c>
      <c r="N1829" s="83">
        <v>1</v>
      </c>
      <c r="O1829" s="83">
        <v>0.5</v>
      </c>
      <c r="P1829" s="83">
        <v>15</v>
      </c>
      <c r="Q1829" s="241">
        <f t="shared" si="140"/>
        <v>7.5</v>
      </c>
      <c r="R1829" s="240" t="str">
        <f t="shared" si="141"/>
        <v>DÜŞÜK RİSK</v>
      </c>
      <c r="S1829" s="84" t="s">
        <v>918</v>
      </c>
      <c r="T1829" s="83" t="s">
        <v>72</v>
      </c>
      <c r="U1829" s="155" t="s">
        <v>2375</v>
      </c>
      <c r="V1829" s="85" t="s">
        <v>558</v>
      </c>
      <c r="W1829" s="156" t="s">
        <v>2375</v>
      </c>
      <c r="X1829" s="156" t="s">
        <v>858</v>
      </c>
      <c r="Y1829" s="83">
        <v>0.5</v>
      </c>
      <c r="Z1829" s="83">
        <v>0.5</v>
      </c>
      <c r="AA1829" s="83">
        <v>40</v>
      </c>
      <c r="AB1829" s="241">
        <f t="shared" si="142"/>
        <v>10</v>
      </c>
      <c r="AC1829" s="240" t="str">
        <f t="shared" si="143"/>
        <v>DÜŞÜK RİSK</v>
      </c>
      <c r="AD1829" s="81" t="s">
        <v>493</v>
      </c>
      <c r="AE1829" s="81" t="s">
        <v>72</v>
      </c>
      <c r="AF1829" s="240" t="s">
        <v>1081</v>
      </c>
      <c r="AG1829" s="83" t="s">
        <v>1298</v>
      </c>
    </row>
    <row r="1830" spans="1:33" ht="122.5" x14ac:dyDescent="0.45">
      <c r="A1830" s="152">
        <v>1823</v>
      </c>
      <c r="B1830" s="160">
        <v>45531</v>
      </c>
      <c r="C1830" s="83" t="s">
        <v>66</v>
      </c>
      <c r="D1830" s="81" t="s">
        <v>6756</v>
      </c>
      <c r="E1830" s="154" t="s">
        <v>3043</v>
      </c>
      <c r="F1830" s="154" t="s">
        <v>3043</v>
      </c>
      <c r="G1830" s="83" t="s">
        <v>1313</v>
      </c>
      <c r="H1830" s="83" t="s">
        <v>1317</v>
      </c>
      <c r="I1830" s="83" t="s">
        <v>1318</v>
      </c>
      <c r="J1830" s="83" t="s">
        <v>1306</v>
      </c>
      <c r="K1830" s="83" t="s">
        <v>857</v>
      </c>
      <c r="L1830" s="84" t="s">
        <v>1319</v>
      </c>
      <c r="M1830" s="84" t="s">
        <v>1169</v>
      </c>
      <c r="N1830" s="83">
        <v>1</v>
      </c>
      <c r="O1830" s="83">
        <v>0.5</v>
      </c>
      <c r="P1830" s="83">
        <v>40</v>
      </c>
      <c r="Q1830" s="241">
        <f t="shared" si="140"/>
        <v>20</v>
      </c>
      <c r="R1830" s="240" t="str">
        <f t="shared" si="141"/>
        <v>OLASI RİSK</v>
      </c>
      <c r="S1830" s="84" t="s">
        <v>918</v>
      </c>
      <c r="T1830" s="83" t="s">
        <v>191</v>
      </c>
      <c r="U1830" s="155" t="s">
        <v>2375</v>
      </c>
      <c r="V1830" s="85" t="s">
        <v>558</v>
      </c>
      <c r="W1830" s="156" t="s">
        <v>2375</v>
      </c>
      <c r="X1830" s="156" t="s">
        <v>858</v>
      </c>
      <c r="Y1830" s="83">
        <v>1</v>
      </c>
      <c r="Z1830" s="83">
        <v>0.5</v>
      </c>
      <c r="AA1830" s="83">
        <v>15</v>
      </c>
      <c r="AB1830" s="241">
        <f t="shared" si="142"/>
        <v>7.5</v>
      </c>
      <c r="AC1830" s="240" t="str">
        <f t="shared" si="143"/>
        <v>DÜŞÜK RİSK</v>
      </c>
      <c r="AD1830" s="81" t="s">
        <v>132</v>
      </c>
      <c r="AE1830" s="81" t="s">
        <v>191</v>
      </c>
      <c r="AF1830" s="240" t="s">
        <v>921</v>
      </c>
      <c r="AG1830" s="83" t="s">
        <v>1298</v>
      </c>
    </row>
    <row r="1831" spans="1:33" ht="157.5" x14ac:dyDescent="0.45">
      <c r="A1831" s="152">
        <v>1824</v>
      </c>
      <c r="B1831" s="160">
        <v>45531</v>
      </c>
      <c r="C1831" s="83" t="s">
        <v>66</v>
      </c>
      <c r="D1831" s="81" t="s">
        <v>6756</v>
      </c>
      <c r="E1831" s="154" t="s">
        <v>3043</v>
      </c>
      <c r="F1831" s="154" t="s">
        <v>3043</v>
      </c>
      <c r="G1831" s="83" t="s">
        <v>1313</v>
      </c>
      <c r="H1831" s="83" t="s">
        <v>1320</v>
      </c>
      <c r="I1831" s="83" t="s">
        <v>1321</v>
      </c>
      <c r="J1831" s="83" t="s">
        <v>1322</v>
      </c>
      <c r="K1831" s="83" t="s">
        <v>857</v>
      </c>
      <c r="L1831" s="84" t="s">
        <v>1323</v>
      </c>
      <c r="M1831" s="84" t="s">
        <v>1169</v>
      </c>
      <c r="N1831" s="83">
        <v>1</v>
      </c>
      <c r="O1831" s="83">
        <v>1</v>
      </c>
      <c r="P1831" s="83">
        <v>40</v>
      </c>
      <c r="Q1831" s="241">
        <f t="shared" si="140"/>
        <v>40</v>
      </c>
      <c r="R1831" s="240" t="str">
        <f t="shared" si="141"/>
        <v>OLASI RİSK</v>
      </c>
      <c r="S1831" s="84" t="s">
        <v>918</v>
      </c>
      <c r="T1831" s="83" t="s">
        <v>72</v>
      </c>
      <c r="U1831" s="155" t="s">
        <v>2375</v>
      </c>
      <c r="V1831" s="85" t="s">
        <v>558</v>
      </c>
      <c r="W1831" s="156" t="s">
        <v>2375</v>
      </c>
      <c r="X1831" s="156" t="s">
        <v>858</v>
      </c>
      <c r="Y1831" s="83">
        <v>0.5</v>
      </c>
      <c r="Z1831" s="83">
        <v>0.5</v>
      </c>
      <c r="AA1831" s="83">
        <v>40</v>
      </c>
      <c r="AB1831" s="241">
        <f t="shared" si="142"/>
        <v>10</v>
      </c>
      <c r="AC1831" s="240" t="str">
        <f t="shared" si="143"/>
        <v>DÜŞÜK RİSK</v>
      </c>
      <c r="AD1831" s="81" t="s">
        <v>132</v>
      </c>
      <c r="AE1831" s="81" t="s">
        <v>191</v>
      </c>
      <c r="AF1831" s="240" t="s">
        <v>921</v>
      </c>
      <c r="AG1831" s="83" t="s">
        <v>1298</v>
      </c>
    </row>
    <row r="1832" spans="1:33" ht="157.5" x14ac:dyDescent="0.45">
      <c r="A1832" s="152">
        <v>1825</v>
      </c>
      <c r="B1832" s="160">
        <v>45531</v>
      </c>
      <c r="C1832" s="83" t="s">
        <v>66</v>
      </c>
      <c r="D1832" s="81" t="s">
        <v>6756</v>
      </c>
      <c r="E1832" s="154" t="s">
        <v>3043</v>
      </c>
      <c r="F1832" s="154" t="s">
        <v>3043</v>
      </c>
      <c r="G1832" s="83" t="s">
        <v>1313</v>
      </c>
      <c r="H1832" s="83" t="s">
        <v>1324</v>
      </c>
      <c r="I1832" s="83" t="s">
        <v>1325</v>
      </c>
      <c r="J1832" s="83" t="s">
        <v>1326</v>
      </c>
      <c r="K1832" s="83" t="s">
        <v>857</v>
      </c>
      <c r="L1832" s="84" t="s">
        <v>1323</v>
      </c>
      <c r="M1832" s="84" t="s">
        <v>1169</v>
      </c>
      <c r="N1832" s="83">
        <v>1</v>
      </c>
      <c r="O1832" s="83">
        <v>0.5</v>
      </c>
      <c r="P1832" s="83">
        <v>40</v>
      </c>
      <c r="Q1832" s="241">
        <f t="shared" si="140"/>
        <v>20</v>
      </c>
      <c r="R1832" s="240" t="str">
        <f t="shared" si="141"/>
        <v>OLASI RİSK</v>
      </c>
      <c r="S1832" s="84" t="s">
        <v>918</v>
      </c>
      <c r="T1832" s="83" t="s">
        <v>72</v>
      </c>
      <c r="U1832" s="155" t="s">
        <v>2375</v>
      </c>
      <c r="V1832" s="85" t="s">
        <v>558</v>
      </c>
      <c r="W1832" s="156" t="s">
        <v>2375</v>
      </c>
      <c r="X1832" s="156" t="s">
        <v>858</v>
      </c>
      <c r="Y1832" s="83">
        <v>0.5</v>
      </c>
      <c r="Z1832" s="83">
        <v>0.5</v>
      </c>
      <c r="AA1832" s="83">
        <v>40</v>
      </c>
      <c r="AB1832" s="241">
        <f t="shared" si="142"/>
        <v>10</v>
      </c>
      <c r="AC1832" s="240" t="str">
        <f t="shared" si="143"/>
        <v>DÜŞÜK RİSK</v>
      </c>
      <c r="AD1832" s="81" t="s">
        <v>493</v>
      </c>
      <c r="AE1832" s="81" t="s">
        <v>72</v>
      </c>
      <c r="AF1832" s="240" t="s">
        <v>1081</v>
      </c>
      <c r="AG1832" s="83" t="s">
        <v>1298</v>
      </c>
    </row>
    <row r="1833" spans="1:33" ht="122.5" x14ac:dyDescent="0.45">
      <c r="A1833" s="152">
        <v>1826</v>
      </c>
      <c r="B1833" s="160">
        <v>45531</v>
      </c>
      <c r="C1833" s="83" t="s">
        <v>66</v>
      </c>
      <c r="D1833" s="81" t="s">
        <v>6756</v>
      </c>
      <c r="E1833" s="154" t="s">
        <v>3043</v>
      </c>
      <c r="F1833" s="154" t="s">
        <v>3043</v>
      </c>
      <c r="G1833" s="83" t="s">
        <v>1313</v>
      </c>
      <c r="H1833" s="83" t="s">
        <v>1327</v>
      </c>
      <c r="I1833" s="83" t="s">
        <v>1325</v>
      </c>
      <c r="J1833" s="83" t="s">
        <v>1328</v>
      </c>
      <c r="K1833" s="83" t="s">
        <v>857</v>
      </c>
      <c r="L1833" s="84" t="s">
        <v>1329</v>
      </c>
      <c r="M1833" s="84" t="s">
        <v>1169</v>
      </c>
      <c r="N1833" s="83">
        <v>1</v>
      </c>
      <c r="O1833" s="83">
        <v>1</v>
      </c>
      <c r="P1833" s="83">
        <v>40</v>
      </c>
      <c r="Q1833" s="241">
        <f t="shared" si="140"/>
        <v>40</v>
      </c>
      <c r="R1833" s="240" t="str">
        <f t="shared" si="141"/>
        <v>OLASI RİSK</v>
      </c>
      <c r="S1833" s="84" t="s">
        <v>918</v>
      </c>
      <c r="T1833" s="83" t="s">
        <v>72</v>
      </c>
      <c r="U1833" s="155" t="s">
        <v>2375</v>
      </c>
      <c r="V1833" s="85" t="s">
        <v>558</v>
      </c>
      <c r="W1833" s="156" t="s">
        <v>2375</v>
      </c>
      <c r="X1833" s="156" t="s">
        <v>858</v>
      </c>
      <c r="Y1833" s="83">
        <v>1</v>
      </c>
      <c r="Z1833" s="83">
        <v>0.5</v>
      </c>
      <c r="AA1833" s="83">
        <v>15</v>
      </c>
      <c r="AB1833" s="241">
        <f t="shared" si="142"/>
        <v>7.5</v>
      </c>
      <c r="AC1833" s="240" t="str">
        <f t="shared" si="143"/>
        <v>DÜŞÜK RİSK</v>
      </c>
      <c r="AD1833" s="81" t="s">
        <v>493</v>
      </c>
      <c r="AE1833" s="81" t="s">
        <v>72</v>
      </c>
      <c r="AF1833" s="240" t="s">
        <v>1081</v>
      </c>
      <c r="AG1833" s="83" t="s">
        <v>1298</v>
      </c>
    </row>
    <row r="1834" spans="1:33" ht="87.5" x14ac:dyDescent="0.45">
      <c r="A1834" s="152">
        <v>1827</v>
      </c>
      <c r="B1834" s="160">
        <v>45531</v>
      </c>
      <c r="C1834" s="83" t="s">
        <v>66</v>
      </c>
      <c r="D1834" s="81" t="s">
        <v>6756</v>
      </c>
      <c r="E1834" s="154" t="s">
        <v>3043</v>
      </c>
      <c r="F1834" s="154" t="s">
        <v>3043</v>
      </c>
      <c r="G1834" s="83" t="s">
        <v>1313</v>
      </c>
      <c r="H1834" s="83" t="s">
        <v>1330</v>
      </c>
      <c r="I1834" s="83" t="s">
        <v>1331</v>
      </c>
      <c r="J1834" s="83" t="s">
        <v>1332</v>
      </c>
      <c r="K1834" s="83" t="s">
        <v>857</v>
      </c>
      <c r="L1834" s="84" t="s">
        <v>1333</v>
      </c>
      <c r="M1834" s="84" t="s">
        <v>1169</v>
      </c>
      <c r="N1834" s="83">
        <v>1</v>
      </c>
      <c r="O1834" s="83">
        <v>1</v>
      </c>
      <c r="P1834" s="83">
        <v>40</v>
      </c>
      <c r="Q1834" s="241">
        <f t="shared" si="140"/>
        <v>40</v>
      </c>
      <c r="R1834" s="240" t="str">
        <f t="shared" si="141"/>
        <v>OLASI RİSK</v>
      </c>
      <c r="S1834" s="84" t="s">
        <v>918</v>
      </c>
      <c r="T1834" s="83" t="s">
        <v>72</v>
      </c>
      <c r="U1834" s="155" t="s">
        <v>2375</v>
      </c>
      <c r="V1834" s="85" t="s">
        <v>558</v>
      </c>
      <c r="W1834" s="156" t="s">
        <v>2375</v>
      </c>
      <c r="X1834" s="156" t="s">
        <v>858</v>
      </c>
      <c r="Y1834" s="83">
        <v>1</v>
      </c>
      <c r="Z1834" s="83">
        <v>0.5</v>
      </c>
      <c r="AA1834" s="83">
        <v>15</v>
      </c>
      <c r="AB1834" s="241">
        <f t="shared" si="142"/>
        <v>7.5</v>
      </c>
      <c r="AC1834" s="240" t="str">
        <f t="shared" si="143"/>
        <v>DÜŞÜK RİSK</v>
      </c>
      <c r="AD1834" s="81" t="s">
        <v>493</v>
      </c>
      <c r="AE1834" s="81" t="s">
        <v>72</v>
      </c>
      <c r="AF1834" s="240" t="s">
        <v>1081</v>
      </c>
      <c r="AG1834" s="83" t="s">
        <v>1298</v>
      </c>
    </row>
    <row r="1835" spans="1:33" ht="87.5" x14ac:dyDescent="0.45">
      <c r="A1835" s="152">
        <v>1828</v>
      </c>
      <c r="B1835" s="160">
        <v>45531</v>
      </c>
      <c r="C1835" s="83" t="s">
        <v>66</v>
      </c>
      <c r="D1835" s="81" t="s">
        <v>6756</v>
      </c>
      <c r="E1835" s="154" t="s">
        <v>3043</v>
      </c>
      <c r="F1835" s="154" t="s">
        <v>3043</v>
      </c>
      <c r="G1835" s="83" t="s">
        <v>1334</v>
      </c>
      <c r="H1835" s="83" t="s">
        <v>1335</v>
      </c>
      <c r="I1835" s="83" t="s">
        <v>1336</v>
      </c>
      <c r="J1835" s="83" t="s">
        <v>1337</v>
      </c>
      <c r="K1835" s="83" t="s">
        <v>857</v>
      </c>
      <c r="L1835" s="84" t="s">
        <v>1338</v>
      </c>
      <c r="M1835" s="84" t="s">
        <v>917</v>
      </c>
      <c r="N1835" s="83">
        <v>0.5</v>
      </c>
      <c r="O1835" s="83">
        <v>0.5</v>
      </c>
      <c r="P1835" s="83">
        <v>40</v>
      </c>
      <c r="Q1835" s="241">
        <f t="shared" si="140"/>
        <v>10</v>
      </c>
      <c r="R1835" s="240" t="str">
        <f t="shared" si="141"/>
        <v>DÜŞÜK RİSK</v>
      </c>
      <c r="S1835" s="84" t="s">
        <v>918</v>
      </c>
      <c r="T1835" s="83" t="s">
        <v>72</v>
      </c>
      <c r="U1835" s="155" t="s">
        <v>2375</v>
      </c>
      <c r="V1835" s="85" t="s">
        <v>558</v>
      </c>
      <c r="W1835" s="156" t="s">
        <v>2375</v>
      </c>
      <c r="X1835" s="156" t="s">
        <v>858</v>
      </c>
      <c r="Y1835" s="83">
        <v>0.5</v>
      </c>
      <c r="Z1835" s="83">
        <v>0.5</v>
      </c>
      <c r="AA1835" s="83">
        <v>40</v>
      </c>
      <c r="AB1835" s="241">
        <f t="shared" si="142"/>
        <v>10</v>
      </c>
      <c r="AC1835" s="240" t="str">
        <f t="shared" si="143"/>
        <v>DÜŞÜK RİSK</v>
      </c>
      <c r="AD1835" s="81" t="s">
        <v>493</v>
      </c>
      <c r="AE1835" s="81" t="s">
        <v>72</v>
      </c>
      <c r="AF1835" s="240" t="s">
        <v>1274</v>
      </c>
      <c r="AG1835" s="83" t="s">
        <v>1298</v>
      </c>
    </row>
    <row r="1836" spans="1:33" ht="192.5" x14ac:dyDescent="0.45">
      <c r="A1836" s="152">
        <v>1829</v>
      </c>
      <c r="B1836" s="160">
        <v>45531</v>
      </c>
      <c r="C1836" s="83" t="s">
        <v>66</v>
      </c>
      <c r="D1836" s="81" t="s">
        <v>6756</v>
      </c>
      <c r="E1836" s="154" t="s">
        <v>3043</v>
      </c>
      <c r="F1836" s="154" t="s">
        <v>3043</v>
      </c>
      <c r="G1836" s="83" t="s">
        <v>1339</v>
      </c>
      <c r="H1836" s="83" t="s">
        <v>1340</v>
      </c>
      <c r="I1836" s="83" t="s">
        <v>1341</v>
      </c>
      <c r="J1836" s="83" t="s">
        <v>1342</v>
      </c>
      <c r="K1836" s="83" t="s">
        <v>857</v>
      </c>
      <c r="L1836" s="84" t="s">
        <v>1343</v>
      </c>
      <c r="M1836" s="84" t="s">
        <v>917</v>
      </c>
      <c r="N1836" s="83">
        <v>0.5</v>
      </c>
      <c r="O1836" s="83">
        <v>0.5</v>
      </c>
      <c r="P1836" s="83">
        <v>100</v>
      </c>
      <c r="Q1836" s="241">
        <f t="shared" si="140"/>
        <v>25</v>
      </c>
      <c r="R1836" s="240" t="str">
        <f t="shared" si="141"/>
        <v>OLASI RİSK</v>
      </c>
      <c r="S1836" s="84" t="s">
        <v>918</v>
      </c>
      <c r="T1836" s="83" t="s">
        <v>191</v>
      </c>
      <c r="U1836" s="155" t="s">
        <v>2375</v>
      </c>
      <c r="V1836" s="85" t="s">
        <v>558</v>
      </c>
      <c r="W1836" s="156" t="s">
        <v>2375</v>
      </c>
      <c r="X1836" s="156" t="s">
        <v>858</v>
      </c>
      <c r="Y1836" s="83">
        <v>0.5</v>
      </c>
      <c r="Z1836" s="83">
        <v>0.5</v>
      </c>
      <c r="AA1836" s="83">
        <v>40</v>
      </c>
      <c r="AB1836" s="241">
        <f t="shared" si="142"/>
        <v>10</v>
      </c>
      <c r="AC1836" s="240" t="str">
        <f t="shared" si="143"/>
        <v>DÜŞÜK RİSK</v>
      </c>
      <c r="AD1836" s="81" t="s">
        <v>493</v>
      </c>
      <c r="AE1836" s="81" t="s">
        <v>191</v>
      </c>
      <c r="AF1836" s="240" t="s">
        <v>1274</v>
      </c>
      <c r="AG1836" s="83" t="s">
        <v>1298</v>
      </c>
    </row>
    <row r="1837" spans="1:33" ht="140" x14ac:dyDescent="0.45">
      <c r="A1837" s="152">
        <v>1830</v>
      </c>
      <c r="B1837" s="160">
        <v>45531</v>
      </c>
      <c r="C1837" s="83" t="s">
        <v>66</v>
      </c>
      <c r="D1837" s="81" t="s">
        <v>6756</v>
      </c>
      <c r="E1837" s="154" t="s">
        <v>3043</v>
      </c>
      <c r="F1837" s="154" t="s">
        <v>3043</v>
      </c>
      <c r="G1837" s="83" t="s">
        <v>1339</v>
      </c>
      <c r="H1837" s="83" t="s">
        <v>1344</v>
      </c>
      <c r="I1837" s="83" t="s">
        <v>1345</v>
      </c>
      <c r="J1837" s="83" t="s">
        <v>1346</v>
      </c>
      <c r="K1837" s="83" t="s">
        <v>857</v>
      </c>
      <c r="L1837" s="84" t="s">
        <v>1347</v>
      </c>
      <c r="M1837" s="84" t="s">
        <v>917</v>
      </c>
      <c r="N1837" s="83">
        <v>1</v>
      </c>
      <c r="O1837" s="83">
        <v>0.5</v>
      </c>
      <c r="P1837" s="83">
        <v>100</v>
      </c>
      <c r="Q1837" s="241">
        <f t="shared" si="140"/>
        <v>50</v>
      </c>
      <c r="R1837" s="240" t="str">
        <f t="shared" si="141"/>
        <v>OLASI RİSK</v>
      </c>
      <c r="S1837" s="84" t="s">
        <v>918</v>
      </c>
      <c r="T1837" s="83" t="s">
        <v>191</v>
      </c>
      <c r="U1837" s="155" t="s">
        <v>2375</v>
      </c>
      <c r="V1837" s="85" t="s">
        <v>558</v>
      </c>
      <c r="W1837" s="156" t="s">
        <v>2375</v>
      </c>
      <c r="X1837" s="156" t="s">
        <v>858</v>
      </c>
      <c r="Y1837" s="83">
        <v>0.5</v>
      </c>
      <c r="Z1837" s="83">
        <v>0.5</v>
      </c>
      <c r="AA1837" s="83">
        <v>40</v>
      </c>
      <c r="AB1837" s="241">
        <f t="shared" si="142"/>
        <v>10</v>
      </c>
      <c r="AC1837" s="240" t="str">
        <f t="shared" si="143"/>
        <v>DÜŞÜK RİSK</v>
      </c>
      <c r="AD1837" s="81" t="s">
        <v>132</v>
      </c>
      <c r="AE1837" s="81" t="s">
        <v>191</v>
      </c>
      <c r="AF1837" s="240" t="s">
        <v>921</v>
      </c>
      <c r="AG1837" s="83" t="s">
        <v>1298</v>
      </c>
    </row>
    <row r="1838" spans="1:33" ht="175" x14ac:dyDescent="0.45">
      <c r="A1838" s="152">
        <v>1831</v>
      </c>
      <c r="B1838" s="160">
        <v>45531</v>
      </c>
      <c r="C1838" s="83" t="s">
        <v>66</v>
      </c>
      <c r="D1838" s="81" t="s">
        <v>6756</v>
      </c>
      <c r="E1838" s="154" t="s">
        <v>3043</v>
      </c>
      <c r="F1838" s="154" t="s">
        <v>3043</v>
      </c>
      <c r="G1838" s="83" t="s">
        <v>1348</v>
      </c>
      <c r="H1838" s="83" t="s">
        <v>1349</v>
      </c>
      <c r="I1838" s="83" t="s">
        <v>1350</v>
      </c>
      <c r="J1838" s="83" t="s">
        <v>1351</v>
      </c>
      <c r="K1838" s="83" t="s">
        <v>857</v>
      </c>
      <c r="L1838" s="84" t="s">
        <v>1352</v>
      </c>
      <c r="M1838" s="84" t="s">
        <v>917</v>
      </c>
      <c r="N1838" s="83">
        <v>1</v>
      </c>
      <c r="O1838" s="83">
        <v>0.5</v>
      </c>
      <c r="P1838" s="83">
        <v>100</v>
      </c>
      <c r="Q1838" s="241">
        <f t="shared" si="140"/>
        <v>50</v>
      </c>
      <c r="R1838" s="240" t="str">
        <f t="shared" si="141"/>
        <v>OLASI RİSK</v>
      </c>
      <c r="S1838" s="84" t="s">
        <v>918</v>
      </c>
      <c r="T1838" s="83" t="s">
        <v>132</v>
      </c>
      <c r="U1838" s="155" t="s">
        <v>2375</v>
      </c>
      <c r="V1838" s="85" t="s">
        <v>558</v>
      </c>
      <c r="W1838" s="156" t="s">
        <v>2375</v>
      </c>
      <c r="X1838" s="156" t="s">
        <v>858</v>
      </c>
      <c r="Y1838" s="83">
        <v>0.5</v>
      </c>
      <c r="Z1838" s="83">
        <v>0.5</v>
      </c>
      <c r="AA1838" s="83">
        <v>40</v>
      </c>
      <c r="AB1838" s="241">
        <f t="shared" si="142"/>
        <v>10</v>
      </c>
      <c r="AC1838" s="240" t="str">
        <f t="shared" si="143"/>
        <v>DÜŞÜK RİSK</v>
      </c>
      <c r="AD1838" s="81" t="s">
        <v>132</v>
      </c>
      <c r="AE1838" s="81" t="s">
        <v>132</v>
      </c>
      <c r="AF1838" s="240" t="s">
        <v>1353</v>
      </c>
      <c r="AG1838" s="83" t="s">
        <v>1298</v>
      </c>
    </row>
    <row r="1839" spans="1:33" ht="175" x14ac:dyDescent="0.45">
      <c r="A1839" s="152">
        <v>1832</v>
      </c>
      <c r="B1839" s="160">
        <v>45531</v>
      </c>
      <c r="C1839" s="83" t="s">
        <v>66</v>
      </c>
      <c r="D1839" s="81" t="s">
        <v>6756</v>
      </c>
      <c r="E1839" s="154" t="s">
        <v>3043</v>
      </c>
      <c r="F1839" s="154" t="s">
        <v>3043</v>
      </c>
      <c r="G1839" s="83" t="s">
        <v>1339</v>
      </c>
      <c r="H1839" s="83" t="s">
        <v>1354</v>
      </c>
      <c r="I1839" s="83" t="s">
        <v>1355</v>
      </c>
      <c r="J1839" s="83" t="s">
        <v>1356</v>
      </c>
      <c r="K1839" s="83" t="s">
        <v>857</v>
      </c>
      <c r="L1839" s="84" t="s">
        <v>1357</v>
      </c>
      <c r="M1839" s="84" t="s">
        <v>917</v>
      </c>
      <c r="N1839" s="83">
        <v>1</v>
      </c>
      <c r="O1839" s="83">
        <v>0.5</v>
      </c>
      <c r="P1839" s="83">
        <v>100</v>
      </c>
      <c r="Q1839" s="241">
        <f t="shared" si="140"/>
        <v>50</v>
      </c>
      <c r="R1839" s="240" t="str">
        <f t="shared" si="141"/>
        <v>OLASI RİSK</v>
      </c>
      <c r="S1839" s="84" t="s">
        <v>918</v>
      </c>
      <c r="T1839" s="83" t="s">
        <v>132</v>
      </c>
      <c r="U1839" s="155" t="s">
        <v>2375</v>
      </c>
      <c r="V1839" s="85" t="s">
        <v>558</v>
      </c>
      <c r="W1839" s="156" t="s">
        <v>2375</v>
      </c>
      <c r="X1839" s="156" t="s">
        <v>858</v>
      </c>
      <c r="Y1839" s="83">
        <v>0.5</v>
      </c>
      <c r="Z1839" s="83">
        <v>0.5</v>
      </c>
      <c r="AA1839" s="83">
        <v>40</v>
      </c>
      <c r="AB1839" s="241">
        <f t="shared" si="142"/>
        <v>10</v>
      </c>
      <c r="AC1839" s="240" t="str">
        <f t="shared" si="143"/>
        <v>DÜŞÜK RİSK</v>
      </c>
      <c r="AD1839" s="81" t="s">
        <v>132</v>
      </c>
      <c r="AE1839" s="81" t="s">
        <v>132</v>
      </c>
      <c r="AF1839" s="240" t="s">
        <v>1353</v>
      </c>
      <c r="AG1839" s="83" t="s">
        <v>1298</v>
      </c>
    </row>
    <row r="1840" spans="1:33" ht="140" x14ac:dyDescent="0.45">
      <c r="A1840" s="152">
        <v>1833</v>
      </c>
      <c r="B1840" s="160">
        <v>45531</v>
      </c>
      <c r="C1840" s="83" t="s">
        <v>66</v>
      </c>
      <c r="D1840" s="81" t="s">
        <v>6756</v>
      </c>
      <c r="E1840" s="154" t="s">
        <v>3043</v>
      </c>
      <c r="F1840" s="154" t="s">
        <v>3043</v>
      </c>
      <c r="G1840" s="83" t="s">
        <v>1358</v>
      </c>
      <c r="H1840" s="83" t="s">
        <v>1359</v>
      </c>
      <c r="I1840" s="83" t="s">
        <v>1360</v>
      </c>
      <c r="J1840" s="83" t="s">
        <v>1361</v>
      </c>
      <c r="K1840" s="83" t="s">
        <v>857</v>
      </c>
      <c r="L1840" s="84" t="s">
        <v>1362</v>
      </c>
      <c r="M1840" s="84" t="s">
        <v>917</v>
      </c>
      <c r="N1840" s="83">
        <v>1</v>
      </c>
      <c r="O1840" s="83">
        <v>1</v>
      </c>
      <c r="P1840" s="83">
        <v>15</v>
      </c>
      <c r="Q1840" s="241">
        <f t="shared" si="140"/>
        <v>15</v>
      </c>
      <c r="R1840" s="240" t="str">
        <f t="shared" si="141"/>
        <v>DÜŞÜK RİSK</v>
      </c>
      <c r="S1840" s="84" t="s">
        <v>918</v>
      </c>
      <c r="T1840" s="83" t="s">
        <v>132</v>
      </c>
      <c r="U1840" s="155" t="s">
        <v>2375</v>
      </c>
      <c r="V1840" s="85" t="s">
        <v>558</v>
      </c>
      <c r="W1840" s="156" t="s">
        <v>2375</v>
      </c>
      <c r="X1840" s="156" t="s">
        <v>858</v>
      </c>
      <c r="Y1840" s="83">
        <v>1</v>
      </c>
      <c r="Z1840" s="83">
        <v>1</v>
      </c>
      <c r="AA1840" s="83">
        <v>15</v>
      </c>
      <c r="AB1840" s="241">
        <f t="shared" si="142"/>
        <v>15</v>
      </c>
      <c r="AC1840" s="240" t="str">
        <f t="shared" si="143"/>
        <v>DÜŞÜK RİSK</v>
      </c>
      <c r="AD1840" s="81" t="s">
        <v>132</v>
      </c>
      <c r="AE1840" s="81" t="s">
        <v>132</v>
      </c>
      <c r="AF1840" s="240" t="s">
        <v>1353</v>
      </c>
      <c r="AG1840" s="83" t="s">
        <v>1298</v>
      </c>
    </row>
    <row r="1841" spans="1:33" ht="105" x14ac:dyDescent="0.45">
      <c r="A1841" s="152">
        <v>1834</v>
      </c>
      <c r="B1841" s="160">
        <v>45531</v>
      </c>
      <c r="C1841" s="83" t="s">
        <v>66</v>
      </c>
      <c r="D1841" s="81" t="s">
        <v>6758</v>
      </c>
      <c r="E1841" s="154" t="s">
        <v>3043</v>
      </c>
      <c r="F1841" s="154" t="s">
        <v>3043</v>
      </c>
      <c r="G1841" s="83" t="s">
        <v>1401</v>
      </c>
      <c r="H1841" s="83" t="s">
        <v>1402</v>
      </c>
      <c r="I1841" s="83" t="s">
        <v>2308</v>
      </c>
      <c r="J1841" s="83" t="s">
        <v>2487</v>
      </c>
      <c r="K1841" s="83" t="s">
        <v>857</v>
      </c>
      <c r="L1841" s="84" t="s">
        <v>1405</v>
      </c>
      <c r="M1841" s="84" t="s">
        <v>917</v>
      </c>
      <c r="N1841" s="83">
        <v>0.5</v>
      </c>
      <c r="O1841" s="83">
        <v>0.5</v>
      </c>
      <c r="P1841" s="83">
        <v>40</v>
      </c>
      <c r="Q1841" s="241">
        <f t="shared" si="140"/>
        <v>10</v>
      </c>
      <c r="R1841" s="240" t="str">
        <f t="shared" si="141"/>
        <v>DÜŞÜK RİSK</v>
      </c>
      <c r="S1841" s="84" t="s">
        <v>918</v>
      </c>
      <c r="T1841" s="83" t="s">
        <v>191</v>
      </c>
      <c r="U1841" s="155" t="s">
        <v>2375</v>
      </c>
      <c r="V1841" s="85" t="s">
        <v>558</v>
      </c>
      <c r="W1841" s="156" t="s">
        <v>2375</v>
      </c>
      <c r="X1841" s="156" t="s">
        <v>858</v>
      </c>
      <c r="Y1841" s="83">
        <v>0.5</v>
      </c>
      <c r="Z1841" s="83">
        <v>0.5</v>
      </c>
      <c r="AA1841" s="83">
        <v>40</v>
      </c>
      <c r="AB1841" s="241">
        <f t="shared" si="142"/>
        <v>10</v>
      </c>
      <c r="AC1841" s="240" t="str">
        <f t="shared" si="143"/>
        <v>DÜŞÜK RİSK</v>
      </c>
      <c r="AD1841" s="81" t="s">
        <v>493</v>
      </c>
      <c r="AE1841" s="81" t="s">
        <v>191</v>
      </c>
      <c r="AF1841" s="240" t="s">
        <v>1274</v>
      </c>
      <c r="AG1841" s="83" t="s">
        <v>860</v>
      </c>
    </row>
    <row r="1842" spans="1:33" ht="105" x14ac:dyDescent="0.45">
      <c r="A1842" s="152">
        <v>1835</v>
      </c>
      <c r="B1842" s="160">
        <v>45531</v>
      </c>
      <c r="C1842" s="83" t="s">
        <v>66</v>
      </c>
      <c r="D1842" s="81" t="s">
        <v>6758</v>
      </c>
      <c r="E1842" s="154" t="s">
        <v>3043</v>
      </c>
      <c r="F1842" s="154" t="s">
        <v>3043</v>
      </c>
      <c r="G1842" s="83" t="s">
        <v>1401</v>
      </c>
      <c r="H1842" s="83" t="s">
        <v>1406</v>
      </c>
      <c r="I1842" s="83" t="s">
        <v>1407</v>
      </c>
      <c r="J1842" s="83" t="s">
        <v>1408</v>
      </c>
      <c r="K1842" s="83" t="s">
        <v>857</v>
      </c>
      <c r="L1842" s="84" t="s">
        <v>1409</v>
      </c>
      <c r="M1842" s="84" t="s">
        <v>917</v>
      </c>
      <c r="N1842" s="83">
        <v>0.5</v>
      </c>
      <c r="O1842" s="83">
        <v>0.5</v>
      </c>
      <c r="P1842" s="83">
        <v>15</v>
      </c>
      <c r="Q1842" s="241">
        <f t="shared" si="140"/>
        <v>3.75</v>
      </c>
      <c r="R1842" s="240" t="str">
        <f t="shared" si="141"/>
        <v>DÜŞÜK RİSK</v>
      </c>
      <c r="S1842" s="84" t="s">
        <v>918</v>
      </c>
      <c r="T1842" s="83" t="s">
        <v>191</v>
      </c>
      <c r="U1842" s="155" t="s">
        <v>2375</v>
      </c>
      <c r="V1842" s="85" t="s">
        <v>558</v>
      </c>
      <c r="W1842" s="156" t="s">
        <v>2375</v>
      </c>
      <c r="X1842" s="156" t="s">
        <v>858</v>
      </c>
      <c r="Y1842" s="83">
        <v>0.5</v>
      </c>
      <c r="Z1842" s="83">
        <v>0.5</v>
      </c>
      <c r="AA1842" s="83">
        <v>15</v>
      </c>
      <c r="AB1842" s="241">
        <f t="shared" si="142"/>
        <v>3.75</v>
      </c>
      <c r="AC1842" s="240" t="str">
        <f t="shared" si="143"/>
        <v>DÜŞÜK RİSK</v>
      </c>
      <c r="AD1842" s="81" t="s">
        <v>493</v>
      </c>
      <c r="AE1842" s="81" t="s">
        <v>191</v>
      </c>
      <c r="AF1842" s="240" t="s">
        <v>1274</v>
      </c>
      <c r="AG1842" s="83" t="s">
        <v>860</v>
      </c>
    </row>
    <row r="1843" spans="1:33" ht="105" x14ac:dyDescent="0.45">
      <c r="A1843" s="152">
        <v>1836</v>
      </c>
      <c r="B1843" s="160">
        <v>45531</v>
      </c>
      <c r="C1843" s="83" t="s">
        <v>66</v>
      </c>
      <c r="D1843" s="81" t="s">
        <v>6758</v>
      </c>
      <c r="E1843" s="154" t="s">
        <v>3043</v>
      </c>
      <c r="F1843" s="154" t="s">
        <v>3043</v>
      </c>
      <c r="G1843" s="83" t="s">
        <v>1401</v>
      </c>
      <c r="H1843" s="83" t="s">
        <v>1410</v>
      </c>
      <c r="I1843" s="83" t="s">
        <v>1411</v>
      </c>
      <c r="J1843" s="83" t="s">
        <v>1412</v>
      </c>
      <c r="K1843" s="83" t="s">
        <v>857</v>
      </c>
      <c r="L1843" s="84" t="s">
        <v>1413</v>
      </c>
      <c r="M1843" s="84" t="s">
        <v>917</v>
      </c>
      <c r="N1843" s="83">
        <v>0.5</v>
      </c>
      <c r="O1843" s="83">
        <v>0.5</v>
      </c>
      <c r="P1843" s="83">
        <v>40</v>
      </c>
      <c r="Q1843" s="241">
        <f t="shared" si="140"/>
        <v>10</v>
      </c>
      <c r="R1843" s="240" t="str">
        <f t="shared" si="141"/>
        <v>DÜŞÜK RİSK</v>
      </c>
      <c r="S1843" s="84" t="s">
        <v>918</v>
      </c>
      <c r="T1843" s="83" t="s">
        <v>191</v>
      </c>
      <c r="U1843" s="155" t="s">
        <v>2375</v>
      </c>
      <c r="V1843" s="85" t="s">
        <v>558</v>
      </c>
      <c r="W1843" s="156" t="s">
        <v>2375</v>
      </c>
      <c r="X1843" s="156" t="s">
        <v>858</v>
      </c>
      <c r="Y1843" s="83">
        <v>0.5</v>
      </c>
      <c r="Z1843" s="83">
        <v>0.5</v>
      </c>
      <c r="AA1843" s="83">
        <v>40</v>
      </c>
      <c r="AB1843" s="241">
        <f t="shared" si="142"/>
        <v>10</v>
      </c>
      <c r="AC1843" s="240" t="str">
        <f t="shared" si="143"/>
        <v>DÜŞÜK RİSK</v>
      </c>
      <c r="AD1843" s="81" t="s">
        <v>493</v>
      </c>
      <c r="AE1843" s="81" t="s">
        <v>191</v>
      </c>
      <c r="AF1843" s="240" t="s">
        <v>1274</v>
      </c>
      <c r="AG1843" s="83" t="s">
        <v>860</v>
      </c>
    </row>
    <row r="1844" spans="1:33" ht="105" x14ac:dyDescent="0.45">
      <c r="A1844" s="152">
        <v>1837</v>
      </c>
      <c r="B1844" s="160">
        <v>45531</v>
      </c>
      <c r="C1844" s="83" t="s">
        <v>66</v>
      </c>
      <c r="D1844" s="81" t="s">
        <v>6758</v>
      </c>
      <c r="E1844" s="154" t="s">
        <v>3043</v>
      </c>
      <c r="F1844" s="154" t="s">
        <v>3043</v>
      </c>
      <c r="G1844" s="83" t="s">
        <v>1423</v>
      </c>
      <c r="H1844" s="83" t="s">
        <v>1424</v>
      </c>
      <c r="I1844" s="83" t="s">
        <v>2488</v>
      </c>
      <c r="J1844" s="83" t="s">
        <v>754</v>
      </c>
      <c r="K1844" s="83" t="s">
        <v>857</v>
      </c>
      <c r="L1844" s="84" t="s">
        <v>1427</v>
      </c>
      <c r="M1844" s="84" t="s">
        <v>917</v>
      </c>
      <c r="N1844" s="83">
        <v>1</v>
      </c>
      <c r="O1844" s="83">
        <v>0.5</v>
      </c>
      <c r="P1844" s="83">
        <v>15</v>
      </c>
      <c r="Q1844" s="241">
        <f t="shared" si="140"/>
        <v>7.5</v>
      </c>
      <c r="R1844" s="240" t="str">
        <f t="shared" si="141"/>
        <v>DÜŞÜK RİSK</v>
      </c>
      <c r="S1844" s="84" t="s">
        <v>918</v>
      </c>
      <c r="T1844" s="83" t="s">
        <v>191</v>
      </c>
      <c r="U1844" s="155" t="s">
        <v>2375</v>
      </c>
      <c r="V1844" s="85" t="s">
        <v>558</v>
      </c>
      <c r="W1844" s="156" t="s">
        <v>2375</v>
      </c>
      <c r="X1844" s="156" t="s">
        <v>858</v>
      </c>
      <c r="Y1844" s="83">
        <v>0.5</v>
      </c>
      <c r="Z1844" s="83">
        <v>0.5</v>
      </c>
      <c r="AA1844" s="83">
        <v>15</v>
      </c>
      <c r="AB1844" s="241">
        <f t="shared" si="142"/>
        <v>3.75</v>
      </c>
      <c r="AC1844" s="240" t="str">
        <f t="shared" si="143"/>
        <v>DÜŞÜK RİSK</v>
      </c>
      <c r="AD1844" s="81" t="s">
        <v>493</v>
      </c>
      <c r="AE1844" s="81" t="s">
        <v>191</v>
      </c>
      <c r="AF1844" s="240" t="s">
        <v>1274</v>
      </c>
      <c r="AG1844" s="83" t="s">
        <v>860</v>
      </c>
    </row>
    <row r="1845" spans="1:33" ht="105" x14ac:dyDescent="0.45">
      <c r="A1845" s="152">
        <v>1838</v>
      </c>
      <c r="B1845" s="160">
        <v>45531</v>
      </c>
      <c r="C1845" s="83" t="s">
        <v>66</v>
      </c>
      <c r="D1845" s="81" t="s">
        <v>6758</v>
      </c>
      <c r="E1845" s="154" t="s">
        <v>3043</v>
      </c>
      <c r="F1845" s="154" t="s">
        <v>3043</v>
      </c>
      <c r="G1845" s="83" t="s">
        <v>1423</v>
      </c>
      <c r="H1845" s="83" t="s">
        <v>1428</v>
      </c>
      <c r="I1845" s="83" t="s">
        <v>2488</v>
      </c>
      <c r="J1845" s="83" t="s">
        <v>754</v>
      </c>
      <c r="K1845" s="83" t="s">
        <v>857</v>
      </c>
      <c r="L1845" s="84" t="s">
        <v>1431</v>
      </c>
      <c r="M1845" s="84" t="s">
        <v>917</v>
      </c>
      <c r="N1845" s="83">
        <v>1</v>
      </c>
      <c r="O1845" s="83">
        <v>0.5</v>
      </c>
      <c r="P1845" s="83">
        <v>15</v>
      </c>
      <c r="Q1845" s="241">
        <f t="shared" si="140"/>
        <v>7.5</v>
      </c>
      <c r="R1845" s="240" t="str">
        <f t="shared" si="141"/>
        <v>DÜŞÜK RİSK</v>
      </c>
      <c r="S1845" s="84" t="s">
        <v>918</v>
      </c>
      <c r="T1845" s="83" t="s">
        <v>191</v>
      </c>
      <c r="U1845" s="155" t="s">
        <v>2375</v>
      </c>
      <c r="V1845" s="85" t="s">
        <v>558</v>
      </c>
      <c r="W1845" s="156" t="s">
        <v>2375</v>
      </c>
      <c r="X1845" s="156" t="s">
        <v>858</v>
      </c>
      <c r="Y1845" s="83">
        <v>0.5</v>
      </c>
      <c r="Z1845" s="83">
        <v>0.5</v>
      </c>
      <c r="AA1845" s="83">
        <v>15</v>
      </c>
      <c r="AB1845" s="241">
        <f t="shared" si="142"/>
        <v>3.75</v>
      </c>
      <c r="AC1845" s="240" t="str">
        <f t="shared" si="143"/>
        <v>DÜŞÜK RİSK</v>
      </c>
      <c r="AD1845" s="81" t="s">
        <v>493</v>
      </c>
      <c r="AE1845" s="81" t="s">
        <v>191</v>
      </c>
      <c r="AF1845" s="240" t="s">
        <v>1274</v>
      </c>
      <c r="AG1845" s="83" t="s">
        <v>860</v>
      </c>
    </row>
    <row r="1846" spans="1:33" ht="122.5" x14ac:dyDescent="0.45">
      <c r="A1846" s="152">
        <v>1839</v>
      </c>
      <c r="B1846" s="160">
        <v>45531</v>
      </c>
      <c r="C1846" s="83" t="s">
        <v>66</v>
      </c>
      <c r="D1846" s="81" t="s">
        <v>6758</v>
      </c>
      <c r="E1846" s="154" t="s">
        <v>3043</v>
      </c>
      <c r="F1846" s="154" t="s">
        <v>3043</v>
      </c>
      <c r="G1846" s="83" t="s">
        <v>1414</v>
      </c>
      <c r="H1846" s="83" t="s">
        <v>1415</v>
      </c>
      <c r="I1846" s="83" t="s">
        <v>1416</v>
      </c>
      <c r="J1846" s="83" t="s">
        <v>1417</v>
      </c>
      <c r="K1846" s="83" t="s">
        <v>857</v>
      </c>
      <c r="L1846" s="84" t="s">
        <v>1418</v>
      </c>
      <c r="M1846" s="84" t="s">
        <v>917</v>
      </c>
      <c r="N1846" s="83">
        <v>0.5</v>
      </c>
      <c r="O1846" s="83">
        <v>0.5</v>
      </c>
      <c r="P1846" s="83">
        <v>40</v>
      </c>
      <c r="Q1846" s="241">
        <f t="shared" si="140"/>
        <v>10</v>
      </c>
      <c r="R1846" s="240" t="str">
        <f t="shared" si="141"/>
        <v>DÜŞÜK RİSK</v>
      </c>
      <c r="S1846" s="84" t="s">
        <v>918</v>
      </c>
      <c r="T1846" s="83" t="s">
        <v>191</v>
      </c>
      <c r="U1846" s="155" t="s">
        <v>2375</v>
      </c>
      <c r="V1846" s="85" t="s">
        <v>558</v>
      </c>
      <c r="W1846" s="156" t="s">
        <v>2375</v>
      </c>
      <c r="X1846" s="156" t="s">
        <v>858</v>
      </c>
      <c r="Y1846" s="83">
        <v>0.5</v>
      </c>
      <c r="Z1846" s="83">
        <v>0.5</v>
      </c>
      <c r="AA1846" s="83">
        <v>40</v>
      </c>
      <c r="AB1846" s="241">
        <f t="shared" si="142"/>
        <v>10</v>
      </c>
      <c r="AC1846" s="240" t="str">
        <f t="shared" si="143"/>
        <v>DÜŞÜK RİSK</v>
      </c>
      <c r="AD1846" s="81" t="s">
        <v>493</v>
      </c>
      <c r="AE1846" s="81" t="s">
        <v>191</v>
      </c>
      <c r="AF1846" s="240" t="s">
        <v>1274</v>
      </c>
      <c r="AG1846" s="83" t="s">
        <v>860</v>
      </c>
    </row>
    <row r="1847" spans="1:33" ht="140" x14ac:dyDescent="0.45">
      <c r="A1847" s="152">
        <v>1840</v>
      </c>
      <c r="B1847" s="160">
        <v>45531</v>
      </c>
      <c r="C1847" s="83" t="s">
        <v>66</v>
      </c>
      <c r="D1847" s="81" t="s">
        <v>6758</v>
      </c>
      <c r="E1847" s="154" t="s">
        <v>3043</v>
      </c>
      <c r="F1847" s="154" t="s">
        <v>3043</v>
      </c>
      <c r="G1847" s="83" t="s">
        <v>1436</v>
      </c>
      <c r="H1847" s="83" t="s">
        <v>569</v>
      </c>
      <c r="I1847" s="83" t="s">
        <v>1437</v>
      </c>
      <c r="J1847" s="83" t="s">
        <v>1438</v>
      </c>
      <c r="K1847" s="83" t="s">
        <v>857</v>
      </c>
      <c r="L1847" s="84" t="s">
        <v>1439</v>
      </c>
      <c r="M1847" s="84" t="s">
        <v>917</v>
      </c>
      <c r="N1847" s="83">
        <v>1</v>
      </c>
      <c r="O1847" s="83">
        <v>0.5</v>
      </c>
      <c r="P1847" s="83">
        <v>15</v>
      </c>
      <c r="Q1847" s="241">
        <f t="shared" si="140"/>
        <v>7.5</v>
      </c>
      <c r="R1847" s="240" t="str">
        <f t="shared" si="141"/>
        <v>DÜŞÜK RİSK</v>
      </c>
      <c r="S1847" s="84" t="s">
        <v>918</v>
      </c>
      <c r="T1847" s="83" t="s">
        <v>191</v>
      </c>
      <c r="U1847" s="155" t="s">
        <v>2375</v>
      </c>
      <c r="V1847" s="85" t="s">
        <v>558</v>
      </c>
      <c r="W1847" s="156" t="s">
        <v>2375</v>
      </c>
      <c r="X1847" s="156" t="s">
        <v>858</v>
      </c>
      <c r="Y1847" s="83">
        <v>0.5</v>
      </c>
      <c r="Z1847" s="83">
        <v>0.5</v>
      </c>
      <c r="AA1847" s="83">
        <v>15</v>
      </c>
      <c r="AB1847" s="241">
        <f t="shared" si="142"/>
        <v>3.75</v>
      </c>
      <c r="AC1847" s="240" t="str">
        <f t="shared" si="143"/>
        <v>DÜŞÜK RİSK</v>
      </c>
      <c r="AD1847" s="81" t="s">
        <v>493</v>
      </c>
      <c r="AE1847" s="81" t="s">
        <v>191</v>
      </c>
      <c r="AF1847" s="240" t="s">
        <v>1274</v>
      </c>
      <c r="AG1847" s="83" t="s">
        <v>860</v>
      </c>
    </row>
    <row r="1848" spans="1:33" ht="122.5" x14ac:dyDescent="0.45">
      <c r="A1848" s="152">
        <v>1841</v>
      </c>
      <c r="B1848" s="160">
        <v>45531</v>
      </c>
      <c r="C1848" s="83" t="s">
        <v>66</v>
      </c>
      <c r="D1848" s="81" t="s">
        <v>6758</v>
      </c>
      <c r="E1848" s="154" t="s">
        <v>3043</v>
      </c>
      <c r="F1848" s="154" t="s">
        <v>3043</v>
      </c>
      <c r="G1848" s="83" t="s">
        <v>1449</v>
      </c>
      <c r="H1848" s="83" t="s">
        <v>1926</v>
      </c>
      <c r="I1848" s="83" t="s">
        <v>1927</v>
      </c>
      <c r="J1848" s="83" t="s">
        <v>1928</v>
      </c>
      <c r="K1848" s="83" t="s">
        <v>857</v>
      </c>
      <c r="L1848" s="84" t="s">
        <v>1929</v>
      </c>
      <c r="M1848" s="84" t="s">
        <v>917</v>
      </c>
      <c r="N1848" s="83">
        <v>0.5</v>
      </c>
      <c r="O1848" s="83">
        <v>1</v>
      </c>
      <c r="P1848" s="83">
        <v>100</v>
      </c>
      <c r="Q1848" s="241">
        <f t="shared" si="140"/>
        <v>50</v>
      </c>
      <c r="R1848" s="240" t="str">
        <f t="shared" si="141"/>
        <v>OLASI RİSK</v>
      </c>
      <c r="S1848" s="84" t="s">
        <v>918</v>
      </c>
      <c r="T1848" s="83" t="s">
        <v>191</v>
      </c>
      <c r="U1848" s="155" t="s">
        <v>2375</v>
      </c>
      <c r="V1848" s="85" t="s">
        <v>558</v>
      </c>
      <c r="W1848" s="156" t="s">
        <v>2375</v>
      </c>
      <c r="X1848" s="156" t="s">
        <v>858</v>
      </c>
      <c r="Y1848" s="83">
        <v>0.5</v>
      </c>
      <c r="Z1848" s="83">
        <v>0.5</v>
      </c>
      <c r="AA1848" s="83">
        <v>40</v>
      </c>
      <c r="AB1848" s="241">
        <f t="shared" si="142"/>
        <v>10</v>
      </c>
      <c r="AC1848" s="240" t="str">
        <f t="shared" si="143"/>
        <v>DÜŞÜK RİSK</v>
      </c>
      <c r="AD1848" s="81" t="s">
        <v>493</v>
      </c>
      <c r="AE1848" s="81" t="s">
        <v>191</v>
      </c>
      <c r="AF1848" s="240" t="s">
        <v>1274</v>
      </c>
      <c r="AG1848" s="83" t="s">
        <v>860</v>
      </c>
    </row>
    <row r="1849" spans="1:33" ht="105" x14ac:dyDescent="0.45">
      <c r="A1849" s="152">
        <v>1842</v>
      </c>
      <c r="B1849" s="160">
        <v>45531</v>
      </c>
      <c r="C1849" s="83" t="s">
        <v>66</v>
      </c>
      <c r="D1849" s="81" t="s">
        <v>6758</v>
      </c>
      <c r="E1849" s="154" t="s">
        <v>3043</v>
      </c>
      <c r="F1849" s="154" t="s">
        <v>3043</v>
      </c>
      <c r="G1849" s="83" t="s">
        <v>1449</v>
      </c>
      <c r="H1849" s="83" t="s">
        <v>1450</v>
      </c>
      <c r="I1849" s="83" t="s">
        <v>1451</v>
      </c>
      <c r="J1849" s="83" t="s">
        <v>1452</v>
      </c>
      <c r="K1849" s="83" t="s">
        <v>857</v>
      </c>
      <c r="L1849" s="84" t="s">
        <v>1453</v>
      </c>
      <c r="M1849" s="84" t="s">
        <v>917</v>
      </c>
      <c r="N1849" s="83">
        <v>0.5</v>
      </c>
      <c r="O1849" s="83">
        <v>1</v>
      </c>
      <c r="P1849" s="83">
        <v>100</v>
      </c>
      <c r="Q1849" s="241">
        <f t="shared" si="140"/>
        <v>50</v>
      </c>
      <c r="R1849" s="240" t="str">
        <f t="shared" si="141"/>
        <v>OLASI RİSK</v>
      </c>
      <c r="S1849" s="84" t="s">
        <v>918</v>
      </c>
      <c r="T1849" s="83" t="s">
        <v>191</v>
      </c>
      <c r="U1849" s="155" t="s">
        <v>2375</v>
      </c>
      <c r="V1849" s="85" t="s">
        <v>558</v>
      </c>
      <c r="W1849" s="156" t="s">
        <v>2375</v>
      </c>
      <c r="X1849" s="156" t="s">
        <v>858</v>
      </c>
      <c r="Y1849" s="83">
        <v>0.5</v>
      </c>
      <c r="Z1849" s="83">
        <v>0.5</v>
      </c>
      <c r="AA1849" s="83">
        <v>40</v>
      </c>
      <c r="AB1849" s="241">
        <f t="shared" si="142"/>
        <v>10</v>
      </c>
      <c r="AC1849" s="240" t="str">
        <f t="shared" si="143"/>
        <v>DÜŞÜK RİSK</v>
      </c>
      <c r="AD1849" s="81" t="s">
        <v>493</v>
      </c>
      <c r="AE1849" s="81" t="s">
        <v>191</v>
      </c>
      <c r="AF1849" s="240" t="s">
        <v>1274</v>
      </c>
      <c r="AG1849" s="83" t="s">
        <v>860</v>
      </c>
    </row>
    <row r="1850" spans="1:33" ht="175" x14ac:dyDescent="0.45">
      <c r="A1850" s="152">
        <v>1843</v>
      </c>
      <c r="B1850" s="160">
        <v>45531</v>
      </c>
      <c r="C1850" s="83" t="s">
        <v>66</v>
      </c>
      <c r="D1850" s="81" t="s">
        <v>6758</v>
      </c>
      <c r="E1850" s="154" t="s">
        <v>3043</v>
      </c>
      <c r="F1850" s="154" t="s">
        <v>3043</v>
      </c>
      <c r="G1850" s="83" t="s">
        <v>1387</v>
      </c>
      <c r="H1850" s="83" t="s">
        <v>1388</v>
      </c>
      <c r="I1850" s="83" t="s">
        <v>2489</v>
      </c>
      <c r="J1850" s="83" t="s">
        <v>1390</v>
      </c>
      <c r="K1850" s="83" t="s">
        <v>857</v>
      </c>
      <c r="L1850" s="84" t="s">
        <v>1391</v>
      </c>
      <c r="M1850" s="84" t="s">
        <v>917</v>
      </c>
      <c r="N1850" s="83">
        <v>1</v>
      </c>
      <c r="O1850" s="83">
        <v>2</v>
      </c>
      <c r="P1850" s="83">
        <v>7</v>
      </c>
      <c r="Q1850" s="241">
        <f t="shared" si="140"/>
        <v>14</v>
      </c>
      <c r="R1850" s="240" t="str">
        <f t="shared" si="141"/>
        <v>DÜŞÜK RİSK</v>
      </c>
      <c r="S1850" s="84" t="s">
        <v>918</v>
      </c>
      <c r="T1850" s="83" t="s">
        <v>191</v>
      </c>
      <c r="U1850" s="155" t="s">
        <v>2375</v>
      </c>
      <c r="V1850" s="85" t="s">
        <v>558</v>
      </c>
      <c r="W1850" s="156" t="s">
        <v>2375</v>
      </c>
      <c r="X1850" s="156" t="s">
        <v>858</v>
      </c>
      <c r="Y1850" s="83">
        <v>0.5</v>
      </c>
      <c r="Z1850" s="83">
        <v>0.5</v>
      </c>
      <c r="AA1850" s="83">
        <v>7</v>
      </c>
      <c r="AB1850" s="241">
        <f t="shared" si="142"/>
        <v>1.75</v>
      </c>
      <c r="AC1850" s="240" t="str">
        <f t="shared" si="143"/>
        <v>DÜŞÜK RİSK</v>
      </c>
      <c r="AD1850" s="81" t="s">
        <v>132</v>
      </c>
      <c r="AE1850" s="81" t="s">
        <v>191</v>
      </c>
      <c r="AF1850" s="240" t="s">
        <v>921</v>
      </c>
      <c r="AG1850" s="83" t="s">
        <v>860</v>
      </c>
    </row>
    <row r="1851" spans="1:33" ht="105" x14ac:dyDescent="0.45">
      <c r="A1851" s="152">
        <v>1844</v>
      </c>
      <c r="B1851" s="160">
        <v>45531</v>
      </c>
      <c r="C1851" s="83" t="s">
        <v>66</v>
      </c>
      <c r="D1851" s="81" t="s">
        <v>6758</v>
      </c>
      <c r="E1851" s="154" t="s">
        <v>3043</v>
      </c>
      <c r="F1851" s="154" t="s">
        <v>3043</v>
      </c>
      <c r="G1851" s="83" t="s">
        <v>1387</v>
      </c>
      <c r="H1851" s="83" t="s">
        <v>1392</v>
      </c>
      <c r="I1851" s="83" t="s">
        <v>2490</v>
      </c>
      <c r="J1851" s="83" t="s">
        <v>1390</v>
      </c>
      <c r="K1851" s="83" t="s">
        <v>857</v>
      </c>
      <c r="L1851" s="84" t="s">
        <v>1394</v>
      </c>
      <c r="M1851" s="84" t="s">
        <v>917</v>
      </c>
      <c r="N1851" s="83">
        <v>1</v>
      </c>
      <c r="O1851" s="83">
        <v>2</v>
      </c>
      <c r="P1851" s="83">
        <v>7</v>
      </c>
      <c r="Q1851" s="241">
        <f t="shared" si="140"/>
        <v>14</v>
      </c>
      <c r="R1851" s="240" t="str">
        <f t="shared" si="141"/>
        <v>DÜŞÜK RİSK</v>
      </c>
      <c r="S1851" s="84" t="s">
        <v>918</v>
      </c>
      <c r="T1851" s="83" t="s">
        <v>191</v>
      </c>
      <c r="U1851" s="155" t="s">
        <v>2375</v>
      </c>
      <c r="V1851" s="85" t="s">
        <v>558</v>
      </c>
      <c r="W1851" s="156" t="s">
        <v>2375</v>
      </c>
      <c r="X1851" s="156" t="s">
        <v>858</v>
      </c>
      <c r="Y1851" s="83">
        <v>0.5</v>
      </c>
      <c r="Z1851" s="83">
        <v>0.5</v>
      </c>
      <c r="AA1851" s="83">
        <v>7</v>
      </c>
      <c r="AB1851" s="241">
        <f t="shared" si="142"/>
        <v>1.75</v>
      </c>
      <c r="AC1851" s="240" t="str">
        <f t="shared" si="143"/>
        <v>DÜŞÜK RİSK</v>
      </c>
      <c r="AD1851" s="81" t="s">
        <v>132</v>
      </c>
      <c r="AE1851" s="81" t="s">
        <v>191</v>
      </c>
      <c r="AF1851" s="240" t="s">
        <v>921</v>
      </c>
      <c r="AG1851" s="83" t="s">
        <v>860</v>
      </c>
    </row>
    <row r="1852" spans="1:33" ht="122.5" x14ac:dyDescent="0.45">
      <c r="A1852" s="152">
        <v>1845</v>
      </c>
      <c r="B1852" s="160">
        <v>45531</v>
      </c>
      <c r="C1852" s="83" t="s">
        <v>66</v>
      </c>
      <c r="D1852" s="81" t="s">
        <v>6758</v>
      </c>
      <c r="E1852" s="154" t="s">
        <v>3043</v>
      </c>
      <c r="F1852" s="154" t="s">
        <v>3043</v>
      </c>
      <c r="G1852" s="83" t="s">
        <v>1436</v>
      </c>
      <c r="H1852" s="83" t="s">
        <v>1440</v>
      </c>
      <c r="I1852" s="83" t="s">
        <v>1441</v>
      </c>
      <c r="J1852" s="83" t="s">
        <v>1442</v>
      </c>
      <c r="K1852" s="83" t="s">
        <v>857</v>
      </c>
      <c r="L1852" s="84" t="s">
        <v>1439</v>
      </c>
      <c r="M1852" s="84" t="s">
        <v>917</v>
      </c>
      <c r="N1852" s="83">
        <v>1</v>
      </c>
      <c r="O1852" s="83">
        <v>0.5</v>
      </c>
      <c r="P1852" s="83">
        <v>3</v>
      </c>
      <c r="Q1852" s="241">
        <f t="shared" si="140"/>
        <v>1.5</v>
      </c>
      <c r="R1852" s="240" t="str">
        <f t="shared" si="141"/>
        <v>DÜŞÜK RİSK</v>
      </c>
      <c r="S1852" s="84" t="s">
        <v>918</v>
      </c>
      <c r="T1852" s="83" t="s">
        <v>191</v>
      </c>
      <c r="U1852" s="155" t="s">
        <v>2375</v>
      </c>
      <c r="V1852" s="85" t="s">
        <v>558</v>
      </c>
      <c r="W1852" s="156" t="s">
        <v>2375</v>
      </c>
      <c r="X1852" s="156" t="s">
        <v>858</v>
      </c>
      <c r="Y1852" s="83">
        <v>0.5</v>
      </c>
      <c r="Z1852" s="83">
        <v>0.5</v>
      </c>
      <c r="AA1852" s="83">
        <v>15</v>
      </c>
      <c r="AB1852" s="241">
        <f t="shared" si="142"/>
        <v>3.75</v>
      </c>
      <c r="AC1852" s="240" t="str">
        <f t="shared" si="143"/>
        <v>DÜŞÜK RİSK</v>
      </c>
      <c r="AD1852" s="81" t="s">
        <v>493</v>
      </c>
      <c r="AE1852" s="81" t="s">
        <v>191</v>
      </c>
      <c r="AF1852" s="240" t="s">
        <v>1274</v>
      </c>
      <c r="AG1852" s="83" t="s">
        <v>860</v>
      </c>
    </row>
    <row r="1853" spans="1:33" ht="105" x14ac:dyDescent="0.45">
      <c r="A1853" s="152">
        <v>1846</v>
      </c>
      <c r="B1853" s="160">
        <v>45531</v>
      </c>
      <c r="C1853" s="83" t="s">
        <v>66</v>
      </c>
      <c r="D1853" s="81" t="s">
        <v>6758</v>
      </c>
      <c r="E1853" s="154" t="s">
        <v>3043</v>
      </c>
      <c r="F1853" s="154" t="s">
        <v>3043</v>
      </c>
      <c r="G1853" s="83" t="s">
        <v>1443</v>
      </c>
      <c r="H1853" s="83" t="s">
        <v>1444</v>
      </c>
      <c r="I1853" s="83" t="s">
        <v>1445</v>
      </c>
      <c r="J1853" s="83" t="s">
        <v>1446</v>
      </c>
      <c r="K1853" s="83" t="s">
        <v>857</v>
      </c>
      <c r="L1853" s="84" t="s">
        <v>1447</v>
      </c>
      <c r="M1853" s="84" t="s">
        <v>917</v>
      </c>
      <c r="N1853" s="83">
        <v>1</v>
      </c>
      <c r="O1853" s="83">
        <v>3</v>
      </c>
      <c r="P1853" s="83">
        <v>3</v>
      </c>
      <c r="Q1853" s="241">
        <f t="shared" si="140"/>
        <v>9</v>
      </c>
      <c r="R1853" s="240" t="str">
        <f t="shared" si="141"/>
        <v>DÜŞÜK RİSK</v>
      </c>
      <c r="S1853" s="84" t="s">
        <v>918</v>
      </c>
      <c r="T1853" s="83" t="s">
        <v>185</v>
      </c>
      <c r="U1853" s="155" t="s">
        <v>2375</v>
      </c>
      <c r="V1853" s="85" t="s">
        <v>558</v>
      </c>
      <c r="W1853" s="156" t="s">
        <v>2375</v>
      </c>
      <c r="X1853" s="156" t="s">
        <v>858</v>
      </c>
      <c r="Y1853" s="83">
        <v>1</v>
      </c>
      <c r="Z1853" s="83">
        <v>3</v>
      </c>
      <c r="AA1853" s="83">
        <v>3</v>
      </c>
      <c r="AB1853" s="241">
        <f t="shared" si="142"/>
        <v>9</v>
      </c>
      <c r="AC1853" s="240" t="str">
        <f t="shared" si="143"/>
        <v>DÜŞÜK RİSK</v>
      </c>
      <c r="AD1853" s="81" t="s">
        <v>493</v>
      </c>
      <c r="AE1853" s="81" t="s">
        <v>185</v>
      </c>
      <c r="AF1853" s="240" t="s">
        <v>1448</v>
      </c>
      <c r="AG1853" s="83" t="s">
        <v>860</v>
      </c>
    </row>
    <row r="1854" spans="1:33" ht="105" x14ac:dyDescent="0.45">
      <c r="A1854" s="152">
        <v>1847</v>
      </c>
      <c r="B1854" s="160">
        <v>45531</v>
      </c>
      <c r="C1854" s="83" t="s">
        <v>66</v>
      </c>
      <c r="D1854" s="81" t="s">
        <v>6758</v>
      </c>
      <c r="E1854" s="154" t="s">
        <v>3043</v>
      </c>
      <c r="F1854" s="154" t="s">
        <v>3043</v>
      </c>
      <c r="G1854" s="83" t="s">
        <v>1377</v>
      </c>
      <c r="H1854" s="83" t="s">
        <v>1378</v>
      </c>
      <c r="I1854" s="83" t="s">
        <v>1379</v>
      </c>
      <c r="J1854" s="83" t="s">
        <v>1380</v>
      </c>
      <c r="K1854" s="83" t="s">
        <v>857</v>
      </c>
      <c r="L1854" s="84" t="s">
        <v>1381</v>
      </c>
      <c r="M1854" s="84" t="s">
        <v>917</v>
      </c>
      <c r="N1854" s="83">
        <v>1</v>
      </c>
      <c r="O1854" s="83">
        <v>1</v>
      </c>
      <c r="P1854" s="83">
        <v>40</v>
      </c>
      <c r="Q1854" s="241">
        <f t="shared" si="140"/>
        <v>40</v>
      </c>
      <c r="R1854" s="240" t="str">
        <f t="shared" si="141"/>
        <v>OLASI RİSK</v>
      </c>
      <c r="S1854" s="84" t="s">
        <v>918</v>
      </c>
      <c r="T1854" s="83" t="s">
        <v>191</v>
      </c>
      <c r="U1854" s="155" t="s">
        <v>2375</v>
      </c>
      <c r="V1854" s="85" t="s">
        <v>558</v>
      </c>
      <c r="W1854" s="156" t="s">
        <v>2375</v>
      </c>
      <c r="X1854" s="156" t="s">
        <v>858</v>
      </c>
      <c r="Y1854" s="83">
        <v>0.5</v>
      </c>
      <c r="Z1854" s="83">
        <v>0.5</v>
      </c>
      <c r="AA1854" s="83">
        <v>15</v>
      </c>
      <c r="AB1854" s="241">
        <f t="shared" si="142"/>
        <v>3.75</v>
      </c>
      <c r="AC1854" s="240" t="str">
        <f t="shared" si="143"/>
        <v>DÜŞÜK RİSK</v>
      </c>
      <c r="AD1854" s="81" t="s">
        <v>493</v>
      </c>
      <c r="AE1854" s="81" t="s">
        <v>191</v>
      </c>
      <c r="AF1854" s="240" t="s">
        <v>1368</v>
      </c>
      <c r="AG1854" s="83" t="s">
        <v>860</v>
      </c>
    </row>
    <row r="1855" spans="1:33" ht="105" x14ac:dyDescent="0.45">
      <c r="A1855" s="152">
        <v>1848</v>
      </c>
      <c r="B1855" s="160">
        <v>45531</v>
      </c>
      <c r="C1855" s="81" t="s">
        <v>66</v>
      </c>
      <c r="D1855" s="81" t="s">
        <v>6757</v>
      </c>
      <c r="E1855" s="154" t="s">
        <v>3043</v>
      </c>
      <c r="F1855" s="154" t="s">
        <v>3043</v>
      </c>
      <c r="G1855" s="83" t="s">
        <v>2491</v>
      </c>
      <c r="H1855" s="83" t="s">
        <v>2492</v>
      </c>
      <c r="I1855" s="83" t="s">
        <v>2493</v>
      </c>
      <c r="J1855" s="83" t="s">
        <v>2494</v>
      </c>
      <c r="K1855" s="83" t="s">
        <v>515</v>
      </c>
      <c r="L1855" s="84" t="s">
        <v>2495</v>
      </c>
      <c r="M1855" s="84" t="s">
        <v>917</v>
      </c>
      <c r="N1855" s="83">
        <v>1</v>
      </c>
      <c r="O1855" s="83">
        <v>3</v>
      </c>
      <c r="P1855" s="83">
        <v>7</v>
      </c>
      <c r="Q1855" s="241">
        <f t="shared" si="140"/>
        <v>21</v>
      </c>
      <c r="R1855" s="240" t="str">
        <f t="shared" si="141"/>
        <v>OLASI RİSK</v>
      </c>
      <c r="S1855" s="84" t="s">
        <v>918</v>
      </c>
      <c r="T1855" s="83" t="s">
        <v>191</v>
      </c>
      <c r="U1855" s="155" t="s">
        <v>2375</v>
      </c>
      <c r="V1855" s="85" t="s">
        <v>558</v>
      </c>
      <c r="W1855" s="156" t="s">
        <v>2375</v>
      </c>
      <c r="X1855" s="156" t="s">
        <v>858</v>
      </c>
      <c r="Y1855" s="83">
        <v>1</v>
      </c>
      <c r="Z1855" s="83">
        <v>1</v>
      </c>
      <c r="AA1855" s="83">
        <v>7</v>
      </c>
      <c r="AB1855" s="241">
        <f t="shared" si="142"/>
        <v>7</v>
      </c>
      <c r="AC1855" s="240" t="str">
        <f t="shared" si="143"/>
        <v>DÜŞÜK RİSK</v>
      </c>
      <c r="AD1855" s="81" t="s">
        <v>132</v>
      </c>
      <c r="AE1855" s="81" t="s">
        <v>191</v>
      </c>
      <c r="AF1855" s="240" t="s">
        <v>1973</v>
      </c>
      <c r="AG1855" s="83" t="s">
        <v>2496</v>
      </c>
    </row>
    <row r="1856" spans="1:33" ht="140" x14ac:dyDescent="0.45">
      <c r="A1856" s="152">
        <v>1849</v>
      </c>
      <c r="B1856" s="160">
        <v>45531</v>
      </c>
      <c r="C1856" s="81" t="s">
        <v>66</v>
      </c>
      <c r="D1856" s="81" t="s">
        <v>6757</v>
      </c>
      <c r="E1856" s="154" t="s">
        <v>3043</v>
      </c>
      <c r="F1856" s="154" t="s">
        <v>3043</v>
      </c>
      <c r="G1856" s="83" t="s">
        <v>1454</v>
      </c>
      <c r="H1856" s="83" t="s">
        <v>2497</v>
      </c>
      <c r="I1856" s="83" t="s">
        <v>2498</v>
      </c>
      <c r="J1856" s="83" t="s">
        <v>2499</v>
      </c>
      <c r="K1856" s="83" t="s">
        <v>515</v>
      </c>
      <c r="L1856" s="84" t="s">
        <v>1458</v>
      </c>
      <c r="M1856" s="84" t="s">
        <v>917</v>
      </c>
      <c r="N1856" s="83">
        <v>0.5</v>
      </c>
      <c r="O1856" s="83">
        <v>0.5</v>
      </c>
      <c r="P1856" s="83">
        <v>3</v>
      </c>
      <c r="Q1856" s="241">
        <f t="shared" si="140"/>
        <v>0.75</v>
      </c>
      <c r="R1856" s="240" t="str">
        <f t="shared" si="141"/>
        <v>DÜŞÜK RİSK</v>
      </c>
      <c r="S1856" s="84" t="s">
        <v>918</v>
      </c>
      <c r="T1856" s="83" t="s">
        <v>191</v>
      </c>
      <c r="U1856" s="155" t="s">
        <v>2375</v>
      </c>
      <c r="V1856" s="85" t="s">
        <v>558</v>
      </c>
      <c r="W1856" s="156" t="s">
        <v>2375</v>
      </c>
      <c r="X1856" s="156" t="s">
        <v>858</v>
      </c>
      <c r="Y1856" s="83">
        <v>0.5</v>
      </c>
      <c r="Z1856" s="83">
        <v>0.5</v>
      </c>
      <c r="AA1856" s="83">
        <v>3</v>
      </c>
      <c r="AB1856" s="241">
        <f t="shared" si="142"/>
        <v>0.75</v>
      </c>
      <c r="AC1856" s="240" t="str">
        <f t="shared" si="143"/>
        <v>DÜŞÜK RİSK</v>
      </c>
      <c r="AD1856" s="81" t="s">
        <v>132</v>
      </c>
      <c r="AE1856" s="81" t="s">
        <v>191</v>
      </c>
      <c r="AF1856" s="240" t="s">
        <v>1973</v>
      </c>
      <c r="AG1856" s="83" t="s">
        <v>2500</v>
      </c>
    </row>
    <row r="1857" spans="1:33" ht="140" x14ac:dyDescent="0.45">
      <c r="A1857" s="152">
        <v>1850</v>
      </c>
      <c r="B1857" s="160">
        <v>45531</v>
      </c>
      <c r="C1857" s="81" t="s">
        <v>66</v>
      </c>
      <c r="D1857" s="81" t="s">
        <v>6757</v>
      </c>
      <c r="E1857" s="154" t="s">
        <v>3043</v>
      </c>
      <c r="F1857" s="154" t="s">
        <v>3043</v>
      </c>
      <c r="G1857" s="83" t="s">
        <v>1454</v>
      </c>
      <c r="H1857" s="83" t="s">
        <v>1459</v>
      </c>
      <c r="I1857" s="83" t="s">
        <v>1460</v>
      </c>
      <c r="J1857" s="83" t="s">
        <v>1461</v>
      </c>
      <c r="K1857" s="83" t="s">
        <v>515</v>
      </c>
      <c r="L1857" s="84" t="s">
        <v>1462</v>
      </c>
      <c r="M1857" s="84" t="s">
        <v>917</v>
      </c>
      <c r="N1857" s="83">
        <v>0.5</v>
      </c>
      <c r="O1857" s="83">
        <v>0.5</v>
      </c>
      <c r="P1857" s="83">
        <v>3</v>
      </c>
      <c r="Q1857" s="241">
        <f t="shared" si="140"/>
        <v>0.75</v>
      </c>
      <c r="R1857" s="240" t="str">
        <f t="shared" si="141"/>
        <v>DÜŞÜK RİSK</v>
      </c>
      <c r="S1857" s="84" t="s">
        <v>918</v>
      </c>
      <c r="T1857" s="83" t="s">
        <v>131</v>
      </c>
      <c r="U1857" s="155" t="s">
        <v>2375</v>
      </c>
      <c r="V1857" s="85" t="s">
        <v>558</v>
      </c>
      <c r="W1857" s="156" t="s">
        <v>2375</v>
      </c>
      <c r="X1857" s="156" t="s">
        <v>858</v>
      </c>
      <c r="Y1857" s="83">
        <v>0.5</v>
      </c>
      <c r="Z1857" s="83">
        <v>0.5</v>
      </c>
      <c r="AA1857" s="83">
        <v>3</v>
      </c>
      <c r="AB1857" s="241">
        <f t="shared" si="142"/>
        <v>0.75</v>
      </c>
      <c r="AC1857" s="240" t="str">
        <f t="shared" si="143"/>
        <v>DÜŞÜK RİSK</v>
      </c>
      <c r="AD1857" s="81" t="s">
        <v>493</v>
      </c>
      <c r="AE1857" s="81" t="s">
        <v>131</v>
      </c>
      <c r="AF1857" s="240" t="s">
        <v>1463</v>
      </c>
      <c r="AG1857" s="83" t="s">
        <v>860</v>
      </c>
    </row>
    <row r="1858" spans="1:33" ht="157.5" x14ac:dyDescent="0.45">
      <c r="A1858" s="152">
        <v>1851</v>
      </c>
      <c r="B1858" s="160">
        <v>45531</v>
      </c>
      <c r="C1858" s="81" t="s">
        <v>66</v>
      </c>
      <c r="D1858" s="81" t="s">
        <v>6757</v>
      </c>
      <c r="E1858" s="154" t="s">
        <v>3043</v>
      </c>
      <c r="F1858" s="154" t="s">
        <v>3043</v>
      </c>
      <c r="G1858" s="83" t="s">
        <v>1464</v>
      </c>
      <c r="H1858" s="83" t="s">
        <v>1465</v>
      </c>
      <c r="I1858" s="83" t="s">
        <v>1466</v>
      </c>
      <c r="J1858" s="83" t="s">
        <v>1467</v>
      </c>
      <c r="K1858" s="83" t="s">
        <v>857</v>
      </c>
      <c r="L1858" s="84" t="s">
        <v>2501</v>
      </c>
      <c r="M1858" s="84" t="s">
        <v>917</v>
      </c>
      <c r="N1858" s="83">
        <v>6</v>
      </c>
      <c r="O1858" s="83">
        <v>2</v>
      </c>
      <c r="P1858" s="83">
        <v>3</v>
      </c>
      <c r="Q1858" s="241">
        <f t="shared" si="140"/>
        <v>36</v>
      </c>
      <c r="R1858" s="240" t="str">
        <f t="shared" si="141"/>
        <v>OLASI RİSK</v>
      </c>
      <c r="S1858" s="84" t="s">
        <v>918</v>
      </c>
      <c r="T1858" s="83" t="s">
        <v>132</v>
      </c>
      <c r="U1858" s="155" t="s">
        <v>2375</v>
      </c>
      <c r="V1858" s="85" t="s">
        <v>558</v>
      </c>
      <c r="W1858" s="156" t="s">
        <v>2375</v>
      </c>
      <c r="X1858" s="156" t="s">
        <v>858</v>
      </c>
      <c r="Y1858" s="83">
        <v>0.5</v>
      </c>
      <c r="Z1858" s="83">
        <v>0.5</v>
      </c>
      <c r="AA1858" s="83">
        <v>3</v>
      </c>
      <c r="AB1858" s="241">
        <f t="shared" si="142"/>
        <v>0.75</v>
      </c>
      <c r="AC1858" s="240" t="str">
        <f t="shared" si="143"/>
        <v>DÜŞÜK RİSK</v>
      </c>
      <c r="AD1858" s="81" t="s">
        <v>651</v>
      </c>
      <c r="AE1858" s="81" t="s">
        <v>132</v>
      </c>
      <c r="AF1858" s="240" t="s">
        <v>552</v>
      </c>
      <c r="AG1858" s="83" t="s">
        <v>1469</v>
      </c>
    </row>
    <row r="1859" spans="1:33" ht="87.5" x14ac:dyDescent="0.45">
      <c r="A1859" s="152">
        <v>1852</v>
      </c>
      <c r="B1859" s="160">
        <v>45531</v>
      </c>
      <c r="C1859" s="81" t="s">
        <v>66</v>
      </c>
      <c r="D1859" s="81" t="s">
        <v>6757</v>
      </c>
      <c r="E1859" s="154" t="s">
        <v>3043</v>
      </c>
      <c r="F1859" s="154" t="s">
        <v>3043</v>
      </c>
      <c r="G1859" s="83" t="s">
        <v>749</v>
      </c>
      <c r="H1859" s="83" t="s">
        <v>1970</v>
      </c>
      <c r="I1859" s="83" t="s">
        <v>2502</v>
      </c>
      <c r="J1859" s="83" t="s">
        <v>2503</v>
      </c>
      <c r="K1859" s="83" t="s">
        <v>857</v>
      </c>
      <c r="L1859" s="84" t="s">
        <v>2504</v>
      </c>
      <c r="M1859" s="84" t="s">
        <v>917</v>
      </c>
      <c r="N1859" s="83">
        <v>0.5</v>
      </c>
      <c r="O1859" s="83">
        <v>2</v>
      </c>
      <c r="P1859" s="83">
        <v>1</v>
      </c>
      <c r="Q1859" s="241">
        <f t="shared" si="140"/>
        <v>1</v>
      </c>
      <c r="R1859" s="240" t="str">
        <f t="shared" si="141"/>
        <v>DÜŞÜK RİSK</v>
      </c>
      <c r="S1859" s="84" t="s">
        <v>918</v>
      </c>
      <c r="T1859" s="83" t="s">
        <v>191</v>
      </c>
      <c r="U1859" s="155" t="s">
        <v>2375</v>
      </c>
      <c r="V1859" s="85" t="s">
        <v>961</v>
      </c>
      <c r="W1859" s="156" t="s">
        <v>2375</v>
      </c>
      <c r="X1859" s="156" t="s">
        <v>858</v>
      </c>
      <c r="Y1859" s="83">
        <v>0.5</v>
      </c>
      <c r="Z1859" s="83">
        <v>2</v>
      </c>
      <c r="AA1859" s="83">
        <v>1</v>
      </c>
      <c r="AB1859" s="241">
        <f t="shared" si="142"/>
        <v>1</v>
      </c>
      <c r="AC1859" s="240" t="str">
        <f t="shared" si="143"/>
        <v>DÜŞÜK RİSK</v>
      </c>
      <c r="AD1859" s="81" t="s">
        <v>132</v>
      </c>
      <c r="AE1859" s="81" t="s">
        <v>191</v>
      </c>
      <c r="AF1859" s="240" t="s">
        <v>1973</v>
      </c>
      <c r="AG1859" s="83" t="s">
        <v>2496</v>
      </c>
    </row>
    <row r="1860" spans="1:33" ht="70" x14ac:dyDescent="0.45">
      <c r="A1860" s="152">
        <v>1853</v>
      </c>
      <c r="B1860" s="160">
        <v>45531</v>
      </c>
      <c r="C1860" s="83" t="s">
        <v>66</v>
      </c>
      <c r="D1860" s="81" t="s">
        <v>6752</v>
      </c>
      <c r="E1860" s="154" t="s">
        <v>3043</v>
      </c>
      <c r="F1860" s="154" t="s">
        <v>3043</v>
      </c>
      <c r="G1860" s="83" t="s">
        <v>1091</v>
      </c>
      <c r="H1860" s="83" t="s">
        <v>1092</v>
      </c>
      <c r="I1860" s="83" t="s">
        <v>1093</v>
      </c>
      <c r="J1860" s="83" t="s">
        <v>1094</v>
      </c>
      <c r="K1860" s="83" t="s">
        <v>1786</v>
      </c>
      <c r="L1860" s="84" t="s">
        <v>1095</v>
      </c>
      <c r="M1860" s="84" t="s">
        <v>917</v>
      </c>
      <c r="N1860" s="83">
        <v>1</v>
      </c>
      <c r="O1860" s="83">
        <v>2</v>
      </c>
      <c r="P1860" s="83">
        <v>3</v>
      </c>
      <c r="Q1860" s="241">
        <f t="shared" si="140"/>
        <v>6</v>
      </c>
      <c r="R1860" s="240" t="str">
        <f t="shared" si="141"/>
        <v>DÜŞÜK RİSK</v>
      </c>
      <c r="S1860" s="84" t="s">
        <v>918</v>
      </c>
      <c r="T1860" s="83" t="s">
        <v>190</v>
      </c>
      <c r="U1860" s="155" t="s">
        <v>919</v>
      </c>
      <c r="V1860" s="85" t="s">
        <v>558</v>
      </c>
      <c r="W1860" s="156" t="s">
        <v>919</v>
      </c>
      <c r="X1860" s="156" t="s">
        <v>858</v>
      </c>
      <c r="Y1860" s="83">
        <v>1</v>
      </c>
      <c r="Z1860" s="83">
        <v>2</v>
      </c>
      <c r="AA1860" s="83">
        <v>3</v>
      </c>
      <c r="AB1860" s="241">
        <f t="shared" si="142"/>
        <v>6</v>
      </c>
      <c r="AC1860" s="240" t="str">
        <f t="shared" si="143"/>
        <v>DÜŞÜK RİSK</v>
      </c>
      <c r="AD1860" s="81" t="s">
        <v>132</v>
      </c>
      <c r="AE1860" s="81" t="s">
        <v>190</v>
      </c>
      <c r="AF1860" s="240" t="s">
        <v>1096</v>
      </c>
      <c r="AG1860" s="83" t="s">
        <v>1097</v>
      </c>
    </row>
    <row r="1861" spans="1:33" ht="87.5" x14ac:dyDescent="0.45">
      <c r="A1861" s="152">
        <v>1854</v>
      </c>
      <c r="B1861" s="160">
        <v>45531</v>
      </c>
      <c r="C1861" s="83" t="s">
        <v>66</v>
      </c>
      <c r="D1861" s="81" t="s">
        <v>6752</v>
      </c>
      <c r="E1861" s="154" t="s">
        <v>3043</v>
      </c>
      <c r="F1861" s="154" t="s">
        <v>3043</v>
      </c>
      <c r="G1861" s="83" t="s">
        <v>1091</v>
      </c>
      <c r="H1861" s="83" t="s">
        <v>1098</v>
      </c>
      <c r="I1861" s="83" t="s">
        <v>1099</v>
      </c>
      <c r="J1861" s="83" t="s">
        <v>1100</v>
      </c>
      <c r="K1861" s="83" t="s">
        <v>1786</v>
      </c>
      <c r="L1861" s="84" t="s">
        <v>1101</v>
      </c>
      <c r="M1861" s="84" t="s">
        <v>917</v>
      </c>
      <c r="N1861" s="83">
        <v>1</v>
      </c>
      <c r="O1861" s="83">
        <v>2</v>
      </c>
      <c r="P1861" s="83">
        <v>15</v>
      </c>
      <c r="Q1861" s="241">
        <f t="shared" si="140"/>
        <v>30</v>
      </c>
      <c r="R1861" s="240" t="str">
        <f t="shared" si="141"/>
        <v>OLASI RİSK</v>
      </c>
      <c r="S1861" s="84" t="s">
        <v>918</v>
      </c>
      <c r="T1861" s="83" t="s">
        <v>186</v>
      </c>
      <c r="U1861" s="155" t="s">
        <v>919</v>
      </c>
      <c r="V1861" s="85" t="s">
        <v>558</v>
      </c>
      <c r="W1861" s="156" t="s">
        <v>919</v>
      </c>
      <c r="X1861" s="156" t="s">
        <v>858</v>
      </c>
      <c r="Y1861" s="83">
        <v>1</v>
      </c>
      <c r="Z1861" s="83">
        <v>2</v>
      </c>
      <c r="AA1861" s="83">
        <v>15</v>
      </c>
      <c r="AB1861" s="241">
        <f t="shared" si="142"/>
        <v>30</v>
      </c>
      <c r="AC1861" s="240" t="str">
        <f t="shared" si="143"/>
        <v>OLASI RİSK</v>
      </c>
      <c r="AD1861" s="81" t="s">
        <v>132</v>
      </c>
      <c r="AE1861" s="81" t="s">
        <v>186</v>
      </c>
      <c r="AF1861" s="240" t="s">
        <v>1102</v>
      </c>
      <c r="AG1861" s="83" t="s">
        <v>1097</v>
      </c>
    </row>
    <row r="1862" spans="1:33" ht="175" x14ac:dyDescent="0.45">
      <c r="A1862" s="152">
        <v>1855</v>
      </c>
      <c r="B1862" s="160">
        <v>45531</v>
      </c>
      <c r="C1862" s="83" t="s">
        <v>66</v>
      </c>
      <c r="D1862" s="81" t="s">
        <v>6752</v>
      </c>
      <c r="E1862" s="154" t="s">
        <v>3043</v>
      </c>
      <c r="F1862" s="154" t="s">
        <v>3043</v>
      </c>
      <c r="G1862" s="83" t="s">
        <v>1091</v>
      </c>
      <c r="H1862" s="83" t="s">
        <v>1103</v>
      </c>
      <c r="I1862" s="83" t="s">
        <v>1104</v>
      </c>
      <c r="J1862" s="83" t="s">
        <v>915</v>
      </c>
      <c r="K1862" s="83" t="s">
        <v>515</v>
      </c>
      <c r="L1862" s="84" t="s">
        <v>1105</v>
      </c>
      <c r="M1862" s="84" t="s">
        <v>917</v>
      </c>
      <c r="N1862" s="83">
        <v>1</v>
      </c>
      <c r="O1862" s="83">
        <v>2</v>
      </c>
      <c r="P1862" s="83">
        <v>3</v>
      </c>
      <c r="Q1862" s="241">
        <f t="shared" si="140"/>
        <v>6</v>
      </c>
      <c r="R1862" s="240" t="str">
        <f t="shared" si="141"/>
        <v>DÜŞÜK RİSK</v>
      </c>
      <c r="S1862" s="84" t="s">
        <v>918</v>
      </c>
      <c r="T1862" s="83" t="s">
        <v>190</v>
      </c>
      <c r="U1862" s="155" t="s">
        <v>919</v>
      </c>
      <c r="V1862" s="85" t="s">
        <v>558</v>
      </c>
      <c r="W1862" s="156" t="s">
        <v>919</v>
      </c>
      <c r="X1862" s="156" t="s">
        <v>858</v>
      </c>
      <c r="Y1862" s="83">
        <v>1</v>
      </c>
      <c r="Z1862" s="83">
        <v>2</v>
      </c>
      <c r="AA1862" s="83">
        <v>3</v>
      </c>
      <c r="AB1862" s="241">
        <f t="shared" si="142"/>
        <v>6</v>
      </c>
      <c r="AC1862" s="240" t="str">
        <f t="shared" si="143"/>
        <v>DÜŞÜK RİSK</v>
      </c>
      <c r="AD1862" s="81" t="s">
        <v>132</v>
      </c>
      <c r="AE1862" s="81" t="s">
        <v>190</v>
      </c>
      <c r="AF1862" s="240" t="s">
        <v>1106</v>
      </c>
      <c r="AG1862" s="83" t="s">
        <v>1097</v>
      </c>
    </row>
    <row r="1863" spans="1:33" ht="105" x14ac:dyDescent="0.45">
      <c r="A1863" s="152">
        <v>1856</v>
      </c>
      <c r="B1863" s="160">
        <v>45531</v>
      </c>
      <c r="C1863" s="83" t="s">
        <v>66</v>
      </c>
      <c r="D1863" s="81" t="s">
        <v>6752</v>
      </c>
      <c r="E1863" s="154" t="s">
        <v>3043</v>
      </c>
      <c r="F1863" s="154" t="s">
        <v>3043</v>
      </c>
      <c r="G1863" s="83" t="s">
        <v>1091</v>
      </c>
      <c r="H1863" s="83" t="s">
        <v>1107</v>
      </c>
      <c r="I1863" s="83" t="s">
        <v>1108</v>
      </c>
      <c r="J1863" s="83" t="s">
        <v>971</v>
      </c>
      <c r="K1863" s="83" t="s">
        <v>515</v>
      </c>
      <c r="L1863" s="84" t="s">
        <v>1109</v>
      </c>
      <c r="M1863" s="84" t="s">
        <v>917</v>
      </c>
      <c r="N1863" s="83">
        <v>1</v>
      </c>
      <c r="O1863" s="83">
        <v>3</v>
      </c>
      <c r="P1863" s="83">
        <v>7</v>
      </c>
      <c r="Q1863" s="241">
        <f t="shared" si="140"/>
        <v>21</v>
      </c>
      <c r="R1863" s="240" t="str">
        <f t="shared" si="141"/>
        <v>OLASI RİSK</v>
      </c>
      <c r="S1863" s="84" t="s">
        <v>918</v>
      </c>
      <c r="T1863" s="83" t="s">
        <v>190</v>
      </c>
      <c r="U1863" s="155" t="s">
        <v>919</v>
      </c>
      <c r="V1863" s="85" t="s">
        <v>558</v>
      </c>
      <c r="W1863" s="156" t="s">
        <v>919</v>
      </c>
      <c r="X1863" s="156" t="s">
        <v>858</v>
      </c>
      <c r="Y1863" s="83">
        <v>1</v>
      </c>
      <c r="Z1863" s="83">
        <v>3</v>
      </c>
      <c r="AA1863" s="83">
        <v>7</v>
      </c>
      <c r="AB1863" s="241">
        <f t="shared" si="142"/>
        <v>21</v>
      </c>
      <c r="AC1863" s="240" t="str">
        <f t="shared" si="143"/>
        <v>OLASI RİSK</v>
      </c>
      <c r="AD1863" s="81" t="s">
        <v>132</v>
      </c>
      <c r="AE1863" s="81" t="s">
        <v>190</v>
      </c>
      <c r="AF1863" s="240" t="s">
        <v>1106</v>
      </c>
      <c r="AG1863" s="83" t="s">
        <v>1097</v>
      </c>
    </row>
    <row r="1864" spans="1:33" ht="262.5" x14ac:dyDescent="0.45">
      <c r="A1864" s="152">
        <v>1857</v>
      </c>
      <c r="B1864" s="160">
        <v>45531</v>
      </c>
      <c r="C1864" s="83" t="s">
        <v>66</v>
      </c>
      <c r="D1864" s="81" t="s">
        <v>6752</v>
      </c>
      <c r="E1864" s="154" t="s">
        <v>3043</v>
      </c>
      <c r="F1864" s="154" t="s">
        <v>3043</v>
      </c>
      <c r="G1864" s="83" t="s">
        <v>1091</v>
      </c>
      <c r="H1864" s="83" t="s">
        <v>1110</v>
      </c>
      <c r="I1864" s="83" t="s">
        <v>1111</v>
      </c>
      <c r="J1864" s="83" t="s">
        <v>915</v>
      </c>
      <c r="K1864" s="83" t="s">
        <v>515</v>
      </c>
      <c r="L1864" s="84" t="s">
        <v>4838</v>
      </c>
      <c r="M1864" s="84" t="s">
        <v>917</v>
      </c>
      <c r="N1864" s="83">
        <v>1</v>
      </c>
      <c r="O1864" s="83">
        <v>2</v>
      </c>
      <c r="P1864" s="83">
        <v>3</v>
      </c>
      <c r="Q1864" s="241">
        <f t="shared" si="140"/>
        <v>6</v>
      </c>
      <c r="R1864" s="240" t="str">
        <f t="shared" si="141"/>
        <v>DÜŞÜK RİSK</v>
      </c>
      <c r="S1864" s="84" t="s">
        <v>918</v>
      </c>
      <c r="T1864" s="83" t="s">
        <v>190</v>
      </c>
      <c r="U1864" s="155" t="s">
        <v>919</v>
      </c>
      <c r="V1864" s="85" t="s">
        <v>558</v>
      </c>
      <c r="W1864" s="156" t="s">
        <v>919</v>
      </c>
      <c r="X1864" s="156" t="s">
        <v>858</v>
      </c>
      <c r="Y1864" s="83">
        <v>1</v>
      </c>
      <c r="Z1864" s="83">
        <v>2</v>
      </c>
      <c r="AA1864" s="83">
        <v>3</v>
      </c>
      <c r="AB1864" s="241">
        <f t="shared" si="142"/>
        <v>6</v>
      </c>
      <c r="AC1864" s="240" t="str">
        <f t="shared" si="143"/>
        <v>DÜŞÜK RİSK</v>
      </c>
      <c r="AD1864" s="81" t="s">
        <v>132</v>
      </c>
      <c r="AE1864" s="81" t="s">
        <v>190</v>
      </c>
      <c r="AF1864" s="240" t="s">
        <v>1106</v>
      </c>
      <c r="AG1864" s="83" t="s">
        <v>1097</v>
      </c>
    </row>
    <row r="1865" spans="1:33" ht="122.5" x14ac:dyDescent="0.45">
      <c r="A1865" s="152">
        <v>1858</v>
      </c>
      <c r="B1865" s="160">
        <v>45531</v>
      </c>
      <c r="C1865" s="83" t="s">
        <v>66</v>
      </c>
      <c r="D1865" s="81" t="s">
        <v>6752</v>
      </c>
      <c r="E1865" s="154" t="s">
        <v>3043</v>
      </c>
      <c r="F1865" s="154" t="s">
        <v>3043</v>
      </c>
      <c r="G1865" s="83" t="s">
        <v>1091</v>
      </c>
      <c r="H1865" s="83" t="s">
        <v>1112</v>
      </c>
      <c r="I1865" s="83" t="s">
        <v>1113</v>
      </c>
      <c r="J1865" s="83" t="s">
        <v>915</v>
      </c>
      <c r="K1865" s="83" t="s">
        <v>1114</v>
      </c>
      <c r="L1865" s="84" t="s">
        <v>1115</v>
      </c>
      <c r="M1865" s="84" t="s">
        <v>917</v>
      </c>
      <c r="N1865" s="83">
        <v>0.5</v>
      </c>
      <c r="O1865" s="83">
        <v>2</v>
      </c>
      <c r="P1865" s="83">
        <v>3</v>
      </c>
      <c r="Q1865" s="241">
        <f t="shared" si="140"/>
        <v>3</v>
      </c>
      <c r="R1865" s="240" t="str">
        <f t="shared" si="141"/>
        <v>DÜŞÜK RİSK</v>
      </c>
      <c r="S1865" s="84" t="s">
        <v>918</v>
      </c>
      <c r="T1865" s="83" t="s">
        <v>190</v>
      </c>
      <c r="U1865" s="155" t="s">
        <v>919</v>
      </c>
      <c r="V1865" s="85" t="s">
        <v>558</v>
      </c>
      <c r="W1865" s="156" t="s">
        <v>919</v>
      </c>
      <c r="X1865" s="156" t="s">
        <v>858</v>
      </c>
      <c r="Y1865" s="83">
        <v>0.5</v>
      </c>
      <c r="Z1865" s="83">
        <v>2</v>
      </c>
      <c r="AA1865" s="83">
        <v>3</v>
      </c>
      <c r="AB1865" s="241">
        <f t="shared" si="142"/>
        <v>3</v>
      </c>
      <c r="AC1865" s="240" t="str">
        <f t="shared" si="143"/>
        <v>DÜŞÜK RİSK</v>
      </c>
      <c r="AD1865" s="81" t="s">
        <v>132</v>
      </c>
      <c r="AE1865" s="81" t="s">
        <v>190</v>
      </c>
      <c r="AF1865" s="240" t="s">
        <v>1106</v>
      </c>
      <c r="AG1865" s="83" t="s">
        <v>1097</v>
      </c>
    </row>
    <row r="1866" spans="1:33" ht="175" x14ac:dyDescent="0.45">
      <c r="A1866" s="152">
        <v>1859</v>
      </c>
      <c r="B1866" s="160">
        <v>45531</v>
      </c>
      <c r="C1866" s="83" t="s">
        <v>66</v>
      </c>
      <c r="D1866" s="81" t="s">
        <v>6752</v>
      </c>
      <c r="E1866" s="154" t="s">
        <v>3043</v>
      </c>
      <c r="F1866" s="154" t="s">
        <v>3043</v>
      </c>
      <c r="G1866" s="83" t="s">
        <v>1116</v>
      </c>
      <c r="H1866" s="83" t="s">
        <v>1117</v>
      </c>
      <c r="I1866" s="83" t="s">
        <v>1118</v>
      </c>
      <c r="J1866" s="83" t="s">
        <v>915</v>
      </c>
      <c r="K1866" s="83" t="s">
        <v>515</v>
      </c>
      <c r="L1866" s="84" t="s">
        <v>1119</v>
      </c>
      <c r="M1866" s="84" t="s">
        <v>917</v>
      </c>
      <c r="N1866" s="83">
        <v>1</v>
      </c>
      <c r="O1866" s="83">
        <v>2</v>
      </c>
      <c r="P1866" s="83">
        <v>3</v>
      </c>
      <c r="Q1866" s="241">
        <f t="shared" si="140"/>
        <v>6</v>
      </c>
      <c r="R1866" s="240" t="str">
        <f t="shared" si="141"/>
        <v>DÜŞÜK RİSK</v>
      </c>
      <c r="S1866" s="84" t="s">
        <v>918</v>
      </c>
      <c r="T1866" s="83" t="s">
        <v>190</v>
      </c>
      <c r="U1866" s="155" t="s">
        <v>919</v>
      </c>
      <c r="V1866" s="85" t="s">
        <v>558</v>
      </c>
      <c r="W1866" s="156" t="s">
        <v>919</v>
      </c>
      <c r="X1866" s="156" t="s">
        <v>858</v>
      </c>
      <c r="Y1866" s="83">
        <v>0.5</v>
      </c>
      <c r="Z1866" s="83">
        <v>2</v>
      </c>
      <c r="AA1866" s="83">
        <v>3</v>
      </c>
      <c r="AB1866" s="241">
        <f t="shared" si="142"/>
        <v>3</v>
      </c>
      <c r="AC1866" s="240" t="str">
        <f t="shared" si="143"/>
        <v>DÜŞÜK RİSK</v>
      </c>
      <c r="AD1866" s="81" t="s">
        <v>132</v>
      </c>
      <c r="AE1866" s="81" t="s">
        <v>190</v>
      </c>
      <c r="AF1866" s="240" t="s">
        <v>1106</v>
      </c>
      <c r="AG1866" s="83" t="s">
        <v>1097</v>
      </c>
    </row>
    <row r="1867" spans="1:33" ht="87.5" x14ac:dyDescent="0.45">
      <c r="A1867" s="152">
        <v>1860</v>
      </c>
      <c r="B1867" s="160">
        <v>45531</v>
      </c>
      <c r="C1867" s="83" t="s">
        <v>66</v>
      </c>
      <c r="D1867" s="81" t="s">
        <v>6752</v>
      </c>
      <c r="E1867" s="154" t="s">
        <v>3043</v>
      </c>
      <c r="F1867" s="154" t="s">
        <v>3043</v>
      </c>
      <c r="G1867" s="83" t="s">
        <v>1120</v>
      </c>
      <c r="H1867" s="83" t="s">
        <v>1121</v>
      </c>
      <c r="I1867" s="83" t="s">
        <v>1104</v>
      </c>
      <c r="J1867" s="83" t="s">
        <v>1122</v>
      </c>
      <c r="K1867" s="83" t="s">
        <v>515</v>
      </c>
      <c r="L1867" s="84" t="s">
        <v>1123</v>
      </c>
      <c r="M1867" s="84" t="s">
        <v>917</v>
      </c>
      <c r="N1867" s="83">
        <v>1</v>
      </c>
      <c r="O1867" s="83">
        <v>1</v>
      </c>
      <c r="P1867" s="83">
        <v>1</v>
      </c>
      <c r="Q1867" s="241">
        <f t="shared" si="140"/>
        <v>1</v>
      </c>
      <c r="R1867" s="240" t="str">
        <f t="shared" si="141"/>
        <v>DÜŞÜK RİSK</v>
      </c>
      <c r="S1867" s="84" t="s">
        <v>918</v>
      </c>
      <c r="T1867" s="83" t="s">
        <v>186</v>
      </c>
      <c r="U1867" s="155" t="s">
        <v>919</v>
      </c>
      <c r="V1867" s="85" t="s">
        <v>558</v>
      </c>
      <c r="W1867" s="156" t="s">
        <v>919</v>
      </c>
      <c r="X1867" s="156" t="s">
        <v>858</v>
      </c>
      <c r="Y1867" s="83">
        <v>0.5</v>
      </c>
      <c r="Z1867" s="83">
        <v>1</v>
      </c>
      <c r="AA1867" s="83">
        <v>1</v>
      </c>
      <c r="AB1867" s="241">
        <f t="shared" si="142"/>
        <v>0.5</v>
      </c>
      <c r="AC1867" s="240" t="str">
        <f t="shared" si="143"/>
        <v>DÜŞÜK RİSK</v>
      </c>
      <c r="AD1867" s="81" t="s">
        <v>132</v>
      </c>
      <c r="AE1867" s="81" t="s">
        <v>190</v>
      </c>
      <c r="AF1867" s="240" t="s">
        <v>1106</v>
      </c>
      <c r="AG1867" s="83" t="s">
        <v>1097</v>
      </c>
    </row>
    <row r="1868" spans="1:33" ht="175" x14ac:dyDescent="0.45">
      <c r="A1868" s="152">
        <v>1861</v>
      </c>
      <c r="B1868" s="160">
        <v>45531</v>
      </c>
      <c r="C1868" s="83" t="s">
        <v>66</v>
      </c>
      <c r="D1868" s="81" t="s">
        <v>6752</v>
      </c>
      <c r="E1868" s="154" t="s">
        <v>3043</v>
      </c>
      <c r="F1868" s="154" t="s">
        <v>3043</v>
      </c>
      <c r="G1868" s="83" t="s">
        <v>1091</v>
      </c>
      <c r="H1868" s="83" t="s">
        <v>1124</v>
      </c>
      <c r="I1868" s="83" t="s">
        <v>1104</v>
      </c>
      <c r="J1868" s="83" t="s">
        <v>915</v>
      </c>
      <c r="K1868" s="83" t="s">
        <v>515</v>
      </c>
      <c r="L1868" s="84" t="s">
        <v>1105</v>
      </c>
      <c r="M1868" s="84" t="s">
        <v>917</v>
      </c>
      <c r="N1868" s="83">
        <v>1</v>
      </c>
      <c r="O1868" s="83">
        <v>2</v>
      </c>
      <c r="P1868" s="83">
        <v>3</v>
      </c>
      <c r="Q1868" s="241">
        <f t="shared" si="140"/>
        <v>6</v>
      </c>
      <c r="R1868" s="240" t="str">
        <f t="shared" si="141"/>
        <v>DÜŞÜK RİSK</v>
      </c>
      <c r="S1868" s="84" t="s">
        <v>918</v>
      </c>
      <c r="T1868" s="83" t="s">
        <v>186</v>
      </c>
      <c r="U1868" s="155" t="s">
        <v>919</v>
      </c>
      <c r="V1868" s="85" t="s">
        <v>558</v>
      </c>
      <c r="W1868" s="156" t="s">
        <v>919</v>
      </c>
      <c r="X1868" s="156" t="s">
        <v>858</v>
      </c>
      <c r="Y1868" s="83">
        <v>1</v>
      </c>
      <c r="Z1868" s="83">
        <v>2</v>
      </c>
      <c r="AA1868" s="83">
        <v>3</v>
      </c>
      <c r="AB1868" s="241">
        <f t="shared" si="142"/>
        <v>6</v>
      </c>
      <c r="AC1868" s="240" t="str">
        <f t="shared" si="143"/>
        <v>DÜŞÜK RİSK</v>
      </c>
      <c r="AD1868" s="81" t="s">
        <v>132</v>
      </c>
      <c r="AE1868" s="81" t="s">
        <v>190</v>
      </c>
      <c r="AF1868" s="240" t="s">
        <v>1106</v>
      </c>
      <c r="AG1868" s="83" t="s">
        <v>1097</v>
      </c>
    </row>
    <row r="1869" spans="1:33" ht="175" x14ac:dyDescent="0.45">
      <c r="A1869" s="152">
        <v>1862</v>
      </c>
      <c r="B1869" s="160">
        <v>45531</v>
      </c>
      <c r="C1869" s="83" t="s">
        <v>66</v>
      </c>
      <c r="D1869" s="81" t="s">
        <v>6752</v>
      </c>
      <c r="E1869" s="154" t="s">
        <v>3043</v>
      </c>
      <c r="F1869" s="154" t="s">
        <v>3043</v>
      </c>
      <c r="G1869" s="83" t="s">
        <v>1116</v>
      </c>
      <c r="H1869" s="83" t="s">
        <v>1125</v>
      </c>
      <c r="I1869" s="83" t="s">
        <v>1126</v>
      </c>
      <c r="J1869" s="83" t="s">
        <v>971</v>
      </c>
      <c r="K1869" s="83" t="s">
        <v>515</v>
      </c>
      <c r="L1869" s="84" t="s">
        <v>1127</v>
      </c>
      <c r="M1869" s="84" t="s">
        <v>917</v>
      </c>
      <c r="N1869" s="83">
        <v>1</v>
      </c>
      <c r="O1869" s="83">
        <v>2</v>
      </c>
      <c r="P1869" s="83">
        <v>7</v>
      </c>
      <c r="Q1869" s="241">
        <f t="shared" si="140"/>
        <v>14</v>
      </c>
      <c r="R1869" s="240" t="str">
        <f t="shared" si="141"/>
        <v>DÜŞÜK RİSK</v>
      </c>
      <c r="S1869" s="84" t="s">
        <v>918</v>
      </c>
      <c r="T1869" s="83" t="s">
        <v>190</v>
      </c>
      <c r="U1869" s="155" t="s">
        <v>919</v>
      </c>
      <c r="V1869" s="85" t="s">
        <v>558</v>
      </c>
      <c r="W1869" s="156" t="s">
        <v>919</v>
      </c>
      <c r="X1869" s="156" t="s">
        <v>858</v>
      </c>
      <c r="Y1869" s="83">
        <v>1</v>
      </c>
      <c r="Z1869" s="83">
        <v>2</v>
      </c>
      <c r="AA1869" s="83">
        <v>7</v>
      </c>
      <c r="AB1869" s="241">
        <f t="shared" si="142"/>
        <v>14</v>
      </c>
      <c r="AC1869" s="240" t="str">
        <f t="shared" si="143"/>
        <v>DÜŞÜK RİSK</v>
      </c>
      <c r="AD1869" s="81" t="s">
        <v>132</v>
      </c>
      <c r="AE1869" s="81" t="s">
        <v>190</v>
      </c>
      <c r="AF1869" s="240" t="s">
        <v>1106</v>
      </c>
      <c r="AG1869" s="83" t="s">
        <v>1097</v>
      </c>
    </row>
    <row r="1870" spans="1:33" ht="175" x14ac:dyDescent="0.45">
      <c r="A1870" s="152">
        <v>1863</v>
      </c>
      <c r="B1870" s="160">
        <v>45531</v>
      </c>
      <c r="C1870" s="83" t="s">
        <v>66</v>
      </c>
      <c r="D1870" s="81" t="s">
        <v>6752</v>
      </c>
      <c r="E1870" s="154" t="s">
        <v>3043</v>
      </c>
      <c r="F1870" s="154" t="s">
        <v>3043</v>
      </c>
      <c r="G1870" s="83" t="s">
        <v>1116</v>
      </c>
      <c r="H1870" s="83" t="s">
        <v>1128</v>
      </c>
      <c r="I1870" s="83" t="s">
        <v>1129</v>
      </c>
      <c r="J1870" s="83" t="s">
        <v>971</v>
      </c>
      <c r="K1870" s="83" t="s">
        <v>515</v>
      </c>
      <c r="L1870" s="84" t="s">
        <v>1130</v>
      </c>
      <c r="M1870" s="84" t="s">
        <v>917</v>
      </c>
      <c r="N1870" s="83">
        <v>1</v>
      </c>
      <c r="O1870" s="83">
        <v>1</v>
      </c>
      <c r="P1870" s="83">
        <v>7</v>
      </c>
      <c r="Q1870" s="241">
        <f t="shared" si="140"/>
        <v>7</v>
      </c>
      <c r="R1870" s="240" t="str">
        <f t="shared" si="141"/>
        <v>DÜŞÜK RİSK</v>
      </c>
      <c r="S1870" s="84" t="s">
        <v>918</v>
      </c>
      <c r="T1870" s="83" t="s">
        <v>190</v>
      </c>
      <c r="U1870" s="155" t="s">
        <v>919</v>
      </c>
      <c r="V1870" s="85" t="s">
        <v>558</v>
      </c>
      <c r="W1870" s="156" t="s">
        <v>919</v>
      </c>
      <c r="X1870" s="156" t="s">
        <v>858</v>
      </c>
      <c r="Y1870" s="83">
        <v>1</v>
      </c>
      <c r="Z1870" s="83">
        <v>1</v>
      </c>
      <c r="AA1870" s="83">
        <v>7</v>
      </c>
      <c r="AB1870" s="241">
        <f t="shared" si="142"/>
        <v>7</v>
      </c>
      <c r="AC1870" s="240" t="str">
        <f t="shared" si="143"/>
        <v>DÜŞÜK RİSK</v>
      </c>
      <c r="AD1870" s="81" t="s">
        <v>132</v>
      </c>
      <c r="AE1870" s="81" t="s">
        <v>190</v>
      </c>
      <c r="AF1870" s="240" t="s">
        <v>1106</v>
      </c>
      <c r="AG1870" s="83" t="s">
        <v>1097</v>
      </c>
    </row>
    <row r="1871" spans="1:33" ht="175" x14ac:dyDescent="0.45">
      <c r="A1871" s="152">
        <v>1864</v>
      </c>
      <c r="B1871" s="160">
        <v>45531</v>
      </c>
      <c r="C1871" s="83" t="s">
        <v>66</v>
      </c>
      <c r="D1871" s="81" t="s">
        <v>6752</v>
      </c>
      <c r="E1871" s="154" t="s">
        <v>3043</v>
      </c>
      <c r="F1871" s="154" t="s">
        <v>3043</v>
      </c>
      <c r="G1871" s="83" t="s">
        <v>1131</v>
      </c>
      <c r="H1871" s="83" t="s">
        <v>1132</v>
      </c>
      <c r="I1871" s="83" t="s">
        <v>1133</v>
      </c>
      <c r="J1871" s="83" t="s">
        <v>1134</v>
      </c>
      <c r="K1871" s="83" t="s">
        <v>1008</v>
      </c>
      <c r="L1871" s="84" t="s">
        <v>1792</v>
      </c>
      <c r="M1871" s="84" t="s">
        <v>917</v>
      </c>
      <c r="N1871" s="83">
        <v>1</v>
      </c>
      <c r="O1871" s="83">
        <v>1</v>
      </c>
      <c r="P1871" s="83">
        <v>7</v>
      </c>
      <c r="Q1871" s="241">
        <f t="shared" si="140"/>
        <v>7</v>
      </c>
      <c r="R1871" s="240" t="str">
        <f t="shared" si="141"/>
        <v>DÜŞÜK RİSK</v>
      </c>
      <c r="S1871" s="84" t="s">
        <v>918</v>
      </c>
      <c r="T1871" s="83" t="s">
        <v>190</v>
      </c>
      <c r="U1871" s="155" t="s">
        <v>919</v>
      </c>
      <c r="V1871" s="85" t="s">
        <v>558</v>
      </c>
      <c r="W1871" s="156" t="s">
        <v>919</v>
      </c>
      <c r="X1871" s="156" t="s">
        <v>858</v>
      </c>
      <c r="Y1871" s="83">
        <v>1</v>
      </c>
      <c r="Z1871" s="83">
        <v>1</v>
      </c>
      <c r="AA1871" s="83">
        <v>7</v>
      </c>
      <c r="AB1871" s="241">
        <f t="shared" si="142"/>
        <v>7</v>
      </c>
      <c r="AC1871" s="240" t="str">
        <f t="shared" si="143"/>
        <v>DÜŞÜK RİSK</v>
      </c>
      <c r="AD1871" s="81" t="s">
        <v>132</v>
      </c>
      <c r="AE1871" s="81" t="s">
        <v>190</v>
      </c>
      <c r="AF1871" s="240" t="s">
        <v>1106</v>
      </c>
      <c r="AG1871" s="83" t="s">
        <v>1097</v>
      </c>
    </row>
    <row r="1872" spans="1:33" ht="122.5" x14ac:dyDescent="0.45">
      <c r="A1872" s="152">
        <v>1865</v>
      </c>
      <c r="B1872" s="160">
        <v>45531</v>
      </c>
      <c r="C1872" s="83" t="s">
        <v>72</v>
      </c>
      <c r="D1872" s="81" t="s">
        <v>155</v>
      </c>
      <c r="E1872" s="154" t="s">
        <v>3043</v>
      </c>
      <c r="F1872" s="154" t="s">
        <v>3043</v>
      </c>
      <c r="G1872" s="83" t="s">
        <v>3063</v>
      </c>
      <c r="H1872" s="83" t="s">
        <v>3064</v>
      </c>
      <c r="I1872" s="83" t="s">
        <v>3065</v>
      </c>
      <c r="J1872" s="83" t="s">
        <v>3066</v>
      </c>
      <c r="K1872" s="83" t="s">
        <v>1008</v>
      </c>
      <c r="L1872" s="84" t="s">
        <v>3067</v>
      </c>
      <c r="M1872" s="84" t="s">
        <v>917</v>
      </c>
      <c r="N1872" s="83">
        <v>1</v>
      </c>
      <c r="O1872" s="83">
        <v>3</v>
      </c>
      <c r="P1872" s="83">
        <v>15</v>
      </c>
      <c r="Q1872" s="241">
        <f t="shared" si="140"/>
        <v>45</v>
      </c>
      <c r="R1872" s="240" t="str">
        <f t="shared" si="141"/>
        <v>OLASI RİSK</v>
      </c>
      <c r="S1872" s="84" t="s">
        <v>918</v>
      </c>
      <c r="T1872" s="83" t="s">
        <v>191</v>
      </c>
      <c r="U1872" s="155" t="s">
        <v>919</v>
      </c>
      <c r="V1872" s="85" t="s">
        <v>558</v>
      </c>
      <c r="W1872" s="156" t="s">
        <v>919</v>
      </c>
      <c r="X1872" s="156" t="s">
        <v>858</v>
      </c>
      <c r="Y1872" s="83">
        <v>1</v>
      </c>
      <c r="Z1872" s="83">
        <v>1</v>
      </c>
      <c r="AA1872" s="83">
        <v>15</v>
      </c>
      <c r="AB1872" s="241">
        <f t="shared" si="142"/>
        <v>15</v>
      </c>
      <c r="AC1872" s="240" t="str">
        <f t="shared" si="143"/>
        <v>DÜŞÜK RİSK</v>
      </c>
      <c r="AD1872" s="81" t="s">
        <v>132</v>
      </c>
      <c r="AE1872" s="81" t="s">
        <v>191</v>
      </c>
      <c r="AF1872" s="240" t="s">
        <v>2390</v>
      </c>
      <c r="AG1872" s="83" t="s">
        <v>860</v>
      </c>
    </row>
    <row r="1873" spans="1:33" ht="87.5" x14ac:dyDescent="0.45">
      <c r="A1873" s="152">
        <v>1866</v>
      </c>
      <c r="B1873" s="160">
        <v>45531</v>
      </c>
      <c r="C1873" s="83" t="s">
        <v>60</v>
      </c>
      <c r="D1873" s="81" t="s">
        <v>170</v>
      </c>
      <c r="E1873" s="154" t="s">
        <v>3043</v>
      </c>
      <c r="F1873" s="154" t="s">
        <v>3043</v>
      </c>
      <c r="G1873" s="83" t="s">
        <v>3068</v>
      </c>
      <c r="H1873" s="83" t="s">
        <v>3069</v>
      </c>
      <c r="I1873" s="83" t="s">
        <v>3070</v>
      </c>
      <c r="J1873" s="83" t="s">
        <v>3071</v>
      </c>
      <c r="K1873" s="83" t="s">
        <v>1008</v>
      </c>
      <c r="L1873" s="84" t="s">
        <v>3072</v>
      </c>
      <c r="M1873" s="84" t="s">
        <v>917</v>
      </c>
      <c r="N1873" s="83">
        <v>1</v>
      </c>
      <c r="O1873" s="83">
        <v>3</v>
      </c>
      <c r="P1873" s="83">
        <v>15</v>
      </c>
      <c r="Q1873" s="241">
        <f t="shared" si="140"/>
        <v>45</v>
      </c>
      <c r="R1873" s="240" t="str">
        <f t="shared" si="141"/>
        <v>OLASI RİSK</v>
      </c>
      <c r="S1873" s="84" t="s">
        <v>918</v>
      </c>
      <c r="T1873" s="83" t="s">
        <v>186</v>
      </c>
      <c r="U1873" s="155" t="s">
        <v>919</v>
      </c>
      <c r="V1873" s="85" t="s">
        <v>558</v>
      </c>
      <c r="W1873" s="156" t="s">
        <v>919</v>
      </c>
      <c r="X1873" s="156" t="s">
        <v>858</v>
      </c>
      <c r="Y1873" s="83">
        <v>1</v>
      </c>
      <c r="Z1873" s="83">
        <v>1</v>
      </c>
      <c r="AA1873" s="83">
        <v>15</v>
      </c>
      <c r="AB1873" s="241">
        <f t="shared" si="142"/>
        <v>15</v>
      </c>
      <c r="AC1873" s="240" t="str">
        <f t="shared" si="143"/>
        <v>DÜŞÜK RİSK</v>
      </c>
      <c r="AD1873" s="81" t="s">
        <v>132</v>
      </c>
      <c r="AE1873" s="81" t="s">
        <v>186</v>
      </c>
      <c r="AF1873" s="240" t="s">
        <v>3073</v>
      </c>
      <c r="AG1873" s="83"/>
    </row>
    <row r="1874" spans="1:33" ht="105" x14ac:dyDescent="0.45">
      <c r="A1874" s="152">
        <v>1867</v>
      </c>
      <c r="B1874" s="160">
        <v>45531</v>
      </c>
      <c r="C1874" s="83" t="s">
        <v>72</v>
      </c>
      <c r="D1874" s="81" t="s">
        <v>155</v>
      </c>
      <c r="E1874" s="154" t="s">
        <v>3043</v>
      </c>
      <c r="F1874" s="154" t="s">
        <v>3043</v>
      </c>
      <c r="G1874" s="83" t="s">
        <v>3074</v>
      </c>
      <c r="H1874" s="83" t="s">
        <v>3075</v>
      </c>
      <c r="I1874" s="83" t="s">
        <v>3076</v>
      </c>
      <c r="J1874" s="83" t="s">
        <v>971</v>
      </c>
      <c r="K1874" s="83" t="s">
        <v>515</v>
      </c>
      <c r="L1874" s="84" t="s">
        <v>3077</v>
      </c>
      <c r="M1874" s="84" t="s">
        <v>917</v>
      </c>
      <c r="N1874" s="83">
        <v>1</v>
      </c>
      <c r="O1874" s="83">
        <v>3</v>
      </c>
      <c r="P1874" s="83">
        <v>15</v>
      </c>
      <c r="Q1874" s="241">
        <f t="shared" si="140"/>
        <v>45</v>
      </c>
      <c r="R1874" s="240" t="str">
        <f t="shared" si="141"/>
        <v>OLASI RİSK</v>
      </c>
      <c r="S1874" s="84" t="s">
        <v>918</v>
      </c>
      <c r="T1874" s="83" t="s">
        <v>186</v>
      </c>
      <c r="U1874" s="155" t="s">
        <v>919</v>
      </c>
      <c r="V1874" s="85" t="s">
        <v>558</v>
      </c>
      <c r="W1874" s="156" t="s">
        <v>919</v>
      </c>
      <c r="X1874" s="156" t="s">
        <v>858</v>
      </c>
      <c r="Y1874" s="83">
        <v>1</v>
      </c>
      <c r="Z1874" s="83">
        <v>1</v>
      </c>
      <c r="AA1874" s="83">
        <v>15</v>
      </c>
      <c r="AB1874" s="241">
        <f t="shared" si="142"/>
        <v>15</v>
      </c>
      <c r="AC1874" s="240" t="str">
        <f t="shared" si="143"/>
        <v>DÜŞÜK RİSK</v>
      </c>
      <c r="AD1874" s="81" t="s">
        <v>132</v>
      </c>
      <c r="AE1874" s="81" t="s">
        <v>186</v>
      </c>
      <c r="AF1874" s="240" t="s">
        <v>3073</v>
      </c>
      <c r="AG1874" s="83"/>
    </row>
    <row r="1875" spans="1:33" ht="87.5" x14ac:dyDescent="0.45">
      <c r="A1875" s="152">
        <v>1868</v>
      </c>
      <c r="B1875" s="160">
        <v>45531</v>
      </c>
      <c r="C1875" s="83" t="s">
        <v>66</v>
      </c>
      <c r="D1875" s="81" t="s">
        <v>6753</v>
      </c>
      <c r="E1875" s="154" t="s">
        <v>3043</v>
      </c>
      <c r="F1875" s="154" t="s">
        <v>3043</v>
      </c>
      <c r="G1875" s="83" t="s">
        <v>3078</v>
      </c>
      <c r="H1875" s="83" t="s">
        <v>3079</v>
      </c>
      <c r="I1875" s="83" t="s">
        <v>3080</v>
      </c>
      <c r="J1875" s="83" t="s">
        <v>3081</v>
      </c>
      <c r="K1875" s="83" t="s">
        <v>2648</v>
      </c>
      <c r="L1875" s="84" t="s">
        <v>3082</v>
      </c>
      <c r="M1875" s="84" t="s">
        <v>917</v>
      </c>
      <c r="N1875" s="83">
        <v>1</v>
      </c>
      <c r="O1875" s="83">
        <v>2</v>
      </c>
      <c r="P1875" s="83">
        <v>15</v>
      </c>
      <c r="Q1875" s="241">
        <f t="shared" si="140"/>
        <v>30</v>
      </c>
      <c r="R1875" s="240" t="str">
        <f t="shared" si="141"/>
        <v>OLASI RİSK</v>
      </c>
      <c r="S1875" s="84" t="s">
        <v>918</v>
      </c>
      <c r="T1875" s="83" t="s">
        <v>131</v>
      </c>
      <c r="U1875" s="155" t="s">
        <v>919</v>
      </c>
      <c r="V1875" s="85" t="s">
        <v>558</v>
      </c>
      <c r="W1875" s="156" t="s">
        <v>919</v>
      </c>
      <c r="X1875" s="156" t="s">
        <v>858</v>
      </c>
      <c r="Y1875" s="83">
        <v>1</v>
      </c>
      <c r="Z1875" s="83">
        <v>1</v>
      </c>
      <c r="AA1875" s="83">
        <v>15</v>
      </c>
      <c r="AB1875" s="241">
        <f t="shared" si="142"/>
        <v>15</v>
      </c>
      <c r="AC1875" s="240" t="str">
        <f t="shared" si="143"/>
        <v>DÜŞÜK RİSK</v>
      </c>
      <c r="AD1875" s="81" t="s">
        <v>651</v>
      </c>
      <c r="AE1875" s="81" t="s">
        <v>131</v>
      </c>
      <c r="AF1875" s="240" t="s">
        <v>2460</v>
      </c>
      <c r="AG1875" s="83" t="s">
        <v>1141</v>
      </c>
    </row>
    <row r="1876" spans="1:33" ht="87.5" x14ac:dyDescent="0.45">
      <c r="A1876" s="152">
        <v>1869</v>
      </c>
      <c r="B1876" s="160">
        <v>45531</v>
      </c>
      <c r="C1876" s="83" t="s">
        <v>66</v>
      </c>
      <c r="D1876" s="81" t="s">
        <v>6753</v>
      </c>
      <c r="E1876" s="154" t="s">
        <v>3043</v>
      </c>
      <c r="F1876" s="154" t="s">
        <v>3043</v>
      </c>
      <c r="G1876" s="83" t="s">
        <v>3083</v>
      </c>
      <c r="H1876" s="83" t="s">
        <v>3084</v>
      </c>
      <c r="I1876" s="83" t="s">
        <v>3085</v>
      </c>
      <c r="J1876" s="83" t="s">
        <v>3086</v>
      </c>
      <c r="K1876" s="83" t="s">
        <v>2648</v>
      </c>
      <c r="L1876" s="84" t="s">
        <v>3087</v>
      </c>
      <c r="M1876" s="84" t="s">
        <v>917</v>
      </c>
      <c r="N1876" s="83">
        <v>1</v>
      </c>
      <c r="O1876" s="83">
        <v>2</v>
      </c>
      <c r="P1876" s="83">
        <v>15</v>
      </c>
      <c r="Q1876" s="241">
        <f t="shared" si="140"/>
        <v>30</v>
      </c>
      <c r="R1876" s="240" t="str">
        <f t="shared" si="141"/>
        <v>OLASI RİSK</v>
      </c>
      <c r="S1876" s="84" t="s">
        <v>918</v>
      </c>
      <c r="T1876" s="83" t="s">
        <v>131</v>
      </c>
      <c r="U1876" s="155" t="s">
        <v>919</v>
      </c>
      <c r="V1876" s="85" t="s">
        <v>558</v>
      </c>
      <c r="W1876" s="156" t="s">
        <v>919</v>
      </c>
      <c r="X1876" s="156" t="s">
        <v>858</v>
      </c>
      <c r="Y1876" s="83">
        <v>1</v>
      </c>
      <c r="Z1876" s="83">
        <v>1</v>
      </c>
      <c r="AA1876" s="83">
        <v>15</v>
      </c>
      <c r="AB1876" s="241">
        <f t="shared" si="142"/>
        <v>15</v>
      </c>
      <c r="AC1876" s="240" t="str">
        <f t="shared" si="143"/>
        <v>DÜŞÜK RİSK</v>
      </c>
      <c r="AD1876" s="81" t="s">
        <v>651</v>
      </c>
      <c r="AE1876" s="81" t="s">
        <v>131</v>
      </c>
      <c r="AF1876" s="240" t="s">
        <v>2460</v>
      </c>
      <c r="AG1876" s="83" t="s">
        <v>1141</v>
      </c>
    </row>
    <row r="1877" spans="1:33" ht="105" x14ac:dyDescent="0.45">
      <c r="A1877" s="152">
        <v>1870</v>
      </c>
      <c r="B1877" s="160">
        <v>45531</v>
      </c>
      <c r="C1877" s="83" t="s">
        <v>66</v>
      </c>
      <c r="D1877" s="81" t="s">
        <v>6753</v>
      </c>
      <c r="E1877" s="154" t="s">
        <v>3043</v>
      </c>
      <c r="F1877" s="154" t="s">
        <v>3043</v>
      </c>
      <c r="G1877" s="83" t="s">
        <v>3083</v>
      </c>
      <c r="H1877" s="83" t="s">
        <v>3088</v>
      </c>
      <c r="I1877" s="83" t="s">
        <v>3089</v>
      </c>
      <c r="J1877" s="83" t="s">
        <v>3090</v>
      </c>
      <c r="K1877" s="83" t="s">
        <v>2648</v>
      </c>
      <c r="L1877" s="84" t="s">
        <v>3091</v>
      </c>
      <c r="M1877" s="84" t="s">
        <v>917</v>
      </c>
      <c r="N1877" s="83">
        <v>1</v>
      </c>
      <c r="O1877" s="83">
        <v>2</v>
      </c>
      <c r="P1877" s="83">
        <v>15</v>
      </c>
      <c r="Q1877" s="241">
        <f t="shared" si="140"/>
        <v>30</v>
      </c>
      <c r="R1877" s="240" t="str">
        <f t="shared" si="141"/>
        <v>OLASI RİSK</v>
      </c>
      <c r="S1877" s="84" t="s">
        <v>918</v>
      </c>
      <c r="T1877" s="83" t="s">
        <v>131</v>
      </c>
      <c r="U1877" s="155" t="s">
        <v>919</v>
      </c>
      <c r="V1877" s="85" t="s">
        <v>558</v>
      </c>
      <c r="W1877" s="156" t="s">
        <v>919</v>
      </c>
      <c r="X1877" s="156" t="s">
        <v>858</v>
      </c>
      <c r="Y1877" s="83">
        <v>1</v>
      </c>
      <c r="Z1877" s="83">
        <v>1</v>
      </c>
      <c r="AA1877" s="83">
        <v>15</v>
      </c>
      <c r="AB1877" s="241">
        <f t="shared" si="142"/>
        <v>15</v>
      </c>
      <c r="AC1877" s="240" t="str">
        <f t="shared" si="143"/>
        <v>DÜŞÜK RİSK</v>
      </c>
      <c r="AD1877" s="81" t="s">
        <v>931</v>
      </c>
      <c r="AE1877" s="81" t="s">
        <v>131</v>
      </c>
      <c r="AF1877" s="240" t="s">
        <v>1081</v>
      </c>
      <c r="AG1877" s="83" t="s">
        <v>1170</v>
      </c>
    </row>
    <row r="1878" spans="1:33" ht="87.5" x14ac:dyDescent="0.45">
      <c r="A1878" s="152">
        <v>1871</v>
      </c>
      <c r="B1878" s="160">
        <v>45531</v>
      </c>
      <c r="C1878" s="83" t="s">
        <v>66</v>
      </c>
      <c r="D1878" s="81" t="s">
        <v>6753</v>
      </c>
      <c r="E1878" s="154" t="s">
        <v>3043</v>
      </c>
      <c r="F1878" s="154" t="s">
        <v>3043</v>
      </c>
      <c r="G1878" s="83" t="s">
        <v>3083</v>
      </c>
      <c r="H1878" s="83" t="s">
        <v>3092</v>
      </c>
      <c r="I1878" s="83" t="s">
        <v>3093</v>
      </c>
      <c r="J1878" s="83" t="s">
        <v>941</v>
      </c>
      <c r="K1878" s="83" t="s">
        <v>515</v>
      </c>
      <c r="L1878" s="84" t="s">
        <v>3094</v>
      </c>
      <c r="M1878" s="84" t="s">
        <v>917</v>
      </c>
      <c r="N1878" s="83">
        <v>1</v>
      </c>
      <c r="O1878" s="83">
        <v>2</v>
      </c>
      <c r="P1878" s="83">
        <v>15</v>
      </c>
      <c r="Q1878" s="241">
        <f t="shared" si="140"/>
        <v>30</v>
      </c>
      <c r="R1878" s="240" t="str">
        <f t="shared" si="141"/>
        <v>OLASI RİSK</v>
      </c>
      <c r="S1878" s="84" t="s">
        <v>918</v>
      </c>
      <c r="T1878" s="83" t="s">
        <v>131</v>
      </c>
      <c r="U1878" s="155" t="s">
        <v>919</v>
      </c>
      <c r="V1878" s="85" t="s">
        <v>558</v>
      </c>
      <c r="W1878" s="156" t="s">
        <v>919</v>
      </c>
      <c r="X1878" s="156" t="s">
        <v>858</v>
      </c>
      <c r="Y1878" s="83">
        <v>1</v>
      </c>
      <c r="Z1878" s="83">
        <v>1</v>
      </c>
      <c r="AA1878" s="83">
        <v>15</v>
      </c>
      <c r="AB1878" s="241">
        <f t="shared" si="142"/>
        <v>15</v>
      </c>
      <c r="AC1878" s="240" t="str">
        <f t="shared" si="143"/>
        <v>DÜŞÜK RİSK</v>
      </c>
      <c r="AD1878" s="81" t="s">
        <v>132</v>
      </c>
      <c r="AE1878" s="81" t="s">
        <v>131</v>
      </c>
      <c r="AF1878" s="240" t="s">
        <v>2390</v>
      </c>
      <c r="AG1878" s="83" t="s">
        <v>1170</v>
      </c>
    </row>
    <row r="1879" spans="1:33" ht="210" x14ac:dyDescent="0.45">
      <c r="A1879" s="152">
        <v>1872</v>
      </c>
      <c r="B1879" s="160">
        <v>45896</v>
      </c>
      <c r="C1879" s="83" t="s">
        <v>72</v>
      </c>
      <c r="D1879" s="81" t="s">
        <v>155</v>
      </c>
      <c r="E1879" s="254" t="s">
        <v>3095</v>
      </c>
      <c r="F1879" s="154" t="s">
        <v>3865</v>
      </c>
      <c r="G1879" s="81" t="s">
        <v>2089</v>
      </c>
      <c r="H1879" s="81" t="s">
        <v>220</v>
      </c>
      <c r="I1879" s="81" t="s">
        <v>199</v>
      </c>
      <c r="J1879" s="81" t="s">
        <v>200</v>
      </c>
      <c r="K1879" s="81" t="s">
        <v>3096</v>
      </c>
      <c r="L1879" s="82" t="s">
        <v>202</v>
      </c>
      <c r="M1879" s="82" t="s">
        <v>203</v>
      </c>
      <c r="N1879" s="83">
        <v>1</v>
      </c>
      <c r="O1879" s="83">
        <v>1</v>
      </c>
      <c r="P1879" s="83">
        <v>15</v>
      </c>
      <c r="Q1879" s="240">
        <f t="shared" si="140"/>
        <v>15</v>
      </c>
      <c r="R1879" s="240" t="str">
        <f t="shared" si="141"/>
        <v>DÜŞÜK RİSK</v>
      </c>
      <c r="S1879" s="84" t="s">
        <v>204</v>
      </c>
      <c r="T1879" s="81" t="s">
        <v>205</v>
      </c>
      <c r="U1879" s="80" t="s">
        <v>206</v>
      </c>
      <c r="V1879" s="85" t="s">
        <v>558</v>
      </c>
      <c r="W1879" s="80" t="s">
        <v>558</v>
      </c>
      <c r="X1879" s="82" t="s">
        <v>208</v>
      </c>
      <c r="Y1879" s="83">
        <v>0.5</v>
      </c>
      <c r="Z1879" s="83">
        <v>1</v>
      </c>
      <c r="AA1879" s="83">
        <v>15</v>
      </c>
      <c r="AB1879" s="240">
        <f t="shared" si="142"/>
        <v>7.5</v>
      </c>
      <c r="AC1879" s="240" t="str">
        <f t="shared" si="143"/>
        <v>DÜŞÜK RİSK</v>
      </c>
      <c r="AD1879" s="81" t="s">
        <v>209</v>
      </c>
      <c r="AE1879" s="81" t="s">
        <v>210</v>
      </c>
      <c r="AF1879" s="81" t="s">
        <v>558</v>
      </c>
      <c r="AG1879" s="83" t="s">
        <v>211</v>
      </c>
    </row>
    <row r="1880" spans="1:33" ht="315" x14ac:dyDescent="0.45">
      <c r="A1880" s="152">
        <v>1873</v>
      </c>
      <c r="B1880" s="160">
        <v>45896</v>
      </c>
      <c r="C1880" s="83" t="s">
        <v>72</v>
      </c>
      <c r="D1880" s="81" t="s">
        <v>155</v>
      </c>
      <c r="E1880" s="254" t="s">
        <v>3095</v>
      </c>
      <c r="F1880" s="154" t="s">
        <v>3865</v>
      </c>
      <c r="G1880" s="81" t="s">
        <v>2089</v>
      </c>
      <c r="H1880" s="81" t="s">
        <v>222</v>
      </c>
      <c r="I1880" s="81" t="s">
        <v>214</v>
      </c>
      <c r="J1880" s="81" t="s">
        <v>200</v>
      </c>
      <c r="K1880" s="81" t="s">
        <v>3096</v>
      </c>
      <c r="L1880" s="82" t="s">
        <v>215</v>
      </c>
      <c r="M1880" s="82" t="s">
        <v>203</v>
      </c>
      <c r="N1880" s="83">
        <v>1</v>
      </c>
      <c r="O1880" s="83">
        <v>1</v>
      </c>
      <c r="P1880" s="83">
        <v>15</v>
      </c>
      <c r="Q1880" s="240">
        <f t="shared" si="140"/>
        <v>15</v>
      </c>
      <c r="R1880" s="240" t="str">
        <f t="shared" si="141"/>
        <v>DÜŞÜK RİSK</v>
      </c>
      <c r="S1880" s="84" t="s">
        <v>204</v>
      </c>
      <c r="T1880" s="81" t="s">
        <v>205</v>
      </c>
      <c r="U1880" s="80" t="s">
        <v>206</v>
      </c>
      <c r="V1880" s="85" t="s">
        <v>558</v>
      </c>
      <c r="W1880" s="80" t="s">
        <v>558</v>
      </c>
      <c r="X1880" s="82" t="s">
        <v>208</v>
      </c>
      <c r="Y1880" s="83">
        <v>0.5</v>
      </c>
      <c r="Z1880" s="83">
        <v>1</v>
      </c>
      <c r="AA1880" s="83">
        <v>15</v>
      </c>
      <c r="AB1880" s="240">
        <f t="shared" si="142"/>
        <v>7.5</v>
      </c>
      <c r="AC1880" s="240" t="str">
        <f t="shared" si="143"/>
        <v>DÜŞÜK RİSK</v>
      </c>
      <c r="AD1880" s="81" t="s">
        <v>209</v>
      </c>
      <c r="AE1880" s="81" t="s">
        <v>210</v>
      </c>
      <c r="AF1880" s="81" t="s">
        <v>558</v>
      </c>
      <c r="AG1880" s="83" t="s">
        <v>211</v>
      </c>
    </row>
    <row r="1881" spans="1:33" ht="315" x14ac:dyDescent="0.45">
      <c r="A1881" s="152">
        <v>1874</v>
      </c>
      <c r="B1881" s="160">
        <v>45896</v>
      </c>
      <c r="C1881" s="83" t="s">
        <v>72</v>
      </c>
      <c r="D1881" s="81" t="s">
        <v>155</v>
      </c>
      <c r="E1881" s="254" t="s">
        <v>3095</v>
      </c>
      <c r="F1881" s="154" t="s">
        <v>3865</v>
      </c>
      <c r="G1881" s="81" t="s">
        <v>2089</v>
      </c>
      <c r="H1881" s="81" t="s">
        <v>217</v>
      </c>
      <c r="I1881" s="81" t="s">
        <v>218</v>
      </c>
      <c r="J1881" s="81" t="s">
        <v>200</v>
      </c>
      <c r="K1881" s="81" t="s">
        <v>3096</v>
      </c>
      <c r="L1881" s="82" t="s">
        <v>215</v>
      </c>
      <c r="M1881" s="82" t="s">
        <v>203</v>
      </c>
      <c r="N1881" s="83">
        <v>1</v>
      </c>
      <c r="O1881" s="83">
        <v>0.5</v>
      </c>
      <c r="P1881" s="83">
        <v>40</v>
      </c>
      <c r="Q1881" s="240">
        <f t="shared" si="140"/>
        <v>20</v>
      </c>
      <c r="R1881" s="240" t="str">
        <f t="shared" si="141"/>
        <v>OLASI RİSK</v>
      </c>
      <c r="S1881" s="84" t="s">
        <v>204</v>
      </c>
      <c r="T1881" s="81" t="s">
        <v>205</v>
      </c>
      <c r="U1881" s="80" t="s">
        <v>206</v>
      </c>
      <c r="V1881" s="85" t="s">
        <v>558</v>
      </c>
      <c r="W1881" s="80" t="s">
        <v>558</v>
      </c>
      <c r="X1881" s="82" t="s">
        <v>208</v>
      </c>
      <c r="Y1881" s="83">
        <v>1</v>
      </c>
      <c r="Z1881" s="83">
        <v>0.5</v>
      </c>
      <c r="AA1881" s="83">
        <v>15</v>
      </c>
      <c r="AB1881" s="240">
        <f t="shared" si="142"/>
        <v>7.5</v>
      </c>
      <c r="AC1881" s="240" t="str">
        <f t="shared" si="143"/>
        <v>DÜŞÜK RİSK</v>
      </c>
      <c r="AD1881" s="81" t="s">
        <v>209</v>
      </c>
      <c r="AE1881" s="81" t="s">
        <v>210</v>
      </c>
      <c r="AF1881" s="81" t="s">
        <v>558</v>
      </c>
      <c r="AG1881" s="83" t="s">
        <v>211</v>
      </c>
    </row>
    <row r="1882" spans="1:33" ht="140" x14ac:dyDescent="0.45">
      <c r="A1882" s="152">
        <v>1875</v>
      </c>
      <c r="B1882" s="160">
        <v>45896</v>
      </c>
      <c r="C1882" s="83" t="s">
        <v>72</v>
      </c>
      <c r="D1882" s="81" t="s">
        <v>155</v>
      </c>
      <c r="E1882" s="254" t="s">
        <v>3095</v>
      </c>
      <c r="F1882" s="154" t="s">
        <v>3865</v>
      </c>
      <c r="G1882" s="81" t="s">
        <v>2025</v>
      </c>
      <c r="H1882" s="81" t="s">
        <v>1692</v>
      </c>
      <c r="I1882" s="81" t="s">
        <v>260</v>
      </c>
      <c r="J1882" s="81" t="s">
        <v>261</v>
      </c>
      <c r="K1882" s="81" t="s">
        <v>3096</v>
      </c>
      <c r="L1882" s="82" t="s">
        <v>3097</v>
      </c>
      <c r="M1882" s="82" t="s">
        <v>203</v>
      </c>
      <c r="N1882" s="83">
        <v>1</v>
      </c>
      <c r="O1882" s="83">
        <v>3</v>
      </c>
      <c r="P1882" s="83">
        <v>7</v>
      </c>
      <c r="Q1882" s="240">
        <f t="shared" si="140"/>
        <v>21</v>
      </c>
      <c r="R1882" s="240" t="str">
        <f t="shared" si="141"/>
        <v>OLASI RİSK</v>
      </c>
      <c r="S1882" s="84" t="s">
        <v>204</v>
      </c>
      <c r="T1882" s="81" t="s">
        <v>263</v>
      </c>
      <c r="U1882" s="80" t="s">
        <v>206</v>
      </c>
      <c r="V1882" s="85" t="s">
        <v>558</v>
      </c>
      <c r="W1882" s="80" t="s">
        <v>558</v>
      </c>
      <c r="X1882" s="82" t="s">
        <v>208</v>
      </c>
      <c r="Y1882" s="83">
        <v>0.5</v>
      </c>
      <c r="Z1882" s="83">
        <v>3</v>
      </c>
      <c r="AA1882" s="83">
        <v>7</v>
      </c>
      <c r="AB1882" s="240">
        <f t="shared" si="142"/>
        <v>10.5</v>
      </c>
      <c r="AC1882" s="240" t="str">
        <f t="shared" si="143"/>
        <v>DÜŞÜK RİSK</v>
      </c>
      <c r="AD1882" s="81" t="s">
        <v>209</v>
      </c>
      <c r="AE1882" s="81" t="s">
        <v>210</v>
      </c>
      <c r="AF1882" s="81" t="s">
        <v>558</v>
      </c>
      <c r="AG1882" s="83" t="s">
        <v>211</v>
      </c>
    </row>
    <row r="1883" spans="1:33" ht="140" x14ac:dyDescent="0.45">
      <c r="A1883" s="152">
        <v>1876</v>
      </c>
      <c r="B1883" s="160">
        <v>45896</v>
      </c>
      <c r="C1883" s="83" t="s">
        <v>72</v>
      </c>
      <c r="D1883" s="81" t="s">
        <v>155</v>
      </c>
      <c r="E1883" s="254" t="s">
        <v>3095</v>
      </c>
      <c r="F1883" s="154" t="s">
        <v>3865</v>
      </c>
      <c r="G1883" s="81" t="s">
        <v>2031</v>
      </c>
      <c r="H1883" s="81" t="s">
        <v>220</v>
      </c>
      <c r="I1883" s="81" t="s">
        <v>199</v>
      </c>
      <c r="J1883" s="81" t="s">
        <v>200</v>
      </c>
      <c r="K1883" s="81" t="s">
        <v>3096</v>
      </c>
      <c r="L1883" s="82" t="s">
        <v>3098</v>
      </c>
      <c r="M1883" s="82" t="s">
        <v>203</v>
      </c>
      <c r="N1883" s="83">
        <v>1</v>
      </c>
      <c r="O1883" s="83">
        <v>1</v>
      </c>
      <c r="P1883" s="83">
        <v>15</v>
      </c>
      <c r="Q1883" s="240">
        <f t="shared" si="140"/>
        <v>15</v>
      </c>
      <c r="R1883" s="240" t="str">
        <f t="shared" si="141"/>
        <v>DÜŞÜK RİSK</v>
      </c>
      <c r="S1883" s="84" t="s">
        <v>204</v>
      </c>
      <c r="T1883" s="81" t="s">
        <v>205</v>
      </c>
      <c r="U1883" s="80" t="s">
        <v>206</v>
      </c>
      <c r="V1883" s="85" t="s">
        <v>558</v>
      </c>
      <c r="W1883" s="80" t="s">
        <v>558</v>
      </c>
      <c r="X1883" s="82" t="s">
        <v>208</v>
      </c>
      <c r="Y1883" s="83">
        <v>0.5</v>
      </c>
      <c r="Z1883" s="83">
        <v>1</v>
      </c>
      <c r="AA1883" s="83">
        <v>15</v>
      </c>
      <c r="AB1883" s="240">
        <f t="shared" si="142"/>
        <v>7.5</v>
      </c>
      <c r="AC1883" s="240" t="str">
        <f t="shared" si="143"/>
        <v>DÜŞÜK RİSK</v>
      </c>
      <c r="AD1883" s="81" t="s">
        <v>209</v>
      </c>
      <c r="AE1883" s="81" t="s">
        <v>210</v>
      </c>
      <c r="AF1883" s="81" t="s">
        <v>558</v>
      </c>
      <c r="AG1883" s="83" t="s">
        <v>211</v>
      </c>
    </row>
    <row r="1884" spans="1:33" ht="315" x14ac:dyDescent="0.45">
      <c r="A1884" s="152">
        <v>1877</v>
      </c>
      <c r="B1884" s="160">
        <v>45896</v>
      </c>
      <c r="C1884" s="83" t="s">
        <v>72</v>
      </c>
      <c r="D1884" s="81" t="s">
        <v>155</v>
      </c>
      <c r="E1884" s="254" t="s">
        <v>3095</v>
      </c>
      <c r="F1884" s="154" t="s">
        <v>3865</v>
      </c>
      <c r="G1884" s="81" t="s">
        <v>2031</v>
      </c>
      <c r="H1884" s="81" t="s">
        <v>222</v>
      </c>
      <c r="I1884" s="81" t="s">
        <v>225</v>
      </c>
      <c r="J1884" s="81" t="s">
        <v>200</v>
      </c>
      <c r="K1884" s="81" t="s">
        <v>3096</v>
      </c>
      <c r="L1884" s="82" t="s">
        <v>215</v>
      </c>
      <c r="M1884" s="82" t="s">
        <v>203</v>
      </c>
      <c r="N1884" s="83">
        <v>1</v>
      </c>
      <c r="O1884" s="83">
        <v>1</v>
      </c>
      <c r="P1884" s="83">
        <v>15</v>
      </c>
      <c r="Q1884" s="240">
        <f t="shared" si="140"/>
        <v>15</v>
      </c>
      <c r="R1884" s="240" t="str">
        <f t="shared" si="141"/>
        <v>DÜŞÜK RİSK</v>
      </c>
      <c r="S1884" s="84" t="s">
        <v>204</v>
      </c>
      <c r="T1884" s="82" t="s">
        <v>205</v>
      </c>
      <c r="U1884" s="80" t="s">
        <v>206</v>
      </c>
      <c r="V1884" s="85" t="s">
        <v>558</v>
      </c>
      <c r="W1884" s="80" t="s">
        <v>558</v>
      </c>
      <c r="X1884" s="82" t="s">
        <v>208</v>
      </c>
      <c r="Y1884" s="83">
        <v>0.5</v>
      </c>
      <c r="Z1884" s="83">
        <v>1</v>
      </c>
      <c r="AA1884" s="83">
        <v>15</v>
      </c>
      <c r="AB1884" s="240">
        <f t="shared" si="142"/>
        <v>7.5</v>
      </c>
      <c r="AC1884" s="240" t="str">
        <f t="shared" si="143"/>
        <v>DÜŞÜK RİSK</v>
      </c>
      <c r="AD1884" s="81" t="s">
        <v>209</v>
      </c>
      <c r="AE1884" s="82" t="s">
        <v>210</v>
      </c>
      <c r="AF1884" s="81" t="s">
        <v>558</v>
      </c>
      <c r="AG1884" s="83" t="s">
        <v>211</v>
      </c>
    </row>
    <row r="1885" spans="1:33" ht="315" x14ac:dyDescent="0.45">
      <c r="A1885" s="152">
        <v>1878</v>
      </c>
      <c r="B1885" s="160">
        <v>45896</v>
      </c>
      <c r="C1885" s="83" t="s">
        <v>72</v>
      </c>
      <c r="D1885" s="81" t="s">
        <v>155</v>
      </c>
      <c r="E1885" s="254" t="s">
        <v>3095</v>
      </c>
      <c r="F1885" s="154" t="s">
        <v>3865</v>
      </c>
      <c r="G1885" s="81" t="s">
        <v>2031</v>
      </c>
      <c r="H1885" s="81" t="s">
        <v>217</v>
      </c>
      <c r="I1885" s="81" t="s">
        <v>218</v>
      </c>
      <c r="J1885" s="81" t="s">
        <v>200</v>
      </c>
      <c r="K1885" s="81" t="s">
        <v>3096</v>
      </c>
      <c r="L1885" s="82" t="s">
        <v>215</v>
      </c>
      <c r="M1885" s="82" t="s">
        <v>203</v>
      </c>
      <c r="N1885" s="83">
        <v>1</v>
      </c>
      <c r="O1885" s="83">
        <v>0.5</v>
      </c>
      <c r="P1885" s="83">
        <v>40</v>
      </c>
      <c r="Q1885" s="240">
        <f t="shared" si="140"/>
        <v>20</v>
      </c>
      <c r="R1885" s="240" t="str">
        <f t="shared" si="141"/>
        <v>OLASI RİSK</v>
      </c>
      <c r="S1885" s="84" t="s">
        <v>204</v>
      </c>
      <c r="T1885" s="82" t="s">
        <v>205</v>
      </c>
      <c r="U1885" s="80" t="s">
        <v>206</v>
      </c>
      <c r="V1885" s="85" t="s">
        <v>558</v>
      </c>
      <c r="W1885" s="80" t="s">
        <v>558</v>
      </c>
      <c r="X1885" s="82" t="s">
        <v>208</v>
      </c>
      <c r="Y1885" s="83">
        <v>1</v>
      </c>
      <c r="Z1885" s="83">
        <v>0.5</v>
      </c>
      <c r="AA1885" s="83">
        <v>15</v>
      </c>
      <c r="AB1885" s="240">
        <f t="shared" si="142"/>
        <v>7.5</v>
      </c>
      <c r="AC1885" s="240" t="str">
        <f t="shared" si="143"/>
        <v>DÜŞÜK RİSK</v>
      </c>
      <c r="AD1885" s="81" t="s">
        <v>209</v>
      </c>
      <c r="AE1885" s="82" t="s">
        <v>210</v>
      </c>
      <c r="AF1885" s="81" t="s">
        <v>558</v>
      </c>
      <c r="AG1885" s="83" t="s">
        <v>211</v>
      </c>
    </row>
    <row r="1886" spans="1:33" ht="140" x14ac:dyDescent="0.45">
      <c r="A1886" s="152">
        <v>1879</v>
      </c>
      <c r="B1886" s="160">
        <v>45896</v>
      </c>
      <c r="C1886" s="83" t="s">
        <v>72</v>
      </c>
      <c r="D1886" s="81" t="s">
        <v>155</v>
      </c>
      <c r="E1886" s="254" t="s">
        <v>3095</v>
      </c>
      <c r="F1886" s="154" t="s">
        <v>3865</v>
      </c>
      <c r="G1886" s="81" t="s">
        <v>3099</v>
      </c>
      <c r="H1886" s="81" t="s">
        <v>3100</v>
      </c>
      <c r="I1886" s="81" t="s">
        <v>225</v>
      </c>
      <c r="J1886" s="81" t="s">
        <v>200</v>
      </c>
      <c r="K1886" s="81" t="s">
        <v>3101</v>
      </c>
      <c r="L1886" s="82" t="s">
        <v>3102</v>
      </c>
      <c r="M1886" s="82" t="s">
        <v>203</v>
      </c>
      <c r="N1886" s="83">
        <v>1</v>
      </c>
      <c r="O1886" s="83">
        <v>2</v>
      </c>
      <c r="P1886" s="83">
        <v>15</v>
      </c>
      <c r="Q1886" s="240">
        <f t="shared" si="140"/>
        <v>30</v>
      </c>
      <c r="R1886" s="240" t="str">
        <f t="shared" si="141"/>
        <v>OLASI RİSK</v>
      </c>
      <c r="S1886" s="84" t="s">
        <v>204</v>
      </c>
      <c r="T1886" s="81" t="s">
        <v>205</v>
      </c>
      <c r="U1886" s="80" t="s">
        <v>206</v>
      </c>
      <c r="V1886" s="85" t="s">
        <v>558</v>
      </c>
      <c r="W1886" s="80" t="s">
        <v>558</v>
      </c>
      <c r="X1886" s="82" t="s">
        <v>208</v>
      </c>
      <c r="Y1886" s="83">
        <v>0.5</v>
      </c>
      <c r="Z1886" s="83">
        <v>2</v>
      </c>
      <c r="AA1886" s="83">
        <v>15</v>
      </c>
      <c r="AB1886" s="240">
        <f t="shared" si="142"/>
        <v>15</v>
      </c>
      <c r="AC1886" s="240" t="str">
        <f t="shared" si="143"/>
        <v>DÜŞÜK RİSK</v>
      </c>
      <c r="AD1886" s="81" t="s">
        <v>209</v>
      </c>
      <c r="AE1886" s="82" t="s">
        <v>210</v>
      </c>
      <c r="AF1886" s="81" t="s">
        <v>558</v>
      </c>
      <c r="AG1886" s="83" t="s">
        <v>211</v>
      </c>
    </row>
    <row r="1887" spans="1:33" ht="140" x14ac:dyDescent="0.45">
      <c r="A1887" s="152">
        <v>1880</v>
      </c>
      <c r="B1887" s="160">
        <v>45896</v>
      </c>
      <c r="C1887" s="83" t="s">
        <v>72</v>
      </c>
      <c r="D1887" s="81" t="s">
        <v>155</v>
      </c>
      <c r="E1887" s="254" t="s">
        <v>3095</v>
      </c>
      <c r="F1887" s="154" t="s">
        <v>3865</v>
      </c>
      <c r="G1887" s="81" t="s">
        <v>2824</v>
      </c>
      <c r="H1887" s="81" t="s">
        <v>3103</v>
      </c>
      <c r="I1887" s="81" t="s">
        <v>2612</v>
      </c>
      <c r="J1887" s="81" t="s">
        <v>2613</v>
      </c>
      <c r="K1887" s="81" t="s">
        <v>3096</v>
      </c>
      <c r="L1887" s="82" t="s">
        <v>3104</v>
      </c>
      <c r="M1887" s="82" t="s">
        <v>203</v>
      </c>
      <c r="N1887" s="83">
        <v>1</v>
      </c>
      <c r="O1887" s="83">
        <v>6</v>
      </c>
      <c r="P1887" s="83">
        <v>15</v>
      </c>
      <c r="Q1887" s="240">
        <f t="shared" ref="Q1887:Q1950" si="144">IF(OR(ISBLANK(N1887)=TRUE,ISBLANK(O1887)=TRUE,ISBLANK(P1887)=TRUE),"",PRODUCT(N1887,O1887,P1887))</f>
        <v>90</v>
      </c>
      <c r="R1887" s="240" t="str">
        <f t="shared" ref="R1887:R1950" si="145">IF(Q1887="","",IF(AND(Q1887&gt;=0,Q1887&lt;20),"DÜŞÜK RİSK",IF(AND(Q1887&gt;=20,Q1887&lt;70),"OLASI RİSK",IF(AND(Q1887&gt;=70,Q1887&lt;200),"ÖNEMLİ RİSK",IF(AND(Q1887&gt;=200,Q1887&lt;400),"YÜKSEK RİSK",IF(Q1887&gt;=400,"KABUL EDİLEMEZ RİSK",""))))))</f>
        <v>ÖNEMLİ RİSK</v>
      </c>
      <c r="S1887" s="84" t="s">
        <v>3105</v>
      </c>
      <c r="T1887" s="82" t="s">
        <v>263</v>
      </c>
      <c r="U1887" s="80" t="s">
        <v>206</v>
      </c>
      <c r="V1887" s="85" t="s">
        <v>558</v>
      </c>
      <c r="W1887" s="80" t="s">
        <v>558</v>
      </c>
      <c r="X1887" s="82" t="s">
        <v>208</v>
      </c>
      <c r="Y1887" s="83">
        <v>0.5</v>
      </c>
      <c r="Z1887" s="83">
        <v>6</v>
      </c>
      <c r="AA1887" s="83">
        <v>7</v>
      </c>
      <c r="AB1887" s="240">
        <f t="shared" ref="AB1887:AB1950" si="146">IF(OR(ISBLANK(Y1887)=TRUE,ISBLANK(Z1887)=TRUE,ISBLANK(AA1887)=TRUE),"",PRODUCT(Y1887,Z1887,AA1887))</f>
        <v>21</v>
      </c>
      <c r="AC1887" s="240" t="str">
        <f t="shared" ref="AC1887:AC1950" si="147">IF(AB1887="","",IF(AND(AB1887&gt;=0,AB1887&lt;20),"DÜŞÜK RİSK",IF(AND(AB1887&gt;=20,AB1887&lt;70),"OLASI RİSK",IF(AND(AB1887&gt;=70,AB1887&lt;200),"ÖNEMLİ RİSK",IF(AND(AB1887&gt;=200,AB1887&lt;400),"YÜKSEK RİSK",IF(AB1887&gt;=400,"KABUL EDİLEMEZ RİSK",""))))))</f>
        <v>OLASI RİSK</v>
      </c>
      <c r="AD1887" s="81" t="s">
        <v>209</v>
      </c>
      <c r="AE1887" s="82" t="s">
        <v>210</v>
      </c>
      <c r="AF1887" s="81" t="s">
        <v>558</v>
      </c>
      <c r="AG1887" s="83" t="s">
        <v>211</v>
      </c>
    </row>
    <row r="1888" spans="1:33" ht="122.5" x14ac:dyDescent="0.45">
      <c r="A1888" s="152">
        <v>1881</v>
      </c>
      <c r="B1888" s="160">
        <v>45896</v>
      </c>
      <c r="C1888" s="81" t="s">
        <v>72</v>
      </c>
      <c r="D1888" s="81" t="s">
        <v>158</v>
      </c>
      <c r="E1888" s="254" t="s">
        <v>3095</v>
      </c>
      <c r="F1888" s="154" t="s">
        <v>3865</v>
      </c>
      <c r="G1888" s="81" t="s">
        <v>267</v>
      </c>
      <c r="H1888" s="81" t="s">
        <v>268</v>
      </c>
      <c r="I1888" s="81" t="s">
        <v>269</v>
      </c>
      <c r="J1888" s="81" t="s">
        <v>270</v>
      </c>
      <c r="K1888" s="81" t="s">
        <v>3096</v>
      </c>
      <c r="L1888" s="82" t="s">
        <v>1696</v>
      </c>
      <c r="M1888" s="82" t="s">
        <v>203</v>
      </c>
      <c r="N1888" s="83">
        <v>0.5</v>
      </c>
      <c r="O1888" s="83">
        <v>6</v>
      </c>
      <c r="P1888" s="83">
        <v>3</v>
      </c>
      <c r="Q1888" s="240">
        <f t="shared" si="144"/>
        <v>9</v>
      </c>
      <c r="R1888" s="240" t="str">
        <f t="shared" si="145"/>
        <v>DÜŞÜK RİSK</v>
      </c>
      <c r="S1888" s="84" t="s">
        <v>2348</v>
      </c>
      <c r="T1888" s="81" t="s">
        <v>263</v>
      </c>
      <c r="U1888" s="80" t="s">
        <v>206</v>
      </c>
      <c r="V1888" s="85" t="s">
        <v>558</v>
      </c>
      <c r="W1888" s="80" t="s">
        <v>558</v>
      </c>
      <c r="X1888" s="82" t="s">
        <v>208</v>
      </c>
      <c r="Y1888" s="83">
        <v>0.5</v>
      </c>
      <c r="Z1888" s="83">
        <v>6</v>
      </c>
      <c r="AA1888" s="83">
        <v>3</v>
      </c>
      <c r="AB1888" s="240">
        <f t="shared" si="146"/>
        <v>9</v>
      </c>
      <c r="AC1888" s="240" t="str">
        <f t="shared" si="147"/>
        <v>DÜŞÜK RİSK</v>
      </c>
      <c r="AD1888" s="81" t="s">
        <v>272</v>
      </c>
      <c r="AE1888" s="82" t="s">
        <v>265</v>
      </c>
      <c r="AF1888" s="81" t="s">
        <v>558</v>
      </c>
      <c r="AG1888" s="83" t="s">
        <v>266</v>
      </c>
    </row>
    <row r="1889" spans="1:33" ht="140" x14ac:dyDescent="0.45">
      <c r="A1889" s="152">
        <v>1882</v>
      </c>
      <c r="B1889" s="160">
        <v>45896</v>
      </c>
      <c r="C1889" s="81" t="s">
        <v>72</v>
      </c>
      <c r="D1889" s="81" t="s">
        <v>155</v>
      </c>
      <c r="E1889" s="254" t="s">
        <v>3095</v>
      </c>
      <c r="F1889" s="154" t="s">
        <v>3865</v>
      </c>
      <c r="G1889" s="81" t="s">
        <v>335</v>
      </c>
      <c r="H1889" s="81" t="s">
        <v>222</v>
      </c>
      <c r="I1889" s="81" t="s">
        <v>336</v>
      </c>
      <c r="J1889" s="81" t="s">
        <v>200</v>
      </c>
      <c r="K1889" s="81" t="s">
        <v>3096</v>
      </c>
      <c r="L1889" s="82" t="s">
        <v>337</v>
      </c>
      <c r="M1889" s="82" t="s">
        <v>203</v>
      </c>
      <c r="N1889" s="83">
        <v>3</v>
      </c>
      <c r="O1889" s="83">
        <v>1</v>
      </c>
      <c r="P1889" s="83">
        <v>15</v>
      </c>
      <c r="Q1889" s="240">
        <f t="shared" si="144"/>
        <v>45</v>
      </c>
      <c r="R1889" s="240" t="str">
        <f t="shared" si="145"/>
        <v>OLASI RİSK</v>
      </c>
      <c r="S1889" s="84" t="s">
        <v>2348</v>
      </c>
      <c r="T1889" s="81" t="s">
        <v>338</v>
      </c>
      <c r="U1889" s="80" t="s">
        <v>206</v>
      </c>
      <c r="V1889" s="85" t="s">
        <v>558</v>
      </c>
      <c r="W1889" s="80" t="s">
        <v>558</v>
      </c>
      <c r="X1889" s="82" t="s">
        <v>208</v>
      </c>
      <c r="Y1889" s="83">
        <v>1</v>
      </c>
      <c r="Z1889" s="83">
        <v>1</v>
      </c>
      <c r="AA1889" s="83">
        <v>15</v>
      </c>
      <c r="AB1889" s="240">
        <f t="shared" si="146"/>
        <v>15</v>
      </c>
      <c r="AC1889" s="240" t="str">
        <f t="shared" si="147"/>
        <v>DÜŞÜK RİSK</v>
      </c>
      <c r="AD1889" s="81" t="s">
        <v>209</v>
      </c>
      <c r="AE1889" s="82" t="s">
        <v>210</v>
      </c>
      <c r="AF1889" s="81" t="s">
        <v>558</v>
      </c>
      <c r="AG1889" s="83" t="s">
        <v>211</v>
      </c>
    </row>
    <row r="1890" spans="1:33" ht="140" x14ac:dyDescent="0.45">
      <c r="A1890" s="152">
        <v>1883</v>
      </c>
      <c r="B1890" s="160">
        <v>45896</v>
      </c>
      <c r="C1890" s="81" t="s">
        <v>72</v>
      </c>
      <c r="D1890" s="81" t="s">
        <v>155</v>
      </c>
      <c r="E1890" s="254" t="s">
        <v>3095</v>
      </c>
      <c r="F1890" s="154" t="s">
        <v>3865</v>
      </c>
      <c r="G1890" s="81" t="s">
        <v>335</v>
      </c>
      <c r="H1890" s="81" t="s">
        <v>217</v>
      </c>
      <c r="I1890" s="81" t="s">
        <v>336</v>
      </c>
      <c r="J1890" s="81" t="s">
        <v>200</v>
      </c>
      <c r="K1890" s="81" t="s">
        <v>3096</v>
      </c>
      <c r="L1890" s="82" t="s">
        <v>337</v>
      </c>
      <c r="M1890" s="82" t="s">
        <v>203</v>
      </c>
      <c r="N1890" s="83">
        <v>1</v>
      </c>
      <c r="O1890" s="83">
        <v>0.5</v>
      </c>
      <c r="P1890" s="83">
        <v>40</v>
      </c>
      <c r="Q1890" s="240">
        <f t="shared" si="144"/>
        <v>20</v>
      </c>
      <c r="R1890" s="240" t="str">
        <f t="shared" si="145"/>
        <v>OLASI RİSK</v>
      </c>
      <c r="S1890" s="84" t="s">
        <v>2348</v>
      </c>
      <c r="T1890" s="81" t="s">
        <v>263</v>
      </c>
      <c r="U1890" s="80" t="s">
        <v>206</v>
      </c>
      <c r="V1890" s="85" t="s">
        <v>558</v>
      </c>
      <c r="W1890" s="80" t="s">
        <v>558</v>
      </c>
      <c r="X1890" s="82" t="s">
        <v>208</v>
      </c>
      <c r="Y1890" s="83">
        <v>1</v>
      </c>
      <c r="Z1890" s="83">
        <v>0.5</v>
      </c>
      <c r="AA1890" s="83">
        <v>40</v>
      </c>
      <c r="AB1890" s="240">
        <f t="shared" si="146"/>
        <v>20</v>
      </c>
      <c r="AC1890" s="240" t="str">
        <f t="shared" si="147"/>
        <v>OLASI RİSK</v>
      </c>
      <c r="AD1890" s="81" t="s">
        <v>209</v>
      </c>
      <c r="AE1890" s="81" t="s">
        <v>210</v>
      </c>
      <c r="AF1890" s="81" t="s">
        <v>558</v>
      </c>
      <c r="AG1890" s="83" t="s">
        <v>211</v>
      </c>
    </row>
    <row r="1891" spans="1:33" ht="409.5" x14ac:dyDescent="0.45">
      <c r="A1891" s="152">
        <v>1884</v>
      </c>
      <c r="B1891" s="160">
        <v>45896</v>
      </c>
      <c r="C1891" s="83" t="s">
        <v>72</v>
      </c>
      <c r="D1891" s="81" t="s">
        <v>155</v>
      </c>
      <c r="E1891" s="254" t="s">
        <v>3095</v>
      </c>
      <c r="F1891" s="154" t="s">
        <v>3865</v>
      </c>
      <c r="G1891" s="81" t="s">
        <v>227</v>
      </c>
      <c r="H1891" s="81" t="s">
        <v>228</v>
      </c>
      <c r="I1891" s="81" t="s">
        <v>2774</v>
      </c>
      <c r="J1891" s="81" t="s">
        <v>230</v>
      </c>
      <c r="K1891" s="81" t="s">
        <v>3106</v>
      </c>
      <c r="L1891" s="84" t="s">
        <v>5477</v>
      </c>
      <c r="M1891" s="82" t="s">
        <v>203</v>
      </c>
      <c r="N1891" s="83">
        <v>1</v>
      </c>
      <c r="O1891" s="83">
        <v>0.5</v>
      </c>
      <c r="P1891" s="83">
        <v>40</v>
      </c>
      <c r="Q1891" s="240">
        <f t="shared" si="144"/>
        <v>20</v>
      </c>
      <c r="R1891" s="240" t="str">
        <f t="shared" si="145"/>
        <v>OLASI RİSK</v>
      </c>
      <c r="S1891" s="84" t="s">
        <v>216</v>
      </c>
      <c r="T1891" s="81" t="s">
        <v>205</v>
      </c>
      <c r="U1891" s="80" t="s">
        <v>206</v>
      </c>
      <c r="V1891" s="85" t="s">
        <v>558</v>
      </c>
      <c r="W1891" s="80" t="s">
        <v>558</v>
      </c>
      <c r="X1891" s="82" t="s">
        <v>208</v>
      </c>
      <c r="Y1891" s="83">
        <v>1</v>
      </c>
      <c r="Z1891" s="83">
        <v>0.5</v>
      </c>
      <c r="AA1891" s="83">
        <v>15</v>
      </c>
      <c r="AB1891" s="240">
        <f t="shared" si="146"/>
        <v>7.5</v>
      </c>
      <c r="AC1891" s="240" t="str">
        <f t="shared" si="147"/>
        <v>DÜŞÜK RİSK</v>
      </c>
      <c r="AD1891" s="81" t="s">
        <v>209</v>
      </c>
      <c r="AE1891" s="81" t="s">
        <v>210</v>
      </c>
      <c r="AF1891" s="81" t="s">
        <v>558</v>
      </c>
      <c r="AG1891" s="83" t="s">
        <v>211</v>
      </c>
    </row>
    <row r="1892" spans="1:33" ht="227.5" x14ac:dyDescent="0.45">
      <c r="A1892" s="152">
        <v>1885</v>
      </c>
      <c r="B1892" s="160">
        <v>45896</v>
      </c>
      <c r="C1892" s="83" t="s">
        <v>72</v>
      </c>
      <c r="D1892" s="81" t="s">
        <v>155</v>
      </c>
      <c r="E1892" s="254" t="s">
        <v>3095</v>
      </c>
      <c r="F1892" s="154" t="s">
        <v>3865</v>
      </c>
      <c r="G1892" s="81" t="s">
        <v>227</v>
      </c>
      <c r="H1892" s="81" t="s">
        <v>231</v>
      </c>
      <c r="I1892" s="81" t="s">
        <v>3107</v>
      </c>
      <c r="J1892" s="81" t="s">
        <v>233</v>
      </c>
      <c r="K1892" s="81" t="s">
        <v>3106</v>
      </c>
      <c r="L1892" s="84" t="s">
        <v>5434</v>
      </c>
      <c r="M1892" s="82" t="s">
        <v>203</v>
      </c>
      <c r="N1892" s="83">
        <v>1</v>
      </c>
      <c r="O1892" s="83">
        <v>0.5</v>
      </c>
      <c r="P1892" s="83">
        <v>40</v>
      </c>
      <c r="Q1892" s="240">
        <f t="shared" si="144"/>
        <v>20</v>
      </c>
      <c r="R1892" s="240" t="str">
        <f t="shared" si="145"/>
        <v>OLASI RİSK</v>
      </c>
      <c r="S1892" s="84" t="s">
        <v>216</v>
      </c>
      <c r="T1892" s="81" t="s">
        <v>235</v>
      </c>
      <c r="U1892" s="80" t="s">
        <v>206</v>
      </c>
      <c r="V1892" s="85" t="s">
        <v>558</v>
      </c>
      <c r="W1892" s="80" t="s">
        <v>558</v>
      </c>
      <c r="X1892" s="82" t="s">
        <v>208</v>
      </c>
      <c r="Y1892" s="83">
        <v>1</v>
      </c>
      <c r="Z1892" s="83">
        <v>0.5</v>
      </c>
      <c r="AA1892" s="83">
        <v>40</v>
      </c>
      <c r="AB1892" s="240">
        <f t="shared" si="146"/>
        <v>20</v>
      </c>
      <c r="AC1892" s="240" t="str">
        <f t="shared" si="147"/>
        <v>OLASI RİSK</v>
      </c>
      <c r="AD1892" s="81" t="s">
        <v>209</v>
      </c>
      <c r="AE1892" s="81" t="s">
        <v>210</v>
      </c>
      <c r="AF1892" s="81" t="s">
        <v>558</v>
      </c>
      <c r="AG1892" s="83" t="s">
        <v>211</v>
      </c>
    </row>
    <row r="1893" spans="1:33" ht="140" x14ac:dyDescent="0.45">
      <c r="A1893" s="152">
        <v>1886</v>
      </c>
      <c r="B1893" s="160">
        <v>45896</v>
      </c>
      <c r="C1893" s="83" t="s">
        <v>72</v>
      </c>
      <c r="D1893" s="81" t="s">
        <v>155</v>
      </c>
      <c r="E1893" s="254" t="s">
        <v>3095</v>
      </c>
      <c r="F1893" s="154" t="s">
        <v>3865</v>
      </c>
      <c r="G1893" s="81" t="s">
        <v>227</v>
      </c>
      <c r="H1893" s="81" t="s">
        <v>236</v>
      </c>
      <c r="I1893" s="81" t="s">
        <v>237</v>
      </c>
      <c r="J1893" s="81" t="s">
        <v>200</v>
      </c>
      <c r="K1893" s="81" t="s">
        <v>3106</v>
      </c>
      <c r="L1893" s="84" t="s">
        <v>4835</v>
      </c>
      <c r="M1893" s="82" t="s">
        <v>203</v>
      </c>
      <c r="N1893" s="83">
        <v>1</v>
      </c>
      <c r="O1893" s="83">
        <v>1</v>
      </c>
      <c r="P1893" s="83">
        <v>15</v>
      </c>
      <c r="Q1893" s="240">
        <f t="shared" si="144"/>
        <v>15</v>
      </c>
      <c r="R1893" s="240" t="str">
        <f t="shared" si="145"/>
        <v>DÜŞÜK RİSK</v>
      </c>
      <c r="S1893" s="84" t="s">
        <v>216</v>
      </c>
      <c r="T1893" s="81" t="s">
        <v>205</v>
      </c>
      <c r="U1893" s="80" t="s">
        <v>206</v>
      </c>
      <c r="V1893" s="85" t="s">
        <v>558</v>
      </c>
      <c r="W1893" s="80" t="s">
        <v>558</v>
      </c>
      <c r="X1893" s="82" t="s">
        <v>208</v>
      </c>
      <c r="Y1893" s="83">
        <v>1</v>
      </c>
      <c r="Z1893" s="83">
        <v>1</v>
      </c>
      <c r="AA1893" s="83">
        <v>15</v>
      </c>
      <c r="AB1893" s="240">
        <f t="shared" si="146"/>
        <v>15</v>
      </c>
      <c r="AC1893" s="240" t="str">
        <f t="shared" si="147"/>
        <v>DÜŞÜK RİSK</v>
      </c>
      <c r="AD1893" s="81" t="s">
        <v>209</v>
      </c>
      <c r="AE1893" s="81" t="s">
        <v>210</v>
      </c>
      <c r="AF1893" s="81" t="s">
        <v>558</v>
      </c>
      <c r="AG1893" s="83" t="s">
        <v>211</v>
      </c>
    </row>
    <row r="1894" spans="1:33" ht="175" x14ac:dyDescent="0.45">
      <c r="A1894" s="152">
        <v>1887</v>
      </c>
      <c r="B1894" s="160">
        <v>45896</v>
      </c>
      <c r="C1894" s="83" t="s">
        <v>72</v>
      </c>
      <c r="D1894" s="81" t="s">
        <v>155</v>
      </c>
      <c r="E1894" s="254" t="s">
        <v>3095</v>
      </c>
      <c r="F1894" s="154" t="s">
        <v>3865</v>
      </c>
      <c r="G1894" s="81" t="s">
        <v>227</v>
      </c>
      <c r="H1894" s="81" t="s">
        <v>239</v>
      </c>
      <c r="I1894" s="81" t="s">
        <v>240</v>
      </c>
      <c r="J1894" s="81" t="s">
        <v>200</v>
      </c>
      <c r="K1894" s="81" t="s">
        <v>3106</v>
      </c>
      <c r="L1894" s="84" t="s">
        <v>4834</v>
      </c>
      <c r="M1894" s="82" t="s">
        <v>203</v>
      </c>
      <c r="N1894" s="83">
        <v>1</v>
      </c>
      <c r="O1894" s="83">
        <v>1</v>
      </c>
      <c r="P1894" s="83">
        <v>15</v>
      </c>
      <c r="Q1894" s="240">
        <f t="shared" si="144"/>
        <v>15</v>
      </c>
      <c r="R1894" s="240" t="str">
        <f t="shared" si="145"/>
        <v>DÜŞÜK RİSK</v>
      </c>
      <c r="S1894" s="84" t="s">
        <v>216</v>
      </c>
      <c r="T1894" s="81" t="s">
        <v>241</v>
      </c>
      <c r="U1894" s="80" t="s">
        <v>206</v>
      </c>
      <c r="V1894" s="85" t="s">
        <v>558</v>
      </c>
      <c r="W1894" s="80" t="s">
        <v>558</v>
      </c>
      <c r="X1894" s="82" t="s">
        <v>208</v>
      </c>
      <c r="Y1894" s="83">
        <v>1</v>
      </c>
      <c r="Z1894" s="83">
        <v>1</v>
      </c>
      <c r="AA1894" s="83">
        <v>15</v>
      </c>
      <c r="AB1894" s="240">
        <f t="shared" si="146"/>
        <v>15</v>
      </c>
      <c r="AC1894" s="240" t="str">
        <f t="shared" si="147"/>
        <v>DÜŞÜK RİSK</v>
      </c>
      <c r="AD1894" s="81" t="s">
        <v>209</v>
      </c>
      <c r="AE1894" s="81" t="s">
        <v>210</v>
      </c>
      <c r="AF1894" s="81" t="s">
        <v>558</v>
      </c>
      <c r="AG1894" s="83" t="s">
        <v>211</v>
      </c>
    </row>
    <row r="1895" spans="1:33" ht="192.5" x14ac:dyDescent="0.45">
      <c r="A1895" s="152">
        <v>1888</v>
      </c>
      <c r="B1895" s="160">
        <v>45896</v>
      </c>
      <c r="C1895" s="83" t="s">
        <v>72</v>
      </c>
      <c r="D1895" s="81" t="s">
        <v>155</v>
      </c>
      <c r="E1895" s="254" t="s">
        <v>3095</v>
      </c>
      <c r="F1895" s="154" t="s">
        <v>3865</v>
      </c>
      <c r="G1895" s="81" t="s">
        <v>227</v>
      </c>
      <c r="H1895" s="81" t="s">
        <v>242</v>
      </c>
      <c r="I1895" s="81" t="s">
        <v>240</v>
      </c>
      <c r="J1895" s="81" t="s">
        <v>200</v>
      </c>
      <c r="K1895" s="81" t="s">
        <v>3106</v>
      </c>
      <c r="L1895" s="84" t="s">
        <v>4833</v>
      </c>
      <c r="M1895" s="82" t="s">
        <v>203</v>
      </c>
      <c r="N1895" s="83">
        <v>1</v>
      </c>
      <c r="O1895" s="83">
        <v>1</v>
      </c>
      <c r="P1895" s="83">
        <v>15</v>
      </c>
      <c r="Q1895" s="240">
        <f t="shared" si="144"/>
        <v>15</v>
      </c>
      <c r="R1895" s="240" t="str">
        <f t="shared" si="145"/>
        <v>DÜŞÜK RİSK</v>
      </c>
      <c r="S1895" s="84" t="s">
        <v>204</v>
      </c>
      <c r="T1895" s="81" t="s">
        <v>241</v>
      </c>
      <c r="U1895" s="80" t="s">
        <v>206</v>
      </c>
      <c r="V1895" s="85" t="s">
        <v>558</v>
      </c>
      <c r="W1895" s="80" t="s">
        <v>558</v>
      </c>
      <c r="X1895" s="82" t="s">
        <v>208</v>
      </c>
      <c r="Y1895" s="83">
        <v>1</v>
      </c>
      <c r="Z1895" s="83">
        <v>1</v>
      </c>
      <c r="AA1895" s="83">
        <v>15</v>
      </c>
      <c r="AB1895" s="240">
        <f t="shared" si="146"/>
        <v>15</v>
      </c>
      <c r="AC1895" s="240" t="str">
        <f t="shared" si="147"/>
        <v>DÜŞÜK RİSK</v>
      </c>
      <c r="AD1895" s="81" t="s">
        <v>209</v>
      </c>
      <c r="AE1895" s="81" t="s">
        <v>210</v>
      </c>
      <c r="AF1895" s="81" t="s">
        <v>558</v>
      </c>
      <c r="AG1895" s="83" t="s">
        <v>211</v>
      </c>
    </row>
    <row r="1896" spans="1:33" ht="175" x14ac:dyDescent="0.45">
      <c r="A1896" s="152">
        <v>1889</v>
      </c>
      <c r="B1896" s="160">
        <v>45896</v>
      </c>
      <c r="C1896" s="83" t="s">
        <v>72</v>
      </c>
      <c r="D1896" s="81" t="s">
        <v>155</v>
      </c>
      <c r="E1896" s="254" t="s">
        <v>3095</v>
      </c>
      <c r="F1896" s="154" t="s">
        <v>3865</v>
      </c>
      <c r="G1896" s="81" t="s">
        <v>227</v>
      </c>
      <c r="H1896" s="81" t="s">
        <v>243</v>
      </c>
      <c r="I1896" s="81" t="s">
        <v>240</v>
      </c>
      <c r="J1896" s="81" t="s">
        <v>233</v>
      </c>
      <c r="K1896" s="81" t="s">
        <v>3106</v>
      </c>
      <c r="L1896" s="84" t="s">
        <v>4834</v>
      </c>
      <c r="M1896" s="82" t="s">
        <v>203</v>
      </c>
      <c r="N1896" s="83">
        <v>1</v>
      </c>
      <c r="O1896" s="83">
        <v>1</v>
      </c>
      <c r="P1896" s="83">
        <v>15</v>
      </c>
      <c r="Q1896" s="240">
        <f t="shared" si="144"/>
        <v>15</v>
      </c>
      <c r="R1896" s="240" t="str">
        <f t="shared" si="145"/>
        <v>DÜŞÜK RİSK</v>
      </c>
      <c r="S1896" s="84" t="s">
        <v>216</v>
      </c>
      <c r="T1896" s="81" t="s">
        <v>235</v>
      </c>
      <c r="U1896" s="80" t="s">
        <v>206</v>
      </c>
      <c r="V1896" s="85" t="s">
        <v>558</v>
      </c>
      <c r="W1896" s="80" t="s">
        <v>558</v>
      </c>
      <c r="X1896" s="82" t="s">
        <v>208</v>
      </c>
      <c r="Y1896" s="83">
        <v>1</v>
      </c>
      <c r="Z1896" s="83">
        <v>1</v>
      </c>
      <c r="AA1896" s="83">
        <v>15</v>
      </c>
      <c r="AB1896" s="240">
        <f t="shared" si="146"/>
        <v>15</v>
      </c>
      <c r="AC1896" s="240" t="str">
        <f t="shared" si="147"/>
        <v>DÜŞÜK RİSK</v>
      </c>
      <c r="AD1896" s="81" t="s">
        <v>209</v>
      </c>
      <c r="AE1896" s="81" t="s">
        <v>210</v>
      </c>
      <c r="AF1896" s="81" t="s">
        <v>558</v>
      </c>
      <c r="AG1896" s="83" t="s">
        <v>211</v>
      </c>
    </row>
    <row r="1897" spans="1:33" ht="140" x14ac:dyDescent="0.45">
      <c r="A1897" s="152">
        <v>1890</v>
      </c>
      <c r="B1897" s="160">
        <v>45896</v>
      </c>
      <c r="C1897" s="83" t="s">
        <v>72</v>
      </c>
      <c r="D1897" s="81" t="s">
        <v>155</v>
      </c>
      <c r="E1897" s="254" t="s">
        <v>3095</v>
      </c>
      <c r="F1897" s="154" t="s">
        <v>3865</v>
      </c>
      <c r="G1897" s="81" t="s">
        <v>227</v>
      </c>
      <c r="H1897" s="81" t="s">
        <v>244</v>
      </c>
      <c r="I1897" s="81" t="s">
        <v>240</v>
      </c>
      <c r="J1897" s="81" t="s">
        <v>200</v>
      </c>
      <c r="K1897" s="81" t="s">
        <v>3106</v>
      </c>
      <c r="L1897" s="84" t="s">
        <v>2773</v>
      </c>
      <c r="M1897" s="82" t="s">
        <v>203</v>
      </c>
      <c r="N1897" s="83">
        <v>1</v>
      </c>
      <c r="O1897" s="83">
        <v>2</v>
      </c>
      <c r="P1897" s="83">
        <v>7</v>
      </c>
      <c r="Q1897" s="240">
        <f t="shared" si="144"/>
        <v>14</v>
      </c>
      <c r="R1897" s="240" t="str">
        <f t="shared" si="145"/>
        <v>DÜŞÜK RİSK</v>
      </c>
      <c r="S1897" s="84" t="s">
        <v>246</v>
      </c>
      <c r="T1897" s="81" t="s">
        <v>205</v>
      </c>
      <c r="U1897" s="80" t="s">
        <v>206</v>
      </c>
      <c r="V1897" s="85" t="s">
        <v>558</v>
      </c>
      <c r="W1897" s="80" t="s">
        <v>558</v>
      </c>
      <c r="X1897" s="82" t="s">
        <v>208</v>
      </c>
      <c r="Y1897" s="83">
        <v>1</v>
      </c>
      <c r="Z1897" s="83">
        <v>2</v>
      </c>
      <c r="AA1897" s="83">
        <v>7</v>
      </c>
      <c r="AB1897" s="240">
        <f t="shared" si="146"/>
        <v>14</v>
      </c>
      <c r="AC1897" s="240" t="str">
        <f t="shared" si="147"/>
        <v>DÜŞÜK RİSK</v>
      </c>
      <c r="AD1897" s="81" t="s">
        <v>209</v>
      </c>
      <c r="AE1897" s="81" t="s">
        <v>210</v>
      </c>
      <c r="AF1897" s="81" t="s">
        <v>558</v>
      </c>
      <c r="AG1897" s="83" t="s">
        <v>211</v>
      </c>
    </row>
    <row r="1898" spans="1:33" ht="175" x14ac:dyDescent="0.45">
      <c r="A1898" s="152">
        <v>1891</v>
      </c>
      <c r="B1898" s="160">
        <v>45896</v>
      </c>
      <c r="C1898" s="83" t="s">
        <v>72</v>
      </c>
      <c r="D1898" s="81" t="s">
        <v>155</v>
      </c>
      <c r="E1898" s="254" t="s">
        <v>3095</v>
      </c>
      <c r="F1898" s="154" t="s">
        <v>3865</v>
      </c>
      <c r="G1898" s="81" t="s">
        <v>227</v>
      </c>
      <c r="H1898" s="81" t="s">
        <v>247</v>
      </c>
      <c r="I1898" s="81" t="s">
        <v>248</v>
      </c>
      <c r="J1898" s="81" t="s">
        <v>200</v>
      </c>
      <c r="K1898" s="81" t="s">
        <v>3106</v>
      </c>
      <c r="L1898" s="84" t="s">
        <v>4841</v>
      </c>
      <c r="M1898" s="82" t="s">
        <v>203</v>
      </c>
      <c r="N1898" s="83">
        <v>1</v>
      </c>
      <c r="O1898" s="83">
        <v>2</v>
      </c>
      <c r="P1898" s="83">
        <v>7</v>
      </c>
      <c r="Q1898" s="240">
        <f t="shared" si="144"/>
        <v>14</v>
      </c>
      <c r="R1898" s="240" t="str">
        <f t="shared" si="145"/>
        <v>DÜŞÜK RİSK</v>
      </c>
      <c r="S1898" s="84" t="s">
        <v>216</v>
      </c>
      <c r="T1898" s="82" t="s">
        <v>205</v>
      </c>
      <c r="U1898" s="80" t="s">
        <v>206</v>
      </c>
      <c r="V1898" s="85" t="s">
        <v>558</v>
      </c>
      <c r="W1898" s="80" t="s">
        <v>558</v>
      </c>
      <c r="X1898" s="82" t="s">
        <v>208</v>
      </c>
      <c r="Y1898" s="83">
        <v>1</v>
      </c>
      <c r="Z1898" s="83">
        <v>2</v>
      </c>
      <c r="AA1898" s="83">
        <v>7</v>
      </c>
      <c r="AB1898" s="240">
        <f t="shared" si="146"/>
        <v>14</v>
      </c>
      <c r="AC1898" s="240" t="str">
        <f t="shared" si="147"/>
        <v>DÜŞÜK RİSK</v>
      </c>
      <c r="AD1898" s="81" t="s">
        <v>209</v>
      </c>
      <c r="AE1898" s="82" t="s">
        <v>210</v>
      </c>
      <c r="AF1898" s="81" t="s">
        <v>558</v>
      </c>
      <c r="AG1898" s="83" t="s">
        <v>211</v>
      </c>
    </row>
    <row r="1899" spans="1:33" ht="192.5" x14ac:dyDescent="0.45">
      <c r="A1899" s="152">
        <v>1892</v>
      </c>
      <c r="B1899" s="160">
        <v>45896</v>
      </c>
      <c r="C1899" s="83" t="s">
        <v>72</v>
      </c>
      <c r="D1899" s="81" t="s">
        <v>155</v>
      </c>
      <c r="E1899" s="254" t="s">
        <v>3095</v>
      </c>
      <c r="F1899" s="154" t="s">
        <v>3865</v>
      </c>
      <c r="G1899" s="81" t="s">
        <v>227</v>
      </c>
      <c r="H1899" s="81" t="s">
        <v>249</v>
      </c>
      <c r="I1899" s="81" t="s">
        <v>250</v>
      </c>
      <c r="J1899" s="81" t="s">
        <v>200</v>
      </c>
      <c r="K1899" s="81" t="s">
        <v>3106</v>
      </c>
      <c r="L1899" s="84" t="s">
        <v>5446</v>
      </c>
      <c r="M1899" s="82" t="s">
        <v>203</v>
      </c>
      <c r="N1899" s="83">
        <v>1</v>
      </c>
      <c r="O1899" s="83">
        <v>2</v>
      </c>
      <c r="P1899" s="83">
        <v>7</v>
      </c>
      <c r="Q1899" s="240">
        <f t="shared" si="144"/>
        <v>14</v>
      </c>
      <c r="R1899" s="240" t="str">
        <f t="shared" si="145"/>
        <v>DÜŞÜK RİSK</v>
      </c>
      <c r="S1899" s="84" t="s">
        <v>216</v>
      </c>
      <c r="T1899" s="82" t="s">
        <v>205</v>
      </c>
      <c r="U1899" s="80" t="s">
        <v>206</v>
      </c>
      <c r="V1899" s="85" t="s">
        <v>558</v>
      </c>
      <c r="W1899" s="80" t="s">
        <v>558</v>
      </c>
      <c r="X1899" s="82" t="s">
        <v>208</v>
      </c>
      <c r="Y1899" s="83">
        <v>1</v>
      </c>
      <c r="Z1899" s="83">
        <v>2</v>
      </c>
      <c r="AA1899" s="83">
        <v>7</v>
      </c>
      <c r="AB1899" s="240">
        <f t="shared" si="146"/>
        <v>14</v>
      </c>
      <c r="AC1899" s="240" t="str">
        <f t="shared" si="147"/>
        <v>DÜŞÜK RİSK</v>
      </c>
      <c r="AD1899" s="81" t="s">
        <v>209</v>
      </c>
      <c r="AE1899" s="82" t="s">
        <v>210</v>
      </c>
      <c r="AF1899" s="81" t="s">
        <v>558</v>
      </c>
      <c r="AG1899" s="83" t="s">
        <v>211</v>
      </c>
    </row>
    <row r="1900" spans="1:33" ht="140" x14ac:dyDescent="0.45">
      <c r="A1900" s="152">
        <v>1893</v>
      </c>
      <c r="B1900" s="160">
        <v>45896</v>
      </c>
      <c r="C1900" s="83" t="s">
        <v>72</v>
      </c>
      <c r="D1900" s="81" t="s">
        <v>155</v>
      </c>
      <c r="E1900" s="254" t="s">
        <v>3095</v>
      </c>
      <c r="F1900" s="154" t="s">
        <v>3865</v>
      </c>
      <c r="G1900" s="81" t="s">
        <v>227</v>
      </c>
      <c r="H1900" s="81" t="s">
        <v>251</v>
      </c>
      <c r="I1900" s="81" t="s">
        <v>237</v>
      </c>
      <c r="J1900" s="81" t="s">
        <v>200</v>
      </c>
      <c r="K1900" s="81" t="s">
        <v>3106</v>
      </c>
      <c r="L1900" s="84" t="s">
        <v>4843</v>
      </c>
      <c r="M1900" s="82" t="s">
        <v>203</v>
      </c>
      <c r="N1900" s="83">
        <v>1</v>
      </c>
      <c r="O1900" s="83">
        <v>2</v>
      </c>
      <c r="P1900" s="83">
        <v>7</v>
      </c>
      <c r="Q1900" s="240">
        <f t="shared" si="144"/>
        <v>14</v>
      </c>
      <c r="R1900" s="240" t="str">
        <f t="shared" si="145"/>
        <v>DÜŞÜK RİSK</v>
      </c>
      <c r="S1900" s="84" t="s">
        <v>216</v>
      </c>
      <c r="T1900" s="82" t="s">
        <v>252</v>
      </c>
      <c r="U1900" s="80" t="s">
        <v>206</v>
      </c>
      <c r="V1900" s="85" t="s">
        <v>558</v>
      </c>
      <c r="W1900" s="80" t="s">
        <v>558</v>
      </c>
      <c r="X1900" s="82" t="s">
        <v>208</v>
      </c>
      <c r="Y1900" s="83">
        <v>1</v>
      </c>
      <c r="Z1900" s="83">
        <v>2</v>
      </c>
      <c r="AA1900" s="83">
        <v>7</v>
      </c>
      <c r="AB1900" s="240">
        <f t="shared" si="146"/>
        <v>14</v>
      </c>
      <c r="AC1900" s="240" t="str">
        <f t="shared" si="147"/>
        <v>DÜŞÜK RİSK</v>
      </c>
      <c r="AD1900" s="81" t="s">
        <v>209</v>
      </c>
      <c r="AE1900" s="82" t="s">
        <v>210</v>
      </c>
      <c r="AF1900" s="81" t="s">
        <v>558</v>
      </c>
      <c r="AG1900" s="83" t="s">
        <v>211</v>
      </c>
    </row>
    <row r="1901" spans="1:33" ht="210" x14ac:dyDescent="0.45">
      <c r="A1901" s="152">
        <v>1894</v>
      </c>
      <c r="B1901" s="160">
        <v>45896</v>
      </c>
      <c r="C1901" s="83" t="s">
        <v>72</v>
      </c>
      <c r="D1901" s="81" t="s">
        <v>155</v>
      </c>
      <c r="E1901" s="254" t="s">
        <v>3095</v>
      </c>
      <c r="F1901" s="154" t="s">
        <v>3865</v>
      </c>
      <c r="G1901" s="81" t="s">
        <v>227</v>
      </c>
      <c r="H1901" s="81" t="s">
        <v>253</v>
      </c>
      <c r="I1901" s="81" t="s">
        <v>250</v>
      </c>
      <c r="J1901" s="81" t="s">
        <v>200</v>
      </c>
      <c r="K1901" s="81" t="s">
        <v>3106</v>
      </c>
      <c r="L1901" s="84" t="s">
        <v>4844</v>
      </c>
      <c r="M1901" s="82" t="s">
        <v>203</v>
      </c>
      <c r="N1901" s="83">
        <v>1</v>
      </c>
      <c r="O1901" s="83">
        <v>2</v>
      </c>
      <c r="P1901" s="83">
        <v>7</v>
      </c>
      <c r="Q1901" s="240">
        <f t="shared" si="144"/>
        <v>14</v>
      </c>
      <c r="R1901" s="240" t="str">
        <f t="shared" si="145"/>
        <v>DÜŞÜK RİSK</v>
      </c>
      <c r="S1901" s="84" t="s">
        <v>216</v>
      </c>
      <c r="T1901" s="82" t="s">
        <v>205</v>
      </c>
      <c r="U1901" s="80" t="s">
        <v>206</v>
      </c>
      <c r="V1901" s="85" t="s">
        <v>558</v>
      </c>
      <c r="W1901" s="80" t="s">
        <v>558</v>
      </c>
      <c r="X1901" s="82" t="s">
        <v>208</v>
      </c>
      <c r="Y1901" s="83">
        <v>1</v>
      </c>
      <c r="Z1901" s="83">
        <v>2</v>
      </c>
      <c r="AA1901" s="83">
        <v>7</v>
      </c>
      <c r="AB1901" s="240">
        <f t="shared" si="146"/>
        <v>14</v>
      </c>
      <c r="AC1901" s="240" t="str">
        <f t="shared" si="147"/>
        <v>DÜŞÜK RİSK</v>
      </c>
      <c r="AD1901" s="81" t="s">
        <v>209</v>
      </c>
      <c r="AE1901" s="82" t="s">
        <v>210</v>
      </c>
      <c r="AF1901" s="81" t="s">
        <v>558</v>
      </c>
      <c r="AG1901" s="83" t="s">
        <v>211</v>
      </c>
    </row>
    <row r="1902" spans="1:33" ht="140" x14ac:dyDescent="0.45">
      <c r="A1902" s="152">
        <v>1895</v>
      </c>
      <c r="B1902" s="160">
        <v>45896</v>
      </c>
      <c r="C1902" s="83" t="s">
        <v>72</v>
      </c>
      <c r="D1902" s="81" t="s">
        <v>155</v>
      </c>
      <c r="E1902" s="254" t="s">
        <v>3095</v>
      </c>
      <c r="F1902" s="154" t="s">
        <v>3865</v>
      </c>
      <c r="G1902" s="81" t="s">
        <v>227</v>
      </c>
      <c r="H1902" s="81" t="s">
        <v>254</v>
      </c>
      <c r="I1902" s="81" t="s">
        <v>255</v>
      </c>
      <c r="J1902" s="81" t="s">
        <v>200</v>
      </c>
      <c r="K1902" s="81" t="s">
        <v>3106</v>
      </c>
      <c r="L1902" s="84" t="s">
        <v>4835</v>
      </c>
      <c r="M1902" s="82" t="s">
        <v>203</v>
      </c>
      <c r="N1902" s="83">
        <v>1</v>
      </c>
      <c r="O1902" s="83">
        <v>2</v>
      </c>
      <c r="P1902" s="83">
        <v>7</v>
      </c>
      <c r="Q1902" s="240">
        <f t="shared" si="144"/>
        <v>14</v>
      </c>
      <c r="R1902" s="240" t="str">
        <f t="shared" si="145"/>
        <v>DÜŞÜK RİSK</v>
      </c>
      <c r="S1902" s="82" t="s">
        <v>216</v>
      </c>
      <c r="T1902" s="81" t="s">
        <v>235</v>
      </c>
      <c r="U1902" s="80" t="s">
        <v>206</v>
      </c>
      <c r="V1902" s="85" t="s">
        <v>558</v>
      </c>
      <c r="W1902" s="80" t="s">
        <v>558</v>
      </c>
      <c r="X1902" s="82" t="s">
        <v>208</v>
      </c>
      <c r="Y1902" s="83">
        <v>1</v>
      </c>
      <c r="Z1902" s="83">
        <v>2</v>
      </c>
      <c r="AA1902" s="83">
        <v>7</v>
      </c>
      <c r="AB1902" s="240">
        <f t="shared" si="146"/>
        <v>14</v>
      </c>
      <c r="AC1902" s="240" t="str">
        <f t="shared" si="147"/>
        <v>DÜŞÜK RİSK</v>
      </c>
      <c r="AD1902" s="81" t="s">
        <v>209</v>
      </c>
      <c r="AE1902" s="81" t="s">
        <v>210</v>
      </c>
      <c r="AF1902" s="81" t="s">
        <v>558</v>
      </c>
      <c r="AG1902" s="83" t="s">
        <v>211</v>
      </c>
    </row>
    <row r="1903" spans="1:33" ht="140" x14ac:dyDescent="0.45">
      <c r="A1903" s="152">
        <v>1896</v>
      </c>
      <c r="B1903" s="160">
        <v>45896</v>
      </c>
      <c r="C1903" s="83" t="s">
        <v>72</v>
      </c>
      <c r="D1903" s="81" t="s">
        <v>155</v>
      </c>
      <c r="E1903" s="254" t="s">
        <v>3095</v>
      </c>
      <c r="F1903" s="154" t="s">
        <v>3865</v>
      </c>
      <c r="G1903" s="81" t="s">
        <v>227</v>
      </c>
      <c r="H1903" s="81" t="s">
        <v>256</v>
      </c>
      <c r="I1903" s="81" t="s">
        <v>250</v>
      </c>
      <c r="J1903" s="81" t="s">
        <v>200</v>
      </c>
      <c r="K1903" s="81" t="s">
        <v>3106</v>
      </c>
      <c r="L1903" s="84" t="s">
        <v>4836</v>
      </c>
      <c r="M1903" s="82" t="s">
        <v>2054</v>
      </c>
      <c r="N1903" s="83">
        <v>1</v>
      </c>
      <c r="O1903" s="83">
        <v>2</v>
      </c>
      <c r="P1903" s="83">
        <v>7</v>
      </c>
      <c r="Q1903" s="240">
        <f t="shared" si="144"/>
        <v>14</v>
      </c>
      <c r="R1903" s="240" t="str">
        <f t="shared" si="145"/>
        <v>DÜŞÜK RİSK</v>
      </c>
      <c r="S1903" s="82" t="s">
        <v>216</v>
      </c>
      <c r="T1903" s="81" t="s">
        <v>235</v>
      </c>
      <c r="U1903" s="80" t="s">
        <v>206</v>
      </c>
      <c r="V1903" s="85" t="s">
        <v>558</v>
      </c>
      <c r="W1903" s="80" t="s">
        <v>558</v>
      </c>
      <c r="X1903" s="82" t="s">
        <v>208</v>
      </c>
      <c r="Y1903" s="83">
        <v>1</v>
      </c>
      <c r="Z1903" s="83">
        <v>2</v>
      </c>
      <c r="AA1903" s="83">
        <v>7</v>
      </c>
      <c r="AB1903" s="240">
        <f t="shared" si="146"/>
        <v>14</v>
      </c>
      <c r="AC1903" s="240" t="str">
        <f t="shared" si="147"/>
        <v>DÜŞÜK RİSK</v>
      </c>
      <c r="AD1903" s="81" t="s">
        <v>209</v>
      </c>
      <c r="AE1903" s="81" t="s">
        <v>210</v>
      </c>
      <c r="AF1903" s="81" t="s">
        <v>558</v>
      </c>
      <c r="AG1903" s="83" t="s">
        <v>211</v>
      </c>
    </row>
    <row r="1904" spans="1:33" ht="210" x14ac:dyDescent="0.45">
      <c r="A1904" s="152">
        <v>1897</v>
      </c>
      <c r="B1904" s="160">
        <v>45896</v>
      </c>
      <c r="C1904" s="83" t="s">
        <v>72</v>
      </c>
      <c r="D1904" s="81" t="s">
        <v>155</v>
      </c>
      <c r="E1904" s="254" t="s">
        <v>3095</v>
      </c>
      <c r="F1904" s="154" t="s">
        <v>3865</v>
      </c>
      <c r="G1904" s="81" t="s">
        <v>227</v>
      </c>
      <c r="H1904" s="81" t="s">
        <v>257</v>
      </c>
      <c r="I1904" s="81" t="s">
        <v>250</v>
      </c>
      <c r="J1904" s="81" t="s">
        <v>200</v>
      </c>
      <c r="K1904" s="81" t="s">
        <v>3096</v>
      </c>
      <c r="L1904" s="84" t="s">
        <v>4844</v>
      </c>
      <c r="M1904" s="82" t="s">
        <v>203</v>
      </c>
      <c r="N1904" s="83">
        <v>1</v>
      </c>
      <c r="O1904" s="83">
        <v>2</v>
      </c>
      <c r="P1904" s="83">
        <v>7</v>
      </c>
      <c r="Q1904" s="240">
        <f t="shared" si="144"/>
        <v>14</v>
      </c>
      <c r="R1904" s="240" t="str">
        <f t="shared" si="145"/>
        <v>DÜŞÜK RİSK</v>
      </c>
      <c r="S1904" s="84" t="s">
        <v>216</v>
      </c>
      <c r="T1904" s="82" t="s">
        <v>235</v>
      </c>
      <c r="U1904" s="80" t="s">
        <v>206</v>
      </c>
      <c r="V1904" s="85" t="s">
        <v>558</v>
      </c>
      <c r="W1904" s="80" t="s">
        <v>558</v>
      </c>
      <c r="X1904" s="82" t="s">
        <v>208</v>
      </c>
      <c r="Y1904" s="83">
        <v>1</v>
      </c>
      <c r="Z1904" s="83">
        <v>2</v>
      </c>
      <c r="AA1904" s="83">
        <v>7</v>
      </c>
      <c r="AB1904" s="240">
        <f t="shared" si="146"/>
        <v>14</v>
      </c>
      <c r="AC1904" s="240" t="str">
        <f t="shared" si="147"/>
        <v>DÜŞÜK RİSK</v>
      </c>
      <c r="AD1904" s="81" t="s">
        <v>209</v>
      </c>
      <c r="AE1904" s="82" t="s">
        <v>210</v>
      </c>
      <c r="AF1904" s="81" t="s">
        <v>558</v>
      </c>
      <c r="AG1904" s="83" t="s">
        <v>211</v>
      </c>
    </row>
    <row r="1905" spans="1:33" ht="210" x14ac:dyDescent="0.45">
      <c r="A1905" s="152">
        <v>1898</v>
      </c>
      <c r="B1905" s="160">
        <v>45896</v>
      </c>
      <c r="C1905" s="83" t="s">
        <v>72</v>
      </c>
      <c r="D1905" s="81" t="s">
        <v>155</v>
      </c>
      <c r="E1905" s="254" t="s">
        <v>3095</v>
      </c>
      <c r="F1905" s="154" t="s">
        <v>3865</v>
      </c>
      <c r="G1905" s="81" t="s">
        <v>227</v>
      </c>
      <c r="H1905" s="81" t="s">
        <v>257</v>
      </c>
      <c r="I1905" s="81" t="s">
        <v>250</v>
      </c>
      <c r="J1905" s="81" t="s">
        <v>200</v>
      </c>
      <c r="K1905" s="81" t="s">
        <v>3108</v>
      </c>
      <c r="L1905" s="84" t="s">
        <v>4844</v>
      </c>
      <c r="M1905" s="82" t="s">
        <v>2054</v>
      </c>
      <c r="N1905" s="83">
        <v>1</v>
      </c>
      <c r="O1905" s="83">
        <v>2</v>
      </c>
      <c r="P1905" s="83">
        <v>7</v>
      </c>
      <c r="Q1905" s="240">
        <f t="shared" si="144"/>
        <v>14</v>
      </c>
      <c r="R1905" s="240" t="str">
        <f t="shared" si="145"/>
        <v>DÜŞÜK RİSK</v>
      </c>
      <c r="S1905" s="84" t="s">
        <v>216</v>
      </c>
      <c r="T1905" s="82" t="s">
        <v>235</v>
      </c>
      <c r="U1905" s="80" t="s">
        <v>206</v>
      </c>
      <c r="V1905" s="85" t="s">
        <v>558</v>
      </c>
      <c r="W1905" s="80" t="s">
        <v>558</v>
      </c>
      <c r="X1905" s="82" t="s">
        <v>208</v>
      </c>
      <c r="Y1905" s="83">
        <v>1</v>
      </c>
      <c r="Z1905" s="83">
        <v>2</v>
      </c>
      <c r="AA1905" s="83">
        <v>7</v>
      </c>
      <c r="AB1905" s="240">
        <f t="shared" si="146"/>
        <v>14</v>
      </c>
      <c r="AC1905" s="240" t="str">
        <f t="shared" si="147"/>
        <v>DÜŞÜK RİSK</v>
      </c>
      <c r="AD1905" s="81" t="s">
        <v>209</v>
      </c>
      <c r="AE1905" s="82" t="s">
        <v>210</v>
      </c>
      <c r="AF1905" s="81" t="s">
        <v>558</v>
      </c>
      <c r="AG1905" s="83" t="s">
        <v>211</v>
      </c>
    </row>
    <row r="1906" spans="1:33" ht="105" x14ac:dyDescent="0.45">
      <c r="A1906" s="152">
        <v>1899</v>
      </c>
      <c r="B1906" s="160">
        <v>45896</v>
      </c>
      <c r="C1906" s="81" t="s">
        <v>66</v>
      </c>
      <c r="D1906" s="81" t="s">
        <v>6755</v>
      </c>
      <c r="E1906" s="254" t="s">
        <v>3095</v>
      </c>
      <c r="F1906" s="154" t="s">
        <v>3865</v>
      </c>
      <c r="G1906" s="81" t="s">
        <v>296</v>
      </c>
      <c r="H1906" s="81" t="s">
        <v>297</v>
      </c>
      <c r="I1906" s="81" t="s">
        <v>298</v>
      </c>
      <c r="J1906" s="81" t="s">
        <v>299</v>
      </c>
      <c r="K1906" s="81" t="s">
        <v>3106</v>
      </c>
      <c r="L1906" s="82" t="s">
        <v>1717</v>
      </c>
      <c r="M1906" s="82" t="s">
        <v>2054</v>
      </c>
      <c r="N1906" s="83">
        <v>1</v>
      </c>
      <c r="O1906" s="83">
        <v>3</v>
      </c>
      <c r="P1906" s="83">
        <v>15</v>
      </c>
      <c r="Q1906" s="240">
        <f t="shared" si="144"/>
        <v>45</v>
      </c>
      <c r="R1906" s="240" t="str">
        <f t="shared" si="145"/>
        <v>OLASI RİSK</v>
      </c>
      <c r="S1906" s="84" t="s">
        <v>2348</v>
      </c>
      <c r="T1906" s="82" t="s">
        <v>301</v>
      </c>
      <c r="U1906" s="80" t="s">
        <v>206</v>
      </c>
      <c r="V1906" s="85" t="s">
        <v>558</v>
      </c>
      <c r="W1906" s="80" t="s">
        <v>558</v>
      </c>
      <c r="X1906" s="82" t="s">
        <v>208</v>
      </c>
      <c r="Y1906" s="83">
        <v>1</v>
      </c>
      <c r="Z1906" s="83">
        <v>3</v>
      </c>
      <c r="AA1906" s="83">
        <v>15</v>
      </c>
      <c r="AB1906" s="240">
        <f t="shared" si="146"/>
        <v>45</v>
      </c>
      <c r="AC1906" s="240" t="str">
        <f t="shared" si="147"/>
        <v>OLASI RİSK</v>
      </c>
      <c r="AD1906" s="81" t="s">
        <v>302</v>
      </c>
      <c r="AE1906" s="82" t="s">
        <v>265</v>
      </c>
      <c r="AF1906" s="81" t="s">
        <v>558</v>
      </c>
      <c r="AG1906" s="83" t="s">
        <v>303</v>
      </c>
    </row>
    <row r="1907" spans="1:33" ht="105" x14ac:dyDescent="0.45">
      <c r="A1907" s="152">
        <v>1900</v>
      </c>
      <c r="B1907" s="160">
        <v>45896</v>
      </c>
      <c r="C1907" s="81" t="s">
        <v>66</v>
      </c>
      <c r="D1907" s="81" t="s">
        <v>6755</v>
      </c>
      <c r="E1907" s="254" t="s">
        <v>3095</v>
      </c>
      <c r="F1907" s="154" t="s">
        <v>3865</v>
      </c>
      <c r="G1907" s="81" t="s">
        <v>296</v>
      </c>
      <c r="H1907" s="81" t="s">
        <v>304</v>
      </c>
      <c r="I1907" s="81" t="s">
        <v>305</v>
      </c>
      <c r="J1907" s="81" t="s">
        <v>306</v>
      </c>
      <c r="K1907" s="81" t="s">
        <v>3106</v>
      </c>
      <c r="L1907" s="82" t="s">
        <v>2832</v>
      </c>
      <c r="M1907" s="82" t="s">
        <v>2054</v>
      </c>
      <c r="N1907" s="83">
        <v>0.5</v>
      </c>
      <c r="O1907" s="83">
        <v>3</v>
      </c>
      <c r="P1907" s="83">
        <v>40</v>
      </c>
      <c r="Q1907" s="240">
        <f t="shared" si="144"/>
        <v>60</v>
      </c>
      <c r="R1907" s="240" t="str">
        <f t="shared" si="145"/>
        <v>OLASI RİSK</v>
      </c>
      <c r="S1907" s="82" t="s">
        <v>2348</v>
      </c>
      <c r="T1907" s="82" t="s">
        <v>301</v>
      </c>
      <c r="U1907" s="80" t="s">
        <v>206</v>
      </c>
      <c r="V1907" s="85" t="s">
        <v>558</v>
      </c>
      <c r="W1907" s="80" t="s">
        <v>558</v>
      </c>
      <c r="X1907" s="85" t="s">
        <v>208</v>
      </c>
      <c r="Y1907" s="83">
        <v>0.5</v>
      </c>
      <c r="Z1907" s="83">
        <v>3</v>
      </c>
      <c r="AA1907" s="83">
        <v>40</v>
      </c>
      <c r="AB1907" s="240">
        <f t="shared" si="146"/>
        <v>60</v>
      </c>
      <c r="AC1907" s="240" t="str">
        <f t="shared" si="147"/>
        <v>OLASI RİSK</v>
      </c>
      <c r="AD1907" s="81" t="s">
        <v>302</v>
      </c>
      <c r="AE1907" s="81" t="s">
        <v>265</v>
      </c>
      <c r="AF1907" s="81" t="s">
        <v>558</v>
      </c>
      <c r="AG1907" s="83" t="s">
        <v>303</v>
      </c>
    </row>
    <row r="1908" spans="1:33" ht="105" x14ac:dyDescent="0.45">
      <c r="A1908" s="152">
        <v>1901</v>
      </c>
      <c r="B1908" s="160">
        <v>45896</v>
      </c>
      <c r="C1908" s="81" t="s">
        <v>66</v>
      </c>
      <c r="D1908" s="81" t="s">
        <v>6755</v>
      </c>
      <c r="E1908" s="254" t="s">
        <v>3095</v>
      </c>
      <c r="F1908" s="154" t="s">
        <v>3865</v>
      </c>
      <c r="G1908" s="81" t="s">
        <v>308</v>
      </c>
      <c r="H1908" s="81" t="s">
        <v>309</v>
      </c>
      <c r="I1908" s="81" t="s">
        <v>310</v>
      </c>
      <c r="J1908" s="81" t="s">
        <v>311</v>
      </c>
      <c r="K1908" s="81" t="s">
        <v>3106</v>
      </c>
      <c r="L1908" s="82" t="s">
        <v>3109</v>
      </c>
      <c r="M1908" s="82" t="s">
        <v>203</v>
      </c>
      <c r="N1908" s="83">
        <v>0.5</v>
      </c>
      <c r="O1908" s="83">
        <v>3</v>
      </c>
      <c r="P1908" s="83">
        <v>100</v>
      </c>
      <c r="Q1908" s="240">
        <v>40</v>
      </c>
      <c r="R1908" s="240" t="str">
        <f t="shared" si="145"/>
        <v>OLASI RİSK</v>
      </c>
      <c r="S1908" s="84" t="s">
        <v>2348</v>
      </c>
      <c r="T1908" s="81" t="s">
        <v>313</v>
      </c>
      <c r="U1908" s="80" t="s">
        <v>206</v>
      </c>
      <c r="V1908" s="85" t="s">
        <v>558</v>
      </c>
      <c r="W1908" s="80" t="s">
        <v>558</v>
      </c>
      <c r="X1908" s="82" t="s">
        <v>208</v>
      </c>
      <c r="Y1908" s="83">
        <v>0.5</v>
      </c>
      <c r="Z1908" s="83">
        <v>3</v>
      </c>
      <c r="AA1908" s="83">
        <v>40</v>
      </c>
      <c r="AB1908" s="240">
        <f t="shared" si="146"/>
        <v>60</v>
      </c>
      <c r="AC1908" s="240" t="str">
        <f t="shared" si="147"/>
        <v>OLASI RİSK</v>
      </c>
      <c r="AD1908" s="81" t="s">
        <v>302</v>
      </c>
      <c r="AE1908" s="81" t="s">
        <v>265</v>
      </c>
      <c r="AF1908" s="81" t="s">
        <v>558</v>
      </c>
      <c r="AG1908" s="83" t="s">
        <v>314</v>
      </c>
    </row>
    <row r="1909" spans="1:33" ht="157.5" x14ac:dyDescent="0.45">
      <c r="A1909" s="152">
        <v>1902</v>
      </c>
      <c r="B1909" s="160">
        <v>45896</v>
      </c>
      <c r="C1909" s="81" t="s">
        <v>66</v>
      </c>
      <c r="D1909" s="81" t="s">
        <v>6755</v>
      </c>
      <c r="E1909" s="254" t="s">
        <v>3095</v>
      </c>
      <c r="F1909" s="154" t="s">
        <v>3865</v>
      </c>
      <c r="G1909" s="81" t="s">
        <v>308</v>
      </c>
      <c r="H1909" s="81" t="s">
        <v>315</v>
      </c>
      <c r="I1909" s="81" t="s">
        <v>316</v>
      </c>
      <c r="J1909" s="81" t="s">
        <v>317</v>
      </c>
      <c r="K1909" s="81" t="s">
        <v>3110</v>
      </c>
      <c r="L1909" s="82" t="s">
        <v>318</v>
      </c>
      <c r="M1909" s="82" t="s">
        <v>203</v>
      </c>
      <c r="N1909" s="83">
        <v>6</v>
      </c>
      <c r="O1909" s="83">
        <v>6</v>
      </c>
      <c r="P1909" s="83">
        <v>7</v>
      </c>
      <c r="Q1909" s="240">
        <v>40</v>
      </c>
      <c r="R1909" s="240" t="str">
        <f t="shared" si="145"/>
        <v>OLASI RİSK</v>
      </c>
      <c r="S1909" s="84" t="s">
        <v>319</v>
      </c>
      <c r="T1909" s="81" t="s">
        <v>263</v>
      </c>
      <c r="U1909" s="80" t="s">
        <v>206</v>
      </c>
      <c r="V1909" s="85" t="s">
        <v>207</v>
      </c>
      <c r="W1909" s="80" t="s">
        <v>207</v>
      </c>
      <c r="X1909" s="82" t="s">
        <v>208</v>
      </c>
      <c r="Y1909" s="83">
        <v>0.5</v>
      </c>
      <c r="Z1909" s="83">
        <v>6</v>
      </c>
      <c r="AA1909" s="83">
        <v>4</v>
      </c>
      <c r="AB1909" s="240">
        <f t="shared" si="146"/>
        <v>12</v>
      </c>
      <c r="AC1909" s="240" t="str">
        <f t="shared" si="147"/>
        <v>DÜŞÜK RİSK</v>
      </c>
      <c r="AD1909" s="81" t="s">
        <v>302</v>
      </c>
      <c r="AE1909" s="81" t="s">
        <v>265</v>
      </c>
      <c r="AF1909" s="81" t="s">
        <v>207</v>
      </c>
      <c r="AG1909" s="83" t="s">
        <v>314</v>
      </c>
    </row>
    <row r="1910" spans="1:33" ht="157.5" x14ac:dyDescent="0.45">
      <c r="A1910" s="152">
        <v>1903</v>
      </c>
      <c r="B1910" s="160">
        <v>45896</v>
      </c>
      <c r="C1910" s="81" t="s">
        <v>66</v>
      </c>
      <c r="D1910" s="81" t="s">
        <v>6755</v>
      </c>
      <c r="E1910" s="254" t="s">
        <v>3095</v>
      </c>
      <c r="F1910" s="154" t="s">
        <v>3865</v>
      </c>
      <c r="G1910" s="81" t="s">
        <v>308</v>
      </c>
      <c r="H1910" s="81" t="s">
        <v>315</v>
      </c>
      <c r="I1910" s="81" t="s">
        <v>316</v>
      </c>
      <c r="J1910" s="81" t="s">
        <v>317</v>
      </c>
      <c r="K1910" s="81" t="s">
        <v>2035</v>
      </c>
      <c r="L1910" s="82" t="s">
        <v>320</v>
      </c>
      <c r="M1910" s="82" t="s">
        <v>203</v>
      </c>
      <c r="N1910" s="83">
        <v>6</v>
      </c>
      <c r="O1910" s="83">
        <v>6</v>
      </c>
      <c r="P1910" s="83">
        <v>7</v>
      </c>
      <c r="Q1910" s="240">
        <v>40</v>
      </c>
      <c r="R1910" s="240" t="str">
        <f t="shared" si="145"/>
        <v>OLASI RİSK</v>
      </c>
      <c r="S1910" s="84" t="s">
        <v>321</v>
      </c>
      <c r="T1910" s="81" t="s">
        <v>263</v>
      </c>
      <c r="U1910" s="80" t="s">
        <v>206</v>
      </c>
      <c r="V1910" s="85" t="s">
        <v>207</v>
      </c>
      <c r="W1910" s="80" t="s">
        <v>207</v>
      </c>
      <c r="X1910" s="82" t="s">
        <v>208</v>
      </c>
      <c r="Y1910" s="83">
        <v>0.5</v>
      </c>
      <c r="Z1910" s="83">
        <v>6</v>
      </c>
      <c r="AA1910" s="83">
        <v>4</v>
      </c>
      <c r="AB1910" s="240">
        <f t="shared" si="146"/>
        <v>12</v>
      </c>
      <c r="AC1910" s="240" t="str">
        <f t="shared" si="147"/>
        <v>DÜŞÜK RİSK</v>
      </c>
      <c r="AD1910" s="81" t="s">
        <v>302</v>
      </c>
      <c r="AE1910" s="81" t="s">
        <v>265</v>
      </c>
      <c r="AF1910" s="81" t="s">
        <v>207</v>
      </c>
      <c r="AG1910" s="83" t="s">
        <v>314</v>
      </c>
    </row>
    <row r="1911" spans="1:33" ht="157.5" x14ac:dyDescent="0.45">
      <c r="A1911" s="152">
        <v>1904</v>
      </c>
      <c r="B1911" s="160">
        <v>45896</v>
      </c>
      <c r="C1911" s="81" t="s">
        <v>66</v>
      </c>
      <c r="D1911" s="81" t="s">
        <v>6755</v>
      </c>
      <c r="E1911" s="254" t="s">
        <v>3095</v>
      </c>
      <c r="F1911" s="154" t="s">
        <v>3865</v>
      </c>
      <c r="G1911" s="81" t="s">
        <v>308</v>
      </c>
      <c r="H1911" s="81" t="s">
        <v>315</v>
      </c>
      <c r="I1911" s="81" t="s">
        <v>316</v>
      </c>
      <c r="J1911" s="81" t="s">
        <v>317</v>
      </c>
      <c r="K1911" s="81" t="s">
        <v>3111</v>
      </c>
      <c r="L1911" s="82" t="s">
        <v>318</v>
      </c>
      <c r="M1911" s="82" t="s">
        <v>203</v>
      </c>
      <c r="N1911" s="83">
        <v>6</v>
      </c>
      <c r="O1911" s="83">
        <v>6</v>
      </c>
      <c r="P1911" s="83">
        <v>7</v>
      </c>
      <c r="Q1911" s="240">
        <v>40</v>
      </c>
      <c r="R1911" s="240" t="str">
        <f t="shared" si="145"/>
        <v>OLASI RİSK</v>
      </c>
      <c r="S1911" s="84" t="s">
        <v>321</v>
      </c>
      <c r="T1911" s="81" t="s">
        <v>263</v>
      </c>
      <c r="U1911" s="80" t="s">
        <v>206</v>
      </c>
      <c r="V1911" s="85" t="s">
        <v>207</v>
      </c>
      <c r="W1911" s="80" t="s">
        <v>207</v>
      </c>
      <c r="X1911" s="82" t="s">
        <v>208</v>
      </c>
      <c r="Y1911" s="83">
        <v>0.5</v>
      </c>
      <c r="Z1911" s="83">
        <v>6</v>
      </c>
      <c r="AA1911" s="83">
        <v>4</v>
      </c>
      <c r="AB1911" s="240">
        <f t="shared" si="146"/>
        <v>12</v>
      </c>
      <c r="AC1911" s="240" t="str">
        <f t="shared" si="147"/>
        <v>DÜŞÜK RİSK</v>
      </c>
      <c r="AD1911" s="81" t="s">
        <v>302</v>
      </c>
      <c r="AE1911" s="81" t="s">
        <v>265</v>
      </c>
      <c r="AF1911" s="81" t="s">
        <v>207</v>
      </c>
      <c r="AG1911" s="83" t="s">
        <v>314</v>
      </c>
    </row>
    <row r="1912" spans="1:33" ht="140" x14ac:dyDescent="0.45">
      <c r="A1912" s="152">
        <v>1905</v>
      </c>
      <c r="B1912" s="160">
        <v>45896</v>
      </c>
      <c r="C1912" s="81" t="s">
        <v>72</v>
      </c>
      <c r="D1912" s="81" t="s">
        <v>158</v>
      </c>
      <c r="E1912" s="254" t="s">
        <v>3095</v>
      </c>
      <c r="F1912" s="154" t="s">
        <v>3865</v>
      </c>
      <c r="G1912" s="81" t="s">
        <v>3112</v>
      </c>
      <c r="H1912" s="81" t="s">
        <v>357</v>
      </c>
      <c r="I1912" s="81" t="s">
        <v>365</v>
      </c>
      <c r="J1912" s="81" t="s">
        <v>359</v>
      </c>
      <c r="K1912" s="81" t="s">
        <v>2035</v>
      </c>
      <c r="L1912" s="82" t="s">
        <v>3113</v>
      </c>
      <c r="M1912" s="82" t="s">
        <v>203</v>
      </c>
      <c r="N1912" s="83">
        <v>1</v>
      </c>
      <c r="O1912" s="83">
        <v>3</v>
      </c>
      <c r="P1912" s="83">
        <v>7</v>
      </c>
      <c r="Q1912" s="240">
        <f t="shared" si="144"/>
        <v>21</v>
      </c>
      <c r="R1912" s="240" t="str">
        <f t="shared" si="145"/>
        <v>OLASI RİSK</v>
      </c>
      <c r="S1912" s="84" t="s">
        <v>2348</v>
      </c>
      <c r="T1912" s="81" t="s">
        <v>361</v>
      </c>
      <c r="U1912" s="80" t="s">
        <v>206</v>
      </c>
      <c r="V1912" s="85" t="s">
        <v>558</v>
      </c>
      <c r="W1912" s="80" t="s">
        <v>558</v>
      </c>
      <c r="X1912" s="82" t="s">
        <v>208</v>
      </c>
      <c r="Y1912" s="83">
        <v>0.5</v>
      </c>
      <c r="Z1912" s="83">
        <v>3</v>
      </c>
      <c r="AA1912" s="83">
        <v>7</v>
      </c>
      <c r="AB1912" s="240">
        <f t="shared" si="146"/>
        <v>10.5</v>
      </c>
      <c r="AC1912" s="240" t="str">
        <f t="shared" si="147"/>
        <v>DÜŞÜK RİSK</v>
      </c>
      <c r="AD1912" s="81" t="s">
        <v>272</v>
      </c>
      <c r="AE1912" s="81" t="s">
        <v>265</v>
      </c>
      <c r="AF1912" s="81" t="s">
        <v>558</v>
      </c>
      <c r="AG1912" s="83" t="s">
        <v>362</v>
      </c>
    </row>
    <row r="1913" spans="1:33" ht="105" x14ac:dyDescent="0.45">
      <c r="A1913" s="152">
        <v>1906</v>
      </c>
      <c r="B1913" s="160">
        <v>45896</v>
      </c>
      <c r="C1913" s="81" t="s">
        <v>66</v>
      </c>
      <c r="D1913" s="81" t="s">
        <v>6755</v>
      </c>
      <c r="E1913" s="254" t="s">
        <v>3095</v>
      </c>
      <c r="F1913" s="154" t="s">
        <v>3865</v>
      </c>
      <c r="G1913" s="81" t="s">
        <v>2062</v>
      </c>
      <c r="H1913" s="81" t="s">
        <v>370</v>
      </c>
      <c r="I1913" s="81" t="s">
        <v>371</v>
      </c>
      <c r="J1913" s="81" t="s">
        <v>306</v>
      </c>
      <c r="K1913" s="81" t="s">
        <v>3114</v>
      </c>
      <c r="L1913" s="82" t="s">
        <v>2353</v>
      </c>
      <c r="M1913" s="82" t="s">
        <v>203</v>
      </c>
      <c r="N1913" s="83">
        <v>0.5</v>
      </c>
      <c r="O1913" s="83">
        <v>6</v>
      </c>
      <c r="P1913" s="83">
        <v>15</v>
      </c>
      <c r="Q1913" s="240">
        <f t="shared" si="144"/>
        <v>45</v>
      </c>
      <c r="R1913" s="240" t="str">
        <f t="shared" si="145"/>
        <v>OLASI RİSK</v>
      </c>
      <c r="S1913" s="84" t="s">
        <v>2348</v>
      </c>
      <c r="T1913" s="81" t="s">
        <v>361</v>
      </c>
      <c r="U1913" s="80" t="s">
        <v>206</v>
      </c>
      <c r="V1913" s="85" t="s">
        <v>558</v>
      </c>
      <c r="W1913" s="80" t="s">
        <v>558</v>
      </c>
      <c r="X1913" s="82" t="s">
        <v>208</v>
      </c>
      <c r="Y1913" s="83">
        <v>0.2</v>
      </c>
      <c r="Z1913" s="83">
        <v>6</v>
      </c>
      <c r="AA1913" s="83">
        <v>15</v>
      </c>
      <c r="AB1913" s="240">
        <f t="shared" si="146"/>
        <v>18.000000000000004</v>
      </c>
      <c r="AC1913" s="240" t="str">
        <f t="shared" si="147"/>
        <v>DÜŞÜK RİSK</v>
      </c>
      <c r="AD1913" s="81" t="s">
        <v>302</v>
      </c>
      <c r="AE1913" s="81" t="s">
        <v>265</v>
      </c>
      <c r="AF1913" s="81" t="s">
        <v>558</v>
      </c>
      <c r="AG1913" s="83" t="s">
        <v>373</v>
      </c>
    </row>
    <row r="1914" spans="1:33" ht="140" x14ac:dyDescent="0.45">
      <c r="A1914" s="152">
        <v>1907</v>
      </c>
      <c r="B1914" s="160">
        <v>45896</v>
      </c>
      <c r="C1914" s="83" t="s">
        <v>72</v>
      </c>
      <c r="D1914" s="81" t="s">
        <v>155</v>
      </c>
      <c r="E1914" s="254" t="s">
        <v>3095</v>
      </c>
      <c r="F1914" s="154" t="s">
        <v>3865</v>
      </c>
      <c r="G1914" s="81" t="s">
        <v>374</v>
      </c>
      <c r="H1914" s="81" t="s">
        <v>375</v>
      </c>
      <c r="I1914" s="81" t="s">
        <v>376</v>
      </c>
      <c r="J1914" s="81" t="s">
        <v>377</v>
      </c>
      <c r="K1914" s="81" t="s">
        <v>3114</v>
      </c>
      <c r="L1914" s="82" t="s">
        <v>2784</v>
      </c>
      <c r="M1914" s="82" t="s">
        <v>203</v>
      </c>
      <c r="N1914" s="83">
        <v>0.5</v>
      </c>
      <c r="O1914" s="83">
        <v>6</v>
      </c>
      <c r="P1914" s="83">
        <v>3</v>
      </c>
      <c r="Q1914" s="240">
        <f t="shared" si="144"/>
        <v>9</v>
      </c>
      <c r="R1914" s="240" t="str">
        <f t="shared" si="145"/>
        <v>DÜŞÜK RİSK</v>
      </c>
      <c r="S1914" s="84" t="s">
        <v>204</v>
      </c>
      <c r="T1914" s="81" t="s">
        <v>379</v>
      </c>
      <c r="U1914" s="80" t="s">
        <v>206</v>
      </c>
      <c r="V1914" s="85" t="s">
        <v>558</v>
      </c>
      <c r="W1914" s="80" t="s">
        <v>558</v>
      </c>
      <c r="X1914" s="82" t="s">
        <v>208</v>
      </c>
      <c r="Y1914" s="83">
        <v>0.5</v>
      </c>
      <c r="Z1914" s="83">
        <v>6</v>
      </c>
      <c r="AA1914" s="83">
        <v>3</v>
      </c>
      <c r="AB1914" s="240">
        <f t="shared" si="146"/>
        <v>9</v>
      </c>
      <c r="AC1914" s="240" t="str">
        <f t="shared" si="147"/>
        <v>DÜŞÜK RİSK</v>
      </c>
      <c r="AD1914" s="81" t="s">
        <v>209</v>
      </c>
      <c r="AE1914" s="81" t="s">
        <v>210</v>
      </c>
      <c r="AF1914" s="81" t="s">
        <v>558</v>
      </c>
      <c r="AG1914" s="83" t="s">
        <v>373</v>
      </c>
    </row>
    <row r="1915" spans="1:33" ht="122.5" x14ac:dyDescent="0.45">
      <c r="A1915" s="152">
        <v>1908</v>
      </c>
      <c r="B1915" s="160">
        <v>45896</v>
      </c>
      <c r="C1915" s="81" t="s">
        <v>72</v>
      </c>
      <c r="D1915" s="81" t="s">
        <v>158</v>
      </c>
      <c r="E1915" s="254" t="s">
        <v>3095</v>
      </c>
      <c r="F1915" s="154" t="s">
        <v>3865</v>
      </c>
      <c r="G1915" s="81" t="s">
        <v>363</v>
      </c>
      <c r="H1915" s="81" t="s">
        <v>2833</v>
      </c>
      <c r="I1915" s="81" t="s">
        <v>365</v>
      </c>
      <c r="J1915" s="81" t="s">
        <v>359</v>
      </c>
      <c r="K1915" s="81" t="s">
        <v>2060</v>
      </c>
      <c r="L1915" s="82" t="s">
        <v>2339</v>
      </c>
      <c r="M1915" s="82" t="s">
        <v>203</v>
      </c>
      <c r="N1915" s="83">
        <v>0.5</v>
      </c>
      <c r="O1915" s="83">
        <v>6</v>
      </c>
      <c r="P1915" s="83">
        <v>7</v>
      </c>
      <c r="Q1915" s="240">
        <f t="shared" si="144"/>
        <v>21</v>
      </c>
      <c r="R1915" s="240" t="str">
        <f t="shared" si="145"/>
        <v>OLASI RİSK</v>
      </c>
      <c r="S1915" s="84" t="s">
        <v>204</v>
      </c>
      <c r="T1915" s="81" t="s">
        <v>286</v>
      </c>
      <c r="U1915" s="80" t="s">
        <v>206</v>
      </c>
      <c r="V1915" s="85" t="s">
        <v>558</v>
      </c>
      <c r="W1915" s="80" t="s">
        <v>558</v>
      </c>
      <c r="X1915" s="82" t="s">
        <v>208</v>
      </c>
      <c r="Y1915" s="83">
        <v>0.2</v>
      </c>
      <c r="Z1915" s="83">
        <v>6</v>
      </c>
      <c r="AA1915" s="83">
        <v>7</v>
      </c>
      <c r="AB1915" s="240">
        <f t="shared" si="146"/>
        <v>8.4000000000000021</v>
      </c>
      <c r="AC1915" s="240" t="str">
        <f t="shared" si="147"/>
        <v>DÜŞÜK RİSK</v>
      </c>
      <c r="AD1915" s="81" t="s">
        <v>272</v>
      </c>
      <c r="AE1915" s="81" t="s">
        <v>265</v>
      </c>
      <c r="AF1915" s="81" t="s">
        <v>558</v>
      </c>
      <c r="AG1915" s="83" t="s">
        <v>362</v>
      </c>
    </row>
    <row r="1916" spans="1:33" ht="87.5" x14ac:dyDescent="0.45">
      <c r="A1916" s="152">
        <v>1909</v>
      </c>
      <c r="B1916" s="160">
        <v>45896</v>
      </c>
      <c r="C1916" s="81" t="s">
        <v>6759</v>
      </c>
      <c r="D1916" s="81" t="s">
        <v>157</v>
      </c>
      <c r="E1916" s="254" t="s">
        <v>3095</v>
      </c>
      <c r="F1916" s="154" t="s">
        <v>3865</v>
      </c>
      <c r="G1916" s="81" t="s">
        <v>2066</v>
      </c>
      <c r="H1916" s="81" t="s">
        <v>2067</v>
      </c>
      <c r="I1916" s="81" t="s">
        <v>282</v>
      </c>
      <c r="J1916" s="81" t="s">
        <v>283</v>
      </c>
      <c r="K1916" s="81" t="s">
        <v>2068</v>
      </c>
      <c r="L1916" s="82" t="s">
        <v>3115</v>
      </c>
      <c r="M1916" s="82" t="s">
        <v>203</v>
      </c>
      <c r="N1916" s="83">
        <v>1</v>
      </c>
      <c r="O1916" s="83">
        <v>3</v>
      </c>
      <c r="P1916" s="83">
        <v>3</v>
      </c>
      <c r="Q1916" s="240">
        <f t="shared" si="144"/>
        <v>9</v>
      </c>
      <c r="R1916" s="240" t="str">
        <f t="shared" si="145"/>
        <v>DÜŞÜK RİSK</v>
      </c>
      <c r="S1916" s="84" t="s">
        <v>204</v>
      </c>
      <c r="T1916" s="82" t="s">
        <v>263</v>
      </c>
      <c r="U1916" s="80" t="s">
        <v>206</v>
      </c>
      <c r="V1916" s="85" t="s">
        <v>558</v>
      </c>
      <c r="W1916" s="80" t="s">
        <v>558</v>
      </c>
      <c r="X1916" s="82" t="s">
        <v>208</v>
      </c>
      <c r="Y1916" s="83">
        <v>0.5</v>
      </c>
      <c r="Z1916" s="83">
        <v>3</v>
      </c>
      <c r="AA1916" s="83">
        <v>3</v>
      </c>
      <c r="AB1916" s="240">
        <f t="shared" si="146"/>
        <v>4.5</v>
      </c>
      <c r="AC1916" s="240" t="str">
        <f t="shared" si="147"/>
        <v>DÜŞÜK RİSK</v>
      </c>
      <c r="AD1916" s="81" t="s">
        <v>287</v>
      </c>
      <c r="AE1916" s="81" t="s">
        <v>265</v>
      </c>
      <c r="AF1916" s="81" t="s">
        <v>558</v>
      </c>
      <c r="AG1916" s="83" t="s">
        <v>288</v>
      </c>
    </row>
    <row r="1917" spans="1:33" ht="157.5" x14ac:dyDescent="0.45">
      <c r="A1917" s="152">
        <v>1910</v>
      </c>
      <c r="B1917" s="160">
        <v>45896</v>
      </c>
      <c r="C1917" s="81" t="s">
        <v>72</v>
      </c>
      <c r="D1917" s="81" t="s">
        <v>130</v>
      </c>
      <c r="E1917" s="254" t="s">
        <v>3095</v>
      </c>
      <c r="F1917" s="154" t="s">
        <v>3865</v>
      </c>
      <c r="G1917" s="229" t="s">
        <v>2107</v>
      </c>
      <c r="H1917" s="81" t="s">
        <v>2108</v>
      </c>
      <c r="I1917" s="81" t="s">
        <v>1712</v>
      </c>
      <c r="J1917" s="81" t="s">
        <v>2109</v>
      </c>
      <c r="K1917" s="81" t="s">
        <v>3096</v>
      </c>
      <c r="L1917" s="82" t="s">
        <v>1714</v>
      </c>
      <c r="M1917" s="82" t="s">
        <v>203</v>
      </c>
      <c r="N1917" s="83">
        <v>0.5</v>
      </c>
      <c r="O1917" s="83">
        <v>3</v>
      </c>
      <c r="P1917" s="83">
        <v>7</v>
      </c>
      <c r="Q1917" s="240">
        <f t="shared" si="144"/>
        <v>10.5</v>
      </c>
      <c r="R1917" s="240" t="str">
        <f t="shared" si="145"/>
        <v>DÜŞÜK RİSK</v>
      </c>
      <c r="S1917" s="84" t="s">
        <v>204</v>
      </c>
      <c r="T1917" s="82" t="s">
        <v>2110</v>
      </c>
      <c r="U1917" s="80" t="s">
        <v>206</v>
      </c>
      <c r="V1917" s="85" t="s">
        <v>558</v>
      </c>
      <c r="W1917" s="80" t="s">
        <v>558</v>
      </c>
      <c r="X1917" s="82" t="s">
        <v>208</v>
      </c>
      <c r="Y1917" s="83">
        <v>0.5</v>
      </c>
      <c r="Z1917" s="83">
        <v>3</v>
      </c>
      <c r="AA1917" s="83">
        <v>7</v>
      </c>
      <c r="AB1917" s="240">
        <f t="shared" si="146"/>
        <v>10.5</v>
      </c>
      <c r="AC1917" s="240" t="str">
        <f t="shared" si="147"/>
        <v>DÜŞÜK RİSK</v>
      </c>
      <c r="AD1917" s="81" t="s">
        <v>328</v>
      </c>
      <c r="AE1917" s="81" t="s">
        <v>329</v>
      </c>
      <c r="AF1917" s="81" t="s">
        <v>558</v>
      </c>
      <c r="AG1917" s="83" t="s">
        <v>330</v>
      </c>
    </row>
    <row r="1918" spans="1:33" ht="157.5" x14ac:dyDescent="0.45">
      <c r="A1918" s="152">
        <v>1911</v>
      </c>
      <c r="B1918" s="160">
        <v>45896</v>
      </c>
      <c r="C1918" s="81" t="s">
        <v>72</v>
      </c>
      <c r="D1918" s="81" t="s">
        <v>130</v>
      </c>
      <c r="E1918" s="254" t="s">
        <v>3095</v>
      </c>
      <c r="F1918" s="154" t="s">
        <v>3865</v>
      </c>
      <c r="G1918" s="229" t="s">
        <v>2107</v>
      </c>
      <c r="H1918" s="81" t="s">
        <v>2108</v>
      </c>
      <c r="I1918" s="81" t="s">
        <v>1712</v>
      </c>
      <c r="J1918" s="81" t="s">
        <v>2109</v>
      </c>
      <c r="K1918" s="81" t="s">
        <v>3108</v>
      </c>
      <c r="L1918" s="82" t="s">
        <v>1714</v>
      </c>
      <c r="M1918" s="82" t="s">
        <v>203</v>
      </c>
      <c r="N1918" s="83">
        <v>0.5</v>
      </c>
      <c r="O1918" s="83">
        <v>3</v>
      </c>
      <c r="P1918" s="83">
        <v>7</v>
      </c>
      <c r="Q1918" s="240">
        <f t="shared" si="144"/>
        <v>10.5</v>
      </c>
      <c r="R1918" s="240" t="str">
        <f t="shared" si="145"/>
        <v>DÜŞÜK RİSK</v>
      </c>
      <c r="S1918" s="84" t="s">
        <v>204</v>
      </c>
      <c r="T1918" s="82" t="s">
        <v>2110</v>
      </c>
      <c r="U1918" s="80" t="s">
        <v>206</v>
      </c>
      <c r="V1918" s="85" t="s">
        <v>558</v>
      </c>
      <c r="W1918" s="80" t="s">
        <v>558</v>
      </c>
      <c r="X1918" s="82" t="s">
        <v>208</v>
      </c>
      <c r="Y1918" s="83">
        <v>0.5</v>
      </c>
      <c r="Z1918" s="83">
        <v>3</v>
      </c>
      <c r="AA1918" s="83">
        <v>7</v>
      </c>
      <c r="AB1918" s="240">
        <f t="shared" si="146"/>
        <v>10.5</v>
      </c>
      <c r="AC1918" s="240" t="str">
        <f t="shared" si="147"/>
        <v>DÜŞÜK RİSK</v>
      </c>
      <c r="AD1918" s="81" t="s">
        <v>328</v>
      </c>
      <c r="AE1918" s="81" t="s">
        <v>329</v>
      </c>
      <c r="AF1918" s="81" t="s">
        <v>558</v>
      </c>
      <c r="AG1918" s="83" t="s">
        <v>330</v>
      </c>
    </row>
    <row r="1919" spans="1:33" ht="122.5" x14ac:dyDescent="0.45">
      <c r="A1919" s="152">
        <v>1912</v>
      </c>
      <c r="B1919" s="160">
        <v>45896</v>
      </c>
      <c r="C1919" s="81" t="s">
        <v>66</v>
      </c>
      <c r="D1919" s="81" t="s">
        <v>6757</v>
      </c>
      <c r="E1919" s="254" t="s">
        <v>3095</v>
      </c>
      <c r="F1919" s="154" t="s">
        <v>3865</v>
      </c>
      <c r="G1919" s="81" t="s">
        <v>380</v>
      </c>
      <c r="H1919" s="81" t="s">
        <v>381</v>
      </c>
      <c r="I1919" s="81" t="s">
        <v>382</v>
      </c>
      <c r="J1919" s="81" t="s">
        <v>299</v>
      </c>
      <c r="K1919" s="81" t="s">
        <v>3096</v>
      </c>
      <c r="L1919" s="82" t="s">
        <v>3116</v>
      </c>
      <c r="M1919" s="82" t="s">
        <v>203</v>
      </c>
      <c r="N1919" s="83">
        <v>1</v>
      </c>
      <c r="O1919" s="83">
        <v>3</v>
      </c>
      <c r="P1919" s="83">
        <v>7</v>
      </c>
      <c r="Q1919" s="240">
        <f t="shared" si="144"/>
        <v>21</v>
      </c>
      <c r="R1919" s="240" t="str">
        <f t="shared" si="145"/>
        <v>OLASI RİSK</v>
      </c>
      <c r="S1919" s="84" t="s">
        <v>204</v>
      </c>
      <c r="T1919" s="82" t="s">
        <v>384</v>
      </c>
      <c r="U1919" s="80" t="s">
        <v>206</v>
      </c>
      <c r="V1919" s="85" t="s">
        <v>558</v>
      </c>
      <c r="W1919" s="80" t="s">
        <v>558</v>
      </c>
      <c r="X1919" s="82" t="s">
        <v>208</v>
      </c>
      <c r="Y1919" s="83">
        <v>0.5</v>
      </c>
      <c r="Z1919" s="83">
        <v>3</v>
      </c>
      <c r="AA1919" s="83">
        <v>7</v>
      </c>
      <c r="AB1919" s="240">
        <f t="shared" si="146"/>
        <v>10.5</v>
      </c>
      <c r="AC1919" s="240" t="str">
        <f t="shared" si="147"/>
        <v>DÜŞÜK RİSK</v>
      </c>
      <c r="AD1919" s="81" t="s">
        <v>385</v>
      </c>
      <c r="AE1919" s="81" t="s">
        <v>265</v>
      </c>
      <c r="AF1919" s="81" t="s">
        <v>558</v>
      </c>
      <c r="AG1919" s="83" t="s">
        <v>303</v>
      </c>
    </row>
    <row r="1920" spans="1:33" ht="105" x14ac:dyDescent="0.45">
      <c r="A1920" s="152">
        <v>1913</v>
      </c>
      <c r="B1920" s="160">
        <v>45896</v>
      </c>
      <c r="C1920" s="81" t="s">
        <v>66</v>
      </c>
      <c r="D1920" s="81" t="s">
        <v>6757</v>
      </c>
      <c r="E1920" s="254" t="s">
        <v>3095</v>
      </c>
      <c r="F1920" s="154" t="s">
        <v>3865</v>
      </c>
      <c r="G1920" s="81" t="s">
        <v>387</v>
      </c>
      <c r="H1920" s="81" t="s">
        <v>388</v>
      </c>
      <c r="I1920" s="81" t="s">
        <v>382</v>
      </c>
      <c r="J1920" s="81" t="s">
        <v>389</v>
      </c>
      <c r="K1920" s="81" t="s">
        <v>3114</v>
      </c>
      <c r="L1920" s="82" t="s">
        <v>390</v>
      </c>
      <c r="M1920" s="82" t="s">
        <v>203</v>
      </c>
      <c r="N1920" s="83">
        <v>0.5</v>
      </c>
      <c r="O1920" s="83">
        <v>10</v>
      </c>
      <c r="P1920" s="83">
        <v>15</v>
      </c>
      <c r="Q1920" s="240">
        <f t="shared" si="144"/>
        <v>75</v>
      </c>
      <c r="R1920" s="240" t="str">
        <f t="shared" si="145"/>
        <v>ÖNEMLİ RİSK</v>
      </c>
      <c r="S1920" s="84" t="s">
        <v>204</v>
      </c>
      <c r="T1920" s="81" t="s">
        <v>313</v>
      </c>
      <c r="U1920" s="80" t="s">
        <v>206</v>
      </c>
      <c r="V1920" s="85" t="s">
        <v>558</v>
      </c>
      <c r="W1920" s="80" t="s">
        <v>558</v>
      </c>
      <c r="X1920" s="82" t="s">
        <v>208</v>
      </c>
      <c r="Y1920" s="83">
        <v>0.5</v>
      </c>
      <c r="Z1920" s="83">
        <v>3</v>
      </c>
      <c r="AA1920" s="83">
        <v>7</v>
      </c>
      <c r="AB1920" s="240">
        <f t="shared" si="146"/>
        <v>10.5</v>
      </c>
      <c r="AC1920" s="240" t="str">
        <f t="shared" si="147"/>
        <v>DÜŞÜK RİSK</v>
      </c>
      <c r="AD1920" s="81" t="s">
        <v>385</v>
      </c>
      <c r="AE1920" s="81" t="s">
        <v>265</v>
      </c>
      <c r="AF1920" s="81" t="s">
        <v>558</v>
      </c>
      <c r="AG1920" s="83" t="s">
        <v>391</v>
      </c>
    </row>
    <row r="1921" spans="1:33" ht="105" x14ac:dyDescent="0.45">
      <c r="A1921" s="152">
        <v>1914</v>
      </c>
      <c r="B1921" s="160">
        <v>45896</v>
      </c>
      <c r="C1921" s="81" t="s">
        <v>72</v>
      </c>
      <c r="D1921" s="81" t="s">
        <v>156</v>
      </c>
      <c r="E1921" s="254" t="s">
        <v>3095</v>
      </c>
      <c r="F1921" s="154" t="s">
        <v>3865</v>
      </c>
      <c r="G1921" s="81" t="s">
        <v>3117</v>
      </c>
      <c r="H1921" s="81" t="s">
        <v>445</v>
      </c>
      <c r="I1921" s="81" t="s">
        <v>446</v>
      </c>
      <c r="J1921" s="81" t="s">
        <v>299</v>
      </c>
      <c r="K1921" s="81" t="s">
        <v>3106</v>
      </c>
      <c r="L1921" s="82" t="s">
        <v>447</v>
      </c>
      <c r="M1921" s="82" t="s">
        <v>203</v>
      </c>
      <c r="N1921" s="83">
        <v>0.5</v>
      </c>
      <c r="O1921" s="83">
        <v>1</v>
      </c>
      <c r="P1921" s="83">
        <v>15</v>
      </c>
      <c r="Q1921" s="240">
        <f t="shared" si="144"/>
        <v>7.5</v>
      </c>
      <c r="R1921" s="240" t="str">
        <f t="shared" si="145"/>
        <v>DÜŞÜK RİSK</v>
      </c>
      <c r="S1921" s="84" t="s">
        <v>448</v>
      </c>
      <c r="T1921" s="81" t="s">
        <v>449</v>
      </c>
      <c r="U1921" s="80" t="s">
        <v>206</v>
      </c>
      <c r="V1921" s="85" t="s">
        <v>558</v>
      </c>
      <c r="W1921" s="80" t="s">
        <v>558</v>
      </c>
      <c r="X1921" s="82" t="s">
        <v>208</v>
      </c>
      <c r="Y1921" s="83">
        <v>0.5</v>
      </c>
      <c r="Z1921" s="83">
        <v>1</v>
      </c>
      <c r="AA1921" s="83">
        <v>15</v>
      </c>
      <c r="AB1921" s="240">
        <f t="shared" si="146"/>
        <v>7.5</v>
      </c>
      <c r="AC1921" s="240" t="str">
        <f t="shared" si="147"/>
        <v>DÜŞÜK RİSK</v>
      </c>
      <c r="AD1921" s="81" t="s">
        <v>450</v>
      </c>
      <c r="AE1921" s="81" t="s">
        <v>451</v>
      </c>
      <c r="AF1921" s="81" t="s">
        <v>558</v>
      </c>
      <c r="AG1921" s="83" t="s">
        <v>266</v>
      </c>
    </row>
    <row r="1922" spans="1:33" ht="105" x14ac:dyDescent="0.45">
      <c r="A1922" s="152">
        <v>1915</v>
      </c>
      <c r="B1922" s="160">
        <v>45896</v>
      </c>
      <c r="C1922" s="81" t="s">
        <v>66</v>
      </c>
      <c r="D1922" s="81" t="s">
        <v>6757</v>
      </c>
      <c r="E1922" s="254" t="s">
        <v>3095</v>
      </c>
      <c r="F1922" s="154" t="s">
        <v>3865</v>
      </c>
      <c r="G1922" s="81" t="s">
        <v>431</v>
      </c>
      <c r="H1922" s="81" t="s">
        <v>403</v>
      </c>
      <c r="I1922" s="81" t="s">
        <v>2186</v>
      </c>
      <c r="J1922" s="81" t="s">
        <v>299</v>
      </c>
      <c r="K1922" s="81" t="s">
        <v>3106</v>
      </c>
      <c r="L1922" s="82" t="s">
        <v>3118</v>
      </c>
      <c r="M1922" s="82" t="s">
        <v>203</v>
      </c>
      <c r="N1922" s="83">
        <v>1</v>
      </c>
      <c r="O1922" s="83">
        <v>6</v>
      </c>
      <c r="P1922" s="83">
        <v>3</v>
      </c>
      <c r="Q1922" s="240">
        <f t="shared" si="144"/>
        <v>18</v>
      </c>
      <c r="R1922" s="240" t="str">
        <f t="shared" si="145"/>
        <v>DÜŞÜK RİSK</v>
      </c>
      <c r="S1922" s="84" t="s">
        <v>3119</v>
      </c>
      <c r="T1922" s="81" t="s">
        <v>2078</v>
      </c>
      <c r="U1922" s="80" t="s">
        <v>206</v>
      </c>
      <c r="V1922" s="85" t="s">
        <v>558</v>
      </c>
      <c r="W1922" s="80" t="s">
        <v>558</v>
      </c>
      <c r="X1922" s="82" t="s">
        <v>208</v>
      </c>
      <c r="Y1922" s="83">
        <v>1</v>
      </c>
      <c r="Z1922" s="83">
        <v>6</v>
      </c>
      <c r="AA1922" s="83">
        <v>3</v>
      </c>
      <c r="AB1922" s="240">
        <f t="shared" si="146"/>
        <v>18</v>
      </c>
      <c r="AC1922" s="240" t="str">
        <f t="shared" si="147"/>
        <v>DÜŞÜK RİSK</v>
      </c>
      <c r="AD1922" s="81" t="s">
        <v>264</v>
      </c>
      <c r="AE1922" s="81" t="s">
        <v>265</v>
      </c>
      <c r="AF1922" s="81" t="s">
        <v>558</v>
      </c>
      <c r="AG1922" s="83" t="s">
        <v>334</v>
      </c>
    </row>
    <row r="1923" spans="1:33" ht="105" x14ac:dyDescent="0.45">
      <c r="A1923" s="152">
        <v>1916</v>
      </c>
      <c r="B1923" s="160">
        <v>45896</v>
      </c>
      <c r="C1923" s="81" t="s">
        <v>72</v>
      </c>
      <c r="D1923" s="81" t="s">
        <v>130</v>
      </c>
      <c r="E1923" s="254" t="s">
        <v>3095</v>
      </c>
      <c r="F1923" s="154" t="s">
        <v>3865</v>
      </c>
      <c r="G1923" s="81" t="s">
        <v>431</v>
      </c>
      <c r="H1923" s="81" t="s">
        <v>2079</v>
      </c>
      <c r="I1923" s="81" t="s">
        <v>2189</v>
      </c>
      <c r="J1923" s="81" t="s">
        <v>299</v>
      </c>
      <c r="K1923" s="81" t="s">
        <v>3106</v>
      </c>
      <c r="L1923" s="82" t="s">
        <v>3120</v>
      </c>
      <c r="M1923" s="82" t="s">
        <v>203</v>
      </c>
      <c r="N1923" s="83">
        <v>1</v>
      </c>
      <c r="O1923" s="83">
        <v>6</v>
      </c>
      <c r="P1923" s="83">
        <v>3</v>
      </c>
      <c r="Q1923" s="240">
        <f t="shared" si="144"/>
        <v>18</v>
      </c>
      <c r="R1923" s="240" t="str">
        <f t="shared" si="145"/>
        <v>DÜŞÜK RİSK</v>
      </c>
      <c r="S1923" s="84" t="s">
        <v>3121</v>
      </c>
      <c r="T1923" s="81" t="s">
        <v>313</v>
      </c>
      <c r="U1923" s="80" t="s">
        <v>206</v>
      </c>
      <c r="V1923" s="85" t="s">
        <v>558</v>
      </c>
      <c r="W1923" s="80" t="s">
        <v>558</v>
      </c>
      <c r="X1923" s="82" t="s">
        <v>208</v>
      </c>
      <c r="Y1923" s="83">
        <v>0.5</v>
      </c>
      <c r="Z1923" s="83">
        <v>6</v>
      </c>
      <c r="AA1923" s="83">
        <v>3</v>
      </c>
      <c r="AB1923" s="240">
        <f t="shared" si="146"/>
        <v>9</v>
      </c>
      <c r="AC1923" s="240" t="str">
        <f t="shared" si="147"/>
        <v>DÜŞÜK RİSK</v>
      </c>
      <c r="AD1923" s="81" t="s">
        <v>279</v>
      </c>
      <c r="AE1923" s="81" t="s">
        <v>265</v>
      </c>
      <c r="AF1923" s="81" t="s">
        <v>558</v>
      </c>
      <c r="AG1923" s="83" t="s">
        <v>334</v>
      </c>
    </row>
    <row r="1924" spans="1:33" ht="105" x14ac:dyDescent="0.45">
      <c r="A1924" s="152">
        <v>1917</v>
      </c>
      <c r="B1924" s="160">
        <v>45896</v>
      </c>
      <c r="C1924" s="81" t="s">
        <v>72</v>
      </c>
      <c r="D1924" s="81" t="s">
        <v>130</v>
      </c>
      <c r="E1924" s="254" t="s">
        <v>3095</v>
      </c>
      <c r="F1924" s="154" t="s">
        <v>3865</v>
      </c>
      <c r="G1924" s="81" t="s">
        <v>431</v>
      </c>
      <c r="H1924" s="81" t="s">
        <v>2083</v>
      </c>
      <c r="I1924" s="81" t="s">
        <v>2191</v>
      </c>
      <c r="J1924" s="81" t="s">
        <v>299</v>
      </c>
      <c r="K1924" s="81" t="s">
        <v>3122</v>
      </c>
      <c r="L1924" s="82" t="s">
        <v>3123</v>
      </c>
      <c r="M1924" s="82" t="s">
        <v>203</v>
      </c>
      <c r="N1924" s="83">
        <v>0.5</v>
      </c>
      <c r="O1924" s="83">
        <v>6</v>
      </c>
      <c r="P1924" s="83">
        <v>3</v>
      </c>
      <c r="Q1924" s="240">
        <f t="shared" si="144"/>
        <v>9</v>
      </c>
      <c r="R1924" s="240" t="str">
        <f t="shared" si="145"/>
        <v>DÜŞÜK RİSK</v>
      </c>
      <c r="S1924" s="84" t="s">
        <v>2127</v>
      </c>
      <c r="T1924" s="82" t="s">
        <v>436</v>
      </c>
      <c r="U1924" s="80" t="s">
        <v>206</v>
      </c>
      <c r="V1924" s="85" t="s">
        <v>558</v>
      </c>
      <c r="W1924" s="80" t="s">
        <v>558</v>
      </c>
      <c r="X1924" s="82" t="s">
        <v>208</v>
      </c>
      <c r="Y1924" s="83">
        <v>0.5</v>
      </c>
      <c r="Z1924" s="83">
        <v>6</v>
      </c>
      <c r="AA1924" s="83">
        <v>3</v>
      </c>
      <c r="AB1924" s="240">
        <f t="shared" si="146"/>
        <v>9</v>
      </c>
      <c r="AC1924" s="240" t="str">
        <f t="shared" si="147"/>
        <v>DÜŞÜK RİSK</v>
      </c>
      <c r="AD1924" s="81" t="s">
        <v>279</v>
      </c>
      <c r="AE1924" s="81" t="s">
        <v>265</v>
      </c>
      <c r="AF1924" s="81" t="s">
        <v>558</v>
      </c>
      <c r="AG1924" s="83" t="s">
        <v>334</v>
      </c>
    </row>
    <row r="1925" spans="1:33" ht="87.5" x14ac:dyDescent="0.45">
      <c r="A1925" s="152">
        <v>1918</v>
      </c>
      <c r="B1925" s="160">
        <v>45896</v>
      </c>
      <c r="C1925" s="81" t="s">
        <v>72</v>
      </c>
      <c r="D1925" s="81" t="s">
        <v>157</v>
      </c>
      <c r="E1925" s="254" t="s">
        <v>3095</v>
      </c>
      <c r="F1925" s="154" t="s">
        <v>3865</v>
      </c>
      <c r="G1925" s="81" t="s">
        <v>342</v>
      </c>
      <c r="H1925" s="81" t="s">
        <v>343</v>
      </c>
      <c r="I1925" s="81" t="s">
        <v>344</v>
      </c>
      <c r="J1925" s="81" t="s">
        <v>283</v>
      </c>
      <c r="K1925" s="81" t="s">
        <v>345</v>
      </c>
      <c r="L1925" s="82" t="s">
        <v>3124</v>
      </c>
      <c r="M1925" s="82" t="s">
        <v>203</v>
      </c>
      <c r="N1925" s="83">
        <v>1</v>
      </c>
      <c r="O1925" s="83">
        <v>6</v>
      </c>
      <c r="P1925" s="83">
        <v>3</v>
      </c>
      <c r="Q1925" s="240">
        <f t="shared" si="144"/>
        <v>18</v>
      </c>
      <c r="R1925" s="240" t="str">
        <f t="shared" si="145"/>
        <v>DÜŞÜK RİSK</v>
      </c>
      <c r="S1925" s="84" t="s">
        <v>2127</v>
      </c>
      <c r="T1925" s="82" t="s">
        <v>286</v>
      </c>
      <c r="U1925" s="80" t="s">
        <v>206</v>
      </c>
      <c r="V1925" s="85" t="s">
        <v>558</v>
      </c>
      <c r="W1925" s="80" t="s">
        <v>558</v>
      </c>
      <c r="X1925" s="82" t="s">
        <v>208</v>
      </c>
      <c r="Y1925" s="83">
        <v>1</v>
      </c>
      <c r="Z1925" s="83">
        <v>6</v>
      </c>
      <c r="AA1925" s="83">
        <v>3</v>
      </c>
      <c r="AB1925" s="240">
        <f t="shared" si="146"/>
        <v>18</v>
      </c>
      <c r="AC1925" s="240" t="str">
        <f t="shared" si="147"/>
        <v>DÜŞÜK RİSK</v>
      </c>
      <c r="AD1925" s="81" t="s">
        <v>287</v>
      </c>
      <c r="AE1925" s="81" t="s">
        <v>265</v>
      </c>
      <c r="AF1925" s="81" t="s">
        <v>558</v>
      </c>
      <c r="AG1925" s="83" t="s">
        <v>288</v>
      </c>
    </row>
    <row r="1926" spans="1:33" ht="315" x14ac:dyDescent="0.45">
      <c r="A1926" s="152">
        <v>1919</v>
      </c>
      <c r="B1926" s="160">
        <v>45896</v>
      </c>
      <c r="C1926" s="81" t="s">
        <v>72</v>
      </c>
      <c r="D1926" s="81" t="s">
        <v>155</v>
      </c>
      <c r="E1926" s="254" t="s">
        <v>3095</v>
      </c>
      <c r="F1926" s="154" t="s">
        <v>3865</v>
      </c>
      <c r="G1926" s="81" t="s">
        <v>342</v>
      </c>
      <c r="H1926" s="81" t="s">
        <v>222</v>
      </c>
      <c r="I1926" s="81" t="s">
        <v>225</v>
      </c>
      <c r="J1926" s="81" t="s">
        <v>200</v>
      </c>
      <c r="K1926" s="81" t="s">
        <v>345</v>
      </c>
      <c r="L1926" s="82" t="s">
        <v>347</v>
      </c>
      <c r="M1926" s="82" t="s">
        <v>203</v>
      </c>
      <c r="N1926" s="83">
        <v>1</v>
      </c>
      <c r="O1926" s="83">
        <v>1</v>
      </c>
      <c r="P1926" s="83">
        <v>15</v>
      </c>
      <c r="Q1926" s="240">
        <f t="shared" si="144"/>
        <v>15</v>
      </c>
      <c r="R1926" s="240" t="str">
        <f t="shared" si="145"/>
        <v>DÜŞÜK RİSK</v>
      </c>
      <c r="S1926" s="84" t="s">
        <v>2127</v>
      </c>
      <c r="T1926" s="82" t="s">
        <v>348</v>
      </c>
      <c r="U1926" s="80" t="s">
        <v>206</v>
      </c>
      <c r="V1926" s="85" t="s">
        <v>558</v>
      </c>
      <c r="W1926" s="80" t="s">
        <v>558</v>
      </c>
      <c r="X1926" s="82" t="s">
        <v>208</v>
      </c>
      <c r="Y1926" s="83">
        <v>1</v>
      </c>
      <c r="Z1926" s="83">
        <v>1</v>
      </c>
      <c r="AA1926" s="83">
        <v>15</v>
      </c>
      <c r="AB1926" s="240">
        <f t="shared" si="146"/>
        <v>15</v>
      </c>
      <c r="AC1926" s="240" t="str">
        <f t="shared" si="147"/>
        <v>DÜŞÜK RİSK</v>
      </c>
      <c r="AD1926" s="81" t="s">
        <v>209</v>
      </c>
      <c r="AE1926" s="81" t="s">
        <v>210</v>
      </c>
      <c r="AF1926" s="81" t="s">
        <v>558</v>
      </c>
      <c r="AG1926" s="83" t="s">
        <v>349</v>
      </c>
    </row>
    <row r="1927" spans="1:33" ht="315" x14ac:dyDescent="0.45">
      <c r="A1927" s="152">
        <v>1920</v>
      </c>
      <c r="B1927" s="160">
        <v>45896</v>
      </c>
      <c r="C1927" s="81" t="s">
        <v>72</v>
      </c>
      <c r="D1927" s="81" t="s">
        <v>155</v>
      </c>
      <c r="E1927" s="254" t="s">
        <v>3095</v>
      </c>
      <c r="F1927" s="154" t="s">
        <v>3865</v>
      </c>
      <c r="G1927" s="81" t="s">
        <v>342</v>
      </c>
      <c r="H1927" s="81" t="s">
        <v>217</v>
      </c>
      <c r="I1927" s="81" t="s">
        <v>225</v>
      </c>
      <c r="J1927" s="81" t="s">
        <v>200</v>
      </c>
      <c r="K1927" s="81" t="s">
        <v>345</v>
      </c>
      <c r="L1927" s="82" t="s">
        <v>347</v>
      </c>
      <c r="M1927" s="82" t="s">
        <v>203</v>
      </c>
      <c r="N1927" s="83">
        <v>1</v>
      </c>
      <c r="O1927" s="83">
        <v>0.5</v>
      </c>
      <c r="P1927" s="83">
        <v>40</v>
      </c>
      <c r="Q1927" s="240">
        <f t="shared" si="144"/>
        <v>20</v>
      </c>
      <c r="R1927" s="240" t="str">
        <f t="shared" si="145"/>
        <v>OLASI RİSK</v>
      </c>
      <c r="S1927" s="84" t="s">
        <v>2127</v>
      </c>
      <c r="T1927" s="82" t="s">
        <v>348</v>
      </c>
      <c r="U1927" s="80" t="s">
        <v>206</v>
      </c>
      <c r="V1927" s="85" t="s">
        <v>558</v>
      </c>
      <c r="W1927" s="80" t="s">
        <v>558</v>
      </c>
      <c r="X1927" s="82" t="s">
        <v>208</v>
      </c>
      <c r="Y1927" s="83">
        <v>1</v>
      </c>
      <c r="Z1927" s="83">
        <v>0.5</v>
      </c>
      <c r="AA1927" s="83">
        <v>15</v>
      </c>
      <c r="AB1927" s="240">
        <f t="shared" si="146"/>
        <v>7.5</v>
      </c>
      <c r="AC1927" s="240" t="str">
        <f t="shared" si="147"/>
        <v>DÜŞÜK RİSK</v>
      </c>
      <c r="AD1927" s="81" t="s">
        <v>209</v>
      </c>
      <c r="AE1927" s="81" t="s">
        <v>210</v>
      </c>
      <c r="AF1927" s="81" t="s">
        <v>558</v>
      </c>
      <c r="AG1927" s="83" t="s">
        <v>349</v>
      </c>
    </row>
    <row r="1928" spans="1:33" ht="140" x14ac:dyDescent="0.45">
      <c r="A1928" s="152">
        <v>1921</v>
      </c>
      <c r="B1928" s="160">
        <v>45896</v>
      </c>
      <c r="C1928" s="81" t="s">
        <v>72</v>
      </c>
      <c r="D1928" s="81" t="s">
        <v>156</v>
      </c>
      <c r="E1928" s="254" t="s">
        <v>3095</v>
      </c>
      <c r="F1928" s="154" t="s">
        <v>3865</v>
      </c>
      <c r="G1928" s="81" t="s">
        <v>431</v>
      </c>
      <c r="H1928" s="81" t="s">
        <v>452</v>
      </c>
      <c r="I1928" s="81" t="s">
        <v>438</v>
      </c>
      <c r="J1928" s="81" t="s">
        <v>453</v>
      </c>
      <c r="K1928" s="81" t="s">
        <v>3125</v>
      </c>
      <c r="L1928" s="82" t="s">
        <v>454</v>
      </c>
      <c r="M1928" s="82" t="s">
        <v>203</v>
      </c>
      <c r="N1928" s="83">
        <v>0.5</v>
      </c>
      <c r="O1928" s="83">
        <v>1</v>
      </c>
      <c r="P1928" s="83">
        <v>15</v>
      </c>
      <c r="Q1928" s="240">
        <f t="shared" si="144"/>
        <v>7.5</v>
      </c>
      <c r="R1928" s="240" t="str">
        <f t="shared" si="145"/>
        <v>DÜŞÜK RİSK</v>
      </c>
      <c r="S1928" s="84" t="s">
        <v>204</v>
      </c>
      <c r="T1928" s="82" t="s">
        <v>455</v>
      </c>
      <c r="U1928" s="80" t="s">
        <v>206</v>
      </c>
      <c r="V1928" s="85" t="s">
        <v>558</v>
      </c>
      <c r="W1928" s="80" t="s">
        <v>558</v>
      </c>
      <c r="X1928" s="82" t="s">
        <v>208</v>
      </c>
      <c r="Y1928" s="83">
        <v>0.5</v>
      </c>
      <c r="Z1928" s="83">
        <v>1</v>
      </c>
      <c r="AA1928" s="83">
        <v>15</v>
      </c>
      <c r="AB1928" s="240">
        <f t="shared" si="146"/>
        <v>7.5</v>
      </c>
      <c r="AC1928" s="240" t="str">
        <f t="shared" si="147"/>
        <v>DÜŞÜK RİSK</v>
      </c>
      <c r="AD1928" s="81" t="s">
        <v>450</v>
      </c>
      <c r="AE1928" s="81" t="s">
        <v>451</v>
      </c>
      <c r="AF1928" s="81" t="s">
        <v>558</v>
      </c>
      <c r="AG1928" s="83" t="s">
        <v>266</v>
      </c>
    </row>
    <row r="1929" spans="1:33" ht="105" x14ac:dyDescent="0.45">
      <c r="A1929" s="152">
        <v>1922</v>
      </c>
      <c r="B1929" s="160">
        <v>45896</v>
      </c>
      <c r="C1929" s="81" t="s">
        <v>66</v>
      </c>
      <c r="D1929" s="81" t="s">
        <v>6757</v>
      </c>
      <c r="E1929" s="254" t="s">
        <v>3095</v>
      </c>
      <c r="F1929" s="154" t="s">
        <v>3865</v>
      </c>
      <c r="G1929" s="81" t="s">
        <v>480</v>
      </c>
      <c r="H1929" s="81" t="s">
        <v>481</v>
      </c>
      <c r="I1929" s="81" t="s">
        <v>482</v>
      </c>
      <c r="J1929" s="81" t="s">
        <v>483</v>
      </c>
      <c r="K1929" s="81" t="s">
        <v>3125</v>
      </c>
      <c r="L1929" s="82" t="s">
        <v>484</v>
      </c>
      <c r="M1929" s="82" t="s">
        <v>203</v>
      </c>
      <c r="N1929" s="83">
        <v>0.5</v>
      </c>
      <c r="O1929" s="83">
        <v>1</v>
      </c>
      <c r="P1929" s="83">
        <v>15</v>
      </c>
      <c r="Q1929" s="240">
        <f t="shared" si="144"/>
        <v>7.5</v>
      </c>
      <c r="R1929" s="240" t="str">
        <f t="shared" si="145"/>
        <v>DÜŞÜK RİSK</v>
      </c>
      <c r="S1929" s="84" t="s">
        <v>204</v>
      </c>
      <c r="T1929" s="81" t="s">
        <v>135</v>
      </c>
      <c r="U1929" s="80" t="s">
        <v>206</v>
      </c>
      <c r="V1929" s="85" t="s">
        <v>558</v>
      </c>
      <c r="W1929" s="80" t="s">
        <v>558</v>
      </c>
      <c r="X1929" s="82" t="s">
        <v>208</v>
      </c>
      <c r="Y1929" s="83">
        <v>0.5</v>
      </c>
      <c r="Z1929" s="83">
        <v>1</v>
      </c>
      <c r="AA1929" s="83">
        <v>15</v>
      </c>
      <c r="AB1929" s="240">
        <f t="shared" si="146"/>
        <v>7.5</v>
      </c>
      <c r="AC1929" s="240" t="str">
        <f t="shared" si="147"/>
        <v>DÜŞÜK RİSK</v>
      </c>
      <c r="AD1929" s="81" t="s">
        <v>485</v>
      </c>
      <c r="AE1929" s="81" t="s">
        <v>265</v>
      </c>
      <c r="AF1929" s="81" t="s">
        <v>558</v>
      </c>
      <c r="AG1929" s="83" t="s">
        <v>479</v>
      </c>
    </row>
    <row r="1930" spans="1:33" ht="105" x14ac:dyDescent="0.45">
      <c r="A1930" s="152">
        <v>1923</v>
      </c>
      <c r="B1930" s="160">
        <v>45896</v>
      </c>
      <c r="C1930" s="81" t="s">
        <v>60</v>
      </c>
      <c r="D1930" s="81" t="s">
        <v>170</v>
      </c>
      <c r="E1930" s="254" t="s">
        <v>3095</v>
      </c>
      <c r="F1930" s="154" t="s">
        <v>3865</v>
      </c>
      <c r="G1930" s="81" t="s">
        <v>486</v>
      </c>
      <c r="H1930" s="81" t="s">
        <v>487</v>
      </c>
      <c r="I1930" s="81" t="s">
        <v>1747</v>
      </c>
      <c r="J1930" s="81" t="s">
        <v>299</v>
      </c>
      <c r="K1930" s="81" t="s">
        <v>3125</v>
      </c>
      <c r="L1930" s="82" t="s">
        <v>489</v>
      </c>
      <c r="M1930" s="82" t="s">
        <v>203</v>
      </c>
      <c r="N1930" s="83">
        <v>0.5</v>
      </c>
      <c r="O1930" s="83">
        <v>1</v>
      </c>
      <c r="P1930" s="83">
        <v>7</v>
      </c>
      <c r="Q1930" s="240">
        <f t="shared" si="144"/>
        <v>3.5</v>
      </c>
      <c r="R1930" s="240" t="str">
        <f t="shared" si="145"/>
        <v>DÜŞÜK RİSK</v>
      </c>
      <c r="S1930" s="84" t="s">
        <v>204</v>
      </c>
      <c r="T1930" s="81" t="s">
        <v>490</v>
      </c>
      <c r="U1930" s="80" t="s">
        <v>206</v>
      </c>
      <c r="V1930" s="85" t="s">
        <v>558</v>
      </c>
      <c r="W1930" s="80" t="s">
        <v>558</v>
      </c>
      <c r="X1930" s="82" t="s">
        <v>208</v>
      </c>
      <c r="Y1930" s="83">
        <v>0.5</v>
      </c>
      <c r="Z1930" s="83">
        <v>1</v>
      </c>
      <c r="AA1930" s="83">
        <v>7</v>
      </c>
      <c r="AB1930" s="240">
        <f t="shared" si="146"/>
        <v>3.5</v>
      </c>
      <c r="AC1930" s="240" t="str">
        <f t="shared" si="147"/>
        <v>DÜŞÜK RİSK</v>
      </c>
      <c r="AD1930" s="81" t="s">
        <v>3127</v>
      </c>
      <c r="AE1930" s="81" t="s">
        <v>3128</v>
      </c>
      <c r="AF1930" s="81" t="s">
        <v>558</v>
      </c>
      <c r="AG1930" s="83" t="s">
        <v>491</v>
      </c>
    </row>
    <row r="1931" spans="1:33" ht="140" x14ac:dyDescent="0.45">
      <c r="A1931" s="152">
        <v>1924</v>
      </c>
      <c r="B1931" s="153">
        <v>45896</v>
      </c>
      <c r="C1931" s="81" t="s">
        <v>72</v>
      </c>
      <c r="D1931" s="81" t="s">
        <v>130</v>
      </c>
      <c r="E1931" s="154" t="s">
        <v>3710</v>
      </c>
      <c r="F1931" s="154" t="s">
        <v>3710</v>
      </c>
      <c r="G1931" s="81" t="s">
        <v>402</v>
      </c>
      <c r="H1931" s="81" t="s">
        <v>2796</v>
      </c>
      <c r="I1931" s="81" t="s">
        <v>2080</v>
      </c>
      <c r="J1931" s="81" t="s">
        <v>299</v>
      </c>
      <c r="K1931" s="81" t="s">
        <v>3129</v>
      </c>
      <c r="L1931" s="82" t="s">
        <v>3130</v>
      </c>
      <c r="M1931" s="82" t="s">
        <v>203</v>
      </c>
      <c r="N1931" s="83">
        <v>1</v>
      </c>
      <c r="O1931" s="83">
        <v>6</v>
      </c>
      <c r="P1931" s="83">
        <v>3</v>
      </c>
      <c r="Q1931" s="240">
        <f t="shared" si="144"/>
        <v>18</v>
      </c>
      <c r="R1931" s="240" t="str">
        <f>IF(Q1931="","",IF(AND(Q1931&gt;=0,Q1931&lt;20),"DÜŞÜK RİSK",IF(AND(Q1931&gt;=20,Q1931&lt;70),"OLASI RİSK",IF(AND(Q1931&gt;=70,Q1931&lt;200),"ÖNEMLİ RİSK",IF(AND(Q1931&gt;=200,Q1931&lt;400),"YÜKSEK RİSK",IF(Q1931&gt;=400,"KABUL EDİLEMEZ RİSK",""))))))</f>
        <v>DÜŞÜK RİSK</v>
      </c>
      <c r="S1931" s="84" t="s">
        <v>204</v>
      </c>
      <c r="T1931" s="81" t="s">
        <v>313</v>
      </c>
      <c r="U1931" s="80" t="s">
        <v>206</v>
      </c>
      <c r="V1931" s="85" t="s">
        <v>558</v>
      </c>
      <c r="W1931" s="85" t="s">
        <v>558</v>
      </c>
      <c r="X1931" s="82" t="s">
        <v>208</v>
      </c>
      <c r="Y1931" s="83">
        <v>0.5</v>
      </c>
      <c r="Z1931" s="83">
        <v>6</v>
      </c>
      <c r="AA1931" s="83">
        <v>3</v>
      </c>
      <c r="AB1931" s="240">
        <f t="shared" si="146"/>
        <v>9</v>
      </c>
      <c r="AC1931" s="240" t="str">
        <f t="shared" ref="AC1931:AC1943" si="148">IF(AB1931="","",IF(AND(AB1931&gt;=0,AB1931&lt;20),"DÜŞÜK RİSK",IF(AND(AB1931&gt;=20,AB1931&lt;70),"OLASI RİSK",IF(AND(AB1931&gt;=70,AB1931&lt;200),"ÖNEMLİ RİSK",IF(AND(AB1931&gt;=200,AB1931&lt;400),"YÜKSEK RİSK",IF(AB1931&gt;=400,"KABUL EDİLEMEZ RİSK",""))))))</f>
        <v>DÜŞÜK RİSK</v>
      </c>
      <c r="AD1931" s="81" t="s">
        <v>279</v>
      </c>
      <c r="AE1931" s="81" t="s">
        <v>265</v>
      </c>
      <c r="AF1931" s="81" t="s">
        <v>558</v>
      </c>
      <c r="AG1931" s="83" t="s">
        <v>334</v>
      </c>
    </row>
    <row r="1932" spans="1:33" ht="157.5" x14ac:dyDescent="0.45">
      <c r="A1932" s="152">
        <v>1925</v>
      </c>
      <c r="B1932" s="153">
        <v>45896</v>
      </c>
      <c r="C1932" s="81" t="s">
        <v>72</v>
      </c>
      <c r="D1932" s="81" t="s">
        <v>130</v>
      </c>
      <c r="E1932" s="154" t="s">
        <v>3710</v>
      </c>
      <c r="F1932" s="154" t="s">
        <v>3710</v>
      </c>
      <c r="G1932" s="81" t="s">
        <v>402</v>
      </c>
      <c r="H1932" s="81" t="s">
        <v>415</v>
      </c>
      <c r="I1932" s="81" t="s">
        <v>416</v>
      </c>
      <c r="J1932" s="81" t="s">
        <v>6300</v>
      </c>
      <c r="K1932" s="81" t="s">
        <v>3129</v>
      </c>
      <c r="L1932" s="82" t="s">
        <v>3131</v>
      </c>
      <c r="M1932" s="82" t="s">
        <v>203</v>
      </c>
      <c r="N1932" s="83">
        <v>0.2</v>
      </c>
      <c r="O1932" s="83">
        <v>10</v>
      </c>
      <c r="P1932" s="83">
        <v>3</v>
      </c>
      <c r="Q1932" s="240">
        <f t="shared" si="144"/>
        <v>6</v>
      </c>
      <c r="R1932" s="240" t="str">
        <f>IF(Q1932="","",IF(AND(Q1932&gt;=0,Q1932&lt;20),"DÜŞÜK RİSK",IF(AND(Q1932&gt;=20,Q1932&lt;70),"OLASI RİSK",IF(AND(Q1932&gt;=70,Q1932&lt;200),"ÖNEMLİ RİSK",IF(AND(Q1932&gt;=200,Q1932&lt;400),"YÜKSEK RİSK",IF(Q1932&gt;=400,"KABUL EDİLEMEZ RİSK",""))))))</f>
        <v>DÜŞÜK RİSK</v>
      </c>
      <c r="S1932" s="84" t="s">
        <v>3132</v>
      </c>
      <c r="T1932" s="81" t="s">
        <v>419</v>
      </c>
      <c r="U1932" s="80" t="s">
        <v>206</v>
      </c>
      <c r="V1932" s="85" t="s">
        <v>1702</v>
      </c>
      <c r="W1932" s="85" t="s">
        <v>1702</v>
      </c>
      <c r="X1932" s="82" t="s">
        <v>208</v>
      </c>
      <c r="Y1932" s="83">
        <v>0.2</v>
      </c>
      <c r="Z1932" s="83">
        <v>10</v>
      </c>
      <c r="AA1932" s="83">
        <v>3</v>
      </c>
      <c r="AB1932" s="240">
        <f t="shared" si="146"/>
        <v>6</v>
      </c>
      <c r="AC1932" s="240" t="str">
        <f t="shared" si="148"/>
        <v>DÜŞÜK RİSK</v>
      </c>
      <c r="AD1932" s="81" t="s">
        <v>279</v>
      </c>
      <c r="AE1932" s="81" t="s">
        <v>265</v>
      </c>
      <c r="AF1932" s="81" t="s">
        <v>1702</v>
      </c>
      <c r="AG1932" s="83" t="s">
        <v>334</v>
      </c>
    </row>
    <row r="1933" spans="1:33" ht="157.5" x14ac:dyDescent="0.45">
      <c r="A1933" s="152">
        <v>1926</v>
      </c>
      <c r="B1933" s="153">
        <v>45896</v>
      </c>
      <c r="C1933" s="81" t="s">
        <v>72</v>
      </c>
      <c r="D1933" s="81" t="s">
        <v>130</v>
      </c>
      <c r="E1933" s="154" t="s">
        <v>3710</v>
      </c>
      <c r="F1933" s="154" t="s">
        <v>3710</v>
      </c>
      <c r="G1933" s="81" t="s">
        <v>402</v>
      </c>
      <c r="H1933" s="81" t="s">
        <v>420</v>
      </c>
      <c r="I1933" s="81" t="s">
        <v>421</v>
      </c>
      <c r="J1933" s="81" t="s">
        <v>3062</v>
      </c>
      <c r="K1933" s="81" t="s">
        <v>3129</v>
      </c>
      <c r="L1933" s="82" t="s">
        <v>3133</v>
      </c>
      <c r="M1933" s="82" t="s">
        <v>203</v>
      </c>
      <c r="N1933" s="83">
        <v>1</v>
      </c>
      <c r="O1933" s="83">
        <v>10</v>
      </c>
      <c r="P1933" s="83">
        <v>3</v>
      </c>
      <c r="Q1933" s="240">
        <f t="shared" si="144"/>
        <v>30</v>
      </c>
      <c r="R1933" s="240" t="s">
        <v>5516</v>
      </c>
      <c r="S1933" s="84" t="s">
        <v>204</v>
      </c>
      <c r="T1933" s="81" t="s">
        <v>419</v>
      </c>
      <c r="U1933" s="80" t="s">
        <v>206</v>
      </c>
      <c r="V1933" s="85" t="s">
        <v>1702</v>
      </c>
      <c r="W1933" s="85" t="s">
        <v>1702</v>
      </c>
      <c r="X1933" s="82" t="s">
        <v>208</v>
      </c>
      <c r="Y1933" s="83">
        <v>0.5</v>
      </c>
      <c r="Z1933" s="83">
        <v>6</v>
      </c>
      <c r="AA1933" s="83">
        <v>3</v>
      </c>
      <c r="AB1933" s="240">
        <f t="shared" si="146"/>
        <v>9</v>
      </c>
      <c r="AC1933" s="240" t="str">
        <f t="shared" si="148"/>
        <v>DÜŞÜK RİSK</v>
      </c>
      <c r="AD1933" s="81" t="s">
        <v>279</v>
      </c>
      <c r="AE1933" s="81" t="s">
        <v>265</v>
      </c>
      <c r="AF1933" s="81" t="s">
        <v>1702</v>
      </c>
      <c r="AG1933" s="83" t="s">
        <v>334</v>
      </c>
    </row>
    <row r="1934" spans="1:33" ht="140" x14ac:dyDescent="0.45">
      <c r="A1934" s="152">
        <v>1927</v>
      </c>
      <c r="B1934" s="153">
        <v>45896</v>
      </c>
      <c r="C1934" s="81" t="s">
        <v>72</v>
      </c>
      <c r="D1934" s="81" t="s">
        <v>130</v>
      </c>
      <c r="E1934" s="154" t="s">
        <v>3710</v>
      </c>
      <c r="F1934" s="154" t="s">
        <v>3710</v>
      </c>
      <c r="G1934" s="81" t="s">
        <v>431</v>
      </c>
      <c r="H1934" s="81" t="s">
        <v>432</v>
      </c>
      <c r="I1934" s="81" t="s">
        <v>433</v>
      </c>
      <c r="J1934" s="81" t="s">
        <v>434</v>
      </c>
      <c r="K1934" s="81" t="s">
        <v>3129</v>
      </c>
      <c r="L1934" s="82" t="s">
        <v>2084</v>
      </c>
      <c r="M1934" s="82" t="s">
        <v>203</v>
      </c>
      <c r="N1934" s="83">
        <v>0.5</v>
      </c>
      <c r="O1934" s="83">
        <v>6</v>
      </c>
      <c r="P1934" s="83">
        <v>3</v>
      </c>
      <c r="Q1934" s="240">
        <f t="shared" si="144"/>
        <v>9</v>
      </c>
      <c r="R1934" s="240" t="str">
        <f t="shared" ref="R1934:R1943" si="149">IF(Q1934="","",IF(AND(Q1934&gt;=0,Q1934&lt;20),"DÜŞÜK RİSK",IF(AND(Q1934&gt;=20,Q1934&lt;70),"OLASI RİSK",IF(AND(Q1934&gt;=70,Q1934&lt;200),"ÖNEMLİ RİSK",IF(AND(Q1934&gt;=200,Q1934&lt;400),"YÜKSEK RİSK",IF(Q1934&gt;=400,"KABUL EDİLEMEZ RİSK",""))))))</f>
        <v>DÜŞÜK RİSK</v>
      </c>
      <c r="S1934" s="84" t="s">
        <v>204</v>
      </c>
      <c r="T1934" s="81" t="s">
        <v>436</v>
      </c>
      <c r="U1934" s="80" t="s">
        <v>206</v>
      </c>
      <c r="V1934" s="85" t="s">
        <v>558</v>
      </c>
      <c r="W1934" s="85" t="s">
        <v>558</v>
      </c>
      <c r="X1934" s="82" t="s">
        <v>208</v>
      </c>
      <c r="Y1934" s="83">
        <v>0.5</v>
      </c>
      <c r="Z1934" s="83">
        <v>6</v>
      </c>
      <c r="AA1934" s="83">
        <v>3</v>
      </c>
      <c r="AB1934" s="240">
        <f t="shared" si="146"/>
        <v>9</v>
      </c>
      <c r="AC1934" s="240" t="str">
        <f t="shared" si="148"/>
        <v>DÜŞÜK RİSK</v>
      </c>
      <c r="AD1934" s="81" t="s">
        <v>279</v>
      </c>
      <c r="AE1934" s="81" t="s">
        <v>265</v>
      </c>
      <c r="AF1934" s="81" t="s">
        <v>558</v>
      </c>
      <c r="AG1934" s="83" t="s">
        <v>334</v>
      </c>
    </row>
    <row r="1935" spans="1:33" ht="140" x14ac:dyDescent="0.45">
      <c r="A1935" s="152">
        <v>1928</v>
      </c>
      <c r="B1935" s="153">
        <v>45896</v>
      </c>
      <c r="C1935" s="81" t="s">
        <v>6759</v>
      </c>
      <c r="D1935" s="81" t="s">
        <v>157</v>
      </c>
      <c r="E1935" s="154" t="s">
        <v>3710</v>
      </c>
      <c r="F1935" s="154" t="s">
        <v>3710</v>
      </c>
      <c r="G1935" s="81" t="s">
        <v>431</v>
      </c>
      <c r="H1935" s="81" t="s">
        <v>3134</v>
      </c>
      <c r="I1935" s="81" t="s">
        <v>3135</v>
      </c>
      <c r="J1935" s="81" t="s">
        <v>3136</v>
      </c>
      <c r="K1935" s="81" t="s">
        <v>3129</v>
      </c>
      <c r="L1935" s="82" t="s">
        <v>3137</v>
      </c>
      <c r="M1935" s="82" t="s">
        <v>203</v>
      </c>
      <c r="N1935" s="83">
        <v>0.5</v>
      </c>
      <c r="O1935" s="83">
        <v>10</v>
      </c>
      <c r="P1935" s="83">
        <v>3</v>
      </c>
      <c r="Q1935" s="240">
        <f t="shared" si="144"/>
        <v>15</v>
      </c>
      <c r="R1935" s="240" t="str">
        <f t="shared" si="149"/>
        <v>DÜŞÜK RİSK</v>
      </c>
      <c r="S1935" s="84" t="s">
        <v>204</v>
      </c>
      <c r="T1935" s="81" t="s">
        <v>3138</v>
      </c>
      <c r="U1935" s="80" t="s">
        <v>206</v>
      </c>
      <c r="V1935" s="85" t="s">
        <v>558</v>
      </c>
      <c r="W1935" s="85" t="s">
        <v>558</v>
      </c>
      <c r="X1935" s="82" t="s">
        <v>208</v>
      </c>
      <c r="Y1935" s="83">
        <v>0.5</v>
      </c>
      <c r="Z1935" s="83">
        <v>10</v>
      </c>
      <c r="AA1935" s="83">
        <v>3</v>
      </c>
      <c r="AB1935" s="240">
        <f t="shared" si="146"/>
        <v>15</v>
      </c>
      <c r="AC1935" s="240" t="str">
        <f t="shared" si="148"/>
        <v>DÜŞÜK RİSK</v>
      </c>
      <c r="AD1935" s="81" t="s">
        <v>287</v>
      </c>
      <c r="AE1935" s="81" t="s">
        <v>265</v>
      </c>
      <c r="AF1935" s="81" t="s">
        <v>558</v>
      </c>
      <c r="AG1935" s="83" t="s">
        <v>288</v>
      </c>
    </row>
    <row r="1936" spans="1:33" ht="140" x14ac:dyDescent="0.45">
      <c r="A1936" s="152">
        <v>1929</v>
      </c>
      <c r="B1936" s="153">
        <v>45896</v>
      </c>
      <c r="C1936" s="81" t="s">
        <v>6759</v>
      </c>
      <c r="D1936" s="81" t="s">
        <v>157</v>
      </c>
      <c r="E1936" s="154" t="s">
        <v>3710</v>
      </c>
      <c r="F1936" s="154" t="s">
        <v>3710</v>
      </c>
      <c r="G1936" s="81" t="s">
        <v>3139</v>
      </c>
      <c r="H1936" s="81" t="s">
        <v>3140</v>
      </c>
      <c r="I1936" s="81" t="s">
        <v>3141</v>
      </c>
      <c r="J1936" s="81" t="s">
        <v>3142</v>
      </c>
      <c r="K1936" s="81" t="s">
        <v>3129</v>
      </c>
      <c r="L1936" s="82" t="s">
        <v>3143</v>
      </c>
      <c r="M1936" s="82" t="s">
        <v>203</v>
      </c>
      <c r="N1936" s="83">
        <v>0.5</v>
      </c>
      <c r="O1936" s="83">
        <v>10</v>
      </c>
      <c r="P1936" s="83">
        <v>3</v>
      </c>
      <c r="Q1936" s="240">
        <f t="shared" si="144"/>
        <v>15</v>
      </c>
      <c r="R1936" s="240" t="str">
        <f t="shared" si="149"/>
        <v>DÜŞÜK RİSK</v>
      </c>
      <c r="S1936" s="84" t="s">
        <v>204</v>
      </c>
      <c r="T1936" s="81" t="s">
        <v>3144</v>
      </c>
      <c r="U1936" s="80" t="s">
        <v>206</v>
      </c>
      <c r="V1936" s="85" t="s">
        <v>558</v>
      </c>
      <c r="W1936" s="85" t="s">
        <v>558</v>
      </c>
      <c r="X1936" s="82" t="s">
        <v>208</v>
      </c>
      <c r="Y1936" s="83">
        <v>0.5</v>
      </c>
      <c r="Z1936" s="83">
        <v>10</v>
      </c>
      <c r="AA1936" s="83">
        <v>3</v>
      </c>
      <c r="AB1936" s="240">
        <f t="shared" si="146"/>
        <v>15</v>
      </c>
      <c r="AC1936" s="240" t="str">
        <f t="shared" si="148"/>
        <v>DÜŞÜK RİSK</v>
      </c>
      <c r="AD1936" s="81" t="s">
        <v>287</v>
      </c>
      <c r="AE1936" s="81" t="s">
        <v>265</v>
      </c>
      <c r="AF1936" s="81" t="s">
        <v>558</v>
      </c>
      <c r="AG1936" s="83" t="s">
        <v>288</v>
      </c>
    </row>
    <row r="1937" spans="1:33" ht="140" x14ac:dyDescent="0.45">
      <c r="A1937" s="152">
        <v>1930</v>
      </c>
      <c r="B1937" s="153">
        <v>45896</v>
      </c>
      <c r="C1937" s="81" t="s">
        <v>6759</v>
      </c>
      <c r="D1937" s="81" t="s">
        <v>157</v>
      </c>
      <c r="E1937" s="154" t="s">
        <v>3710</v>
      </c>
      <c r="F1937" s="154" t="s">
        <v>3710</v>
      </c>
      <c r="G1937" s="81" t="s">
        <v>431</v>
      </c>
      <c r="H1937" s="81" t="s">
        <v>2862</v>
      </c>
      <c r="I1937" s="81" t="s">
        <v>2853</v>
      </c>
      <c r="J1937" s="81" t="s">
        <v>2854</v>
      </c>
      <c r="K1937" s="81" t="s">
        <v>3129</v>
      </c>
      <c r="L1937" s="82" t="s">
        <v>3145</v>
      </c>
      <c r="M1937" s="82" t="s">
        <v>203</v>
      </c>
      <c r="N1937" s="83">
        <v>0.5</v>
      </c>
      <c r="O1937" s="83">
        <v>10</v>
      </c>
      <c r="P1937" s="83">
        <v>3</v>
      </c>
      <c r="Q1937" s="240">
        <f t="shared" si="144"/>
        <v>15</v>
      </c>
      <c r="R1937" s="240" t="str">
        <f t="shared" si="149"/>
        <v>DÜŞÜK RİSK</v>
      </c>
      <c r="S1937" s="84" t="s">
        <v>3146</v>
      </c>
      <c r="T1937" s="82" t="s">
        <v>3147</v>
      </c>
      <c r="U1937" s="80" t="s">
        <v>206</v>
      </c>
      <c r="V1937" s="85" t="s">
        <v>558</v>
      </c>
      <c r="W1937" s="85" t="s">
        <v>558</v>
      </c>
      <c r="X1937" s="82" t="s">
        <v>208</v>
      </c>
      <c r="Y1937" s="83">
        <v>0.5</v>
      </c>
      <c r="Z1937" s="83">
        <v>10</v>
      </c>
      <c r="AA1937" s="83">
        <v>3</v>
      </c>
      <c r="AB1937" s="240">
        <f t="shared" si="146"/>
        <v>15</v>
      </c>
      <c r="AC1937" s="240" t="str">
        <f t="shared" si="148"/>
        <v>DÜŞÜK RİSK</v>
      </c>
      <c r="AD1937" s="81" t="s">
        <v>287</v>
      </c>
      <c r="AE1937" s="81" t="s">
        <v>265</v>
      </c>
      <c r="AF1937" s="81" t="s">
        <v>558</v>
      </c>
      <c r="AG1937" s="83" t="s">
        <v>288</v>
      </c>
    </row>
    <row r="1938" spans="1:33" ht="140" x14ac:dyDescent="0.45">
      <c r="A1938" s="152">
        <v>1931</v>
      </c>
      <c r="B1938" s="153">
        <v>45896</v>
      </c>
      <c r="C1938" s="81" t="s">
        <v>72</v>
      </c>
      <c r="D1938" s="81" t="s">
        <v>158</v>
      </c>
      <c r="E1938" s="154" t="s">
        <v>3710</v>
      </c>
      <c r="F1938" s="154" t="s">
        <v>3710</v>
      </c>
      <c r="G1938" s="81" t="s">
        <v>402</v>
      </c>
      <c r="H1938" s="81" t="s">
        <v>3148</v>
      </c>
      <c r="I1938" s="81" t="s">
        <v>3149</v>
      </c>
      <c r="J1938" s="81" t="s">
        <v>377</v>
      </c>
      <c r="K1938" s="81" t="s">
        <v>3129</v>
      </c>
      <c r="L1938" s="82" t="s">
        <v>3150</v>
      </c>
      <c r="M1938" s="82" t="s">
        <v>203</v>
      </c>
      <c r="N1938" s="83">
        <v>0.5</v>
      </c>
      <c r="O1938" s="83">
        <v>6</v>
      </c>
      <c r="P1938" s="83">
        <v>7</v>
      </c>
      <c r="Q1938" s="240">
        <f t="shared" si="144"/>
        <v>21</v>
      </c>
      <c r="R1938" s="240" t="str">
        <f t="shared" si="149"/>
        <v>OLASI RİSK</v>
      </c>
      <c r="S1938" s="84" t="s">
        <v>3146</v>
      </c>
      <c r="T1938" s="82" t="s">
        <v>3147</v>
      </c>
      <c r="U1938" s="80" t="s">
        <v>206</v>
      </c>
      <c r="V1938" s="85" t="s">
        <v>558</v>
      </c>
      <c r="W1938" s="85" t="s">
        <v>558</v>
      </c>
      <c r="X1938" s="82" t="s">
        <v>208</v>
      </c>
      <c r="Y1938" s="83">
        <v>0.2</v>
      </c>
      <c r="Z1938" s="83">
        <v>6</v>
      </c>
      <c r="AA1938" s="83">
        <v>7</v>
      </c>
      <c r="AB1938" s="240">
        <f t="shared" si="146"/>
        <v>8.4000000000000021</v>
      </c>
      <c r="AC1938" s="240" t="str">
        <f t="shared" si="148"/>
        <v>DÜŞÜK RİSK</v>
      </c>
      <c r="AD1938" s="81" t="s">
        <v>272</v>
      </c>
      <c r="AE1938" s="81" t="s">
        <v>265</v>
      </c>
      <c r="AF1938" s="81" t="s">
        <v>558</v>
      </c>
      <c r="AG1938" s="83" t="s">
        <v>373</v>
      </c>
    </row>
    <row r="1939" spans="1:33" ht="140" x14ac:dyDescent="0.45">
      <c r="A1939" s="152">
        <v>1932</v>
      </c>
      <c r="B1939" s="153">
        <v>45896</v>
      </c>
      <c r="C1939" s="81" t="s">
        <v>66</v>
      </c>
      <c r="D1939" s="81" t="s">
        <v>6755</v>
      </c>
      <c r="E1939" s="154" t="s">
        <v>3710</v>
      </c>
      <c r="F1939" s="154" t="s">
        <v>3710</v>
      </c>
      <c r="G1939" s="81" t="s">
        <v>402</v>
      </c>
      <c r="H1939" s="81" t="s">
        <v>3151</v>
      </c>
      <c r="I1939" s="81" t="s">
        <v>3152</v>
      </c>
      <c r="J1939" s="81" t="s">
        <v>1729</v>
      </c>
      <c r="K1939" s="81" t="s">
        <v>3129</v>
      </c>
      <c r="L1939" s="82" t="s">
        <v>3153</v>
      </c>
      <c r="M1939" s="82" t="s">
        <v>203</v>
      </c>
      <c r="N1939" s="83">
        <v>0.5</v>
      </c>
      <c r="O1939" s="83">
        <v>6</v>
      </c>
      <c r="P1939" s="83">
        <v>15</v>
      </c>
      <c r="Q1939" s="240">
        <f t="shared" si="144"/>
        <v>45</v>
      </c>
      <c r="R1939" s="240" t="str">
        <f t="shared" si="149"/>
        <v>OLASI RİSK</v>
      </c>
      <c r="S1939" s="84" t="s">
        <v>2112</v>
      </c>
      <c r="T1939" s="81" t="s">
        <v>361</v>
      </c>
      <c r="U1939" s="80" t="s">
        <v>206</v>
      </c>
      <c r="V1939" s="85" t="s">
        <v>558</v>
      </c>
      <c r="W1939" s="85" t="s">
        <v>558</v>
      </c>
      <c r="X1939" s="82" t="s">
        <v>208</v>
      </c>
      <c r="Y1939" s="83">
        <v>0.2</v>
      </c>
      <c r="Z1939" s="83">
        <v>6</v>
      </c>
      <c r="AA1939" s="83">
        <v>15</v>
      </c>
      <c r="AB1939" s="240">
        <f t="shared" si="146"/>
        <v>18.000000000000004</v>
      </c>
      <c r="AC1939" s="240" t="str">
        <f t="shared" si="148"/>
        <v>DÜŞÜK RİSK</v>
      </c>
      <c r="AD1939" s="81" t="s">
        <v>302</v>
      </c>
      <c r="AE1939" s="81" t="s">
        <v>265</v>
      </c>
      <c r="AF1939" s="81" t="s">
        <v>558</v>
      </c>
      <c r="AG1939" s="83" t="s">
        <v>373</v>
      </c>
    </row>
    <row r="1940" spans="1:33" ht="140" x14ac:dyDescent="0.45">
      <c r="A1940" s="152">
        <v>1933</v>
      </c>
      <c r="B1940" s="153">
        <v>45896</v>
      </c>
      <c r="C1940" s="81" t="s">
        <v>72</v>
      </c>
      <c r="D1940" s="81" t="s">
        <v>156</v>
      </c>
      <c r="E1940" s="154" t="s">
        <v>3710</v>
      </c>
      <c r="F1940" s="154" t="s">
        <v>3710</v>
      </c>
      <c r="G1940" s="81" t="s">
        <v>431</v>
      </c>
      <c r="H1940" s="81" t="s">
        <v>452</v>
      </c>
      <c r="I1940" s="81" t="s">
        <v>438</v>
      </c>
      <c r="J1940" s="81" t="s">
        <v>453</v>
      </c>
      <c r="K1940" s="81" t="s">
        <v>3129</v>
      </c>
      <c r="L1940" s="82" t="s">
        <v>454</v>
      </c>
      <c r="M1940" s="82" t="s">
        <v>203</v>
      </c>
      <c r="N1940" s="83">
        <v>0.5</v>
      </c>
      <c r="O1940" s="83">
        <v>1</v>
      </c>
      <c r="P1940" s="83">
        <v>15</v>
      </c>
      <c r="Q1940" s="240">
        <f t="shared" si="144"/>
        <v>7.5</v>
      </c>
      <c r="R1940" s="240" t="str">
        <f t="shared" si="149"/>
        <v>DÜŞÜK RİSK</v>
      </c>
      <c r="S1940" s="84" t="s">
        <v>204</v>
      </c>
      <c r="T1940" s="81" t="s">
        <v>455</v>
      </c>
      <c r="U1940" s="80" t="s">
        <v>206</v>
      </c>
      <c r="V1940" s="85" t="s">
        <v>558</v>
      </c>
      <c r="W1940" s="85" t="s">
        <v>558</v>
      </c>
      <c r="X1940" s="82" t="s">
        <v>208</v>
      </c>
      <c r="Y1940" s="83">
        <v>0.5</v>
      </c>
      <c r="Z1940" s="83">
        <v>1</v>
      </c>
      <c r="AA1940" s="83">
        <v>15</v>
      </c>
      <c r="AB1940" s="240">
        <f t="shared" si="146"/>
        <v>7.5</v>
      </c>
      <c r="AC1940" s="240" t="str">
        <f t="shared" si="148"/>
        <v>DÜŞÜK RİSK</v>
      </c>
      <c r="AD1940" s="81" t="s">
        <v>450</v>
      </c>
      <c r="AE1940" s="81" t="s">
        <v>451</v>
      </c>
      <c r="AF1940" s="81" t="s">
        <v>558</v>
      </c>
      <c r="AG1940" s="83" t="s">
        <v>266</v>
      </c>
    </row>
    <row r="1941" spans="1:33" ht="105" x14ac:dyDescent="0.45">
      <c r="A1941" s="152">
        <v>1934</v>
      </c>
      <c r="B1941" s="153">
        <v>45896</v>
      </c>
      <c r="C1941" s="81" t="s">
        <v>72</v>
      </c>
      <c r="D1941" s="81" t="s">
        <v>130</v>
      </c>
      <c r="E1941" s="154" t="s">
        <v>3710</v>
      </c>
      <c r="F1941" s="154" t="s">
        <v>3710</v>
      </c>
      <c r="G1941" s="81" t="s">
        <v>3154</v>
      </c>
      <c r="H1941" s="81" t="s">
        <v>3155</v>
      </c>
      <c r="I1941" s="81" t="s">
        <v>3156</v>
      </c>
      <c r="J1941" s="81" t="s">
        <v>3157</v>
      </c>
      <c r="K1941" s="81" t="s">
        <v>3129</v>
      </c>
      <c r="L1941" s="82" t="s">
        <v>3158</v>
      </c>
      <c r="M1941" s="82" t="s">
        <v>203</v>
      </c>
      <c r="N1941" s="83">
        <v>1</v>
      </c>
      <c r="O1941" s="83">
        <v>6</v>
      </c>
      <c r="P1941" s="83">
        <v>7</v>
      </c>
      <c r="Q1941" s="240">
        <f t="shared" si="144"/>
        <v>42</v>
      </c>
      <c r="R1941" s="240" t="str">
        <f t="shared" si="149"/>
        <v>OLASI RİSK</v>
      </c>
      <c r="S1941" s="84" t="s">
        <v>204</v>
      </c>
      <c r="T1941" s="81" t="s">
        <v>3159</v>
      </c>
      <c r="U1941" s="80" t="s">
        <v>206</v>
      </c>
      <c r="V1941" s="85" t="s">
        <v>1702</v>
      </c>
      <c r="W1941" s="85" t="s">
        <v>1702</v>
      </c>
      <c r="X1941" s="82" t="s">
        <v>208</v>
      </c>
      <c r="Y1941" s="83">
        <v>0.5</v>
      </c>
      <c r="Z1941" s="83">
        <v>6</v>
      </c>
      <c r="AA1941" s="83">
        <v>3</v>
      </c>
      <c r="AB1941" s="240">
        <f t="shared" si="146"/>
        <v>9</v>
      </c>
      <c r="AC1941" s="240" t="str">
        <f t="shared" si="148"/>
        <v>DÜŞÜK RİSK</v>
      </c>
      <c r="AD1941" s="81" t="s">
        <v>279</v>
      </c>
      <c r="AE1941" s="81" t="s">
        <v>265</v>
      </c>
      <c r="AF1941" s="81" t="s">
        <v>1702</v>
      </c>
      <c r="AG1941" s="83" t="s">
        <v>334</v>
      </c>
    </row>
    <row r="1942" spans="1:33" ht="140" x14ac:dyDescent="0.45">
      <c r="A1942" s="152">
        <v>1935</v>
      </c>
      <c r="B1942" s="153">
        <v>45896</v>
      </c>
      <c r="C1942" s="81" t="s">
        <v>72</v>
      </c>
      <c r="D1942" s="81" t="s">
        <v>130</v>
      </c>
      <c r="E1942" s="154" t="s">
        <v>3710</v>
      </c>
      <c r="F1942" s="154" t="s">
        <v>3710</v>
      </c>
      <c r="G1942" s="81" t="s">
        <v>480</v>
      </c>
      <c r="H1942" s="81" t="s">
        <v>481</v>
      </c>
      <c r="I1942" s="81" t="s">
        <v>6076</v>
      </c>
      <c r="J1942" s="81" t="s">
        <v>483</v>
      </c>
      <c r="K1942" s="81" t="s">
        <v>3129</v>
      </c>
      <c r="L1942" s="82" t="s">
        <v>484</v>
      </c>
      <c r="M1942" s="82" t="s">
        <v>203</v>
      </c>
      <c r="N1942" s="83">
        <v>0.5</v>
      </c>
      <c r="O1942" s="83">
        <v>1</v>
      </c>
      <c r="P1942" s="83">
        <v>15</v>
      </c>
      <c r="Q1942" s="240">
        <f t="shared" si="144"/>
        <v>7.5</v>
      </c>
      <c r="R1942" s="240" t="str">
        <f t="shared" si="149"/>
        <v>DÜŞÜK RİSK</v>
      </c>
      <c r="S1942" s="84" t="s">
        <v>204</v>
      </c>
      <c r="T1942" s="81" t="s">
        <v>135</v>
      </c>
      <c r="U1942" s="80" t="s">
        <v>206</v>
      </c>
      <c r="V1942" s="85" t="s">
        <v>558</v>
      </c>
      <c r="W1942" s="85" t="s">
        <v>558</v>
      </c>
      <c r="X1942" s="82" t="s">
        <v>208</v>
      </c>
      <c r="Y1942" s="83">
        <v>0.5</v>
      </c>
      <c r="Z1942" s="83">
        <v>1</v>
      </c>
      <c r="AA1942" s="83">
        <v>15</v>
      </c>
      <c r="AB1942" s="240">
        <f t="shared" si="146"/>
        <v>7.5</v>
      </c>
      <c r="AC1942" s="240" t="str">
        <f t="shared" si="148"/>
        <v>DÜŞÜK RİSK</v>
      </c>
      <c r="AD1942" s="81" t="s">
        <v>279</v>
      </c>
      <c r="AE1942" s="81" t="s">
        <v>265</v>
      </c>
      <c r="AF1942" s="81" t="s">
        <v>558</v>
      </c>
      <c r="AG1942" s="83" t="s">
        <v>479</v>
      </c>
    </row>
    <row r="1943" spans="1:33" ht="140" x14ac:dyDescent="0.45">
      <c r="A1943" s="152">
        <v>1936</v>
      </c>
      <c r="B1943" s="153">
        <v>45896</v>
      </c>
      <c r="C1943" s="81" t="s">
        <v>72</v>
      </c>
      <c r="D1943" s="81" t="s">
        <v>130</v>
      </c>
      <c r="E1943" s="154" t="s">
        <v>3710</v>
      </c>
      <c r="F1943" s="154" t="s">
        <v>3710</v>
      </c>
      <c r="G1943" s="81" t="s">
        <v>486</v>
      </c>
      <c r="H1943" s="81" t="s">
        <v>487</v>
      </c>
      <c r="I1943" s="81" t="s">
        <v>488</v>
      </c>
      <c r="J1943" s="81" t="s">
        <v>299</v>
      </c>
      <c r="K1943" s="81" t="s">
        <v>3129</v>
      </c>
      <c r="L1943" s="82" t="s">
        <v>489</v>
      </c>
      <c r="M1943" s="82" t="s">
        <v>203</v>
      </c>
      <c r="N1943" s="83">
        <v>0.5</v>
      </c>
      <c r="O1943" s="83">
        <v>1</v>
      </c>
      <c r="P1943" s="83">
        <v>7</v>
      </c>
      <c r="Q1943" s="240">
        <f t="shared" si="144"/>
        <v>3.5</v>
      </c>
      <c r="R1943" s="240" t="str">
        <f t="shared" si="149"/>
        <v>DÜŞÜK RİSK</v>
      </c>
      <c r="S1943" s="84" t="s">
        <v>204</v>
      </c>
      <c r="T1943" s="81" t="s">
        <v>490</v>
      </c>
      <c r="U1943" s="80" t="s">
        <v>206</v>
      </c>
      <c r="V1943" s="85" t="s">
        <v>558</v>
      </c>
      <c r="W1943" s="85" t="s">
        <v>558</v>
      </c>
      <c r="X1943" s="82" t="s">
        <v>208</v>
      </c>
      <c r="Y1943" s="83">
        <v>0.5</v>
      </c>
      <c r="Z1943" s="83">
        <v>1</v>
      </c>
      <c r="AA1943" s="83">
        <v>7</v>
      </c>
      <c r="AB1943" s="240">
        <f t="shared" si="146"/>
        <v>3.5</v>
      </c>
      <c r="AC1943" s="240" t="str">
        <f t="shared" si="148"/>
        <v>DÜŞÜK RİSK</v>
      </c>
      <c r="AD1943" s="81" t="s">
        <v>279</v>
      </c>
      <c r="AE1943" s="81" t="s">
        <v>265</v>
      </c>
      <c r="AF1943" s="81" t="s">
        <v>558</v>
      </c>
      <c r="AG1943" s="83" t="s">
        <v>491</v>
      </c>
    </row>
    <row r="1944" spans="1:33" ht="210" x14ac:dyDescent="0.45">
      <c r="A1944" s="152">
        <v>1937</v>
      </c>
      <c r="B1944" s="153">
        <v>45896</v>
      </c>
      <c r="C1944" s="83" t="s">
        <v>72</v>
      </c>
      <c r="D1944" s="81" t="s">
        <v>155</v>
      </c>
      <c r="E1944" s="254" t="s">
        <v>3160</v>
      </c>
      <c r="F1944" s="254" t="s">
        <v>3160</v>
      </c>
      <c r="G1944" s="81" t="s">
        <v>2023</v>
      </c>
      <c r="H1944" s="81" t="s">
        <v>220</v>
      </c>
      <c r="I1944" s="81" t="s">
        <v>199</v>
      </c>
      <c r="J1944" s="81" t="s">
        <v>200</v>
      </c>
      <c r="K1944" s="81" t="s">
        <v>3161</v>
      </c>
      <c r="L1944" s="82" t="s">
        <v>202</v>
      </c>
      <c r="M1944" s="82" t="s">
        <v>203</v>
      </c>
      <c r="N1944" s="83">
        <v>1</v>
      </c>
      <c r="O1944" s="83">
        <v>1</v>
      </c>
      <c r="P1944" s="83">
        <v>15</v>
      </c>
      <c r="Q1944" s="240">
        <f t="shared" si="144"/>
        <v>15</v>
      </c>
      <c r="R1944" s="240" t="str">
        <f t="shared" si="145"/>
        <v>DÜŞÜK RİSK</v>
      </c>
      <c r="S1944" s="84" t="s">
        <v>204</v>
      </c>
      <c r="T1944" s="81" t="s">
        <v>205</v>
      </c>
      <c r="U1944" s="80" t="s">
        <v>206</v>
      </c>
      <c r="V1944" s="85" t="s">
        <v>1702</v>
      </c>
      <c r="W1944" s="80" t="s">
        <v>1702</v>
      </c>
      <c r="X1944" s="82" t="s">
        <v>208</v>
      </c>
      <c r="Y1944" s="83">
        <v>0.5</v>
      </c>
      <c r="Z1944" s="83">
        <v>1</v>
      </c>
      <c r="AA1944" s="83">
        <v>15</v>
      </c>
      <c r="AB1944" s="240">
        <f t="shared" si="146"/>
        <v>7.5</v>
      </c>
      <c r="AC1944" s="240" t="str">
        <f t="shared" si="147"/>
        <v>DÜŞÜK RİSK</v>
      </c>
      <c r="AD1944" s="81" t="s">
        <v>209</v>
      </c>
      <c r="AE1944" s="81" t="s">
        <v>210</v>
      </c>
      <c r="AF1944" s="81" t="s">
        <v>1702</v>
      </c>
      <c r="AG1944" s="83" t="s">
        <v>211</v>
      </c>
    </row>
    <row r="1945" spans="1:33" ht="315" x14ac:dyDescent="0.45">
      <c r="A1945" s="152">
        <v>1938</v>
      </c>
      <c r="B1945" s="153">
        <v>45896</v>
      </c>
      <c r="C1945" s="83" t="s">
        <v>72</v>
      </c>
      <c r="D1945" s="81" t="s">
        <v>155</v>
      </c>
      <c r="E1945" s="254" t="s">
        <v>3160</v>
      </c>
      <c r="F1945" s="254" t="s">
        <v>3160</v>
      </c>
      <c r="G1945" s="81" t="s">
        <v>2023</v>
      </c>
      <c r="H1945" s="81" t="s">
        <v>222</v>
      </c>
      <c r="I1945" s="81" t="s">
        <v>214</v>
      </c>
      <c r="J1945" s="81" t="s">
        <v>200</v>
      </c>
      <c r="K1945" s="81" t="s">
        <v>3161</v>
      </c>
      <c r="L1945" s="82" t="s">
        <v>215</v>
      </c>
      <c r="M1945" s="82" t="s">
        <v>203</v>
      </c>
      <c r="N1945" s="83">
        <v>1</v>
      </c>
      <c r="O1945" s="83">
        <v>1</v>
      </c>
      <c r="P1945" s="83">
        <v>15</v>
      </c>
      <c r="Q1945" s="240">
        <f t="shared" si="144"/>
        <v>15</v>
      </c>
      <c r="R1945" s="240" t="str">
        <f t="shared" si="145"/>
        <v>DÜŞÜK RİSK</v>
      </c>
      <c r="S1945" s="84" t="s">
        <v>204</v>
      </c>
      <c r="T1945" s="81" t="s">
        <v>205</v>
      </c>
      <c r="U1945" s="80" t="s">
        <v>206</v>
      </c>
      <c r="V1945" s="85" t="s">
        <v>1702</v>
      </c>
      <c r="W1945" s="80" t="s">
        <v>1702</v>
      </c>
      <c r="X1945" s="82" t="s">
        <v>208</v>
      </c>
      <c r="Y1945" s="83">
        <v>0.5</v>
      </c>
      <c r="Z1945" s="83">
        <v>1</v>
      </c>
      <c r="AA1945" s="83">
        <v>15</v>
      </c>
      <c r="AB1945" s="240">
        <f t="shared" si="146"/>
        <v>7.5</v>
      </c>
      <c r="AC1945" s="240" t="str">
        <f t="shared" si="147"/>
        <v>DÜŞÜK RİSK</v>
      </c>
      <c r="AD1945" s="81" t="s">
        <v>209</v>
      </c>
      <c r="AE1945" s="81" t="s">
        <v>210</v>
      </c>
      <c r="AF1945" s="81" t="s">
        <v>1702</v>
      </c>
      <c r="AG1945" s="83" t="s">
        <v>211</v>
      </c>
    </row>
    <row r="1946" spans="1:33" ht="210" x14ac:dyDescent="0.45">
      <c r="A1946" s="152">
        <v>1939</v>
      </c>
      <c r="B1946" s="153">
        <v>45896</v>
      </c>
      <c r="C1946" s="83" t="s">
        <v>72</v>
      </c>
      <c r="D1946" s="81" t="s">
        <v>155</v>
      </c>
      <c r="E1946" s="254" t="s">
        <v>3160</v>
      </c>
      <c r="F1946" s="254" t="s">
        <v>3160</v>
      </c>
      <c r="G1946" s="81" t="s">
        <v>3162</v>
      </c>
      <c r="H1946" s="81" t="s">
        <v>220</v>
      </c>
      <c r="I1946" s="81" t="s">
        <v>199</v>
      </c>
      <c r="J1946" s="81" t="s">
        <v>200</v>
      </c>
      <c r="K1946" s="81" t="s">
        <v>3161</v>
      </c>
      <c r="L1946" s="82" t="s">
        <v>3163</v>
      </c>
      <c r="M1946" s="82" t="s">
        <v>203</v>
      </c>
      <c r="N1946" s="83">
        <v>1</v>
      </c>
      <c r="O1946" s="83">
        <v>1</v>
      </c>
      <c r="P1946" s="83">
        <v>15</v>
      </c>
      <c r="Q1946" s="240">
        <f t="shared" si="144"/>
        <v>15</v>
      </c>
      <c r="R1946" s="240" t="str">
        <f t="shared" si="145"/>
        <v>DÜŞÜK RİSK</v>
      </c>
      <c r="S1946" s="84" t="s">
        <v>204</v>
      </c>
      <c r="T1946" s="81" t="s">
        <v>205</v>
      </c>
      <c r="U1946" s="80" t="s">
        <v>206</v>
      </c>
      <c r="V1946" s="85" t="s">
        <v>1702</v>
      </c>
      <c r="W1946" s="80" t="s">
        <v>1702</v>
      </c>
      <c r="X1946" s="82" t="s">
        <v>208</v>
      </c>
      <c r="Y1946" s="83">
        <v>0.5</v>
      </c>
      <c r="Z1946" s="83">
        <v>1</v>
      </c>
      <c r="AA1946" s="83">
        <v>15</v>
      </c>
      <c r="AB1946" s="240">
        <f t="shared" si="146"/>
        <v>7.5</v>
      </c>
      <c r="AC1946" s="240" t="str">
        <f t="shared" si="147"/>
        <v>DÜŞÜK RİSK</v>
      </c>
      <c r="AD1946" s="81" t="s">
        <v>209</v>
      </c>
      <c r="AE1946" s="81" t="s">
        <v>210</v>
      </c>
      <c r="AF1946" s="81" t="s">
        <v>1702</v>
      </c>
      <c r="AG1946" s="83" t="s">
        <v>211</v>
      </c>
    </row>
    <row r="1947" spans="1:33" ht="315" x14ac:dyDescent="0.45">
      <c r="A1947" s="152">
        <v>1940</v>
      </c>
      <c r="B1947" s="153">
        <v>45896</v>
      </c>
      <c r="C1947" s="83" t="s">
        <v>72</v>
      </c>
      <c r="D1947" s="81" t="s">
        <v>155</v>
      </c>
      <c r="E1947" s="254" t="s">
        <v>3160</v>
      </c>
      <c r="F1947" s="254" t="s">
        <v>3160</v>
      </c>
      <c r="G1947" s="81" t="s">
        <v>3162</v>
      </c>
      <c r="H1947" s="81" t="s">
        <v>222</v>
      </c>
      <c r="I1947" s="81" t="s">
        <v>225</v>
      </c>
      <c r="J1947" s="81" t="s">
        <v>200</v>
      </c>
      <c r="K1947" s="81" t="s">
        <v>3161</v>
      </c>
      <c r="L1947" s="82" t="s">
        <v>215</v>
      </c>
      <c r="M1947" s="82" t="s">
        <v>203</v>
      </c>
      <c r="N1947" s="83">
        <v>1</v>
      </c>
      <c r="O1947" s="83">
        <v>1</v>
      </c>
      <c r="P1947" s="83">
        <v>15</v>
      </c>
      <c r="Q1947" s="240">
        <f t="shared" si="144"/>
        <v>15</v>
      </c>
      <c r="R1947" s="240" t="str">
        <f t="shared" si="145"/>
        <v>DÜŞÜK RİSK</v>
      </c>
      <c r="S1947" s="84" t="s">
        <v>204</v>
      </c>
      <c r="T1947" s="82" t="s">
        <v>205</v>
      </c>
      <c r="U1947" s="80" t="s">
        <v>206</v>
      </c>
      <c r="V1947" s="85" t="s">
        <v>1702</v>
      </c>
      <c r="W1947" s="80" t="s">
        <v>1702</v>
      </c>
      <c r="X1947" s="82" t="s">
        <v>208</v>
      </c>
      <c r="Y1947" s="83">
        <v>0.5</v>
      </c>
      <c r="Z1947" s="83">
        <v>1</v>
      </c>
      <c r="AA1947" s="83">
        <v>15</v>
      </c>
      <c r="AB1947" s="240">
        <f t="shared" si="146"/>
        <v>7.5</v>
      </c>
      <c r="AC1947" s="240" t="str">
        <f t="shared" si="147"/>
        <v>DÜŞÜK RİSK</v>
      </c>
      <c r="AD1947" s="81" t="s">
        <v>209</v>
      </c>
      <c r="AE1947" s="82" t="s">
        <v>210</v>
      </c>
      <c r="AF1947" s="81" t="s">
        <v>1702</v>
      </c>
      <c r="AG1947" s="83" t="s">
        <v>211</v>
      </c>
    </row>
    <row r="1948" spans="1:33" ht="192.5" x14ac:dyDescent="0.45">
      <c r="A1948" s="152">
        <v>1941</v>
      </c>
      <c r="B1948" s="153">
        <v>45896</v>
      </c>
      <c r="C1948" s="83" t="s">
        <v>72</v>
      </c>
      <c r="D1948" s="81" t="s">
        <v>155</v>
      </c>
      <c r="E1948" s="254" t="s">
        <v>3160</v>
      </c>
      <c r="F1948" s="254" t="s">
        <v>3160</v>
      </c>
      <c r="G1948" s="81" t="s">
        <v>1683</v>
      </c>
      <c r="H1948" s="81" t="s">
        <v>220</v>
      </c>
      <c r="I1948" s="81" t="s">
        <v>199</v>
      </c>
      <c r="J1948" s="81" t="s">
        <v>200</v>
      </c>
      <c r="K1948" s="81" t="s">
        <v>3161</v>
      </c>
      <c r="L1948" s="82" t="s">
        <v>3164</v>
      </c>
      <c r="M1948" s="82" t="s">
        <v>203</v>
      </c>
      <c r="N1948" s="83">
        <v>1</v>
      </c>
      <c r="O1948" s="83">
        <v>1</v>
      </c>
      <c r="P1948" s="83">
        <v>15</v>
      </c>
      <c r="Q1948" s="240">
        <f t="shared" si="144"/>
        <v>15</v>
      </c>
      <c r="R1948" s="240" t="str">
        <f t="shared" si="145"/>
        <v>DÜŞÜK RİSK</v>
      </c>
      <c r="S1948" s="84" t="s">
        <v>204</v>
      </c>
      <c r="T1948" s="81" t="s">
        <v>205</v>
      </c>
      <c r="U1948" s="80" t="s">
        <v>206</v>
      </c>
      <c r="V1948" s="85" t="s">
        <v>1702</v>
      </c>
      <c r="W1948" s="80" t="s">
        <v>1702</v>
      </c>
      <c r="X1948" s="82" t="s">
        <v>208</v>
      </c>
      <c r="Y1948" s="83">
        <v>0.5</v>
      </c>
      <c r="Z1948" s="83">
        <v>1</v>
      </c>
      <c r="AA1948" s="83">
        <v>15</v>
      </c>
      <c r="AB1948" s="240">
        <f t="shared" si="146"/>
        <v>7.5</v>
      </c>
      <c r="AC1948" s="240" t="str">
        <f t="shared" si="147"/>
        <v>DÜŞÜK RİSK</v>
      </c>
      <c r="AD1948" s="81" t="s">
        <v>209</v>
      </c>
      <c r="AE1948" s="81" t="s">
        <v>210</v>
      </c>
      <c r="AF1948" s="81" t="s">
        <v>1702</v>
      </c>
      <c r="AG1948" s="83" t="s">
        <v>211</v>
      </c>
    </row>
    <row r="1949" spans="1:33" ht="315" x14ac:dyDescent="0.45">
      <c r="A1949" s="152">
        <v>1942</v>
      </c>
      <c r="B1949" s="153">
        <v>45896</v>
      </c>
      <c r="C1949" s="83" t="s">
        <v>72</v>
      </c>
      <c r="D1949" s="81" t="s">
        <v>155</v>
      </c>
      <c r="E1949" s="254" t="s">
        <v>3160</v>
      </c>
      <c r="F1949" s="254" t="s">
        <v>3160</v>
      </c>
      <c r="G1949" s="81" t="s">
        <v>1683</v>
      </c>
      <c r="H1949" s="81" t="s">
        <v>222</v>
      </c>
      <c r="I1949" s="81" t="s">
        <v>214</v>
      </c>
      <c r="J1949" s="81" t="s">
        <v>200</v>
      </c>
      <c r="K1949" s="81" t="s">
        <v>3161</v>
      </c>
      <c r="L1949" s="82" t="s">
        <v>215</v>
      </c>
      <c r="M1949" s="82" t="s">
        <v>203</v>
      </c>
      <c r="N1949" s="83">
        <v>1</v>
      </c>
      <c r="O1949" s="83">
        <v>1</v>
      </c>
      <c r="P1949" s="83">
        <v>15</v>
      </c>
      <c r="Q1949" s="240">
        <f t="shared" si="144"/>
        <v>15</v>
      </c>
      <c r="R1949" s="240" t="str">
        <f t="shared" si="145"/>
        <v>DÜŞÜK RİSK</v>
      </c>
      <c r="S1949" s="84" t="s">
        <v>1689</v>
      </c>
      <c r="T1949" s="81" t="s">
        <v>205</v>
      </c>
      <c r="U1949" s="80" t="s">
        <v>206</v>
      </c>
      <c r="V1949" s="85" t="s">
        <v>1702</v>
      </c>
      <c r="W1949" s="80" t="s">
        <v>1702</v>
      </c>
      <c r="X1949" s="82" t="s">
        <v>208</v>
      </c>
      <c r="Y1949" s="83">
        <v>0.5</v>
      </c>
      <c r="Z1949" s="83">
        <v>1</v>
      </c>
      <c r="AA1949" s="83">
        <v>15</v>
      </c>
      <c r="AB1949" s="240">
        <f t="shared" si="146"/>
        <v>7.5</v>
      </c>
      <c r="AC1949" s="240" t="str">
        <f t="shared" si="147"/>
        <v>DÜŞÜK RİSK</v>
      </c>
      <c r="AD1949" s="81" t="s">
        <v>209</v>
      </c>
      <c r="AE1949" s="81" t="s">
        <v>210</v>
      </c>
      <c r="AF1949" s="81" t="s">
        <v>1702</v>
      </c>
      <c r="AG1949" s="83" t="s">
        <v>211</v>
      </c>
    </row>
    <row r="1950" spans="1:33" ht="140" x14ac:dyDescent="0.45">
      <c r="A1950" s="152">
        <v>1943</v>
      </c>
      <c r="B1950" s="153">
        <v>45896</v>
      </c>
      <c r="C1950" s="83" t="s">
        <v>72</v>
      </c>
      <c r="D1950" s="81" t="s">
        <v>155</v>
      </c>
      <c r="E1950" s="254" t="s">
        <v>3160</v>
      </c>
      <c r="F1950" s="254" t="s">
        <v>3160</v>
      </c>
      <c r="G1950" s="81" t="s">
        <v>227</v>
      </c>
      <c r="H1950" s="81" t="s">
        <v>244</v>
      </c>
      <c r="I1950" s="81" t="s">
        <v>240</v>
      </c>
      <c r="J1950" s="81" t="s">
        <v>200</v>
      </c>
      <c r="K1950" s="81" t="s">
        <v>3161</v>
      </c>
      <c r="L1950" s="82" t="s">
        <v>2321</v>
      </c>
      <c r="M1950" s="82" t="s">
        <v>203</v>
      </c>
      <c r="N1950" s="83">
        <v>1</v>
      </c>
      <c r="O1950" s="83">
        <v>2</v>
      </c>
      <c r="P1950" s="83">
        <v>7</v>
      </c>
      <c r="Q1950" s="240">
        <f t="shared" si="144"/>
        <v>14</v>
      </c>
      <c r="R1950" s="240" t="str">
        <f t="shared" si="145"/>
        <v>DÜŞÜK RİSK</v>
      </c>
      <c r="S1950" s="84" t="s">
        <v>1689</v>
      </c>
      <c r="T1950" s="81" t="s">
        <v>205</v>
      </c>
      <c r="U1950" s="80" t="s">
        <v>206</v>
      </c>
      <c r="V1950" s="85" t="s">
        <v>1702</v>
      </c>
      <c r="W1950" s="80" t="s">
        <v>1702</v>
      </c>
      <c r="X1950" s="82" t="s">
        <v>208</v>
      </c>
      <c r="Y1950" s="83">
        <v>0.5</v>
      </c>
      <c r="Z1950" s="83">
        <v>2</v>
      </c>
      <c r="AA1950" s="83">
        <v>7</v>
      </c>
      <c r="AB1950" s="240">
        <f t="shared" si="146"/>
        <v>7</v>
      </c>
      <c r="AC1950" s="240" t="str">
        <f t="shared" si="147"/>
        <v>DÜŞÜK RİSK</v>
      </c>
      <c r="AD1950" s="81" t="s">
        <v>209</v>
      </c>
      <c r="AE1950" s="81" t="s">
        <v>210</v>
      </c>
      <c r="AF1950" s="81" t="s">
        <v>1702</v>
      </c>
      <c r="AG1950" s="83" t="s">
        <v>211</v>
      </c>
    </row>
    <row r="1951" spans="1:33" ht="140" x14ac:dyDescent="0.45">
      <c r="A1951" s="152">
        <v>1944</v>
      </c>
      <c r="B1951" s="153">
        <v>45896</v>
      </c>
      <c r="C1951" s="83" t="s">
        <v>72</v>
      </c>
      <c r="D1951" s="81" t="s">
        <v>155</v>
      </c>
      <c r="E1951" s="254" t="s">
        <v>3160</v>
      </c>
      <c r="F1951" s="254" t="s">
        <v>3160</v>
      </c>
      <c r="G1951" s="81" t="s">
        <v>227</v>
      </c>
      <c r="H1951" s="81" t="s">
        <v>236</v>
      </c>
      <c r="I1951" s="81" t="s">
        <v>237</v>
      </c>
      <c r="J1951" s="81" t="s">
        <v>200</v>
      </c>
      <c r="K1951" s="81" t="s">
        <v>3161</v>
      </c>
      <c r="L1951" s="82" t="s">
        <v>4835</v>
      </c>
      <c r="M1951" s="82" t="s">
        <v>203</v>
      </c>
      <c r="N1951" s="83">
        <v>1</v>
      </c>
      <c r="O1951" s="83">
        <v>1</v>
      </c>
      <c r="P1951" s="83">
        <v>15</v>
      </c>
      <c r="Q1951" s="240">
        <f t="shared" ref="Q1951:Q2014" si="150">IF(OR(ISBLANK(N1951)=TRUE,ISBLANK(O1951)=TRUE,ISBLANK(P1951)=TRUE),"",PRODUCT(N1951,O1951,P1951))</f>
        <v>15</v>
      </c>
      <c r="R1951" s="240" t="str">
        <f t="shared" ref="R1951:R2014" si="151">IF(Q1951="","",IF(AND(Q1951&gt;=0,Q1951&lt;20),"DÜŞÜK RİSK",IF(AND(Q1951&gt;=20,Q1951&lt;70),"OLASI RİSK",IF(AND(Q1951&gt;=70,Q1951&lt;200),"ÖNEMLİ RİSK",IF(AND(Q1951&gt;=200,Q1951&lt;400),"YÜKSEK RİSK",IF(Q1951&gt;=400,"KABUL EDİLEMEZ RİSK",""))))))</f>
        <v>DÜŞÜK RİSK</v>
      </c>
      <c r="S1951" s="82" t="s">
        <v>216</v>
      </c>
      <c r="T1951" s="81" t="s">
        <v>205</v>
      </c>
      <c r="U1951" s="80" t="s">
        <v>206</v>
      </c>
      <c r="V1951" s="85" t="s">
        <v>1702</v>
      </c>
      <c r="W1951" s="80" t="s">
        <v>1702</v>
      </c>
      <c r="X1951" s="82" t="s">
        <v>208</v>
      </c>
      <c r="Y1951" s="83">
        <v>0.5</v>
      </c>
      <c r="Z1951" s="83">
        <v>1</v>
      </c>
      <c r="AA1951" s="83">
        <v>15</v>
      </c>
      <c r="AB1951" s="240">
        <f t="shared" ref="AB1951:AB2014" si="152">IF(OR(ISBLANK(Y1951)=TRUE,ISBLANK(Z1951)=TRUE,ISBLANK(AA1951)=TRUE),"",PRODUCT(Y1951,Z1951,AA1951))</f>
        <v>7.5</v>
      </c>
      <c r="AC1951" s="240" t="str">
        <f t="shared" ref="AC1951:AC2014" si="153">IF(AB1951="","",IF(AND(AB1951&gt;=0,AB1951&lt;20),"DÜŞÜK RİSK",IF(AND(AB1951&gt;=20,AB1951&lt;70),"OLASI RİSK",IF(AND(AB1951&gt;=70,AB1951&lt;200),"ÖNEMLİ RİSK",IF(AND(AB1951&gt;=200,AB1951&lt;400),"YÜKSEK RİSK",IF(AB1951&gt;=400,"KABUL EDİLEMEZ RİSK",""))))))</f>
        <v>DÜŞÜK RİSK</v>
      </c>
      <c r="AD1951" s="81" t="s">
        <v>209</v>
      </c>
      <c r="AE1951" s="81" t="s">
        <v>210</v>
      </c>
      <c r="AF1951" s="81" t="s">
        <v>1702</v>
      </c>
      <c r="AG1951" s="83" t="s">
        <v>211</v>
      </c>
    </row>
    <row r="1952" spans="1:33" ht="175" x14ac:dyDescent="0.45">
      <c r="A1952" s="152">
        <v>1945</v>
      </c>
      <c r="B1952" s="153">
        <v>45896</v>
      </c>
      <c r="C1952" s="83" t="s">
        <v>72</v>
      </c>
      <c r="D1952" s="81" t="s">
        <v>155</v>
      </c>
      <c r="E1952" s="254" t="s">
        <v>3160</v>
      </c>
      <c r="F1952" s="254" t="s">
        <v>3160</v>
      </c>
      <c r="G1952" s="81" t="s">
        <v>227</v>
      </c>
      <c r="H1952" s="81" t="s">
        <v>239</v>
      </c>
      <c r="I1952" s="81" t="s">
        <v>240</v>
      </c>
      <c r="J1952" s="81" t="s">
        <v>200</v>
      </c>
      <c r="K1952" s="81" t="s">
        <v>3161</v>
      </c>
      <c r="L1952" s="81" t="s">
        <v>4834</v>
      </c>
      <c r="M1952" s="82" t="s">
        <v>203</v>
      </c>
      <c r="N1952" s="83">
        <v>1</v>
      </c>
      <c r="O1952" s="83">
        <v>1</v>
      </c>
      <c r="P1952" s="83">
        <v>15</v>
      </c>
      <c r="Q1952" s="240">
        <f t="shared" si="150"/>
        <v>15</v>
      </c>
      <c r="R1952" s="240" t="str">
        <f t="shared" si="151"/>
        <v>DÜŞÜK RİSK</v>
      </c>
      <c r="S1952" s="82" t="s">
        <v>216</v>
      </c>
      <c r="T1952" s="81" t="s">
        <v>241</v>
      </c>
      <c r="U1952" s="80" t="s">
        <v>206</v>
      </c>
      <c r="V1952" s="85" t="s">
        <v>1702</v>
      </c>
      <c r="W1952" s="80" t="s">
        <v>1702</v>
      </c>
      <c r="X1952" s="82" t="s">
        <v>208</v>
      </c>
      <c r="Y1952" s="83">
        <v>0.5</v>
      </c>
      <c r="Z1952" s="83">
        <v>1</v>
      </c>
      <c r="AA1952" s="83">
        <v>15</v>
      </c>
      <c r="AB1952" s="240">
        <f t="shared" si="152"/>
        <v>7.5</v>
      </c>
      <c r="AC1952" s="240" t="str">
        <f t="shared" si="153"/>
        <v>DÜŞÜK RİSK</v>
      </c>
      <c r="AD1952" s="81" t="s">
        <v>209</v>
      </c>
      <c r="AE1952" s="81" t="s">
        <v>210</v>
      </c>
      <c r="AF1952" s="81" t="s">
        <v>1702</v>
      </c>
      <c r="AG1952" s="83" t="s">
        <v>211</v>
      </c>
    </row>
    <row r="1953" spans="1:33" ht="192.5" x14ac:dyDescent="0.45">
      <c r="A1953" s="152">
        <v>1946</v>
      </c>
      <c r="B1953" s="153">
        <v>45896</v>
      </c>
      <c r="C1953" s="83" t="s">
        <v>72</v>
      </c>
      <c r="D1953" s="81" t="s">
        <v>155</v>
      </c>
      <c r="E1953" s="254" t="s">
        <v>3160</v>
      </c>
      <c r="F1953" s="254" t="s">
        <v>3160</v>
      </c>
      <c r="G1953" s="81" t="s">
        <v>227</v>
      </c>
      <c r="H1953" s="81" t="s">
        <v>242</v>
      </c>
      <c r="I1953" s="81" t="s">
        <v>240</v>
      </c>
      <c r="J1953" s="81" t="s">
        <v>200</v>
      </c>
      <c r="K1953" s="81" t="s">
        <v>3161</v>
      </c>
      <c r="L1953" s="82" t="s">
        <v>4833</v>
      </c>
      <c r="M1953" s="82" t="s">
        <v>203</v>
      </c>
      <c r="N1953" s="83">
        <v>1</v>
      </c>
      <c r="O1953" s="83">
        <v>1</v>
      </c>
      <c r="P1953" s="83">
        <v>15</v>
      </c>
      <c r="Q1953" s="240">
        <f t="shared" si="150"/>
        <v>15</v>
      </c>
      <c r="R1953" s="240" t="str">
        <f t="shared" si="151"/>
        <v>DÜŞÜK RİSK</v>
      </c>
      <c r="S1953" s="84" t="s">
        <v>216</v>
      </c>
      <c r="T1953" s="81" t="s">
        <v>241</v>
      </c>
      <c r="U1953" s="80" t="s">
        <v>206</v>
      </c>
      <c r="V1953" s="85" t="s">
        <v>1702</v>
      </c>
      <c r="W1953" s="80" t="s">
        <v>1702</v>
      </c>
      <c r="X1953" s="82" t="s">
        <v>208</v>
      </c>
      <c r="Y1953" s="83">
        <v>0.5</v>
      </c>
      <c r="Z1953" s="83">
        <v>1</v>
      </c>
      <c r="AA1953" s="83">
        <v>15</v>
      </c>
      <c r="AB1953" s="240">
        <f t="shared" si="152"/>
        <v>7.5</v>
      </c>
      <c r="AC1953" s="240" t="str">
        <f t="shared" si="153"/>
        <v>DÜŞÜK RİSK</v>
      </c>
      <c r="AD1953" s="81" t="s">
        <v>209</v>
      </c>
      <c r="AE1953" s="82" t="s">
        <v>210</v>
      </c>
      <c r="AF1953" s="81" t="s">
        <v>1702</v>
      </c>
      <c r="AG1953" s="83" t="s">
        <v>211</v>
      </c>
    </row>
    <row r="1954" spans="1:33" ht="140" x14ac:dyDescent="0.45">
      <c r="A1954" s="152">
        <v>1947</v>
      </c>
      <c r="B1954" s="153">
        <v>45896</v>
      </c>
      <c r="C1954" s="83" t="s">
        <v>72</v>
      </c>
      <c r="D1954" s="81" t="s">
        <v>155</v>
      </c>
      <c r="E1954" s="254" t="s">
        <v>3160</v>
      </c>
      <c r="F1954" s="254" t="s">
        <v>3160</v>
      </c>
      <c r="G1954" s="81" t="s">
        <v>227</v>
      </c>
      <c r="H1954" s="81" t="s">
        <v>254</v>
      </c>
      <c r="I1954" s="81" t="s">
        <v>255</v>
      </c>
      <c r="J1954" s="81" t="s">
        <v>200</v>
      </c>
      <c r="K1954" s="81" t="s">
        <v>3161</v>
      </c>
      <c r="L1954" s="82" t="s">
        <v>4835</v>
      </c>
      <c r="M1954" s="82" t="s">
        <v>203</v>
      </c>
      <c r="N1954" s="83">
        <v>1</v>
      </c>
      <c r="O1954" s="83">
        <v>2</v>
      </c>
      <c r="P1954" s="83">
        <v>7</v>
      </c>
      <c r="Q1954" s="240">
        <f t="shared" si="150"/>
        <v>14</v>
      </c>
      <c r="R1954" s="240" t="str">
        <f t="shared" si="151"/>
        <v>DÜŞÜK RİSK</v>
      </c>
      <c r="S1954" s="84" t="s">
        <v>216</v>
      </c>
      <c r="T1954" s="81" t="s">
        <v>205</v>
      </c>
      <c r="U1954" s="80" t="s">
        <v>206</v>
      </c>
      <c r="V1954" s="85" t="s">
        <v>1702</v>
      </c>
      <c r="W1954" s="80" t="s">
        <v>1702</v>
      </c>
      <c r="X1954" s="82" t="s">
        <v>208</v>
      </c>
      <c r="Y1954" s="83">
        <v>0.5</v>
      </c>
      <c r="Z1954" s="83">
        <v>2</v>
      </c>
      <c r="AA1954" s="83">
        <v>7</v>
      </c>
      <c r="AB1954" s="240">
        <f t="shared" si="152"/>
        <v>7</v>
      </c>
      <c r="AC1954" s="240" t="str">
        <f t="shared" si="153"/>
        <v>DÜŞÜK RİSK</v>
      </c>
      <c r="AD1954" s="81" t="s">
        <v>209</v>
      </c>
      <c r="AE1954" s="82" t="s">
        <v>210</v>
      </c>
      <c r="AF1954" s="81" t="s">
        <v>1702</v>
      </c>
      <c r="AG1954" s="83" t="s">
        <v>211</v>
      </c>
    </row>
    <row r="1955" spans="1:33" ht="140" x14ac:dyDescent="0.45">
      <c r="A1955" s="152">
        <v>1948</v>
      </c>
      <c r="B1955" s="153">
        <v>45896</v>
      </c>
      <c r="C1955" s="83" t="s">
        <v>72</v>
      </c>
      <c r="D1955" s="81" t="s">
        <v>155</v>
      </c>
      <c r="E1955" s="254" t="s">
        <v>3160</v>
      </c>
      <c r="F1955" s="254" t="s">
        <v>3160</v>
      </c>
      <c r="G1955" s="81" t="s">
        <v>227</v>
      </c>
      <c r="H1955" s="81" t="s">
        <v>243</v>
      </c>
      <c r="I1955" s="81" t="s">
        <v>240</v>
      </c>
      <c r="J1955" s="81" t="s">
        <v>233</v>
      </c>
      <c r="K1955" s="81" t="s">
        <v>3161</v>
      </c>
      <c r="L1955" s="82" t="s">
        <v>4836</v>
      </c>
      <c r="M1955" s="82" t="s">
        <v>203</v>
      </c>
      <c r="N1955" s="83">
        <v>1</v>
      </c>
      <c r="O1955" s="83">
        <v>1</v>
      </c>
      <c r="P1955" s="83">
        <v>15</v>
      </c>
      <c r="Q1955" s="240">
        <f t="shared" si="150"/>
        <v>15</v>
      </c>
      <c r="R1955" s="240" t="str">
        <f t="shared" si="151"/>
        <v>DÜŞÜK RİSK</v>
      </c>
      <c r="S1955" s="84" t="s">
        <v>216</v>
      </c>
      <c r="T1955" s="81" t="s">
        <v>235</v>
      </c>
      <c r="U1955" s="80" t="s">
        <v>206</v>
      </c>
      <c r="V1955" s="85" t="s">
        <v>1702</v>
      </c>
      <c r="W1955" s="80" t="s">
        <v>1702</v>
      </c>
      <c r="X1955" s="82" t="s">
        <v>208</v>
      </c>
      <c r="Y1955" s="83">
        <v>1</v>
      </c>
      <c r="Z1955" s="83">
        <v>1</v>
      </c>
      <c r="AA1955" s="83">
        <v>15</v>
      </c>
      <c r="AB1955" s="240">
        <f t="shared" si="152"/>
        <v>15</v>
      </c>
      <c r="AC1955" s="240" t="str">
        <f t="shared" si="153"/>
        <v>DÜŞÜK RİSK</v>
      </c>
      <c r="AD1955" s="81" t="s">
        <v>209</v>
      </c>
      <c r="AE1955" s="82" t="s">
        <v>210</v>
      </c>
      <c r="AF1955" s="81" t="s">
        <v>1702</v>
      </c>
      <c r="AG1955" s="83" t="s">
        <v>211</v>
      </c>
    </row>
    <row r="1956" spans="1:33" ht="105" x14ac:dyDescent="0.45">
      <c r="A1956" s="152">
        <v>1949</v>
      </c>
      <c r="B1956" s="153">
        <v>45896</v>
      </c>
      <c r="C1956" s="81" t="s">
        <v>66</v>
      </c>
      <c r="D1956" s="81" t="s">
        <v>6757</v>
      </c>
      <c r="E1956" s="254" t="s">
        <v>3160</v>
      </c>
      <c r="F1956" s="254" t="s">
        <v>3160</v>
      </c>
      <c r="G1956" s="81" t="s">
        <v>1683</v>
      </c>
      <c r="H1956" s="81" t="s">
        <v>1692</v>
      </c>
      <c r="I1956" s="81" t="s">
        <v>260</v>
      </c>
      <c r="J1956" s="81" t="s">
        <v>261</v>
      </c>
      <c r="K1956" s="81" t="s">
        <v>3161</v>
      </c>
      <c r="L1956" s="82" t="s">
        <v>262</v>
      </c>
      <c r="M1956" s="82" t="s">
        <v>203</v>
      </c>
      <c r="N1956" s="83">
        <v>0.5</v>
      </c>
      <c r="O1956" s="83">
        <v>3</v>
      </c>
      <c r="P1956" s="83">
        <v>7</v>
      </c>
      <c r="Q1956" s="240">
        <f t="shared" si="150"/>
        <v>10.5</v>
      </c>
      <c r="R1956" s="240" t="str">
        <f t="shared" si="151"/>
        <v>DÜŞÜK RİSK</v>
      </c>
      <c r="S1956" s="84" t="s">
        <v>204</v>
      </c>
      <c r="T1956" s="81" t="s">
        <v>263</v>
      </c>
      <c r="U1956" s="80" t="s">
        <v>206</v>
      </c>
      <c r="V1956" s="85" t="s">
        <v>1702</v>
      </c>
      <c r="W1956" s="80" t="s">
        <v>1702</v>
      </c>
      <c r="X1956" s="82" t="s">
        <v>208</v>
      </c>
      <c r="Y1956" s="83">
        <v>0.5</v>
      </c>
      <c r="Z1956" s="83">
        <v>3</v>
      </c>
      <c r="AA1956" s="83">
        <v>7</v>
      </c>
      <c r="AB1956" s="240">
        <f t="shared" si="152"/>
        <v>10.5</v>
      </c>
      <c r="AC1956" s="240" t="str">
        <f t="shared" si="153"/>
        <v>DÜŞÜK RİSK</v>
      </c>
      <c r="AD1956" s="81" t="s">
        <v>264</v>
      </c>
      <c r="AE1956" s="82" t="s">
        <v>265</v>
      </c>
      <c r="AF1956" s="81" t="s">
        <v>1702</v>
      </c>
      <c r="AG1956" s="83" t="s">
        <v>266</v>
      </c>
    </row>
    <row r="1957" spans="1:33" ht="122.5" x14ac:dyDescent="0.45">
      <c r="A1957" s="152">
        <v>1950</v>
      </c>
      <c r="B1957" s="153">
        <v>45896</v>
      </c>
      <c r="C1957" s="81" t="s">
        <v>72</v>
      </c>
      <c r="D1957" s="81" t="s">
        <v>158</v>
      </c>
      <c r="E1957" s="254" t="s">
        <v>3160</v>
      </c>
      <c r="F1957" s="254" t="s">
        <v>3160</v>
      </c>
      <c r="G1957" s="81" t="s">
        <v>289</v>
      </c>
      <c r="H1957" s="81" t="s">
        <v>290</v>
      </c>
      <c r="I1957" s="81" t="s">
        <v>291</v>
      </c>
      <c r="J1957" s="81" t="s">
        <v>292</v>
      </c>
      <c r="K1957" s="81" t="s">
        <v>3165</v>
      </c>
      <c r="L1957" s="82" t="s">
        <v>3166</v>
      </c>
      <c r="M1957" s="82" t="s">
        <v>203</v>
      </c>
      <c r="N1957" s="83">
        <v>0.5</v>
      </c>
      <c r="O1957" s="83">
        <v>2</v>
      </c>
      <c r="P1957" s="83">
        <v>15</v>
      </c>
      <c r="Q1957" s="240">
        <f t="shared" si="150"/>
        <v>15</v>
      </c>
      <c r="R1957" s="240" t="str">
        <f t="shared" si="151"/>
        <v>DÜŞÜK RİSK</v>
      </c>
      <c r="S1957" s="84" t="s">
        <v>204</v>
      </c>
      <c r="T1957" s="81" t="s">
        <v>263</v>
      </c>
      <c r="U1957" s="80" t="s">
        <v>206</v>
      </c>
      <c r="V1957" s="85" t="s">
        <v>1702</v>
      </c>
      <c r="W1957" s="80" t="s">
        <v>1702</v>
      </c>
      <c r="X1957" s="82" t="s">
        <v>208</v>
      </c>
      <c r="Y1957" s="83">
        <v>0.5</v>
      </c>
      <c r="Z1957" s="83">
        <v>2</v>
      </c>
      <c r="AA1957" s="83">
        <v>15</v>
      </c>
      <c r="AB1957" s="240">
        <f t="shared" si="152"/>
        <v>15</v>
      </c>
      <c r="AC1957" s="240" t="str">
        <f t="shared" si="153"/>
        <v>DÜŞÜK RİSK</v>
      </c>
      <c r="AD1957" s="81" t="s">
        <v>272</v>
      </c>
      <c r="AE1957" s="81" t="s">
        <v>265</v>
      </c>
      <c r="AF1957" s="81" t="s">
        <v>1702</v>
      </c>
      <c r="AG1957" s="83" t="s">
        <v>295</v>
      </c>
    </row>
    <row r="1958" spans="1:33" ht="157.5" x14ac:dyDescent="0.45">
      <c r="A1958" s="152">
        <v>1951</v>
      </c>
      <c r="B1958" s="153">
        <v>45896</v>
      </c>
      <c r="C1958" s="81" t="s">
        <v>72</v>
      </c>
      <c r="D1958" s="81" t="s">
        <v>130</v>
      </c>
      <c r="E1958" s="254" t="s">
        <v>3160</v>
      </c>
      <c r="F1958" s="254" t="s">
        <v>3160</v>
      </c>
      <c r="G1958" s="81" t="s">
        <v>3167</v>
      </c>
      <c r="H1958" s="81" t="s">
        <v>2108</v>
      </c>
      <c r="I1958" s="81" t="s">
        <v>1712</v>
      </c>
      <c r="J1958" s="81" t="s">
        <v>3168</v>
      </c>
      <c r="K1958" s="81" t="s">
        <v>3169</v>
      </c>
      <c r="L1958" s="82" t="s">
        <v>4809</v>
      </c>
      <c r="M1958" s="82" t="s">
        <v>203</v>
      </c>
      <c r="N1958" s="83">
        <v>0.5</v>
      </c>
      <c r="O1958" s="83">
        <v>3</v>
      </c>
      <c r="P1958" s="83">
        <v>7</v>
      </c>
      <c r="Q1958" s="240">
        <f t="shared" si="150"/>
        <v>10.5</v>
      </c>
      <c r="R1958" s="240" t="str">
        <f t="shared" si="151"/>
        <v>DÜŞÜK RİSK</v>
      </c>
      <c r="S1958" s="84" t="s">
        <v>204</v>
      </c>
      <c r="T1958" s="81" t="s">
        <v>263</v>
      </c>
      <c r="U1958" s="80" t="s">
        <v>206</v>
      </c>
      <c r="V1958" s="85" t="s">
        <v>1702</v>
      </c>
      <c r="W1958" s="80" t="s">
        <v>1702</v>
      </c>
      <c r="X1958" s="82" t="s">
        <v>208</v>
      </c>
      <c r="Y1958" s="83">
        <v>0.5</v>
      </c>
      <c r="Z1958" s="83">
        <v>1</v>
      </c>
      <c r="AA1958" s="83">
        <v>7</v>
      </c>
      <c r="AB1958" s="240">
        <f t="shared" si="152"/>
        <v>3.5</v>
      </c>
      <c r="AC1958" s="240" t="str">
        <f t="shared" si="153"/>
        <v>DÜŞÜK RİSK</v>
      </c>
      <c r="AD1958" s="81" t="s">
        <v>328</v>
      </c>
      <c r="AE1958" s="81" t="s">
        <v>329</v>
      </c>
      <c r="AF1958" s="81" t="s">
        <v>1702</v>
      </c>
      <c r="AG1958" s="83" t="s">
        <v>330</v>
      </c>
    </row>
    <row r="1959" spans="1:33" ht="122.5" x14ac:dyDescent="0.45">
      <c r="A1959" s="152">
        <v>1952</v>
      </c>
      <c r="B1959" s="153">
        <v>45896</v>
      </c>
      <c r="C1959" s="81" t="s">
        <v>72</v>
      </c>
      <c r="D1959" s="81" t="s">
        <v>158</v>
      </c>
      <c r="E1959" s="254" t="s">
        <v>3160</v>
      </c>
      <c r="F1959" s="254" t="s">
        <v>3160</v>
      </c>
      <c r="G1959" s="81" t="s">
        <v>267</v>
      </c>
      <c r="H1959" s="81" t="s">
        <v>268</v>
      </c>
      <c r="I1959" s="81" t="s">
        <v>269</v>
      </c>
      <c r="J1959" s="81" t="s">
        <v>270</v>
      </c>
      <c r="K1959" s="81" t="s">
        <v>3161</v>
      </c>
      <c r="L1959" s="82" t="s">
        <v>1696</v>
      </c>
      <c r="M1959" s="82" t="s">
        <v>203</v>
      </c>
      <c r="N1959" s="83">
        <v>0.5</v>
      </c>
      <c r="O1959" s="83">
        <v>6</v>
      </c>
      <c r="P1959" s="83">
        <v>3</v>
      </c>
      <c r="Q1959" s="240">
        <f t="shared" si="150"/>
        <v>9</v>
      </c>
      <c r="R1959" s="240" t="str">
        <f t="shared" si="151"/>
        <v>DÜŞÜK RİSK</v>
      </c>
      <c r="S1959" s="84" t="s">
        <v>204</v>
      </c>
      <c r="T1959" s="81" t="s">
        <v>263</v>
      </c>
      <c r="U1959" s="80" t="s">
        <v>206</v>
      </c>
      <c r="V1959" s="85" t="s">
        <v>1702</v>
      </c>
      <c r="W1959" s="80" t="s">
        <v>1702</v>
      </c>
      <c r="X1959" s="82" t="s">
        <v>208</v>
      </c>
      <c r="Y1959" s="83">
        <v>0.5</v>
      </c>
      <c r="Z1959" s="83">
        <v>6</v>
      </c>
      <c r="AA1959" s="83">
        <v>3</v>
      </c>
      <c r="AB1959" s="240">
        <f t="shared" si="152"/>
        <v>9</v>
      </c>
      <c r="AC1959" s="240" t="str">
        <f t="shared" si="153"/>
        <v>DÜŞÜK RİSK</v>
      </c>
      <c r="AD1959" s="81" t="s">
        <v>272</v>
      </c>
      <c r="AE1959" s="81" t="s">
        <v>265</v>
      </c>
      <c r="AF1959" s="81" t="s">
        <v>1702</v>
      </c>
      <c r="AG1959" s="83" t="s">
        <v>266</v>
      </c>
    </row>
    <row r="1960" spans="1:33" ht="122.5" x14ac:dyDescent="0.45">
      <c r="A1960" s="152">
        <v>1953</v>
      </c>
      <c r="B1960" s="153">
        <v>45896</v>
      </c>
      <c r="C1960" s="81" t="s">
        <v>72</v>
      </c>
      <c r="D1960" s="81" t="s">
        <v>158</v>
      </c>
      <c r="E1960" s="254" t="s">
        <v>3160</v>
      </c>
      <c r="F1960" s="254" t="s">
        <v>3160</v>
      </c>
      <c r="G1960" s="81" t="s">
        <v>342</v>
      </c>
      <c r="H1960" s="81" t="s">
        <v>343</v>
      </c>
      <c r="I1960" s="81" t="s">
        <v>344</v>
      </c>
      <c r="J1960" s="81" t="s">
        <v>283</v>
      </c>
      <c r="K1960" s="81" t="s">
        <v>345</v>
      </c>
      <c r="L1960" s="82" t="s">
        <v>1708</v>
      </c>
      <c r="M1960" s="82" t="s">
        <v>203</v>
      </c>
      <c r="N1960" s="83">
        <v>1</v>
      </c>
      <c r="O1960" s="83">
        <v>6</v>
      </c>
      <c r="P1960" s="83">
        <v>3</v>
      </c>
      <c r="Q1960" s="240">
        <f t="shared" si="150"/>
        <v>18</v>
      </c>
      <c r="R1960" s="240" t="str">
        <f t="shared" si="151"/>
        <v>DÜŞÜK RİSK</v>
      </c>
      <c r="S1960" s="84" t="s">
        <v>204</v>
      </c>
      <c r="T1960" s="81" t="s">
        <v>286</v>
      </c>
      <c r="U1960" s="80" t="s">
        <v>206</v>
      </c>
      <c r="V1960" s="85" t="s">
        <v>1702</v>
      </c>
      <c r="W1960" s="80" t="s">
        <v>1702</v>
      </c>
      <c r="X1960" s="82" t="s">
        <v>208</v>
      </c>
      <c r="Y1960" s="83">
        <v>1</v>
      </c>
      <c r="Z1960" s="83">
        <v>3</v>
      </c>
      <c r="AA1960" s="83">
        <v>3</v>
      </c>
      <c r="AB1960" s="240">
        <f t="shared" si="152"/>
        <v>9</v>
      </c>
      <c r="AC1960" s="240" t="str">
        <f t="shared" si="153"/>
        <v>DÜŞÜK RİSK</v>
      </c>
      <c r="AD1960" s="81" t="s">
        <v>272</v>
      </c>
      <c r="AE1960" s="81" t="s">
        <v>265</v>
      </c>
      <c r="AF1960" s="81" t="s">
        <v>1702</v>
      </c>
      <c r="AG1960" s="83" t="s">
        <v>288</v>
      </c>
    </row>
    <row r="1961" spans="1:33" ht="315" x14ac:dyDescent="0.45">
      <c r="A1961" s="152">
        <v>1954</v>
      </c>
      <c r="B1961" s="153">
        <v>45896</v>
      </c>
      <c r="C1961" s="81" t="s">
        <v>72</v>
      </c>
      <c r="D1961" s="81" t="s">
        <v>155</v>
      </c>
      <c r="E1961" s="254" t="s">
        <v>3160</v>
      </c>
      <c r="F1961" s="254" t="s">
        <v>3160</v>
      </c>
      <c r="G1961" s="81" t="s">
        <v>342</v>
      </c>
      <c r="H1961" s="81" t="s">
        <v>220</v>
      </c>
      <c r="I1961" s="81" t="s">
        <v>225</v>
      </c>
      <c r="J1961" s="81" t="s">
        <v>200</v>
      </c>
      <c r="K1961" s="81" t="s">
        <v>345</v>
      </c>
      <c r="L1961" s="82" t="s">
        <v>347</v>
      </c>
      <c r="M1961" s="82" t="s">
        <v>203</v>
      </c>
      <c r="N1961" s="83">
        <v>1</v>
      </c>
      <c r="O1961" s="83">
        <v>1</v>
      </c>
      <c r="P1961" s="83">
        <v>15</v>
      </c>
      <c r="Q1961" s="240">
        <f t="shared" si="150"/>
        <v>15</v>
      </c>
      <c r="R1961" s="240" t="str">
        <f t="shared" si="151"/>
        <v>DÜŞÜK RİSK</v>
      </c>
      <c r="S1961" s="84" t="s">
        <v>204</v>
      </c>
      <c r="T1961" s="81" t="s">
        <v>348</v>
      </c>
      <c r="U1961" s="80" t="s">
        <v>206</v>
      </c>
      <c r="V1961" s="85" t="s">
        <v>1702</v>
      </c>
      <c r="W1961" s="80" t="s">
        <v>1702</v>
      </c>
      <c r="X1961" s="82" t="s">
        <v>208</v>
      </c>
      <c r="Y1961" s="83">
        <v>1</v>
      </c>
      <c r="Z1961" s="83">
        <v>1</v>
      </c>
      <c r="AA1961" s="83">
        <v>15</v>
      </c>
      <c r="AB1961" s="240">
        <f t="shared" si="152"/>
        <v>15</v>
      </c>
      <c r="AC1961" s="240" t="str">
        <f t="shared" si="153"/>
        <v>DÜŞÜK RİSK</v>
      </c>
      <c r="AD1961" s="81" t="s">
        <v>209</v>
      </c>
      <c r="AE1961" s="81" t="s">
        <v>210</v>
      </c>
      <c r="AF1961" s="81" t="s">
        <v>1702</v>
      </c>
      <c r="AG1961" s="83" t="s">
        <v>349</v>
      </c>
    </row>
    <row r="1962" spans="1:33" ht="105" x14ac:dyDescent="0.45">
      <c r="A1962" s="152">
        <v>1955</v>
      </c>
      <c r="B1962" s="153">
        <v>45896</v>
      </c>
      <c r="C1962" s="81" t="s">
        <v>66</v>
      </c>
      <c r="D1962" s="81" t="s">
        <v>6757</v>
      </c>
      <c r="E1962" s="254" t="s">
        <v>3160</v>
      </c>
      <c r="F1962" s="254" t="s">
        <v>3160</v>
      </c>
      <c r="G1962" s="81" t="s">
        <v>431</v>
      </c>
      <c r="H1962" s="81" t="s">
        <v>3170</v>
      </c>
      <c r="I1962" s="81" t="s">
        <v>3171</v>
      </c>
      <c r="J1962" s="81" t="s">
        <v>1824</v>
      </c>
      <c r="K1962" s="81" t="s">
        <v>3172</v>
      </c>
      <c r="L1962" s="82" t="s">
        <v>3173</v>
      </c>
      <c r="M1962" s="82" t="s">
        <v>203</v>
      </c>
      <c r="N1962" s="83">
        <v>1</v>
      </c>
      <c r="O1962" s="83">
        <v>6</v>
      </c>
      <c r="P1962" s="83">
        <v>3</v>
      </c>
      <c r="Q1962" s="240">
        <f t="shared" si="150"/>
        <v>18</v>
      </c>
      <c r="R1962" s="240" t="str">
        <f t="shared" si="151"/>
        <v>DÜŞÜK RİSK</v>
      </c>
      <c r="S1962" s="84" t="s">
        <v>204</v>
      </c>
      <c r="T1962" s="81" t="s">
        <v>263</v>
      </c>
      <c r="U1962" s="80" t="s">
        <v>206</v>
      </c>
      <c r="V1962" s="85" t="s">
        <v>1702</v>
      </c>
      <c r="W1962" s="80" t="s">
        <v>1702</v>
      </c>
      <c r="X1962" s="82" t="s">
        <v>208</v>
      </c>
      <c r="Y1962" s="83">
        <v>0.5</v>
      </c>
      <c r="Z1962" s="83">
        <v>6</v>
      </c>
      <c r="AA1962" s="83">
        <v>3</v>
      </c>
      <c r="AB1962" s="240">
        <f t="shared" si="152"/>
        <v>9</v>
      </c>
      <c r="AC1962" s="240" t="str">
        <f t="shared" si="153"/>
        <v>DÜŞÜK RİSK</v>
      </c>
      <c r="AD1962" s="81" t="s">
        <v>264</v>
      </c>
      <c r="AE1962" s="81" t="s">
        <v>265</v>
      </c>
      <c r="AF1962" s="81" t="s">
        <v>1702</v>
      </c>
      <c r="AG1962" s="83" t="s">
        <v>3174</v>
      </c>
    </row>
    <row r="1963" spans="1:33" ht="122.5" x14ac:dyDescent="0.45">
      <c r="A1963" s="152">
        <v>1956</v>
      </c>
      <c r="B1963" s="153">
        <v>45896</v>
      </c>
      <c r="C1963" s="81" t="s">
        <v>72</v>
      </c>
      <c r="D1963" s="81" t="s">
        <v>158</v>
      </c>
      <c r="E1963" s="254" t="s">
        <v>3160</v>
      </c>
      <c r="F1963" s="254" t="s">
        <v>3160</v>
      </c>
      <c r="G1963" s="81" t="s">
        <v>350</v>
      </c>
      <c r="H1963" s="81" t="s">
        <v>351</v>
      </c>
      <c r="I1963" s="81" t="s">
        <v>3175</v>
      </c>
      <c r="J1963" s="81" t="s">
        <v>3176</v>
      </c>
      <c r="K1963" s="81" t="s">
        <v>345</v>
      </c>
      <c r="L1963" s="82" t="s">
        <v>2338</v>
      </c>
      <c r="M1963" s="82" t="s">
        <v>203</v>
      </c>
      <c r="N1963" s="83">
        <v>0.5</v>
      </c>
      <c r="O1963" s="83">
        <v>6</v>
      </c>
      <c r="P1963" s="83">
        <v>3</v>
      </c>
      <c r="Q1963" s="240">
        <f t="shared" si="150"/>
        <v>9</v>
      </c>
      <c r="R1963" s="240" t="str">
        <f t="shared" si="151"/>
        <v>DÜŞÜK RİSK</v>
      </c>
      <c r="S1963" s="84" t="s">
        <v>204</v>
      </c>
      <c r="T1963" s="81" t="s">
        <v>286</v>
      </c>
      <c r="U1963" s="80" t="s">
        <v>206</v>
      </c>
      <c r="V1963" s="85" t="s">
        <v>1702</v>
      </c>
      <c r="W1963" s="80" t="s">
        <v>1702</v>
      </c>
      <c r="X1963" s="82" t="s">
        <v>208</v>
      </c>
      <c r="Y1963" s="83">
        <v>0.5</v>
      </c>
      <c r="Z1963" s="83">
        <v>6</v>
      </c>
      <c r="AA1963" s="83">
        <v>3</v>
      </c>
      <c r="AB1963" s="240">
        <f t="shared" si="152"/>
        <v>9</v>
      </c>
      <c r="AC1963" s="240" t="str">
        <f t="shared" si="153"/>
        <v>DÜŞÜK RİSK</v>
      </c>
      <c r="AD1963" s="81" t="s">
        <v>272</v>
      </c>
      <c r="AE1963" s="81" t="s">
        <v>265</v>
      </c>
      <c r="AF1963" s="81" t="s">
        <v>1702</v>
      </c>
      <c r="AG1963" s="83" t="s">
        <v>362</v>
      </c>
    </row>
    <row r="1964" spans="1:33" ht="122.5" x14ac:dyDescent="0.45">
      <c r="A1964" s="152">
        <v>1957</v>
      </c>
      <c r="B1964" s="153">
        <v>45896</v>
      </c>
      <c r="C1964" s="81" t="s">
        <v>72</v>
      </c>
      <c r="D1964" s="81" t="s">
        <v>158</v>
      </c>
      <c r="E1964" s="254" t="s">
        <v>3160</v>
      </c>
      <c r="F1964" s="254" t="s">
        <v>3160</v>
      </c>
      <c r="G1964" s="81" t="s">
        <v>363</v>
      </c>
      <c r="H1964" s="81" t="s">
        <v>3177</v>
      </c>
      <c r="I1964" s="81" t="s">
        <v>365</v>
      </c>
      <c r="J1964" s="81" t="s">
        <v>359</v>
      </c>
      <c r="K1964" s="81" t="s">
        <v>3161</v>
      </c>
      <c r="L1964" s="82" t="s">
        <v>2339</v>
      </c>
      <c r="M1964" s="82" t="s">
        <v>203</v>
      </c>
      <c r="N1964" s="83">
        <v>0.5</v>
      </c>
      <c r="O1964" s="83">
        <v>6</v>
      </c>
      <c r="P1964" s="83">
        <v>7</v>
      </c>
      <c r="Q1964" s="240">
        <f t="shared" si="150"/>
        <v>21</v>
      </c>
      <c r="R1964" s="240" t="str">
        <f t="shared" si="151"/>
        <v>OLASI RİSK</v>
      </c>
      <c r="S1964" s="84" t="s">
        <v>204</v>
      </c>
      <c r="T1964" s="81" t="s">
        <v>286</v>
      </c>
      <c r="U1964" s="80" t="s">
        <v>206</v>
      </c>
      <c r="V1964" s="85" t="s">
        <v>1702</v>
      </c>
      <c r="W1964" s="80" t="s">
        <v>1702</v>
      </c>
      <c r="X1964" s="82" t="s">
        <v>208</v>
      </c>
      <c r="Y1964" s="83">
        <v>0.2</v>
      </c>
      <c r="Z1964" s="83">
        <v>6</v>
      </c>
      <c r="AA1964" s="83">
        <v>7</v>
      </c>
      <c r="AB1964" s="240">
        <f t="shared" si="152"/>
        <v>8.4000000000000021</v>
      </c>
      <c r="AC1964" s="240" t="str">
        <f t="shared" si="153"/>
        <v>DÜŞÜK RİSK</v>
      </c>
      <c r="AD1964" s="81" t="s">
        <v>272</v>
      </c>
      <c r="AE1964" s="81" t="s">
        <v>265</v>
      </c>
      <c r="AF1964" s="81" t="s">
        <v>1702</v>
      </c>
      <c r="AG1964" s="83" t="s">
        <v>362</v>
      </c>
    </row>
    <row r="1965" spans="1:33" ht="175" x14ac:dyDescent="0.45">
      <c r="A1965" s="152">
        <v>1958</v>
      </c>
      <c r="B1965" s="153">
        <v>45896</v>
      </c>
      <c r="C1965" s="81" t="s">
        <v>66</v>
      </c>
      <c r="D1965" s="81" t="s">
        <v>6755</v>
      </c>
      <c r="E1965" s="254" t="s">
        <v>3160</v>
      </c>
      <c r="F1965" s="254" t="s">
        <v>3160</v>
      </c>
      <c r="G1965" s="81" t="s">
        <v>2062</v>
      </c>
      <c r="H1965" s="81" t="s">
        <v>3178</v>
      </c>
      <c r="I1965" s="81" t="s">
        <v>371</v>
      </c>
      <c r="J1965" s="81" t="s">
        <v>306</v>
      </c>
      <c r="K1965" s="81" t="s">
        <v>3179</v>
      </c>
      <c r="L1965" s="82" t="s">
        <v>3180</v>
      </c>
      <c r="M1965" s="82" t="s">
        <v>203</v>
      </c>
      <c r="N1965" s="83">
        <v>0.5</v>
      </c>
      <c r="O1965" s="83">
        <v>6</v>
      </c>
      <c r="P1965" s="83">
        <v>15</v>
      </c>
      <c r="Q1965" s="240">
        <f t="shared" si="150"/>
        <v>45</v>
      </c>
      <c r="R1965" s="240" t="str">
        <f t="shared" si="151"/>
        <v>OLASI RİSK</v>
      </c>
      <c r="S1965" s="84" t="s">
        <v>204</v>
      </c>
      <c r="T1965" s="81" t="s">
        <v>361</v>
      </c>
      <c r="U1965" s="80" t="s">
        <v>206</v>
      </c>
      <c r="V1965" s="85" t="s">
        <v>1702</v>
      </c>
      <c r="W1965" s="80" t="s">
        <v>1702</v>
      </c>
      <c r="X1965" s="82" t="s">
        <v>208</v>
      </c>
      <c r="Y1965" s="83">
        <v>0.2</v>
      </c>
      <c r="Z1965" s="83">
        <v>6</v>
      </c>
      <c r="AA1965" s="83">
        <v>15</v>
      </c>
      <c r="AB1965" s="240">
        <f t="shared" si="152"/>
        <v>18.000000000000004</v>
      </c>
      <c r="AC1965" s="240" t="str">
        <f t="shared" si="153"/>
        <v>DÜŞÜK RİSK</v>
      </c>
      <c r="AD1965" s="81" t="s">
        <v>302</v>
      </c>
      <c r="AE1965" s="81" t="s">
        <v>265</v>
      </c>
      <c r="AF1965" s="81" t="s">
        <v>1702</v>
      </c>
      <c r="AG1965" s="83" t="s">
        <v>373</v>
      </c>
    </row>
    <row r="1966" spans="1:33" ht="140" x14ac:dyDescent="0.45">
      <c r="A1966" s="152">
        <v>1959</v>
      </c>
      <c r="B1966" s="153">
        <v>45896</v>
      </c>
      <c r="C1966" s="83" t="s">
        <v>72</v>
      </c>
      <c r="D1966" s="81" t="s">
        <v>155</v>
      </c>
      <c r="E1966" s="254" t="s">
        <v>3160</v>
      </c>
      <c r="F1966" s="254" t="s">
        <v>3160</v>
      </c>
      <c r="G1966" s="81" t="s">
        <v>374</v>
      </c>
      <c r="H1966" s="81" t="s">
        <v>375</v>
      </c>
      <c r="I1966" s="81" t="s">
        <v>376</v>
      </c>
      <c r="J1966" s="81" t="s">
        <v>377</v>
      </c>
      <c r="K1966" s="81" t="s">
        <v>3169</v>
      </c>
      <c r="L1966" s="82" t="s">
        <v>378</v>
      </c>
      <c r="M1966" s="82" t="s">
        <v>203</v>
      </c>
      <c r="N1966" s="83">
        <v>1</v>
      </c>
      <c r="O1966" s="83">
        <v>6</v>
      </c>
      <c r="P1966" s="83">
        <v>3</v>
      </c>
      <c r="Q1966" s="240">
        <f t="shared" si="150"/>
        <v>18</v>
      </c>
      <c r="R1966" s="240" t="str">
        <f t="shared" si="151"/>
        <v>DÜŞÜK RİSK</v>
      </c>
      <c r="S1966" s="84" t="s">
        <v>204</v>
      </c>
      <c r="T1966" s="81" t="s">
        <v>379</v>
      </c>
      <c r="U1966" s="80" t="s">
        <v>206</v>
      </c>
      <c r="V1966" s="85" t="s">
        <v>1702</v>
      </c>
      <c r="W1966" s="80" t="s">
        <v>1702</v>
      </c>
      <c r="X1966" s="82" t="s">
        <v>208</v>
      </c>
      <c r="Y1966" s="83">
        <v>0.5</v>
      </c>
      <c r="Z1966" s="83">
        <v>6</v>
      </c>
      <c r="AA1966" s="83">
        <v>3</v>
      </c>
      <c r="AB1966" s="240">
        <f t="shared" si="152"/>
        <v>9</v>
      </c>
      <c r="AC1966" s="240" t="str">
        <f t="shared" si="153"/>
        <v>DÜŞÜK RİSK</v>
      </c>
      <c r="AD1966" s="81" t="s">
        <v>209</v>
      </c>
      <c r="AE1966" s="81" t="s">
        <v>210</v>
      </c>
      <c r="AF1966" s="81" t="s">
        <v>1702</v>
      </c>
      <c r="AG1966" s="83" t="s">
        <v>373</v>
      </c>
    </row>
    <row r="1967" spans="1:33" ht="105" x14ac:dyDescent="0.45">
      <c r="A1967" s="152">
        <v>1960</v>
      </c>
      <c r="B1967" s="153">
        <v>45896</v>
      </c>
      <c r="C1967" s="81" t="s">
        <v>66</v>
      </c>
      <c r="D1967" s="81" t="s">
        <v>6757</v>
      </c>
      <c r="E1967" s="254" t="s">
        <v>3160</v>
      </c>
      <c r="F1967" s="254" t="s">
        <v>3160</v>
      </c>
      <c r="G1967" s="81" t="s">
        <v>387</v>
      </c>
      <c r="H1967" s="81" t="s">
        <v>388</v>
      </c>
      <c r="I1967" s="81" t="s">
        <v>382</v>
      </c>
      <c r="J1967" s="81" t="s">
        <v>389</v>
      </c>
      <c r="K1967" s="81" t="s">
        <v>3169</v>
      </c>
      <c r="L1967" s="82" t="s">
        <v>390</v>
      </c>
      <c r="M1967" s="82" t="s">
        <v>203</v>
      </c>
      <c r="N1967" s="83">
        <v>0.5</v>
      </c>
      <c r="O1967" s="83">
        <v>10</v>
      </c>
      <c r="P1967" s="83">
        <v>15</v>
      </c>
      <c r="Q1967" s="240">
        <f t="shared" si="150"/>
        <v>75</v>
      </c>
      <c r="R1967" s="240" t="str">
        <f t="shared" si="151"/>
        <v>ÖNEMLİ RİSK</v>
      </c>
      <c r="S1967" s="84" t="s">
        <v>204</v>
      </c>
      <c r="T1967" s="82" t="s">
        <v>313</v>
      </c>
      <c r="U1967" s="80" t="s">
        <v>206</v>
      </c>
      <c r="V1967" s="85" t="s">
        <v>1702</v>
      </c>
      <c r="W1967" s="80" t="s">
        <v>1702</v>
      </c>
      <c r="X1967" s="82" t="s">
        <v>208</v>
      </c>
      <c r="Y1967" s="83">
        <v>0.5</v>
      </c>
      <c r="Z1967" s="83">
        <v>3</v>
      </c>
      <c r="AA1967" s="83">
        <v>7</v>
      </c>
      <c r="AB1967" s="240">
        <f t="shared" si="152"/>
        <v>10.5</v>
      </c>
      <c r="AC1967" s="240" t="str">
        <f t="shared" si="153"/>
        <v>DÜŞÜK RİSK</v>
      </c>
      <c r="AD1967" s="81" t="s">
        <v>385</v>
      </c>
      <c r="AE1967" s="82" t="s">
        <v>265</v>
      </c>
      <c r="AF1967" s="81" t="s">
        <v>1702</v>
      </c>
      <c r="AG1967" s="83" t="s">
        <v>391</v>
      </c>
    </row>
    <row r="1968" spans="1:33" ht="105" x14ac:dyDescent="0.45">
      <c r="A1968" s="152">
        <v>1961</v>
      </c>
      <c r="B1968" s="153">
        <v>45896</v>
      </c>
      <c r="C1968" s="81" t="s">
        <v>66</v>
      </c>
      <c r="D1968" s="81" t="s">
        <v>6757</v>
      </c>
      <c r="E1968" s="254" t="s">
        <v>3160</v>
      </c>
      <c r="F1968" s="254" t="s">
        <v>3160</v>
      </c>
      <c r="G1968" s="81" t="s">
        <v>402</v>
      </c>
      <c r="H1968" s="81" t="s">
        <v>403</v>
      </c>
      <c r="I1968" s="81" t="s">
        <v>404</v>
      </c>
      <c r="J1968" s="81" t="s">
        <v>299</v>
      </c>
      <c r="K1968" s="81" t="s">
        <v>3169</v>
      </c>
      <c r="L1968" s="82" t="s">
        <v>3181</v>
      </c>
      <c r="M1968" s="82" t="s">
        <v>203</v>
      </c>
      <c r="N1968" s="83">
        <v>1</v>
      </c>
      <c r="O1968" s="83">
        <v>6</v>
      </c>
      <c r="P1968" s="83">
        <v>3</v>
      </c>
      <c r="Q1968" s="240">
        <f t="shared" si="150"/>
        <v>18</v>
      </c>
      <c r="R1968" s="240" t="str">
        <f t="shared" si="151"/>
        <v>DÜŞÜK RİSK</v>
      </c>
      <c r="S1968" s="84" t="s">
        <v>204</v>
      </c>
      <c r="T1968" s="82" t="s">
        <v>2078</v>
      </c>
      <c r="U1968" s="80" t="s">
        <v>206</v>
      </c>
      <c r="V1968" s="85" t="s">
        <v>1702</v>
      </c>
      <c r="W1968" s="80" t="s">
        <v>1702</v>
      </c>
      <c r="X1968" s="82" t="s">
        <v>208</v>
      </c>
      <c r="Y1968" s="83">
        <v>1</v>
      </c>
      <c r="Z1968" s="83">
        <v>6</v>
      </c>
      <c r="AA1968" s="83">
        <v>3</v>
      </c>
      <c r="AB1968" s="240">
        <f t="shared" si="152"/>
        <v>18</v>
      </c>
      <c r="AC1968" s="240" t="str">
        <f t="shared" si="153"/>
        <v>DÜŞÜK RİSK</v>
      </c>
      <c r="AD1968" s="81" t="s">
        <v>264</v>
      </c>
      <c r="AE1968" s="82" t="s">
        <v>265</v>
      </c>
      <c r="AF1968" s="81" t="s">
        <v>1702</v>
      </c>
      <c r="AG1968" s="83" t="s">
        <v>334</v>
      </c>
    </row>
    <row r="1969" spans="1:33" ht="140" x14ac:dyDescent="0.45">
      <c r="A1969" s="152">
        <v>1962</v>
      </c>
      <c r="B1969" s="153">
        <v>45896</v>
      </c>
      <c r="C1969" s="81" t="s">
        <v>72</v>
      </c>
      <c r="D1969" s="81" t="s">
        <v>130</v>
      </c>
      <c r="E1969" s="254" t="s">
        <v>3160</v>
      </c>
      <c r="F1969" s="254" t="s">
        <v>3160</v>
      </c>
      <c r="G1969" s="81" t="s">
        <v>402</v>
      </c>
      <c r="H1969" s="81" t="s">
        <v>415</v>
      </c>
      <c r="I1969" s="81" t="s">
        <v>416</v>
      </c>
      <c r="J1969" s="81" t="s">
        <v>417</v>
      </c>
      <c r="K1969" s="81" t="s">
        <v>3182</v>
      </c>
      <c r="L1969" s="82" t="s">
        <v>3183</v>
      </c>
      <c r="M1969" s="82" t="s">
        <v>203</v>
      </c>
      <c r="N1969" s="83">
        <v>0.2</v>
      </c>
      <c r="O1969" s="83">
        <v>10</v>
      </c>
      <c r="P1969" s="83">
        <v>3</v>
      </c>
      <c r="Q1969" s="240">
        <f t="shared" si="150"/>
        <v>6</v>
      </c>
      <c r="R1969" s="240" t="str">
        <f t="shared" si="151"/>
        <v>DÜŞÜK RİSK</v>
      </c>
      <c r="S1969" s="84" t="s">
        <v>204</v>
      </c>
      <c r="T1969" s="82" t="s">
        <v>419</v>
      </c>
      <c r="U1969" s="80" t="s">
        <v>206</v>
      </c>
      <c r="V1969" s="85" t="s">
        <v>1702</v>
      </c>
      <c r="W1969" s="80" t="s">
        <v>1702</v>
      </c>
      <c r="X1969" s="82" t="s">
        <v>208</v>
      </c>
      <c r="Y1969" s="83">
        <v>0.2</v>
      </c>
      <c r="Z1969" s="83">
        <v>10</v>
      </c>
      <c r="AA1969" s="83">
        <v>3</v>
      </c>
      <c r="AB1969" s="240">
        <f t="shared" si="152"/>
        <v>6</v>
      </c>
      <c r="AC1969" s="240" t="str">
        <f t="shared" si="153"/>
        <v>DÜŞÜK RİSK</v>
      </c>
      <c r="AD1969" s="81" t="s">
        <v>279</v>
      </c>
      <c r="AE1969" s="82" t="s">
        <v>265</v>
      </c>
      <c r="AF1969" s="81" t="s">
        <v>1702</v>
      </c>
      <c r="AG1969" s="83" t="s">
        <v>334</v>
      </c>
    </row>
    <row r="1970" spans="1:33" ht="157.5" x14ac:dyDescent="0.45">
      <c r="A1970" s="152">
        <v>1963</v>
      </c>
      <c r="B1970" s="153">
        <v>45896</v>
      </c>
      <c r="C1970" s="81" t="s">
        <v>72</v>
      </c>
      <c r="D1970" s="81" t="s">
        <v>130</v>
      </c>
      <c r="E1970" s="254" t="s">
        <v>3160</v>
      </c>
      <c r="F1970" s="254" t="s">
        <v>3160</v>
      </c>
      <c r="G1970" s="81" t="s">
        <v>402</v>
      </c>
      <c r="H1970" s="81" t="s">
        <v>420</v>
      </c>
      <c r="I1970" s="81" t="s">
        <v>421</v>
      </c>
      <c r="J1970" s="81" t="s">
        <v>422</v>
      </c>
      <c r="K1970" s="81" t="s">
        <v>3182</v>
      </c>
      <c r="L1970" s="82" t="s">
        <v>3184</v>
      </c>
      <c r="M1970" s="82" t="s">
        <v>203</v>
      </c>
      <c r="N1970" s="83">
        <v>1</v>
      </c>
      <c r="O1970" s="83">
        <v>10</v>
      </c>
      <c r="P1970" s="83">
        <v>3</v>
      </c>
      <c r="Q1970" s="240">
        <f t="shared" si="150"/>
        <v>30</v>
      </c>
      <c r="R1970" s="240" t="str">
        <f t="shared" si="151"/>
        <v>OLASI RİSK</v>
      </c>
      <c r="S1970" s="84" t="s">
        <v>204</v>
      </c>
      <c r="T1970" s="82" t="s">
        <v>419</v>
      </c>
      <c r="U1970" s="80" t="s">
        <v>206</v>
      </c>
      <c r="V1970" s="85" t="s">
        <v>1702</v>
      </c>
      <c r="W1970" s="80" t="s">
        <v>1702</v>
      </c>
      <c r="X1970" s="82" t="s">
        <v>208</v>
      </c>
      <c r="Y1970" s="83">
        <v>0.2</v>
      </c>
      <c r="Z1970" s="83">
        <v>10</v>
      </c>
      <c r="AA1970" s="83">
        <v>3</v>
      </c>
      <c r="AB1970" s="240">
        <f t="shared" si="152"/>
        <v>6</v>
      </c>
      <c r="AC1970" s="240" t="str">
        <f t="shared" si="153"/>
        <v>DÜŞÜK RİSK</v>
      </c>
      <c r="AD1970" s="81" t="s">
        <v>2359</v>
      </c>
      <c r="AE1970" s="82" t="s">
        <v>265</v>
      </c>
      <c r="AF1970" s="81" t="s">
        <v>1702</v>
      </c>
      <c r="AG1970" s="83" t="s">
        <v>334</v>
      </c>
    </row>
    <row r="1971" spans="1:33" ht="140" x14ac:dyDescent="0.45">
      <c r="A1971" s="152">
        <v>1964</v>
      </c>
      <c r="B1971" s="153">
        <v>45896</v>
      </c>
      <c r="C1971" s="81" t="s">
        <v>66</v>
      </c>
      <c r="D1971" s="81" t="s">
        <v>6757</v>
      </c>
      <c r="E1971" s="254" t="s">
        <v>3160</v>
      </c>
      <c r="F1971" s="254" t="s">
        <v>3160</v>
      </c>
      <c r="G1971" s="81" t="s">
        <v>380</v>
      </c>
      <c r="H1971" s="81" t="s">
        <v>3185</v>
      </c>
      <c r="I1971" s="81" t="s">
        <v>3186</v>
      </c>
      <c r="J1971" s="81" t="s">
        <v>2755</v>
      </c>
      <c r="K1971" s="81" t="s">
        <v>3169</v>
      </c>
      <c r="L1971" s="82" t="s">
        <v>3187</v>
      </c>
      <c r="M1971" s="82" t="s">
        <v>203</v>
      </c>
      <c r="N1971" s="83">
        <v>0.5</v>
      </c>
      <c r="O1971" s="83">
        <v>3</v>
      </c>
      <c r="P1971" s="83">
        <v>7</v>
      </c>
      <c r="Q1971" s="240">
        <f t="shared" si="150"/>
        <v>10.5</v>
      </c>
      <c r="R1971" s="240" t="str">
        <f t="shared" si="151"/>
        <v>DÜŞÜK RİSK</v>
      </c>
      <c r="S1971" s="84" t="s">
        <v>204</v>
      </c>
      <c r="T1971" s="82" t="s">
        <v>263</v>
      </c>
      <c r="U1971" s="80" t="s">
        <v>206</v>
      </c>
      <c r="V1971" s="85" t="s">
        <v>1702</v>
      </c>
      <c r="W1971" s="80" t="s">
        <v>1702</v>
      </c>
      <c r="X1971" s="82" t="s">
        <v>208</v>
      </c>
      <c r="Y1971" s="83">
        <v>0.5</v>
      </c>
      <c r="Z1971" s="83">
        <v>3</v>
      </c>
      <c r="AA1971" s="83">
        <v>7</v>
      </c>
      <c r="AB1971" s="240">
        <f t="shared" si="152"/>
        <v>10.5</v>
      </c>
      <c r="AC1971" s="240" t="str">
        <f t="shared" si="153"/>
        <v>DÜŞÜK RİSK</v>
      </c>
      <c r="AD1971" s="81" t="s">
        <v>264</v>
      </c>
      <c r="AE1971" s="81" t="s">
        <v>265</v>
      </c>
      <c r="AF1971" s="81" t="s">
        <v>1702</v>
      </c>
      <c r="AG1971" s="83" t="s">
        <v>2153</v>
      </c>
    </row>
    <row r="1972" spans="1:33" ht="105" x14ac:dyDescent="0.45">
      <c r="A1972" s="152">
        <v>1965</v>
      </c>
      <c r="B1972" s="153">
        <v>45896</v>
      </c>
      <c r="C1972" s="81" t="s">
        <v>66</v>
      </c>
      <c r="D1972" s="81" t="s">
        <v>6757</v>
      </c>
      <c r="E1972" s="254" t="s">
        <v>3160</v>
      </c>
      <c r="F1972" s="254" t="s">
        <v>3160</v>
      </c>
      <c r="G1972" s="81" t="s">
        <v>380</v>
      </c>
      <c r="H1972" s="81" t="s">
        <v>3188</v>
      </c>
      <c r="I1972" s="81" t="s">
        <v>3189</v>
      </c>
      <c r="J1972" s="81" t="s">
        <v>2755</v>
      </c>
      <c r="K1972" s="81" t="s">
        <v>3169</v>
      </c>
      <c r="L1972" s="82" t="s">
        <v>3190</v>
      </c>
      <c r="M1972" s="82" t="s">
        <v>203</v>
      </c>
      <c r="N1972" s="83">
        <v>1</v>
      </c>
      <c r="O1972" s="83">
        <v>3</v>
      </c>
      <c r="P1972" s="83">
        <v>3</v>
      </c>
      <c r="Q1972" s="240">
        <f t="shared" si="150"/>
        <v>9</v>
      </c>
      <c r="R1972" s="240" t="str">
        <f t="shared" si="151"/>
        <v>DÜŞÜK RİSK</v>
      </c>
      <c r="S1972" s="84" t="s">
        <v>204</v>
      </c>
      <c r="T1972" s="82" t="s">
        <v>384</v>
      </c>
      <c r="U1972" s="80" t="s">
        <v>206</v>
      </c>
      <c r="V1972" s="85" t="s">
        <v>1702</v>
      </c>
      <c r="W1972" s="80" t="s">
        <v>1702</v>
      </c>
      <c r="X1972" s="82" t="s">
        <v>208</v>
      </c>
      <c r="Y1972" s="83">
        <v>1</v>
      </c>
      <c r="Z1972" s="83">
        <v>3</v>
      </c>
      <c r="AA1972" s="83">
        <v>3</v>
      </c>
      <c r="AB1972" s="240">
        <f t="shared" si="152"/>
        <v>9</v>
      </c>
      <c r="AC1972" s="240" t="str">
        <f t="shared" si="153"/>
        <v>DÜŞÜK RİSK</v>
      </c>
      <c r="AD1972" s="81" t="s">
        <v>264</v>
      </c>
      <c r="AE1972" s="82" t="s">
        <v>265</v>
      </c>
      <c r="AF1972" s="81" t="s">
        <v>1702</v>
      </c>
      <c r="AG1972" s="83" t="s">
        <v>2153</v>
      </c>
    </row>
    <row r="1973" spans="1:33" ht="105" x14ac:dyDescent="0.45">
      <c r="A1973" s="152">
        <v>1966</v>
      </c>
      <c r="B1973" s="153">
        <v>45896</v>
      </c>
      <c r="C1973" s="81" t="s">
        <v>66</v>
      </c>
      <c r="D1973" s="81" t="s">
        <v>6757</v>
      </c>
      <c r="E1973" s="254" t="s">
        <v>3160</v>
      </c>
      <c r="F1973" s="254" t="s">
        <v>3160</v>
      </c>
      <c r="G1973" s="81" t="s">
        <v>380</v>
      </c>
      <c r="H1973" s="81" t="s">
        <v>381</v>
      </c>
      <c r="I1973" s="81" t="s">
        <v>382</v>
      </c>
      <c r="J1973" s="81" t="s">
        <v>299</v>
      </c>
      <c r="K1973" s="81" t="s">
        <v>3161</v>
      </c>
      <c r="L1973" s="82" t="s">
        <v>3191</v>
      </c>
      <c r="M1973" s="82" t="s">
        <v>203</v>
      </c>
      <c r="N1973" s="83">
        <v>1</v>
      </c>
      <c r="O1973" s="83">
        <v>3</v>
      </c>
      <c r="P1973" s="83">
        <v>7</v>
      </c>
      <c r="Q1973" s="240">
        <f t="shared" si="150"/>
        <v>21</v>
      </c>
      <c r="R1973" s="240" t="str">
        <f t="shared" si="151"/>
        <v>OLASI RİSK</v>
      </c>
      <c r="S1973" s="84" t="s">
        <v>204</v>
      </c>
      <c r="T1973" s="81" t="s">
        <v>384</v>
      </c>
      <c r="U1973" s="85" t="s">
        <v>206</v>
      </c>
      <c r="V1973" s="85" t="s">
        <v>1702</v>
      </c>
      <c r="W1973" s="80" t="s">
        <v>1702</v>
      </c>
      <c r="X1973" s="82" t="s">
        <v>208</v>
      </c>
      <c r="Y1973" s="83">
        <v>0.5</v>
      </c>
      <c r="Z1973" s="83">
        <v>3</v>
      </c>
      <c r="AA1973" s="83">
        <v>7</v>
      </c>
      <c r="AB1973" s="240">
        <f t="shared" si="152"/>
        <v>10.5</v>
      </c>
      <c r="AC1973" s="240" t="str">
        <f t="shared" si="153"/>
        <v>DÜŞÜK RİSK</v>
      </c>
      <c r="AD1973" s="81" t="s">
        <v>385</v>
      </c>
      <c r="AE1973" s="81" t="s">
        <v>265</v>
      </c>
      <c r="AF1973" s="81" t="s">
        <v>1702</v>
      </c>
      <c r="AG1973" s="83" t="s">
        <v>386</v>
      </c>
    </row>
    <row r="1974" spans="1:33" ht="105" x14ac:dyDescent="0.45">
      <c r="A1974" s="152">
        <v>1967</v>
      </c>
      <c r="B1974" s="153">
        <v>45896</v>
      </c>
      <c r="C1974" s="81" t="s">
        <v>72</v>
      </c>
      <c r="D1974" s="81" t="s">
        <v>130</v>
      </c>
      <c r="E1974" s="254" t="s">
        <v>3160</v>
      </c>
      <c r="F1974" s="254" t="s">
        <v>3160</v>
      </c>
      <c r="G1974" s="81" t="s">
        <v>431</v>
      </c>
      <c r="H1974" s="81" t="s">
        <v>432</v>
      </c>
      <c r="I1974" s="81" t="s">
        <v>433</v>
      </c>
      <c r="J1974" s="81" t="s">
        <v>434</v>
      </c>
      <c r="K1974" s="81" t="s">
        <v>3192</v>
      </c>
      <c r="L1974" s="82" t="s">
        <v>2084</v>
      </c>
      <c r="M1974" s="82" t="s">
        <v>203</v>
      </c>
      <c r="N1974" s="83">
        <v>1</v>
      </c>
      <c r="O1974" s="83">
        <v>6</v>
      </c>
      <c r="P1974" s="83">
        <v>3</v>
      </c>
      <c r="Q1974" s="240">
        <f t="shared" si="150"/>
        <v>18</v>
      </c>
      <c r="R1974" s="240" t="str">
        <f t="shared" si="151"/>
        <v>DÜŞÜK RİSK</v>
      </c>
      <c r="S1974" s="84" t="s">
        <v>204</v>
      </c>
      <c r="T1974" s="81" t="s">
        <v>436</v>
      </c>
      <c r="U1974" s="85" t="s">
        <v>206</v>
      </c>
      <c r="V1974" s="85" t="s">
        <v>1702</v>
      </c>
      <c r="W1974" s="80" t="s">
        <v>1702</v>
      </c>
      <c r="X1974" s="82" t="s">
        <v>208</v>
      </c>
      <c r="Y1974" s="83">
        <v>0.5</v>
      </c>
      <c r="Z1974" s="83">
        <v>6</v>
      </c>
      <c r="AA1974" s="83">
        <v>3</v>
      </c>
      <c r="AB1974" s="240">
        <f t="shared" si="152"/>
        <v>9</v>
      </c>
      <c r="AC1974" s="240" t="str">
        <f t="shared" si="153"/>
        <v>DÜŞÜK RİSK</v>
      </c>
      <c r="AD1974" s="81" t="s">
        <v>279</v>
      </c>
      <c r="AE1974" s="81" t="s">
        <v>265</v>
      </c>
      <c r="AF1974" s="81" t="s">
        <v>1702</v>
      </c>
      <c r="AG1974" s="83" t="s">
        <v>334</v>
      </c>
    </row>
    <row r="1975" spans="1:33" ht="140" x14ac:dyDescent="0.45">
      <c r="A1975" s="152">
        <v>1968</v>
      </c>
      <c r="B1975" s="153">
        <v>45896</v>
      </c>
      <c r="C1975" s="81" t="s">
        <v>72</v>
      </c>
      <c r="D1975" s="81" t="s">
        <v>156</v>
      </c>
      <c r="E1975" s="254" t="s">
        <v>3160</v>
      </c>
      <c r="F1975" s="254" t="s">
        <v>3160</v>
      </c>
      <c r="G1975" s="81" t="s">
        <v>431</v>
      </c>
      <c r="H1975" s="81" t="s">
        <v>452</v>
      </c>
      <c r="I1975" s="81" t="s">
        <v>438</v>
      </c>
      <c r="J1975" s="81" t="s">
        <v>453</v>
      </c>
      <c r="K1975" s="81" t="s">
        <v>3182</v>
      </c>
      <c r="L1975" s="82" t="s">
        <v>454</v>
      </c>
      <c r="M1975" s="82" t="s">
        <v>203</v>
      </c>
      <c r="N1975" s="83">
        <v>0.5</v>
      </c>
      <c r="O1975" s="83">
        <v>1</v>
      </c>
      <c r="P1975" s="83">
        <v>15</v>
      </c>
      <c r="Q1975" s="240">
        <f t="shared" si="150"/>
        <v>7.5</v>
      </c>
      <c r="R1975" s="240" t="str">
        <f t="shared" si="151"/>
        <v>DÜŞÜK RİSK</v>
      </c>
      <c r="S1975" s="84" t="s">
        <v>204</v>
      </c>
      <c r="T1975" s="81" t="s">
        <v>455</v>
      </c>
      <c r="U1975" s="85" t="s">
        <v>206</v>
      </c>
      <c r="V1975" s="85" t="s">
        <v>558</v>
      </c>
      <c r="W1975" s="85" t="s">
        <v>558</v>
      </c>
      <c r="X1975" s="82" t="s">
        <v>208</v>
      </c>
      <c r="Y1975" s="83">
        <v>0.5</v>
      </c>
      <c r="Z1975" s="83">
        <v>1</v>
      </c>
      <c r="AA1975" s="83">
        <v>15</v>
      </c>
      <c r="AB1975" s="240">
        <f t="shared" si="152"/>
        <v>7.5</v>
      </c>
      <c r="AC1975" s="240" t="str">
        <f t="shared" si="153"/>
        <v>DÜŞÜK RİSK</v>
      </c>
      <c r="AD1975" s="81" t="s">
        <v>450</v>
      </c>
      <c r="AE1975" s="81" t="s">
        <v>451</v>
      </c>
      <c r="AF1975" s="81" t="s">
        <v>558</v>
      </c>
      <c r="AG1975" s="83" t="s">
        <v>266</v>
      </c>
    </row>
    <row r="1976" spans="1:33" ht="140" x14ac:dyDescent="0.45">
      <c r="A1976" s="152">
        <v>1969</v>
      </c>
      <c r="B1976" s="153">
        <v>45896</v>
      </c>
      <c r="C1976" s="81" t="s">
        <v>66</v>
      </c>
      <c r="D1976" s="81" t="s">
        <v>6757</v>
      </c>
      <c r="E1976" s="254" t="s">
        <v>3160</v>
      </c>
      <c r="F1976" s="254" t="s">
        <v>3160</v>
      </c>
      <c r="G1976" s="81" t="s">
        <v>480</v>
      </c>
      <c r="H1976" s="81" t="s">
        <v>481</v>
      </c>
      <c r="I1976" s="81" t="s">
        <v>482</v>
      </c>
      <c r="J1976" s="81" t="s">
        <v>483</v>
      </c>
      <c r="K1976" s="81" t="s">
        <v>3182</v>
      </c>
      <c r="L1976" s="82" t="s">
        <v>484</v>
      </c>
      <c r="M1976" s="82" t="s">
        <v>203</v>
      </c>
      <c r="N1976" s="83">
        <v>0.5</v>
      </c>
      <c r="O1976" s="83">
        <v>1</v>
      </c>
      <c r="P1976" s="83">
        <v>15</v>
      </c>
      <c r="Q1976" s="240">
        <f t="shared" si="150"/>
        <v>7.5</v>
      </c>
      <c r="R1976" s="240" t="str">
        <f t="shared" si="151"/>
        <v>DÜŞÜK RİSK</v>
      </c>
      <c r="S1976" s="84" t="s">
        <v>204</v>
      </c>
      <c r="T1976" s="82" t="s">
        <v>135</v>
      </c>
      <c r="U1976" s="85" t="s">
        <v>206</v>
      </c>
      <c r="V1976" s="85" t="s">
        <v>558</v>
      </c>
      <c r="W1976" s="85" t="s">
        <v>558</v>
      </c>
      <c r="X1976" s="82" t="s">
        <v>208</v>
      </c>
      <c r="Y1976" s="83">
        <v>0.5</v>
      </c>
      <c r="Z1976" s="83">
        <v>1</v>
      </c>
      <c r="AA1976" s="83">
        <v>15</v>
      </c>
      <c r="AB1976" s="240">
        <f t="shared" si="152"/>
        <v>7.5</v>
      </c>
      <c r="AC1976" s="240" t="str">
        <f t="shared" si="153"/>
        <v>DÜŞÜK RİSK</v>
      </c>
      <c r="AD1976" s="81" t="s">
        <v>485</v>
      </c>
      <c r="AE1976" s="81" t="s">
        <v>265</v>
      </c>
      <c r="AF1976" s="81" t="s">
        <v>558</v>
      </c>
      <c r="AG1976" s="83" t="s">
        <v>479</v>
      </c>
    </row>
    <row r="1977" spans="1:33" ht="140" x14ac:dyDescent="0.45">
      <c r="A1977" s="152">
        <v>1970</v>
      </c>
      <c r="B1977" s="153">
        <v>45896</v>
      </c>
      <c r="C1977" s="81" t="s">
        <v>66</v>
      </c>
      <c r="D1977" s="81" t="s">
        <v>6757</v>
      </c>
      <c r="E1977" s="254" t="s">
        <v>3160</v>
      </c>
      <c r="F1977" s="254" t="s">
        <v>3160</v>
      </c>
      <c r="G1977" s="81" t="s">
        <v>486</v>
      </c>
      <c r="H1977" s="81" t="s">
        <v>487</v>
      </c>
      <c r="I1977" s="81" t="s">
        <v>488</v>
      </c>
      <c r="J1977" s="81" t="s">
        <v>299</v>
      </c>
      <c r="K1977" s="81" t="s">
        <v>3182</v>
      </c>
      <c r="L1977" s="82" t="s">
        <v>489</v>
      </c>
      <c r="M1977" s="82" t="s">
        <v>203</v>
      </c>
      <c r="N1977" s="83">
        <v>0.5</v>
      </c>
      <c r="O1977" s="83">
        <v>1</v>
      </c>
      <c r="P1977" s="83">
        <v>7</v>
      </c>
      <c r="Q1977" s="240">
        <f t="shared" si="150"/>
        <v>3.5</v>
      </c>
      <c r="R1977" s="240" t="str">
        <f t="shared" si="151"/>
        <v>DÜŞÜK RİSK</v>
      </c>
      <c r="S1977" s="84" t="s">
        <v>204</v>
      </c>
      <c r="T1977" s="81" t="s">
        <v>490</v>
      </c>
      <c r="U1977" s="85" t="s">
        <v>206</v>
      </c>
      <c r="V1977" s="85" t="s">
        <v>558</v>
      </c>
      <c r="W1977" s="85" t="s">
        <v>558</v>
      </c>
      <c r="X1977" s="82" t="s">
        <v>208</v>
      </c>
      <c r="Y1977" s="83">
        <v>0.5</v>
      </c>
      <c r="Z1977" s="83">
        <v>1</v>
      </c>
      <c r="AA1977" s="83">
        <v>7</v>
      </c>
      <c r="AB1977" s="240">
        <f t="shared" si="152"/>
        <v>3.5</v>
      </c>
      <c r="AC1977" s="240" t="str">
        <f t="shared" si="153"/>
        <v>DÜŞÜK RİSK</v>
      </c>
      <c r="AD1977" s="81" t="s">
        <v>485</v>
      </c>
      <c r="AE1977" s="81" t="s">
        <v>265</v>
      </c>
      <c r="AF1977" s="81" t="s">
        <v>558</v>
      </c>
      <c r="AG1977" s="83" t="s">
        <v>491</v>
      </c>
    </row>
    <row r="1978" spans="1:33" ht="140" x14ac:dyDescent="0.45">
      <c r="A1978" s="152">
        <v>1971</v>
      </c>
      <c r="B1978" s="160">
        <v>45531</v>
      </c>
      <c r="C1978" s="81" t="s">
        <v>72</v>
      </c>
      <c r="D1978" s="81" t="s">
        <v>130</v>
      </c>
      <c r="E1978" s="254" t="s">
        <v>3193</v>
      </c>
      <c r="F1978" s="254" t="s">
        <v>3193</v>
      </c>
      <c r="G1978" s="81" t="s">
        <v>1691</v>
      </c>
      <c r="H1978" s="81" t="s">
        <v>3194</v>
      </c>
      <c r="I1978" s="81" t="s">
        <v>3195</v>
      </c>
      <c r="J1978" s="81" t="s">
        <v>299</v>
      </c>
      <c r="K1978" s="81" t="s">
        <v>3196</v>
      </c>
      <c r="L1978" s="82" t="s">
        <v>3197</v>
      </c>
      <c r="M1978" s="82" t="s">
        <v>203</v>
      </c>
      <c r="N1978" s="83">
        <v>0.5</v>
      </c>
      <c r="O1978" s="83">
        <v>6</v>
      </c>
      <c r="P1978" s="83">
        <v>3</v>
      </c>
      <c r="Q1978" s="240">
        <f t="shared" si="150"/>
        <v>9</v>
      </c>
      <c r="R1978" s="240" t="str">
        <f t="shared" si="151"/>
        <v>DÜŞÜK RİSK</v>
      </c>
      <c r="S1978" s="84" t="s">
        <v>204</v>
      </c>
      <c r="T1978" s="81" t="s">
        <v>3198</v>
      </c>
      <c r="U1978" s="85" t="s">
        <v>206</v>
      </c>
      <c r="V1978" s="85" t="s">
        <v>558</v>
      </c>
      <c r="W1978" s="85" t="s">
        <v>558</v>
      </c>
      <c r="X1978" s="82" t="s">
        <v>208</v>
      </c>
      <c r="Y1978" s="83">
        <v>0.5</v>
      </c>
      <c r="Z1978" s="83">
        <v>6</v>
      </c>
      <c r="AA1978" s="83">
        <v>3</v>
      </c>
      <c r="AB1978" s="240">
        <f t="shared" si="152"/>
        <v>9</v>
      </c>
      <c r="AC1978" s="240" t="str">
        <f t="shared" si="153"/>
        <v>DÜŞÜK RİSK</v>
      </c>
      <c r="AD1978" s="81" t="s">
        <v>279</v>
      </c>
      <c r="AE1978" s="81" t="s">
        <v>265</v>
      </c>
      <c r="AF1978" s="81" t="s">
        <v>558</v>
      </c>
      <c r="AG1978" s="83" t="s">
        <v>3004</v>
      </c>
    </row>
    <row r="1979" spans="1:33" ht="367.5" x14ac:dyDescent="0.45">
      <c r="A1979" s="152">
        <v>1972</v>
      </c>
      <c r="B1979" s="160">
        <v>45531</v>
      </c>
      <c r="C1979" s="81" t="s">
        <v>72</v>
      </c>
      <c r="D1979" s="81" t="s">
        <v>158</v>
      </c>
      <c r="E1979" s="254" t="s">
        <v>3193</v>
      </c>
      <c r="F1979" s="254" t="s">
        <v>3193</v>
      </c>
      <c r="G1979" s="81" t="s">
        <v>3199</v>
      </c>
      <c r="H1979" s="81" t="s">
        <v>3200</v>
      </c>
      <c r="I1979" s="81" t="s">
        <v>3201</v>
      </c>
      <c r="J1979" s="81" t="s">
        <v>1487</v>
      </c>
      <c r="K1979" s="81" t="s">
        <v>3202</v>
      </c>
      <c r="L1979" s="82" t="s">
        <v>3203</v>
      </c>
      <c r="M1979" s="82" t="s">
        <v>203</v>
      </c>
      <c r="N1979" s="83">
        <v>3</v>
      </c>
      <c r="O1979" s="83">
        <v>3</v>
      </c>
      <c r="P1979" s="83">
        <v>3</v>
      </c>
      <c r="Q1979" s="240">
        <f t="shared" si="150"/>
        <v>27</v>
      </c>
      <c r="R1979" s="240" t="str">
        <f t="shared" si="151"/>
        <v>OLASI RİSK</v>
      </c>
      <c r="S1979" s="84" t="s">
        <v>204</v>
      </c>
      <c r="T1979" s="82" t="s">
        <v>3198</v>
      </c>
      <c r="U1979" s="85" t="s">
        <v>206</v>
      </c>
      <c r="V1979" s="85" t="s">
        <v>558</v>
      </c>
      <c r="W1979" s="85" t="s">
        <v>558</v>
      </c>
      <c r="X1979" s="82" t="s">
        <v>208</v>
      </c>
      <c r="Y1979" s="83">
        <v>0.5</v>
      </c>
      <c r="Z1979" s="83">
        <v>6</v>
      </c>
      <c r="AA1979" s="83">
        <v>3</v>
      </c>
      <c r="AB1979" s="240">
        <f t="shared" si="152"/>
        <v>9</v>
      </c>
      <c r="AC1979" s="240" t="str">
        <f t="shared" si="153"/>
        <v>DÜŞÜK RİSK</v>
      </c>
      <c r="AD1979" s="81" t="s">
        <v>272</v>
      </c>
      <c r="AE1979" s="82" t="s">
        <v>265</v>
      </c>
      <c r="AF1979" s="81" t="s">
        <v>558</v>
      </c>
      <c r="AG1979" s="83" t="s">
        <v>362</v>
      </c>
    </row>
    <row r="1980" spans="1:33" ht="367.5" x14ac:dyDescent="0.45">
      <c r="A1980" s="152">
        <v>1973</v>
      </c>
      <c r="B1980" s="160">
        <v>45531</v>
      </c>
      <c r="C1980" s="81" t="s">
        <v>72</v>
      </c>
      <c r="D1980" s="81" t="s">
        <v>158</v>
      </c>
      <c r="E1980" s="254" t="s">
        <v>3193</v>
      </c>
      <c r="F1980" s="254" t="s">
        <v>3193</v>
      </c>
      <c r="G1980" s="81" t="s">
        <v>3199</v>
      </c>
      <c r="H1980" s="81" t="s">
        <v>3200</v>
      </c>
      <c r="I1980" s="81" t="s">
        <v>3201</v>
      </c>
      <c r="J1980" s="81" t="s">
        <v>1487</v>
      </c>
      <c r="K1980" s="81" t="s">
        <v>3204</v>
      </c>
      <c r="L1980" s="82" t="s">
        <v>3203</v>
      </c>
      <c r="M1980" s="82" t="s">
        <v>203</v>
      </c>
      <c r="N1980" s="83">
        <v>3</v>
      </c>
      <c r="O1980" s="83">
        <v>3</v>
      </c>
      <c r="P1980" s="83">
        <v>3</v>
      </c>
      <c r="Q1980" s="240">
        <f t="shared" si="150"/>
        <v>27</v>
      </c>
      <c r="R1980" s="240" t="str">
        <f t="shared" si="151"/>
        <v>OLASI RİSK</v>
      </c>
      <c r="S1980" s="84" t="s">
        <v>204</v>
      </c>
      <c r="T1980" s="81" t="s">
        <v>3198</v>
      </c>
      <c r="U1980" s="85" t="s">
        <v>206</v>
      </c>
      <c r="V1980" s="85" t="s">
        <v>558</v>
      </c>
      <c r="W1980" s="85" t="s">
        <v>558</v>
      </c>
      <c r="X1980" s="82" t="s">
        <v>208</v>
      </c>
      <c r="Y1980" s="83">
        <v>1</v>
      </c>
      <c r="Z1980" s="83">
        <v>2</v>
      </c>
      <c r="AA1980" s="83">
        <v>3</v>
      </c>
      <c r="AB1980" s="240">
        <f t="shared" si="152"/>
        <v>6</v>
      </c>
      <c r="AC1980" s="240" t="str">
        <f t="shared" si="153"/>
        <v>DÜŞÜK RİSK</v>
      </c>
      <c r="AD1980" s="81" t="s">
        <v>272</v>
      </c>
      <c r="AE1980" s="81" t="s">
        <v>265</v>
      </c>
      <c r="AF1980" s="81" t="s">
        <v>558</v>
      </c>
      <c r="AG1980" s="83" t="s">
        <v>362</v>
      </c>
    </row>
    <row r="1981" spans="1:33" ht="140" x14ac:dyDescent="0.45">
      <c r="A1981" s="152">
        <v>1974</v>
      </c>
      <c r="B1981" s="160">
        <v>45531</v>
      </c>
      <c r="C1981" s="81" t="s">
        <v>72</v>
      </c>
      <c r="D1981" s="81" t="s">
        <v>130</v>
      </c>
      <c r="E1981" s="254" t="s">
        <v>3193</v>
      </c>
      <c r="F1981" s="254" t="s">
        <v>3193</v>
      </c>
      <c r="G1981" s="81" t="s">
        <v>1691</v>
      </c>
      <c r="H1981" s="81" t="s">
        <v>3205</v>
      </c>
      <c r="I1981" s="81" t="s">
        <v>3206</v>
      </c>
      <c r="J1981" s="81" t="s">
        <v>299</v>
      </c>
      <c r="K1981" s="81" t="s">
        <v>3204</v>
      </c>
      <c r="L1981" s="82" t="s">
        <v>3207</v>
      </c>
      <c r="M1981" s="82" t="s">
        <v>203</v>
      </c>
      <c r="N1981" s="83">
        <v>0.5</v>
      </c>
      <c r="O1981" s="83">
        <v>6</v>
      </c>
      <c r="P1981" s="83">
        <v>3</v>
      </c>
      <c r="Q1981" s="240">
        <f t="shared" si="150"/>
        <v>9</v>
      </c>
      <c r="R1981" s="240" t="str">
        <f t="shared" si="151"/>
        <v>DÜŞÜK RİSK</v>
      </c>
      <c r="S1981" s="84" t="s">
        <v>3208</v>
      </c>
      <c r="T1981" s="82" t="s">
        <v>3198</v>
      </c>
      <c r="U1981" s="85" t="s">
        <v>206</v>
      </c>
      <c r="V1981" s="85" t="s">
        <v>558</v>
      </c>
      <c r="W1981" s="85" t="s">
        <v>558</v>
      </c>
      <c r="X1981" s="82" t="s">
        <v>208</v>
      </c>
      <c r="Y1981" s="83">
        <v>0.5</v>
      </c>
      <c r="Z1981" s="83">
        <v>6</v>
      </c>
      <c r="AA1981" s="83">
        <v>3</v>
      </c>
      <c r="AB1981" s="240">
        <f t="shared" si="152"/>
        <v>9</v>
      </c>
      <c r="AC1981" s="240" t="str">
        <f t="shared" si="153"/>
        <v>DÜŞÜK RİSK</v>
      </c>
      <c r="AD1981" s="81" t="s">
        <v>279</v>
      </c>
      <c r="AE1981" s="82" t="s">
        <v>265</v>
      </c>
      <c r="AF1981" s="81" t="s">
        <v>558</v>
      </c>
      <c r="AG1981" s="83" t="s">
        <v>3209</v>
      </c>
    </row>
    <row r="1982" spans="1:33" ht="140" x14ac:dyDescent="0.45">
      <c r="A1982" s="152">
        <v>1975</v>
      </c>
      <c r="B1982" s="160">
        <v>45531</v>
      </c>
      <c r="C1982" s="81" t="s">
        <v>72</v>
      </c>
      <c r="D1982" s="81" t="s">
        <v>130</v>
      </c>
      <c r="E1982" s="254" t="s">
        <v>3193</v>
      </c>
      <c r="F1982" s="254" t="s">
        <v>3193</v>
      </c>
      <c r="G1982" s="81" t="s">
        <v>1691</v>
      </c>
      <c r="H1982" s="81" t="s">
        <v>3205</v>
      </c>
      <c r="I1982" s="81" t="s">
        <v>3206</v>
      </c>
      <c r="J1982" s="81" t="s">
        <v>299</v>
      </c>
      <c r="K1982" s="81" t="s">
        <v>3202</v>
      </c>
      <c r="L1982" s="82" t="s">
        <v>3210</v>
      </c>
      <c r="M1982" s="82" t="s">
        <v>203</v>
      </c>
      <c r="N1982" s="83">
        <v>0.5</v>
      </c>
      <c r="O1982" s="83">
        <v>6</v>
      </c>
      <c r="P1982" s="83">
        <v>3</v>
      </c>
      <c r="Q1982" s="240">
        <f t="shared" si="150"/>
        <v>9</v>
      </c>
      <c r="R1982" s="240" t="str">
        <f t="shared" si="151"/>
        <v>DÜŞÜK RİSK</v>
      </c>
      <c r="S1982" s="84" t="s">
        <v>3208</v>
      </c>
      <c r="T1982" s="81" t="s">
        <v>3198</v>
      </c>
      <c r="U1982" s="85" t="s">
        <v>206</v>
      </c>
      <c r="V1982" s="85" t="s">
        <v>558</v>
      </c>
      <c r="W1982" s="85" t="s">
        <v>558</v>
      </c>
      <c r="X1982" s="82" t="s">
        <v>208</v>
      </c>
      <c r="Y1982" s="83">
        <v>0.5</v>
      </c>
      <c r="Z1982" s="83">
        <v>6</v>
      </c>
      <c r="AA1982" s="83">
        <v>3</v>
      </c>
      <c r="AB1982" s="240">
        <f t="shared" si="152"/>
        <v>9</v>
      </c>
      <c r="AC1982" s="240" t="str">
        <f t="shared" si="153"/>
        <v>DÜŞÜK RİSK</v>
      </c>
      <c r="AD1982" s="81" t="s">
        <v>279</v>
      </c>
      <c r="AE1982" s="81" t="s">
        <v>265</v>
      </c>
      <c r="AF1982" s="81" t="s">
        <v>558</v>
      </c>
      <c r="AG1982" s="83" t="s">
        <v>3209</v>
      </c>
    </row>
    <row r="1983" spans="1:33" ht="192.5" x14ac:dyDescent="0.45">
      <c r="A1983" s="152">
        <v>1976</v>
      </c>
      <c r="B1983" s="160">
        <v>45531</v>
      </c>
      <c r="C1983" s="81" t="s">
        <v>60</v>
      </c>
      <c r="D1983" s="81" t="s">
        <v>170</v>
      </c>
      <c r="E1983" s="254" t="s">
        <v>3193</v>
      </c>
      <c r="F1983" s="254" t="s">
        <v>3193</v>
      </c>
      <c r="G1983" s="81" t="s">
        <v>1691</v>
      </c>
      <c r="H1983" s="81" t="s">
        <v>3211</v>
      </c>
      <c r="I1983" s="81" t="s">
        <v>3212</v>
      </c>
      <c r="J1983" s="81" t="s">
        <v>3213</v>
      </c>
      <c r="K1983" s="81" t="s">
        <v>3196</v>
      </c>
      <c r="L1983" s="82" t="s">
        <v>3214</v>
      </c>
      <c r="M1983" s="82" t="s">
        <v>203</v>
      </c>
      <c r="N1983" s="83">
        <v>0.2</v>
      </c>
      <c r="O1983" s="83">
        <v>2</v>
      </c>
      <c r="P1983" s="83">
        <v>40</v>
      </c>
      <c r="Q1983" s="240">
        <f t="shared" si="150"/>
        <v>16</v>
      </c>
      <c r="R1983" s="240" t="str">
        <f t="shared" si="151"/>
        <v>DÜŞÜK RİSK</v>
      </c>
      <c r="S1983" s="82" t="s">
        <v>204</v>
      </c>
      <c r="T1983" s="81" t="s">
        <v>449</v>
      </c>
      <c r="U1983" s="85" t="s">
        <v>206</v>
      </c>
      <c r="V1983" s="85" t="s">
        <v>558</v>
      </c>
      <c r="W1983" s="85" t="s">
        <v>558</v>
      </c>
      <c r="X1983" s="82" t="s">
        <v>208</v>
      </c>
      <c r="Y1983" s="83">
        <v>0.2</v>
      </c>
      <c r="Z1983" s="83">
        <v>2</v>
      </c>
      <c r="AA1983" s="83">
        <v>40</v>
      </c>
      <c r="AB1983" s="240">
        <f t="shared" si="152"/>
        <v>16</v>
      </c>
      <c r="AC1983" s="240" t="str">
        <f t="shared" si="153"/>
        <v>DÜŞÜK RİSK</v>
      </c>
      <c r="AD1983" s="81" t="s">
        <v>3127</v>
      </c>
      <c r="AE1983" s="81" t="s">
        <v>3128</v>
      </c>
      <c r="AF1983" s="81" t="s">
        <v>558</v>
      </c>
      <c r="AG1983" s="83" t="s">
        <v>266</v>
      </c>
    </row>
    <row r="1984" spans="1:33" ht="140" x14ac:dyDescent="0.45">
      <c r="A1984" s="152">
        <v>1977</v>
      </c>
      <c r="B1984" s="160">
        <v>45531</v>
      </c>
      <c r="C1984" s="81" t="s">
        <v>72</v>
      </c>
      <c r="D1984" s="81" t="s">
        <v>130</v>
      </c>
      <c r="E1984" s="254" t="s">
        <v>3193</v>
      </c>
      <c r="F1984" s="254" t="s">
        <v>3193</v>
      </c>
      <c r="G1984" s="81" t="s">
        <v>1691</v>
      </c>
      <c r="H1984" s="81" t="s">
        <v>3215</v>
      </c>
      <c r="I1984" s="81" t="s">
        <v>3216</v>
      </c>
      <c r="J1984" s="81" t="s">
        <v>299</v>
      </c>
      <c r="K1984" s="81" t="s">
        <v>3196</v>
      </c>
      <c r="L1984" s="82" t="s">
        <v>3217</v>
      </c>
      <c r="M1984" s="82" t="s">
        <v>203</v>
      </c>
      <c r="N1984" s="83">
        <v>0.5</v>
      </c>
      <c r="O1984" s="83">
        <v>6</v>
      </c>
      <c r="P1984" s="83">
        <v>7</v>
      </c>
      <c r="Q1984" s="240">
        <f t="shared" si="150"/>
        <v>21</v>
      </c>
      <c r="R1984" s="240" t="str">
        <f t="shared" si="151"/>
        <v>OLASI RİSK</v>
      </c>
      <c r="S1984" s="84" t="s">
        <v>204</v>
      </c>
      <c r="T1984" s="82" t="s">
        <v>3218</v>
      </c>
      <c r="U1984" s="85" t="s">
        <v>206</v>
      </c>
      <c r="V1984" s="85" t="s">
        <v>558</v>
      </c>
      <c r="W1984" s="85" t="s">
        <v>558</v>
      </c>
      <c r="X1984" s="82" t="s">
        <v>208</v>
      </c>
      <c r="Y1984" s="83">
        <v>0.5</v>
      </c>
      <c r="Z1984" s="83">
        <v>6</v>
      </c>
      <c r="AA1984" s="83">
        <v>7</v>
      </c>
      <c r="AB1984" s="240">
        <f t="shared" si="152"/>
        <v>21</v>
      </c>
      <c r="AC1984" s="240" t="str">
        <f t="shared" si="153"/>
        <v>OLASI RİSK</v>
      </c>
      <c r="AD1984" s="81" t="s">
        <v>279</v>
      </c>
      <c r="AE1984" s="82" t="s">
        <v>265</v>
      </c>
      <c r="AF1984" s="81" t="s">
        <v>558</v>
      </c>
      <c r="AG1984" s="83" t="s">
        <v>860</v>
      </c>
    </row>
    <row r="1985" spans="1:33" ht="140" x14ac:dyDescent="0.45">
      <c r="A1985" s="152">
        <v>1978</v>
      </c>
      <c r="B1985" s="160">
        <v>45531</v>
      </c>
      <c r="C1985" s="81" t="s">
        <v>72</v>
      </c>
      <c r="D1985" s="81" t="s">
        <v>130</v>
      </c>
      <c r="E1985" s="254" t="s">
        <v>3193</v>
      </c>
      <c r="F1985" s="254" t="s">
        <v>3193</v>
      </c>
      <c r="G1985" s="81" t="s">
        <v>1691</v>
      </c>
      <c r="H1985" s="81" t="s">
        <v>3219</v>
      </c>
      <c r="I1985" s="81" t="s">
        <v>3220</v>
      </c>
      <c r="J1985" s="81" t="s">
        <v>1824</v>
      </c>
      <c r="K1985" s="81" t="s">
        <v>3196</v>
      </c>
      <c r="L1985" s="82" t="s">
        <v>3221</v>
      </c>
      <c r="M1985" s="82" t="s">
        <v>203</v>
      </c>
      <c r="N1985" s="83">
        <v>0.5</v>
      </c>
      <c r="O1985" s="83">
        <v>6</v>
      </c>
      <c r="P1985" s="83">
        <v>3</v>
      </c>
      <c r="Q1985" s="240">
        <f t="shared" si="150"/>
        <v>9</v>
      </c>
      <c r="R1985" s="240" t="str">
        <f t="shared" si="151"/>
        <v>DÜŞÜK RİSK</v>
      </c>
      <c r="S1985" s="84" t="s">
        <v>204</v>
      </c>
      <c r="T1985" s="82" t="s">
        <v>3222</v>
      </c>
      <c r="U1985" s="85" t="s">
        <v>206</v>
      </c>
      <c r="V1985" s="85" t="s">
        <v>558</v>
      </c>
      <c r="W1985" s="85" t="s">
        <v>558</v>
      </c>
      <c r="X1985" s="82" t="s">
        <v>208</v>
      </c>
      <c r="Y1985" s="83">
        <v>0.5</v>
      </c>
      <c r="Z1985" s="83">
        <v>6</v>
      </c>
      <c r="AA1985" s="83">
        <v>3</v>
      </c>
      <c r="AB1985" s="240">
        <f t="shared" si="152"/>
        <v>9</v>
      </c>
      <c r="AC1985" s="240" t="str">
        <f t="shared" si="153"/>
        <v>DÜŞÜK RİSK</v>
      </c>
      <c r="AD1985" s="81" t="s">
        <v>2359</v>
      </c>
      <c r="AE1985" s="82" t="s">
        <v>265</v>
      </c>
      <c r="AF1985" s="81" t="s">
        <v>558</v>
      </c>
      <c r="AG1985" s="83" t="s">
        <v>266</v>
      </c>
    </row>
    <row r="1986" spans="1:33" ht="140" x14ac:dyDescent="0.45">
      <c r="A1986" s="152">
        <v>1979</v>
      </c>
      <c r="B1986" s="160">
        <v>45531</v>
      </c>
      <c r="C1986" s="81" t="s">
        <v>72</v>
      </c>
      <c r="D1986" s="81" t="s">
        <v>130</v>
      </c>
      <c r="E1986" s="254" t="s">
        <v>3193</v>
      </c>
      <c r="F1986" s="254" t="s">
        <v>3193</v>
      </c>
      <c r="G1986" s="81" t="s">
        <v>1691</v>
      </c>
      <c r="H1986" s="81" t="s">
        <v>3223</v>
      </c>
      <c r="I1986" s="81" t="s">
        <v>3224</v>
      </c>
      <c r="J1986" s="81" t="s">
        <v>3225</v>
      </c>
      <c r="K1986" s="81" t="s">
        <v>3196</v>
      </c>
      <c r="L1986" s="82" t="s">
        <v>3226</v>
      </c>
      <c r="M1986" s="82" t="s">
        <v>203</v>
      </c>
      <c r="N1986" s="83">
        <v>0.5</v>
      </c>
      <c r="O1986" s="83">
        <v>10</v>
      </c>
      <c r="P1986" s="83">
        <v>7</v>
      </c>
      <c r="Q1986" s="240">
        <f t="shared" si="150"/>
        <v>35</v>
      </c>
      <c r="R1986" s="240" t="str">
        <f t="shared" si="151"/>
        <v>OLASI RİSK</v>
      </c>
      <c r="S1986" s="84" t="s">
        <v>204</v>
      </c>
      <c r="T1986" s="81" t="s">
        <v>419</v>
      </c>
      <c r="U1986" s="85" t="s">
        <v>206</v>
      </c>
      <c r="V1986" s="85" t="s">
        <v>558</v>
      </c>
      <c r="W1986" s="85" t="s">
        <v>558</v>
      </c>
      <c r="X1986" s="82" t="s">
        <v>208</v>
      </c>
      <c r="Y1986" s="83">
        <v>0.5</v>
      </c>
      <c r="Z1986" s="83">
        <v>10</v>
      </c>
      <c r="AA1986" s="83">
        <v>3</v>
      </c>
      <c r="AB1986" s="240">
        <f t="shared" si="152"/>
        <v>15</v>
      </c>
      <c r="AC1986" s="240" t="str">
        <f t="shared" si="153"/>
        <v>DÜŞÜK RİSK</v>
      </c>
      <c r="AD1986" s="81" t="s">
        <v>279</v>
      </c>
      <c r="AE1986" s="81" t="s">
        <v>265</v>
      </c>
      <c r="AF1986" s="81" t="s">
        <v>558</v>
      </c>
      <c r="AG1986" s="83" t="s">
        <v>3004</v>
      </c>
    </row>
    <row r="1987" spans="1:33" ht="140" x14ac:dyDescent="0.45">
      <c r="A1987" s="152">
        <v>1980</v>
      </c>
      <c r="B1987" s="160">
        <v>45531</v>
      </c>
      <c r="C1987" s="81" t="s">
        <v>72</v>
      </c>
      <c r="D1987" s="81" t="s">
        <v>130</v>
      </c>
      <c r="E1987" s="254" t="s">
        <v>3193</v>
      </c>
      <c r="F1987" s="254" t="s">
        <v>3193</v>
      </c>
      <c r="G1987" s="81" t="s">
        <v>1691</v>
      </c>
      <c r="H1987" s="81" t="s">
        <v>3227</v>
      </c>
      <c r="I1987" s="81" t="s">
        <v>3228</v>
      </c>
      <c r="J1987" s="81" t="s">
        <v>2159</v>
      </c>
      <c r="K1987" s="81" t="s">
        <v>3196</v>
      </c>
      <c r="L1987" s="82" t="s">
        <v>3229</v>
      </c>
      <c r="M1987" s="82" t="s">
        <v>203</v>
      </c>
      <c r="N1987" s="83">
        <v>0.5</v>
      </c>
      <c r="O1987" s="83">
        <v>6</v>
      </c>
      <c r="P1987" s="83">
        <v>3</v>
      </c>
      <c r="Q1987" s="240">
        <f t="shared" si="150"/>
        <v>9</v>
      </c>
      <c r="R1987" s="240" t="str">
        <f t="shared" si="151"/>
        <v>DÜŞÜK RİSK</v>
      </c>
      <c r="S1987" s="84" t="s">
        <v>204</v>
      </c>
      <c r="T1987" s="81" t="s">
        <v>3230</v>
      </c>
      <c r="U1987" s="85" t="s">
        <v>206</v>
      </c>
      <c r="V1987" s="85" t="s">
        <v>558</v>
      </c>
      <c r="W1987" s="85" t="s">
        <v>558</v>
      </c>
      <c r="X1987" s="82" t="s">
        <v>208</v>
      </c>
      <c r="Y1987" s="83">
        <v>0.5</v>
      </c>
      <c r="Z1987" s="83">
        <v>6</v>
      </c>
      <c r="AA1987" s="83">
        <v>3</v>
      </c>
      <c r="AB1987" s="240">
        <f t="shared" si="152"/>
        <v>9</v>
      </c>
      <c r="AC1987" s="240" t="str">
        <f t="shared" si="153"/>
        <v>DÜŞÜK RİSK</v>
      </c>
      <c r="AD1987" s="81" t="s">
        <v>279</v>
      </c>
      <c r="AE1987" s="81" t="s">
        <v>265</v>
      </c>
      <c r="AF1987" s="81" t="s">
        <v>558</v>
      </c>
      <c r="AG1987" s="83" t="s">
        <v>2360</v>
      </c>
    </row>
    <row r="1988" spans="1:33" ht="140" x14ac:dyDescent="0.45">
      <c r="A1988" s="152">
        <v>1981</v>
      </c>
      <c r="B1988" s="160">
        <v>45531</v>
      </c>
      <c r="C1988" s="83" t="s">
        <v>72</v>
      </c>
      <c r="D1988" s="81" t="s">
        <v>155</v>
      </c>
      <c r="E1988" s="254" t="s">
        <v>3193</v>
      </c>
      <c r="F1988" s="254" t="s">
        <v>3193</v>
      </c>
      <c r="G1988" s="81" t="s">
        <v>227</v>
      </c>
      <c r="H1988" s="81" t="s">
        <v>236</v>
      </c>
      <c r="I1988" s="81" t="s">
        <v>237</v>
      </c>
      <c r="J1988" s="81" t="s">
        <v>200</v>
      </c>
      <c r="K1988" s="81" t="s">
        <v>3202</v>
      </c>
      <c r="L1988" s="82" t="s">
        <v>4835</v>
      </c>
      <c r="M1988" s="82" t="s">
        <v>203</v>
      </c>
      <c r="N1988" s="83">
        <v>1</v>
      </c>
      <c r="O1988" s="83">
        <v>1</v>
      </c>
      <c r="P1988" s="83">
        <v>15</v>
      </c>
      <c r="Q1988" s="240">
        <f t="shared" si="150"/>
        <v>15</v>
      </c>
      <c r="R1988" s="240" t="str">
        <f t="shared" si="151"/>
        <v>DÜŞÜK RİSK</v>
      </c>
      <c r="S1988" s="84" t="s">
        <v>216</v>
      </c>
      <c r="T1988" s="81" t="s">
        <v>205</v>
      </c>
      <c r="U1988" s="85" t="s">
        <v>206</v>
      </c>
      <c r="V1988" s="85" t="s">
        <v>558</v>
      </c>
      <c r="W1988" s="85" t="s">
        <v>558</v>
      </c>
      <c r="X1988" s="82" t="s">
        <v>208</v>
      </c>
      <c r="Y1988" s="83">
        <v>0.5</v>
      </c>
      <c r="Z1988" s="83">
        <v>1</v>
      </c>
      <c r="AA1988" s="83">
        <v>15</v>
      </c>
      <c r="AB1988" s="240">
        <f t="shared" si="152"/>
        <v>7.5</v>
      </c>
      <c r="AC1988" s="240" t="str">
        <f t="shared" si="153"/>
        <v>DÜŞÜK RİSK</v>
      </c>
      <c r="AD1988" s="81" t="s">
        <v>209</v>
      </c>
      <c r="AE1988" s="81" t="s">
        <v>210</v>
      </c>
      <c r="AF1988" s="81" t="s">
        <v>558</v>
      </c>
      <c r="AG1988" s="83" t="s">
        <v>211</v>
      </c>
    </row>
    <row r="1989" spans="1:33" ht="175" x14ac:dyDescent="0.45">
      <c r="A1989" s="152">
        <v>1982</v>
      </c>
      <c r="B1989" s="160">
        <v>45531</v>
      </c>
      <c r="C1989" s="83" t="s">
        <v>72</v>
      </c>
      <c r="D1989" s="81" t="s">
        <v>155</v>
      </c>
      <c r="E1989" s="254" t="s">
        <v>3193</v>
      </c>
      <c r="F1989" s="254" t="s">
        <v>3193</v>
      </c>
      <c r="G1989" s="81" t="s">
        <v>227</v>
      </c>
      <c r="H1989" s="81" t="s">
        <v>239</v>
      </c>
      <c r="I1989" s="81" t="s">
        <v>240</v>
      </c>
      <c r="J1989" s="81" t="s">
        <v>200</v>
      </c>
      <c r="K1989" s="81" t="s">
        <v>3202</v>
      </c>
      <c r="L1989" s="82" t="s">
        <v>4834</v>
      </c>
      <c r="M1989" s="82" t="s">
        <v>203</v>
      </c>
      <c r="N1989" s="83">
        <v>1</v>
      </c>
      <c r="O1989" s="83">
        <v>1</v>
      </c>
      <c r="P1989" s="83">
        <v>15</v>
      </c>
      <c r="Q1989" s="240">
        <f t="shared" si="150"/>
        <v>15</v>
      </c>
      <c r="R1989" s="240" t="str">
        <f t="shared" si="151"/>
        <v>DÜŞÜK RİSK</v>
      </c>
      <c r="S1989" s="84" t="s">
        <v>216</v>
      </c>
      <c r="T1989" s="81" t="s">
        <v>241</v>
      </c>
      <c r="U1989" s="85" t="s">
        <v>206</v>
      </c>
      <c r="V1989" s="85" t="s">
        <v>558</v>
      </c>
      <c r="W1989" s="85" t="s">
        <v>558</v>
      </c>
      <c r="X1989" s="82" t="s">
        <v>208</v>
      </c>
      <c r="Y1989" s="83">
        <v>0.5</v>
      </c>
      <c r="Z1989" s="83">
        <v>1</v>
      </c>
      <c r="AA1989" s="83">
        <v>15</v>
      </c>
      <c r="AB1989" s="240">
        <f t="shared" si="152"/>
        <v>7.5</v>
      </c>
      <c r="AC1989" s="240" t="str">
        <f t="shared" si="153"/>
        <v>DÜŞÜK RİSK</v>
      </c>
      <c r="AD1989" s="81" t="s">
        <v>209</v>
      </c>
      <c r="AE1989" s="81" t="s">
        <v>210</v>
      </c>
      <c r="AF1989" s="81" t="s">
        <v>558</v>
      </c>
      <c r="AG1989" s="83" t="s">
        <v>211</v>
      </c>
    </row>
    <row r="1990" spans="1:33" ht="192.5" x14ac:dyDescent="0.45">
      <c r="A1990" s="152">
        <v>1983</v>
      </c>
      <c r="B1990" s="160">
        <v>45531</v>
      </c>
      <c r="C1990" s="83" t="s">
        <v>72</v>
      </c>
      <c r="D1990" s="81" t="s">
        <v>155</v>
      </c>
      <c r="E1990" s="254" t="s">
        <v>3193</v>
      </c>
      <c r="F1990" s="254" t="s">
        <v>3193</v>
      </c>
      <c r="G1990" s="81" t="s">
        <v>227</v>
      </c>
      <c r="H1990" s="81" t="s">
        <v>242</v>
      </c>
      <c r="I1990" s="81" t="s">
        <v>240</v>
      </c>
      <c r="J1990" s="81" t="s">
        <v>200</v>
      </c>
      <c r="K1990" s="81" t="s">
        <v>3202</v>
      </c>
      <c r="L1990" s="82" t="s">
        <v>4833</v>
      </c>
      <c r="M1990" s="82" t="s">
        <v>203</v>
      </c>
      <c r="N1990" s="83">
        <v>1</v>
      </c>
      <c r="O1990" s="83">
        <v>1</v>
      </c>
      <c r="P1990" s="83">
        <v>15</v>
      </c>
      <c r="Q1990" s="240">
        <f t="shared" si="150"/>
        <v>15</v>
      </c>
      <c r="R1990" s="240" t="str">
        <f t="shared" si="151"/>
        <v>DÜŞÜK RİSK</v>
      </c>
      <c r="S1990" s="84" t="s">
        <v>216</v>
      </c>
      <c r="T1990" s="81" t="s">
        <v>241</v>
      </c>
      <c r="U1990" s="85" t="s">
        <v>206</v>
      </c>
      <c r="V1990" s="85" t="s">
        <v>558</v>
      </c>
      <c r="W1990" s="85" t="s">
        <v>558</v>
      </c>
      <c r="X1990" s="82" t="s">
        <v>208</v>
      </c>
      <c r="Y1990" s="83">
        <v>0.5</v>
      </c>
      <c r="Z1990" s="83">
        <v>1</v>
      </c>
      <c r="AA1990" s="83">
        <v>15</v>
      </c>
      <c r="AB1990" s="240">
        <f t="shared" si="152"/>
        <v>7.5</v>
      </c>
      <c r="AC1990" s="240" t="str">
        <f t="shared" si="153"/>
        <v>DÜŞÜK RİSK</v>
      </c>
      <c r="AD1990" s="81" t="s">
        <v>209</v>
      </c>
      <c r="AE1990" s="81" t="s">
        <v>210</v>
      </c>
      <c r="AF1990" s="81" t="s">
        <v>558</v>
      </c>
      <c r="AG1990" s="83" t="s">
        <v>211</v>
      </c>
    </row>
    <row r="1991" spans="1:33" ht="175" x14ac:dyDescent="0.45">
      <c r="A1991" s="152">
        <v>1984</v>
      </c>
      <c r="B1991" s="160">
        <v>45531</v>
      </c>
      <c r="C1991" s="83" t="s">
        <v>72</v>
      </c>
      <c r="D1991" s="81" t="s">
        <v>155</v>
      </c>
      <c r="E1991" s="254" t="s">
        <v>3193</v>
      </c>
      <c r="F1991" s="254" t="s">
        <v>3193</v>
      </c>
      <c r="G1991" s="81" t="s">
        <v>227</v>
      </c>
      <c r="H1991" s="81" t="s">
        <v>243</v>
      </c>
      <c r="I1991" s="81" t="s">
        <v>240</v>
      </c>
      <c r="J1991" s="81" t="s">
        <v>233</v>
      </c>
      <c r="K1991" s="81" t="s">
        <v>3202</v>
      </c>
      <c r="L1991" s="82" t="s">
        <v>4834</v>
      </c>
      <c r="M1991" s="82" t="s">
        <v>203</v>
      </c>
      <c r="N1991" s="83">
        <v>1</v>
      </c>
      <c r="O1991" s="83">
        <v>1</v>
      </c>
      <c r="P1991" s="83">
        <v>15</v>
      </c>
      <c r="Q1991" s="240">
        <f t="shared" si="150"/>
        <v>15</v>
      </c>
      <c r="R1991" s="240" t="str">
        <f t="shared" si="151"/>
        <v>DÜŞÜK RİSK</v>
      </c>
      <c r="S1991" s="84" t="s">
        <v>216</v>
      </c>
      <c r="T1991" s="81" t="s">
        <v>235</v>
      </c>
      <c r="U1991" s="85" t="s">
        <v>206</v>
      </c>
      <c r="V1991" s="85" t="s">
        <v>558</v>
      </c>
      <c r="W1991" s="85" t="s">
        <v>558</v>
      </c>
      <c r="X1991" s="82" t="s">
        <v>208</v>
      </c>
      <c r="Y1991" s="83">
        <v>0.5</v>
      </c>
      <c r="Z1991" s="83">
        <v>1</v>
      </c>
      <c r="AA1991" s="83">
        <v>15</v>
      </c>
      <c r="AB1991" s="240">
        <f t="shared" si="152"/>
        <v>7.5</v>
      </c>
      <c r="AC1991" s="240" t="str">
        <f t="shared" si="153"/>
        <v>DÜŞÜK RİSK</v>
      </c>
      <c r="AD1991" s="81" t="s">
        <v>209</v>
      </c>
      <c r="AE1991" s="81" t="s">
        <v>210</v>
      </c>
      <c r="AF1991" s="81" t="s">
        <v>558</v>
      </c>
      <c r="AG1991" s="83" t="s">
        <v>211</v>
      </c>
    </row>
    <row r="1992" spans="1:33" ht="140" x14ac:dyDescent="0.45">
      <c r="A1992" s="152">
        <v>1985</v>
      </c>
      <c r="B1992" s="160">
        <v>45531</v>
      </c>
      <c r="C1992" s="83" t="s">
        <v>72</v>
      </c>
      <c r="D1992" s="81" t="s">
        <v>155</v>
      </c>
      <c r="E1992" s="254" t="s">
        <v>3193</v>
      </c>
      <c r="F1992" s="254" t="s">
        <v>3193</v>
      </c>
      <c r="G1992" s="81" t="s">
        <v>227</v>
      </c>
      <c r="H1992" s="81" t="s">
        <v>244</v>
      </c>
      <c r="I1992" s="81" t="s">
        <v>240</v>
      </c>
      <c r="J1992" s="81" t="s">
        <v>200</v>
      </c>
      <c r="K1992" s="81" t="s">
        <v>3202</v>
      </c>
      <c r="L1992" s="82" t="s">
        <v>2101</v>
      </c>
      <c r="M1992" s="82" t="s">
        <v>203</v>
      </c>
      <c r="N1992" s="83">
        <v>1</v>
      </c>
      <c r="O1992" s="83">
        <v>2</v>
      </c>
      <c r="P1992" s="83">
        <v>7</v>
      </c>
      <c r="Q1992" s="240">
        <f t="shared" si="150"/>
        <v>14</v>
      </c>
      <c r="R1992" s="240" t="str">
        <f t="shared" si="151"/>
        <v>DÜŞÜK RİSK</v>
      </c>
      <c r="S1992" s="84" t="s">
        <v>246</v>
      </c>
      <c r="T1992" s="82" t="s">
        <v>205</v>
      </c>
      <c r="U1992" s="85" t="s">
        <v>206</v>
      </c>
      <c r="V1992" s="85" t="s">
        <v>558</v>
      </c>
      <c r="W1992" s="85" t="s">
        <v>558</v>
      </c>
      <c r="X1992" s="82" t="s">
        <v>208</v>
      </c>
      <c r="Y1992" s="83">
        <v>0.5</v>
      </c>
      <c r="Z1992" s="83">
        <v>2</v>
      </c>
      <c r="AA1992" s="83">
        <v>7</v>
      </c>
      <c r="AB1992" s="240">
        <f t="shared" si="152"/>
        <v>7</v>
      </c>
      <c r="AC1992" s="240" t="str">
        <f t="shared" si="153"/>
        <v>DÜŞÜK RİSK</v>
      </c>
      <c r="AD1992" s="81" t="s">
        <v>209</v>
      </c>
      <c r="AE1992" s="81" t="s">
        <v>210</v>
      </c>
      <c r="AF1992" s="81" t="s">
        <v>558</v>
      </c>
      <c r="AG1992" s="83" t="s">
        <v>211</v>
      </c>
    </row>
    <row r="1993" spans="1:33" ht="175" x14ac:dyDescent="0.45">
      <c r="A1993" s="152">
        <v>1986</v>
      </c>
      <c r="B1993" s="160">
        <v>45531</v>
      </c>
      <c r="C1993" s="83" t="s">
        <v>72</v>
      </c>
      <c r="D1993" s="81" t="s">
        <v>155</v>
      </c>
      <c r="E1993" s="254" t="s">
        <v>3193</v>
      </c>
      <c r="F1993" s="254" t="s">
        <v>3193</v>
      </c>
      <c r="G1993" s="81" t="s">
        <v>227</v>
      </c>
      <c r="H1993" s="81" t="s">
        <v>247</v>
      </c>
      <c r="I1993" s="81" t="s">
        <v>248</v>
      </c>
      <c r="J1993" s="81" t="s">
        <v>200</v>
      </c>
      <c r="K1993" s="81" t="s">
        <v>3202</v>
      </c>
      <c r="L1993" s="82" t="s">
        <v>4841</v>
      </c>
      <c r="M1993" s="82" t="s">
        <v>203</v>
      </c>
      <c r="N1993" s="83">
        <v>1</v>
      </c>
      <c r="O1993" s="83">
        <v>2</v>
      </c>
      <c r="P1993" s="83">
        <v>7</v>
      </c>
      <c r="Q1993" s="240">
        <f t="shared" si="150"/>
        <v>14</v>
      </c>
      <c r="R1993" s="240" t="str">
        <f t="shared" si="151"/>
        <v>DÜŞÜK RİSK</v>
      </c>
      <c r="S1993" s="84" t="s">
        <v>216</v>
      </c>
      <c r="T1993" s="82" t="s">
        <v>205</v>
      </c>
      <c r="U1993" s="85" t="s">
        <v>206</v>
      </c>
      <c r="V1993" s="85" t="s">
        <v>558</v>
      </c>
      <c r="W1993" s="85" t="s">
        <v>558</v>
      </c>
      <c r="X1993" s="82" t="s">
        <v>208</v>
      </c>
      <c r="Y1993" s="83">
        <v>0.5</v>
      </c>
      <c r="Z1993" s="83">
        <v>2</v>
      </c>
      <c r="AA1993" s="83">
        <v>7</v>
      </c>
      <c r="AB1993" s="240">
        <f t="shared" si="152"/>
        <v>7</v>
      </c>
      <c r="AC1993" s="240" t="str">
        <f t="shared" si="153"/>
        <v>DÜŞÜK RİSK</v>
      </c>
      <c r="AD1993" s="81" t="s">
        <v>209</v>
      </c>
      <c r="AE1993" s="81" t="s">
        <v>210</v>
      </c>
      <c r="AF1993" s="81" t="s">
        <v>558</v>
      </c>
      <c r="AG1993" s="83" t="s">
        <v>211</v>
      </c>
    </row>
    <row r="1994" spans="1:33" ht="210" x14ac:dyDescent="0.45">
      <c r="A1994" s="152">
        <v>1987</v>
      </c>
      <c r="B1994" s="160">
        <v>45531</v>
      </c>
      <c r="C1994" s="83" t="s">
        <v>72</v>
      </c>
      <c r="D1994" s="81" t="s">
        <v>155</v>
      </c>
      <c r="E1994" s="254" t="s">
        <v>3193</v>
      </c>
      <c r="F1994" s="254" t="s">
        <v>3193</v>
      </c>
      <c r="G1994" s="81" t="s">
        <v>227</v>
      </c>
      <c r="H1994" s="81" t="s">
        <v>249</v>
      </c>
      <c r="I1994" s="81" t="s">
        <v>250</v>
      </c>
      <c r="J1994" s="81" t="s">
        <v>200</v>
      </c>
      <c r="K1994" s="81" t="s">
        <v>3202</v>
      </c>
      <c r="L1994" s="82" t="s">
        <v>4842</v>
      </c>
      <c r="M1994" s="82" t="s">
        <v>203</v>
      </c>
      <c r="N1994" s="83">
        <v>1</v>
      </c>
      <c r="O1994" s="83">
        <v>2</v>
      </c>
      <c r="P1994" s="83">
        <v>7</v>
      </c>
      <c r="Q1994" s="240">
        <f t="shared" si="150"/>
        <v>14</v>
      </c>
      <c r="R1994" s="240" t="str">
        <f t="shared" si="151"/>
        <v>DÜŞÜK RİSK</v>
      </c>
      <c r="S1994" s="84" t="s">
        <v>216</v>
      </c>
      <c r="T1994" s="82" t="s">
        <v>205</v>
      </c>
      <c r="U1994" s="85" t="s">
        <v>206</v>
      </c>
      <c r="V1994" s="85" t="s">
        <v>558</v>
      </c>
      <c r="W1994" s="85" t="s">
        <v>558</v>
      </c>
      <c r="X1994" s="82" t="s">
        <v>208</v>
      </c>
      <c r="Y1994" s="83">
        <v>0.5</v>
      </c>
      <c r="Z1994" s="83">
        <v>2</v>
      </c>
      <c r="AA1994" s="83">
        <v>7</v>
      </c>
      <c r="AB1994" s="240">
        <f t="shared" si="152"/>
        <v>7</v>
      </c>
      <c r="AC1994" s="240" t="str">
        <f t="shared" si="153"/>
        <v>DÜŞÜK RİSK</v>
      </c>
      <c r="AD1994" s="81" t="s">
        <v>209</v>
      </c>
      <c r="AE1994" s="81" t="s">
        <v>210</v>
      </c>
      <c r="AF1994" s="81" t="s">
        <v>558</v>
      </c>
      <c r="AG1994" s="83" t="s">
        <v>211</v>
      </c>
    </row>
    <row r="1995" spans="1:33" ht="140" x14ac:dyDescent="0.45">
      <c r="A1995" s="152">
        <v>1988</v>
      </c>
      <c r="B1995" s="160">
        <v>45531</v>
      </c>
      <c r="C1995" s="83" t="s">
        <v>72</v>
      </c>
      <c r="D1995" s="81" t="s">
        <v>155</v>
      </c>
      <c r="E1995" s="254" t="s">
        <v>3193</v>
      </c>
      <c r="F1995" s="254" t="s">
        <v>3193</v>
      </c>
      <c r="G1995" s="81" t="s">
        <v>227</v>
      </c>
      <c r="H1995" s="81" t="s">
        <v>251</v>
      </c>
      <c r="I1995" s="81" t="s">
        <v>237</v>
      </c>
      <c r="J1995" s="81" t="s">
        <v>200</v>
      </c>
      <c r="K1995" s="81" t="s">
        <v>3202</v>
      </c>
      <c r="L1995" s="82" t="s">
        <v>4843</v>
      </c>
      <c r="M1995" s="82" t="s">
        <v>203</v>
      </c>
      <c r="N1995" s="83">
        <v>1</v>
      </c>
      <c r="O1995" s="83">
        <v>2</v>
      </c>
      <c r="P1995" s="83">
        <v>7</v>
      </c>
      <c r="Q1995" s="240">
        <f t="shared" si="150"/>
        <v>14</v>
      </c>
      <c r="R1995" s="240" t="str">
        <f t="shared" si="151"/>
        <v>DÜŞÜK RİSK</v>
      </c>
      <c r="S1995" s="84" t="s">
        <v>216</v>
      </c>
      <c r="T1995" s="82" t="s">
        <v>252</v>
      </c>
      <c r="U1995" s="85" t="s">
        <v>206</v>
      </c>
      <c r="V1995" s="85" t="s">
        <v>558</v>
      </c>
      <c r="W1995" s="85" t="s">
        <v>558</v>
      </c>
      <c r="X1995" s="82" t="s">
        <v>208</v>
      </c>
      <c r="Y1995" s="83">
        <v>0.5</v>
      </c>
      <c r="Z1995" s="83">
        <v>2</v>
      </c>
      <c r="AA1995" s="83">
        <v>7</v>
      </c>
      <c r="AB1995" s="240">
        <f t="shared" si="152"/>
        <v>7</v>
      </c>
      <c r="AC1995" s="240" t="str">
        <f t="shared" si="153"/>
        <v>DÜŞÜK RİSK</v>
      </c>
      <c r="AD1995" s="81" t="s">
        <v>209</v>
      </c>
      <c r="AE1995" s="81" t="s">
        <v>210</v>
      </c>
      <c r="AF1995" s="81" t="s">
        <v>558</v>
      </c>
      <c r="AG1995" s="83" t="s">
        <v>211</v>
      </c>
    </row>
    <row r="1996" spans="1:33" ht="210" x14ac:dyDescent="0.45">
      <c r="A1996" s="152">
        <v>1989</v>
      </c>
      <c r="B1996" s="160">
        <v>45531</v>
      </c>
      <c r="C1996" s="83" t="s">
        <v>72</v>
      </c>
      <c r="D1996" s="81" t="s">
        <v>155</v>
      </c>
      <c r="E1996" s="254" t="s">
        <v>3193</v>
      </c>
      <c r="F1996" s="254" t="s">
        <v>3193</v>
      </c>
      <c r="G1996" s="81" t="s">
        <v>227</v>
      </c>
      <c r="H1996" s="81" t="s">
        <v>253</v>
      </c>
      <c r="I1996" s="81" t="s">
        <v>250</v>
      </c>
      <c r="J1996" s="81" t="s">
        <v>200</v>
      </c>
      <c r="K1996" s="81" t="s">
        <v>3202</v>
      </c>
      <c r="L1996" s="82" t="s">
        <v>4844</v>
      </c>
      <c r="M1996" s="82" t="s">
        <v>203</v>
      </c>
      <c r="N1996" s="83">
        <v>1</v>
      </c>
      <c r="O1996" s="83">
        <v>2</v>
      </c>
      <c r="P1996" s="83">
        <v>7</v>
      </c>
      <c r="Q1996" s="240">
        <f t="shared" si="150"/>
        <v>14</v>
      </c>
      <c r="R1996" s="240" t="str">
        <f t="shared" si="151"/>
        <v>DÜŞÜK RİSK</v>
      </c>
      <c r="S1996" s="84" t="s">
        <v>216</v>
      </c>
      <c r="T1996" s="82" t="s">
        <v>205</v>
      </c>
      <c r="U1996" s="85" t="s">
        <v>206</v>
      </c>
      <c r="V1996" s="85" t="s">
        <v>558</v>
      </c>
      <c r="W1996" s="85" t="s">
        <v>558</v>
      </c>
      <c r="X1996" s="82" t="s">
        <v>208</v>
      </c>
      <c r="Y1996" s="83">
        <v>0.5</v>
      </c>
      <c r="Z1996" s="83">
        <v>2</v>
      </c>
      <c r="AA1996" s="83">
        <v>7</v>
      </c>
      <c r="AB1996" s="240">
        <f t="shared" si="152"/>
        <v>7</v>
      </c>
      <c r="AC1996" s="240" t="str">
        <f t="shared" si="153"/>
        <v>DÜŞÜK RİSK</v>
      </c>
      <c r="AD1996" s="81" t="s">
        <v>209</v>
      </c>
      <c r="AE1996" s="81" t="s">
        <v>210</v>
      </c>
      <c r="AF1996" s="81" t="s">
        <v>558</v>
      </c>
      <c r="AG1996" s="83" t="s">
        <v>211</v>
      </c>
    </row>
    <row r="1997" spans="1:33" ht="140" x14ac:dyDescent="0.45">
      <c r="A1997" s="152">
        <v>1990</v>
      </c>
      <c r="B1997" s="160">
        <v>45531</v>
      </c>
      <c r="C1997" s="83" t="s">
        <v>72</v>
      </c>
      <c r="D1997" s="81" t="s">
        <v>155</v>
      </c>
      <c r="E1997" s="254" t="s">
        <v>3193</v>
      </c>
      <c r="F1997" s="254" t="s">
        <v>3193</v>
      </c>
      <c r="G1997" s="81" t="s">
        <v>227</v>
      </c>
      <c r="H1997" s="81" t="s">
        <v>254</v>
      </c>
      <c r="I1997" s="81" t="s">
        <v>255</v>
      </c>
      <c r="J1997" s="81" t="s">
        <v>200</v>
      </c>
      <c r="K1997" s="81" t="s">
        <v>3202</v>
      </c>
      <c r="L1997" s="82" t="s">
        <v>4835</v>
      </c>
      <c r="M1997" s="82" t="s">
        <v>203</v>
      </c>
      <c r="N1997" s="83">
        <v>1</v>
      </c>
      <c r="O1997" s="83">
        <v>2</v>
      </c>
      <c r="P1997" s="83">
        <v>7</v>
      </c>
      <c r="Q1997" s="240">
        <f t="shared" si="150"/>
        <v>14</v>
      </c>
      <c r="R1997" s="240" t="str">
        <f t="shared" si="151"/>
        <v>DÜŞÜK RİSK</v>
      </c>
      <c r="S1997" s="84" t="s">
        <v>216</v>
      </c>
      <c r="T1997" s="81" t="s">
        <v>235</v>
      </c>
      <c r="U1997" s="85" t="s">
        <v>206</v>
      </c>
      <c r="V1997" s="85" t="s">
        <v>558</v>
      </c>
      <c r="W1997" s="85" t="s">
        <v>558</v>
      </c>
      <c r="X1997" s="82" t="s">
        <v>208</v>
      </c>
      <c r="Y1997" s="83">
        <v>0.5</v>
      </c>
      <c r="Z1997" s="83">
        <v>2</v>
      </c>
      <c r="AA1997" s="83">
        <v>7</v>
      </c>
      <c r="AB1997" s="240">
        <f t="shared" si="152"/>
        <v>7</v>
      </c>
      <c r="AC1997" s="240" t="str">
        <f t="shared" si="153"/>
        <v>DÜŞÜK RİSK</v>
      </c>
      <c r="AD1997" s="81" t="s">
        <v>209</v>
      </c>
      <c r="AE1997" s="81" t="s">
        <v>210</v>
      </c>
      <c r="AF1997" s="81" t="s">
        <v>558</v>
      </c>
      <c r="AG1997" s="83" t="s">
        <v>211</v>
      </c>
    </row>
    <row r="1998" spans="1:33" ht="140" x14ac:dyDescent="0.45">
      <c r="A1998" s="152">
        <v>1991</v>
      </c>
      <c r="B1998" s="160">
        <v>45531</v>
      </c>
      <c r="C1998" s="83" t="s">
        <v>72</v>
      </c>
      <c r="D1998" s="81" t="s">
        <v>155</v>
      </c>
      <c r="E1998" s="254" t="s">
        <v>3193</v>
      </c>
      <c r="F1998" s="254" t="s">
        <v>3193</v>
      </c>
      <c r="G1998" s="81" t="s">
        <v>227</v>
      </c>
      <c r="H1998" s="81" t="s">
        <v>256</v>
      </c>
      <c r="I1998" s="81" t="s">
        <v>250</v>
      </c>
      <c r="J1998" s="81" t="s">
        <v>200</v>
      </c>
      <c r="K1998" s="81" t="s">
        <v>3202</v>
      </c>
      <c r="L1998" s="82" t="s">
        <v>4836</v>
      </c>
      <c r="M1998" s="82" t="s">
        <v>203</v>
      </c>
      <c r="N1998" s="83">
        <v>1</v>
      </c>
      <c r="O1998" s="83">
        <v>2</v>
      </c>
      <c r="P1998" s="83">
        <v>7</v>
      </c>
      <c r="Q1998" s="240">
        <f t="shared" si="150"/>
        <v>14</v>
      </c>
      <c r="R1998" s="240" t="str">
        <f t="shared" si="151"/>
        <v>DÜŞÜK RİSK</v>
      </c>
      <c r="S1998" s="84" t="s">
        <v>216</v>
      </c>
      <c r="T1998" s="81" t="s">
        <v>235</v>
      </c>
      <c r="U1998" s="85" t="s">
        <v>206</v>
      </c>
      <c r="V1998" s="85" t="s">
        <v>558</v>
      </c>
      <c r="W1998" s="85" t="s">
        <v>558</v>
      </c>
      <c r="X1998" s="82" t="s">
        <v>208</v>
      </c>
      <c r="Y1998" s="83">
        <v>0.5</v>
      </c>
      <c r="Z1998" s="83">
        <v>2</v>
      </c>
      <c r="AA1998" s="83">
        <v>7</v>
      </c>
      <c r="AB1998" s="240">
        <f t="shared" si="152"/>
        <v>7</v>
      </c>
      <c r="AC1998" s="240" t="str">
        <f t="shared" si="153"/>
        <v>DÜŞÜK RİSK</v>
      </c>
      <c r="AD1998" s="81" t="s">
        <v>209</v>
      </c>
      <c r="AE1998" s="81" t="s">
        <v>210</v>
      </c>
      <c r="AF1998" s="81" t="s">
        <v>558</v>
      </c>
      <c r="AG1998" s="83" t="s">
        <v>211</v>
      </c>
    </row>
    <row r="1999" spans="1:33" ht="210" x14ac:dyDescent="0.45">
      <c r="A1999" s="152">
        <v>1992</v>
      </c>
      <c r="B1999" s="160">
        <v>45531</v>
      </c>
      <c r="C1999" s="83" t="s">
        <v>72</v>
      </c>
      <c r="D1999" s="81" t="s">
        <v>155</v>
      </c>
      <c r="E1999" s="254" t="s">
        <v>3193</v>
      </c>
      <c r="F1999" s="254" t="s">
        <v>3193</v>
      </c>
      <c r="G1999" s="81" t="s">
        <v>227</v>
      </c>
      <c r="H1999" s="81" t="s">
        <v>257</v>
      </c>
      <c r="I1999" s="81" t="s">
        <v>250</v>
      </c>
      <c r="J1999" s="81" t="s">
        <v>200</v>
      </c>
      <c r="K1999" s="81" t="s">
        <v>3202</v>
      </c>
      <c r="L1999" s="82" t="s">
        <v>4844</v>
      </c>
      <c r="M1999" s="82" t="s">
        <v>203</v>
      </c>
      <c r="N1999" s="83">
        <v>1</v>
      </c>
      <c r="O1999" s="83">
        <v>2</v>
      </c>
      <c r="P1999" s="83">
        <v>7</v>
      </c>
      <c r="Q1999" s="240">
        <f t="shared" si="150"/>
        <v>14</v>
      </c>
      <c r="R1999" s="240" t="str">
        <f t="shared" si="151"/>
        <v>DÜŞÜK RİSK</v>
      </c>
      <c r="S1999" s="84" t="s">
        <v>216</v>
      </c>
      <c r="T1999" s="81" t="s">
        <v>235</v>
      </c>
      <c r="U1999" s="85" t="s">
        <v>206</v>
      </c>
      <c r="V1999" s="85" t="s">
        <v>558</v>
      </c>
      <c r="W1999" s="85" t="s">
        <v>558</v>
      </c>
      <c r="X1999" s="82" t="s">
        <v>208</v>
      </c>
      <c r="Y1999" s="83">
        <v>1</v>
      </c>
      <c r="Z1999" s="83">
        <v>2</v>
      </c>
      <c r="AA1999" s="83">
        <v>7</v>
      </c>
      <c r="AB1999" s="240">
        <f t="shared" si="152"/>
        <v>14</v>
      </c>
      <c r="AC1999" s="240" t="str">
        <f t="shared" si="153"/>
        <v>DÜŞÜK RİSK</v>
      </c>
      <c r="AD1999" s="81" t="s">
        <v>209</v>
      </c>
      <c r="AE1999" s="81" t="s">
        <v>210</v>
      </c>
      <c r="AF1999" s="81" t="s">
        <v>558</v>
      </c>
      <c r="AG1999" s="83" t="s">
        <v>266</v>
      </c>
    </row>
    <row r="2000" spans="1:33" ht="140" x14ac:dyDescent="0.45">
      <c r="A2000" s="152">
        <v>1993</v>
      </c>
      <c r="B2000" s="160">
        <v>45531</v>
      </c>
      <c r="C2000" s="81" t="s">
        <v>72</v>
      </c>
      <c r="D2000" s="81" t="s">
        <v>156</v>
      </c>
      <c r="E2000" s="254" t="s">
        <v>3193</v>
      </c>
      <c r="F2000" s="254" t="s">
        <v>3193</v>
      </c>
      <c r="G2000" s="81" t="s">
        <v>3231</v>
      </c>
      <c r="H2000" s="81" t="s">
        <v>3232</v>
      </c>
      <c r="I2000" s="81" t="s">
        <v>3233</v>
      </c>
      <c r="J2000" s="81" t="s">
        <v>299</v>
      </c>
      <c r="K2000" s="81" t="s">
        <v>3202</v>
      </c>
      <c r="L2000" s="82" t="s">
        <v>447</v>
      </c>
      <c r="M2000" s="82" t="s">
        <v>203</v>
      </c>
      <c r="N2000" s="83">
        <v>0.5</v>
      </c>
      <c r="O2000" s="83">
        <v>1</v>
      </c>
      <c r="P2000" s="83">
        <v>15</v>
      </c>
      <c r="Q2000" s="240">
        <f t="shared" si="150"/>
        <v>7.5</v>
      </c>
      <c r="R2000" s="240" t="str">
        <f t="shared" si="151"/>
        <v>DÜŞÜK RİSK</v>
      </c>
      <c r="S2000" s="84" t="s">
        <v>448</v>
      </c>
      <c r="T2000" s="81" t="s">
        <v>449</v>
      </c>
      <c r="U2000" s="85" t="s">
        <v>206</v>
      </c>
      <c r="V2000" s="85" t="s">
        <v>558</v>
      </c>
      <c r="W2000" s="85" t="s">
        <v>558</v>
      </c>
      <c r="X2000" s="82" t="s">
        <v>208</v>
      </c>
      <c r="Y2000" s="83">
        <v>0.5</v>
      </c>
      <c r="Z2000" s="83">
        <v>1</v>
      </c>
      <c r="AA2000" s="83">
        <v>15</v>
      </c>
      <c r="AB2000" s="240">
        <f t="shared" si="152"/>
        <v>7.5</v>
      </c>
      <c r="AC2000" s="240" t="str">
        <f t="shared" si="153"/>
        <v>DÜŞÜK RİSK</v>
      </c>
      <c r="AD2000" s="81" t="s">
        <v>450</v>
      </c>
      <c r="AE2000" s="81" t="s">
        <v>451</v>
      </c>
      <c r="AF2000" s="81" t="s">
        <v>558</v>
      </c>
      <c r="AG2000" s="83" t="s">
        <v>266</v>
      </c>
    </row>
    <row r="2001" spans="1:33" ht="140" x14ac:dyDescent="0.45">
      <c r="A2001" s="152">
        <v>1994</v>
      </c>
      <c r="B2001" s="160">
        <v>45531</v>
      </c>
      <c r="C2001" s="81" t="s">
        <v>72</v>
      </c>
      <c r="D2001" s="81" t="s">
        <v>156</v>
      </c>
      <c r="E2001" s="254" t="s">
        <v>3193</v>
      </c>
      <c r="F2001" s="254" t="s">
        <v>3193</v>
      </c>
      <c r="G2001" s="81" t="s">
        <v>3231</v>
      </c>
      <c r="H2001" s="81" t="s">
        <v>3234</v>
      </c>
      <c r="I2001" s="81" t="s">
        <v>3235</v>
      </c>
      <c r="J2001" s="81" t="s">
        <v>3236</v>
      </c>
      <c r="K2001" s="81" t="s">
        <v>3202</v>
      </c>
      <c r="L2001" s="82" t="s">
        <v>3237</v>
      </c>
      <c r="M2001" s="82" t="s">
        <v>203</v>
      </c>
      <c r="N2001" s="83">
        <v>0.2</v>
      </c>
      <c r="O2001" s="83">
        <v>0.5</v>
      </c>
      <c r="P2001" s="83">
        <v>1</v>
      </c>
      <c r="Q2001" s="240">
        <f t="shared" si="150"/>
        <v>0.1</v>
      </c>
      <c r="R2001" s="240" t="str">
        <f t="shared" si="151"/>
        <v>DÜŞÜK RİSK</v>
      </c>
      <c r="S2001" s="84" t="s">
        <v>448</v>
      </c>
      <c r="T2001" s="81" t="s">
        <v>449</v>
      </c>
      <c r="U2001" s="85" t="s">
        <v>206</v>
      </c>
      <c r="V2001" s="85" t="s">
        <v>558</v>
      </c>
      <c r="W2001" s="85" t="s">
        <v>558</v>
      </c>
      <c r="X2001" s="82" t="s">
        <v>208</v>
      </c>
      <c r="Y2001" s="83">
        <v>0.2</v>
      </c>
      <c r="Z2001" s="83">
        <v>0.5</v>
      </c>
      <c r="AA2001" s="83">
        <v>1</v>
      </c>
      <c r="AB2001" s="240">
        <f t="shared" si="152"/>
        <v>0.1</v>
      </c>
      <c r="AC2001" s="240" t="str">
        <f t="shared" si="153"/>
        <v>DÜŞÜK RİSK</v>
      </c>
      <c r="AD2001" s="81" t="s">
        <v>450</v>
      </c>
      <c r="AE2001" s="82" t="s">
        <v>451</v>
      </c>
      <c r="AF2001" s="81" t="s">
        <v>558</v>
      </c>
      <c r="AG2001" s="83" t="s">
        <v>266</v>
      </c>
    </row>
    <row r="2002" spans="1:33" ht="140" x14ac:dyDescent="0.45">
      <c r="A2002" s="152">
        <v>1995</v>
      </c>
      <c r="B2002" s="160">
        <v>45531</v>
      </c>
      <c r="C2002" s="81" t="s">
        <v>72</v>
      </c>
      <c r="D2002" s="81" t="s">
        <v>130</v>
      </c>
      <c r="E2002" s="254" t="s">
        <v>3193</v>
      </c>
      <c r="F2002" s="254" t="s">
        <v>3193</v>
      </c>
      <c r="G2002" s="81" t="s">
        <v>3238</v>
      </c>
      <c r="H2002" s="81" t="s">
        <v>3239</v>
      </c>
      <c r="I2002" s="81" t="s">
        <v>3240</v>
      </c>
      <c r="J2002" s="81" t="s">
        <v>3241</v>
      </c>
      <c r="K2002" s="81" t="s">
        <v>3202</v>
      </c>
      <c r="L2002" s="82" t="s">
        <v>3242</v>
      </c>
      <c r="M2002" s="82" t="s">
        <v>203</v>
      </c>
      <c r="N2002" s="83">
        <v>0.2</v>
      </c>
      <c r="O2002" s="83">
        <v>6</v>
      </c>
      <c r="P2002" s="83">
        <v>1</v>
      </c>
      <c r="Q2002" s="240">
        <f t="shared" si="150"/>
        <v>1.2000000000000002</v>
      </c>
      <c r="R2002" s="240" t="str">
        <f t="shared" si="151"/>
        <v>DÜŞÜK RİSK</v>
      </c>
      <c r="S2002" s="84" t="s">
        <v>448</v>
      </c>
      <c r="T2002" s="82" t="s">
        <v>184</v>
      </c>
      <c r="U2002" s="85" t="s">
        <v>206</v>
      </c>
      <c r="V2002" s="85" t="s">
        <v>558</v>
      </c>
      <c r="W2002" s="85" t="s">
        <v>558</v>
      </c>
      <c r="X2002" s="82" t="s">
        <v>208</v>
      </c>
      <c r="Y2002" s="83">
        <v>0.2</v>
      </c>
      <c r="Z2002" s="83">
        <v>6</v>
      </c>
      <c r="AA2002" s="83">
        <v>1</v>
      </c>
      <c r="AB2002" s="240">
        <f t="shared" si="152"/>
        <v>1.2000000000000002</v>
      </c>
      <c r="AC2002" s="240" t="str">
        <f t="shared" si="153"/>
        <v>DÜŞÜK RİSK</v>
      </c>
      <c r="AD2002" s="81" t="s">
        <v>279</v>
      </c>
      <c r="AE2002" s="82" t="s">
        <v>265</v>
      </c>
      <c r="AF2002" s="81" t="s">
        <v>558</v>
      </c>
      <c r="AG2002" s="83" t="s">
        <v>266</v>
      </c>
    </row>
    <row r="2003" spans="1:33" ht="140" x14ac:dyDescent="0.45">
      <c r="A2003" s="152">
        <v>1996</v>
      </c>
      <c r="B2003" s="160">
        <v>45531</v>
      </c>
      <c r="C2003" s="81" t="s">
        <v>72</v>
      </c>
      <c r="D2003" s="81" t="s">
        <v>130</v>
      </c>
      <c r="E2003" s="254" t="s">
        <v>3193</v>
      </c>
      <c r="F2003" s="254" t="s">
        <v>3193</v>
      </c>
      <c r="G2003" s="81" t="s">
        <v>3238</v>
      </c>
      <c r="H2003" s="81" t="s">
        <v>3243</v>
      </c>
      <c r="I2003" s="81" t="s">
        <v>3244</v>
      </c>
      <c r="J2003" s="81" t="s">
        <v>3245</v>
      </c>
      <c r="K2003" s="81" t="s">
        <v>3202</v>
      </c>
      <c r="L2003" s="82" t="s">
        <v>3246</v>
      </c>
      <c r="M2003" s="82" t="s">
        <v>203</v>
      </c>
      <c r="N2003" s="83">
        <v>0.2</v>
      </c>
      <c r="O2003" s="83">
        <v>0.5</v>
      </c>
      <c r="P2003" s="83">
        <v>1</v>
      </c>
      <c r="Q2003" s="240">
        <f t="shared" si="150"/>
        <v>0.1</v>
      </c>
      <c r="R2003" s="240" t="str">
        <f t="shared" si="151"/>
        <v>DÜŞÜK RİSK</v>
      </c>
      <c r="S2003" s="84" t="s">
        <v>448</v>
      </c>
      <c r="T2003" s="81" t="s">
        <v>3247</v>
      </c>
      <c r="U2003" s="85" t="s">
        <v>206</v>
      </c>
      <c r="V2003" s="85" t="s">
        <v>558</v>
      </c>
      <c r="W2003" s="85" t="s">
        <v>558</v>
      </c>
      <c r="X2003" s="82" t="s">
        <v>208</v>
      </c>
      <c r="Y2003" s="83">
        <v>0.2</v>
      </c>
      <c r="Z2003" s="83">
        <v>0.5</v>
      </c>
      <c r="AA2003" s="83">
        <v>1</v>
      </c>
      <c r="AB2003" s="240">
        <f t="shared" si="152"/>
        <v>0.1</v>
      </c>
      <c r="AC2003" s="240" t="str">
        <f t="shared" si="153"/>
        <v>DÜŞÜK RİSK</v>
      </c>
      <c r="AD2003" s="81" t="s">
        <v>2359</v>
      </c>
      <c r="AE2003" s="82" t="s">
        <v>265</v>
      </c>
      <c r="AF2003" s="81" t="s">
        <v>558</v>
      </c>
      <c r="AG2003" s="83" t="s">
        <v>266</v>
      </c>
    </row>
    <row r="2004" spans="1:33" ht="140" x14ac:dyDescent="0.45">
      <c r="A2004" s="152">
        <v>1997</v>
      </c>
      <c r="B2004" s="160">
        <v>45531</v>
      </c>
      <c r="C2004" s="83" t="s">
        <v>72</v>
      </c>
      <c r="D2004" s="81" t="s">
        <v>155</v>
      </c>
      <c r="E2004" s="254" t="s">
        <v>3193</v>
      </c>
      <c r="F2004" s="254" t="s">
        <v>3193</v>
      </c>
      <c r="G2004" s="81" t="s">
        <v>227</v>
      </c>
      <c r="H2004" s="81" t="s">
        <v>3248</v>
      </c>
      <c r="I2004" s="81" t="s">
        <v>3249</v>
      </c>
      <c r="J2004" s="81" t="s">
        <v>3250</v>
      </c>
      <c r="K2004" s="81" t="s">
        <v>3196</v>
      </c>
      <c r="L2004" s="82" t="s">
        <v>3251</v>
      </c>
      <c r="M2004" s="82" t="s">
        <v>203</v>
      </c>
      <c r="N2004" s="83">
        <v>0.2</v>
      </c>
      <c r="O2004" s="83">
        <v>10</v>
      </c>
      <c r="P2004" s="83">
        <v>3</v>
      </c>
      <c r="Q2004" s="240">
        <f t="shared" si="150"/>
        <v>6</v>
      </c>
      <c r="R2004" s="240" t="str">
        <f t="shared" si="151"/>
        <v>DÜŞÜK RİSK</v>
      </c>
      <c r="S2004" s="84" t="s">
        <v>204</v>
      </c>
      <c r="T2004" s="81" t="s">
        <v>3252</v>
      </c>
      <c r="U2004" s="85" t="s">
        <v>206</v>
      </c>
      <c r="V2004" s="85" t="s">
        <v>558</v>
      </c>
      <c r="W2004" s="85" t="s">
        <v>558</v>
      </c>
      <c r="X2004" s="82" t="s">
        <v>208</v>
      </c>
      <c r="Y2004" s="83">
        <v>0.2</v>
      </c>
      <c r="Z2004" s="83">
        <v>10</v>
      </c>
      <c r="AA2004" s="83">
        <v>3</v>
      </c>
      <c r="AB2004" s="240">
        <f t="shared" si="152"/>
        <v>6</v>
      </c>
      <c r="AC2004" s="240" t="str">
        <f t="shared" si="153"/>
        <v>DÜŞÜK RİSK</v>
      </c>
      <c r="AD2004" s="81" t="s">
        <v>209</v>
      </c>
      <c r="AE2004" s="82" t="s">
        <v>210</v>
      </c>
      <c r="AF2004" s="81" t="s">
        <v>558</v>
      </c>
      <c r="AG2004" s="83" t="s">
        <v>339</v>
      </c>
    </row>
    <row r="2005" spans="1:33" ht="140" x14ac:dyDescent="0.45">
      <c r="A2005" s="152">
        <v>1998</v>
      </c>
      <c r="B2005" s="160">
        <v>45531</v>
      </c>
      <c r="C2005" s="83" t="s">
        <v>72</v>
      </c>
      <c r="D2005" s="81" t="s">
        <v>155</v>
      </c>
      <c r="E2005" s="254" t="s">
        <v>3193</v>
      </c>
      <c r="F2005" s="254" t="s">
        <v>3193</v>
      </c>
      <c r="G2005" s="81" t="s">
        <v>227</v>
      </c>
      <c r="H2005" s="81" t="s">
        <v>3253</v>
      </c>
      <c r="I2005" s="81" t="s">
        <v>3254</v>
      </c>
      <c r="J2005" s="81" t="s">
        <v>754</v>
      </c>
      <c r="K2005" s="81" t="s">
        <v>3202</v>
      </c>
      <c r="L2005" s="82" t="s">
        <v>3255</v>
      </c>
      <c r="M2005" s="82" t="s">
        <v>203</v>
      </c>
      <c r="N2005" s="83">
        <v>0.2</v>
      </c>
      <c r="O2005" s="83">
        <v>6</v>
      </c>
      <c r="P2005" s="83">
        <v>3</v>
      </c>
      <c r="Q2005" s="240">
        <f t="shared" si="150"/>
        <v>3.6000000000000005</v>
      </c>
      <c r="R2005" s="240" t="str">
        <f t="shared" si="151"/>
        <v>DÜŞÜK RİSK</v>
      </c>
      <c r="S2005" s="84" t="s">
        <v>204</v>
      </c>
      <c r="T2005" s="81" t="s">
        <v>3256</v>
      </c>
      <c r="U2005" s="85" t="s">
        <v>206</v>
      </c>
      <c r="V2005" s="85" t="s">
        <v>558</v>
      </c>
      <c r="W2005" s="85" t="s">
        <v>558</v>
      </c>
      <c r="X2005" s="82" t="s">
        <v>208</v>
      </c>
      <c r="Y2005" s="83">
        <v>0.2</v>
      </c>
      <c r="Z2005" s="83">
        <v>6</v>
      </c>
      <c r="AA2005" s="83">
        <v>3</v>
      </c>
      <c r="AB2005" s="240">
        <f t="shared" si="152"/>
        <v>3.6000000000000005</v>
      </c>
      <c r="AC2005" s="240" t="str">
        <f t="shared" si="153"/>
        <v>DÜŞÜK RİSK</v>
      </c>
      <c r="AD2005" s="81" t="s">
        <v>209</v>
      </c>
      <c r="AE2005" s="82" t="s">
        <v>210</v>
      </c>
      <c r="AF2005" s="81" t="s">
        <v>558</v>
      </c>
      <c r="AG2005" s="83" t="s">
        <v>266</v>
      </c>
    </row>
    <row r="2006" spans="1:33" ht="140" x14ac:dyDescent="0.45">
      <c r="A2006" s="152">
        <v>1999</v>
      </c>
      <c r="B2006" s="160">
        <v>45531</v>
      </c>
      <c r="C2006" s="83" t="s">
        <v>72</v>
      </c>
      <c r="D2006" s="81" t="s">
        <v>155</v>
      </c>
      <c r="E2006" s="254" t="s">
        <v>3193</v>
      </c>
      <c r="F2006" s="254" t="s">
        <v>3193</v>
      </c>
      <c r="G2006" s="81" t="s">
        <v>227</v>
      </c>
      <c r="H2006" s="81" t="s">
        <v>2863</v>
      </c>
      <c r="I2006" s="81" t="s">
        <v>3257</v>
      </c>
      <c r="J2006" s="81" t="s">
        <v>3258</v>
      </c>
      <c r="K2006" s="81" t="s">
        <v>3202</v>
      </c>
      <c r="L2006" s="82" t="s">
        <v>3145</v>
      </c>
      <c r="M2006" s="82" t="s">
        <v>203</v>
      </c>
      <c r="N2006" s="83">
        <v>0.5</v>
      </c>
      <c r="O2006" s="83">
        <v>6</v>
      </c>
      <c r="P2006" s="83">
        <v>3</v>
      </c>
      <c r="Q2006" s="240">
        <f t="shared" si="150"/>
        <v>9</v>
      </c>
      <c r="R2006" s="240" t="str">
        <f t="shared" si="151"/>
        <v>DÜŞÜK RİSK</v>
      </c>
      <c r="S2006" s="84" t="s">
        <v>204</v>
      </c>
      <c r="T2006" s="81" t="s">
        <v>2867</v>
      </c>
      <c r="U2006" s="85" t="s">
        <v>206</v>
      </c>
      <c r="V2006" s="85" t="s">
        <v>558</v>
      </c>
      <c r="W2006" s="85" t="s">
        <v>558</v>
      </c>
      <c r="X2006" s="82" t="s">
        <v>208</v>
      </c>
      <c r="Y2006" s="83">
        <v>0.5</v>
      </c>
      <c r="Z2006" s="83">
        <v>6</v>
      </c>
      <c r="AA2006" s="83">
        <v>3</v>
      </c>
      <c r="AB2006" s="240">
        <f t="shared" si="152"/>
        <v>9</v>
      </c>
      <c r="AC2006" s="240" t="str">
        <f t="shared" si="153"/>
        <v>DÜŞÜK RİSK</v>
      </c>
      <c r="AD2006" s="81" t="s">
        <v>209</v>
      </c>
      <c r="AE2006" s="82" t="s">
        <v>210</v>
      </c>
      <c r="AF2006" s="81" t="s">
        <v>558</v>
      </c>
      <c r="AG2006" s="83" t="s">
        <v>339</v>
      </c>
    </row>
    <row r="2007" spans="1:33" ht="140" x14ac:dyDescent="0.45">
      <c r="A2007" s="152">
        <v>2000</v>
      </c>
      <c r="B2007" s="160">
        <v>45531</v>
      </c>
      <c r="C2007" s="81" t="s">
        <v>66</v>
      </c>
      <c r="D2007" s="81" t="s">
        <v>6755</v>
      </c>
      <c r="E2007" s="254" t="s">
        <v>3193</v>
      </c>
      <c r="F2007" s="254" t="s">
        <v>3193</v>
      </c>
      <c r="G2007" s="81" t="s">
        <v>162</v>
      </c>
      <c r="H2007" s="81" t="s">
        <v>3024</v>
      </c>
      <c r="I2007" s="81" t="s">
        <v>492</v>
      </c>
      <c r="J2007" s="81" t="s">
        <v>3025</v>
      </c>
      <c r="K2007" s="81" t="s">
        <v>3202</v>
      </c>
      <c r="L2007" s="82" t="s">
        <v>3259</v>
      </c>
      <c r="M2007" s="82" t="s">
        <v>203</v>
      </c>
      <c r="N2007" s="83">
        <v>0.2</v>
      </c>
      <c r="O2007" s="83">
        <v>6</v>
      </c>
      <c r="P2007" s="83">
        <v>3</v>
      </c>
      <c r="Q2007" s="240">
        <f t="shared" si="150"/>
        <v>3.6000000000000005</v>
      </c>
      <c r="R2007" s="240" t="str">
        <f t="shared" si="151"/>
        <v>DÜŞÜK RİSK</v>
      </c>
      <c r="S2007" s="84" t="s">
        <v>204</v>
      </c>
      <c r="T2007" s="81" t="s">
        <v>3027</v>
      </c>
      <c r="U2007" s="85" t="s">
        <v>206</v>
      </c>
      <c r="V2007" s="85" t="s">
        <v>558</v>
      </c>
      <c r="W2007" s="85" t="s">
        <v>558</v>
      </c>
      <c r="X2007" s="82" t="s">
        <v>208</v>
      </c>
      <c r="Y2007" s="83">
        <v>0.2</v>
      </c>
      <c r="Z2007" s="83">
        <v>6</v>
      </c>
      <c r="AA2007" s="83">
        <v>3</v>
      </c>
      <c r="AB2007" s="240">
        <f t="shared" si="152"/>
        <v>3.6000000000000005</v>
      </c>
      <c r="AC2007" s="240" t="str">
        <f t="shared" si="153"/>
        <v>DÜŞÜK RİSK</v>
      </c>
      <c r="AD2007" s="81" t="s">
        <v>302</v>
      </c>
      <c r="AE2007" s="81" t="s">
        <v>265</v>
      </c>
      <c r="AF2007" s="81" t="s">
        <v>558</v>
      </c>
      <c r="AG2007" s="83" t="s">
        <v>334</v>
      </c>
    </row>
    <row r="2008" spans="1:33" ht="140" x14ac:dyDescent="0.45">
      <c r="A2008" s="152">
        <v>2001</v>
      </c>
      <c r="B2008" s="160">
        <v>45531</v>
      </c>
      <c r="C2008" s="81" t="s">
        <v>66</v>
      </c>
      <c r="D2008" s="81" t="s">
        <v>6755</v>
      </c>
      <c r="E2008" s="254" t="s">
        <v>3193</v>
      </c>
      <c r="F2008" s="254" t="s">
        <v>3193</v>
      </c>
      <c r="G2008" s="81" t="s">
        <v>162</v>
      </c>
      <c r="H2008" s="81" t="s">
        <v>3260</v>
      </c>
      <c r="I2008" s="81" t="s">
        <v>3261</v>
      </c>
      <c r="J2008" s="81" t="s">
        <v>1487</v>
      </c>
      <c r="K2008" s="81" t="s">
        <v>3202</v>
      </c>
      <c r="L2008" s="82" t="s">
        <v>3262</v>
      </c>
      <c r="M2008" s="82" t="s">
        <v>203</v>
      </c>
      <c r="N2008" s="83">
        <v>0.2</v>
      </c>
      <c r="O2008" s="83">
        <v>0.5</v>
      </c>
      <c r="P2008" s="83">
        <v>40</v>
      </c>
      <c r="Q2008" s="240">
        <f t="shared" si="150"/>
        <v>4</v>
      </c>
      <c r="R2008" s="240" t="str">
        <f t="shared" si="151"/>
        <v>DÜŞÜK RİSK</v>
      </c>
      <c r="S2008" s="84" t="s">
        <v>3263</v>
      </c>
      <c r="T2008" s="81" t="s">
        <v>3264</v>
      </c>
      <c r="U2008" s="85" t="s">
        <v>206</v>
      </c>
      <c r="V2008" s="85" t="s">
        <v>558</v>
      </c>
      <c r="W2008" s="85" t="s">
        <v>558</v>
      </c>
      <c r="X2008" s="82" t="s">
        <v>208</v>
      </c>
      <c r="Y2008" s="83">
        <v>0.2</v>
      </c>
      <c r="Z2008" s="83">
        <v>0.5</v>
      </c>
      <c r="AA2008" s="83">
        <v>40</v>
      </c>
      <c r="AB2008" s="240">
        <f t="shared" si="152"/>
        <v>4</v>
      </c>
      <c r="AC2008" s="240" t="str">
        <f t="shared" si="153"/>
        <v>DÜŞÜK RİSK</v>
      </c>
      <c r="AD2008" s="81" t="s">
        <v>302</v>
      </c>
      <c r="AE2008" s="81" t="s">
        <v>265</v>
      </c>
      <c r="AF2008" s="81" t="s">
        <v>558</v>
      </c>
      <c r="AG2008" s="83" t="s">
        <v>314</v>
      </c>
    </row>
    <row r="2009" spans="1:33" ht="140" x14ac:dyDescent="0.45">
      <c r="A2009" s="152">
        <v>2002</v>
      </c>
      <c r="B2009" s="160">
        <v>45531</v>
      </c>
      <c r="C2009" s="81" t="s">
        <v>66</v>
      </c>
      <c r="D2009" s="81" t="s">
        <v>6755</v>
      </c>
      <c r="E2009" s="254" t="s">
        <v>3193</v>
      </c>
      <c r="F2009" s="254" t="s">
        <v>3193</v>
      </c>
      <c r="G2009" s="81" t="s">
        <v>162</v>
      </c>
      <c r="H2009" s="81" t="s">
        <v>3265</v>
      </c>
      <c r="I2009" s="81" t="s">
        <v>3266</v>
      </c>
      <c r="J2009" s="81" t="s">
        <v>1487</v>
      </c>
      <c r="K2009" s="81" t="s">
        <v>3202</v>
      </c>
      <c r="L2009" s="82" t="s">
        <v>3267</v>
      </c>
      <c r="M2009" s="82" t="s">
        <v>203</v>
      </c>
      <c r="N2009" s="83">
        <v>0.5</v>
      </c>
      <c r="O2009" s="83">
        <v>1</v>
      </c>
      <c r="P2009" s="83">
        <v>100</v>
      </c>
      <c r="Q2009" s="240">
        <f t="shared" si="150"/>
        <v>50</v>
      </c>
      <c r="R2009" s="240" t="str">
        <f t="shared" si="151"/>
        <v>OLASI RİSK</v>
      </c>
      <c r="S2009" s="84" t="s">
        <v>204</v>
      </c>
      <c r="T2009" s="81" t="s">
        <v>419</v>
      </c>
      <c r="U2009" s="85" t="s">
        <v>206</v>
      </c>
      <c r="V2009" s="85" t="s">
        <v>558</v>
      </c>
      <c r="W2009" s="85" t="s">
        <v>558</v>
      </c>
      <c r="X2009" s="82"/>
      <c r="Y2009" s="83">
        <v>0.5</v>
      </c>
      <c r="Z2009" s="83">
        <v>1</v>
      </c>
      <c r="AA2009" s="83">
        <v>3</v>
      </c>
      <c r="AB2009" s="240">
        <f t="shared" si="152"/>
        <v>1.5</v>
      </c>
      <c r="AC2009" s="240" t="str">
        <f t="shared" si="153"/>
        <v>DÜŞÜK RİSK</v>
      </c>
      <c r="AD2009" s="81" t="s">
        <v>302</v>
      </c>
      <c r="AE2009" s="81" t="s">
        <v>265</v>
      </c>
      <c r="AF2009" s="81" t="s">
        <v>558</v>
      </c>
      <c r="AG2009" s="83" t="s">
        <v>314</v>
      </c>
    </row>
    <row r="2010" spans="1:33" ht="157.5" x14ac:dyDescent="0.45">
      <c r="A2010" s="152">
        <v>2003</v>
      </c>
      <c r="B2010" s="160">
        <v>45531</v>
      </c>
      <c r="C2010" s="81" t="s">
        <v>66</v>
      </c>
      <c r="D2010" s="81" t="s">
        <v>6755</v>
      </c>
      <c r="E2010" s="254" t="s">
        <v>3193</v>
      </c>
      <c r="F2010" s="254" t="s">
        <v>3193</v>
      </c>
      <c r="G2010" s="81" t="s">
        <v>162</v>
      </c>
      <c r="H2010" s="81" t="s">
        <v>3268</v>
      </c>
      <c r="I2010" s="81" t="s">
        <v>3269</v>
      </c>
      <c r="J2010" s="81" t="s">
        <v>3270</v>
      </c>
      <c r="K2010" s="81" t="s">
        <v>3202</v>
      </c>
      <c r="L2010" s="82" t="s">
        <v>3271</v>
      </c>
      <c r="M2010" s="82" t="s">
        <v>203</v>
      </c>
      <c r="N2010" s="83">
        <v>0.2</v>
      </c>
      <c r="O2010" s="83">
        <v>0.5</v>
      </c>
      <c r="P2010" s="83">
        <v>40</v>
      </c>
      <c r="Q2010" s="240">
        <f t="shared" si="150"/>
        <v>4</v>
      </c>
      <c r="R2010" s="240" t="str">
        <f t="shared" si="151"/>
        <v>DÜŞÜK RİSK</v>
      </c>
      <c r="S2010" s="84" t="s">
        <v>204</v>
      </c>
      <c r="T2010" s="81" t="s">
        <v>3272</v>
      </c>
      <c r="U2010" s="85" t="s">
        <v>206</v>
      </c>
      <c r="V2010" s="85" t="s">
        <v>558</v>
      </c>
      <c r="W2010" s="85" t="s">
        <v>558</v>
      </c>
      <c r="X2010" s="82" t="s">
        <v>208</v>
      </c>
      <c r="Y2010" s="83">
        <v>0.2</v>
      </c>
      <c r="Z2010" s="83">
        <v>0.5</v>
      </c>
      <c r="AA2010" s="83">
        <v>40</v>
      </c>
      <c r="AB2010" s="240">
        <f t="shared" si="152"/>
        <v>4</v>
      </c>
      <c r="AC2010" s="240" t="str">
        <f t="shared" si="153"/>
        <v>DÜŞÜK RİSK</v>
      </c>
      <c r="AD2010" s="81" t="s">
        <v>302</v>
      </c>
      <c r="AE2010" s="81" t="s">
        <v>265</v>
      </c>
      <c r="AF2010" s="81" t="s">
        <v>558</v>
      </c>
      <c r="AG2010" s="83" t="s">
        <v>3209</v>
      </c>
    </row>
    <row r="2011" spans="1:33" ht="140" x14ac:dyDescent="0.45">
      <c r="A2011" s="152">
        <v>2004</v>
      </c>
      <c r="B2011" s="160">
        <v>45531</v>
      </c>
      <c r="C2011" s="81" t="s">
        <v>66</v>
      </c>
      <c r="D2011" s="81" t="s">
        <v>6755</v>
      </c>
      <c r="E2011" s="254" t="s">
        <v>3193</v>
      </c>
      <c r="F2011" s="254" t="s">
        <v>3193</v>
      </c>
      <c r="G2011" s="81" t="s">
        <v>162</v>
      </c>
      <c r="H2011" s="81" t="s">
        <v>3273</v>
      </c>
      <c r="I2011" s="81" t="s">
        <v>3274</v>
      </c>
      <c r="J2011" s="81" t="s">
        <v>3270</v>
      </c>
      <c r="K2011" s="81" t="s">
        <v>3202</v>
      </c>
      <c r="L2011" s="82" t="s">
        <v>3275</v>
      </c>
      <c r="M2011" s="82" t="s">
        <v>203</v>
      </c>
      <c r="N2011" s="83">
        <v>0.2</v>
      </c>
      <c r="O2011" s="83">
        <v>1</v>
      </c>
      <c r="P2011" s="83">
        <v>40</v>
      </c>
      <c r="Q2011" s="240">
        <f t="shared" si="150"/>
        <v>8</v>
      </c>
      <c r="R2011" s="240" t="str">
        <f t="shared" si="151"/>
        <v>DÜŞÜK RİSK</v>
      </c>
      <c r="S2011" s="84" t="s">
        <v>204</v>
      </c>
      <c r="T2011" s="81" t="s">
        <v>419</v>
      </c>
      <c r="U2011" s="85" t="s">
        <v>206</v>
      </c>
      <c r="V2011" s="85" t="s">
        <v>558</v>
      </c>
      <c r="W2011" s="85" t="s">
        <v>558</v>
      </c>
      <c r="X2011" s="82" t="s">
        <v>208</v>
      </c>
      <c r="Y2011" s="83">
        <v>0.2</v>
      </c>
      <c r="Z2011" s="83">
        <v>1</v>
      </c>
      <c r="AA2011" s="83">
        <v>40</v>
      </c>
      <c r="AB2011" s="240">
        <f t="shared" si="152"/>
        <v>8</v>
      </c>
      <c r="AC2011" s="240" t="str">
        <f t="shared" si="153"/>
        <v>DÜŞÜK RİSK</v>
      </c>
      <c r="AD2011" s="81" t="s">
        <v>302</v>
      </c>
      <c r="AE2011" s="81" t="s">
        <v>265</v>
      </c>
      <c r="AF2011" s="81" t="s">
        <v>558</v>
      </c>
      <c r="AG2011" s="83" t="s">
        <v>314</v>
      </c>
    </row>
    <row r="2012" spans="1:33" ht="140" x14ac:dyDescent="0.45">
      <c r="A2012" s="152">
        <v>2005</v>
      </c>
      <c r="B2012" s="160">
        <v>45531</v>
      </c>
      <c r="C2012" s="81" t="s">
        <v>66</v>
      </c>
      <c r="D2012" s="81" t="s">
        <v>6755</v>
      </c>
      <c r="E2012" s="254" t="s">
        <v>3193</v>
      </c>
      <c r="F2012" s="254" t="s">
        <v>3193</v>
      </c>
      <c r="G2012" s="81" t="s">
        <v>162</v>
      </c>
      <c r="H2012" s="81" t="s">
        <v>3276</v>
      </c>
      <c r="I2012" s="81" t="s">
        <v>3274</v>
      </c>
      <c r="J2012" s="81" t="s">
        <v>3270</v>
      </c>
      <c r="K2012" s="81" t="s">
        <v>3202</v>
      </c>
      <c r="L2012" s="82" t="s">
        <v>3277</v>
      </c>
      <c r="M2012" s="82" t="s">
        <v>203</v>
      </c>
      <c r="N2012" s="83">
        <v>0.2</v>
      </c>
      <c r="O2012" s="83">
        <v>0.5</v>
      </c>
      <c r="P2012" s="83">
        <v>40</v>
      </c>
      <c r="Q2012" s="240">
        <f t="shared" si="150"/>
        <v>4</v>
      </c>
      <c r="R2012" s="240" t="str">
        <f t="shared" si="151"/>
        <v>DÜŞÜK RİSK</v>
      </c>
      <c r="S2012" s="84" t="s">
        <v>204</v>
      </c>
      <c r="T2012" s="81" t="s">
        <v>410</v>
      </c>
      <c r="U2012" s="85" t="s">
        <v>206</v>
      </c>
      <c r="V2012" s="85" t="s">
        <v>558</v>
      </c>
      <c r="W2012" s="85" t="s">
        <v>558</v>
      </c>
      <c r="X2012" s="82" t="s">
        <v>208</v>
      </c>
      <c r="Y2012" s="83">
        <v>0.2</v>
      </c>
      <c r="Z2012" s="83">
        <v>0.5</v>
      </c>
      <c r="AA2012" s="83">
        <v>40</v>
      </c>
      <c r="AB2012" s="240">
        <f t="shared" si="152"/>
        <v>4</v>
      </c>
      <c r="AC2012" s="240" t="str">
        <f t="shared" si="153"/>
        <v>DÜŞÜK RİSK</v>
      </c>
      <c r="AD2012" s="81" t="s">
        <v>302</v>
      </c>
      <c r="AE2012" s="81" t="s">
        <v>265</v>
      </c>
      <c r="AF2012" s="81" t="s">
        <v>558</v>
      </c>
      <c r="AG2012" s="83" t="s">
        <v>3209</v>
      </c>
    </row>
    <row r="2013" spans="1:33" ht="192.5" x14ac:dyDescent="0.45">
      <c r="A2013" s="152">
        <v>2006</v>
      </c>
      <c r="B2013" s="160">
        <v>45531</v>
      </c>
      <c r="C2013" s="81" t="s">
        <v>66</v>
      </c>
      <c r="D2013" s="81" t="s">
        <v>6755</v>
      </c>
      <c r="E2013" s="254" t="s">
        <v>3193</v>
      </c>
      <c r="F2013" s="254" t="s">
        <v>3193</v>
      </c>
      <c r="G2013" s="81" t="s">
        <v>162</v>
      </c>
      <c r="H2013" s="81" t="s">
        <v>3278</v>
      </c>
      <c r="I2013" s="81" t="s">
        <v>3279</v>
      </c>
      <c r="J2013" s="81" t="s">
        <v>3270</v>
      </c>
      <c r="K2013" s="81" t="s">
        <v>3202</v>
      </c>
      <c r="L2013" s="82" t="s">
        <v>3280</v>
      </c>
      <c r="M2013" s="82" t="s">
        <v>203</v>
      </c>
      <c r="N2013" s="83">
        <v>0.5</v>
      </c>
      <c r="O2013" s="83">
        <v>1</v>
      </c>
      <c r="P2013" s="83">
        <v>40</v>
      </c>
      <c r="Q2013" s="240">
        <f t="shared" si="150"/>
        <v>20</v>
      </c>
      <c r="R2013" s="240" t="str">
        <f t="shared" si="151"/>
        <v>OLASI RİSK</v>
      </c>
      <c r="S2013" s="84" t="s">
        <v>204</v>
      </c>
      <c r="T2013" s="81" t="s">
        <v>3281</v>
      </c>
      <c r="U2013" s="85" t="s">
        <v>206</v>
      </c>
      <c r="V2013" s="85" t="s">
        <v>558</v>
      </c>
      <c r="W2013" s="85" t="s">
        <v>558</v>
      </c>
      <c r="X2013" s="82" t="s">
        <v>208</v>
      </c>
      <c r="Y2013" s="83">
        <v>0.5</v>
      </c>
      <c r="Z2013" s="83">
        <v>1</v>
      </c>
      <c r="AA2013" s="83">
        <v>40</v>
      </c>
      <c r="AB2013" s="240">
        <f t="shared" si="152"/>
        <v>20</v>
      </c>
      <c r="AC2013" s="240" t="str">
        <f t="shared" si="153"/>
        <v>OLASI RİSK</v>
      </c>
      <c r="AD2013" s="81" t="s">
        <v>302</v>
      </c>
      <c r="AE2013" s="81" t="s">
        <v>265</v>
      </c>
      <c r="AF2013" s="81" t="s">
        <v>558</v>
      </c>
      <c r="AG2013" s="83" t="s">
        <v>314</v>
      </c>
    </row>
    <row r="2014" spans="1:33" ht="140" x14ac:dyDescent="0.45">
      <c r="A2014" s="152">
        <v>2007</v>
      </c>
      <c r="B2014" s="160">
        <v>45531</v>
      </c>
      <c r="C2014" s="81" t="s">
        <v>66</v>
      </c>
      <c r="D2014" s="81" t="s">
        <v>6755</v>
      </c>
      <c r="E2014" s="254" t="s">
        <v>3193</v>
      </c>
      <c r="F2014" s="254" t="s">
        <v>3193</v>
      </c>
      <c r="G2014" s="81" t="s">
        <v>162</v>
      </c>
      <c r="H2014" s="81" t="s">
        <v>3282</v>
      </c>
      <c r="I2014" s="81" t="s">
        <v>3283</v>
      </c>
      <c r="J2014" s="81" t="s">
        <v>3284</v>
      </c>
      <c r="K2014" s="81" t="s">
        <v>3196</v>
      </c>
      <c r="L2014" s="82" t="s">
        <v>3285</v>
      </c>
      <c r="M2014" s="82" t="s">
        <v>203</v>
      </c>
      <c r="N2014" s="83">
        <v>0.2</v>
      </c>
      <c r="O2014" s="83">
        <v>10</v>
      </c>
      <c r="P2014" s="83">
        <v>40</v>
      </c>
      <c r="Q2014" s="240">
        <f t="shared" si="150"/>
        <v>80</v>
      </c>
      <c r="R2014" s="240" t="str">
        <f t="shared" si="151"/>
        <v>ÖNEMLİ RİSK</v>
      </c>
      <c r="S2014" s="84" t="s">
        <v>204</v>
      </c>
      <c r="T2014" s="81" t="s">
        <v>3286</v>
      </c>
      <c r="U2014" s="85" t="s">
        <v>206</v>
      </c>
      <c r="V2014" s="85" t="s">
        <v>558</v>
      </c>
      <c r="W2014" s="85" t="s">
        <v>558</v>
      </c>
      <c r="X2014" s="82" t="s">
        <v>208</v>
      </c>
      <c r="Y2014" s="83">
        <v>0.2</v>
      </c>
      <c r="Z2014" s="83">
        <v>2</v>
      </c>
      <c r="AA2014" s="83">
        <v>40</v>
      </c>
      <c r="AB2014" s="240">
        <f t="shared" si="152"/>
        <v>16</v>
      </c>
      <c r="AC2014" s="240" t="str">
        <f t="shared" si="153"/>
        <v>DÜŞÜK RİSK</v>
      </c>
      <c r="AD2014" s="81" t="s">
        <v>302</v>
      </c>
      <c r="AE2014" s="81" t="s">
        <v>265</v>
      </c>
      <c r="AF2014" s="81" t="s">
        <v>558</v>
      </c>
      <c r="AG2014" s="83" t="s">
        <v>314</v>
      </c>
    </row>
    <row r="2015" spans="1:33" ht="175" x14ac:dyDescent="0.45">
      <c r="A2015" s="152">
        <v>2008</v>
      </c>
      <c r="B2015" s="160">
        <v>45531</v>
      </c>
      <c r="C2015" s="81" t="s">
        <v>66</v>
      </c>
      <c r="D2015" s="81" t="s">
        <v>6755</v>
      </c>
      <c r="E2015" s="254" t="s">
        <v>3193</v>
      </c>
      <c r="F2015" s="254" t="s">
        <v>3193</v>
      </c>
      <c r="G2015" s="81" t="s">
        <v>162</v>
      </c>
      <c r="H2015" s="81" t="s">
        <v>3287</v>
      </c>
      <c r="I2015" s="81" t="s">
        <v>3288</v>
      </c>
      <c r="J2015" s="81" t="s">
        <v>3284</v>
      </c>
      <c r="K2015" s="81" t="s">
        <v>3196</v>
      </c>
      <c r="L2015" s="82" t="s">
        <v>3289</v>
      </c>
      <c r="M2015" s="82" t="s">
        <v>203</v>
      </c>
      <c r="N2015" s="83">
        <v>0.2</v>
      </c>
      <c r="O2015" s="83">
        <v>3</v>
      </c>
      <c r="P2015" s="83">
        <v>40</v>
      </c>
      <c r="Q2015" s="240">
        <f t="shared" ref="Q2015:Q2076" si="154">IF(OR(ISBLANK(N2015)=TRUE,ISBLANK(O2015)=TRUE,ISBLANK(P2015)=TRUE),"",PRODUCT(N2015,O2015,P2015))</f>
        <v>24.000000000000004</v>
      </c>
      <c r="R2015" s="240" t="str">
        <f t="shared" ref="R2015:R2076" si="155">IF(Q2015="","",IF(AND(Q2015&gt;=0,Q2015&lt;20),"DÜŞÜK RİSK",IF(AND(Q2015&gt;=20,Q2015&lt;70),"OLASI RİSK",IF(AND(Q2015&gt;=70,Q2015&lt;200),"ÖNEMLİ RİSK",IF(AND(Q2015&gt;=200,Q2015&lt;400),"YÜKSEK RİSK",IF(Q2015&gt;=400,"KABUL EDİLEMEZ RİSK",""))))))</f>
        <v>OLASI RİSK</v>
      </c>
      <c r="S2015" s="84" t="s">
        <v>204</v>
      </c>
      <c r="T2015" s="81" t="s">
        <v>3290</v>
      </c>
      <c r="U2015" s="85" t="s">
        <v>206</v>
      </c>
      <c r="V2015" s="85" t="s">
        <v>558</v>
      </c>
      <c r="W2015" s="85" t="s">
        <v>558</v>
      </c>
      <c r="X2015" s="82" t="s">
        <v>208</v>
      </c>
      <c r="Y2015" s="83" t="s">
        <v>3291</v>
      </c>
      <c r="Z2015" s="83">
        <v>2</v>
      </c>
      <c r="AA2015" s="83">
        <v>40</v>
      </c>
      <c r="AB2015" s="240">
        <f t="shared" ref="AB2015:AB2076" si="156">IF(OR(ISBLANK(Y2015)=TRUE,ISBLANK(Z2015)=TRUE,ISBLANK(AA2015)=TRUE),"",PRODUCT(Y2015,Z2015,AA2015))</f>
        <v>80</v>
      </c>
      <c r="AC2015" s="240" t="str">
        <f t="shared" ref="AC2015:AC2076" si="157">IF(AB2015="","",IF(AND(AB2015&gt;=0,AB2015&lt;20),"DÜŞÜK RİSK",IF(AND(AB2015&gt;=20,AB2015&lt;70),"OLASI RİSK",IF(AND(AB2015&gt;=70,AB2015&lt;200),"ÖNEMLİ RİSK",IF(AND(AB2015&gt;=200,AB2015&lt;400),"YÜKSEK RİSK",IF(AB2015&gt;=400,"KABUL EDİLEMEZ RİSK",""))))))</f>
        <v>ÖNEMLİ RİSK</v>
      </c>
      <c r="AD2015" s="81" t="s">
        <v>302</v>
      </c>
      <c r="AE2015" s="81" t="s">
        <v>265</v>
      </c>
      <c r="AF2015" s="81" t="s">
        <v>558</v>
      </c>
      <c r="AG2015" s="83" t="s">
        <v>314</v>
      </c>
    </row>
    <row r="2016" spans="1:33" ht="140" x14ac:dyDescent="0.45">
      <c r="A2016" s="152">
        <v>2009</v>
      </c>
      <c r="B2016" s="160">
        <v>45531</v>
      </c>
      <c r="C2016" s="81" t="s">
        <v>66</v>
      </c>
      <c r="D2016" s="81" t="s">
        <v>6755</v>
      </c>
      <c r="E2016" s="254" t="s">
        <v>3193</v>
      </c>
      <c r="F2016" s="254" t="s">
        <v>3193</v>
      </c>
      <c r="G2016" s="81" t="s">
        <v>402</v>
      </c>
      <c r="H2016" s="81" t="s">
        <v>3292</v>
      </c>
      <c r="I2016" s="81" t="s">
        <v>492</v>
      </c>
      <c r="J2016" s="81" t="s">
        <v>567</v>
      </c>
      <c r="K2016" s="81" t="s">
        <v>3196</v>
      </c>
      <c r="L2016" s="84" t="s">
        <v>5487</v>
      </c>
      <c r="M2016" s="82" t="s">
        <v>203</v>
      </c>
      <c r="N2016" s="83">
        <v>0.5</v>
      </c>
      <c r="O2016" s="83">
        <v>6</v>
      </c>
      <c r="P2016" s="83">
        <v>40</v>
      </c>
      <c r="Q2016" s="240">
        <f t="shared" si="154"/>
        <v>120</v>
      </c>
      <c r="R2016" s="240" t="str">
        <f t="shared" si="155"/>
        <v>ÖNEMLİ RİSK</v>
      </c>
      <c r="S2016" s="84" t="s">
        <v>204</v>
      </c>
      <c r="T2016" s="81" t="s">
        <v>2518</v>
      </c>
      <c r="U2016" s="85" t="s">
        <v>206</v>
      </c>
      <c r="V2016" s="85" t="s">
        <v>558</v>
      </c>
      <c r="W2016" s="85" t="s">
        <v>558</v>
      </c>
      <c r="X2016" s="82" t="s">
        <v>208</v>
      </c>
      <c r="Y2016" s="83">
        <v>0.2</v>
      </c>
      <c r="Z2016" s="83">
        <v>0.5</v>
      </c>
      <c r="AA2016" s="83">
        <v>40</v>
      </c>
      <c r="AB2016" s="240">
        <f t="shared" si="156"/>
        <v>4</v>
      </c>
      <c r="AC2016" s="240" t="str">
        <f t="shared" si="157"/>
        <v>DÜŞÜK RİSK</v>
      </c>
      <c r="AD2016" s="81" t="s">
        <v>302</v>
      </c>
      <c r="AE2016" s="81" t="s">
        <v>265</v>
      </c>
      <c r="AF2016" s="81" t="s">
        <v>558</v>
      </c>
      <c r="AG2016" s="83" t="s">
        <v>314</v>
      </c>
    </row>
    <row r="2017" spans="1:33" ht="140" x14ac:dyDescent="0.45">
      <c r="A2017" s="152">
        <v>2010</v>
      </c>
      <c r="B2017" s="160">
        <v>45531</v>
      </c>
      <c r="C2017" s="81" t="s">
        <v>66</v>
      </c>
      <c r="D2017" s="81" t="s">
        <v>6755</v>
      </c>
      <c r="E2017" s="254" t="s">
        <v>3193</v>
      </c>
      <c r="F2017" s="254" t="s">
        <v>3193</v>
      </c>
      <c r="G2017" s="81" t="s">
        <v>3293</v>
      </c>
      <c r="H2017" s="81" t="s">
        <v>3294</v>
      </c>
      <c r="I2017" s="81" t="s">
        <v>3295</v>
      </c>
      <c r="J2017" s="81" t="s">
        <v>2755</v>
      </c>
      <c r="K2017" s="81" t="s">
        <v>3196</v>
      </c>
      <c r="L2017" s="82" t="s">
        <v>3059</v>
      </c>
      <c r="M2017" s="82" t="s">
        <v>203</v>
      </c>
      <c r="N2017" s="83">
        <v>0.2</v>
      </c>
      <c r="O2017" s="83">
        <v>10</v>
      </c>
      <c r="P2017" s="83">
        <v>7</v>
      </c>
      <c r="Q2017" s="240">
        <f t="shared" si="154"/>
        <v>14</v>
      </c>
      <c r="R2017" s="240" t="str">
        <f t="shared" si="155"/>
        <v>DÜŞÜK RİSK</v>
      </c>
      <c r="S2017" s="84" t="s">
        <v>204</v>
      </c>
      <c r="T2017" s="81" t="s">
        <v>384</v>
      </c>
      <c r="U2017" s="85" t="s">
        <v>206</v>
      </c>
      <c r="V2017" s="85" t="s">
        <v>558</v>
      </c>
      <c r="W2017" s="85" t="s">
        <v>558</v>
      </c>
      <c r="X2017" s="82" t="s">
        <v>208</v>
      </c>
      <c r="Y2017" s="83">
        <v>0.2</v>
      </c>
      <c r="Z2017" s="83">
        <v>10</v>
      </c>
      <c r="AA2017" s="83">
        <v>7</v>
      </c>
      <c r="AB2017" s="240">
        <f t="shared" si="156"/>
        <v>14</v>
      </c>
      <c r="AC2017" s="240" t="str">
        <f t="shared" si="157"/>
        <v>DÜŞÜK RİSK</v>
      </c>
      <c r="AD2017" s="81" t="s">
        <v>302</v>
      </c>
      <c r="AE2017" s="81" t="s">
        <v>265</v>
      </c>
      <c r="AF2017" s="81" t="s">
        <v>558</v>
      </c>
      <c r="AG2017" s="83" t="s">
        <v>2372</v>
      </c>
    </row>
    <row r="2018" spans="1:33" ht="140" x14ac:dyDescent="0.45">
      <c r="A2018" s="152">
        <v>2011</v>
      </c>
      <c r="B2018" s="160">
        <v>45531</v>
      </c>
      <c r="C2018" s="81" t="s">
        <v>66</v>
      </c>
      <c r="D2018" s="81" t="s">
        <v>6755</v>
      </c>
      <c r="E2018" s="254" t="s">
        <v>3193</v>
      </c>
      <c r="F2018" s="254" t="s">
        <v>3193</v>
      </c>
      <c r="G2018" s="81" t="s">
        <v>3296</v>
      </c>
      <c r="H2018" s="81" t="s">
        <v>3297</v>
      </c>
      <c r="I2018" s="81" t="s">
        <v>3152</v>
      </c>
      <c r="J2018" s="81" t="s">
        <v>567</v>
      </c>
      <c r="K2018" s="81" t="s">
        <v>3196</v>
      </c>
      <c r="L2018" s="82" t="s">
        <v>3298</v>
      </c>
      <c r="M2018" s="82" t="s">
        <v>203</v>
      </c>
      <c r="N2018" s="83">
        <v>0.5</v>
      </c>
      <c r="O2018" s="83">
        <v>0.5</v>
      </c>
      <c r="P2018" s="83">
        <v>40</v>
      </c>
      <c r="Q2018" s="240">
        <f t="shared" si="154"/>
        <v>10</v>
      </c>
      <c r="R2018" s="240" t="str">
        <f t="shared" si="155"/>
        <v>DÜŞÜK RİSK</v>
      </c>
      <c r="S2018" s="84" t="s">
        <v>204</v>
      </c>
      <c r="T2018" s="81" t="s">
        <v>3299</v>
      </c>
      <c r="U2018" s="85" t="s">
        <v>206</v>
      </c>
      <c r="V2018" s="85" t="s">
        <v>558</v>
      </c>
      <c r="W2018" s="85" t="s">
        <v>558</v>
      </c>
      <c r="X2018" s="82" t="s">
        <v>208</v>
      </c>
      <c r="Y2018" s="83">
        <v>0.5</v>
      </c>
      <c r="Z2018" s="83">
        <v>0.5</v>
      </c>
      <c r="AA2018" s="83">
        <v>40</v>
      </c>
      <c r="AB2018" s="240">
        <f t="shared" si="156"/>
        <v>10</v>
      </c>
      <c r="AC2018" s="240" t="str">
        <f t="shared" si="157"/>
        <v>DÜŞÜK RİSK</v>
      </c>
      <c r="AD2018" s="81" t="s">
        <v>302</v>
      </c>
      <c r="AE2018" s="81" t="s">
        <v>265</v>
      </c>
      <c r="AF2018" s="81" t="s">
        <v>558</v>
      </c>
      <c r="AG2018" s="83" t="s">
        <v>334</v>
      </c>
    </row>
    <row r="2019" spans="1:33" ht="140" x14ac:dyDescent="0.45">
      <c r="A2019" s="152">
        <v>2012</v>
      </c>
      <c r="B2019" s="160">
        <v>45531</v>
      </c>
      <c r="C2019" s="81" t="s">
        <v>72</v>
      </c>
      <c r="D2019" s="81" t="s">
        <v>130</v>
      </c>
      <c r="E2019" s="254" t="s">
        <v>3193</v>
      </c>
      <c r="F2019" s="254" t="s">
        <v>3193</v>
      </c>
      <c r="G2019" s="81" t="s">
        <v>3296</v>
      </c>
      <c r="H2019" s="81" t="s">
        <v>3300</v>
      </c>
      <c r="I2019" s="81" t="s">
        <v>3300</v>
      </c>
      <c r="J2019" s="81" t="s">
        <v>567</v>
      </c>
      <c r="K2019" s="81" t="s">
        <v>3196</v>
      </c>
      <c r="L2019" s="82" t="s">
        <v>3298</v>
      </c>
      <c r="M2019" s="82" t="s">
        <v>203</v>
      </c>
      <c r="N2019" s="83">
        <v>0.5</v>
      </c>
      <c r="O2019" s="83">
        <v>0.5</v>
      </c>
      <c r="P2019" s="83">
        <v>40</v>
      </c>
      <c r="Q2019" s="240">
        <f t="shared" si="154"/>
        <v>10</v>
      </c>
      <c r="R2019" s="240" t="str">
        <f t="shared" si="155"/>
        <v>DÜŞÜK RİSK</v>
      </c>
      <c r="S2019" s="84" t="s">
        <v>204</v>
      </c>
      <c r="T2019" s="82" t="s">
        <v>3222</v>
      </c>
      <c r="U2019" s="85" t="s">
        <v>206</v>
      </c>
      <c r="V2019" s="85" t="s">
        <v>558</v>
      </c>
      <c r="W2019" s="85" t="s">
        <v>558</v>
      </c>
      <c r="X2019" s="82" t="s">
        <v>208</v>
      </c>
      <c r="Y2019" s="83">
        <v>0.5</v>
      </c>
      <c r="Z2019" s="83">
        <v>0.5</v>
      </c>
      <c r="AA2019" s="83">
        <v>40</v>
      </c>
      <c r="AB2019" s="240">
        <f t="shared" si="156"/>
        <v>10</v>
      </c>
      <c r="AC2019" s="240" t="str">
        <f t="shared" si="157"/>
        <v>DÜŞÜK RİSK</v>
      </c>
      <c r="AD2019" s="81" t="s">
        <v>279</v>
      </c>
      <c r="AE2019" s="82" t="s">
        <v>265</v>
      </c>
      <c r="AF2019" s="81" t="s">
        <v>558</v>
      </c>
      <c r="AG2019" s="83" t="s">
        <v>334</v>
      </c>
    </row>
    <row r="2020" spans="1:33" ht="140" x14ac:dyDescent="0.45">
      <c r="A2020" s="152">
        <v>2013</v>
      </c>
      <c r="B2020" s="160">
        <v>45531</v>
      </c>
      <c r="C2020" s="81" t="s">
        <v>66</v>
      </c>
      <c r="D2020" s="81" t="s">
        <v>6755</v>
      </c>
      <c r="E2020" s="254" t="s">
        <v>3193</v>
      </c>
      <c r="F2020" s="254" t="s">
        <v>3193</v>
      </c>
      <c r="G2020" s="81" t="s">
        <v>3301</v>
      </c>
      <c r="H2020" s="81" t="s">
        <v>3302</v>
      </c>
      <c r="I2020" s="81" t="s">
        <v>492</v>
      </c>
      <c r="J2020" s="81" t="s">
        <v>3303</v>
      </c>
      <c r="K2020" s="81" t="s">
        <v>3196</v>
      </c>
      <c r="L2020" s="82" t="s">
        <v>3304</v>
      </c>
      <c r="M2020" s="82" t="s">
        <v>203</v>
      </c>
      <c r="N2020" s="83">
        <v>0.2</v>
      </c>
      <c r="O2020" s="83">
        <v>10</v>
      </c>
      <c r="P2020" s="83">
        <v>40</v>
      </c>
      <c r="Q2020" s="240">
        <f t="shared" si="154"/>
        <v>80</v>
      </c>
      <c r="R2020" s="240" t="str">
        <f t="shared" si="155"/>
        <v>ÖNEMLİ RİSK</v>
      </c>
      <c r="S2020" s="84" t="s">
        <v>204</v>
      </c>
      <c r="T2020" s="82" t="s">
        <v>3286</v>
      </c>
      <c r="U2020" s="85" t="s">
        <v>206</v>
      </c>
      <c r="V2020" s="85" t="s">
        <v>558</v>
      </c>
      <c r="W2020" s="85" t="s">
        <v>558</v>
      </c>
      <c r="X2020" s="82" t="s">
        <v>208</v>
      </c>
      <c r="Y2020" s="83">
        <v>0.2</v>
      </c>
      <c r="Z2020" s="83">
        <v>6</v>
      </c>
      <c r="AA2020" s="83">
        <v>1</v>
      </c>
      <c r="AB2020" s="240">
        <f t="shared" si="156"/>
        <v>1.2000000000000002</v>
      </c>
      <c r="AC2020" s="240" t="str">
        <f t="shared" si="157"/>
        <v>DÜŞÜK RİSK</v>
      </c>
      <c r="AD2020" s="81" t="s">
        <v>302</v>
      </c>
      <c r="AE2020" s="82" t="s">
        <v>265</v>
      </c>
      <c r="AF2020" s="81" t="s">
        <v>558</v>
      </c>
      <c r="AG2020" s="83" t="s">
        <v>314</v>
      </c>
    </row>
    <row r="2021" spans="1:33" ht="140" x14ac:dyDescent="0.45">
      <c r="A2021" s="152">
        <v>2014</v>
      </c>
      <c r="B2021" s="160">
        <v>45531</v>
      </c>
      <c r="C2021" s="83" t="s">
        <v>72</v>
      </c>
      <c r="D2021" s="81" t="s">
        <v>155</v>
      </c>
      <c r="E2021" s="254" t="s">
        <v>3193</v>
      </c>
      <c r="F2021" s="254" t="s">
        <v>3193</v>
      </c>
      <c r="G2021" s="81" t="s">
        <v>3301</v>
      </c>
      <c r="H2021" s="81" t="s">
        <v>3305</v>
      </c>
      <c r="I2021" s="81" t="s">
        <v>2323</v>
      </c>
      <c r="J2021" s="81" t="s">
        <v>2323</v>
      </c>
      <c r="K2021" s="81" t="s">
        <v>3196</v>
      </c>
      <c r="L2021" s="82" t="s">
        <v>3306</v>
      </c>
      <c r="M2021" s="82" t="s">
        <v>203</v>
      </c>
      <c r="N2021" s="83">
        <v>0.2</v>
      </c>
      <c r="O2021" s="83">
        <v>6</v>
      </c>
      <c r="P2021" s="83">
        <v>15</v>
      </c>
      <c r="Q2021" s="240">
        <f t="shared" si="154"/>
        <v>18.000000000000004</v>
      </c>
      <c r="R2021" s="240" t="str">
        <f t="shared" si="155"/>
        <v>DÜŞÜK RİSK</v>
      </c>
      <c r="S2021" s="84" t="s">
        <v>204</v>
      </c>
      <c r="T2021" s="82" t="s">
        <v>3230</v>
      </c>
      <c r="U2021" s="85" t="s">
        <v>206</v>
      </c>
      <c r="V2021" s="85" t="s">
        <v>558</v>
      </c>
      <c r="W2021" s="85" t="s">
        <v>558</v>
      </c>
      <c r="X2021" s="82" t="s">
        <v>208</v>
      </c>
      <c r="Y2021" s="83">
        <v>0.2</v>
      </c>
      <c r="Z2021" s="83">
        <v>6</v>
      </c>
      <c r="AA2021" s="83">
        <v>15</v>
      </c>
      <c r="AB2021" s="240">
        <f t="shared" si="156"/>
        <v>18.000000000000004</v>
      </c>
      <c r="AC2021" s="240" t="str">
        <f t="shared" si="157"/>
        <v>DÜŞÜK RİSK</v>
      </c>
      <c r="AD2021" s="81" t="s">
        <v>209</v>
      </c>
      <c r="AE2021" s="82" t="s">
        <v>210</v>
      </c>
      <c r="AF2021" s="81" t="s">
        <v>558</v>
      </c>
      <c r="AG2021" s="83" t="s">
        <v>491</v>
      </c>
    </row>
    <row r="2022" spans="1:33" ht="140" x14ac:dyDescent="0.45">
      <c r="A2022" s="152">
        <v>2015</v>
      </c>
      <c r="B2022" s="160">
        <v>45531</v>
      </c>
      <c r="C2022" s="81" t="s">
        <v>72</v>
      </c>
      <c r="D2022" s="81" t="s">
        <v>130</v>
      </c>
      <c r="E2022" s="254" t="s">
        <v>3193</v>
      </c>
      <c r="F2022" s="254" t="s">
        <v>3193</v>
      </c>
      <c r="G2022" s="81" t="s">
        <v>3307</v>
      </c>
      <c r="H2022" s="81" t="s">
        <v>3308</v>
      </c>
      <c r="I2022" s="81" t="s">
        <v>3309</v>
      </c>
      <c r="J2022" s="81" t="s">
        <v>299</v>
      </c>
      <c r="K2022" s="81" t="s">
        <v>3196</v>
      </c>
      <c r="L2022" s="82" t="s">
        <v>3310</v>
      </c>
      <c r="M2022" s="82" t="s">
        <v>203</v>
      </c>
      <c r="N2022" s="83">
        <v>0.5</v>
      </c>
      <c r="O2022" s="83">
        <v>10</v>
      </c>
      <c r="P2022" s="83">
        <v>3</v>
      </c>
      <c r="Q2022" s="240">
        <f t="shared" si="154"/>
        <v>15</v>
      </c>
      <c r="R2022" s="240" t="str">
        <f t="shared" si="155"/>
        <v>DÜŞÜK RİSK</v>
      </c>
      <c r="S2022" s="84" t="s">
        <v>204</v>
      </c>
      <c r="T2022" s="82" t="s">
        <v>3159</v>
      </c>
      <c r="U2022" s="85" t="s">
        <v>206</v>
      </c>
      <c r="V2022" s="85" t="s">
        <v>558</v>
      </c>
      <c r="W2022" s="85" t="s">
        <v>558</v>
      </c>
      <c r="X2022" s="82" t="s">
        <v>208</v>
      </c>
      <c r="Y2022" s="83">
        <v>0.5</v>
      </c>
      <c r="Z2022" s="83">
        <v>10</v>
      </c>
      <c r="AA2022" s="83">
        <v>3</v>
      </c>
      <c r="AB2022" s="240">
        <f t="shared" si="156"/>
        <v>15</v>
      </c>
      <c r="AC2022" s="240" t="str">
        <f t="shared" si="157"/>
        <v>DÜŞÜK RİSK</v>
      </c>
      <c r="AD2022" s="81" t="s">
        <v>279</v>
      </c>
      <c r="AE2022" s="82" t="s">
        <v>265</v>
      </c>
      <c r="AF2022" s="81" t="s">
        <v>558</v>
      </c>
      <c r="AG2022" s="83" t="s">
        <v>334</v>
      </c>
    </row>
    <row r="2023" spans="1:33" ht="140" x14ac:dyDescent="0.45">
      <c r="A2023" s="152">
        <v>2016</v>
      </c>
      <c r="B2023" s="160">
        <v>45531</v>
      </c>
      <c r="C2023" s="81" t="s">
        <v>72</v>
      </c>
      <c r="D2023" s="81" t="s">
        <v>130</v>
      </c>
      <c r="E2023" s="254" t="s">
        <v>3193</v>
      </c>
      <c r="F2023" s="254" t="s">
        <v>3193</v>
      </c>
      <c r="G2023" s="81" t="s">
        <v>3307</v>
      </c>
      <c r="H2023" s="81" t="s">
        <v>3311</v>
      </c>
      <c r="I2023" s="81" t="s">
        <v>3312</v>
      </c>
      <c r="J2023" s="81" t="s">
        <v>389</v>
      </c>
      <c r="K2023" s="81" t="s">
        <v>3202</v>
      </c>
      <c r="L2023" s="82" t="s">
        <v>3313</v>
      </c>
      <c r="M2023" s="82" t="s">
        <v>203</v>
      </c>
      <c r="N2023" s="83">
        <v>0.2</v>
      </c>
      <c r="O2023" s="83">
        <v>10</v>
      </c>
      <c r="P2023" s="83">
        <v>40</v>
      </c>
      <c r="Q2023" s="240">
        <f t="shared" si="154"/>
        <v>80</v>
      </c>
      <c r="R2023" s="240" t="str">
        <f t="shared" si="155"/>
        <v>ÖNEMLİ RİSK</v>
      </c>
      <c r="S2023" s="84" t="s">
        <v>204</v>
      </c>
      <c r="T2023" s="82" t="s">
        <v>419</v>
      </c>
      <c r="U2023" s="85" t="s">
        <v>206</v>
      </c>
      <c r="V2023" s="85" t="s">
        <v>558</v>
      </c>
      <c r="W2023" s="85" t="s">
        <v>558</v>
      </c>
      <c r="X2023" s="82" t="s">
        <v>208</v>
      </c>
      <c r="Y2023" s="83">
        <v>0.2</v>
      </c>
      <c r="Z2023" s="83">
        <v>1</v>
      </c>
      <c r="AA2023" s="83">
        <v>40</v>
      </c>
      <c r="AB2023" s="240">
        <f t="shared" si="156"/>
        <v>8</v>
      </c>
      <c r="AC2023" s="240" t="str">
        <f t="shared" si="157"/>
        <v>DÜŞÜK RİSK</v>
      </c>
      <c r="AD2023" s="81" t="s">
        <v>279</v>
      </c>
      <c r="AE2023" s="81" t="s">
        <v>265</v>
      </c>
      <c r="AF2023" s="81" t="s">
        <v>558</v>
      </c>
      <c r="AG2023" s="83" t="s">
        <v>334</v>
      </c>
    </row>
    <row r="2024" spans="1:33" ht="140" x14ac:dyDescent="0.45">
      <c r="A2024" s="152">
        <v>2017</v>
      </c>
      <c r="B2024" s="160">
        <v>45531</v>
      </c>
      <c r="C2024" s="81" t="s">
        <v>66</v>
      </c>
      <c r="D2024" s="81" t="s">
        <v>6755</v>
      </c>
      <c r="E2024" s="254" t="s">
        <v>3193</v>
      </c>
      <c r="F2024" s="254" t="s">
        <v>3193</v>
      </c>
      <c r="G2024" s="81" t="s">
        <v>3314</v>
      </c>
      <c r="H2024" s="81" t="s">
        <v>3315</v>
      </c>
      <c r="I2024" s="81" t="s">
        <v>3316</v>
      </c>
      <c r="J2024" s="81" t="s">
        <v>3317</v>
      </c>
      <c r="K2024" s="81" t="s">
        <v>3318</v>
      </c>
      <c r="L2024" s="82" t="s">
        <v>3319</v>
      </c>
      <c r="M2024" s="82" t="s">
        <v>203</v>
      </c>
      <c r="N2024" s="83">
        <v>3</v>
      </c>
      <c r="O2024" s="83">
        <v>1</v>
      </c>
      <c r="P2024" s="83">
        <v>40</v>
      </c>
      <c r="Q2024" s="240">
        <f t="shared" si="154"/>
        <v>120</v>
      </c>
      <c r="R2024" s="240" t="str">
        <f t="shared" si="155"/>
        <v>ÖNEMLİ RİSK</v>
      </c>
      <c r="S2024" s="84" t="s">
        <v>204</v>
      </c>
      <c r="T2024" s="82" t="s">
        <v>419</v>
      </c>
      <c r="U2024" s="85" t="s">
        <v>206</v>
      </c>
      <c r="V2024" s="85" t="s">
        <v>558</v>
      </c>
      <c r="W2024" s="85" t="s">
        <v>558</v>
      </c>
      <c r="X2024" s="82" t="s">
        <v>208</v>
      </c>
      <c r="Y2024" s="83">
        <v>1</v>
      </c>
      <c r="Z2024" s="83">
        <v>0.5</v>
      </c>
      <c r="AA2024" s="83">
        <v>40</v>
      </c>
      <c r="AB2024" s="240">
        <f t="shared" si="156"/>
        <v>20</v>
      </c>
      <c r="AC2024" s="240" t="str">
        <f t="shared" si="157"/>
        <v>OLASI RİSK</v>
      </c>
      <c r="AD2024" s="81" t="s">
        <v>302</v>
      </c>
      <c r="AE2024" s="81" t="s">
        <v>265</v>
      </c>
      <c r="AF2024" s="81" t="s">
        <v>558</v>
      </c>
      <c r="AG2024" s="83" t="s">
        <v>3320</v>
      </c>
    </row>
    <row r="2025" spans="1:33" ht="140" x14ac:dyDescent="0.45">
      <c r="A2025" s="152">
        <v>2018</v>
      </c>
      <c r="B2025" s="160">
        <v>45531</v>
      </c>
      <c r="C2025" s="83" t="s">
        <v>66</v>
      </c>
      <c r="D2025" s="81" t="s">
        <v>6756</v>
      </c>
      <c r="E2025" s="254" t="s">
        <v>3193</v>
      </c>
      <c r="F2025" s="254" t="s">
        <v>3193</v>
      </c>
      <c r="G2025" s="81" t="s">
        <v>3314</v>
      </c>
      <c r="H2025" s="81" t="s">
        <v>3321</v>
      </c>
      <c r="I2025" s="81" t="s">
        <v>3316</v>
      </c>
      <c r="J2025" s="81" t="s">
        <v>3317</v>
      </c>
      <c r="K2025" s="81" t="s">
        <v>3322</v>
      </c>
      <c r="L2025" s="82" t="s">
        <v>3323</v>
      </c>
      <c r="M2025" s="82" t="s">
        <v>203</v>
      </c>
      <c r="N2025" s="83">
        <v>0.5</v>
      </c>
      <c r="O2025" s="83">
        <v>6</v>
      </c>
      <c r="P2025" s="83">
        <v>15</v>
      </c>
      <c r="Q2025" s="240">
        <f t="shared" si="154"/>
        <v>45</v>
      </c>
      <c r="R2025" s="240" t="str">
        <f t="shared" si="155"/>
        <v>OLASI RİSK</v>
      </c>
      <c r="S2025" s="84" t="s">
        <v>204</v>
      </c>
      <c r="T2025" s="82" t="s">
        <v>419</v>
      </c>
      <c r="U2025" s="85" t="s">
        <v>206</v>
      </c>
      <c r="V2025" s="85" t="s">
        <v>558</v>
      </c>
      <c r="W2025" s="85" t="s">
        <v>558</v>
      </c>
      <c r="X2025" s="82" t="s">
        <v>208</v>
      </c>
      <c r="Y2025" s="83">
        <v>0.2</v>
      </c>
      <c r="Z2025" s="83">
        <v>6</v>
      </c>
      <c r="AA2025" s="83">
        <v>15</v>
      </c>
      <c r="AB2025" s="240">
        <f t="shared" si="156"/>
        <v>18.000000000000004</v>
      </c>
      <c r="AC2025" s="240" t="str">
        <f t="shared" si="157"/>
        <v>DÜŞÜK RİSK</v>
      </c>
      <c r="AD2025" s="81" t="s">
        <v>3324</v>
      </c>
      <c r="AE2025" s="82" t="s">
        <v>265</v>
      </c>
      <c r="AF2025" s="81" t="s">
        <v>558</v>
      </c>
      <c r="AG2025" s="83" t="s">
        <v>3325</v>
      </c>
    </row>
    <row r="2026" spans="1:33" ht="105" x14ac:dyDescent="0.45">
      <c r="A2026" s="152">
        <v>2019</v>
      </c>
      <c r="B2026" s="160">
        <v>45531</v>
      </c>
      <c r="C2026" s="83" t="s">
        <v>66</v>
      </c>
      <c r="D2026" s="81" t="s">
        <v>6756</v>
      </c>
      <c r="E2026" s="254" t="s">
        <v>3193</v>
      </c>
      <c r="F2026" s="254" t="s">
        <v>3193</v>
      </c>
      <c r="G2026" s="81" t="s">
        <v>3314</v>
      </c>
      <c r="H2026" s="81" t="s">
        <v>3326</v>
      </c>
      <c r="I2026" s="81" t="s">
        <v>3316</v>
      </c>
      <c r="J2026" s="81" t="s">
        <v>3317</v>
      </c>
      <c r="K2026" s="81" t="s">
        <v>3318</v>
      </c>
      <c r="L2026" s="82" t="s">
        <v>3327</v>
      </c>
      <c r="M2026" s="82" t="s">
        <v>203</v>
      </c>
      <c r="N2026" s="83">
        <v>0.5</v>
      </c>
      <c r="O2026" s="83">
        <v>6</v>
      </c>
      <c r="P2026" s="83">
        <v>15</v>
      </c>
      <c r="Q2026" s="240">
        <f t="shared" si="154"/>
        <v>45</v>
      </c>
      <c r="R2026" s="240" t="str">
        <f t="shared" si="155"/>
        <v>OLASI RİSK</v>
      </c>
      <c r="S2026" s="84" t="s">
        <v>204</v>
      </c>
      <c r="T2026" s="81" t="s">
        <v>3328</v>
      </c>
      <c r="U2026" s="80" t="s">
        <v>206</v>
      </c>
      <c r="V2026" s="85" t="s">
        <v>558</v>
      </c>
      <c r="W2026" s="80" t="s">
        <v>558</v>
      </c>
      <c r="X2026" s="82" t="s">
        <v>208</v>
      </c>
      <c r="Y2026" s="83">
        <v>0.2</v>
      </c>
      <c r="Z2026" s="83">
        <v>6</v>
      </c>
      <c r="AA2026" s="83">
        <v>15</v>
      </c>
      <c r="AB2026" s="240">
        <f t="shared" si="156"/>
        <v>18.000000000000004</v>
      </c>
      <c r="AC2026" s="240" t="str">
        <f t="shared" si="157"/>
        <v>DÜŞÜK RİSK</v>
      </c>
      <c r="AD2026" s="81" t="s">
        <v>3324</v>
      </c>
      <c r="AE2026" s="81" t="s">
        <v>265</v>
      </c>
      <c r="AF2026" s="81" t="s">
        <v>558</v>
      </c>
      <c r="AG2026" s="83" t="s">
        <v>3209</v>
      </c>
    </row>
    <row r="2027" spans="1:33" ht="140" x14ac:dyDescent="0.45">
      <c r="A2027" s="152">
        <v>2020</v>
      </c>
      <c r="B2027" s="160">
        <v>45531</v>
      </c>
      <c r="C2027" s="83" t="s">
        <v>72</v>
      </c>
      <c r="D2027" s="81" t="s">
        <v>155</v>
      </c>
      <c r="E2027" s="254" t="s">
        <v>3193</v>
      </c>
      <c r="F2027" s="254" t="s">
        <v>3193</v>
      </c>
      <c r="G2027" s="81" t="s">
        <v>374</v>
      </c>
      <c r="H2027" s="81" t="s">
        <v>375</v>
      </c>
      <c r="I2027" s="81" t="s">
        <v>376</v>
      </c>
      <c r="J2027" s="81" t="s">
        <v>377</v>
      </c>
      <c r="K2027" s="81" t="s">
        <v>3196</v>
      </c>
      <c r="L2027" s="82" t="s">
        <v>2065</v>
      </c>
      <c r="M2027" s="82" t="s">
        <v>203</v>
      </c>
      <c r="N2027" s="83">
        <v>0.5</v>
      </c>
      <c r="O2027" s="83">
        <v>6</v>
      </c>
      <c r="P2027" s="83">
        <v>3</v>
      </c>
      <c r="Q2027" s="240">
        <f t="shared" si="154"/>
        <v>9</v>
      </c>
      <c r="R2027" s="240" t="str">
        <f t="shared" si="155"/>
        <v>DÜŞÜK RİSK</v>
      </c>
      <c r="S2027" s="84" t="s">
        <v>204</v>
      </c>
      <c r="T2027" s="81" t="s">
        <v>379</v>
      </c>
      <c r="U2027" s="80" t="s">
        <v>206</v>
      </c>
      <c r="V2027" s="85" t="s">
        <v>558</v>
      </c>
      <c r="W2027" s="80" t="s">
        <v>558</v>
      </c>
      <c r="X2027" s="82" t="s">
        <v>208</v>
      </c>
      <c r="Y2027" s="83">
        <v>0.5</v>
      </c>
      <c r="Z2027" s="83">
        <v>6</v>
      </c>
      <c r="AA2027" s="83">
        <v>3</v>
      </c>
      <c r="AB2027" s="240">
        <f t="shared" si="156"/>
        <v>9</v>
      </c>
      <c r="AC2027" s="240" t="str">
        <f t="shared" si="157"/>
        <v>DÜŞÜK RİSK</v>
      </c>
      <c r="AD2027" s="81" t="s">
        <v>209</v>
      </c>
      <c r="AE2027" s="81" t="s">
        <v>210</v>
      </c>
      <c r="AF2027" s="81" t="s">
        <v>558</v>
      </c>
      <c r="AG2027" s="83" t="s">
        <v>373</v>
      </c>
    </row>
    <row r="2028" spans="1:33" ht="175" x14ac:dyDescent="0.45">
      <c r="A2028" s="152">
        <v>2021</v>
      </c>
      <c r="B2028" s="160">
        <v>45531</v>
      </c>
      <c r="C2028" s="81" t="s">
        <v>66</v>
      </c>
      <c r="D2028" s="81" t="s">
        <v>6755</v>
      </c>
      <c r="E2028" s="254" t="s">
        <v>3193</v>
      </c>
      <c r="F2028" s="254" t="s">
        <v>3193</v>
      </c>
      <c r="G2028" s="81" t="s">
        <v>2062</v>
      </c>
      <c r="H2028" s="81" t="s">
        <v>370</v>
      </c>
      <c r="I2028" s="81" t="s">
        <v>371</v>
      </c>
      <c r="J2028" s="81" t="s">
        <v>306</v>
      </c>
      <c r="K2028" s="81" t="s">
        <v>3196</v>
      </c>
      <c r="L2028" s="82" t="s">
        <v>3329</v>
      </c>
      <c r="M2028" s="82" t="s">
        <v>203</v>
      </c>
      <c r="N2028" s="83">
        <v>0.5</v>
      </c>
      <c r="O2028" s="83">
        <v>6</v>
      </c>
      <c r="P2028" s="83">
        <v>15</v>
      </c>
      <c r="Q2028" s="240">
        <f t="shared" si="154"/>
        <v>45</v>
      </c>
      <c r="R2028" s="240" t="str">
        <f t="shared" si="155"/>
        <v>OLASI RİSK</v>
      </c>
      <c r="S2028" s="84" t="s">
        <v>204</v>
      </c>
      <c r="T2028" s="81" t="s">
        <v>361</v>
      </c>
      <c r="U2028" s="80" t="s">
        <v>206</v>
      </c>
      <c r="V2028" s="85" t="s">
        <v>558</v>
      </c>
      <c r="W2028" s="80" t="s">
        <v>558</v>
      </c>
      <c r="X2028" s="82" t="s">
        <v>208</v>
      </c>
      <c r="Y2028" s="83">
        <v>0.2</v>
      </c>
      <c r="Z2028" s="83">
        <v>6</v>
      </c>
      <c r="AA2028" s="83">
        <v>15</v>
      </c>
      <c r="AB2028" s="240">
        <f t="shared" si="156"/>
        <v>18.000000000000004</v>
      </c>
      <c r="AC2028" s="240" t="str">
        <f t="shared" si="157"/>
        <v>DÜŞÜK RİSK</v>
      </c>
      <c r="AD2028" s="81" t="s">
        <v>302</v>
      </c>
      <c r="AE2028" s="81" t="s">
        <v>265</v>
      </c>
      <c r="AF2028" s="81" t="s">
        <v>558</v>
      </c>
      <c r="AG2028" s="83" t="s">
        <v>373</v>
      </c>
    </row>
    <row r="2029" spans="1:33" ht="157.5" x14ac:dyDescent="0.45">
      <c r="A2029" s="152">
        <v>2022</v>
      </c>
      <c r="B2029" s="160">
        <v>45531</v>
      </c>
      <c r="C2029" s="81" t="s">
        <v>72</v>
      </c>
      <c r="D2029" s="81" t="s">
        <v>156</v>
      </c>
      <c r="E2029" s="254" t="s">
        <v>3193</v>
      </c>
      <c r="F2029" s="254" t="s">
        <v>3193</v>
      </c>
      <c r="G2029" s="81" t="s">
        <v>3330</v>
      </c>
      <c r="H2029" s="81" t="s">
        <v>3331</v>
      </c>
      <c r="I2029" s="81" t="s">
        <v>3332</v>
      </c>
      <c r="J2029" s="81" t="s">
        <v>3333</v>
      </c>
      <c r="K2029" s="81" t="s">
        <v>3202</v>
      </c>
      <c r="L2029" s="82" t="s">
        <v>3334</v>
      </c>
      <c r="M2029" s="82" t="s">
        <v>203</v>
      </c>
      <c r="N2029" s="83">
        <v>0.2</v>
      </c>
      <c r="O2029" s="83">
        <v>1</v>
      </c>
      <c r="P2029" s="83">
        <v>3</v>
      </c>
      <c r="Q2029" s="240">
        <f t="shared" si="154"/>
        <v>0.60000000000000009</v>
      </c>
      <c r="R2029" s="240" t="str">
        <f t="shared" si="155"/>
        <v>DÜŞÜK RİSK</v>
      </c>
      <c r="S2029" s="84" t="s">
        <v>204</v>
      </c>
      <c r="T2029" s="81" t="s">
        <v>3335</v>
      </c>
      <c r="U2029" s="80" t="s">
        <v>206</v>
      </c>
      <c r="V2029" s="85" t="s">
        <v>558</v>
      </c>
      <c r="W2029" s="80" t="s">
        <v>558</v>
      </c>
      <c r="X2029" s="82" t="s">
        <v>208</v>
      </c>
      <c r="Y2029" s="83">
        <v>0.2</v>
      </c>
      <c r="Z2029" s="83">
        <v>1</v>
      </c>
      <c r="AA2029" s="83">
        <v>3</v>
      </c>
      <c r="AB2029" s="240">
        <f t="shared" si="156"/>
        <v>0.60000000000000009</v>
      </c>
      <c r="AC2029" s="240" t="str">
        <f t="shared" si="157"/>
        <v>DÜŞÜK RİSK</v>
      </c>
      <c r="AD2029" s="81" t="s">
        <v>450</v>
      </c>
      <c r="AE2029" s="81" t="s">
        <v>451</v>
      </c>
      <c r="AF2029" s="81" t="s">
        <v>558</v>
      </c>
      <c r="AG2029" s="83" t="s">
        <v>266</v>
      </c>
    </row>
    <row r="2030" spans="1:33" ht="140" x14ac:dyDescent="0.45">
      <c r="A2030" s="152">
        <v>2023</v>
      </c>
      <c r="B2030" s="160">
        <v>45896</v>
      </c>
      <c r="C2030" s="81" t="s">
        <v>66</v>
      </c>
      <c r="D2030" s="81" t="s">
        <v>6755</v>
      </c>
      <c r="E2030" s="254" t="s">
        <v>3336</v>
      </c>
      <c r="F2030" s="254" t="s">
        <v>3336</v>
      </c>
      <c r="G2030" s="81" t="s">
        <v>3337</v>
      </c>
      <c r="H2030" s="81" t="s">
        <v>3338</v>
      </c>
      <c r="I2030" s="81" t="s">
        <v>3339</v>
      </c>
      <c r="J2030" s="81" t="s">
        <v>3340</v>
      </c>
      <c r="K2030" s="81" t="s">
        <v>440</v>
      </c>
      <c r="L2030" s="82" t="s">
        <v>3341</v>
      </c>
      <c r="M2030" s="82" t="s">
        <v>203</v>
      </c>
      <c r="N2030" s="83">
        <v>1</v>
      </c>
      <c r="O2030" s="83">
        <v>1</v>
      </c>
      <c r="P2030" s="83">
        <v>40</v>
      </c>
      <c r="Q2030" s="240">
        <f t="shared" si="154"/>
        <v>40</v>
      </c>
      <c r="R2030" s="240" t="str">
        <f t="shared" si="155"/>
        <v>OLASI RİSK</v>
      </c>
      <c r="S2030" s="84" t="s">
        <v>204</v>
      </c>
      <c r="T2030" s="82" t="s">
        <v>3342</v>
      </c>
      <c r="U2030" s="80" t="s">
        <v>206</v>
      </c>
      <c r="V2030" s="85" t="s">
        <v>558</v>
      </c>
      <c r="W2030" s="80" t="s">
        <v>558</v>
      </c>
      <c r="X2030" s="82" t="s">
        <v>208</v>
      </c>
      <c r="Y2030" s="83">
        <v>1</v>
      </c>
      <c r="Z2030" s="83">
        <v>1</v>
      </c>
      <c r="AA2030" s="83">
        <v>40</v>
      </c>
      <c r="AB2030" s="240">
        <f t="shared" si="156"/>
        <v>40</v>
      </c>
      <c r="AC2030" s="240" t="str">
        <f t="shared" si="157"/>
        <v>OLASI RİSK</v>
      </c>
      <c r="AD2030" s="81" t="s">
        <v>302</v>
      </c>
      <c r="AE2030" s="81" t="s">
        <v>265</v>
      </c>
      <c r="AF2030" s="81" t="s">
        <v>558</v>
      </c>
      <c r="AG2030" s="83" t="s">
        <v>3343</v>
      </c>
    </row>
    <row r="2031" spans="1:33" s="248" customFormat="1" ht="350" x14ac:dyDescent="0.35">
      <c r="A2031" s="152">
        <v>2024</v>
      </c>
      <c r="B2031" s="160">
        <v>45896</v>
      </c>
      <c r="C2031" s="83" t="s">
        <v>72</v>
      </c>
      <c r="D2031" s="81" t="s">
        <v>155</v>
      </c>
      <c r="E2031" s="254" t="s">
        <v>3336</v>
      </c>
      <c r="F2031" s="254" t="s">
        <v>3336</v>
      </c>
      <c r="G2031" s="81" t="s">
        <v>3344</v>
      </c>
      <c r="H2031" s="81" t="s">
        <v>754</v>
      </c>
      <c r="I2031" s="81" t="s">
        <v>3345</v>
      </c>
      <c r="J2031" s="81" t="s">
        <v>3346</v>
      </c>
      <c r="K2031" s="81" t="s">
        <v>440</v>
      </c>
      <c r="L2031" s="82" t="s">
        <v>3347</v>
      </c>
      <c r="M2031" s="82" t="s">
        <v>203</v>
      </c>
      <c r="N2031" s="83">
        <v>0.5</v>
      </c>
      <c r="O2031" s="83">
        <v>0.5</v>
      </c>
      <c r="P2031" s="83">
        <v>40</v>
      </c>
      <c r="Q2031" s="240">
        <f t="shared" si="154"/>
        <v>10</v>
      </c>
      <c r="R2031" s="240" t="str">
        <f t="shared" si="155"/>
        <v>DÜŞÜK RİSK</v>
      </c>
      <c r="S2031" s="84" t="s">
        <v>204</v>
      </c>
      <c r="T2031" s="81" t="s">
        <v>3342</v>
      </c>
      <c r="U2031" s="80" t="s">
        <v>206</v>
      </c>
      <c r="V2031" s="85" t="s">
        <v>558</v>
      </c>
      <c r="W2031" s="80" t="s">
        <v>558</v>
      </c>
      <c r="X2031" s="82" t="s">
        <v>208</v>
      </c>
      <c r="Y2031" s="83">
        <v>0.5</v>
      </c>
      <c r="Z2031" s="83">
        <v>0.5</v>
      </c>
      <c r="AA2031" s="83">
        <v>40</v>
      </c>
      <c r="AB2031" s="240">
        <f t="shared" si="156"/>
        <v>10</v>
      </c>
      <c r="AC2031" s="240" t="str">
        <f t="shared" si="157"/>
        <v>DÜŞÜK RİSK</v>
      </c>
      <c r="AD2031" s="81" t="s">
        <v>209</v>
      </c>
      <c r="AE2031" s="81" t="s">
        <v>210</v>
      </c>
      <c r="AF2031" s="81" t="s">
        <v>558</v>
      </c>
      <c r="AG2031" s="83" t="s">
        <v>3348</v>
      </c>
    </row>
    <row r="2032" spans="1:33" ht="350" x14ac:dyDescent="0.45">
      <c r="A2032" s="152">
        <v>2025</v>
      </c>
      <c r="B2032" s="160">
        <v>45896</v>
      </c>
      <c r="C2032" s="83" t="s">
        <v>72</v>
      </c>
      <c r="D2032" s="81" t="s">
        <v>155</v>
      </c>
      <c r="E2032" s="254" t="s">
        <v>3336</v>
      </c>
      <c r="F2032" s="254" t="s">
        <v>3336</v>
      </c>
      <c r="G2032" s="81" t="s">
        <v>3344</v>
      </c>
      <c r="H2032" s="81" t="s">
        <v>754</v>
      </c>
      <c r="I2032" s="81" t="s">
        <v>3349</v>
      </c>
      <c r="J2032" s="81" t="s">
        <v>3350</v>
      </c>
      <c r="K2032" s="81" t="s">
        <v>440</v>
      </c>
      <c r="L2032" s="82" t="s">
        <v>3347</v>
      </c>
      <c r="M2032" s="82" t="s">
        <v>203</v>
      </c>
      <c r="N2032" s="83">
        <v>0.5</v>
      </c>
      <c r="O2032" s="83">
        <v>0.5</v>
      </c>
      <c r="P2032" s="83">
        <v>40</v>
      </c>
      <c r="Q2032" s="240">
        <f t="shared" si="154"/>
        <v>10</v>
      </c>
      <c r="R2032" s="240" t="str">
        <f t="shared" si="155"/>
        <v>DÜŞÜK RİSK</v>
      </c>
      <c r="S2032" s="84" t="s">
        <v>204</v>
      </c>
      <c r="T2032" s="81" t="s">
        <v>3342</v>
      </c>
      <c r="U2032" s="80" t="s">
        <v>206</v>
      </c>
      <c r="V2032" s="85" t="s">
        <v>558</v>
      </c>
      <c r="W2032" s="80" t="s">
        <v>558</v>
      </c>
      <c r="X2032" s="82" t="s">
        <v>208</v>
      </c>
      <c r="Y2032" s="83">
        <v>0.5</v>
      </c>
      <c r="Z2032" s="83">
        <v>0.5</v>
      </c>
      <c r="AA2032" s="83">
        <v>40</v>
      </c>
      <c r="AB2032" s="240">
        <f t="shared" si="156"/>
        <v>10</v>
      </c>
      <c r="AC2032" s="240" t="str">
        <f t="shared" si="157"/>
        <v>DÜŞÜK RİSK</v>
      </c>
      <c r="AD2032" s="81" t="s">
        <v>209</v>
      </c>
      <c r="AE2032" s="81" t="s">
        <v>210</v>
      </c>
      <c r="AF2032" s="81" t="s">
        <v>558</v>
      </c>
      <c r="AG2032" s="83" t="s">
        <v>3348</v>
      </c>
    </row>
    <row r="2033" spans="1:33" ht="157.5" x14ac:dyDescent="0.45">
      <c r="A2033" s="152">
        <v>2026</v>
      </c>
      <c r="B2033" s="160">
        <v>45896</v>
      </c>
      <c r="C2033" s="81" t="s">
        <v>6759</v>
      </c>
      <c r="D2033" s="81" t="s">
        <v>157</v>
      </c>
      <c r="E2033" s="254" t="s">
        <v>3336</v>
      </c>
      <c r="F2033" s="254" t="s">
        <v>3336</v>
      </c>
      <c r="G2033" s="81" t="s">
        <v>3351</v>
      </c>
      <c r="H2033" s="81" t="s">
        <v>829</v>
      </c>
      <c r="I2033" s="81" t="s">
        <v>739</v>
      </c>
      <c r="J2033" s="81" t="s">
        <v>3352</v>
      </c>
      <c r="K2033" s="81" t="s">
        <v>440</v>
      </c>
      <c r="L2033" s="82" t="s">
        <v>3353</v>
      </c>
      <c r="M2033" s="82" t="s">
        <v>203</v>
      </c>
      <c r="N2033" s="83">
        <v>0.5</v>
      </c>
      <c r="O2033" s="83">
        <v>0.5</v>
      </c>
      <c r="P2033" s="83">
        <v>40</v>
      </c>
      <c r="Q2033" s="240">
        <f t="shared" si="154"/>
        <v>10</v>
      </c>
      <c r="R2033" s="240" t="str">
        <f t="shared" si="155"/>
        <v>DÜŞÜK RİSK</v>
      </c>
      <c r="S2033" s="84" t="s">
        <v>204</v>
      </c>
      <c r="T2033" s="81" t="s">
        <v>3342</v>
      </c>
      <c r="U2033" s="80" t="s">
        <v>206</v>
      </c>
      <c r="V2033" s="85" t="s">
        <v>558</v>
      </c>
      <c r="W2033" s="80" t="s">
        <v>558</v>
      </c>
      <c r="X2033" s="82" t="s">
        <v>208</v>
      </c>
      <c r="Y2033" s="83">
        <v>0.5</v>
      </c>
      <c r="Z2033" s="83">
        <v>0.5</v>
      </c>
      <c r="AA2033" s="83">
        <v>40</v>
      </c>
      <c r="AB2033" s="240">
        <f t="shared" si="156"/>
        <v>10</v>
      </c>
      <c r="AC2033" s="240" t="str">
        <f t="shared" si="157"/>
        <v>DÜŞÜK RİSK</v>
      </c>
      <c r="AD2033" s="81" t="s">
        <v>287</v>
      </c>
      <c r="AE2033" s="81" t="s">
        <v>265</v>
      </c>
      <c r="AF2033" s="81" t="s">
        <v>558</v>
      </c>
      <c r="AG2033" s="83" t="s">
        <v>3354</v>
      </c>
    </row>
    <row r="2034" spans="1:33" ht="140" x14ac:dyDescent="0.45">
      <c r="A2034" s="152">
        <v>2027</v>
      </c>
      <c r="B2034" s="160">
        <v>45896</v>
      </c>
      <c r="C2034" s="81" t="s">
        <v>72</v>
      </c>
      <c r="D2034" s="81" t="s">
        <v>130</v>
      </c>
      <c r="E2034" s="254" t="s">
        <v>3336</v>
      </c>
      <c r="F2034" s="254" t="s">
        <v>3336</v>
      </c>
      <c r="G2034" s="81" t="s">
        <v>3355</v>
      </c>
      <c r="H2034" s="81" t="s">
        <v>3356</v>
      </c>
      <c r="I2034" s="81" t="s">
        <v>3357</v>
      </c>
      <c r="J2034" s="81" t="s">
        <v>567</v>
      </c>
      <c r="K2034" s="81" t="s">
        <v>440</v>
      </c>
      <c r="L2034" s="82" t="s">
        <v>3358</v>
      </c>
      <c r="M2034" s="82" t="s">
        <v>203</v>
      </c>
      <c r="N2034" s="83">
        <v>0.5</v>
      </c>
      <c r="O2034" s="83">
        <v>0.5</v>
      </c>
      <c r="P2034" s="83">
        <v>40</v>
      </c>
      <c r="Q2034" s="240">
        <f t="shared" si="154"/>
        <v>10</v>
      </c>
      <c r="R2034" s="240" t="str">
        <f t="shared" si="155"/>
        <v>DÜŞÜK RİSK</v>
      </c>
      <c r="S2034" s="84" t="s">
        <v>204</v>
      </c>
      <c r="T2034" s="81" t="s">
        <v>3342</v>
      </c>
      <c r="U2034" s="80" t="s">
        <v>206</v>
      </c>
      <c r="V2034" s="85" t="s">
        <v>558</v>
      </c>
      <c r="W2034" s="80" t="s">
        <v>558</v>
      </c>
      <c r="X2034" s="82" t="s">
        <v>208</v>
      </c>
      <c r="Y2034" s="83">
        <v>0.5</v>
      </c>
      <c r="Z2034" s="83">
        <v>0.5</v>
      </c>
      <c r="AA2034" s="83">
        <v>40</v>
      </c>
      <c r="AB2034" s="240">
        <f t="shared" si="156"/>
        <v>10</v>
      </c>
      <c r="AC2034" s="240" t="str">
        <f t="shared" si="157"/>
        <v>DÜŞÜK RİSK</v>
      </c>
      <c r="AD2034" s="81" t="s">
        <v>279</v>
      </c>
      <c r="AE2034" s="81" t="s">
        <v>265</v>
      </c>
      <c r="AF2034" s="81" t="s">
        <v>558</v>
      </c>
      <c r="AG2034" s="83" t="s">
        <v>3354</v>
      </c>
    </row>
    <row r="2035" spans="1:33" ht="140" x14ac:dyDescent="0.45">
      <c r="A2035" s="152">
        <v>2028</v>
      </c>
      <c r="B2035" s="160">
        <v>45896</v>
      </c>
      <c r="C2035" s="81" t="s">
        <v>72</v>
      </c>
      <c r="D2035" s="81" t="s">
        <v>130</v>
      </c>
      <c r="E2035" s="254" t="s">
        <v>3336</v>
      </c>
      <c r="F2035" s="254" t="s">
        <v>3336</v>
      </c>
      <c r="G2035" s="81" t="s">
        <v>3355</v>
      </c>
      <c r="H2035" s="81" t="s">
        <v>3359</v>
      </c>
      <c r="I2035" s="81" t="s">
        <v>3360</v>
      </c>
      <c r="J2035" s="81" t="s">
        <v>567</v>
      </c>
      <c r="K2035" s="81" t="s">
        <v>3361</v>
      </c>
      <c r="L2035" s="82" t="s">
        <v>4933</v>
      </c>
      <c r="M2035" s="82" t="s">
        <v>203</v>
      </c>
      <c r="N2035" s="83">
        <v>0.5</v>
      </c>
      <c r="O2035" s="83">
        <v>0.5</v>
      </c>
      <c r="P2035" s="83">
        <v>40</v>
      </c>
      <c r="Q2035" s="240">
        <f t="shared" si="154"/>
        <v>10</v>
      </c>
      <c r="R2035" s="240" t="str">
        <f t="shared" si="155"/>
        <v>DÜŞÜK RİSK</v>
      </c>
      <c r="S2035" s="84" t="s">
        <v>204</v>
      </c>
      <c r="T2035" s="81" t="s">
        <v>3362</v>
      </c>
      <c r="U2035" s="80" t="s">
        <v>206</v>
      </c>
      <c r="V2035" s="85" t="s">
        <v>558</v>
      </c>
      <c r="W2035" s="80" t="s">
        <v>558</v>
      </c>
      <c r="X2035" s="82" t="s">
        <v>208</v>
      </c>
      <c r="Y2035" s="83">
        <v>0.5</v>
      </c>
      <c r="Z2035" s="83">
        <v>0.5</v>
      </c>
      <c r="AA2035" s="83">
        <v>40</v>
      </c>
      <c r="AB2035" s="240">
        <f t="shared" si="156"/>
        <v>10</v>
      </c>
      <c r="AC2035" s="240" t="str">
        <f t="shared" si="157"/>
        <v>DÜŞÜK RİSK</v>
      </c>
      <c r="AD2035" s="81" t="s">
        <v>279</v>
      </c>
      <c r="AE2035" s="81" t="s">
        <v>265</v>
      </c>
      <c r="AF2035" s="81" t="s">
        <v>558</v>
      </c>
      <c r="AG2035" s="83" t="s">
        <v>3354</v>
      </c>
    </row>
    <row r="2036" spans="1:33" ht="350" x14ac:dyDescent="0.45">
      <c r="A2036" s="152">
        <v>2029</v>
      </c>
      <c r="B2036" s="160">
        <v>45896</v>
      </c>
      <c r="C2036" s="83" t="s">
        <v>72</v>
      </c>
      <c r="D2036" s="81" t="s">
        <v>155</v>
      </c>
      <c r="E2036" s="254" t="s">
        <v>3336</v>
      </c>
      <c r="F2036" s="254" t="s">
        <v>3336</v>
      </c>
      <c r="G2036" s="81" t="s">
        <v>3344</v>
      </c>
      <c r="H2036" s="81" t="s">
        <v>754</v>
      </c>
      <c r="I2036" s="81" t="s">
        <v>299</v>
      </c>
      <c r="J2036" s="81" t="s">
        <v>200</v>
      </c>
      <c r="K2036" s="81" t="s">
        <v>3361</v>
      </c>
      <c r="L2036" s="82" t="s">
        <v>3347</v>
      </c>
      <c r="M2036" s="82" t="s">
        <v>203</v>
      </c>
      <c r="N2036" s="83">
        <v>0.5</v>
      </c>
      <c r="O2036" s="83">
        <v>0.5</v>
      </c>
      <c r="P2036" s="83">
        <v>15</v>
      </c>
      <c r="Q2036" s="240">
        <f t="shared" si="154"/>
        <v>3.75</v>
      </c>
      <c r="R2036" s="240" t="str">
        <f t="shared" si="155"/>
        <v>DÜŞÜK RİSK</v>
      </c>
      <c r="S2036" s="84" t="s">
        <v>204</v>
      </c>
      <c r="T2036" s="81" t="s">
        <v>3362</v>
      </c>
      <c r="U2036" s="80" t="s">
        <v>206</v>
      </c>
      <c r="V2036" s="85" t="s">
        <v>558</v>
      </c>
      <c r="W2036" s="80" t="s">
        <v>558</v>
      </c>
      <c r="X2036" s="82" t="s">
        <v>208</v>
      </c>
      <c r="Y2036" s="83">
        <v>0.5</v>
      </c>
      <c r="Z2036" s="83">
        <v>0.5</v>
      </c>
      <c r="AA2036" s="83">
        <v>15</v>
      </c>
      <c r="AB2036" s="240">
        <f t="shared" si="156"/>
        <v>3.75</v>
      </c>
      <c r="AC2036" s="240" t="str">
        <f t="shared" si="157"/>
        <v>DÜŞÜK RİSK</v>
      </c>
      <c r="AD2036" s="81" t="s">
        <v>209</v>
      </c>
      <c r="AE2036" s="81" t="s">
        <v>210</v>
      </c>
      <c r="AF2036" s="81" t="s">
        <v>558</v>
      </c>
      <c r="AG2036" s="83" t="s">
        <v>3348</v>
      </c>
    </row>
    <row r="2037" spans="1:33" ht="350" x14ac:dyDescent="0.45">
      <c r="A2037" s="152">
        <v>2030</v>
      </c>
      <c r="B2037" s="160">
        <v>45896</v>
      </c>
      <c r="C2037" s="83" t="s">
        <v>72</v>
      </c>
      <c r="D2037" s="81" t="s">
        <v>155</v>
      </c>
      <c r="E2037" s="254" t="s">
        <v>3336</v>
      </c>
      <c r="F2037" s="254" t="s">
        <v>3336</v>
      </c>
      <c r="G2037" s="81" t="s">
        <v>3344</v>
      </c>
      <c r="H2037" s="81" t="s">
        <v>754</v>
      </c>
      <c r="I2037" s="81" t="s">
        <v>3363</v>
      </c>
      <c r="J2037" s="81" t="s">
        <v>3364</v>
      </c>
      <c r="K2037" s="81" t="s">
        <v>3361</v>
      </c>
      <c r="L2037" s="82" t="s">
        <v>3365</v>
      </c>
      <c r="M2037" s="82" t="s">
        <v>203</v>
      </c>
      <c r="N2037" s="83">
        <v>0.5</v>
      </c>
      <c r="O2037" s="83">
        <v>0.5</v>
      </c>
      <c r="P2037" s="83">
        <v>15</v>
      </c>
      <c r="Q2037" s="240">
        <f t="shared" si="154"/>
        <v>3.75</v>
      </c>
      <c r="R2037" s="240" t="str">
        <f t="shared" si="155"/>
        <v>DÜŞÜK RİSK</v>
      </c>
      <c r="S2037" s="84" t="s">
        <v>204</v>
      </c>
      <c r="T2037" s="82" t="s">
        <v>3362</v>
      </c>
      <c r="U2037" s="80" t="s">
        <v>206</v>
      </c>
      <c r="V2037" s="85" t="s">
        <v>558</v>
      </c>
      <c r="W2037" s="80" t="s">
        <v>558</v>
      </c>
      <c r="X2037" s="82" t="s">
        <v>208</v>
      </c>
      <c r="Y2037" s="83">
        <v>0.5</v>
      </c>
      <c r="Z2037" s="83">
        <v>0.5</v>
      </c>
      <c r="AA2037" s="83">
        <v>15</v>
      </c>
      <c r="AB2037" s="240">
        <f t="shared" si="156"/>
        <v>3.75</v>
      </c>
      <c r="AC2037" s="240" t="str">
        <f t="shared" si="157"/>
        <v>DÜŞÜK RİSK</v>
      </c>
      <c r="AD2037" s="81" t="s">
        <v>209</v>
      </c>
      <c r="AE2037" s="82" t="s">
        <v>210</v>
      </c>
      <c r="AF2037" s="81" t="s">
        <v>558</v>
      </c>
      <c r="AG2037" s="83" t="s">
        <v>3348</v>
      </c>
    </row>
    <row r="2038" spans="1:33" ht="157.5" x14ac:dyDescent="0.45">
      <c r="A2038" s="152">
        <v>2031</v>
      </c>
      <c r="B2038" s="160">
        <v>45896</v>
      </c>
      <c r="C2038" s="81" t="s">
        <v>6759</v>
      </c>
      <c r="D2038" s="81" t="s">
        <v>157</v>
      </c>
      <c r="E2038" s="254" t="s">
        <v>3336</v>
      </c>
      <c r="F2038" s="254" t="s">
        <v>3336</v>
      </c>
      <c r="G2038" s="81" t="s">
        <v>3367</v>
      </c>
      <c r="H2038" s="81" t="s">
        <v>2735</v>
      </c>
      <c r="I2038" s="81" t="s">
        <v>3368</v>
      </c>
      <c r="J2038" s="81" t="s">
        <v>483</v>
      </c>
      <c r="K2038" s="81" t="s">
        <v>3361</v>
      </c>
      <c r="L2038" s="82" t="s">
        <v>3369</v>
      </c>
      <c r="M2038" s="82" t="s">
        <v>203</v>
      </c>
      <c r="N2038" s="83">
        <v>0.2</v>
      </c>
      <c r="O2038" s="83">
        <v>1</v>
      </c>
      <c r="P2038" s="83">
        <v>15</v>
      </c>
      <c r="Q2038" s="240">
        <f t="shared" si="154"/>
        <v>3</v>
      </c>
      <c r="R2038" s="240" t="str">
        <f t="shared" si="155"/>
        <v>DÜŞÜK RİSK</v>
      </c>
      <c r="S2038" s="84" t="s">
        <v>204</v>
      </c>
      <c r="T2038" s="81" t="s">
        <v>3362</v>
      </c>
      <c r="U2038" s="80" t="s">
        <v>206</v>
      </c>
      <c r="V2038" s="85" t="s">
        <v>558</v>
      </c>
      <c r="W2038" s="80" t="s">
        <v>558</v>
      </c>
      <c r="X2038" s="82" t="s">
        <v>208</v>
      </c>
      <c r="Y2038" s="83">
        <v>0.2</v>
      </c>
      <c r="Z2038" s="83">
        <v>1</v>
      </c>
      <c r="AA2038" s="83">
        <v>15</v>
      </c>
      <c r="AB2038" s="240">
        <f t="shared" si="156"/>
        <v>3</v>
      </c>
      <c r="AC2038" s="240" t="str">
        <f t="shared" si="157"/>
        <v>DÜŞÜK RİSK</v>
      </c>
      <c r="AD2038" s="81" t="s">
        <v>272</v>
      </c>
      <c r="AE2038" s="81" t="s">
        <v>265</v>
      </c>
      <c r="AF2038" s="81" t="s">
        <v>558</v>
      </c>
      <c r="AG2038" s="83" t="s">
        <v>3370</v>
      </c>
    </row>
    <row r="2039" spans="1:33" ht="157.5" x14ac:dyDescent="0.45">
      <c r="A2039" s="152">
        <v>2032</v>
      </c>
      <c r="B2039" s="160">
        <v>45896</v>
      </c>
      <c r="C2039" s="81" t="s">
        <v>66</v>
      </c>
      <c r="D2039" s="81" t="s">
        <v>6757</v>
      </c>
      <c r="E2039" s="254" t="s">
        <v>3336</v>
      </c>
      <c r="F2039" s="254" t="s">
        <v>3336</v>
      </c>
      <c r="G2039" s="81" t="s">
        <v>3367</v>
      </c>
      <c r="H2039" s="81" t="s">
        <v>2735</v>
      </c>
      <c r="I2039" s="81" t="s">
        <v>3371</v>
      </c>
      <c r="J2039" s="81" t="s">
        <v>3372</v>
      </c>
      <c r="K2039" s="81" t="s">
        <v>3361</v>
      </c>
      <c r="L2039" s="82" t="s">
        <v>3369</v>
      </c>
      <c r="M2039" s="82" t="s">
        <v>203</v>
      </c>
      <c r="N2039" s="83">
        <v>0.2</v>
      </c>
      <c r="O2039" s="83">
        <v>1</v>
      </c>
      <c r="P2039" s="83">
        <v>15</v>
      </c>
      <c r="Q2039" s="240">
        <f t="shared" si="154"/>
        <v>3</v>
      </c>
      <c r="R2039" s="240" t="str">
        <f t="shared" si="155"/>
        <v>DÜŞÜK RİSK</v>
      </c>
      <c r="S2039" s="84" t="s">
        <v>204</v>
      </c>
      <c r="T2039" s="81" t="s">
        <v>3362</v>
      </c>
      <c r="U2039" s="80" t="s">
        <v>206</v>
      </c>
      <c r="V2039" s="85" t="s">
        <v>558</v>
      </c>
      <c r="W2039" s="80" t="s">
        <v>558</v>
      </c>
      <c r="X2039" s="82" t="s">
        <v>208</v>
      </c>
      <c r="Y2039" s="83">
        <v>0.2</v>
      </c>
      <c r="Z2039" s="83">
        <v>1</v>
      </c>
      <c r="AA2039" s="83">
        <v>15</v>
      </c>
      <c r="AB2039" s="240">
        <f t="shared" si="156"/>
        <v>3</v>
      </c>
      <c r="AC2039" s="240" t="str">
        <f t="shared" si="157"/>
        <v>DÜŞÜK RİSK</v>
      </c>
      <c r="AD2039" s="81" t="s">
        <v>264</v>
      </c>
      <c r="AE2039" s="82" t="s">
        <v>265</v>
      </c>
      <c r="AF2039" s="81" t="s">
        <v>558</v>
      </c>
      <c r="AG2039" s="83" t="s">
        <v>3370</v>
      </c>
    </row>
    <row r="2040" spans="1:33" ht="157.5" x14ac:dyDescent="0.45">
      <c r="A2040" s="152">
        <v>2033</v>
      </c>
      <c r="B2040" s="160">
        <v>45896</v>
      </c>
      <c r="C2040" s="81" t="s">
        <v>60</v>
      </c>
      <c r="D2040" s="81" t="s">
        <v>170</v>
      </c>
      <c r="E2040" s="254" t="s">
        <v>3336</v>
      </c>
      <c r="F2040" s="254" t="s">
        <v>3336</v>
      </c>
      <c r="G2040" s="81" t="s">
        <v>3373</v>
      </c>
      <c r="H2040" s="81" t="s">
        <v>3374</v>
      </c>
      <c r="I2040" s="81" t="s">
        <v>3375</v>
      </c>
      <c r="J2040" s="81" t="s">
        <v>3376</v>
      </c>
      <c r="K2040" s="81" t="s">
        <v>3361</v>
      </c>
      <c r="L2040" s="82" t="s">
        <v>4934</v>
      </c>
      <c r="M2040" s="82" t="s">
        <v>203</v>
      </c>
      <c r="N2040" s="83">
        <v>0.5</v>
      </c>
      <c r="O2040" s="83">
        <v>0.5</v>
      </c>
      <c r="P2040" s="83">
        <v>7</v>
      </c>
      <c r="Q2040" s="240">
        <f t="shared" si="154"/>
        <v>1.75</v>
      </c>
      <c r="R2040" s="240" t="str">
        <f t="shared" si="155"/>
        <v>DÜŞÜK RİSK</v>
      </c>
      <c r="S2040" s="84" t="s">
        <v>204</v>
      </c>
      <c r="T2040" s="82" t="s">
        <v>3362</v>
      </c>
      <c r="U2040" s="80" t="s">
        <v>206</v>
      </c>
      <c r="V2040" s="85" t="s">
        <v>558</v>
      </c>
      <c r="W2040" s="80" t="s">
        <v>558</v>
      </c>
      <c r="X2040" s="82" t="s">
        <v>208</v>
      </c>
      <c r="Y2040" s="83">
        <v>0.5</v>
      </c>
      <c r="Z2040" s="83">
        <v>0.5</v>
      </c>
      <c r="AA2040" s="83">
        <v>7</v>
      </c>
      <c r="AB2040" s="240">
        <f t="shared" si="156"/>
        <v>1.75</v>
      </c>
      <c r="AC2040" s="240" t="str">
        <f t="shared" si="157"/>
        <v>DÜŞÜK RİSK</v>
      </c>
      <c r="AD2040" s="81" t="s">
        <v>3127</v>
      </c>
      <c r="AE2040" s="82" t="s">
        <v>3128</v>
      </c>
      <c r="AF2040" s="81" t="s">
        <v>558</v>
      </c>
      <c r="AG2040" s="83" t="s">
        <v>3377</v>
      </c>
    </row>
    <row r="2041" spans="1:33" ht="192.5" x14ac:dyDescent="0.45">
      <c r="A2041" s="152">
        <v>2034</v>
      </c>
      <c r="B2041" s="160">
        <v>45896</v>
      </c>
      <c r="C2041" s="81" t="s">
        <v>60</v>
      </c>
      <c r="D2041" s="81" t="s">
        <v>170</v>
      </c>
      <c r="E2041" s="254" t="s">
        <v>3336</v>
      </c>
      <c r="F2041" s="254" t="s">
        <v>3336</v>
      </c>
      <c r="G2041" s="81" t="s">
        <v>3373</v>
      </c>
      <c r="H2041" s="81" t="s">
        <v>4935</v>
      </c>
      <c r="I2041" s="81" t="s">
        <v>4936</v>
      </c>
      <c r="J2041" s="81" t="s">
        <v>3376</v>
      </c>
      <c r="K2041" s="81" t="s">
        <v>3361</v>
      </c>
      <c r="L2041" s="82" t="s">
        <v>3378</v>
      </c>
      <c r="M2041" s="82" t="s">
        <v>203</v>
      </c>
      <c r="N2041" s="83">
        <v>0.5</v>
      </c>
      <c r="O2041" s="83">
        <v>0.5</v>
      </c>
      <c r="P2041" s="83">
        <v>7</v>
      </c>
      <c r="Q2041" s="240">
        <f t="shared" si="154"/>
        <v>1.75</v>
      </c>
      <c r="R2041" s="240" t="str">
        <f t="shared" si="155"/>
        <v>DÜŞÜK RİSK</v>
      </c>
      <c r="S2041" s="84" t="s">
        <v>204</v>
      </c>
      <c r="T2041" s="81" t="s">
        <v>3362</v>
      </c>
      <c r="U2041" s="80" t="s">
        <v>206</v>
      </c>
      <c r="V2041" s="85" t="s">
        <v>558</v>
      </c>
      <c r="W2041" s="80" t="s">
        <v>558</v>
      </c>
      <c r="X2041" s="82" t="s">
        <v>208</v>
      </c>
      <c r="Y2041" s="83">
        <v>0.5</v>
      </c>
      <c r="Z2041" s="83">
        <v>0.5</v>
      </c>
      <c r="AA2041" s="83">
        <v>7</v>
      </c>
      <c r="AB2041" s="240">
        <f t="shared" si="156"/>
        <v>1.75</v>
      </c>
      <c r="AC2041" s="240" t="str">
        <f t="shared" si="157"/>
        <v>DÜŞÜK RİSK</v>
      </c>
      <c r="AD2041" s="81" t="s">
        <v>3127</v>
      </c>
      <c r="AE2041" s="82" t="s">
        <v>3128</v>
      </c>
      <c r="AF2041" s="81" t="s">
        <v>558</v>
      </c>
      <c r="AG2041" s="83" t="s">
        <v>5488</v>
      </c>
    </row>
    <row r="2042" spans="1:33" ht="157.5" x14ac:dyDescent="0.45">
      <c r="A2042" s="152">
        <v>2035</v>
      </c>
      <c r="B2042" s="160">
        <v>45896</v>
      </c>
      <c r="C2042" s="81" t="s">
        <v>60</v>
      </c>
      <c r="D2042" s="81" t="s">
        <v>170</v>
      </c>
      <c r="E2042" s="254" t="s">
        <v>3336</v>
      </c>
      <c r="F2042" s="254" t="s">
        <v>3336</v>
      </c>
      <c r="G2042" s="81" t="s">
        <v>3373</v>
      </c>
      <c r="H2042" s="81" t="s">
        <v>3379</v>
      </c>
      <c r="I2042" s="81" t="s">
        <v>3380</v>
      </c>
      <c r="J2042" s="81" t="s">
        <v>3376</v>
      </c>
      <c r="K2042" s="81" t="s">
        <v>3361</v>
      </c>
      <c r="L2042" s="82" t="s">
        <v>4937</v>
      </c>
      <c r="M2042" s="82" t="s">
        <v>203</v>
      </c>
      <c r="N2042" s="83">
        <v>0.5</v>
      </c>
      <c r="O2042" s="83">
        <v>0.5</v>
      </c>
      <c r="P2042" s="83">
        <v>7</v>
      </c>
      <c r="Q2042" s="240">
        <f t="shared" si="154"/>
        <v>1.75</v>
      </c>
      <c r="R2042" s="240" t="str">
        <f t="shared" si="155"/>
        <v>DÜŞÜK RİSK</v>
      </c>
      <c r="S2042" s="84" t="s">
        <v>204</v>
      </c>
      <c r="T2042" s="81" t="s">
        <v>3362</v>
      </c>
      <c r="U2042" s="80" t="s">
        <v>206</v>
      </c>
      <c r="V2042" s="85" t="s">
        <v>558</v>
      </c>
      <c r="W2042" s="80" t="s">
        <v>558</v>
      </c>
      <c r="X2042" s="82" t="s">
        <v>208</v>
      </c>
      <c r="Y2042" s="83">
        <v>0.5</v>
      </c>
      <c r="Z2042" s="83">
        <v>0.5</v>
      </c>
      <c r="AA2042" s="83">
        <v>7</v>
      </c>
      <c r="AB2042" s="240">
        <f t="shared" si="156"/>
        <v>1.75</v>
      </c>
      <c r="AC2042" s="240" t="str">
        <f t="shared" si="157"/>
        <v>DÜŞÜK RİSK</v>
      </c>
      <c r="AD2042" s="81" t="s">
        <v>3127</v>
      </c>
      <c r="AE2042" s="82" t="s">
        <v>3128</v>
      </c>
      <c r="AF2042" s="81" t="s">
        <v>558</v>
      </c>
      <c r="AG2042" s="83" t="s">
        <v>3377</v>
      </c>
    </row>
    <row r="2043" spans="1:33" ht="157.5" x14ac:dyDescent="0.45">
      <c r="A2043" s="152">
        <v>2036</v>
      </c>
      <c r="B2043" s="160">
        <v>45896</v>
      </c>
      <c r="C2043" s="81" t="s">
        <v>60</v>
      </c>
      <c r="D2043" s="81" t="s">
        <v>170</v>
      </c>
      <c r="E2043" s="254" t="s">
        <v>3336</v>
      </c>
      <c r="F2043" s="254" t="s">
        <v>3336</v>
      </c>
      <c r="G2043" s="81" t="s">
        <v>3373</v>
      </c>
      <c r="H2043" s="81" t="s">
        <v>3381</v>
      </c>
      <c r="I2043" s="81" t="s">
        <v>3382</v>
      </c>
      <c r="J2043" s="81" t="s">
        <v>3376</v>
      </c>
      <c r="K2043" s="81" t="s">
        <v>3361</v>
      </c>
      <c r="L2043" s="82" t="s">
        <v>4938</v>
      </c>
      <c r="M2043" s="82" t="s">
        <v>203</v>
      </c>
      <c r="N2043" s="83">
        <v>0.5</v>
      </c>
      <c r="O2043" s="83">
        <v>0.5</v>
      </c>
      <c r="P2043" s="83">
        <v>7</v>
      </c>
      <c r="Q2043" s="240">
        <f t="shared" si="154"/>
        <v>1.75</v>
      </c>
      <c r="R2043" s="240" t="str">
        <f t="shared" si="155"/>
        <v>DÜŞÜK RİSK</v>
      </c>
      <c r="S2043" s="84" t="s">
        <v>204</v>
      </c>
      <c r="T2043" s="81" t="s">
        <v>3362</v>
      </c>
      <c r="U2043" s="80" t="s">
        <v>206</v>
      </c>
      <c r="V2043" s="85" t="s">
        <v>558</v>
      </c>
      <c r="W2043" s="80" t="s">
        <v>558</v>
      </c>
      <c r="X2043" s="82" t="s">
        <v>208</v>
      </c>
      <c r="Y2043" s="83">
        <v>0.5</v>
      </c>
      <c r="Z2043" s="83">
        <v>0.5</v>
      </c>
      <c r="AA2043" s="83">
        <v>7</v>
      </c>
      <c r="AB2043" s="240">
        <f t="shared" si="156"/>
        <v>1.75</v>
      </c>
      <c r="AC2043" s="240" t="str">
        <f t="shared" si="157"/>
        <v>DÜŞÜK RİSK</v>
      </c>
      <c r="AD2043" s="81" t="s">
        <v>3127</v>
      </c>
      <c r="AE2043" s="82" t="s">
        <v>3128</v>
      </c>
      <c r="AF2043" s="81" t="s">
        <v>558</v>
      </c>
      <c r="AG2043" s="83" t="s">
        <v>3377</v>
      </c>
    </row>
    <row r="2044" spans="1:33" ht="140" x14ac:dyDescent="0.45">
      <c r="A2044" s="152">
        <v>2037</v>
      </c>
      <c r="B2044" s="160">
        <v>45896</v>
      </c>
      <c r="C2044" s="81" t="s">
        <v>60</v>
      </c>
      <c r="D2044" s="81" t="s">
        <v>170</v>
      </c>
      <c r="E2044" s="254" t="s">
        <v>3336</v>
      </c>
      <c r="F2044" s="254" t="s">
        <v>3336</v>
      </c>
      <c r="G2044" s="81" t="s">
        <v>3373</v>
      </c>
      <c r="H2044" s="81" t="s">
        <v>3383</v>
      </c>
      <c r="I2044" s="81" t="s">
        <v>3384</v>
      </c>
      <c r="J2044" s="81" t="s">
        <v>3385</v>
      </c>
      <c r="K2044" s="81" t="s">
        <v>3361</v>
      </c>
      <c r="L2044" s="84" t="s">
        <v>5489</v>
      </c>
      <c r="M2044" s="82" t="s">
        <v>203</v>
      </c>
      <c r="N2044" s="83">
        <v>0.5</v>
      </c>
      <c r="O2044" s="83">
        <v>0.5</v>
      </c>
      <c r="P2044" s="83">
        <v>7</v>
      </c>
      <c r="Q2044" s="240">
        <f t="shared" si="154"/>
        <v>1.75</v>
      </c>
      <c r="R2044" s="240" t="str">
        <f t="shared" si="155"/>
        <v>DÜŞÜK RİSK</v>
      </c>
      <c r="S2044" s="84" t="s">
        <v>204</v>
      </c>
      <c r="T2044" s="81" t="s">
        <v>3362</v>
      </c>
      <c r="U2044" s="80" t="s">
        <v>206</v>
      </c>
      <c r="V2044" s="85" t="s">
        <v>558</v>
      </c>
      <c r="W2044" s="80" t="s">
        <v>558</v>
      </c>
      <c r="X2044" s="82" t="s">
        <v>208</v>
      </c>
      <c r="Y2044" s="83">
        <v>0.5</v>
      </c>
      <c r="Z2044" s="83">
        <v>0.5</v>
      </c>
      <c r="AA2044" s="83">
        <v>7</v>
      </c>
      <c r="AB2044" s="240">
        <f t="shared" si="156"/>
        <v>1.75</v>
      </c>
      <c r="AC2044" s="240" t="str">
        <f t="shared" si="157"/>
        <v>DÜŞÜK RİSK</v>
      </c>
      <c r="AD2044" s="81" t="s">
        <v>3127</v>
      </c>
      <c r="AE2044" s="82" t="s">
        <v>3128</v>
      </c>
      <c r="AF2044" s="81" t="s">
        <v>558</v>
      </c>
      <c r="AG2044" s="83" t="s">
        <v>5488</v>
      </c>
    </row>
    <row r="2045" spans="1:33" ht="105" x14ac:dyDescent="0.45">
      <c r="A2045" s="152">
        <v>2038</v>
      </c>
      <c r="B2045" s="160">
        <v>45896</v>
      </c>
      <c r="C2045" s="81" t="s">
        <v>72</v>
      </c>
      <c r="D2045" s="81" t="s">
        <v>156</v>
      </c>
      <c r="E2045" s="254" t="s">
        <v>3336</v>
      </c>
      <c r="F2045" s="254" t="s">
        <v>3336</v>
      </c>
      <c r="G2045" s="81" t="s">
        <v>3386</v>
      </c>
      <c r="H2045" s="81" t="s">
        <v>39</v>
      </c>
      <c r="I2045" s="81" t="s">
        <v>3387</v>
      </c>
      <c r="J2045" s="81" t="s">
        <v>3388</v>
      </c>
      <c r="K2045" s="81" t="s">
        <v>3361</v>
      </c>
      <c r="L2045" s="82" t="s">
        <v>3389</v>
      </c>
      <c r="M2045" s="82" t="s">
        <v>203</v>
      </c>
      <c r="N2045" s="83">
        <v>0.5</v>
      </c>
      <c r="O2045" s="83">
        <v>0.5</v>
      </c>
      <c r="P2045" s="83">
        <v>7</v>
      </c>
      <c r="Q2045" s="240">
        <f t="shared" si="154"/>
        <v>1.75</v>
      </c>
      <c r="R2045" s="240" t="str">
        <f t="shared" si="155"/>
        <v>DÜŞÜK RİSK</v>
      </c>
      <c r="S2045" s="84" t="s">
        <v>204</v>
      </c>
      <c r="T2045" s="81" t="s">
        <v>3362</v>
      </c>
      <c r="U2045" s="80" t="s">
        <v>206</v>
      </c>
      <c r="V2045" s="85" t="s">
        <v>558</v>
      </c>
      <c r="W2045" s="80" t="s">
        <v>558</v>
      </c>
      <c r="X2045" s="82" t="s">
        <v>208</v>
      </c>
      <c r="Y2045" s="83">
        <v>0.5</v>
      </c>
      <c r="Z2045" s="83">
        <v>0.5</v>
      </c>
      <c r="AA2045" s="83">
        <v>7</v>
      </c>
      <c r="AB2045" s="240">
        <f t="shared" si="156"/>
        <v>1.75</v>
      </c>
      <c r="AC2045" s="240" t="str">
        <f t="shared" si="157"/>
        <v>DÜŞÜK RİSK</v>
      </c>
      <c r="AD2045" s="81" t="s">
        <v>450</v>
      </c>
      <c r="AE2045" s="82" t="s">
        <v>451</v>
      </c>
      <c r="AF2045" s="81" t="s">
        <v>558</v>
      </c>
      <c r="AG2045" s="83" t="s">
        <v>3390</v>
      </c>
    </row>
    <row r="2046" spans="1:33" ht="385" x14ac:dyDescent="0.45">
      <c r="A2046" s="152">
        <v>2039</v>
      </c>
      <c r="B2046" s="160">
        <v>45896</v>
      </c>
      <c r="C2046" s="83" t="s">
        <v>72</v>
      </c>
      <c r="D2046" s="81" t="s">
        <v>155</v>
      </c>
      <c r="E2046" s="254" t="s">
        <v>3336</v>
      </c>
      <c r="F2046" s="254" t="s">
        <v>3336</v>
      </c>
      <c r="G2046" s="81" t="s">
        <v>3391</v>
      </c>
      <c r="H2046" s="81" t="s">
        <v>3392</v>
      </c>
      <c r="I2046" s="81" t="s">
        <v>3393</v>
      </c>
      <c r="J2046" s="81" t="s">
        <v>299</v>
      </c>
      <c r="K2046" s="81" t="s">
        <v>3361</v>
      </c>
      <c r="L2046" s="82" t="s">
        <v>3394</v>
      </c>
      <c r="M2046" s="82" t="s">
        <v>203</v>
      </c>
      <c r="N2046" s="83">
        <v>0.5</v>
      </c>
      <c r="O2046" s="83">
        <v>0.5</v>
      </c>
      <c r="P2046" s="83">
        <v>7</v>
      </c>
      <c r="Q2046" s="240">
        <f t="shared" si="154"/>
        <v>1.75</v>
      </c>
      <c r="R2046" s="240" t="str">
        <f t="shared" si="155"/>
        <v>DÜŞÜK RİSK</v>
      </c>
      <c r="S2046" s="84" t="s">
        <v>204</v>
      </c>
      <c r="T2046" s="81" t="s">
        <v>3362</v>
      </c>
      <c r="U2046" s="80" t="s">
        <v>206</v>
      </c>
      <c r="V2046" s="85" t="s">
        <v>558</v>
      </c>
      <c r="W2046" s="80" t="s">
        <v>558</v>
      </c>
      <c r="X2046" s="82" t="s">
        <v>208</v>
      </c>
      <c r="Y2046" s="83">
        <v>0.5</v>
      </c>
      <c r="Z2046" s="83">
        <v>0.5</v>
      </c>
      <c r="AA2046" s="83">
        <v>7</v>
      </c>
      <c r="AB2046" s="240">
        <f t="shared" si="156"/>
        <v>1.75</v>
      </c>
      <c r="AC2046" s="240" t="str">
        <f t="shared" si="157"/>
        <v>DÜŞÜK RİSK</v>
      </c>
      <c r="AD2046" s="81" t="s">
        <v>209</v>
      </c>
      <c r="AE2046" s="81" t="s">
        <v>210</v>
      </c>
      <c r="AF2046" s="81" t="s">
        <v>558</v>
      </c>
      <c r="AG2046" s="83" t="s">
        <v>3366</v>
      </c>
    </row>
    <row r="2047" spans="1:33" ht="140" x14ac:dyDescent="0.45">
      <c r="A2047" s="152">
        <v>2040</v>
      </c>
      <c r="B2047" s="160">
        <v>45896</v>
      </c>
      <c r="C2047" s="81" t="s">
        <v>72</v>
      </c>
      <c r="D2047" s="81" t="s">
        <v>156</v>
      </c>
      <c r="E2047" s="254" t="s">
        <v>3336</v>
      </c>
      <c r="F2047" s="254" t="s">
        <v>3336</v>
      </c>
      <c r="G2047" s="81" t="s">
        <v>3395</v>
      </c>
      <c r="H2047" s="81" t="s">
        <v>1643</v>
      </c>
      <c r="I2047" s="81" t="s">
        <v>3396</v>
      </c>
      <c r="J2047" s="81" t="s">
        <v>438</v>
      </c>
      <c r="K2047" s="81" t="s">
        <v>3361</v>
      </c>
      <c r="L2047" s="82" t="s">
        <v>3397</v>
      </c>
      <c r="M2047" s="82" t="s">
        <v>203</v>
      </c>
      <c r="N2047" s="83">
        <v>0.5</v>
      </c>
      <c r="O2047" s="83">
        <v>0.5</v>
      </c>
      <c r="P2047" s="83">
        <v>3</v>
      </c>
      <c r="Q2047" s="240">
        <f t="shared" si="154"/>
        <v>0.75</v>
      </c>
      <c r="R2047" s="240" t="str">
        <f t="shared" si="155"/>
        <v>DÜŞÜK RİSK</v>
      </c>
      <c r="S2047" s="84" t="s">
        <v>204</v>
      </c>
      <c r="T2047" s="81" t="s">
        <v>3362</v>
      </c>
      <c r="U2047" s="80" t="s">
        <v>206</v>
      </c>
      <c r="V2047" s="85" t="s">
        <v>558</v>
      </c>
      <c r="W2047" s="80" t="s">
        <v>558</v>
      </c>
      <c r="X2047" s="82" t="s">
        <v>208</v>
      </c>
      <c r="Y2047" s="83">
        <v>0.5</v>
      </c>
      <c r="Z2047" s="83">
        <v>0.5</v>
      </c>
      <c r="AA2047" s="83">
        <v>3</v>
      </c>
      <c r="AB2047" s="240">
        <f t="shared" si="156"/>
        <v>0.75</v>
      </c>
      <c r="AC2047" s="240" t="str">
        <f t="shared" si="157"/>
        <v>DÜŞÜK RİSK</v>
      </c>
      <c r="AD2047" s="81" t="s">
        <v>450</v>
      </c>
      <c r="AE2047" s="81" t="s">
        <v>451</v>
      </c>
      <c r="AF2047" s="81" t="s">
        <v>558</v>
      </c>
      <c r="AG2047" s="83" t="s">
        <v>3354</v>
      </c>
    </row>
    <row r="2048" spans="1:33" ht="140" x14ac:dyDescent="0.45">
      <c r="A2048" s="152">
        <v>2041</v>
      </c>
      <c r="B2048" s="160">
        <v>45896</v>
      </c>
      <c r="C2048" s="81" t="s">
        <v>72</v>
      </c>
      <c r="D2048" s="81" t="s">
        <v>158</v>
      </c>
      <c r="E2048" s="254" t="s">
        <v>3336</v>
      </c>
      <c r="F2048" s="254" t="s">
        <v>3336</v>
      </c>
      <c r="G2048" s="81" t="s">
        <v>3373</v>
      </c>
      <c r="H2048" s="81" t="s">
        <v>3398</v>
      </c>
      <c r="I2048" s="81" t="s">
        <v>3384</v>
      </c>
      <c r="J2048" s="81" t="s">
        <v>3385</v>
      </c>
      <c r="K2048" s="81" t="s">
        <v>3361</v>
      </c>
      <c r="L2048" s="84" t="s">
        <v>5490</v>
      </c>
      <c r="M2048" s="82" t="s">
        <v>203</v>
      </c>
      <c r="N2048" s="83">
        <v>0.2</v>
      </c>
      <c r="O2048" s="83">
        <v>0.5</v>
      </c>
      <c r="P2048" s="83">
        <v>7</v>
      </c>
      <c r="Q2048" s="240">
        <f t="shared" si="154"/>
        <v>0.70000000000000007</v>
      </c>
      <c r="R2048" s="240" t="str">
        <f t="shared" si="155"/>
        <v>DÜŞÜK RİSK</v>
      </c>
      <c r="S2048" s="84" t="s">
        <v>204</v>
      </c>
      <c r="T2048" s="81" t="s">
        <v>3362</v>
      </c>
      <c r="U2048" s="80" t="s">
        <v>206</v>
      </c>
      <c r="V2048" s="85" t="s">
        <v>558</v>
      </c>
      <c r="W2048" s="80" t="s">
        <v>558</v>
      </c>
      <c r="X2048" s="82" t="s">
        <v>208</v>
      </c>
      <c r="Y2048" s="83">
        <v>0.2</v>
      </c>
      <c r="Z2048" s="83">
        <v>0.5</v>
      </c>
      <c r="AA2048" s="83">
        <v>7</v>
      </c>
      <c r="AB2048" s="240">
        <f t="shared" si="156"/>
        <v>0.70000000000000007</v>
      </c>
      <c r="AC2048" s="240" t="str">
        <f t="shared" si="157"/>
        <v>DÜŞÜK RİSK</v>
      </c>
      <c r="AD2048" s="81" t="s">
        <v>272</v>
      </c>
      <c r="AE2048" s="81" t="s">
        <v>265</v>
      </c>
      <c r="AF2048" s="81" t="s">
        <v>558</v>
      </c>
      <c r="AG2048" s="83" t="s">
        <v>5491</v>
      </c>
    </row>
    <row r="2049" spans="1:33" ht="87.5" x14ac:dyDescent="0.45">
      <c r="A2049" s="152">
        <v>2042</v>
      </c>
      <c r="B2049" s="160">
        <v>45896</v>
      </c>
      <c r="C2049" s="81" t="s">
        <v>60</v>
      </c>
      <c r="D2049" s="81" t="s">
        <v>170</v>
      </c>
      <c r="E2049" s="254" t="s">
        <v>3336</v>
      </c>
      <c r="F2049" s="254" t="s">
        <v>3336</v>
      </c>
      <c r="G2049" s="81" t="s">
        <v>3399</v>
      </c>
      <c r="H2049" s="81" t="s">
        <v>3400</v>
      </c>
      <c r="I2049" s="81" t="s">
        <v>3401</v>
      </c>
      <c r="J2049" s="81" t="s">
        <v>3376</v>
      </c>
      <c r="K2049" s="81" t="s">
        <v>3361</v>
      </c>
      <c r="L2049" s="82" t="s">
        <v>3402</v>
      </c>
      <c r="M2049" s="82" t="s">
        <v>203</v>
      </c>
      <c r="N2049" s="83">
        <v>0.2</v>
      </c>
      <c r="O2049" s="83">
        <v>0.5</v>
      </c>
      <c r="P2049" s="83">
        <v>7</v>
      </c>
      <c r="Q2049" s="240">
        <f t="shared" si="154"/>
        <v>0.70000000000000007</v>
      </c>
      <c r="R2049" s="240" t="str">
        <f t="shared" si="155"/>
        <v>DÜŞÜK RİSK</v>
      </c>
      <c r="S2049" s="84" t="s">
        <v>204</v>
      </c>
      <c r="T2049" s="81" t="s">
        <v>3362</v>
      </c>
      <c r="U2049" s="80" t="s">
        <v>206</v>
      </c>
      <c r="V2049" s="85" t="s">
        <v>558</v>
      </c>
      <c r="W2049" s="80" t="s">
        <v>558</v>
      </c>
      <c r="X2049" s="82" t="s">
        <v>208</v>
      </c>
      <c r="Y2049" s="83">
        <v>0.2</v>
      </c>
      <c r="Z2049" s="83">
        <v>0.5</v>
      </c>
      <c r="AA2049" s="83">
        <v>7</v>
      </c>
      <c r="AB2049" s="240">
        <f t="shared" si="156"/>
        <v>0.70000000000000007</v>
      </c>
      <c r="AC2049" s="240" t="str">
        <f t="shared" si="157"/>
        <v>DÜŞÜK RİSK</v>
      </c>
      <c r="AD2049" s="81" t="s">
        <v>3127</v>
      </c>
      <c r="AE2049" s="81" t="s">
        <v>3128</v>
      </c>
      <c r="AF2049" s="81" t="s">
        <v>558</v>
      </c>
      <c r="AG2049" s="83" t="s">
        <v>3403</v>
      </c>
    </row>
    <row r="2050" spans="1:33" ht="245" x14ac:dyDescent="0.45">
      <c r="A2050" s="152">
        <v>2043</v>
      </c>
      <c r="B2050" s="160">
        <v>45896</v>
      </c>
      <c r="C2050" s="83" t="s">
        <v>63</v>
      </c>
      <c r="D2050" s="81" t="s">
        <v>177</v>
      </c>
      <c r="E2050" s="154" t="s">
        <v>3336</v>
      </c>
      <c r="F2050" s="154" t="s">
        <v>3336</v>
      </c>
      <c r="G2050" s="83" t="s">
        <v>3404</v>
      </c>
      <c r="H2050" s="83" t="s">
        <v>3405</v>
      </c>
      <c r="I2050" s="83" t="s">
        <v>3406</v>
      </c>
      <c r="J2050" s="83" t="s">
        <v>3406</v>
      </c>
      <c r="K2050" s="83" t="s">
        <v>3407</v>
      </c>
      <c r="L2050" s="84" t="s">
        <v>4939</v>
      </c>
      <c r="M2050" s="84" t="s">
        <v>917</v>
      </c>
      <c r="N2050" s="83">
        <v>1</v>
      </c>
      <c r="O2050" s="83">
        <v>1</v>
      </c>
      <c r="P2050" s="83">
        <v>15</v>
      </c>
      <c r="Q2050" s="241">
        <f t="shared" si="154"/>
        <v>15</v>
      </c>
      <c r="R2050" s="240" t="str">
        <f t="shared" si="155"/>
        <v>DÜŞÜK RİSK</v>
      </c>
      <c r="S2050" s="84" t="s">
        <v>918</v>
      </c>
      <c r="T2050" s="83" t="s">
        <v>185</v>
      </c>
      <c r="U2050" s="155" t="s">
        <v>919</v>
      </c>
      <c r="V2050" s="85" t="s">
        <v>558</v>
      </c>
      <c r="W2050" s="156" t="s">
        <v>919</v>
      </c>
      <c r="X2050" s="156" t="s">
        <v>858</v>
      </c>
      <c r="Y2050" s="83">
        <v>1</v>
      </c>
      <c r="Z2050" s="83">
        <v>1</v>
      </c>
      <c r="AA2050" s="83">
        <v>15</v>
      </c>
      <c r="AB2050" s="241">
        <f t="shared" si="156"/>
        <v>15</v>
      </c>
      <c r="AC2050" s="240" t="str">
        <f t="shared" si="157"/>
        <v>DÜŞÜK RİSK</v>
      </c>
      <c r="AD2050" s="81" t="s">
        <v>493</v>
      </c>
      <c r="AE2050" s="81" t="s">
        <v>185</v>
      </c>
      <c r="AF2050" s="240" t="s">
        <v>3408</v>
      </c>
      <c r="AG2050" s="83" t="s">
        <v>3409</v>
      </c>
    </row>
    <row r="2051" spans="1:33" ht="192.5" x14ac:dyDescent="0.45">
      <c r="A2051" s="152">
        <v>2044</v>
      </c>
      <c r="B2051" s="160">
        <v>45896</v>
      </c>
      <c r="C2051" s="83" t="s">
        <v>63</v>
      </c>
      <c r="D2051" s="81" t="s">
        <v>177</v>
      </c>
      <c r="E2051" s="154" t="s">
        <v>3336</v>
      </c>
      <c r="F2051" s="154" t="s">
        <v>3336</v>
      </c>
      <c r="G2051" s="83" t="s">
        <v>3404</v>
      </c>
      <c r="H2051" s="83" t="s">
        <v>3410</v>
      </c>
      <c r="I2051" s="83" t="s">
        <v>3411</v>
      </c>
      <c r="J2051" s="83" t="s">
        <v>3406</v>
      </c>
      <c r="K2051" s="83" t="s">
        <v>3407</v>
      </c>
      <c r="L2051" s="84" t="s">
        <v>3412</v>
      </c>
      <c r="M2051" s="84" t="s">
        <v>917</v>
      </c>
      <c r="N2051" s="83">
        <v>1</v>
      </c>
      <c r="O2051" s="83">
        <v>1</v>
      </c>
      <c r="P2051" s="83">
        <v>15</v>
      </c>
      <c r="Q2051" s="241">
        <f t="shared" si="154"/>
        <v>15</v>
      </c>
      <c r="R2051" s="240" t="str">
        <f t="shared" si="155"/>
        <v>DÜŞÜK RİSK</v>
      </c>
      <c r="S2051" s="84" t="s">
        <v>918</v>
      </c>
      <c r="T2051" s="83" t="s">
        <v>185</v>
      </c>
      <c r="U2051" s="155" t="s">
        <v>919</v>
      </c>
      <c r="V2051" s="85" t="s">
        <v>558</v>
      </c>
      <c r="W2051" s="156" t="s">
        <v>919</v>
      </c>
      <c r="X2051" s="156" t="s">
        <v>858</v>
      </c>
      <c r="Y2051" s="83">
        <v>1</v>
      </c>
      <c r="Z2051" s="83">
        <v>1</v>
      </c>
      <c r="AA2051" s="83">
        <v>15</v>
      </c>
      <c r="AB2051" s="241">
        <f t="shared" si="156"/>
        <v>15</v>
      </c>
      <c r="AC2051" s="240" t="str">
        <f t="shared" si="157"/>
        <v>DÜŞÜK RİSK</v>
      </c>
      <c r="AD2051" s="81" t="s">
        <v>493</v>
      </c>
      <c r="AE2051" s="81" t="s">
        <v>185</v>
      </c>
      <c r="AF2051" s="240" t="s">
        <v>3408</v>
      </c>
      <c r="AG2051" s="83" t="s">
        <v>3409</v>
      </c>
    </row>
    <row r="2052" spans="1:33" ht="87.5" x14ac:dyDescent="0.45">
      <c r="A2052" s="152">
        <v>2045</v>
      </c>
      <c r="B2052" s="160">
        <v>45896</v>
      </c>
      <c r="C2052" s="83" t="s">
        <v>63</v>
      </c>
      <c r="D2052" s="81" t="s">
        <v>177</v>
      </c>
      <c r="E2052" s="154" t="s">
        <v>3336</v>
      </c>
      <c r="F2052" s="154" t="s">
        <v>3336</v>
      </c>
      <c r="G2052" s="83" t="s">
        <v>3404</v>
      </c>
      <c r="H2052" s="83" t="s">
        <v>3413</v>
      </c>
      <c r="I2052" s="83" t="s">
        <v>3414</v>
      </c>
      <c r="J2052" s="83" t="s">
        <v>3406</v>
      </c>
      <c r="K2052" s="83" t="s">
        <v>3407</v>
      </c>
      <c r="L2052" s="84" t="s">
        <v>3415</v>
      </c>
      <c r="M2052" s="84" t="s">
        <v>917</v>
      </c>
      <c r="N2052" s="83">
        <v>3</v>
      </c>
      <c r="O2052" s="83">
        <v>1</v>
      </c>
      <c r="P2052" s="83">
        <v>15</v>
      </c>
      <c r="Q2052" s="241">
        <f t="shared" si="154"/>
        <v>45</v>
      </c>
      <c r="R2052" s="240" t="str">
        <f t="shared" si="155"/>
        <v>OLASI RİSK</v>
      </c>
      <c r="S2052" s="84" t="s">
        <v>918</v>
      </c>
      <c r="T2052" s="83" t="s">
        <v>185</v>
      </c>
      <c r="U2052" s="155" t="s">
        <v>919</v>
      </c>
      <c r="V2052" s="85" t="s">
        <v>558</v>
      </c>
      <c r="W2052" s="156" t="s">
        <v>919</v>
      </c>
      <c r="X2052" s="156" t="s">
        <v>858</v>
      </c>
      <c r="Y2052" s="83">
        <v>3</v>
      </c>
      <c r="Z2052" s="83">
        <v>1</v>
      </c>
      <c r="AA2052" s="83">
        <v>15</v>
      </c>
      <c r="AB2052" s="241">
        <f t="shared" si="156"/>
        <v>45</v>
      </c>
      <c r="AC2052" s="240" t="str">
        <f t="shared" si="157"/>
        <v>OLASI RİSK</v>
      </c>
      <c r="AD2052" s="81" t="s">
        <v>493</v>
      </c>
      <c r="AE2052" s="81" t="s">
        <v>185</v>
      </c>
      <c r="AF2052" s="240" t="s">
        <v>3408</v>
      </c>
      <c r="AG2052" s="83" t="s">
        <v>3409</v>
      </c>
    </row>
    <row r="2053" spans="1:33" ht="175" x14ac:dyDescent="0.45">
      <c r="A2053" s="152">
        <v>2046</v>
      </c>
      <c r="B2053" s="160">
        <v>45896</v>
      </c>
      <c r="C2053" s="83" t="s">
        <v>63</v>
      </c>
      <c r="D2053" s="81" t="s">
        <v>177</v>
      </c>
      <c r="E2053" s="154" t="s">
        <v>3336</v>
      </c>
      <c r="F2053" s="154" t="s">
        <v>3336</v>
      </c>
      <c r="G2053" s="83" t="s">
        <v>3404</v>
      </c>
      <c r="H2053" s="83" t="s">
        <v>3416</v>
      </c>
      <c r="I2053" s="83" t="s">
        <v>3417</v>
      </c>
      <c r="J2053" s="83" t="s">
        <v>3418</v>
      </c>
      <c r="K2053" s="83" t="s">
        <v>3407</v>
      </c>
      <c r="L2053" s="84" t="s">
        <v>4940</v>
      </c>
      <c r="M2053" s="84" t="s">
        <v>917</v>
      </c>
      <c r="N2053" s="83">
        <v>3</v>
      </c>
      <c r="O2053" s="83">
        <v>0.5</v>
      </c>
      <c r="P2053" s="83">
        <v>7</v>
      </c>
      <c r="Q2053" s="241">
        <f t="shared" si="154"/>
        <v>10.5</v>
      </c>
      <c r="R2053" s="240" t="str">
        <f t="shared" si="155"/>
        <v>DÜŞÜK RİSK</v>
      </c>
      <c r="S2053" s="84" t="s">
        <v>918</v>
      </c>
      <c r="T2053" s="83" t="s">
        <v>185</v>
      </c>
      <c r="U2053" s="155" t="s">
        <v>919</v>
      </c>
      <c r="V2053" s="85" t="s">
        <v>558</v>
      </c>
      <c r="W2053" s="156" t="s">
        <v>919</v>
      </c>
      <c r="X2053" s="156" t="s">
        <v>858</v>
      </c>
      <c r="Y2053" s="83">
        <v>3</v>
      </c>
      <c r="Z2053" s="83">
        <v>0.5</v>
      </c>
      <c r="AA2053" s="83">
        <v>7</v>
      </c>
      <c r="AB2053" s="241">
        <f t="shared" si="156"/>
        <v>10.5</v>
      </c>
      <c r="AC2053" s="240" t="str">
        <f t="shared" si="157"/>
        <v>DÜŞÜK RİSK</v>
      </c>
      <c r="AD2053" s="81" t="s">
        <v>493</v>
      </c>
      <c r="AE2053" s="81" t="s">
        <v>185</v>
      </c>
      <c r="AF2053" s="240" t="s">
        <v>3408</v>
      </c>
      <c r="AG2053" s="83" t="s">
        <v>3409</v>
      </c>
    </row>
    <row r="2054" spans="1:33" ht="297.5" x14ac:dyDescent="0.45">
      <c r="A2054" s="152">
        <v>2047</v>
      </c>
      <c r="B2054" s="160">
        <v>45896</v>
      </c>
      <c r="C2054" s="83" t="s">
        <v>63</v>
      </c>
      <c r="D2054" s="81" t="s">
        <v>177</v>
      </c>
      <c r="E2054" s="154" t="s">
        <v>3336</v>
      </c>
      <c r="F2054" s="154" t="s">
        <v>3336</v>
      </c>
      <c r="G2054" s="83" t="s">
        <v>3404</v>
      </c>
      <c r="H2054" s="83" t="s">
        <v>3419</v>
      </c>
      <c r="I2054" s="83" t="s">
        <v>3417</v>
      </c>
      <c r="J2054" s="83" t="s">
        <v>3420</v>
      </c>
      <c r="K2054" s="83" t="s">
        <v>3407</v>
      </c>
      <c r="L2054" s="84" t="s">
        <v>3421</v>
      </c>
      <c r="M2054" s="84" t="s">
        <v>917</v>
      </c>
      <c r="N2054" s="83">
        <v>0.5</v>
      </c>
      <c r="O2054" s="83">
        <v>3</v>
      </c>
      <c r="P2054" s="83">
        <v>7</v>
      </c>
      <c r="Q2054" s="241">
        <f t="shared" si="154"/>
        <v>10.5</v>
      </c>
      <c r="R2054" s="240" t="str">
        <f t="shared" si="155"/>
        <v>DÜŞÜK RİSK</v>
      </c>
      <c r="S2054" s="84" t="s">
        <v>918</v>
      </c>
      <c r="T2054" s="83" t="s">
        <v>185</v>
      </c>
      <c r="U2054" s="155" t="s">
        <v>919</v>
      </c>
      <c r="V2054" s="85" t="s">
        <v>558</v>
      </c>
      <c r="W2054" s="156" t="s">
        <v>919</v>
      </c>
      <c r="X2054" s="156" t="s">
        <v>858</v>
      </c>
      <c r="Y2054" s="83">
        <v>0.5</v>
      </c>
      <c r="Z2054" s="83">
        <v>3</v>
      </c>
      <c r="AA2054" s="83">
        <v>7</v>
      </c>
      <c r="AB2054" s="241">
        <f t="shared" si="156"/>
        <v>10.5</v>
      </c>
      <c r="AC2054" s="240" t="str">
        <f t="shared" si="157"/>
        <v>DÜŞÜK RİSK</v>
      </c>
      <c r="AD2054" s="81" t="s">
        <v>493</v>
      </c>
      <c r="AE2054" s="81" t="s">
        <v>185</v>
      </c>
      <c r="AF2054" s="240" t="s">
        <v>3408</v>
      </c>
      <c r="AG2054" s="83" t="s">
        <v>3409</v>
      </c>
    </row>
    <row r="2055" spans="1:33" ht="87.5" x14ac:dyDescent="0.45">
      <c r="A2055" s="152">
        <v>2048</v>
      </c>
      <c r="B2055" s="160">
        <v>45896</v>
      </c>
      <c r="C2055" s="83" t="s">
        <v>63</v>
      </c>
      <c r="D2055" s="81" t="s">
        <v>177</v>
      </c>
      <c r="E2055" s="154" t="s">
        <v>3336</v>
      </c>
      <c r="F2055" s="154" t="s">
        <v>3336</v>
      </c>
      <c r="G2055" s="83" t="s">
        <v>3404</v>
      </c>
      <c r="H2055" s="83" t="s">
        <v>3422</v>
      </c>
      <c r="I2055" s="83" t="s">
        <v>3423</v>
      </c>
      <c r="J2055" s="83" t="s">
        <v>3424</v>
      </c>
      <c r="K2055" s="83" t="s">
        <v>3407</v>
      </c>
      <c r="L2055" s="84" t="s">
        <v>3425</v>
      </c>
      <c r="M2055" s="84" t="s">
        <v>917</v>
      </c>
      <c r="N2055" s="83">
        <v>0.5</v>
      </c>
      <c r="O2055" s="83">
        <v>3</v>
      </c>
      <c r="P2055" s="83">
        <v>7</v>
      </c>
      <c r="Q2055" s="241">
        <f t="shared" si="154"/>
        <v>10.5</v>
      </c>
      <c r="R2055" s="240" t="str">
        <f t="shared" si="155"/>
        <v>DÜŞÜK RİSK</v>
      </c>
      <c r="S2055" s="84" t="s">
        <v>918</v>
      </c>
      <c r="T2055" s="83" t="s">
        <v>185</v>
      </c>
      <c r="U2055" s="155" t="s">
        <v>919</v>
      </c>
      <c r="V2055" s="85" t="s">
        <v>558</v>
      </c>
      <c r="W2055" s="156" t="s">
        <v>919</v>
      </c>
      <c r="X2055" s="156" t="s">
        <v>858</v>
      </c>
      <c r="Y2055" s="83">
        <v>0.5</v>
      </c>
      <c r="Z2055" s="83">
        <v>3</v>
      </c>
      <c r="AA2055" s="83">
        <v>7</v>
      </c>
      <c r="AB2055" s="241">
        <f t="shared" si="156"/>
        <v>10.5</v>
      </c>
      <c r="AC2055" s="240" t="str">
        <f t="shared" si="157"/>
        <v>DÜŞÜK RİSK</v>
      </c>
      <c r="AD2055" s="81" t="s">
        <v>493</v>
      </c>
      <c r="AE2055" s="81" t="s">
        <v>185</v>
      </c>
      <c r="AF2055" s="240" t="s">
        <v>3408</v>
      </c>
      <c r="AG2055" s="83" t="s">
        <v>3409</v>
      </c>
    </row>
    <row r="2056" spans="1:33" ht="227.5" x14ac:dyDescent="0.45">
      <c r="A2056" s="152">
        <v>2049</v>
      </c>
      <c r="B2056" s="160">
        <v>45896</v>
      </c>
      <c r="C2056" s="81" t="s">
        <v>66</v>
      </c>
      <c r="D2056" s="81" t="s">
        <v>6755</v>
      </c>
      <c r="E2056" s="154" t="s">
        <v>3336</v>
      </c>
      <c r="F2056" s="154" t="s">
        <v>3336</v>
      </c>
      <c r="G2056" s="83" t="s">
        <v>3426</v>
      </c>
      <c r="H2056" s="83" t="s">
        <v>3427</v>
      </c>
      <c r="I2056" s="83" t="s">
        <v>3428</v>
      </c>
      <c r="J2056" s="83" t="s">
        <v>3429</v>
      </c>
      <c r="K2056" s="83" t="s">
        <v>3407</v>
      </c>
      <c r="L2056" s="84" t="s">
        <v>4941</v>
      </c>
      <c r="M2056" s="84" t="s">
        <v>917</v>
      </c>
      <c r="N2056" s="83">
        <v>0.5</v>
      </c>
      <c r="O2056" s="83">
        <v>3</v>
      </c>
      <c r="P2056" s="83">
        <v>7</v>
      </c>
      <c r="Q2056" s="241">
        <f t="shared" si="154"/>
        <v>10.5</v>
      </c>
      <c r="R2056" s="240" t="str">
        <f t="shared" si="155"/>
        <v>DÜŞÜK RİSK</v>
      </c>
      <c r="S2056" s="84" t="s">
        <v>918</v>
      </c>
      <c r="T2056" s="83" t="s">
        <v>185</v>
      </c>
      <c r="U2056" s="155" t="s">
        <v>919</v>
      </c>
      <c r="V2056" s="85" t="s">
        <v>558</v>
      </c>
      <c r="W2056" s="156" t="s">
        <v>919</v>
      </c>
      <c r="X2056" s="156" t="s">
        <v>858</v>
      </c>
      <c r="Y2056" s="83">
        <v>0.5</v>
      </c>
      <c r="Z2056" s="83">
        <v>3</v>
      </c>
      <c r="AA2056" s="83">
        <v>7</v>
      </c>
      <c r="AB2056" s="241">
        <f t="shared" si="156"/>
        <v>10.5</v>
      </c>
      <c r="AC2056" s="240" t="str">
        <f t="shared" si="157"/>
        <v>DÜŞÜK RİSK</v>
      </c>
      <c r="AD2056" s="81" t="s">
        <v>493</v>
      </c>
      <c r="AE2056" s="81" t="s">
        <v>185</v>
      </c>
      <c r="AF2056" s="240" t="s">
        <v>3408</v>
      </c>
      <c r="AG2056" s="83" t="s">
        <v>3409</v>
      </c>
    </row>
    <row r="2057" spans="1:33" ht="175" x14ac:dyDescent="0.45">
      <c r="A2057" s="152">
        <v>2050</v>
      </c>
      <c r="B2057" s="160">
        <v>45896</v>
      </c>
      <c r="C2057" s="83" t="s">
        <v>72</v>
      </c>
      <c r="D2057" s="81" t="s">
        <v>155</v>
      </c>
      <c r="E2057" s="154" t="s">
        <v>3336</v>
      </c>
      <c r="F2057" s="154" t="s">
        <v>3336</v>
      </c>
      <c r="G2057" s="83" t="s">
        <v>1617</v>
      </c>
      <c r="H2057" s="83" t="s">
        <v>2387</v>
      </c>
      <c r="I2057" s="83" t="s">
        <v>199</v>
      </c>
      <c r="J2057" s="83" t="s">
        <v>754</v>
      </c>
      <c r="K2057" s="83" t="s">
        <v>857</v>
      </c>
      <c r="L2057" s="84" t="s">
        <v>1614</v>
      </c>
      <c r="M2057" s="84" t="s">
        <v>917</v>
      </c>
      <c r="N2057" s="83">
        <v>1</v>
      </c>
      <c r="O2057" s="83">
        <v>1</v>
      </c>
      <c r="P2057" s="83">
        <v>15</v>
      </c>
      <c r="Q2057" s="241">
        <f t="shared" si="154"/>
        <v>15</v>
      </c>
      <c r="R2057" s="240" t="str">
        <f t="shared" si="155"/>
        <v>DÜŞÜK RİSK</v>
      </c>
      <c r="S2057" s="84" t="s">
        <v>918</v>
      </c>
      <c r="T2057" s="83" t="s">
        <v>186</v>
      </c>
      <c r="U2057" s="155" t="s">
        <v>919</v>
      </c>
      <c r="V2057" s="85" t="s">
        <v>961</v>
      </c>
      <c r="W2057" s="156" t="s">
        <v>919</v>
      </c>
      <c r="X2057" s="156" t="s">
        <v>858</v>
      </c>
      <c r="Y2057" s="83">
        <v>1</v>
      </c>
      <c r="Z2057" s="83">
        <v>1</v>
      </c>
      <c r="AA2057" s="83">
        <v>15</v>
      </c>
      <c r="AB2057" s="241">
        <f t="shared" si="156"/>
        <v>15</v>
      </c>
      <c r="AC2057" s="240" t="str">
        <f t="shared" si="157"/>
        <v>DÜŞÜK RİSK</v>
      </c>
      <c r="AD2057" s="81" t="s">
        <v>493</v>
      </c>
      <c r="AE2057" s="81" t="s">
        <v>1599</v>
      </c>
      <c r="AF2057" s="240" t="s">
        <v>1600</v>
      </c>
      <c r="AG2057" s="83" t="s">
        <v>1042</v>
      </c>
    </row>
    <row r="2058" spans="1:33" ht="175" x14ac:dyDescent="0.45">
      <c r="A2058" s="152">
        <v>2051</v>
      </c>
      <c r="B2058" s="160">
        <v>45896</v>
      </c>
      <c r="C2058" s="83" t="s">
        <v>72</v>
      </c>
      <c r="D2058" s="81" t="s">
        <v>155</v>
      </c>
      <c r="E2058" s="154" t="s">
        <v>3336</v>
      </c>
      <c r="F2058" s="154" t="s">
        <v>3336</v>
      </c>
      <c r="G2058" s="83" t="s">
        <v>2388</v>
      </c>
      <c r="H2058" s="83" t="s">
        <v>2389</v>
      </c>
      <c r="I2058" s="83" t="s">
        <v>214</v>
      </c>
      <c r="J2058" s="83" t="s">
        <v>754</v>
      </c>
      <c r="K2058" s="83" t="s">
        <v>857</v>
      </c>
      <c r="L2058" s="84" t="s">
        <v>1614</v>
      </c>
      <c r="M2058" s="84" t="s">
        <v>917</v>
      </c>
      <c r="N2058" s="83">
        <v>1</v>
      </c>
      <c r="O2058" s="83">
        <v>1</v>
      </c>
      <c r="P2058" s="83">
        <v>15</v>
      </c>
      <c r="Q2058" s="241">
        <f t="shared" si="154"/>
        <v>15</v>
      </c>
      <c r="R2058" s="240" t="str">
        <f t="shared" si="155"/>
        <v>DÜŞÜK RİSK</v>
      </c>
      <c r="S2058" s="84" t="s">
        <v>918</v>
      </c>
      <c r="T2058" s="83" t="s">
        <v>186</v>
      </c>
      <c r="U2058" s="155" t="s">
        <v>919</v>
      </c>
      <c r="V2058" s="85" t="s">
        <v>961</v>
      </c>
      <c r="W2058" s="156" t="s">
        <v>919</v>
      </c>
      <c r="X2058" s="156" t="s">
        <v>858</v>
      </c>
      <c r="Y2058" s="83">
        <v>1</v>
      </c>
      <c r="Z2058" s="83">
        <v>1</v>
      </c>
      <c r="AA2058" s="83">
        <v>15</v>
      </c>
      <c r="AB2058" s="241">
        <f t="shared" si="156"/>
        <v>15</v>
      </c>
      <c r="AC2058" s="240" t="str">
        <f t="shared" si="157"/>
        <v>DÜŞÜK RİSK</v>
      </c>
      <c r="AD2058" s="81" t="s">
        <v>493</v>
      </c>
      <c r="AE2058" s="81" t="s">
        <v>1599</v>
      </c>
      <c r="AF2058" s="240" t="s">
        <v>1600</v>
      </c>
      <c r="AG2058" s="83" t="s">
        <v>1042</v>
      </c>
    </row>
    <row r="2059" spans="1:33" ht="175" x14ac:dyDescent="0.45">
      <c r="A2059" s="152">
        <v>2052</v>
      </c>
      <c r="B2059" s="160">
        <v>45896</v>
      </c>
      <c r="C2059" s="83" t="s">
        <v>72</v>
      </c>
      <c r="D2059" s="81" t="s">
        <v>155</v>
      </c>
      <c r="E2059" s="154" t="s">
        <v>3336</v>
      </c>
      <c r="F2059" s="154" t="s">
        <v>3336</v>
      </c>
      <c r="G2059" s="83" t="s">
        <v>1617</v>
      </c>
      <c r="H2059" s="83" t="s">
        <v>1783</v>
      </c>
      <c r="I2059" s="83" t="s">
        <v>199</v>
      </c>
      <c r="J2059" s="83" t="s">
        <v>754</v>
      </c>
      <c r="K2059" s="83" t="s">
        <v>857</v>
      </c>
      <c r="L2059" s="84" t="s">
        <v>1614</v>
      </c>
      <c r="M2059" s="84" t="s">
        <v>917</v>
      </c>
      <c r="N2059" s="83">
        <v>1</v>
      </c>
      <c r="O2059" s="83">
        <v>0.5</v>
      </c>
      <c r="P2059" s="83">
        <v>40</v>
      </c>
      <c r="Q2059" s="241">
        <f t="shared" si="154"/>
        <v>20</v>
      </c>
      <c r="R2059" s="240" t="str">
        <f t="shared" si="155"/>
        <v>OLASI RİSK</v>
      </c>
      <c r="S2059" s="84" t="s">
        <v>918</v>
      </c>
      <c r="T2059" s="83" t="s">
        <v>186</v>
      </c>
      <c r="U2059" s="155" t="s">
        <v>919</v>
      </c>
      <c r="V2059" s="85" t="s">
        <v>961</v>
      </c>
      <c r="W2059" s="156" t="s">
        <v>919</v>
      </c>
      <c r="X2059" s="156" t="s">
        <v>858</v>
      </c>
      <c r="Y2059" s="83">
        <v>0.5</v>
      </c>
      <c r="Z2059" s="83">
        <v>0.5</v>
      </c>
      <c r="AA2059" s="83">
        <v>15</v>
      </c>
      <c r="AB2059" s="241">
        <f t="shared" si="156"/>
        <v>3.75</v>
      </c>
      <c r="AC2059" s="240" t="str">
        <f t="shared" si="157"/>
        <v>DÜŞÜK RİSK</v>
      </c>
      <c r="AD2059" s="81" t="s">
        <v>493</v>
      </c>
      <c r="AE2059" s="81" t="s">
        <v>1599</v>
      </c>
      <c r="AF2059" s="240" t="s">
        <v>1600</v>
      </c>
      <c r="AG2059" s="83" t="s">
        <v>1042</v>
      </c>
    </row>
    <row r="2060" spans="1:33" ht="175" x14ac:dyDescent="0.45">
      <c r="A2060" s="152">
        <v>2053</v>
      </c>
      <c r="B2060" s="160">
        <v>45896</v>
      </c>
      <c r="C2060" s="83" t="s">
        <v>72</v>
      </c>
      <c r="D2060" s="81" t="s">
        <v>155</v>
      </c>
      <c r="E2060" s="154" t="s">
        <v>3336</v>
      </c>
      <c r="F2060" s="154" t="s">
        <v>3336</v>
      </c>
      <c r="G2060" s="83" t="s">
        <v>1615</v>
      </c>
      <c r="H2060" s="83" t="s">
        <v>1783</v>
      </c>
      <c r="I2060" s="83" t="s">
        <v>214</v>
      </c>
      <c r="J2060" s="83" t="s">
        <v>754</v>
      </c>
      <c r="K2060" s="83" t="s">
        <v>857</v>
      </c>
      <c r="L2060" s="84" t="s">
        <v>1614</v>
      </c>
      <c r="M2060" s="84" t="s">
        <v>917</v>
      </c>
      <c r="N2060" s="83">
        <v>1</v>
      </c>
      <c r="O2060" s="83">
        <v>0.5</v>
      </c>
      <c r="P2060" s="83">
        <v>40</v>
      </c>
      <c r="Q2060" s="241">
        <f t="shared" si="154"/>
        <v>20</v>
      </c>
      <c r="R2060" s="240" t="str">
        <f t="shared" si="155"/>
        <v>OLASI RİSK</v>
      </c>
      <c r="S2060" s="84" t="s">
        <v>918</v>
      </c>
      <c r="T2060" s="83" t="s">
        <v>186</v>
      </c>
      <c r="U2060" s="155" t="s">
        <v>919</v>
      </c>
      <c r="V2060" s="85" t="s">
        <v>961</v>
      </c>
      <c r="W2060" s="156" t="s">
        <v>919</v>
      </c>
      <c r="X2060" s="156" t="s">
        <v>858</v>
      </c>
      <c r="Y2060" s="83">
        <v>0.5</v>
      </c>
      <c r="Z2060" s="83">
        <v>0.5</v>
      </c>
      <c r="AA2060" s="83">
        <v>15</v>
      </c>
      <c r="AB2060" s="241">
        <f t="shared" si="156"/>
        <v>3.75</v>
      </c>
      <c r="AC2060" s="240" t="str">
        <f t="shared" si="157"/>
        <v>DÜŞÜK RİSK</v>
      </c>
      <c r="AD2060" s="81" t="s">
        <v>493</v>
      </c>
      <c r="AE2060" s="81" t="s">
        <v>1599</v>
      </c>
      <c r="AF2060" s="240" t="s">
        <v>1600</v>
      </c>
      <c r="AG2060" s="83" t="s">
        <v>1042</v>
      </c>
    </row>
    <row r="2061" spans="1:33" ht="175" x14ac:dyDescent="0.45">
      <c r="A2061" s="152">
        <v>2054</v>
      </c>
      <c r="B2061" s="160">
        <v>45896</v>
      </c>
      <c r="C2061" s="83" t="s">
        <v>72</v>
      </c>
      <c r="D2061" s="81" t="s">
        <v>155</v>
      </c>
      <c r="E2061" s="154" t="s">
        <v>3336</v>
      </c>
      <c r="F2061" s="154" t="s">
        <v>3336</v>
      </c>
      <c r="G2061" s="83" t="s">
        <v>1617</v>
      </c>
      <c r="H2061" s="83" t="s">
        <v>1618</v>
      </c>
      <c r="I2061" s="83" t="s">
        <v>199</v>
      </c>
      <c r="J2061" s="83" t="s">
        <v>1619</v>
      </c>
      <c r="K2061" s="83" t="s">
        <v>857</v>
      </c>
      <c r="L2061" s="84" t="s">
        <v>1614</v>
      </c>
      <c r="M2061" s="84" t="s">
        <v>917</v>
      </c>
      <c r="N2061" s="83">
        <v>1</v>
      </c>
      <c r="O2061" s="83">
        <v>1</v>
      </c>
      <c r="P2061" s="83">
        <v>40</v>
      </c>
      <c r="Q2061" s="241">
        <f t="shared" si="154"/>
        <v>40</v>
      </c>
      <c r="R2061" s="240" t="str">
        <f t="shared" si="155"/>
        <v>OLASI RİSK</v>
      </c>
      <c r="S2061" s="84" t="s">
        <v>918</v>
      </c>
      <c r="T2061" s="83" t="s">
        <v>186</v>
      </c>
      <c r="U2061" s="155" t="s">
        <v>919</v>
      </c>
      <c r="V2061" s="85" t="s">
        <v>961</v>
      </c>
      <c r="W2061" s="156" t="s">
        <v>919</v>
      </c>
      <c r="X2061" s="156" t="s">
        <v>858</v>
      </c>
      <c r="Y2061" s="83">
        <v>1</v>
      </c>
      <c r="Z2061" s="83">
        <v>0.5</v>
      </c>
      <c r="AA2061" s="83">
        <v>40</v>
      </c>
      <c r="AB2061" s="241">
        <f t="shared" si="156"/>
        <v>20</v>
      </c>
      <c r="AC2061" s="240" t="str">
        <f t="shared" si="157"/>
        <v>OLASI RİSK</v>
      </c>
      <c r="AD2061" s="81" t="s">
        <v>493</v>
      </c>
      <c r="AE2061" s="81" t="s">
        <v>1599</v>
      </c>
      <c r="AF2061" s="240" t="s">
        <v>1620</v>
      </c>
      <c r="AG2061" s="83" t="s">
        <v>1042</v>
      </c>
    </row>
    <row r="2062" spans="1:33" ht="175" x14ac:dyDescent="0.45">
      <c r="A2062" s="152">
        <v>2055</v>
      </c>
      <c r="B2062" s="160">
        <v>45896</v>
      </c>
      <c r="C2062" s="83" t="s">
        <v>72</v>
      </c>
      <c r="D2062" s="81" t="s">
        <v>155</v>
      </c>
      <c r="E2062" s="154" t="s">
        <v>3336</v>
      </c>
      <c r="F2062" s="154" t="s">
        <v>3336</v>
      </c>
      <c r="G2062" s="83" t="s">
        <v>1615</v>
      </c>
      <c r="H2062" s="83" t="s">
        <v>1621</v>
      </c>
      <c r="I2062" s="83" t="s">
        <v>199</v>
      </c>
      <c r="J2062" s="83" t="s">
        <v>1619</v>
      </c>
      <c r="K2062" s="83" t="s">
        <v>857</v>
      </c>
      <c r="L2062" s="84" t="s">
        <v>1614</v>
      </c>
      <c r="M2062" s="84" t="s">
        <v>917</v>
      </c>
      <c r="N2062" s="83">
        <v>1</v>
      </c>
      <c r="O2062" s="83">
        <v>1</v>
      </c>
      <c r="P2062" s="83">
        <v>40</v>
      </c>
      <c r="Q2062" s="241">
        <f t="shared" si="154"/>
        <v>40</v>
      </c>
      <c r="R2062" s="240" t="str">
        <f t="shared" si="155"/>
        <v>OLASI RİSK</v>
      </c>
      <c r="S2062" s="84" t="s">
        <v>918</v>
      </c>
      <c r="T2062" s="83" t="s">
        <v>186</v>
      </c>
      <c r="U2062" s="155" t="s">
        <v>919</v>
      </c>
      <c r="V2062" s="85" t="s">
        <v>961</v>
      </c>
      <c r="W2062" s="156" t="s">
        <v>919</v>
      </c>
      <c r="X2062" s="156" t="s">
        <v>858</v>
      </c>
      <c r="Y2062" s="83">
        <v>1</v>
      </c>
      <c r="Z2062" s="83">
        <v>0.5</v>
      </c>
      <c r="AA2062" s="83">
        <v>15</v>
      </c>
      <c r="AB2062" s="241">
        <f t="shared" si="156"/>
        <v>7.5</v>
      </c>
      <c r="AC2062" s="240" t="str">
        <f t="shared" si="157"/>
        <v>DÜŞÜK RİSK</v>
      </c>
      <c r="AD2062" s="81" t="s">
        <v>493</v>
      </c>
      <c r="AE2062" s="81" t="s">
        <v>1599</v>
      </c>
      <c r="AF2062" s="240" t="s">
        <v>1620</v>
      </c>
      <c r="AG2062" s="83" t="s">
        <v>1042</v>
      </c>
    </row>
    <row r="2063" spans="1:33" ht="175" x14ac:dyDescent="0.45">
      <c r="A2063" s="152">
        <v>2056</v>
      </c>
      <c r="B2063" s="160">
        <v>45896</v>
      </c>
      <c r="C2063" s="83" t="s">
        <v>72</v>
      </c>
      <c r="D2063" s="81" t="s">
        <v>155</v>
      </c>
      <c r="E2063" s="154" t="s">
        <v>3336</v>
      </c>
      <c r="F2063" s="154" t="s">
        <v>3336</v>
      </c>
      <c r="G2063" s="83" t="s">
        <v>1617</v>
      </c>
      <c r="H2063" s="83" t="s">
        <v>1622</v>
      </c>
      <c r="I2063" s="83" t="s">
        <v>1623</v>
      </c>
      <c r="J2063" s="83" t="s">
        <v>1619</v>
      </c>
      <c r="K2063" s="83" t="s">
        <v>857</v>
      </c>
      <c r="L2063" s="84" t="s">
        <v>1614</v>
      </c>
      <c r="M2063" s="84" t="s">
        <v>917</v>
      </c>
      <c r="N2063" s="83">
        <v>1</v>
      </c>
      <c r="O2063" s="83">
        <v>1</v>
      </c>
      <c r="P2063" s="83">
        <v>40</v>
      </c>
      <c r="Q2063" s="241">
        <f t="shared" si="154"/>
        <v>40</v>
      </c>
      <c r="R2063" s="240" t="str">
        <f t="shared" si="155"/>
        <v>OLASI RİSK</v>
      </c>
      <c r="S2063" s="84" t="s">
        <v>918</v>
      </c>
      <c r="T2063" s="83" t="s">
        <v>186</v>
      </c>
      <c r="U2063" s="155" t="s">
        <v>919</v>
      </c>
      <c r="V2063" s="85" t="s">
        <v>961</v>
      </c>
      <c r="W2063" s="156" t="s">
        <v>919</v>
      </c>
      <c r="X2063" s="156" t="s">
        <v>858</v>
      </c>
      <c r="Y2063" s="83">
        <v>1</v>
      </c>
      <c r="Z2063" s="83">
        <v>0.5</v>
      </c>
      <c r="AA2063" s="83">
        <v>15</v>
      </c>
      <c r="AB2063" s="241">
        <f t="shared" si="156"/>
        <v>7.5</v>
      </c>
      <c r="AC2063" s="240" t="str">
        <f t="shared" si="157"/>
        <v>DÜŞÜK RİSK</v>
      </c>
      <c r="AD2063" s="81" t="s">
        <v>493</v>
      </c>
      <c r="AE2063" s="81" t="s">
        <v>1599</v>
      </c>
      <c r="AF2063" s="240" t="s">
        <v>1620</v>
      </c>
      <c r="AG2063" s="83" t="s">
        <v>1042</v>
      </c>
    </row>
    <row r="2064" spans="1:33" ht="175" x14ac:dyDescent="0.45">
      <c r="A2064" s="152">
        <v>2057</v>
      </c>
      <c r="B2064" s="160">
        <v>45896</v>
      </c>
      <c r="C2064" s="83" t="s">
        <v>72</v>
      </c>
      <c r="D2064" s="81" t="s">
        <v>155</v>
      </c>
      <c r="E2064" s="154" t="s">
        <v>3336</v>
      </c>
      <c r="F2064" s="154" t="s">
        <v>3336</v>
      </c>
      <c r="G2064" s="83" t="s">
        <v>1617</v>
      </c>
      <c r="H2064" s="83" t="s">
        <v>1624</v>
      </c>
      <c r="I2064" s="83" t="s">
        <v>1623</v>
      </c>
      <c r="J2064" s="83" t="s">
        <v>1619</v>
      </c>
      <c r="K2064" s="83" t="s">
        <v>857</v>
      </c>
      <c r="L2064" s="84" t="s">
        <v>1614</v>
      </c>
      <c r="M2064" s="84" t="s">
        <v>917</v>
      </c>
      <c r="N2064" s="83">
        <v>1</v>
      </c>
      <c r="O2064" s="83">
        <v>1</v>
      </c>
      <c r="P2064" s="83">
        <v>40</v>
      </c>
      <c r="Q2064" s="241">
        <f t="shared" si="154"/>
        <v>40</v>
      </c>
      <c r="R2064" s="240" t="str">
        <f t="shared" si="155"/>
        <v>OLASI RİSK</v>
      </c>
      <c r="S2064" s="84" t="s">
        <v>918</v>
      </c>
      <c r="T2064" s="83" t="s">
        <v>186</v>
      </c>
      <c r="U2064" s="155" t="s">
        <v>919</v>
      </c>
      <c r="V2064" s="85" t="s">
        <v>961</v>
      </c>
      <c r="W2064" s="156" t="s">
        <v>919</v>
      </c>
      <c r="X2064" s="156" t="s">
        <v>858</v>
      </c>
      <c r="Y2064" s="83">
        <v>1</v>
      </c>
      <c r="Z2064" s="83">
        <v>0.5</v>
      </c>
      <c r="AA2064" s="83">
        <v>15</v>
      </c>
      <c r="AB2064" s="241">
        <f t="shared" si="156"/>
        <v>7.5</v>
      </c>
      <c r="AC2064" s="240" t="str">
        <f t="shared" si="157"/>
        <v>DÜŞÜK RİSK</v>
      </c>
      <c r="AD2064" s="81" t="s">
        <v>493</v>
      </c>
      <c r="AE2064" s="81" t="s">
        <v>1599</v>
      </c>
      <c r="AF2064" s="240" t="s">
        <v>1620</v>
      </c>
      <c r="AG2064" s="83" t="s">
        <v>1042</v>
      </c>
    </row>
    <row r="2065" spans="1:33" ht="175" x14ac:dyDescent="0.45">
      <c r="A2065" s="152">
        <v>2058</v>
      </c>
      <c r="B2065" s="160">
        <v>45896</v>
      </c>
      <c r="C2065" s="83" t="s">
        <v>72</v>
      </c>
      <c r="D2065" s="81" t="s">
        <v>155</v>
      </c>
      <c r="E2065" s="154" t="s">
        <v>3336</v>
      </c>
      <c r="F2065" s="154" t="s">
        <v>3336</v>
      </c>
      <c r="G2065" s="83" t="s">
        <v>1615</v>
      </c>
      <c r="H2065" s="83" t="s">
        <v>1625</v>
      </c>
      <c r="I2065" s="83" t="s">
        <v>1623</v>
      </c>
      <c r="J2065" s="83" t="s">
        <v>1619</v>
      </c>
      <c r="K2065" s="83" t="s">
        <v>857</v>
      </c>
      <c r="L2065" s="84" t="s">
        <v>1614</v>
      </c>
      <c r="M2065" s="84" t="s">
        <v>917</v>
      </c>
      <c r="N2065" s="83">
        <v>1</v>
      </c>
      <c r="O2065" s="83">
        <v>1</v>
      </c>
      <c r="P2065" s="83">
        <v>40</v>
      </c>
      <c r="Q2065" s="241">
        <f t="shared" si="154"/>
        <v>40</v>
      </c>
      <c r="R2065" s="240" t="str">
        <f t="shared" si="155"/>
        <v>OLASI RİSK</v>
      </c>
      <c r="S2065" s="84" t="s">
        <v>918</v>
      </c>
      <c r="T2065" s="83" t="s">
        <v>186</v>
      </c>
      <c r="U2065" s="155" t="s">
        <v>919</v>
      </c>
      <c r="V2065" s="85" t="s">
        <v>961</v>
      </c>
      <c r="W2065" s="156" t="s">
        <v>919</v>
      </c>
      <c r="X2065" s="156" t="s">
        <v>858</v>
      </c>
      <c r="Y2065" s="83">
        <v>1</v>
      </c>
      <c r="Z2065" s="83">
        <v>0.5</v>
      </c>
      <c r="AA2065" s="83">
        <v>15</v>
      </c>
      <c r="AB2065" s="241">
        <f t="shared" si="156"/>
        <v>7.5</v>
      </c>
      <c r="AC2065" s="240" t="str">
        <f t="shared" si="157"/>
        <v>DÜŞÜK RİSK</v>
      </c>
      <c r="AD2065" s="81" t="s">
        <v>493</v>
      </c>
      <c r="AE2065" s="81" t="s">
        <v>1599</v>
      </c>
      <c r="AF2065" s="240" t="s">
        <v>1620</v>
      </c>
      <c r="AG2065" s="83" t="s">
        <v>1042</v>
      </c>
    </row>
    <row r="2066" spans="1:33" ht="122.5" x14ac:dyDescent="0.45">
      <c r="A2066" s="152">
        <v>2059</v>
      </c>
      <c r="B2066" s="160">
        <v>45896</v>
      </c>
      <c r="C2066" s="83" t="s">
        <v>72</v>
      </c>
      <c r="D2066" s="81" t="s">
        <v>155</v>
      </c>
      <c r="E2066" s="154" t="s">
        <v>3336</v>
      </c>
      <c r="F2066" s="154" t="s">
        <v>3336</v>
      </c>
      <c r="G2066" s="83" t="s">
        <v>4942</v>
      </c>
      <c r="H2066" s="83" t="s">
        <v>1627</v>
      </c>
      <c r="I2066" s="83" t="s">
        <v>1628</v>
      </c>
      <c r="J2066" s="83" t="s">
        <v>1629</v>
      </c>
      <c r="K2066" s="83" t="s">
        <v>857</v>
      </c>
      <c r="L2066" s="84" t="s">
        <v>4943</v>
      </c>
      <c r="M2066" s="84" t="s">
        <v>917</v>
      </c>
      <c r="N2066" s="83">
        <v>0.5</v>
      </c>
      <c r="O2066" s="83">
        <v>0.5</v>
      </c>
      <c r="P2066" s="83">
        <v>1</v>
      </c>
      <c r="Q2066" s="241">
        <f t="shared" si="154"/>
        <v>0.25</v>
      </c>
      <c r="R2066" s="240" t="str">
        <f t="shared" si="155"/>
        <v>DÜŞÜK RİSK</v>
      </c>
      <c r="S2066" s="84" t="s">
        <v>918</v>
      </c>
      <c r="T2066" s="83" t="s">
        <v>190</v>
      </c>
      <c r="U2066" s="155" t="s">
        <v>919</v>
      </c>
      <c r="V2066" s="85" t="s">
        <v>961</v>
      </c>
      <c r="W2066" s="156" t="s">
        <v>919</v>
      </c>
      <c r="X2066" s="156" t="s">
        <v>858</v>
      </c>
      <c r="Y2066" s="83">
        <v>0.5</v>
      </c>
      <c r="Z2066" s="83">
        <v>0.5</v>
      </c>
      <c r="AA2066" s="83">
        <v>1</v>
      </c>
      <c r="AB2066" s="241">
        <f t="shared" si="156"/>
        <v>0.25</v>
      </c>
      <c r="AC2066" s="240" t="str">
        <f t="shared" si="157"/>
        <v>DÜŞÜK RİSK</v>
      </c>
      <c r="AD2066" s="81" t="s">
        <v>132</v>
      </c>
      <c r="AE2066" s="81" t="s">
        <v>190</v>
      </c>
      <c r="AF2066" s="240" t="s">
        <v>2390</v>
      </c>
      <c r="AG2066" s="83" t="s">
        <v>1042</v>
      </c>
    </row>
    <row r="2067" spans="1:33" ht="140" x14ac:dyDescent="0.45">
      <c r="A2067" s="152">
        <v>2060</v>
      </c>
      <c r="B2067" s="160">
        <v>45896</v>
      </c>
      <c r="C2067" s="83" t="s">
        <v>72</v>
      </c>
      <c r="D2067" s="81" t="s">
        <v>156</v>
      </c>
      <c r="E2067" s="154" t="s">
        <v>3336</v>
      </c>
      <c r="F2067" s="154" t="s">
        <v>3336</v>
      </c>
      <c r="G2067" s="83" t="s">
        <v>1637</v>
      </c>
      <c r="H2067" s="83" t="s">
        <v>1638</v>
      </c>
      <c r="I2067" s="83" t="s">
        <v>1639</v>
      </c>
      <c r="J2067" s="83" t="s">
        <v>1640</v>
      </c>
      <c r="K2067" s="83" t="s">
        <v>515</v>
      </c>
      <c r="L2067" s="84" t="s">
        <v>1641</v>
      </c>
      <c r="M2067" s="84" t="s">
        <v>917</v>
      </c>
      <c r="N2067" s="83">
        <v>1</v>
      </c>
      <c r="O2067" s="83">
        <v>3</v>
      </c>
      <c r="P2067" s="83">
        <v>15</v>
      </c>
      <c r="Q2067" s="241">
        <f t="shared" si="154"/>
        <v>45</v>
      </c>
      <c r="R2067" s="240" t="str">
        <f t="shared" si="155"/>
        <v>OLASI RİSK</v>
      </c>
      <c r="S2067" s="84" t="s">
        <v>918</v>
      </c>
      <c r="T2067" s="83" t="s">
        <v>187</v>
      </c>
      <c r="U2067" s="155" t="s">
        <v>919</v>
      </c>
      <c r="V2067" s="85" t="s">
        <v>558</v>
      </c>
      <c r="W2067" s="156" t="s">
        <v>919</v>
      </c>
      <c r="X2067" s="156" t="s">
        <v>858</v>
      </c>
      <c r="Y2067" s="83">
        <v>1</v>
      </c>
      <c r="Z2067" s="83">
        <v>2</v>
      </c>
      <c r="AA2067" s="83">
        <v>3</v>
      </c>
      <c r="AB2067" s="241">
        <f t="shared" si="156"/>
        <v>6</v>
      </c>
      <c r="AC2067" s="240" t="str">
        <f t="shared" si="157"/>
        <v>DÜŞÜK RİSK</v>
      </c>
      <c r="AD2067" s="81" t="s">
        <v>651</v>
      </c>
      <c r="AE2067" s="81" t="s">
        <v>187</v>
      </c>
      <c r="AF2067" s="240" t="s">
        <v>1642</v>
      </c>
      <c r="AG2067" s="83" t="s">
        <v>1058</v>
      </c>
    </row>
    <row r="2068" spans="1:33" ht="87.5" x14ac:dyDescent="0.45">
      <c r="A2068" s="152">
        <v>2061</v>
      </c>
      <c r="B2068" s="160">
        <v>45896</v>
      </c>
      <c r="C2068" s="83" t="s">
        <v>72</v>
      </c>
      <c r="D2068" s="81" t="s">
        <v>156</v>
      </c>
      <c r="E2068" s="154" t="s">
        <v>3336</v>
      </c>
      <c r="F2068" s="154" t="s">
        <v>3336</v>
      </c>
      <c r="G2068" s="83" t="s">
        <v>1653</v>
      </c>
      <c r="H2068" s="83" t="s">
        <v>1660</v>
      </c>
      <c r="I2068" s="83" t="s">
        <v>2398</v>
      </c>
      <c r="J2068" s="83" t="s">
        <v>2399</v>
      </c>
      <c r="K2068" s="83" t="s">
        <v>1008</v>
      </c>
      <c r="L2068" s="84" t="s">
        <v>2400</v>
      </c>
      <c r="M2068" s="84" t="s">
        <v>917</v>
      </c>
      <c r="N2068" s="83">
        <v>1</v>
      </c>
      <c r="O2068" s="83">
        <v>2</v>
      </c>
      <c r="P2068" s="83">
        <v>3</v>
      </c>
      <c r="Q2068" s="241">
        <f t="shared" si="154"/>
        <v>6</v>
      </c>
      <c r="R2068" s="240" t="str">
        <f t="shared" si="155"/>
        <v>DÜŞÜK RİSK</v>
      </c>
      <c r="S2068" s="84" t="s">
        <v>918</v>
      </c>
      <c r="T2068" s="83" t="s">
        <v>184</v>
      </c>
      <c r="U2068" s="155" t="s">
        <v>919</v>
      </c>
      <c r="V2068" s="85" t="s">
        <v>558</v>
      </c>
      <c r="W2068" s="156" t="s">
        <v>919</v>
      </c>
      <c r="X2068" s="156" t="s">
        <v>858</v>
      </c>
      <c r="Y2068" s="83">
        <v>0.5</v>
      </c>
      <c r="Z2068" s="83">
        <v>1</v>
      </c>
      <c r="AA2068" s="83">
        <v>3</v>
      </c>
      <c r="AB2068" s="241">
        <f t="shared" si="156"/>
        <v>1.5</v>
      </c>
      <c r="AC2068" s="240" t="str">
        <f t="shared" si="157"/>
        <v>DÜŞÜK RİSK</v>
      </c>
      <c r="AD2068" s="81" t="s">
        <v>493</v>
      </c>
      <c r="AE2068" s="81" t="s">
        <v>186</v>
      </c>
      <c r="AF2068" s="240" t="s">
        <v>2401</v>
      </c>
      <c r="AG2068" s="83" t="s">
        <v>1058</v>
      </c>
    </row>
    <row r="2069" spans="1:33" ht="105" x14ac:dyDescent="0.45">
      <c r="A2069" s="152">
        <v>2062</v>
      </c>
      <c r="B2069" s="160">
        <v>45896</v>
      </c>
      <c r="C2069" s="83" t="s">
        <v>72</v>
      </c>
      <c r="D2069" s="81" t="s">
        <v>157</v>
      </c>
      <c r="E2069" s="154" t="s">
        <v>3336</v>
      </c>
      <c r="F2069" s="154" t="s">
        <v>3336</v>
      </c>
      <c r="G2069" s="83" t="s">
        <v>3430</v>
      </c>
      <c r="H2069" s="83" t="s">
        <v>3431</v>
      </c>
      <c r="I2069" s="83" t="s">
        <v>3432</v>
      </c>
      <c r="J2069" s="83" t="s">
        <v>3433</v>
      </c>
      <c r="K2069" s="83" t="s">
        <v>515</v>
      </c>
      <c r="L2069" s="84" t="s">
        <v>3434</v>
      </c>
      <c r="M2069" s="84" t="s">
        <v>917</v>
      </c>
      <c r="N2069" s="83">
        <v>1</v>
      </c>
      <c r="O2069" s="83">
        <v>6</v>
      </c>
      <c r="P2069" s="83">
        <v>3</v>
      </c>
      <c r="Q2069" s="241">
        <f t="shared" si="154"/>
        <v>18</v>
      </c>
      <c r="R2069" s="240" t="str">
        <f t="shared" si="155"/>
        <v>DÜŞÜK RİSK</v>
      </c>
      <c r="S2069" s="84" t="s">
        <v>918</v>
      </c>
      <c r="T2069" s="83" t="s">
        <v>132</v>
      </c>
      <c r="U2069" s="155" t="s">
        <v>919</v>
      </c>
      <c r="V2069" s="85" t="s">
        <v>558</v>
      </c>
      <c r="W2069" s="156" t="s">
        <v>919</v>
      </c>
      <c r="X2069" s="156" t="s">
        <v>858</v>
      </c>
      <c r="Y2069" s="83">
        <v>1</v>
      </c>
      <c r="Z2069" s="83">
        <v>6</v>
      </c>
      <c r="AA2069" s="83">
        <v>3</v>
      </c>
      <c r="AB2069" s="241">
        <f t="shared" si="156"/>
        <v>18</v>
      </c>
      <c r="AC2069" s="240" t="str">
        <f t="shared" si="157"/>
        <v>DÜŞÜK RİSK</v>
      </c>
      <c r="AD2069" s="81" t="s">
        <v>132</v>
      </c>
      <c r="AE2069" s="81" t="s">
        <v>132</v>
      </c>
      <c r="AF2069" s="240" t="s">
        <v>2390</v>
      </c>
      <c r="AG2069" s="83" t="s">
        <v>860</v>
      </c>
    </row>
    <row r="2070" spans="1:33" ht="105" x14ac:dyDescent="0.45">
      <c r="A2070" s="152">
        <v>2063</v>
      </c>
      <c r="B2070" s="160">
        <v>45896</v>
      </c>
      <c r="C2070" s="83" t="s">
        <v>72</v>
      </c>
      <c r="D2070" s="81" t="s">
        <v>157</v>
      </c>
      <c r="E2070" s="154" t="s">
        <v>3336</v>
      </c>
      <c r="F2070" s="154" t="s">
        <v>3336</v>
      </c>
      <c r="G2070" s="83" t="s">
        <v>2402</v>
      </c>
      <c r="H2070" s="83" t="s">
        <v>1049</v>
      </c>
      <c r="I2070" s="83" t="s">
        <v>1050</v>
      </c>
      <c r="J2070" s="83" t="s">
        <v>1051</v>
      </c>
      <c r="K2070" s="83" t="s">
        <v>515</v>
      </c>
      <c r="L2070" s="84" t="s">
        <v>2403</v>
      </c>
      <c r="M2070" s="84" t="s">
        <v>917</v>
      </c>
      <c r="N2070" s="83">
        <v>0.5</v>
      </c>
      <c r="O2070" s="83">
        <v>3</v>
      </c>
      <c r="P2070" s="83">
        <v>7</v>
      </c>
      <c r="Q2070" s="241">
        <f t="shared" si="154"/>
        <v>10.5</v>
      </c>
      <c r="R2070" s="240" t="str">
        <f t="shared" si="155"/>
        <v>DÜŞÜK RİSK</v>
      </c>
      <c r="S2070" s="84" t="s">
        <v>918</v>
      </c>
      <c r="T2070" s="83" t="s">
        <v>191</v>
      </c>
      <c r="U2070" s="155" t="s">
        <v>919</v>
      </c>
      <c r="V2070" s="85" t="s">
        <v>558</v>
      </c>
      <c r="W2070" s="156" t="s">
        <v>919</v>
      </c>
      <c r="X2070" s="156" t="s">
        <v>858</v>
      </c>
      <c r="Y2070" s="83">
        <v>0.5</v>
      </c>
      <c r="Z2070" s="83">
        <v>3</v>
      </c>
      <c r="AA2070" s="83">
        <v>7</v>
      </c>
      <c r="AB2070" s="241">
        <f t="shared" si="156"/>
        <v>10.5</v>
      </c>
      <c r="AC2070" s="240" t="str">
        <f t="shared" si="157"/>
        <v>DÜŞÜK RİSK</v>
      </c>
      <c r="AD2070" s="81" t="s">
        <v>132</v>
      </c>
      <c r="AE2070" s="81" t="s">
        <v>191</v>
      </c>
      <c r="AF2070" s="240" t="s">
        <v>2390</v>
      </c>
      <c r="AG2070" s="83" t="s">
        <v>2404</v>
      </c>
    </row>
    <row r="2071" spans="1:33" ht="122.5" x14ac:dyDescent="0.45">
      <c r="A2071" s="152">
        <v>2064</v>
      </c>
      <c r="B2071" s="160">
        <v>45896</v>
      </c>
      <c r="C2071" s="83" t="s">
        <v>72</v>
      </c>
      <c r="D2071" s="81" t="s">
        <v>157</v>
      </c>
      <c r="E2071" s="154" t="s">
        <v>3336</v>
      </c>
      <c r="F2071" s="154" t="s">
        <v>3336</v>
      </c>
      <c r="G2071" s="83" t="s">
        <v>1048</v>
      </c>
      <c r="H2071" s="83" t="s">
        <v>1054</v>
      </c>
      <c r="I2071" s="83" t="s">
        <v>1055</v>
      </c>
      <c r="J2071" s="83" t="s">
        <v>1056</v>
      </c>
      <c r="K2071" s="83" t="s">
        <v>515</v>
      </c>
      <c r="L2071" s="84" t="s">
        <v>2405</v>
      </c>
      <c r="M2071" s="84" t="s">
        <v>917</v>
      </c>
      <c r="N2071" s="83">
        <v>3</v>
      </c>
      <c r="O2071" s="83">
        <v>6</v>
      </c>
      <c r="P2071" s="83">
        <v>1</v>
      </c>
      <c r="Q2071" s="241">
        <f t="shared" si="154"/>
        <v>18</v>
      </c>
      <c r="R2071" s="240" t="str">
        <f t="shared" si="155"/>
        <v>DÜŞÜK RİSK</v>
      </c>
      <c r="S2071" s="84" t="s">
        <v>918</v>
      </c>
      <c r="T2071" s="83" t="s">
        <v>191</v>
      </c>
      <c r="U2071" s="155" t="s">
        <v>919</v>
      </c>
      <c r="V2071" s="85" t="s">
        <v>558</v>
      </c>
      <c r="W2071" s="156" t="s">
        <v>919</v>
      </c>
      <c r="X2071" s="156" t="s">
        <v>858</v>
      </c>
      <c r="Y2071" s="83">
        <v>1</v>
      </c>
      <c r="Z2071" s="83">
        <v>6</v>
      </c>
      <c r="AA2071" s="83">
        <v>1</v>
      </c>
      <c r="AB2071" s="241">
        <f t="shared" si="156"/>
        <v>6</v>
      </c>
      <c r="AC2071" s="240" t="str">
        <f t="shared" si="157"/>
        <v>DÜŞÜK RİSK</v>
      </c>
      <c r="AD2071" s="81" t="s">
        <v>132</v>
      </c>
      <c r="AE2071" s="81" t="s">
        <v>191</v>
      </c>
      <c r="AF2071" s="240" t="s">
        <v>2390</v>
      </c>
      <c r="AG2071" s="83" t="s">
        <v>1058</v>
      </c>
    </row>
    <row r="2072" spans="1:33" ht="122.5" x14ac:dyDescent="0.45">
      <c r="A2072" s="152">
        <v>2065</v>
      </c>
      <c r="B2072" s="160">
        <v>45896</v>
      </c>
      <c r="C2072" s="83" t="s">
        <v>66</v>
      </c>
      <c r="D2072" s="81" t="s">
        <v>6752</v>
      </c>
      <c r="E2072" s="154" t="s">
        <v>3336</v>
      </c>
      <c r="F2072" s="154" t="s">
        <v>3336</v>
      </c>
      <c r="G2072" s="83" t="s">
        <v>3435</v>
      </c>
      <c r="H2072" s="83" t="s">
        <v>3436</v>
      </c>
      <c r="I2072" s="83" t="s">
        <v>3437</v>
      </c>
      <c r="J2072" s="83" t="s">
        <v>915</v>
      </c>
      <c r="K2072" s="83" t="s">
        <v>515</v>
      </c>
      <c r="L2072" s="84" t="s">
        <v>3438</v>
      </c>
      <c r="M2072" s="84" t="s">
        <v>917</v>
      </c>
      <c r="N2072" s="83">
        <v>1</v>
      </c>
      <c r="O2072" s="83">
        <v>2</v>
      </c>
      <c r="P2072" s="83">
        <v>1</v>
      </c>
      <c r="Q2072" s="241">
        <f t="shared" si="154"/>
        <v>2</v>
      </c>
      <c r="R2072" s="240" t="str">
        <f t="shared" si="155"/>
        <v>DÜŞÜK RİSK</v>
      </c>
      <c r="S2072" s="84" t="s">
        <v>918</v>
      </c>
      <c r="T2072" s="83" t="s">
        <v>190</v>
      </c>
      <c r="U2072" s="155" t="s">
        <v>919</v>
      </c>
      <c r="V2072" s="85" t="s">
        <v>558</v>
      </c>
      <c r="W2072" s="156" t="s">
        <v>919</v>
      </c>
      <c r="X2072" s="156" t="s">
        <v>858</v>
      </c>
      <c r="Y2072" s="83">
        <v>1</v>
      </c>
      <c r="Z2072" s="83">
        <v>2</v>
      </c>
      <c r="AA2072" s="83">
        <v>1</v>
      </c>
      <c r="AB2072" s="241">
        <f t="shared" si="156"/>
        <v>2</v>
      </c>
      <c r="AC2072" s="240" t="str">
        <f t="shared" si="157"/>
        <v>DÜŞÜK RİSK</v>
      </c>
      <c r="AD2072" s="81" t="s">
        <v>132</v>
      </c>
      <c r="AE2072" s="81" t="s">
        <v>190</v>
      </c>
      <c r="AF2072" s="240" t="s">
        <v>1106</v>
      </c>
      <c r="AG2072" s="83" t="s">
        <v>2420</v>
      </c>
    </row>
    <row r="2073" spans="1:33" ht="140" x14ac:dyDescent="0.45">
      <c r="A2073" s="152">
        <v>2066</v>
      </c>
      <c r="B2073" s="160">
        <v>45896</v>
      </c>
      <c r="C2073" s="83" t="s">
        <v>66</v>
      </c>
      <c r="D2073" s="81" t="s">
        <v>6752</v>
      </c>
      <c r="E2073" s="154" t="s">
        <v>3336</v>
      </c>
      <c r="F2073" s="154" t="s">
        <v>3336</v>
      </c>
      <c r="G2073" s="83" t="s">
        <v>3435</v>
      </c>
      <c r="H2073" s="83" t="s">
        <v>3439</v>
      </c>
      <c r="I2073" s="83" t="s">
        <v>3440</v>
      </c>
      <c r="J2073" s="83" t="s">
        <v>3441</v>
      </c>
      <c r="K2073" s="83" t="s">
        <v>515</v>
      </c>
      <c r="L2073" s="84" t="s">
        <v>3442</v>
      </c>
      <c r="M2073" s="84" t="s">
        <v>917</v>
      </c>
      <c r="N2073" s="83">
        <v>0.5</v>
      </c>
      <c r="O2073" s="83">
        <v>2</v>
      </c>
      <c r="P2073" s="83">
        <v>3</v>
      </c>
      <c r="Q2073" s="241">
        <f t="shared" si="154"/>
        <v>3</v>
      </c>
      <c r="R2073" s="240" t="str">
        <f t="shared" si="155"/>
        <v>DÜŞÜK RİSK</v>
      </c>
      <c r="S2073" s="84" t="s">
        <v>918</v>
      </c>
      <c r="T2073" s="83" t="s">
        <v>131</v>
      </c>
      <c r="U2073" s="155" t="s">
        <v>919</v>
      </c>
      <c r="V2073" s="85" t="s">
        <v>558</v>
      </c>
      <c r="W2073" s="156" t="s">
        <v>919</v>
      </c>
      <c r="X2073" s="156" t="s">
        <v>858</v>
      </c>
      <c r="Y2073" s="83">
        <v>0.5</v>
      </c>
      <c r="Z2073" s="83">
        <v>2</v>
      </c>
      <c r="AA2073" s="83">
        <v>3</v>
      </c>
      <c r="AB2073" s="241">
        <f t="shared" si="156"/>
        <v>3</v>
      </c>
      <c r="AC2073" s="240" t="str">
        <f t="shared" si="157"/>
        <v>DÜŞÜK RİSK</v>
      </c>
      <c r="AD2073" s="81" t="s">
        <v>132</v>
      </c>
      <c r="AE2073" s="81" t="s">
        <v>131</v>
      </c>
      <c r="AF2073" s="240" t="s">
        <v>1106</v>
      </c>
      <c r="AG2073" s="83" t="s">
        <v>2420</v>
      </c>
    </row>
    <row r="2074" spans="1:33" ht="122.5" x14ac:dyDescent="0.45">
      <c r="A2074" s="152">
        <v>2067</v>
      </c>
      <c r="B2074" s="160">
        <v>45896</v>
      </c>
      <c r="C2074" s="83" t="s">
        <v>66</v>
      </c>
      <c r="D2074" s="81" t="s">
        <v>6752</v>
      </c>
      <c r="E2074" s="154" t="s">
        <v>3336</v>
      </c>
      <c r="F2074" s="154" t="s">
        <v>3336</v>
      </c>
      <c r="G2074" s="83" t="s">
        <v>3435</v>
      </c>
      <c r="H2074" s="83" t="s">
        <v>3443</v>
      </c>
      <c r="I2074" s="83" t="s">
        <v>3444</v>
      </c>
      <c r="J2074" s="83" t="s">
        <v>3445</v>
      </c>
      <c r="K2074" s="83" t="s">
        <v>515</v>
      </c>
      <c r="L2074" s="84" t="s">
        <v>4944</v>
      </c>
      <c r="M2074" s="84" t="s">
        <v>917</v>
      </c>
      <c r="N2074" s="83">
        <v>0.5</v>
      </c>
      <c r="O2074" s="83">
        <v>2</v>
      </c>
      <c r="P2074" s="83">
        <v>3</v>
      </c>
      <c r="Q2074" s="241">
        <f t="shared" si="154"/>
        <v>3</v>
      </c>
      <c r="R2074" s="240" t="str">
        <f t="shared" si="155"/>
        <v>DÜŞÜK RİSK</v>
      </c>
      <c r="S2074" s="84" t="s">
        <v>918</v>
      </c>
      <c r="T2074" s="83" t="s">
        <v>132</v>
      </c>
      <c r="U2074" s="155" t="s">
        <v>919</v>
      </c>
      <c r="V2074" s="85" t="s">
        <v>558</v>
      </c>
      <c r="W2074" s="156" t="s">
        <v>919</v>
      </c>
      <c r="X2074" s="156" t="s">
        <v>858</v>
      </c>
      <c r="Y2074" s="83">
        <v>0.5</v>
      </c>
      <c r="Z2074" s="83">
        <v>2</v>
      </c>
      <c r="AA2074" s="83">
        <v>3</v>
      </c>
      <c r="AB2074" s="241">
        <f t="shared" si="156"/>
        <v>3</v>
      </c>
      <c r="AC2074" s="240" t="str">
        <f t="shared" si="157"/>
        <v>DÜŞÜK RİSK</v>
      </c>
      <c r="AD2074" s="81" t="s">
        <v>132</v>
      </c>
      <c r="AE2074" s="81" t="s">
        <v>132</v>
      </c>
      <c r="AF2074" s="240" t="s">
        <v>1106</v>
      </c>
      <c r="AG2074" s="83" t="s">
        <v>2420</v>
      </c>
    </row>
    <row r="2075" spans="1:33" ht="192.5" x14ac:dyDescent="0.45">
      <c r="A2075" s="152">
        <v>2068</v>
      </c>
      <c r="B2075" s="160">
        <v>45896</v>
      </c>
      <c r="C2075" s="83" t="s">
        <v>72</v>
      </c>
      <c r="D2075" s="81" t="s">
        <v>155</v>
      </c>
      <c r="E2075" s="154" t="s">
        <v>3336</v>
      </c>
      <c r="F2075" s="154" t="s">
        <v>3336</v>
      </c>
      <c r="G2075" s="83" t="s">
        <v>3435</v>
      </c>
      <c r="H2075" s="83" t="s">
        <v>3447</v>
      </c>
      <c r="I2075" s="83" t="s">
        <v>3448</v>
      </c>
      <c r="J2075" s="83" t="s">
        <v>3449</v>
      </c>
      <c r="K2075" s="83" t="s">
        <v>515</v>
      </c>
      <c r="L2075" s="84" t="s">
        <v>3450</v>
      </c>
      <c r="M2075" s="84" t="s">
        <v>917</v>
      </c>
      <c r="N2075" s="83">
        <v>1</v>
      </c>
      <c r="O2075" s="83">
        <v>1</v>
      </c>
      <c r="P2075" s="83">
        <v>3</v>
      </c>
      <c r="Q2075" s="241">
        <f t="shared" si="154"/>
        <v>3</v>
      </c>
      <c r="R2075" s="240" t="str">
        <f t="shared" si="155"/>
        <v>DÜŞÜK RİSK</v>
      </c>
      <c r="S2075" s="84" t="s">
        <v>918</v>
      </c>
      <c r="T2075" s="83" t="s">
        <v>132</v>
      </c>
      <c r="U2075" s="155" t="s">
        <v>919</v>
      </c>
      <c r="V2075" s="85" t="s">
        <v>558</v>
      </c>
      <c r="W2075" s="156" t="s">
        <v>919</v>
      </c>
      <c r="X2075" s="156" t="s">
        <v>858</v>
      </c>
      <c r="Y2075" s="83">
        <v>1</v>
      </c>
      <c r="Z2075" s="83">
        <v>1</v>
      </c>
      <c r="AA2075" s="83">
        <v>3</v>
      </c>
      <c r="AB2075" s="241">
        <f t="shared" si="156"/>
        <v>3</v>
      </c>
      <c r="AC2075" s="240" t="str">
        <f t="shared" si="157"/>
        <v>DÜŞÜK RİSK</v>
      </c>
      <c r="AD2075" s="81" t="s">
        <v>493</v>
      </c>
      <c r="AE2075" s="81" t="s">
        <v>1599</v>
      </c>
      <c r="AF2075" s="240" t="s">
        <v>1600</v>
      </c>
      <c r="AG2075" s="83" t="s">
        <v>3451</v>
      </c>
    </row>
    <row r="2076" spans="1:33" ht="105" x14ac:dyDescent="0.45">
      <c r="A2076" s="152">
        <v>2069</v>
      </c>
      <c r="B2076" s="160">
        <v>45896</v>
      </c>
      <c r="C2076" s="81" t="s">
        <v>66</v>
      </c>
      <c r="D2076" s="81" t="s">
        <v>6755</v>
      </c>
      <c r="E2076" s="154" t="s">
        <v>3336</v>
      </c>
      <c r="F2076" s="154" t="s">
        <v>3336</v>
      </c>
      <c r="G2076" s="83" t="s">
        <v>2679</v>
      </c>
      <c r="H2076" s="83" t="s">
        <v>3452</v>
      </c>
      <c r="I2076" s="83" t="s">
        <v>3453</v>
      </c>
      <c r="J2076" s="83" t="s">
        <v>3454</v>
      </c>
      <c r="K2076" s="83" t="s">
        <v>515</v>
      </c>
      <c r="L2076" s="84" t="s">
        <v>3455</v>
      </c>
      <c r="M2076" s="84" t="s">
        <v>917</v>
      </c>
      <c r="N2076" s="83">
        <v>1</v>
      </c>
      <c r="O2076" s="83">
        <v>3</v>
      </c>
      <c r="P2076" s="83">
        <v>40</v>
      </c>
      <c r="Q2076" s="241">
        <f t="shared" si="154"/>
        <v>120</v>
      </c>
      <c r="R2076" s="240" t="str">
        <f t="shared" si="155"/>
        <v>ÖNEMLİ RİSK</v>
      </c>
      <c r="S2076" s="84" t="s">
        <v>2386</v>
      </c>
      <c r="T2076" s="83" t="s">
        <v>191</v>
      </c>
      <c r="U2076" s="155" t="s">
        <v>919</v>
      </c>
      <c r="V2076" s="85" t="s">
        <v>558</v>
      </c>
      <c r="W2076" s="156" t="s">
        <v>919</v>
      </c>
      <c r="X2076" s="156" t="s">
        <v>858</v>
      </c>
      <c r="Y2076" s="83">
        <v>1</v>
      </c>
      <c r="Z2076" s="83">
        <v>2</v>
      </c>
      <c r="AA2076" s="83">
        <v>15</v>
      </c>
      <c r="AB2076" s="241">
        <f t="shared" si="156"/>
        <v>30</v>
      </c>
      <c r="AC2076" s="240" t="str">
        <f t="shared" si="157"/>
        <v>OLASI RİSK</v>
      </c>
      <c r="AD2076" s="81" t="s">
        <v>132</v>
      </c>
      <c r="AE2076" s="81" t="s">
        <v>191</v>
      </c>
      <c r="AF2076" s="240" t="s">
        <v>2390</v>
      </c>
      <c r="AG2076" s="83" t="s">
        <v>3456</v>
      </c>
    </row>
    <row r="2077" spans="1:33" ht="87.5" x14ac:dyDescent="0.45">
      <c r="A2077" s="152">
        <v>2070</v>
      </c>
      <c r="B2077" s="160">
        <v>45896</v>
      </c>
      <c r="C2077" s="81" t="s">
        <v>66</v>
      </c>
      <c r="D2077" s="81" t="s">
        <v>6755</v>
      </c>
      <c r="E2077" s="154" t="s">
        <v>3336</v>
      </c>
      <c r="F2077" s="154" t="s">
        <v>3336</v>
      </c>
      <c r="G2077" s="83" t="s">
        <v>1229</v>
      </c>
      <c r="H2077" s="83" t="s">
        <v>1230</v>
      </c>
      <c r="I2077" s="83" t="s">
        <v>1231</v>
      </c>
      <c r="J2077" s="83" t="s">
        <v>1232</v>
      </c>
      <c r="K2077" s="83" t="s">
        <v>857</v>
      </c>
      <c r="L2077" s="84" t="s">
        <v>1233</v>
      </c>
      <c r="M2077" s="84" t="s">
        <v>1169</v>
      </c>
      <c r="N2077" s="83">
        <v>0.5</v>
      </c>
      <c r="O2077" s="83">
        <v>0.5</v>
      </c>
      <c r="P2077" s="83">
        <v>40</v>
      </c>
      <c r="Q2077" s="241">
        <f t="shared" ref="Q2077:Q2140" si="158">IF(OR(ISBLANK(N2077)=TRUE,ISBLANK(O2077)=TRUE,ISBLANK(P2077)=TRUE),"",PRODUCT(N2077,O2077,P2077))</f>
        <v>10</v>
      </c>
      <c r="R2077" s="240" t="str">
        <f t="shared" ref="R2077:R2140" si="159">IF(Q2077="","",IF(AND(Q2077&gt;=0,Q2077&lt;20),"DÜŞÜK RİSK",IF(AND(Q2077&gt;=20,Q2077&lt;70),"OLASI RİSK",IF(AND(Q2077&gt;=70,Q2077&lt;200),"ÖNEMLİ RİSK",IF(AND(Q2077&gt;=200,Q2077&lt;400),"YÜKSEK RİSK",IF(Q2077&gt;=400,"KABUL EDİLEMEZ RİSK",""))))))</f>
        <v>DÜŞÜK RİSK</v>
      </c>
      <c r="S2077" s="84" t="s">
        <v>918</v>
      </c>
      <c r="T2077" s="83" t="s">
        <v>191</v>
      </c>
      <c r="U2077" s="155" t="s">
        <v>919</v>
      </c>
      <c r="V2077" s="85" t="s">
        <v>558</v>
      </c>
      <c r="W2077" s="156" t="s">
        <v>919</v>
      </c>
      <c r="X2077" s="156" t="s">
        <v>858</v>
      </c>
      <c r="Y2077" s="83">
        <v>0.5</v>
      </c>
      <c r="Z2077" s="83">
        <v>0.5</v>
      </c>
      <c r="AA2077" s="83">
        <v>40</v>
      </c>
      <c r="AB2077" s="241">
        <f t="shared" ref="AB2077:AB2140" si="160">IF(OR(ISBLANK(Y2077)=TRUE,ISBLANK(Z2077)=TRUE,ISBLANK(AA2077)=TRUE),"",PRODUCT(Y2077,Z2077,AA2077))</f>
        <v>10</v>
      </c>
      <c r="AC2077" s="240" t="str">
        <f t="shared" ref="AC2077:AC2140" si="161">IF(AB2077="","",IF(AND(AB2077&gt;=0,AB2077&lt;20),"DÜŞÜK RİSK",IF(AND(AB2077&gt;=20,AB2077&lt;70),"OLASI RİSK",IF(AND(AB2077&gt;=70,AB2077&lt;200),"ÖNEMLİ RİSK",IF(AND(AB2077&gt;=200,AB2077&lt;400),"YÜKSEK RİSK",IF(AB2077&gt;=400,"KABUL EDİLEMEZ RİSK",""))))))</f>
        <v>DÜŞÜK RİSK</v>
      </c>
      <c r="AD2077" s="81" t="s">
        <v>132</v>
      </c>
      <c r="AE2077" s="81" t="s">
        <v>191</v>
      </c>
      <c r="AF2077" s="240" t="s">
        <v>921</v>
      </c>
      <c r="AG2077" s="83" t="s">
        <v>1220</v>
      </c>
    </row>
    <row r="2078" spans="1:33" ht="105" x14ac:dyDescent="0.45">
      <c r="A2078" s="152">
        <v>2071</v>
      </c>
      <c r="B2078" s="160">
        <v>45896</v>
      </c>
      <c r="C2078" s="81" t="s">
        <v>66</v>
      </c>
      <c r="D2078" s="81" t="s">
        <v>6755</v>
      </c>
      <c r="E2078" s="154" t="s">
        <v>3336</v>
      </c>
      <c r="F2078" s="154" t="s">
        <v>3336</v>
      </c>
      <c r="G2078" s="83" t="s">
        <v>1238</v>
      </c>
      <c r="H2078" s="83" t="s">
        <v>1239</v>
      </c>
      <c r="I2078" s="83" t="s">
        <v>1240</v>
      </c>
      <c r="J2078" s="83" t="s">
        <v>1241</v>
      </c>
      <c r="K2078" s="83" t="s">
        <v>857</v>
      </c>
      <c r="L2078" s="84" t="s">
        <v>1242</v>
      </c>
      <c r="M2078" s="84" t="s">
        <v>917</v>
      </c>
      <c r="N2078" s="83">
        <v>1</v>
      </c>
      <c r="O2078" s="83">
        <v>2</v>
      </c>
      <c r="P2078" s="83">
        <v>15</v>
      </c>
      <c r="Q2078" s="241">
        <f t="shared" si="158"/>
        <v>30</v>
      </c>
      <c r="R2078" s="240" t="str">
        <f t="shared" si="159"/>
        <v>OLASI RİSK</v>
      </c>
      <c r="S2078" s="84" t="s">
        <v>918</v>
      </c>
      <c r="T2078" s="83" t="s">
        <v>191</v>
      </c>
      <c r="U2078" s="155" t="s">
        <v>919</v>
      </c>
      <c r="V2078" s="85" t="s">
        <v>558</v>
      </c>
      <c r="W2078" s="156" t="s">
        <v>919</v>
      </c>
      <c r="X2078" s="156" t="s">
        <v>858</v>
      </c>
      <c r="Y2078" s="83">
        <v>1</v>
      </c>
      <c r="Z2078" s="83">
        <v>2</v>
      </c>
      <c r="AA2078" s="83">
        <v>15</v>
      </c>
      <c r="AB2078" s="241">
        <f t="shared" si="160"/>
        <v>30</v>
      </c>
      <c r="AC2078" s="240" t="str">
        <f t="shared" si="161"/>
        <v>OLASI RİSK</v>
      </c>
      <c r="AD2078" s="81" t="s">
        <v>132</v>
      </c>
      <c r="AE2078" s="81" t="s">
        <v>191</v>
      </c>
      <c r="AF2078" s="240" t="s">
        <v>921</v>
      </c>
      <c r="AG2078" s="83" t="s">
        <v>1220</v>
      </c>
    </row>
    <row r="2079" spans="1:33" ht="175" x14ac:dyDescent="0.45">
      <c r="A2079" s="152">
        <v>2072</v>
      </c>
      <c r="B2079" s="160">
        <v>45896</v>
      </c>
      <c r="C2079" s="81" t="s">
        <v>66</v>
      </c>
      <c r="D2079" s="81" t="s">
        <v>6755</v>
      </c>
      <c r="E2079" s="154" t="s">
        <v>3336</v>
      </c>
      <c r="F2079" s="154" t="s">
        <v>3336</v>
      </c>
      <c r="G2079" s="83" t="s">
        <v>1229</v>
      </c>
      <c r="H2079" s="83" t="s">
        <v>1243</v>
      </c>
      <c r="I2079" s="83" t="s">
        <v>1244</v>
      </c>
      <c r="J2079" s="83" t="s">
        <v>1245</v>
      </c>
      <c r="K2079" s="83" t="s">
        <v>857</v>
      </c>
      <c r="L2079" s="84" t="s">
        <v>1246</v>
      </c>
      <c r="M2079" s="84" t="s">
        <v>1169</v>
      </c>
      <c r="N2079" s="83">
        <v>0.5</v>
      </c>
      <c r="O2079" s="83">
        <v>1</v>
      </c>
      <c r="P2079" s="83">
        <v>40</v>
      </c>
      <c r="Q2079" s="241">
        <f t="shared" si="158"/>
        <v>20</v>
      </c>
      <c r="R2079" s="240" t="str">
        <f t="shared" si="159"/>
        <v>OLASI RİSK</v>
      </c>
      <c r="S2079" s="84" t="s">
        <v>918</v>
      </c>
      <c r="T2079" s="83" t="s">
        <v>191</v>
      </c>
      <c r="U2079" s="155" t="s">
        <v>919</v>
      </c>
      <c r="V2079" s="85" t="s">
        <v>558</v>
      </c>
      <c r="W2079" s="156" t="s">
        <v>919</v>
      </c>
      <c r="X2079" s="156" t="s">
        <v>858</v>
      </c>
      <c r="Y2079" s="83">
        <v>0.5</v>
      </c>
      <c r="Z2079" s="83">
        <v>0.5</v>
      </c>
      <c r="AA2079" s="83">
        <v>40</v>
      </c>
      <c r="AB2079" s="241">
        <f t="shared" si="160"/>
        <v>10</v>
      </c>
      <c r="AC2079" s="240" t="str">
        <f t="shared" si="161"/>
        <v>DÜŞÜK RİSK</v>
      </c>
      <c r="AD2079" s="81" t="s">
        <v>132</v>
      </c>
      <c r="AE2079" s="81" t="s">
        <v>191</v>
      </c>
      <c r="AF2079" s="240" t="s">
        <v>921</v>
      </c>
      <c r="AG2079" s="83" t="s">
        <v>1220</v>
      </c>
    </row>
    <row r="2080" spans="1:33" ht="157.5" x14ac:dyDescent="0.45">
      <c r="A2080" s="152">
        <v>2073</v>
      </c>
      <c r="B2080" s="160">
        <v>45896</v>
      </c>
      <c r="C2080" s="81" t="s">
        <v>66</v>
      </c>
      <c r="D2080" s="81" t="s">
        <v>6755</v>
      </c>
      <c r="E2080" s="154" t="s">
        <v>3336</v>
      </c>
      <c r="F2080" s="154" t="s">
        <v>3336</v>
      </c>
      <c r="G2080" s="83" t="s">
        <v>1247</v>
      </c>
      <c r="H2080" s="83" t="s">
        <v>1248</v>
      </c>
      <c r="I2080" s="83" t="s">
        <v>1249</v>
      </c>
      <c r="J2080" s="83" t="s">
        <v>1250</v>
      </c>
      <c r="K2080" s="83" t="s">
        <v>857</v>
      </c>
      <c r="L2080" s="84" t="s">
        <v>4784</v>
      </c>
      <c r="M2080" s="84" t="s">
        <v>1169</v>
      </c>
      <c r="N2080" s="83">
        <v>0.5</v>
      </c>
      <c r="O2080" s="83">
        <v>1</v>
      </c>
      <c r="P2080" s="83">
        <v>40</v>
      </c>
      <c r="Q2080" s="241">
        <f t="shared" si="158"/>
        <v>20</v>
      </c>
      <c r="R2080" s="240" t="str">
        <f t="shared" si="159"/>
        <v>OLASI RİSK</v>
      </c>
      <c r="S2080" s="84" t="s">
        <v>918</v>
      </c>
      <c r="T2080" s="83" t="s">
        <v>192</v>
      </c>
      <c r="U2080" s="155" t="s">
        <v>919</v>
      </c>
      <c r="V2080" s="85" t="s">
        <v>558</v>
      </c>
      <c r="W2080" s="156" t="s">
        <v>919</v>
      </c>
      <c r="X2080" s="156" t="s">
        <v>858</v>
      </c>
      <c r="Y2080" s="83">
        <v>0.5</v>
      </c>
      <c r="Z2080" s="83">
        <v>0.5</v>
      </c>
      <c r="AA2080" s="83">
        <v>40</v>
      </c>
      <c r="AB2080" s="241">
        <f t="shared" si="160"/>
        <v>10</v>
      </c>
      <c r="AC2080" s="240" t="str">
        <f t="shared" si="161"/>
        <v>DÜŞÜK RİSK</v>
      </c>
      <c r="AD2080" s="81" t="s">
        <v>132</v>
      </c>
      <c r="AE2080" s="81" t="s">
        <v>191</v>
      </c>
      <c r="AF2080" s="240" t="s">
        <v>921</v>
      </c>
      <c r="AG2080" s="83" t="s">
        <v>1220</v>
      </c>
    </row>
    <row r="2081" spans="1:33" ht="157.5" x14ac:dyDescent="0.45">
      <c r="A2081" s="152">
        <v>2074</v>
      </c>
      <c r="B2081" s="160">
        <v>45896</v>
      </c>
      <c r="C2081" s="81" t="s">
        <v>66</v>
      </c>
      <c r="D2081" s="81" t="s">
        <v>6755</v>
      </c>
      <c r="E2081" s="154" t="s">
        <v>3336</v>
      </c>
      <c r="F2081" s="154" t="s">
        <v>3336</v>
      </c>
      <c r="G2081" s="83" t="s">
        <v>1247</v>
      </c>
      <c r="H2081" s="83" t="s">
        <v>1252</v>
      </c>
      <c r="I2081" s="83" t="s">
        <v>1253</v>
      </c>
      <c r="J2081" s="83" t="s">
        <v>1254</v>
      </c>
      <c r="K2081" s="83" t="s">
        <v>857</v>
      </c>
      <c r="L2081" s="84" t="s">
        <v>4784</v>
      </c>
      <c r="M2081" s="84" t="s">
        <v>1169</v>
      </c>
      <c r="N2081" s="83">
        <v>0.5</v>
      </c>
      <c r="O2081" s="83">
        <v>1</v>
      </c>
      <c r="P2081" s="83">
        <v>40</v>
      </c>
      <c r="Q2081" s="241">
        <f t="shared" si="158"/>
        <v>20</v>
      </c>
      <c r="R2081" s="240" t="str">
        <f t="shared" si="159"/>
        <v>OLASI RİSK</v>
      </c>
      <c r="S2081" s="84" t="s">
        <v>918</v>
      </c>
      <c r="T2081" s="83" t="s">
        <v>191</v>
      </c>
      <c r="U2081" s="155" t="s">
        <v>919</v>
      </c>
      <c r="V2081" s="85" t="s">
        <v>558</v>
      </c>
      <c r="W2081" s="156" t="s">
        <v>919</v>
      </c>
      <c r="X2081" s="156" t="s">
        <v>858</v>
      </c>
      <c r="Y2081" s="83">
        <v>0.5</v>
      </c>
      <c r="Z2081" s="83">
        <v>0.5</v>
      </c>
      <c r="AA2081" s="83">
        <v>40</v>
      </c>
      <c r="AB2081" s="241">
        <f t="shared" si="160"/>
        <v>10</v>
      </c>
      <c r="AC2081" s="240" t="str">
        <f t="shared" si="161"/>
        <v>DÜŞÜK RİSK</v>
      </c>
      <c r="AD2081" s="81" t="s">
        <v>132</v>
      </c>
      <c r="AE2081" s="81" t="s">
        <v>191</v>
      </c>
      <c r="AF2081" s="240" t="s">
        <v>921</v>
      </c>
      <c r="AG2081" s="83" t="s">
        <v>1220</v>
      </c>
    </row>
    <row r="2082" spans="1:33" ht="157.5" x14ac:dyDescent="0.45">
      <c r="A2082" s="152">
        <v>2075</v>
      </c>
      <c r="B2082" s="160">
        <v>45896</v>
      </c>
      <c r="C2082" s="81" t="s">
        <v>66</v>
      </c>
      <c r="D2082" s="81" t="s">
        <v>6755</v>
      </c>
      <c r="E2082" s="154" t="s">
        <v>3336</v>
      </c>
      <c r="F2082" s="154" t="s">
        <v>3336</v>
      </c>
      <c r="G2082" s="83" t="s">
        <v>1247</v>
      </c>
      <c r="H2082" s="83" t="s">
        <v>1255</v>
      </c>
      <c r="I2082" s="83" t="s">
        <v>1256</v>
      </c>
      <c r="J2082" s="83" t="s">
        <v>1257</v>
      </c>
      <c r="K2082" s="83" t="s">
        <v>857</v>
      </c>
      <c r="L2082" s="84" t="s">
        <v>1258</v>
      </c>
      <c r="M2082" s="84" t="s">
        <v>1169</v>
      </c>
      <c r="N2082" s="83">
        <v>0.5</v>
      </c>
      <c r="O2082" s="83">
        <v>0.5</v>
      </c>
      <c r="P2082" s="83">
        <v>40</v>
      </c>
      <c r="Q2082" s="241">
        <f t="shared" si="158"/>
        <v>10</v>
      </c>
      <c r="R2082" s="240" t="str">
        <f t="shared" si="159"/>
        <v>DÜŞÜK RİSK</v>
      </c>
      <c r="S2082" s="84" t="s">
        <v>918</v>
      </c>
      <c r="T2082" s="83" t="s">
        <v>191</v>
      </c>
      <c r="U2082" s="155" t="s">
        <v>919</v>
      </c>
      <c r="V2082" s="85" t="s">
        <v>558</v>
      </c>
      <c r="W2082" s="156" t="s">
        <v>919</v>
      </c>
      <c r="X2082" s="156" t="s">
        <v>858</v>
      </c>
      <c r="Y2082" s="83">
        <v>0.5</v>
      </c>
      <c r="Z2082" s="83">
        <v>0.5</v>
      </c>
      <c r="AA2082" s="83">
        <v>40</v>
      </c>
      <c r="AB2082" s="241">
        <f t="shared" si="160"/>
        <v>10</v>
      </c>
      <c r="AC2082" s="240" t="str">
        <f t="shared" si="161"/>
        <v>DÜŞÜK RİSK</v>
      </c>
      <c r="AD2082" s="81" t="s">
        <v>132</v>
      </c>
      <c r="AE2082" s="81" t="s">
        <v>191</v>
      </c>
      <c r="AF2082" s="240" t="s">
        <v>921</v>
      </c>
      <c r="AG2082" s="83" t="s">
        <v>1220</v>
      </c>
    </row>
    <row r="2083" spans="1:33" ht="140" x14ac:dyDescent="0.45">
      <c r="A2083" s="152">
        <v>2076</v>
      </c>
      <c r="B2083" s="160">
        <v>45896</v>
      </c>
      <c r="C2083" s="81" t="s">
        <v>66</v>
      </c>
      <c r="D2083" s="81" t="s">
        <v>6755</v>
      </c>
      <c r="E2083" s="154" t="s">
        <v>3336</v>
      </c>
      <c r="F2083" s="154" t="s">
        <v>3336</v>
      </c>
      <c r="G2083" s="83" t="s">
        <v>1259</v>
      </c>
      <c r="H2083" s="83" t="s">
        <v>1260</v>
      </c>
      <c r="I2083" s="83" t="s">
        <v>1261</v>
      </c>
      <c r="J2083" s="83" t="s">
        <v>1262</v>
      </c>
      <c r="K2083" s="83" t="s">
        <v>857</v>
      </c>
      <c r="L2083" s="84" t="s">
        <v>4945</v>
      </c>
      <c r="M2083" s="84" t="s">
        <v>1169</v>
      </c>
      <c r="N2083" s="83">
        <v>0.5</v>
      </c>
      <c r="O2083" s="83">
        <v>1</v>
      </c>
      <c r="P2083" s="83">
        <v>40</v>
      </c>
      <c r="Q2083" s="241">
        <f t="shared" si="158"/>
        <v>20</v>
      </c>
      <c r="R2083" s="240" t="str">
        <f t="shared" si="159"/>
        <v>OLASI RİSK</v>
      </c>
      <c r="S2083" s="84" t="s">
        <v>918</v>
      </c>
      <c r="T2083" s="83" t="s">
        <v>191</v>
      </c>
      <c r="U2083" s="155" t="s">
        <v>919</v>
      </c>
      <c r="V2083" s="85" t="s">
        <v>558</v>
      </c>
      <c r="W2083" s="156" t="s">
        <v>919</v>
      </c>
      <c r="X2083" s="156" t="s">
        <v>858</v>
      </c>
      <c r="Y2083" s="83">
        <v>0.5</v>
      </c>
      <c r="Z2083" s="83">
        <v>0.5</v>
      </c>
      <c r="AA2083" s="83">
        <v>40</v>
      </c>
      <c r="AB2083" s="241">
        <f t="shared" si="160"/>
        <v>10</v>
      </c>
      <c r="AC2083" s="240" t="str">
        <f t="shared" si="161"/>
        <v>DÜŞÜK RİSK</v>
      </c>
      <c r="AD2083" s="81" t="s">
        <v>132</v>
      </c>
      <c r="AE2083" s="81" t="s">
        <v>191</v>
      </c>
      <c r="AF2083" s="240" t="s">
        <v>921</v>
      </c>
      <c r="AG2083" s="83" t="s">
        <v>1220</v>
      </c>
    </row>
    <row r="2084" spans="1:33" ht="140" x14ac:dyDescent="0.45">
      <c r="A2084" s="152">
        <v>2077</v>
      </c>
      <c r="B2084" s="160">
        <v>45896</v>
      </c>
      <c r="C2084" s="81" t="s">
        <v>66</v>
      </c>
      <c r="D2084" s="81" t="s">
        <v>6755</v>
      </c>
      <c r="E2084" s="154" t="s">
        <v>3336</v>
      </c>
      <c r="F2084" s="154" t="s">
        <v>3336</v>
      </c>
      <c r="G2084" s="83" t="s">
        <v>1275</v>
      </c>
      <c r="H2084" s="83" t="s">
        <v>1280</v>
      </c>
      <c r="I2084" s="83" t="s">
        <v>1281</v>
      </c>
      <c r="J2084" s="83" t="s">
        <v>1282</v>
      </c>
      <c r="K2084" s="83" t="s">
        <v>857</v>
      </c>
      <c r="L2084" s="84" t="s">
        <v>1283</v>
      </c>
      <c r="M2084" s="84" t="s">
        <v>917</v>
      </c>
      <c r="N2084" s="83">
        <v>0.5</v>
      </c>
      <c r="O2084" s="83">
        <v>0.5</v>
      </c>
      <c r="P2084" s="83">
        <v>40</v>
      </c>
      <c r="Q2084" s="241">
        <f t="shared" si="158"/>
        <v>10</v>
      </c>
      <c r="R2084" s="240" t="str">
        <f t="shared" si="159"/>
        <v>DÜŞÜK RİSK</v>
      </c>
      <c r="S2084" s="84" t="s">
        <v>918</v>
      </c>
      <c r="T2084" s="83" t="s">
        <v>191</v>
      </c>
      <c r="U2084" s="155" t="s">
        <v>919</v>
      </c>
      <c r="V2084" s="85" t="s">
        <v>558</v>
      </c>
      <c r="W2084" s="156" t="s">
        <v>919</v>
      </c>
      <c r="X2084" s="156" t="s">
        <v>858</v>
      </c>
      <c r="Y2084" s="83">
        <v>0.5</v>
      </c>
      <c r="Z2084" s="83">
        <v>0.5</v>
      </c>
      <c r="AA2084" s="83">
        <v>40</v>
      </c>
      <c r="AB2084" s="241">
        <f t="shared" si="160"/>
        <v>10</v>
      </c>
      <c r="AC2084" s="240" t="str">
        <f t="shared" si="161"/>
        <v>DÜŞÜK RİSK</v>
      </c>
      <c r="AD2084" s="81" t="s">
        <v>493</v>
      </c>
      <c r="AE2084" s="81" t="s">
        <v>191</v>
      </c>
      <c r="AF2084" s="240" t="s">
        <v>1274</v>
      </c>
      <c r="AG2084" s="83" t="s">
        <v>1220</v>
      </c>
    </row>
    <row r="2085" spans="1:33" ht="140" x14ac:dyDescent="0.45">
      <c r="A2085" s="152">
        <v>2078</v>
      </c>
      <c r="B2085" s="160">
        <v>45896</v>
      </c>
      <c r="C2085" s="81" t="s">
        <v>66</v>
      </c>
      <c r="D2085" s="81" t="s">
        <v>6755</v>
      </c>
      <c r="E2085" s="154" t="s">
        <v>3336</v>
      </c>
      <c r="F2085" s="154" t="s">
        <v>3336</v>
      </c>
      <c r="G2085" s="83" t="s">
        <v>1275</v>
      </c>
      <c r="H2085" s="83" t="s">
        <v>1284</v>
      </c>
      <c r="I2085" s="83" t="s">
        <v>1285</v>
      </c>
      <c r="J2085" s="83" t="s">
        <v>1286</v>
      </c>
      <c r="K2085" s="83" t="s">
        <v>857</v>
      </c>
      <c r="L2085" s="84" t="s">
        <v>4787</v>
      </c>
      <c r="M2085" s="84" t="s">
        <v>917</v>
      </c>
      <c r="N2085" s="83">
        <v>1</v>
      </c>
      <c r="O2085" s="83">
        <v>0.5</v>
      </c>
      <c r="P2085" s="83">
        <v>40</v>
      </c>
      <c r="Q2085" s="241">
        <f t="shared" si="158"/>
        <v>20</v>
      </c>
      <c r="R2085" s="240" t="str">
        <f t="shared" si="159"/>
        <v>OLASI RİSK</v>
      </c>
      <c r="S2085" s="84" t="s">
        <v>918</v>
      </c>
      <c r="T2085" s="83" t="s">
        <v>191</v>
      </c>
      <c r="U2085" s="155" t="s">
        <v>919</v>
      </c>
      <c r="V2085" s="85" t="s">
        <v>558</v>
      </c>
      <c r="W2085" s="156" t="s">
        <v>919</v>
      </c>
      <c r="X2085" s="156" t="s">
        <v>858</v>
      </c>
      <c r="Y2085" s="83">
        <v>0.5</v>
      </c>
      <c r="Z2085" s="83">
        <v>0.5</v>
      </c>
      <c r="AA2085" s="83">
        <v>40</v>
      </c>
      <c r="AB2085" s="241">
        <f t="shared" si="160"/>
        <v>10</v>
      </c>
      <c r="AC2085" s="240" t="str">
        <f t="shared" si="161"/>
        <v>DÜŞÜK RİSK</v>
      </c>
      <c r="AD2085" s="81" t="s">
        <v>493</v>
      </c>
      <c r="AE2085" s="81" t="s">
        <v>191</v>
      </c>
      <c r="AF2085" s="240" t="s">
        <v>1274</v>
      </c>
      <c r="AG2085" s="83" t="s">
        <v>1220</v>
      </c>
    </row>
    <row r="2086" spans="1:33" ht="122.5" x14ac:dyDescent="0.45">
      <c r="A2086" s="152">
        <v>2079</v>
      </c>
      <c r="B2086" s="160">
        <v>45896</v>
      </c>
      <c r="C2086" s="81" t="s">
        <v>66</v>
      </c>
      <c r="D2086" s="81" t="s">
        <v>6755</v>
      </c>
      <c r="E2086" s="154" t="s">
        <v>3336</v>
      </c>
      <c r="F2086" s="154" t="s">
        <v>3336</v>
      </c>
      <c r="G2086" s="83" t="s">
        <v>1275</v>
      </c>
      <c r="H2086" s="83" t="s">
        <v>1288</v>
      </c>
      <c r="I2086" s="83" t="s">
        <v>1285</v>
      </c>
      <c r="J2086" s="83" t="s">
        <v>1289</v>
      </c>
      <c r="K2086" s="83" t="s">
        <v>857</v>
      </c>
      <c r="L2086" s="84" t="s">
        <v>4946</v>
      </c>
      <c r="M2086" s="84" t="s">
        <v>917</v>
      </c>
      <c r="N2086" s="83">
        <v>1</v>
      </c>
      <c r="O2086" s="83">
        <v>0.5</v>
      </c>
      <c r="P2086" s="83">
        <v>40</v>
      </c>
      <c r="Q2086" s="241">
        <f t="shared" si="158"/>
        <v>20</v>
      </c>
      <c r="R2086" s="240" t="str">
        <f t="shared" si="159"/>
        <v>OLASI RİSK</v>
      </c>
      <c r="S2086" s="84" t="s">
        <v>918</v>
      </c>
      <c r="T2086" s="83" t="s">
        <v>191</v>
      </c>
      <c r="U2086" s="155" t="s">
        <v>919</v>
      </c>
      <c r="V2086" s="85" t="s">
        <v>558</v>
      </c>
      <c r="W2086" s="156" t="s">
        <v>919</v>
      </c>
      <c r="X2086" s="156" t="s">
        <v>858</v>
      </c>
      <c r="Y2086" s="83">
        <v>0.5</v>
      </c>
      <c r="Z2086" s="83">
        <v>0.5</v>
      </c>
      <c r="AA2086" s="83">
        <v>40</v>
      </c>
      <c r="AB2086" s="241">
        <f t="shared" si="160"/>
        <v>10</v>
      </c>
      <c r="AC2086" s="240" t="str">
        <f t="shared" si="161"/>
        <v>DÜŞÜK RİSK</v>
      </c>
      <c r="AD2086" s="81" t="s">
        <v>493</v>
      </c>
      <c r="AE2086" s="81" t="s">
        <v>191</v>
      </c>
      <c r="AF2086" s="240" t="s">
        <v>1274</v>
      </c>
      <c r="AG2086" s="83" t="s">
        <v>1220</v>
      </c>
    </row>
    <row r="2087" spans="1:33" ht="105" x14ac:dyDescent="0.45">
      <c r="A2087" s="152">
        <v>2080</v>
      </c>
      <c r="B2087" s="160">
        <v>45896</v>
      </c>
      <c r="C2087" s="81" t="s">
        <v>66</v>
      </c>
      <c r="D2087" s="81" t="s">
        <v>6755</v>
      </c>
      <c r="E2087" s="154" t="s">
        <v>3336</v>
      </c>
      <c r="F2087" s="154" t="s">
        <v>3336</v>
      </c>
      <c r="G2087" s="83" t="s">
        <v>1275</v>
      </c>
      <c r="H2087" s="83" t="s">
        <v>1290</v>
      </c>
      <c r="I2087" s="83" t="s">
        <v>1291</v>
      </c>
      <c r="J2087" s="83" t="s">
        <v>1292</v>
      </c>
      <c r="K2087" s="83" t="s">
        <v>857</v>
      </c>
      <c r="L2087" s="84" t="s">
        <v>1293</v>
      </c>
      <c r="M2087" s="84" t="s">
        <v>917</v>
      </c>
      <c r="N2087" s="83">
        <v>0.5</v>
      </c>
      <c r="O2087" s="83">
        <v>0.5</v>
      </c>
      <c r="P2087" s="83">
        <v>40</v>
      </c>
      <c r="Q2087" s="241">
        <f t="shared" si="158"/>
        <v>10</v>
      </c>
      <c r="R2087" s="240" t="str">
        <f t="shared" si="159"/>
        <v>DÜŞÜK RİSK</v>
      </c>
      <c r="S2087" s="84" t="s">
        <v>918</v>
      </c>
      <c r="T2087" s="83" t="s">
        <v>191</v>
      </c>
      <c r="U2087" s="155" t="s">
        <v>919</v>
      </c>
      <c r="V2087" s="85" t="s">
        <v>558</v>
      </c>
      <c r="W2087" s="156" t="s">
        <v>919</v>
      </c>
      <c r="X2087" s="156" t="s">
        <v>858</v>
      </c>
      <c r="Y2087" s="83">
        <v>0.5</v>
      </c>
      <c r="Z2087" s="83">
        <v>0.5</v>
      </c>
      <c r="AA2087" s="83">
        <v>40</v>
      </c>
      <c r="AB2087" s="241">
        <f t="shared" si="160"/>
        <v>10</v>
      </c>
      <c r="AC2087" s="240" t="str">
        <f t="shared" si="161"/>
        <v>DÜŞÜK RİSK</v>
      </c>
      <c r="AD2087" s="81" t="s">
        <v>493</v>
      </c>
      <c r="AE2087" s="81" t="s">
        <v>191</v>
      </c>
      <c r="AF2087" s="240" t="s">
        <v>1274</v>
      </c>
      <c r="AG2087" s="83" t="s">
        <v>1220</v>
      </c>
    </row>
    <row r="2088" spans="1:33" ht="105" x14ac:dyDescent="0.45">
      <c r="A2088" s="152">
        <v>2081</v>
      </c>
      <c r="B2088" s="160">
        <v>45896</v>
      </c>
      <c r="C2088" s="83" t="s">
        <v>66</v>
      </c>
      <c r="D2088" s="81" t="s">
        <v>6756</v>
      </c>
      <c r="E2088" s="154" t="s">
        <v>3336</v>
      </c>
      <c r="F2088" s="154" t="s">
        <v>3336</v>
      </c>
      <c r="G2088" s="83" t="s">
        <v>2679</v>
      </c>
      <c r="H2088" s="83" t="s">
        <v>2680</v>
      </c>
      <c r="I2088" s="83" t="s">
        <v>2681</v>
      </c>
      <c r="J2088" s="83" t="s">
        <v>2682</v>
      </c>
      <c r="K2088" s="83" t="s">
        <v>857</v>
      </c>
      <c r="L2088" s="84" t="s">
        <v>2683</v>
      </c>
      <c r="M2088" s="84" t="s">
        <v>917</v>
      </c>
      <c r="N2088" s="83">
        <v>0.5</v>
      </c>
      <c r="O2088" s="83">
        <v>0.5</v>
      </c>
      <c r="P2088" s="83">
        <v>40</v>
      </c>
      <c r="Q2088" s="241">
        <f t="shared" si="158"/>
        <v>10</v>
      </c>
      <c r="R2088" s="240" t="str">
        <f t="shared" si="159"/>
        <v>DÜŞÜK RİSK</v>
      </c>
      <c r="S2088" s="84" t="s">
        <v>918</v>
      </c>
      <c r="T2088" s="83" t="s">
        <v>191</v>
      </c>
      <c r="U2088" s="155" t="s">
        <v>919</v>
      </c>
      <c r="V2088" s="85" t="s">
        <v>558</v>
      </c>
      <c r="W2088" s="156" t="s">
        <v>919</v>
      </c>
      <c r="X2088" s="156" t="s">
        <v>858</v>
      </c>
      <c r="Y2088" s="83">
        <v>0.5</v>
      </c>
      <c r="Z2088" s="83">
        <v>0.5</v>
      </c>
      <c r="AA2088" s="83">
        <v>40</v>
      </c>
      <c r="AB2088" s="241">
        <f t="shared" si="160"/>
        <v>10</v>
      </c>
      <c r="AC2088" s="240" t="str">
        <f t="shared" si="161"/>
        <v>DÜŞÜK RİSK</v>
      </c>
      <c r="AD2088" s="81" t="s">
        <v>132</v>
      </c>
      <c r="AE2088" s="81" t="s">
        <v>191</v>
      </c>
      <c r="AF2088" s="240" t="s">
        <v>2390</v>
      </c>
      <c r="AG2088" s="83" t="s">
        <v>2684</v>
      </c>
    </row>
    <row r="2089" spans="1:33" ht="122.5" x14ac:dyDescent="0.45">
      <c r="A2089" s="152">
        <v>2082</v>
      </c>
      <c r="B2089" s="160">
        <v>45896</v>
      </c>
      <c r="C2089" s="83" t="s">
        <v>66</v>
      </c>
      <c r="D2089" s="81" t="s">
        <v>6756</v>
      </c>
      <c r="E2089" s="154" t="s">
        <v>3336</v>
      </c>
      <c r="F2089" s="154" t="s">
        <v>3336</v>
      </c>
      <c r="G2089" s="83" t="s">
        <v>1294</v>
      </c>
      <c r="H2089" s="83" t="s">
        <v>1295</v>
      </c>
      <c r="I2089" s="83" t="s">
        <v>1296</v>
      </c>
      <c r="J2089" s="83" t="s">
        <v>924</v>
      </c>
      <c r="K2089" s="83" t="s">
        <v>857</v>
      </c>
      <c r="L2089" s="84" t="s">
        <v>1297</v>
      </c>
      <c r="M2089" s="84" t="s">
        <v>1169</v>
      </c>
      <c r="N2089" s="83">
        <v>0.5</v>
      </c>
      <c r="O2089" s="83">
        <v>0.5</v>
      </c>
      <c r="P2089" s="83">
        <v>7</v>
      </c>
      <c r="Q2089" s="241">
        <f t="shared" si="158"/>
        <v>1.75</v>
      </c>
      <c r="R2089" s="240" t="str">
        <f t="shared" si="159"/>
        <v>DÜŞÜK RİSK</v>
      </c>
      <c r="S2089" s="84" t="s">
        <v>918</v>
      </c>
      <c r="T2089" s="83" t="s">
        <v>191</v>
      </c>
      <c r="U2089" s="155" t="s">
        <v>919</v>
      </c>
      <c r="V2089" s="85" t="s">
        <v>558</v>
      </c>
      <c r="W2089" s="156" t="s">
        <v>919</v>
      </c>
      <c r="X2089" s="156" t="s">
        <v>858</v>
      </c>
      <c r="Y2089" s="83">
        <v>0.5</v>
      </c>
      <c r="Z2089" s="83">
        <v>0.5</v>
      </c>
      <c r="AA2089" s="83">
        <v>7</v>
      </c>
      <c r="AB2089" s="241">
        <f t="shared" si="160"/>
        <v>1.75</v>
      </c>
      <c r="AC2089" s="240" t="str">
        <f t="shared" si="161"/>
        <v>DÜŞÜK RİSK</v>
      </c>
      <c r="AD2089" s="81" t="s">
        <v>493</v>
      </c>
      <c r="AE2089" s="81" t="s">
        <v>191</v>
      </c>
      <c r="AF2089" s="240" t="s">
        <v>1274</v>
      </c>
      <c r="AG2089" s="83" t="s">
        <v>1298</v>
      </c>
    </row>
    <row r="2090" spans="1:33" ht="105" x14ac:dyDescent="0.45">
      <c r="A2090" s="152">
        <v>2083</v>
      </c>
      <c r="B2090" s="160">
        <v>45896</v>
      </c>
      <c r="C2090" s="83" t="s">
        <v>66</v>
      </c>
      <c r="D2090" s="81" t="s">
        <v>6756</v>
      </c>
      <c r="E2090" s="154" t="s">
        <v>3336</v>
      </c>
      <c r="F2090" s="154" t="s">
        <v>3336</v>
      </c>
      <c r="G2090" s="83" t="s">
        <v>1294</v>
      </c>
      <c r="H2090" s="83" t="s">
        <v>1299</v>
      </c>
      <c r="I2090" s="83" t="s">
        <v>1300</v>
      </c>
      <c r="J2090" s="83" t="s">
        <v>1301</v>
      </c>
      <c r="K2090" s="83" t="s">
        <v>857</v>
      </c>
      <c r="L2090" s="84" t="s">
        <v>1302</v>
      </c>
      <c r="M2090" s="84" t="s">
        <v>1169</v>
      </c>
      <c r="N2090" s="83">
        <v>3</v>
      </c>
      <c r="O2090" s="83">
        <v>1</v>
      </c>
      <c r="P2090" s="83">
        <v>7</v>
      </c>
      <c r="Q2090" s="241">
        <f t="shared" si="158"/>
        <v>21</v>
      </c>
      <c r="R2090" s="240" t="str">
        <f t="shared" si="159"/>
        <v>OLASI RİSK</v>
      </c>
      <c r="S2090" s="84" t="s">
        <v>918</v>
      </c>
      <c r="T2090" s="83" t="s">
        <v>191</v>
      </c>
      <c r="U2090" s="155" t="s">
        <v>919</v>
      </c>
      <c r="V2090" s="85" t="s">
        <v>558</v>
      </c>
      <c r="W2090" s="156" t="s">
        <v>919</v>
      </c>
      <c r="X2090" s="156" t="s">
        <v>858</v>
      </c>
      <c r="Y2090" s="83">
        <v>1</v>
      </c>
      <c r="Z2090" s="83">
        <v>0.5</v>
      </c>
      <c r="AA2090" s="83">
        <v>3</v>
      </c>
      <c r="AB2090" s="241">
        <f t="shared" si="160"/>
        <v>1.5</v>
      </c>
      <c r="AC2090" s="240" t="str">
        <f t="shared" si="161"/>
        <v>DÜŞÜK RİSK</v>
      </c>
      <c r="AD2090" s="81" t="s">
        <v>132</v>
      </c>
      <c r="AE2090" s="81" t="s">
        <v>191</v>
      </c>
      <c r="AF2090" s="240" t="s">
        <v>921</v>
      </c>
      <c r="AG2090" s="83" t="s">
        <v>1298</v>
      </c>
    </row>
    <row r="2091" spans="1:33" ht="157.5" x14ac:dyDescent="0.45">
      <c r="A2091" s="152">
        <v>2084</v>
      </c>
      <c r="B2091" s="160">
        <v>45896</v>
      </c>
      <c r="C2091" s="83" t="s">
        <v>66</v>
      </c>
      <c r="D2091" s="81" t="s">
        <v>6756</v>
      </c>
      <c r="E2091" s="154" t="s">
        <v>3336</v>
      </c>
      <c r="F2091" s="154" t="s">
        <v>3336</v>
      </c>
      <c r="G2091" s="83" t="s">
        <v>1303</v>
      </c>
      <c r="H2091" s="83" t="s">
        <v>1304</v>
      </c>
      <c r="I2091" s="83" t="s">
        <v>1305</v>
      </c>
      <c r="J2091" s="83" t="s">
        <v>1306</v>
      </c>
      <c r="K2091" s="83" t="s">
        <v>857</v>
      </c>
      <c r="L2091" s="84" t="s">
        <v>1307</v>
      </c>
      <c r="M2091" s="84" t="s">
        <v>1169</v>
      </c>
      <c r="N2091" s="83">
        <v>1</v>
      </c>
      <c r="O2091" s="83">
        <v>1</v>
      </c>
      <c r="P2091" s="83">
        <v>40</v>
      </c>
      <c r="Q2091" s="241">
        <f t="shared" si="158"/>
        <v>40</v>
      </c>
      <c r="R2091" s="240" t="str">
        <f t="shared" si="159"/>
        <v>OLASI RİSK</v>
      </c>
      <c r="S2091" s="84" t="s">
        <v>918</v>
      </c>
      <c r="T2091" s="83" t="s">
        <v>191</v>
      </c>
      <c r="U2091" s="155" t="s">
        <v>919</v>
      </c>
      <c r="V2091" s="85" t="s">
        <v>558</v>
      </c>
      <c r="W2091" s="156" t="s">
        <v>919</v>
      </c>
      <c r="X2091" s="156" t="s">
        <v>858</v>
      </c>
      <c r="Y2091" s="83">
        <v>0.5</v>
      </c>
      <c r="Z2091" s="83">
        <v>0.5</v>
      </c>
      <c r="AA2091" s="83">
        <v>40</v>
      </c>
      <c r="AB2091" s="241">
        <f t="shared" si="160"/>
        <v>10</v>
      </c>
      <c r="AC2091" s="240" t="str">
        <f t="shared" si="161"/>
        <v>DÜŞÜK RİSK</v>
      </c>
      <c r="AD2091" s="81" t="s">
        <v>132</v>
      </c>
      <c r="AE2091" s="81" t="s">
        <v>191</v>
      </c>
      <c r="AF2091" s="240" t="s">
        <v>921</v>
      </c>
      <c r="AG2091" s="83" t="s">
        <v>1298</v>
      </c>
    </row>
    <row r="2092" spans="1:33" ht="157.5" x14ac:dyDescent="0.45">
      <c r="A2092" s="152">
        <v>2085</v>
      </c>
      <c r="B2092" s="160">
        <v>45896</v>
      </c>
      <c r="C2092" s="83" t="s">
        <v>66</v>
      </c>
      <c r="D2092" s="81" t="s">
        <v>6756</v>
      </c>
      <c r="E2092" s="154" t="s">
        <v>3336</v>
      </c>
      <c r="F2092" s="154" t="s">
        <v>3336</v>
      </c>
      <c r="G2092" s="83" t="s">
        <v>1308</v>
      </c>
      <c r="H2092" s="83" t="s">
        <v>1309</v>
      </c>
      <c r="I2092" s="83" t="s">
        <v>1310</v>
      </c>
      <c r="J2092" s="83" t="s">
        <v>1311</v>
      </c>
      <c r="K2092" s="83" t="s">
        <v>857</v>
      </c>
      <c r="L2092" s="84" t="s">
        <v>1312</v>
      </c>
      <c r="M2092" s="84" t="s">
        <v>1169</v>
      </c>
      <c r="N2092" s="83">
        <v>3</v>
      </c>
      <c r="O2092" s="83">
        <v>3</v>
      </c>
      <c r="P2092" s="83">
        <v>15</v>
      </c>
      <c r="Q2092" s="241">
        <f t="shared" si="158"/>
        <v>135</v>
      </c>
      <c r="R2092" s="240" t="str">
        <f t="shared" si="159"/>
        <v>ÖNEMLİ RİSK</v>
      </c>
      <c r="S2092" s="84" t="s">
        <v>918</v>
      </c>
      <c r="T2092" s="83" t="s">
        <v>191</v>
      </c>
      <c r="U2092" s="155" t="s">
        <v>919</v>
      </c>
      <c r="V2092" s="85" t="s">
        <v>558</v>
      </c>
      <c r="W2092" s="156" t="s">
        <v>919</v>
      </c>
      <c r="X2092" s="156" t="s">
        <v>858</v>
      </c>
      <c r="Y2092" s="83">
        <v>0.5</v>
      </c>
      <c r="Z2092" s="83">
        <v>0.5</v>
      </c>
      <c r="AA2092" s="83">
        <v>15</v>
      </c>
      <c r="AB2092" s="241">
        <f t="shared" si="160"/>
        <v>3.75</v>
      </c>
      <c r="AC2092" s="240" t="str">
        <f t="shared" si="161"/>
        <v>DÜŞÜK RİSK</v>
      </c>
      <c r="AD2092" s="81" t="s">
        <v>132</v>
      </c>
      <c r="AE2092" s="81" t="s">
        <v>191</v>
      </c>
      <c r="AF2092" s="240" t="s">
        <v>921</v>
      </c>
      <c r="AG2092" s="83" t="s">
        <v>1298</v>
      </c>
    </row>
    <row r="2093" spans="1:33" ht="175" x14ac:dyDescent="0.45">
      <c r="A2093" s="152">
        <v>2086</v>
      </c>
      <c r="B2093" s="160">
        <v>45896</v>
      </c>
      <c r="C2093" s="83" t="s">
        <v>66</v>
      </c>
      <c r="D2093" s="81" t="s">
        <v>6756</v>
      </c>
      <c r="E2093" s="154" t="s">
        <v>3336</v>
      </c>
      <c r="F2093" s="154" t="s">
        <v>3336</v>
      </c>
      <c r="G2093" s="83" t="s">
        <v>1313</v>
      </c>
      <c r="H2093" s="83" t="s">
        <v>1314</v>
      </c>
      <c r="I2093" s="83" t="s">
        <v>1315</v>
      </c>
      <c r="J2093" s="83" t="s">
        <v>1306</v>
      </c>
      <c r="K2093" s="83" t="s">
        <v>857</v>
      </c>
      <c r="L2093" s="84" t="s">
        <v>1316</v>
      </c>
      <c r="M2093" s="84" t="s">
        <v>1169</v>
      </c>
      <c r="N2093" s="83">
        <v>1</v>
      </c>
      <c r="O2093" s="83">
        <v>0.5</v>
      </c>
      <c r="P2093" s="83">
        <v>15</v>
      </c>
      <c r="Q2093" s="241">
        <f t="shared" si="158"/>
        <v>7.5</v>
      </c>
      <c r="R2093" s="240" t="str">
        <f t="shared" si="159"/>
        <v>DÜŞÜK RİSK</v>
      </c>
      <c r="S2093" s="84" t="s">
        <v>918</v>
      </c>
      <c r="T2093" s="83" t="s">
        <v>72</v>
      </c>
      <c r="U2093" s="155" t="s">
        <v>919</v>
      </c>
      <c r="V2093" s="85" t="s">
        <v>558</v>
      </c>
      <c r="W2093" s="156" t="s">
        <v>919</v>
      </c>
      <c r="X2093" s="156" t="s">
        <v>858</v>
      </c>
      <c r="Y2093" s="83">
        <v>0.5</v>
      </c>
      <c r="Z2093" s="83">
        <v>0.5</v>
      </c>
      <c r="AA2093" s="83">
        <v>40</v>
      </c>
      <c r="AB2093" s="241">
        <f t="shared" si="160"/>
        <v>10</v>
      </c>
      <c r="AC2093" s="240" t="str">
        <f t="shared" si="161"/>
        <v>DÜŞÜK RİSK</v>
      </c>
      <c r="AD2093" s="81" t="s">
        <v>493</v>
      </c>
      <c r="AE2093" s="81" t="s">
        <v>72</v>
      </c>
      <c r="AF2093" s="240" t="s">
        <v>1081</v>
      </c>
      <c r="AG2093" s="83" t="s">
        <v>1298</v>
      </c>
    </row>
    <row r="2094" spans="1:33" ht="122.5" x14ac:dyDescent="0.45">
      <c r="A2094" s="152">
        <v>2087</v>
      </c>
      <c r="B2094" s="160">
        <v>45896</v>
      </c>
      <c r="C2094" s="83" t="s">
        <v>66</v>
      </c>
      <c r="D2094" s="81" t="s">
        <v>6756</v>
      </c>
      <c r="E2094" s="154" t="s">
        <v>3336</v>
      </c>
      <c r="F2094" s="154" t="s">
        <v>3336</v>
      </c>
      <c r="G2094" s="83" t="s">
        <v>1313</v>
      </c>
      <c r="H2094" s="83" t="s">
        <v>1317</v>
      </c>
      <c r="I2094" s="83" t="s">
        <v>1318</v>
      </c>
      <c r="J2094" s="83" t="s">
        <v>1306</v>
      </c>
      <c r="K2094" s="83" t="s">
        <v>857</v>
      </c>
      <c r="L2094" s="84" t="s">
        <v>1319</v>
      </c>
      <c r="M2094" s="84" t="s">
        <v>1169</v>
      </c>
      <c r="N2094" s="83">
        <v>1</v>
      </c>
      <c r="O2094" s="83">
        <v>0.5</v>
      </c>
      <c r="P2094" s="83">
        <v>40</v>
      </c>
      <c r="Q2094" s="241">
        <f t="shared" si="158"/>
        <v>20</v>
      </c>
      <c r="R2094" s="240" t="str">
        <f t="shared" si="159"/>
        <v>OLASI RİSK</v>
      </c>
      <c r="S2094" s="84" t="s">
        <v>918</v>
      </c>
      <c r="T2094" s="83" t="s">
        <v>191</v>
      </c>
      <c r="U2094" s="155" t="s">
        <v>919</v>
      </c>
      <c r="V2094" s="85" t="s">
        <v>558</v>
      </c>
      <c r="W2094" s="156" t="s">
        <v>919</v>
      </c>
      <c r="X2094" s="156" t="s">
        <v>858</v>
      </c>
      <c r="Y2094" s="83">
        <v>1</v>
      </c>
      <c r="Z2094" s="83">
        <v>0.5</v>
      </c>
      <c r="AA2094" s="83">
        <v>15</v>
      </c>
      <c r="AB2094" s="241">
        <f t="shared" si="160"/>
        <v>7.5</v>
      </c>
      <c r="AC2094" s="240" t="str">
        <f t="shared" si="161"/>
        <v>DÜŞÜK RİSK</v>
      </c>
      <c r="AD2094" s="81" t="s">
        <v>132</v>
      </c>
      <c r="AE2094" s="81" t="s">
        <v>191</v>
      </c>
      <c r="AF2094" s="240" t="s">
        <v>921</v>
      </c>
      <c r="AG2094" s="83" t="s">
        <v>1298</v>
      </c>
    </row>
    <row r="2095" spans="1:33" ht="157.5" x14ac:dyDescent="0.45">
      <c r="A2095" s="152">
        <v>2088</v>
      </c>
      <c r="B2095" s="160">
        <v>45896</v>
      </c>
      <c r="C2095" s="83" t="s">
        <v>66</v>
      </c>
      <c r="D2095" s="81" t="s">
        <v>6756</v>
      </c>
      <c r="E2095" s="154" t="s">
        <v>3336</v>
      </c>
      <c r="F2095" s="154" t="s">
        <v>3336</v>
      </c>
      <c r="G2095" s="83" t="s">
        <v>1313</v>
      </c>
      <c r="H2095" s="83" t="s">
        <v>1320</v>
      </c>
      <c r="I2095" s="83" t="s">
        <v>1321</v>
      </c>
      <c r="J2095" s="83" t="s">
        <v>1322</v>
      </c>
      <c r="K2095" s="83" t="s">
        <v>857</v>
      </c>
      <c r="L2095" s="84" t="s">
        <v>1323</v>
      </c>
      <c r="M2095" s="84" t="s">
        <v>1169</v>
      </c>
      <c r="N2095" s="83">
        <v>1</v>
      </c>
      <c r="O2095" s="83">
        <v>1</v>
      </c>
      <c r="P2095" s="83">
        <v>40</v>
      </c>
      <c r="Q2095" s="241">
        <f t="shared" si="158"/>
        <v>40</v>
      </c>
      <c r="R2095" s="240" t="str">
        <f t="shared" si="159"/>
        <v>OLASI RİSK</v>
      </c>
      <c r="S2095" s="84" t="s">
        <v>918</v>
      </c>
      <c r="T2095" s="83" t="s">
        <v>72</v>
      </c>
      <c r="U2095" s="155" t="s">
        <v>919</v>
      </c>
      <c r="V2095" s="85" t="s">
        <v>558</v>
      </c>
      <c r="W2095" s="156" t="s">
        <v>919</v>
      </c>
      <c r="X2095" s="156" t="s">
        <v>858</v>
      </c>
      <c r="Y2095" s="83">
        <v>0.5</v>
      </c>
      <c r="Z2095" s="83">
        <v>0.5</v>
      </c>
      <c r="AA2095" s="83">
        <v>40</v>
      </c>
      <c r="AB2095" s="241">
        <f t="shared" si="160"/>
        <v>10</v>
      </c>
      <c r="AC2095" s="240" t="str">
        <f t="shared" si="161"/>
        <v>DÜŞÜK RİSK</v>
      </c>
      <c r="AD2095" s="81" t="s">
        <v>132</v>
      </c>
      <c r="AE2095" s="81" t="s">
        <v>191</v>
      </c>
      <c r="AF2095" s="240" t="s">
        <v>921</v>
      </c>
      <c r="AG2095" s="83" t="s">
        <v>1298</v>
      </c>
    </row>
    <row r="2096" spans="1:33" ht="157.5" x14ac:dyDescent="0.45">
      <c r="A2096" s="152">
        <v>2089</v>
      </c>
      <c r="B2096" s="160">
        <v>45896</v>
      </c>
      <c r="C2096" s="83" t="s">
        <v>66</v>
      </c>
      <c r="D2096" s="81" t="s">
        <v>6756</v>
      </c>
      <c r="E2096" s="154" t="s">
        <v>3336</v>
      </c>
      <c r="F2096" s="154" t="s">
        <v>3336</v>
      </c>
      <c r="G2096" s="83" t="s">
        <v>1313</v>
      </c>
      <c r="H2096" s="83" t="s">
        <v>1324</v>
      </c>
      <c r="I2096" s="83" t="s">
        <v>1325</v>
      </c>
      <c r="J2096" s="83" t="s">
        <v>1326</v>
      </c>
      <c r="K2096" s="83" t="s">
        <v>857</v>
      </c>
      <c r="L2096" s="84" t="s">
        <v>1323</v>
      </c>
      <c r="M2096" s="84" t="s">
        <v>1169</v>
      </c>
      <c r="N2096" s="83">
        <v>1</v>
      </c>
      <c r="O2096" s="83">
        <v>0.5</v>
      </c>
      <c r="P2096" s="83">
        <v>40</v>
      </c>
      <c r="Q2096" s="241">
        <f t="shared" si="158"/>
        <v>20</v>
      </c>
      <c r="R2096" s="240" t="str">
        <f t="shared" si="159"/>
        <v>OLASI RİSK</v>
      </c>
      <c r="S2096" s="84" t="s">
        <v>918</v>
      </c>
      <c r="T2096" s="83" t="s">
        <v>72</v>
      </c>
      <c r="U2096" s="155" t="s">
        <v>919</v>
      </c>
      <c r="V2096" s="85" t="s">
        <v>558</v>
      </c>
      <c r="W2096" s="156" t="s">
        <v>919</v>
      </c>
      <c r="X2096" s="156" t="s">
        <v>858</v>
      </c>
      <c r="Y2096" s="83">
        <v>0.5</v>
      </c>
      <c r="Z2096" s="83">
        <v>0.5</v>
      </c>
      <c r="AA2096" s="83">
        <v>40</v>
      </c>
      <c r="AB2096" s="241">
        <f t="shared" si="160"/>
        <v>10</v>
      </c>
      <c r="AC2096" s="240" t="str">
        <f t="shared" si="161"/>
        <v>DÜŞÜK RİSK</v>
      </c>
      <c r="AD2096" s="81" t="s">
        <v>493</v>
      </c>
      <c r="AE2096" s="81" t="s">
        <v>72</v>
      </c>
      <c r="AF2096" s="240" t="s">
        <v>1081</v>
      </c>
      <c r="AG2096" s="83" t="s">
        <v>1298</v>
      </c>
    </row>
    <row r="2097" spans="1:33" ht="122.5" x14ac:dyDescent="0.45">
      <c r="A2097" s="152">
        <v>2090</v>
      </c>
      <c r="B2097" s="160">
        <v>45896</v>
      </c>
      <c r="C2097" s="83" t="s">
        <v>66</v>
      </c>
      <c r="D2097" s="81" t="s">
        <v>6756</v>
      </c>
      <c r="E2097" s="154" t="s">
        <v>3336</v>
      </c>
      <c r="F2097" s="154" t="s">
        <v>3336</v>
      </c>
      <c r="G2097" s="83" t="s">
        <v>1313</v>
      </c>
      <c r="H2097" s="83" t="s">
        <v>1327</v>
      </c>
      <c r="I2097" s="83" t="s">
        <v>1325</v>
      </c>
      <c r="J2097" s="83" t="s">
        <v>1328</v>
      </c>
      <c r="K2097" s="83" t="s">
        <v>857</v>
      </c>
      <c r="L2097" s="84" t="s">
        <v>1329</v>
      </c>
      <c r="M2097" s="84" t="s">
        <v>1169</v>
      </c>
      <c r="N2097" s="83">
        <v>1</v>
      </c>
      <c r="O2097" s="83">
        <v>1</v>
      </c>
      <c r="P2097" s="83">
        <v>40</v>
      </c>
      <c r="Q2097" s="241">
        <f t="shared" si="158"/>
        <v>40</v>
      </c>
      <c r="R2097" s="240" t="str">
        <f t="shared" si="159"/>
        <v>OLASI RİSK</v>
      </c>
      <c r="S2097" s="84" t="s">
        <v>918</v>
      </c>
      <c r="T2097" s="83" t="s">
        <v>72</v>
      </c>
      <c r="U2097" s="155" t="s">
        <v>919</v>
      </c>
      <c r="V2097" s="85" t="s">
        <v>558</v>
      </c>
      <c r="W2097" s="156" t="s">
        <v>919</v>
      </c>
      <c r="X2097" s="156" t="s">
        <v>858</v>
      </c>
      <c r="Y2097" s="83">
        <v>1</v>
      </c>
      <c r="Z2097" s="83">
        <v>0.5</v>
      </c>
      <c r="AA2097" s="83">
        <v>15</v>
      </c>
      <c r="AB2097" s="241">
        <f t="shared" si="160"/>
        <v>7.5</v>
      </c>
      <c r="AC2097" s="240" t="str">
        <f t="shared" si="161"/>
        <v>DÜŞÜK RİSK</v>
      </c>
      <c r="AD2097" s="81" t="s">
        <v>493</v>
      </c>
      <c r="AE2097" s="81" t="s">
        <v>72</v>
      </c>
      <c r="AF2097" s="240" t="s">
        <v>1081</v>
      </c>
      <c r="AG2097" s="83" t="s">
        <v>1298</v>
      </c>
    </row>
    <row r="2098" spans="1:33" ht="87.5" x14ac:dyDescent="0.45">
      <c r="A2098" s="152">
        <v>2091</v>
      </c>
      <c r="B2098" s="160">
        <v>45896</v>
      </c>
      <c r="C2098" s="83" t="s">
        <v>66</v>
      </c>
      <c r="D2098" s="81" t="s">
        <v>6756</v>
      </c>
      <c r="E2098" s="154" t="s">
        <v>3336</v>
      </c>
      <c r="F2098" s="154" t="s">
        <v>3336</v>
      </c>
      <c r="G2098" s="83" t="s">
        <v>1313</v>
      </c>
      <c r="H2098" s="83" t="s">
        <v>1330</v>
      </c>
      <c r="I2098" s="83" t="s">
        <v>1331</v>
      </c>
      <c r="J2098" s="83" t="s">
        <v>1332</v>
      </c>
      <c r="K2098" s="83" t="s">
        <v>857</v>
      </c>
      <c r="L2098" s="84" t="s">
        <v>1333</v>
      </c>
      <c r="M2098" s="84" t="s">
        <v>1169</v>
      </c>
      <c r="N2098" s="83">
        <v>1</v>
      </c>
      <c r="O2098" s="83">
        <v>1</v>
      </c>
      <c r="P2098" s="83">
        <v>40</v>
      </c>
      <c r="Q2098" s="241">
        <f t="shared" si="158"/>
        <v>40</v>
      </c>
      <c r="R2098" s="240" t="str">
        <f t="shared" si="159"/>
        <v>OLASI RİSK</v>
      </c>
      <c r="S2098" s="84" t="s">
        <v>918</v>
      </c>
      <c r="T2098" s="83" t="s">
        <v>72</v>
      </c>
      <c r="U2098" s="155" t="s">
        <v>919</v>
      </c>
      <c r="V2098" s="85" t="s">
        <v>558</v>
      </c>
      <c r="W2098" s="156" t="s">
        <v>919</v>
      </c>
      <c r="X2098" s="156" t="s">
        <v>858</v>
      </c>
      <c r="Y2098" s="83">
        <v>1</v>
      </c>
      <c r="Z2098" s="83">
        <v>0.5</v>
      </c>
      <c r="AA2098" s="83">
        <v>15</v>
      </c>
      <c r="AB2098" s="241">
        <f t="shared" si="160"/>
        <v>7.5</v>
      </c>
      <c r="AC2098" s="240" t="str">
        <f t="shared" si="161"/>
        <v>DÜŞÜK RİSK</v>
      </c>
      <c r="AD2098" s="81" t="s">
        <v>493</v>
      </c>
      <c r="AE2098" s="81" t="s">
        <v>72</v>
      </c>
      <c r="AF2098" s="240" t="s">
        <v>1081</v>
      </c>
      <c r="AG2098" s="83" t="s">
        <v>1298</v>
      </c>
    </row>
    <row r="2099" spans="1:33" ht="87.5" x14ac:dyDescent="0.45">
      <c r="A2099" s="152">
        <v>2092</v>
      </c>
      <c r="B2099" s="160">
        <v>45896</v>
      </c>
      <c r="C2099" s="83" t="s">
        <v>66</v>
      </c>
      <c r="D2099" s="81" t="s">
        <v>6756</v>
      </c>
      <c r="E2099" s="154" t="s">
        <v>3336</v>
      </c>
      <c r="F2099" s="154" t="s">
        <v>3336</v>
      </c>
      <c r="G2099" s="83" t="s">
        <v>1334</v>
      </c>
      <c r="H2099" s="83" t="s">
        <v>1335</v>
      </c>
      <c r="I2099" s="83" t="s">
        <v>1336</v>
      </c>
      <c r="J2099" s="83" t="s">
        <v>1337</v>
      </c>
      <c r="K2099" s="83" t="s">
        <v>857</v>
      </c>
      <c r="L2099" s="84" t="s">
        <v>1338</v>
      </c>
      <c r="M2099" s="84" t="s">
        <v>917</v>
      </c>
      <c r="N2099" s="83">
        <v>0.5</v>
      </c>
      <c r="O2099" s="83">
        <v>0.5</v>
      </c>
      <c r="P2099" s="83">
        <v>40</v>
      </c>
      <c r="Q2099" s="241">
        <f t="shared" si="158"/>
        <v>10</v>
      </c>
      <c r="R2099" s="240" t="str">
        <f t="shared" si="159"/>
        <v>DÜŞÜK RİSK</v>
      </c>
      <c r="S2099" s="84" t="s">
        <v>918</v>
      </c>
      <c r="T2099" s="83" t="s">
        <v>72</v>
      </c>
      <c r="U2099" s="155" t="s">
        <v>919</v>
      </c>
      <c r="V2099" s="85" t="s">
        <v>558</v>
      </c>
      <c r="W2099" s="156" t="s">
        <v>919</v>
      </c>
      <c r="X2099" s="156" t="s">
        <v>858</v>
      </c>
      <c r="Y2099" s="83">
        <v>0.5</v>
      </c>
      <c r="Z2099" s="83">
        <v>0.5</v>
      </c>
      <c r="AA2099" s="83">
        <v>40</v>
      </c>
      <c r="AB2099" s="241">
        <f t="shared" si="160"/>
        <v>10</v>
      </c>
      <c r="AC2099" s="240" t="str">
        <f t="shared" si="161"/>
        <v>DÜŞÜK RİSK</v>
      </c>
      <c r="AD2099" s="81" t="s">
        <v>493</v>
      </c>
      <c r="AE2099" s="81" t="s">
        <v>72</v>
      </c>
      <c r="AF2099" s="240" t="s">
        <v>1274</v>
      </c>
      <c r="AG2099" s="83" t="s">
        <v>1298</v>
      </c>
    </row>
    <row r="2100" spans="1:33" ht="192.5" x14ac:dyDescent="0.45">
      <c r="A2100" s="152">
        <v>2093</v>
      </c>
      <c r="B2100" s="160">
        <v>45896</v>
      </c>
      <c r="C2100" s="83" t="s">
        <v>66</v>
      </c>
      <c r="D2100" s="81" t="s">
        <v>6756</v>
      </c>
      <c r="E2100" s="154" t="s">
        <v>3336</v>
      </c>
      <c r="F2100" s="154" t="s">
        <v>3336</v>
      </c>
      <c r="G2100" s="83" t="s">
        <v>1339</v>
      </c>
      <c r="H2100" s="83" t="s">
        <v>1340</v>
      </c>
      <c r="I2100" s="83" t="s">
        <v>1341</v>
      </c>
      <c r="J2100" s="83" t="s">
        <v>1342</v>
      </c>
      <c r="K2100" s="83" t="s">
        <v>857</v>
      </c>
      <c r="L2100" s="84" t="s">
        <v>1343</v>
      </c>
      <c r="M2100" s="84" t="s">
        <v>917</v>
      </c>
      <c r="N2100" s="83">
        <v>0.5</v>
      </c>
      <c r="O2100" s="83">
        <v>0.5</v>
      </c>
      <c r="P2100" s="83">
        <v>100</v>
      </c>
      <c r="Q2100" s="241">
        <f t="shared" si="158"/>
        <v>25</v>
      </c>
      <c r="R2100" s="240" t="str">
        <f t="shared" si="159"/>
        <v>OLASI RİSK</v>
      </c>
      <c r="S2100" s="84" t="s">
        <v>918</v>
      </c>
      <c r="T2100" s="83" t="s">
        <v>191</v>
      </c>
      <c r="U2100" s="155" t="s">
        <v>919</v>
      </c>
      <c r="V2100" s="85" t="s">
        <v>558</v>
      </c>
      <c r="W2100" s="156" t="s">
        <v>919</v>
      </c>
      <c r="X2100" s="156" t="s">
        <v>858</v>
      </c>
      <c r="Y2100" s="83">
        <v>0.5</v>
      </c>
      <c r="Z2100" s="83">
        <v>0.5</v>
      </c>
      <c r="AA2100" s="83">
        <v>40</v>
      </c>
      <c r="AB2100" s="241">
        <f t="shared" si="160"/>
        <v>10</v>
      </c>
      <c r="AC2100" s="240" t="str">
        <f t="shared" si="161"/>
        <v>DÜŞÜK RİSK</v>
      </c>
      <c r="AD2100" s="81" t="s">
        <v>493</v>
      </c>
      <c r="AE2100" s="81" t="s">
        <v>191</v>
      </c>
      <c r="AF2100" s="240" t="s">
        <v>1274</v>
      </c>
      <c r="AG2100" s="83" t="s">
        <v>1298</v>
      </c>
    </row>
    <row r="2101" spans="1:33" ht="140" x14ac:dyDescent="0.45">
      <c r="A2101" s="152">
        <v>2094</v>
      </c>
      <c r="B2101" s="160">
        <v>45896</v>
      </c>
      <c r="C2101" s="83" t="s">
        <v>66</v>
      </c>
      <c r="D2101" s="81" t="s">
        <v>6756</v>
      </c>
      <c r="E2101" s="154" t="s">
        <v>3336</v>
      </c>
      <c r="F2101" s="154" t="s">
        <v>3336</v>
      </c>
      <c r="G2101" s="83" t="s">
        <v>1339</v>
      </c>
      <c r="H2101" s="83" t="s">
        <v>1344</v>
      </c>
      <c r="I2101" s="83" t="s">
        <v>1345</v>
      </c>
      <c r="J2101" s="83" t="s">
        <v>1346</v>
      </c>
      <c r="K2101" s="83" t="s">
        <v>857</v>
      </c>
      <c r="L2101" s="84" t="s">
        <v>1347</v>
      </c>
      <c r="M2101" s="84" t="s">
        <v>917</v>
      </c>
      <c r="N2101" s="83">
        <v>1</v>
      </c>
      <c r="O2101" s="83">
        <v>0.5</v>
      </c>
      <c r="P2101" s="83">
        <v>100</v>
      </c>
      <c r="Q2101" s="241">
        <f t="shared" si="158"/>
        <v>50</v>
      </c>
      <c r="R2101" s="240" t="str">
        <f t="shared" si="159"/>
        <v>OLASI RİSK</v>
      </c>
      <c r="S2101" s="84" t="s">
        <v>918</v>
      </c>
      <c r="T2101" s="83" t="s">
        <v>191</v>
      </c>
      <c r="U2101" s="155" t="s">
        <v>919</v>
      </c>
      <c r="V2101" s="85" t="s">
        <v>558</v>
      </c>
      <c r="W2101" s="156" t="s">
        <v>919</v>
      </c>
      <c r="X2101" s="156" t="s">
        <v>858</v>
      </c>
      <c r="Y2101" s="83">
        <v>0.5</v>
      </c>
      <c r="Z2101" s="83">
        <v>0.5</v>
      </c>
      <c r="AA2101" s="83">
        <v>40</v>
      </c>
      <c r="AB2101" s="241">
        <f t="shared" si="160"/>
        <v>10</v>
      </c>
      <c r="AC2101" s="240" t="str">
        <f t="shared" si="161"/>
        <v>DÜŞÜK RİSK</v>
      </c>
      <c r="AD2101" s="81" t="s">
        <v>132</v>
      </c>
      <c r="AE2101" s="81" t="s">
        <v>191</v>
      </c>
      <c r="AF2101" s="240" t="s">
        <v>921</v>
      </c>
      <c r="AG2101" s="83" t="s">
        <v>1298</v>
      </c>
    </row>
    <row r="2102" spans="1:33" ht="175" x14ac:dyDescent="0.45">
      <c r="A2102" s="152">
        <v>2095</v>
      </c>
      <c r="B2102" s="160">
        <v>45896</v>
      </c>
      <c r="C2102" s="83" t="s">
        <v>66</v>
      </c>
      <c r="D2102" s="81" t="s">
        <v>6756</v>
      </c>
      <c r="E2102" s="154" t="s">
        <v>3336</v>
      </c>
      <c r="F2102" s="154" t="s">
        <v>3336</v>
      </c>
      <c r="G2102" s="83" t="s">
        <v>1348</v>
      </c>
      <c r="H2102" s="83" t="s">
        <v>1349</v>
      </c>
      <c r="I2102" s="83" t="s">
        <v>1350</v>
      </c>
      <c r="J2102" s="83" t="s">
        <v>1351</v>
      </c>
      <c r="K2102" s="83" t="s">
        <v>857</v>
      </c>
      <c r="L2102" s="84" t="s">
        <v>1352</v>
      </c>
      <c r="M2102" s="84" t="s">
        <v>917</v>
      </c>
      <c r="N2102" s="83">
        <v>1</v>
      </c>
      <c r="O2102" s="83">
        <v>0.5</v>
      </c>
      <c r="P2102" s="83">
        <v>100</v>
      </c>
      <c r="Q2102" s="241">
        <f t="shared" si="158"/>
        <v>50</v>
      </c>
      <c r="R2102" s="240" t="str">
        <f t="shared" si="159"/>
        <v>OLASI RİSK</v>
      </c>
      <c r="S2102" s="84" t="s">
        <v>918</v>
      </c>
      <c r="T2102" s="83" t="s">
        <v>132</v>
      </c>
      <c r="U2102" s="155" t="s">
        <v>919</v>
      </c>
      <c r="V2102" s="85" t="s">
        <v>558</v>
      </c>
      <c r="W2102" s="156" t="s">
        <v>919</v>
      </c>
      <c r="X2102" s="156" t="s">
        <v>858</v>
      </c>
      <c r="Y2102" s="83">
        <v>0.5</v>
      </c>
      <c r="Z2102" s="83">
        <v>0.5</v>
      </c>
      <c r="AA2102" s="83">
        <v>40</v>
      </c>
      <c r="AB2102" s="241">
        <f t="shared" si="160"/>
        <v>10</v>
      </c>
      <c r="AC2102" s="240" t="str">
        <f t="shared" si="161"/>
        <v>DÜŞÜK RİSK</v>
      </c>
      <c r="AD2102" s="81" t="s">
        <v>132</v>
      </c>
      <c r="AE2102" s="81" t="s">
        <v>132</v>
      </c>
      <c r="AF2102" s="240" t="s">
        <v>1353</v>
      </c>
      <c r="AG2102" s="83" t="s">
        <v>1298</v>
      </c>
    </row>
    <row r="2103" spans="1:33" ht="175" x14ac:dyDescent="0.45">
      <c r="A2103" s="152">
        <v>2096</v>
      </c>
      <c r="B2103" s="160">
        <v>45896</v>
      </c>
      <c r="C2103" s="83" t="s">
        <v>66</v>
      </c>
      <c r="D2103" s="81" t="s">
        <v>6756</v>
      </c>
      <c r="E2103" s="154" t="s">
        <v>3336</v>
      </c>
      <c r="F2103" s="154" t="s">
        <v>3336</v>
      </c>
      <c r="G2103" s="83" t="s">
        <v>1339</v>
      </c>
      <c r="H2103" s="83" t="s">
        <v>1354</v>
      </c>
      <c r="I2103" s="83" t="s">
        <v>1355</v>
      </c>
      <c r="J2103" s="83" t="s">
        <v>1356</v>
      </c>
      <c r="K2103" s="83" t="s">
        <v>857</v>
      </c>
      <c r="L2103" s="84" t="s">
        <v>1357</v>
      </c>
      <c r="M2103" s="84" t="s">
        <v>917</v>
      </c>
      <c r="N2103" s="83">
        <v>1</v>
      </c>
      <c r="O2103" s="83">
        <v>0.5</v>
      </c>
      <c r="P2103" s="83">
        <v>100</v>
      </c>
      <c r="Q2103" s="241">
        <f t="shared" si="158"/>
        <v>50</v>
      </c>
      <c r="R2103" s="240" t="str">
        <f t="shared" si="159"/>
        <v>OLASI RİSK</v>
      </c>
      <c r="S2103" s="84" t="s">
        <v>918</v>
      </c>
      <c r="T2103" s="83" t="s">
        <v>132</v>
      </c>
      <c r="U2103" s="155" t="s">
        <v>919</v>
      </c>
      <c r="V2103" s="85" t="s">
        <v>558</v>
      </c>
      <c r="W2103" s="156" t="s">
        <v>919</v>
      </c>
      <c r="X2103" s="156" t="s">
        <v>858</v>
      </c>
      <c r="Y2103" s="83">
        <v>0.5</v>
      </c>
      <c r="Z2103" s="83">
        <v>0.5</v>
      </c>
      <c r="AA2103" s="83">
        <v>40</v>
      </c>
      <c r="AB2103" s="241">
        <f t="shared" si="160"/>
        <v>10</v>
      </c>
      <c r="AC2103" s="240" t="str">
        <f t="shared" si="161"/>
        <v>DÜŞÜK RİSK</v>
      </c>
      <c r="AD2103" s="81" t="s">
        <v>132</v>
      </c>
      <c r="AE2103" s="81" t="s">
        <v>132</v>
      </c>
      <c r="AF2103" s="240" t="s">
        <v>1353</v>
      </c>
      <c r="AG2103" s="83" t="s">
        <v>1298</v>
      </c>
    </row>
    <row r="2104" spans="1:33" ht="140" x14ac:dyDescent="0.45">
      <c r="A2104" s="152">
        <v>2097</v>
      </c>
      <c r="B2104" s="160">
        <v>45896</v>
      </c>
      <c r="C2104" s="83" t="s">
        <v>66</v>
      </c>
      <c r="D2104" s="81" t="s">
        <v>6756</v>
      </c>
      <c r="E2104" s="154" t="s">
        <v>3336</v>
      </c>
      <c r="F2104" s="154" t="s">
        <v>3336</v>
      </c>
      <c r="G2104" s="83" t="s">
        <v>1358</v>
      </c>
      <c r="H2104" s="83" t="s">
        <v>1359</v>
      </c>
      <c r="I2104" s="83" t="s">
        <v>1360</v>
      </c>
      <c r="J2104" s="83" t="s">
        <v>1361</v>
      </c>
      <c r="K2104" s="83" t="s">
        <v>857</v>
      </c>
      <c r="L2104" s="84" t="s">
        <v>1362</v>
      </c>
      <c r="M2104" s="84" t="s">
        <v>917</v>
      </c>
      <c r="N2104" s="83">
        <v>1</v>
      </c>
      <c r="O2104" s="83">
        <v>1</v>
      </c>
      <c r="P2104" s="83">
        <v>15</v>
      </c>
      <c r="Q2104" s="241">
        <f t="shared" si="158"/>
        <v>15</v>
      </c>
      <c r="R2104" s="240" t="str">
        <f t="shared" si="159"/>
        <v>DÜŞÜK RİSK</v>
      </c>
      <c r="S2104" s="84" t="s">
        <v>918</v>
      </c>
      <c r="T2104" s="83" t="s">
        <v>132</v>
      </c>
      <c r="U2104" s="155" t="s">
        <v>919</v>
      </c>
      <c r="V2104" s="85" t="s">
        <v>558</v>
      </c>
      <c r="W2104" s="156" t="s">
        <v>919</v>
      </c>
      <c r="X2104" s="156" t="s">
        <v>858</v>
      </c>
      <c r="Y2104" s="83">
        <v>1</v>
      </c>
      <c r="Z2104" s="83">
        <v>1</v>
      </c>
      <c r="AA2104" s="83">
        <v>15</v>
      </c>
      <c r="AB2104" s="241">
        <f t="shared" si="160"/>
        <v>15</v>
      </c>
      <c r="AC2104" s="240" t="str">
        <f t="shared" si="161"/>
        <v>DÜŞÜK RİSK</v>
      </c>
      <c r="AD2104" s="81" t="s">
        <v>132</v>
      </c>
      <c r="AE2104" s="81" t="s">
        <v>132</v>
      </c>
      <c r="AF2104" s="240" t="s">
        <v>1353</v>
      </c>
      <c r="AG2104" s="83" t="s">
        <v>1298</v>
      </c>
    </row>
    <row r="2105" spans="1:33" ht="105" x14ac:dyDescent="0.45">
      <c r="A2105" s="152">
        <v>2098</v>
      </c>
      <c r="B2105" s="160">
        <v>45896</v>
      </c>
      <c r="C2105" s="83" t="s">
        <v>66</v>
      </c>
      <c r="D2105" s="81" t="s">
        <v>6758</v>
      </c>
      <c r="E2105" s="154" t="s">
        <v>3336</v>
      </c>
      <c r="F2105" s="154" t="s">
        <v>3336</v>
      </c>
      <c r="G2105" s="83" t="s">
        <v>1401</v>
      </c>
      <c r="H2105" s="83" t="s">
        <v>1402</v>
      </c>
      <c r="I2105" s="83" t="s">
        <v>2308</v>
      </c>
      <c r="J2105" s="83" t="s">
        <v>2487</v>
      </c>
      <c r="K2105" s="83" t="s">
        <v>857</v>
      </c>
      <c r="L2105" s="84" t="s">
        <v>1405</v>
      </c>
      <c r="M2105" s="84" t="s">
        <v>917</v>
      </c>
      <c r="N2105" s="83">
        <v>0.5</v>
      </c>
      <c r="O2105" s="83">
        <v>0.5</v>
      </c>
      <c r="P2105" s="83">
        <v>40</v>
      </c>
      <c r="Q2105" s="241">
        <f t="shared" si="158"/>
        <v>10</v>
      </c>
      <c r="R2105" s="240" t="str">
        <f t="shared" si="159"/>
        <v>DÜŞÜK RİSK</v>
      </c>
      <c r="S2105" s="84" t="s">
        <v>918</v>
      </c>
      <c r="T2105" s="83" t="s">
        <v>191</v>
      </c>
      <c r="U2105" s="155" t="s">
        <v>919</v>
      </c>
      <c r="V2105" s="85" t="s">
        <v>558</v>
      </c>
      <c r="W2105" s="156" t="s">
        <v>919</v>
      </c>
      <c r="X2105" s="156" t="s">
        <v>858</v>
      </c>
      <c r="Y2105" s="83">
        <v>0.5</v>
      </c>
      <c r="Z2105" s="83">
        <v>0.5</v>
      </c>
      <c r="AA2105" s="83">
        <v>40</v>
      </c>
      <c r="AB2105" s="241">
        <f t="shared" si="160"/>
        <v>10</v>
      </c>
      <c r="AC2105" s="240" t="str">
        <f t="shared" si="161"/>
        <v>DÜŞÜK RİSK</v>
      </c>
      <c r="AD2105" s="81" t="s">
        <v>493</v>
      </c>
      <c r="AE2105" s="81" t="s">
        <v>191</v>
      </c>
      <c r="AF2105" s="240" t="s">
        <v>1274</v>
      </c>
      <c r="AG2105" s="83" t="s">
        <v>860</v>
      </c>
    </row>
    <row r="2106" spans="1:33" ht="105" x14ac:dyDescent="0.45">
      <c r="A2106" s="152">
        <v>2099</v>
      </c>
      <c r="B2106" s="160">
        <v>45896</v>
      </c>
      <c r="C2106" s="83" t="s">
        <v>66</v>
      </c>
      <c r="D2106" s="81" t="s">
        <v>6758</v>
      </c>
      <c r="E2106" s="154" t="s">
        <v>3336</v>
      </c>
      <c r="F2106" s="154" t="s">
        <v>3336</v>
      </c>
      <c r="G2106" s="83" t="s">
        <v>1401</v>
      </c>
      <c r="H2106" s="83" t="s">
        <v>1406</v>
      </c>
      <c r="I2106" s="83" t="s">
        <v>1407</v>
      </c>
      <c r="J2106" s="83" t="s">
        <v>1408</v>
      </c>
      <c r="K2106" s="83" t="s">
        <v>857</v>
      </c>
      <c r="L2106" s="84" t="s">
        <v>1409</v>
      </c>
      <c r="M2106" s="84" t="s">
        <v>917</v>
      </c>
      <c r="N2106" s="83">
        <v>0.5</v>
      </c>
      <c r="O2106" s="83">
        <v>0.5</v>
      </c>
      <c r="P2106" s="83">
        <v>15</v>
      </c>
      <c r="Q2106" s="241">
        <f t="shared" si="158"/>
        <v>3.75</v>
      </c>
      <c r="R2106" s="240" t="str">
        <f t="shared" si="159"/>
        <v>DÜŞÜK RİSK</v>
      </c>
      <c r="S2106" s="84" t="s">
        <v>918</v>
      </c>
      <c r="T2106" s="83" t="s">
        <v>191</v>
      </c>
      <c r="U2106" s="155" t="s">
        <v>919</v>
      </c>
      <c r="V2106" s="85" t="s">
        <v>558</v>
      </c>
      <c r="W2106" s="156" t="s">
        <v>919</v>
      </c>
      <c r="X2106" s="156" t="s">
        <v>858</v>
      </c>
      <c r="Y2106" s="83">
        <v>0.5</v>
      </c>
      <c r="Z2106" s="83">
        <v>0.5</v>
      </c>
      <c r="AA2106" s="83">
        <v>15</v>
      </c>
      <c r="AB2106" s="241">
        <f t="shared" si="160"/>
        <v>3.75</v>
      </c>
      <c r="AC2106" s="240" t="str">
        <f t="shared" si="161"/>
        <v>DÜŞÜK RİSK</v>
      </c>
      <c r="AD2106" s="81" t="s">
        <v>493</v>
      </c>
      <c r="AE2106" s="81" t="s">
        <v>191</v>
      </c>
      <c r="AF2106" s="240" t="s">
        <v>1274</v>
      </c>
      <c r="AG2106" s="83" t="s">
        <v>860</v>
      </c>
    </row>
    <row r="2107" spans="1:33" ht="105" x14ac:dyDescent="0.45">
      <c r="A2107" s="152">
        <v>2100</v>
      </c>
      <c r="B2107" s="160">
        <v>45896</v>
      </c>
      <c r="C2107" s="83" t="s">
        <v>66</v>
      </c>
      <c r="D2107" s="81" t="s">
        <v>6758</v>
      </c>
      <c r="E2107" s="154" t="s">
        <v>3336</v>
      </c>
      <c r="F2107" s="154" t="s">
        <v>3336</v>
      </c>
      <c r="G2107" s="83" t="s">
        <v>1401</v>
      </c>
      <c r="H2107" s="83" t="s">
        <v>1410</v>
      </c>
      <c r="I2107" s="83" t="s">
        <v>1411</v>
      </c>
      <c r="J2107" s="83" t="s">
        <v>1412</v>
      </c>
      <c r="K2107" s="83" t="s">
        <v>857</v>
      </c>
      <c r="L2107" s="84" t="s">
        <v>1413</v>
      </c>
      <c r="M2107" s="84" t="s">
        <v>917</v>
      </c>
      <c r="N2107" s="83">
        <v>0.5</v>
      </c>
      <c r="O2107" s="83">
        <v>0.5</v>
      </c>
      <c r="P2107" s="83">
        <v>40</v>
      </c>
      <c r="Q2107" s="241">
        <f t="shared" si="158"/>
        <v>10</v>
      </c>
      <c r="R2107" s="240" t="str">
        <f t="shared" si="159"/>
        <v>DÜŞÜK RİSK</v>
      </c>
      <c r="S2107" s="84" t="s">
        <v>918</v>
      </c>
      <c r="T2107" s="83" t="s">
        <v>191</v>
      </c>
      <c r="U2107" s="155" t="s">
        <v>919</v>
      </c>
      <c r="V2107" s="85" t="s">
        <v>558</v>
      </c>
      <c r="W2107" s="156" t="s">
        <v>919</v>
      </c>
      <c r="X2107" s="156" t="s">
        <v>858</v>
      </c>
      <c r="Y2107" s="83">
        <v>0.5</v>
      </c>
      <c r="Z2107" s="83">
        <v>0.5</v>
      </c>
      <c r="AA2107" s="83">
        <v>40</v>
      </c>
      <c r="AB2107" s="241">
        <f t="shared" si="160"/>
        <v>10</v>
      </c>
      <c r="AC2107" s="240" t="str">
        <f t="shared" si="161"/>
        <v>DÜŞÜK RİSK</v>
      </c>
      <c r="AD2107" s="81" t="s">
        <v>493</v>
      </c>
      <c r="AE2107" s="81" t="s">
        <v>191</v>
      </c>
      <c r="AF2107" s="240" t="s">
        <v>1274</v>
      </c>
      <c r="AG2107" s="83" t="s">
        <v>860</v>
      </c>
    </row>
    <row r="2108" spans="1:33" ht="105" x14ac:dyDescent="0.45">
      <c r="A2108" s="152">
        <v>2101</v>
      </c>
      <c r="B2108" s="160">
        <v>45896</v>
      </c>
      <c r="C2108" s="83" t="s">
        <v>66</v>
      </c>
      <c r="D2108" s="81" t="s">
        <v>6758</v>
      </c>
      <c r="E2108" s="154" t="s">
        <v>3336</v>
      </c>
      <c r="F2108" s="154" t="s">
        <v>3336</v>
      </c>
      <c r="G2108" s="83" t="s">
        <v>1423</v>
      </c>
      <c r="H2108" s="83" t="s">
        <v>1424</v>
      </c>
      <c r="I2108" s="83" t="s">
        <v>2488</v>
      </c>
      <c r="J2108" s="83" t="s">
        <v>754</v>
      </c>
      <c r="K2108" s="83" t="s">
        <v>857</v>
      </c>
      <c r="L2108" s="84" t="s">
        <v>1427</v>
      </c>
      <c r="M2108" s="84" t="s">
        <v>917</v>
      </c>
      <c r="N2108" s="83">
        <v>1</v>
      </c>
      <c r="O2108" s="83">
        <v>0.5</v>
      </c>
      <c r="P2108" s="83">
        <v>15</v>
      </c>
      <c r="Q2108" s="241">
        <f t="shared" si="158"/>
        <v>7.5</v>
      </c>
      <c r="R2108" s="240" t="str">
        <f t="shared" si="159"/>
        <v>DÜŞÜK RİSK</v>
      </c>
      <c r="S2108" s="84" t="s">
        <v>918</v>
      </c>
      <c r="T2108" s="83" t="s">
        <v>191</v>
      </c>
      <c r="U2108" s="155" t="s">
        <v>919</v>
      </c>
      <c r="V2108" s="85" t="s">
        <v>558</v>
      </c>
      <c r="W2108" s="156" t="s">
        <v>919</v>
      </c>
      <c r="X2108" s="156" t="s">
        <v>858</v>
      </c>
      <c r="Y2108" s="83">
        <v>0.5</v>
      </c>
      <c r="Z2108" s="83">
        <v>0.5</v>
      </c>
      <c r="AA2108" s="83">
        <v>15</v>
      </c>
      <c r="AB2108" s="241">
        <f t="shared" si="160"/>
        <v>3.75</v>
      </c>
      <c r="AC2108" s="240" t="str">
        <f t="shared" si="161"/>
        <v>DÜŞÜK RİSK</v>
      </c>
      <c r="AD2108" s="81" t="s">
        <v>493</v>
      </c>
      <c r="AE2108" s="81" t="s">
        <v>191</v>
      </c>
      <c r="AF2108" s="240" t="s">
        <v>1274</v>
      </c>
      <c r="AG2108" s="83" t="s">
        <v>860</v>
      </c>
    </row>
    <row r="2109" spans="1:33" ht="105" x14ac:dyDescent="0.45">
      <c r="A2109" s="152">
        <v>2102</v>
      </c>
      <c r="B2109" s="160">
        <v>45896</v>
      </c>
      <c r="C2109" s="83" t="s">
        <v>66</v>
      </c>
      <c r="D2109" s="81" t="s">
        <v>6758</v>
      </c>
      <c r="E2109" s="154" t="s">
        <v>3336</v>
      </c>
      <c r="F2109" s="154" t="s">
        <v>3336</v>
      </c>
      <c r="G2109" s="83" t="s">
        <v>1423</v>
      </c>
      <c r="H2109" s="83" t="s">
        <v>1428</v>
      </c>
      <c r="I2109" s="83" t="s">
        <v>2488</v>
      </c>
      <c r="J2109" s="83" t="s">
        <v>754</v>
      </c>
      <c r="K2109" s="83" t="s">
        <v>857</v>
      </c>
      <c r="L2109" s="84" t="s">
        <v>1431</v>
      </c>
      <c r="M2109" s="84" t="s">
        <v>917</v>
      </c>
      <c r="N2109" s="83">
        <v>1</v>
      </c>
      <c r="O2109" s="83">
        <v>0.5</v>
      </c>
      <c r="P2109" s="83">
        <v>15</v>
      </c>
      <c r="Q2109" s="241">
        <f t="shared" si="158"/>
        <v>7.5</v>
      </c>
      <c r="R2109" s="240" t="str">
        <f t="shared" si="159"/>
        <v>DÜŞÜK RİSK</v>
      </c>
      <c r="S2109" s="84" t="s">
        <v>918</v>
      </c>
      <c r="T2109" s="83" t="s">
        <v>191</v>
      </c>
      <c r="U2109" s="155" t="s">
        <v>919</v>
      </c>
      <c r="V2109" s="85" t="s">
        <v>558</v>
      </c>
      <c r="W2109" s="156" t="s">
        <v>919</v>
      </c>
      <c r="X2109" s="156" t="s">
        <v>858</v>
      </c>
      <c r="Y2109" s="83">
        <v>0.5</v>
      </c>
      <c r="Z2109" s="83">
        <v>0.5</v>
      </c>
      <c r="AA2109" s="83">
        <v>15</v>
      </c>
      <c r="AB2109" s="241">
        <f t="shared" si="160"/>
        <v>3.75</v>
      </c>
      <c r="AC2109" s="240" t="str">
        <f t="shared" si="161"/>
        <v>DÜŞÜK RİSK</v>
      </c>
      <c r="AD2109" s="81" t="s">
        <v>493</v>
      </c>
      <c r="AE2109" s="81" t="s">
        <v>191</v>
      </c>
      <c r="AF2109" s="240" t="s">
        <v>1274</v>
      </c>
      <c r="AG2109" s="83" t="s">
        <v>860</v>
      </c>
    </row>
    <row r="2110" spans="1:33" ht="122.5" x14ac:dyDescent="0.45">
      <c r="A2110" s="152">
        <v>2103</v>
      </c>
      <c r="B2110" s="160">
        <v>45896</v>
      </c>
      <c r="C2110" s="83" t="s">
        <v>66</v>
      </c>
      <c r="D2110" s="81" t="s">
        <v>6758</v>
      </c>
      <c r="E2110" s="154" t="s">
        <v>3336</v>
      </c>
      <c r="F2110" s="154" t="s">
        <v>3336</v>
      </c>
      <c r="G2110" s="83" t="s">
        <v>1414</v>
      </c>
      <c r="H2110" s="83" t="s">
        <v>1415</v>
      </c>
      <c r="I2110" s="83" t="s">
        <v>1416</v>
      </c>
      <c r="J2110" s="83" t="s">
        <v>1417</v>
      </c>
      <c r="K2110" s="83" t="s">
        <v>857</v>
      </c>
      <c r="L2110" s="84" t="s">
        <v>1418</v>
      </c>
      <c r="M2110" s="84" t="s">
        <v>917</v>
      </c>
      <c r="N2110" s="83">
        <v>0.5</v>
      </c>
      <c r="O2110" s="83">
        <v>0.5</v>
      </c>
      <c r="P2110" s="83">
        <v>40</v>
      </c>
      <c r="Q2110" s="241">
        <f t="shared" si="158"/>
        <v>10</v>
      </c>
      <c r="R2110" s="240" t="str">
        <f t="shared" si="159"/>
        <v>DÜŞÜK RİSK</v>
      </c>
      <c r="S2110" s="84" t="s">
        <v>918</v>
      </c>
      <c r="T2110" s="83" t="s">
        <v>191</v>
      </c>
      <c r="U2110" s="155" t="s">
        <v>919</v>
      </c>
      <c r="V2110" s="85" t="s">
        <v>558</v>
      </c>
      <c r="W2110" s="156" t="s">
        <v>919</v>
      </c>
      <c r="X2110" s="156" t="s">
        <v>858</v>
      </c>
      <c r="Y2110" s="83">
        <v>0.5</v>
      </c>
      <c r="Z2110" s="83">
        <v>0.5</v>
      </c>
      <c r="AA2110" s="83">
        <v>40</v>
      </c>
      <c r="AB2110" s="241">
        <f t="shared" si="160"/>
        <v>10</v>
      </c>
      <c r="AC2110" s="240" t="str">
        <f t="shared" si="161"/>
        <v>DÜŞÜK RİSK</v>
      </c>
      <c r="AD2110" s="81" t="s">
        <v>493</v>
      </c>
      <c r="AE2110" s="81" t="s">
        <v>191</v>
      </c>
      <c r="AF2110" s="240" t="s">
        <v>1274</v>
      </c>
      <c r="AG2110" s="83" t="s">
        <v>860</v>
      </c>
    </row>
    <row r="2111" spans="1:33" ht="140" x14ac:dyDescent="0.45">
      <c r="A2111" s="152">
        <v>2104</v>
      </c>
      <c r="B2111" s="160">
        <v>45896</v>
      </c>
      <c r="C2111" s="83" t="s">
        <v>66</v>
      </c>
      <c r="D2111" s="81" t="s">
        <v>6758</v>
      </c>
      <c r="E2111" s="154" t="s">
        <v>3336</v>
      </c>
      <c r="F2111" s="154" t="s">
        <v>3336</v>
      </c>
      <c r="G2111" s="83" t="s">
        <v>1436</v>
      </c>
      <c r="H2111" s="83" t="s">
        <v>569</v>
      </c>
      <c r="I2111" s="83" t="s">
        <v>1437</v>
      </c>
      <c r="J2111" s="83" t="s">
        <v>1438</v>
      </c>
      <c r="K2111" s="83" t="s">
        <v>857</v>
      </c>
      <c r="L2111" s="84" t="s">
        <v>1439</v>
      </c>
      <c r="M2111" s="84" t="s">
        <v>917</v>
      </c>
      <c r="N2111" s="83">
        <v>1</v>
      </c>
      <c r="O2111" s="83">
        <v>0.5</v>
      </c>
      <c r="P2111" s="83">
        <v>15</v>
      </c>
      <c r="Q2111" s="241">
        <f t="shared" si="158"/>
        <v>7.5</v>
      </c>
      <c r="R2111" s="240" t="str">
        <f t="shared" si="159"/>
        <v>DÜŞÜK RİSK</v>
      </c>
      <c r="S2111" s="84" t="s">
        <v>918</v>
      </c>
      <c r="T2111" s="83" t="s">
        <v>191</v>
      </c>
      <c r="U2111" s="155" t="s">
        <v>919</v>
      </c>
      <c r="V2111" s="85" t="s">
        <v>558</v>
      </c>
      <c r="W2111" s="156" t="s">
        <v>919</v>
      </c>
      <c r="X2111" s="156" t="s">
        <v>858</v>
      </c>
      <c r="Y2111" s="83">
        <v>0.5</v>
      </c>
      <c r="Z2111" s="83">
        <v>0.5</v>
      </c>
      <c r="AA2111" s="83">
        <v>15</v>
      </c>
      <c r="AB2111" s="241">
        <f t="shared" si="160"/>
        <v>3.75</v>
      </c>
      <c r="AC2111" s="240" t="str">
        <f t="shared" si="161"/>
        <v>DÜŞÜK RİSK</v>
      </c>
      <c r="AD2111" s="81" t="s">
        <v>493</v>
      </c>
      <c r="AE2111" s="81" t="s">
        <v>191</v>
      </c>
      <c r="AF2111" s="240" t="s">
        <v>1274</v>
      </c>
      <c r="AG2111" s="83" t="s">
        <v>860</v>
      </c>
    </row>
    <row r="2112" spans="1:33" ht="122.5" x14ac:dyDescent="0.45">
      <c r="A2112" s="152">
        <v>2105</v>
      </c>
      <c r="B2112" s="160">
        <v>45896</v>
      </c>
      <c r="C2112" s="83" t="s">
        <v>66</v>
      </c>
      <c r="D2112" s="81" t="s">
        <v>6758</v>
      </c>
      <c r="E2112" s="154" t="s">
        <v>3336</v>
      </c>
      <c r="F2112" s="154" t="s">
        <v>3336</v>
      </c>
      <c r="G2112" s="83" t="s">
        <v>1449</v>
      </c>
      <c r="H2112" s="83" t="s">
        <v>1926</v>
      </c>
      <c r="I2112" s="83" t="s">
        <v>1927</v>
      </c>
      <c r="J2112" s="83" t="s">
        <v>1928</v>
      </c>
      <c r="K2112" s="83" t="s">
        <v>857</v>
      </c>
      <c r="L2112" s="84" t="s">
        <v>1929</v>
      </c>
      <c r="M2112" s="84" t="s">
        <v>917</v>
      </c>
      <c r="N2112" s="83">
        <v>0.5</v>
      </c>
      <c r="O2112" s="83">
        <v>1</v>
      </c>
      <c r="P2112" s="83">
        <v>100</v>
      </c>
      <c r="Q2112" s="241">
        <f t="shared" si="158"/>
        <v>50</v>
      </c>
      <c r="R2112" s="240" t="str">
        <f t="shared" si="159"/>
        <v>OLASI RİSK</v>
      </c>
      <c r="S2112" s="84" t="s">
        <v>918</v>
      </c>
      <c r="T2112" s="83" t="s">
        <v>191</v>
      </c>
      <c r="U2112" s="155" t="s">
        <v>919</v>
      </c>
      <c r="V2112" s="85" t="s">
        <v>558</v>
      </c>
      <c r="W2112" s="156" t="s">
        <v>919</v>
      </c>
      <c r="X2112" s="156" t="s">
        <v>858</v>
      </c>
      <c r="Y2112" s="83">
        <v>0.5</v>
      </c>
      <c r="Z2112" s="83">
        <v>0.5</v>
      </c>
      <c r="AA2112" s="83">
        <v>40</v>
      </c>
      <c r="AB2112" s="241">
        <f t="shared" si="160"/>
        <v>10</v>
      </c>
      <c r="AC2112" s="240" t="str">
        <f t="shared" si="161"/>
        <v>DÜŞÜK RİSK</v>
      </c>
      <c r="AD2112" s="81" t="s">
        <v>493</v>
      </c>
      <c r="AE2112" s="81" t="s">
        <v>191</v>
      </c>
      <c r="AF2112" s="240" t="s">
        <v>1274</v>
      </c>
      <c r="AG2112" s="83" t="s">
        <v>860</v>
      </c>
    </row>
    <row r="2113" spans="1:33" ht="105" x14ac:dyDescent="0.45">
      <c r="A2113" s="152">
        <v>2106</v>
      </c>
      <c r="B2113" s="160">
        <v>45896</v>
      </c>
      <c r="C2113" s="83" t="s">
        <v>66</v>
      </c>
      <c r="D2113" s="81" t="s">
        <v>6758</v>
      </c>
      <c r="E2113" s="154" t="s">
        <v>3336</v>
      </c>
      <c r="F2113" s="154" t="s">
        <v>3336</v>
      </c>
      <c r="G2113" s="83" t="s">
        <v>1449</v>
      </c>
      <c r="H2113" s="83" t="s">
        <v>1450</v>
      </c>
      <c r="I2113" s="83" t="s">
        <v>1451</v>
      </c>
      <c r="J2113" s="83" t="s">
        <v>1452</v>
      </c>
      <c r="K2113" s="83" t="s">
        <v>857</v>
      </c>
      <c r="L2113" s="84" t="s">
        <v>1453</v>
      </c>
      <c r="M2113" s="84" t="s">
        <v>917</v>
      </c>
      <c r="N2113" s="83">
        <v>0.5</v>
      </c>
      <c r="O2113" s="83">
        <v>1</v>
      </c>
      <c r="P2113" s="83">
        <v>100</v>
      </c>
      <c r="Q2113" s="241">
        <f t="shared" si="158"/>
        <v>50</v>
      </c>
      <c r="R2113" s="240" t="str">
        <f t="shared" si="159"/>
        <v>OLASI RİSK</v>
      </c>
      <c r="S2113" s="84" t="s">
        <v>918</v>
      </c>
      <c r="T2113" s="83" t="s">
        <v>191</v>
      </c>
      <c r="U2113" s="155" t="s">
        <v>919</v>
      </c>
      <c r="V2113" s="85" t="s">
        <v>558</v>
      </c>
      <c r="W2113" s="156" t="s">
        <v>919</v>
      </c>
      <c r="X2113" s="156" t="s">
        <v>858</v>
      </c>
      <c r="Y2113" s="83">
        <v>0.5</v>
      </c>
      <c r="Z2113" s="83">
        <v>0.5</v>
      </c>
      <c r="AA2113" s="83">
        <v>40</v>
      </c>
      <c r="AB2113" s="241">
        <f t="shared" si="160"/>
        <v>10</v>
      </c>
      <c r="AC2113" s="240" t="str">
        <f t="shared" si="161"/>
        <v>DÜŞÜK RİSK</v>
      </c>
      <c r="AD2113" s="81" t="s">
        <v>493</v>
      </c>
      <c r="AE2113" s="81" t="s">
        <v>191</v>
      </c>
      <c r="AF2113" s="240" t="s">
        <v>1274</v>
      </c>
      <c r="AG2113" s="83" t="s">
        <v>860</v>
      </c>
    </row>
    <row r="2114" spans="1:33" ht="175" x14ac:dyDescent="0.45">
      <c r="A2114" s="152">
        <v>2107</v>
      </c>
      <c r="B2114" s="160">
        <v>45896</v>
      </c>
      <c r="C2114" s="83" t="s">
        <v>66</v>
      </c>
      <c r="D2114" s="81" t="s">
        <v>6758</v>
      </c>
      <c r="E2114" s="154" t="s">
        <v>3336</v>
      </c>
      <c r="F2114" s="154" t="s">
        <v>3336</v>
      </c>
      <c r="G2114" s="83" t="s">
        <v>1387</v>
      </c>
      <c r="H2114" s="83" t="s">
        <v>1388</v>
      </c>
      <c r="I2114" s="83" t="s">
        <v>2489</v>
      </c>
      <c r="J2114" s="83" t="s">
        <v>1390</v>
      </c>
      <c r="K2114" s="83" t="s">
        <v>857</v>
      </c>
      <c r="L2114" s="84" t="s">
        <v>1391</v>
      </c>
      <c r="M2114" s="84" t="s">
        <v>917</v>
      </c>
      <c r="N2114" s="83">
        <v>1</v>
      </c>
      <c r="O2114" s="83">
        <v>2</v>
      </c>
      <c r="P2114" s="83">
        <v>7</v>
      </c>
      <c r="Q2114" s="241">
        <f t="shared" si="158"/>
        <v>14</v>
      </c>
      <c r="R2114" s="240" t="str">
        <f t="shared" si="159"/>
        <v>DÜŞÜK RİSK</v>
      </c>
      <c r="S2114" s="84" t="s">
        <v>918</v>
      </c>
      <c r="T2114" s="83" t="s">
        <v>191</v>
      </c>
      <c r="U2114" s="155" t="s">
        <v>919</v>
      </c>
      <c r="V2114" s="85" t="s">
        <v>558</v>
      </c>
      <c r="W2114" s="156" t="s">
        <v>919</v>
      </c>
      <c r="X2114" s="156" t="s">
        <v>858</v>
      </c>
      <c r="Y2114" s="83">
        <v>0.5</v>
      </c>
      <c r="Z2114" s="83">
        <v>0.5</v>
      </c>
      <c r="AA2114" s="83">
        <v>7</v>
      </c>
      <c r="AB2114" s="241">
        <f t="shared" si="160"/>
        <v>1.75</v>
      </c>
      <c r="AC2114" s="240" t="str">
        <f t="shared" si="161"/>
        <v>DÜŞÜK RİSK</v>
      </c>
      <c r="AD2114" s="81" t="s">
        <v>132</v>
      </c>
      <c r="AE2114" s="81" t="s">
        <v>191</v>
      </c>
      <c r="AF2114" s="240" t="s">
        <v>921</v>
      </c>
      <c r="AG2114" s="83" t="s">
        <v>860</v>
      </c>
    </row>
    <row r="2115" spans="1:33" ht="105" x14ac:dyDescent="0.45">
      <c r="A2115" s="152">
        <v>2108</v>
      </c>
      <c r="B2115" s="160">
        <v>45896</v>
      </c>
      <c r="C2115" s="83" t="s">
        <v>66</v>
      </c>
      <c r="D2115" s="81" t="s">
        <v>6758</v>
      </c>
      <c r="E2115" s="154" t="s">
        <v>3336</v>
      </c>
      <c r="F2115" s="154" t="s">
        <v>3336</v>
      </c>
      <c r="G2115" s="83" t="s">
        <v>1387</v>
      </c>
      <c r="H2115" s="83" t="s">
        <v>1392</v>
      </c>
      <c r="I2115" s="83" t="s">
        <v>2490</v>
      </c>
      <c r="J2115" s="83" t="s">
        <v>1390</v>
      </c>
      <c r="K2115" s="83" t="s">
        <v>857</v>
      </c>
      <c r="L2115" s="84" t="s">
        <v>1394</v>
      </c>
      <c r="M2115" s="84" t="s">
        <v>917</v>
      </c>
      <c r="N2115" s="83">
        <v>1</v>
      </c>
      <c r="O2115" s="83">
        <v>2</v>
      </c>
      <c r="P2115" s="83">
        <v>7</v>
      </c>
      <c r="Q2115" s="241">
        <f t="shared" si="158"/>
        <v>14</v>
      </c>
      <c r="R2115" s="240" t="str">
        <f t="shared" si="159"/>
        <v>DÜŞÜK RİSK</v>
      </c>
      <c r="S2115" s="84" t="s">
        <v>918</v>
      </c>
      <c r="T2115" s="83" t="s">
        <v>191</v>
      </c>
      <c r="U2115" s="155" t="s">
        <v>919</v>
      </c>
      <c r="V2115" s="85" t="s">
        <v>558</v>
      </c>
      <c r="W2115" s="156" t="s">
        <v>919</v>
      </c>
      <c r="X2115" s="156" t="s">
        <v>858</v>
      </c>
      <c r="Y2115" s="83">
        <v>0.5</v>
      </c>
      <c r="Z2115" s="83">
        <v>0.5</v>
      </c>
      <c r="AA2115" s="83">
        <v>7</v>
      </c>
      <c r="AB2115" s="241">
        <f t="shared" si="160"/>
        <v>1.75</v>
      </c>
      <c r="AC2115" s="240" t="str">
        <f t="shared" si="161"/>
        <v>DÜŞÜK RİSK</v>
      </c>
      <c r="AD2115" s="81" t="s">
        <v>132</v>
      </c>
      <c r="AE2115" s="81" t="s">
        <v>191</v>
      </c>
      <c r="AF2115" s="240" t="s">
        <v>921</v>
      </c>
      <c r="AG2115" s="83" t="s">
        <v>860</v>
      </c>
    </row>
    <row r="2116" spans="1:33" ht="122.5" x14ac:dyDescent="0.45">
      <c r="A2116" s="152">
        <v>2109</v>
      </c>
      <c r="B2116" s="160">
        <v>45896</v>
      </c>
      <c r="C2116" s="83" t="s">
        <v>66</v>
      </c>
      <c r="D2116" s="81" t="s">
        <v>6758</v>
      </c>
      <c r="E2116" s="154" t="s">
        <v>3336</v>
      </c>
      <c r="F2116" s="154" t="s">
        <v>3336</v>
      </c>
      <c r="G2116" s="83" t="s">
        <v>1436</v>
      </c>
      <c r="H2116" s="83" t="s">
        <v>1440</v>
      </c>
      <c r="I2116" s="83" t="s">
        <v>1441</v>
      </c>
      <c r="J2116" s="83" t="s">
        <v>1442</v>
      </c>
      <c r="K2116" s="83" t="s">
        <v>857</v>
      </c>
      <c r="L2116" s="84" t="s">
        <v>1439</v>
      </c>
      <c r="M2116" s="84" t="s">
        <v>917</v>
      </c>
      <c r="N2116" s="83">
        <v>1</v>
      </c>
      <c r="O2116" s="83">
        <v>0.5</v>
      </c>
      <c r="P2116" s="83">
        <v>3</v>
      </c>
      <c r="Q2116" s="241">
        <f t="shared" si="158"/>
        <v>1.5</v>
      </c>
      <c r="R2116" s="240" t="str">
        <f t="shared" si="159"/>
        <v>DÜŞÜK RİSK</v>
      </c>
      <c r="S2116" s="84" t="s">
        <v>918</v>
      </c>
      <c r="T2116" s="83" t="s">
        <v>191</v>
      </c>
      <c r="U2116" s="155" t="s">
        <v>919</v>
      </c>
      <c r="V2116" s="85" t="s">
        <v>558</v>
      </c>
      <c r="W2116" s="156" t="s">
        <v>919</v>
      </c>
      <c r="X2116" s="156" t="s">
        <v>858</v>
      </c>
      <c r="Y2116" s="83">
        <v>0.5</v>
      </c>
      <c r="Z2116" s="83">
        <v>0.5</v>
      </c>
      <c r="AA2116" s="83">
        <v>15</v>
      </c>
      <c r="AB2116" s="241">
        <f t="shared" si="160"/>
        <v>3.75</v>
      </c>
      <c r="AC2116" s="240" t="str">
        <f t="shared" si="161"/>
        <v>DÜŞÜK RİSK</v>
      </c>
      <c r="AD2116" s="81" t="s">
        <v>493</v>
      </c>
      <c r="AE2116" s="81" t="s">
        <v>191</v>
      </c>
      <c r="AF2116" s="240" t="s">
        <v>1274</v>
      </c>
      <c r="AG2116" s="83" t="s">
        <v>860</v>
      </c>
    </row>
    <row r="2117" spans="1:33" ht="105" x14ac:dyDescent="0.45">
      <c r="A2117" s="152">
        <v>2110</v>
      </c>
      <c r="B2117" s="160">
        <v>45896</v>
      </c>
      <c r="C2117" s="83" t="s">
        <v>66</v>
      </c>
      <c r="D2117" s="81" t="s">
        <v>6758</v>
      </c>
      <c r="E2117" s="154" t="s">
        <v>3336</v>
      </c>
      <c r="F2117" s="154" t="s">
        <v>3336</v>
      </c>
      <c r="G2117" s="83" t="s">
        <v>1443</v>
      </c>
      <c r="H2117" s="83" t="s">
        <v>1444</v>
      </c>
      <c r="I2117" s="83" t="s">
        <v>1445</v>
      </c>
      <c r="J2117" s="83" t="s">
        <v>1446</v>
      </c>
      <c r="K2117" s="83" t="s">
        <v>857</v>
      </c>
      <c r="L2117" s="84" t="s">
        <v>1447</v>
      </c>
      <c r="M2117" s="84" t="s">
        <v>917</v>
      </c>
      <c r="N2117" s="83">
        <v>1</v>
      </c>
      <c r="O2117" s="83">
        <v>3</v>
      </c>
      <c r="P2117" s="83">
        <v>3</v>
      </c>
      <c r="Q2117" s="241">
        <f t="shared" si="158"/>
        <v>9</v>
      </c>
      <c r="R2117" s="240" t="str">
        <f t="shared" si="159"/>
        <v>DÜŞÜK RİSK</v>
      </c>
      <c r="S2117" s="84" t="s">
        <v>918</v>
      </c>
      <c r="T2117" s="83" t="s">
        <v>185</v>
      </c>
      <c r="U2117" s="155" t="s">
        <v>919</v>
      </c>
      <c r="V2117" s="85" t="s">
        <v>558</v>
      </c>
      <c r="W2117" s="156" t="s">
        <v>919</v>
      </c>
      <c r="X2117" s="156" t="s">
        <v>858</v>
      </c>
      <c r="Y2117" s="83">
        <v>1</v>
      </c>
      <c r="Z2117" s="83">
        <v>3</v>
      </c>
      <c r="AA2117" s="83">
        <v>3</v>
      </c>
      <c r="AB2117" s="241">
        <f t="shared" si="160"/>
        <v>9</v>
      </c>
      <c r="AC2117" s="240" t="str">
        <f t="shared" si="161"/>
        <v>DÜŞÜK RİSK</v>
      </c>
      <c r="AD2117" s="81" t="s">
        <v>493</v>
      </c>
      <c r="AE2117" s="81" t="s">
        <v>185</v>
      </c>
      <c r="AF2117" s="240" t="s">
        <v>1448</v>
      </c>
      <c r="AG2117" s="83" t="s">
        <v>860</v>
      </c>
    </row>
    <row r="2118" spans="1:33" ht="105" x14ac:dyDescent="0.45">
      <c r="A2118" s="152">
        <v>2111</v>
      </c>
      <c r="B2118" s="160">
        <v>45896</v>
      </c>
      <c r="C2118" s="83" t="s">
        <v>66</v>
      </c>
      <c r="D2118" s="81" t="s">
        <v>6758</v>
      </c>
      <c r="E2118" s="154" t="s">
        <v>3336</v>
      </c>
      <c r="F2118" s="154" t="s">
        <v>3336</v>
      </c>
      <c r="G2118" s="83" t="s">
        <v>1377</v>
      </c>
      <c r="H2118" s="83" t="s">
        <v>1378</v>
      </c>
      <c r="I2118" s="83" t="s">
        <v>1379</v>
      </c>
      <c r="J2118" s="83" t="s">
        <v>1380</v>
      </c>
      <c r="K2118" s="83" t="s">
        <v>857</v>
      </c>
      <c r="L2118" s="84" t="s">
        <v>1381</v>
      </c>
      <c r="M2118" s="84" t="s">
        <v>917</v>
      </c>
      <c r="N2118" s="83">
        <v>1</v>
      </c>
      <c r="O2118" s="83">
        <v>1</v>
      </c>
      <c r="P2118" s="83">
        <v>40</v>
      </c>
      <c r="Q2118" s="241">
        <f t="shared" si="158"/>
        <v>40</v>
      </c>
      <c r="R2118" s="240" t="str">
        <f t="shared" si="159"/>
        <v>OLASI RİSK</v>
      </c>
      <c r="S2118" s="84" t="s">
        <v>918</v>
      </c>
      <c r="T2118" s="83" t="s">
        <v>191</v>
      </c>
      <c r="U2118" s="155" t="s">
        <v>919</v>
      </c>
      <c r="V2118" s="85" t="s">
        <v>558</v>
      </c>
      <c r="W2118" s="156" t="s">
        <v>919</v>
      </c>
      <c r="X2118" s="156" t="s">
        <v>858</v>
      </c>
      <c r="Y2118" s="83">
        <v>0.5</v>
      </c>
      <c r="Z2118" s="83">
        <v>0.5</v>
      </c>
      <c r="AA2118" s="83">
        <v>15</v>
      </c>
      <c r="AB2118" s="241">
        <f t="shared" si="160"/>
        <v>3.75</v>
      </c>
      <c r="AC2118" s="240" t="str">
        <f t="shared" si="161"/>
        <v>DÜŞÜK RİSK</v>
      </c>
      <c r="AD2118" s="81" t="s">
        <v>493</v>
      </c>
      <c r="AE2118" s="81" t="s">
        <v>191</v>
      </c>
      <c r="AF2118" s="240" t="s">
        <v>1368</v>
      </c>
      <c r="AG2118" s="83" t="s">
        <v>860</v>
      </c>
    </row>
    <row r="2119" spans="1:33" ht="87.5" x14ac:dyDescent="0.45">
      <c r="A2119" s="152">
        <v>2112</v>
      </c>
      <c r="B2119" s="160">
        <v>45896</v>
      </c>
      <c r="C2119" s="81" t="s">
        <v>66</v>
      </c>
      <c r="D2119" s="81" t="s">
        <v>6757</v>
      </c>
      <c r="E2119" s="154" t="s">
        <v>3336</v>
      </c>
      <c r="F2119" s="154" t="s">
        <v>3336</v>
      </c>
      <c r="G2119" s="83" t="s">
        <v>2491</v>
      </c>
      <c r="H2119" s="83" t="s">
        <v>2492</v>
      </c>
      <c r="I2119" s="83" t="s">
        <v>2493</v>
      </c>
      <c r="J2119" s="83" t="s">
        <v>2494</v>
      </c>
      <c r="K2119" s="83" t="s">
        <v>515</v>
      </c>
      <c r="L2119" s="84" t="s">
        <v>2685</v>
      </c>
      <c r="M2119" s="84" t="s">
        <v>917</v>
      </c>
      <c r="N2119" s="83">
        <v>3</v>
      </c>
      <c r="O2119" s="83">
        <v>2</v>
      </c>
      <c r="P2119" s="83">
        <v>7</v>
      </c>
      <c r="Q2119" s="241">
        <f t="shared" si="158"/>
        <v>42</v>
      </c>
      <c r="R2119" s="240" t="str">
        <f t="shared" si="159"/>
        <v>OLASI RİSK</v>
      </c>
      <c r="S2119" s="84" t="s">
        <v>918</v>
      </c>
      <c r="T2119" s="83" t="s">
        <v>191</v>
      </c>
      <c r="U2119" s="155" t="s">
        <v>919</v>
      </c>
      <c r="V2119" s="85" t="s">
        <v>558</v>
      </c>
      <c r="W2119" s="156" t="s">
        <v>919</v>
      </c>
      <c r="X2119" s="156" t="s">
        <v>858</v>
      </c>
      <c r="Y2119" s="83">
        <v>1</v>
      </c>
      <c r="Z2119" s="83">
        <v>1</v>
      </c>
      <c r="AA2119" s="83">
        <v>7</v>
      </c>
      <c r="AB2119" s="241">
        <f t="shared" si="160"/>
        <v>7</v>
      </c>
      <c r="AC2119" s="240" t="str">
        <f t="shared" si="161"/>
        <v>DÜŞÜK RİSK</v>
      </c>
      <c r="AD2119" s="81" t="s">
        <v>132</v>
      </c>
      <c r="AE2119" s="81" t="s">
        <v>191</v>
      </c>
      <c r="AF2119" s="240" t="s">
        <v>1973</v>
      </c>
      <c r="AG2119" s="83" t="s">
        <v>2496</v>
      </c>
    </row>
    <row r="2120" spans="1:33" ht="140" x14ac:dyDescent="0.45">
      <c r="A2120" s="152">
        <v>2113</v>
      </c>
      <c r="B2120" s="160">
        <v>45896</v>
      </c>
      <c r="C2120" s="81" t="s">
        <v>66</v>
      </c>
      <c r="D2120" s="81" t="s">
        <v>6757</v>
      </c>
      <c r="E2120" s="154" t="s">
        <v>3336</v>
      </c>
      <c r="F2120" s="154" t="s">
        <v>3336</v>
      </c>
      <c r="G2120" s="83" t="s">
        <v>1454</v>
      </c>
      <c r="H2120" s="83" t="s">
        <v>2497</v>
      </c>
      <c r="I2120" s="83" t="s">
        <v>2498</v>
      </c>
      <c r="J2120" s="83" t="s">
        <v>2499</v>
      </c>
      <c r="K2120" s="83" t="s">
        <v>515</v>
      </c>
      <c r="L2120" s="84" t="s">
        <v>1458</v>
      </c>
      <c r="M2120" s="84" t="s">
        <v>917</v>
      </c>
      <c r="N2120" s="83">
        <v>0.5</v>
      </c>
      <c r="O2120" s="83">
        <v>0.5</v>
      </c>
      <c r="P2120" s="83">
        <v>3</v>
      </c>
      <c r="Q2120" s="241">
        <f t="shared" si="158"/>
        <v>0.75</v>
      </c>
      <c r="R2120" s="240" t="str">
        <f t="shared" si="159"/>
        <v>DÜŞÜK RİSK</v>
      </c>
      <c r="S2120" s="84" t="s">
        <v>918</v>
      </c>
      <c r="T2120" s="83" t="s">
        <v>191</v>
      </c>
      <c r="U2120" s="155" t="s">
        <v>919</v>
      </c>
      <c r="V2120" s="85" t="s">
        <v>558</v>
      </c>
      <c r="W2120" s="156" t="s">
        <v>919</v>
      </c>
      <c r="X2120" s="156" t="s">
        <v>858</v>
      </c>
      <c r="Y2120" s="83">
        <v>0.5</v>
      </c>
      <c r="Z2120" s="83">
        <v>0.5</v>
      </c>
      <c r="AA2120" s="83">
        <v>3</v>
      </c>
      <c r="AB2120" s="241">
        <f t="shared" si="160"/>
        <v>0.75</v>
      </c>
      <c r="AC2120" s="240" t="str">
        <f t="shared" si="161"/>
        <v>DÜŞÜK RİSK</v>
      </c>
      <c r="AD2120" s="81" t="s">
        <v>132</v>
      </c>
      <c r="AE2120" s="81" t="s">
        <v>191</v>
      </c>
      <c r="AF2120" s="240" t="s">
        <v>1973</v>
      </c>
      <c r="AG2120" s="83" t="s">
        <v>2500</v>
      </c>
    </row>
    <row r="2121" spans="1:33" ht="140" x14ac:dyDescent="0.45">
      <c r="A2121" s="152">
        <v>2114</v>
      </c>
      <c r="B2121" s="160">
        <v>45896</v>
      </c>
      <c r="C2121" s="81" t="s">
        <v>66</v>
      </c>
      <c r="D2121" s="81" t="s">
        <v>6757</v>
      </c>
      <c r="E2121" s="154" t="s">
        <v>3336</v>
      </c>
      <c r="F2121" s="154" t="s">
        <v>3336</v>
      </c>
      <c r="G2121" s="83" t="s">
        <v>1454</v>
      </c>
      <c r="H2121" s="83" t="s">
        <v>2686</v>
      </c>
      <c r="I2121" s="83" t="s">
        <v>2687</v>
      </c>
      <c r="J2121" s="83" t="s">
        <v>2688</v>
      </c>
      <c r="K2121" s="83" t="s">
        <v>515</v>
      </c>
      <c r="L2121" s="84" t="s">
        <v>2689</v>
      </c>
      <c r="M2121" s="84" t="s">
        <v>917</v>
      </c>
      <c r="N2121" s="83">
        <v>0.5</v>
      </c>
      <c r="O2121" s="83">
        <v>0.5</v>
      </c>
      <c r="P2121" s="83">
        <v>3</v>
      </c>
      <c r="Q2121" s="241">
        <f t="shared" si="158"/>
        <v>0.75</v>
      </c>
      <c r="R2121" s="240" t="str">
        <f t="shared" si="159"/>
        <v>DÜŞÜK RİSK</v>
      </c>
      <c r="S2121" s="84" t="s">
        <v>918</v>
      </c>
      <c r="T2121" s="83" t="s">
        <v>131</v>
      </c>
      <c r="U2121" s="155" t="s">
        <v>919</v>
      </c>
      <c r="V2121" s="85" t="s">
        <v>558</v>
      </c>
      <c r="W2121" s="156" t="s">
        <v>919</v>
      </c>
      <c r="X2121" s="156" t="s">
        <v>858</v>
      </c>
      <c r="Y2121" s="83">
        <v>0.5</v>
      </c>
      <c r="Z2121" s="83">
        <v>0.5</v>
      </c>
      <c r="AA2121" s="83">
        <v>3</v>
      </c>
      <c r="AB2121" s="241">
        <f t="shared" si="160"/>
        <v>0.75</v>
      </c>
      <c r="AC2121" s="240" t="str">
        <f t="shared" si="161"/>
        <v>DÜŞÜK RİSK</v>
      </c>
      <c r="AD2121" s="81" t="s">
        <v>493</v>
      </c>
      <c r="AE2121" s="81" t="s">
        <v>131</v>
      </c>
      <c r="AF2121" s="240" t="s">
        <v>1463</v>
      </c>
      <c r="AG2121" s="83" t="s">
        <v>860</v>
      </c>
    </row>
    <row r="2122" spans="1:33" ht="157.5" x14ac:dyDescent="0.45">
      <c r="A2122" s="152">
        <v>2115</v>
      </c>
      <c r="B2122" s="160">
        <v>45896</v>
      </c>
      <c r="C2122" s="81" t="s">
        <v>66</v>
      </c>
      <c r="D2122" s="81" t="s">
        <v>6757</v>
      </c>
      <c r="E2122" s="154" t="s">
        <v>3336</v>
      </c>
      <c r="F2122" s="154" t="s">
        <v>3336</v>
      </c>
      <c r="G2122" s="83" t="s">
        <v>1464</v>
      </c>
      <c r="H2122" s="83" t="s">
        <v>1465</v>
      </c>
      <c r="I2122" s="83" t="s">
        <v>1466</v>
      </c>
      <c r="J2122" s="83" t="s">
        <v>1467</v>
      </c>
      <c r="K2122" s="83" t="s">
        <v>515</v>
      </c>
      <c r="L2122" s="84" t="s">
        <v>1468</v>
      </c>
      <c r="M2122" s="84" t="s">
        <v>917</v>
      </c>
      <c r="N2122" s="83">
        <v>6</v>
      </c>
      <c r="O2122" s="83">
        <v>2</v>
      </c>
      <c r="P2122" s="83">
        <v>3</v>
      </c>
      <c r="Q2122" s="241">
        <f t="shared" si="158"/>
        <v>36</v>
      </c>
      <c r="R2122" s="240" t="str">
        <f t="shared" si="159"/>
        <v>OLASI RİSK</v>
      </c>
      <c r="S2122" s="84" t="s">
        <v>918</v>
      </c>
      <c r="T2122" s="83" t="s">
        <v>132</v>
      </c>
      <c r="U2122" s="155" t="s">
        <v>919</v>
      </c>
      <c r="V2122" s="85" t="s">
        <v>558</v>
      </c>
      <c r="W2122" s="156" t="s">
        <v>919</v>
      </c>
      <c r="X2122" s="156" t="s">
        <v>858</v>
      </c>
      <c r="Y2122" s="83">
        <v>0.5</v>
      </c>
      <c r="Z2122" s="83">
        <v>0.5</v>
      </c>
      <c r="AA2122" s="83">
        <v>3</v>
      </c>
      <c r="AB2122" s="241">
        <f t="shared" si="160"/>
        <v>0.75</v>
      </c>
      <c r="AC2122" s="240" t="str">
        <f t="shared" si="161"/>
        <v>DÜŞÜK RİSK</v>
      </c>
      <c r="AD2122" s="81" t="s">
        <v>651</v>
      </c>
      <c r="AE2122" s="81" t="s">
        <v>132</v>
      </c>
      <c r="AF2122" s="240" t="s">
        <v>552</v>
      </c>
      <c r="AG2122" s="83" t="s">
        <v>1469</v>
      </c>
    </row>
    <row r="2123" spans="1:33" ht="87.5" x14ac:dyDescent="0.45">
      <c r="A2123" s="152">
        <v>2116</v>
      </c>
      <c r="B2123" s="160">
        <v>45896</v>
      </c>
      <c r="C2123" s="81" t="s">
        <v>66</v>
      </c>
      <c r="D2123" s="81" t="s">
        <v>6757</v>
      </c>
      <c r="E2123" s="154" t="s">
        <v>3336</v>
      </c>
      <c r="F2123" s="154" t="s">
        <v>3336</v>
      </c>
      <c r="G2123" s="83" t="s">
        <v>749</v>
      </c>
      <c r="H2123" s="83" t="s">
        <v>1970</v>
      </c>
      <c r="I2123" s="83" t="s">
        <v>2502</v>
      </c>
      <c r="J2123" s="83" t="s">
        <v>2503</v>
      </c>
      <c r="K2123" s="83" t="s">
        <v>515</v>
      </c>
      <c r="L2123" s="84" t="s">
        <v>1972</v>
      </c>
      <c r="M2123" s="84" t="s">
        <v>917</v>
      </c>
      <c r="N2123" s="83">
        <v>0.5</v>
      </c>
      <c r="O2123" s="83">
        <v>2</v>
      </c>
      <c r="P2123" s="83">
        <v>1</v>
      </c>
      <c r="Q2123" s="241">
        <f t="shared" si="158"/>
        <v>1</v>
      </c>
      <c r="R2123" s="240" t="str">
        <f t="shared" si="159"/>
        <v>DÜŞÜK RİSK</v>
      </c>
      <c r="S2123" s="84" t="s">
        <v>918</v>
      </c>
      <c r="T2123" s="83" t="s">
        <v>191</v>
      </c>
      <c r="U2123" s="155" t="s">
        <v>919</v>
      </c>
      <c r="V2123" s="85" t="s">
        <v>961</v>
      </c>
      <c r="W2123" s="156" t="s">
        <v>919</v>
      </c>
      <c r="X2123" s="156" t="s">
        <v>858</v>
      </c>
      <c r="Y2123" s="83">
        <v>0.5</v>
      </c>
      <c r="Z2123" s="83">
        <v>2</v>
      </c>
      <c r="AA2123" s="83">
        <v>1</v>
      </c>
      <c r="AB2123" s="241">
        <f t="shared" si="160"/>
        <v>1</v>
      </c>
      <c r="AC2123" s="240" t="str">
        <f t="shared" si="161"/>
        <v>DÜŞÜK RİSK</v>
      </c>
      <c r="AD2123" s="81" t="s">
        <v>132</v>
      </c>
      <c r="AE2123" s="81" t="s">
        <v>191</v>
      </c>
      <c r="AF2123" s="240" t="s">
        <v>1973</v>
      </c>
      <c r="AG2123" s="83" t="s">
        <v>2496</v>
      </c>
    </row>
    <row r="2124" spans="1:33" ht="140" x14ac:dyDescent="0.45">
      <c r="A2124" s="152">
        <v>2117</v>
      </c>
      <c r="B2124" s="153">
        <v>45524</v>
      </c>
      <c r="C2124" s="83" t="s">
        <v>63</v>
      </c>
      <c r="D2124" s="81" t="s">
        <v>177</v>
      </c>
      <c r="E2124" s="154" t="s">
        <v>3336</v>
      </c>
      <c r="F2124" s="154" t="s">
        <v>3336</v>
      </c>
      <c r="G2124" s="83" t="s">
        <v>2491</v>
      </c>
      <c r="H2124" s="83" t="s">
        <v>2505</v>
      </c>
      <c r="I2124" s="83" t="s">
        <v>2506</v>
      </c>
      <c r="J2124" s="83" t="s">
        <v>2507</v>
      </c>
      <c r="K2124" s="83" t="s">
        <v>1008</v>
      </c>
      <c r="L2124" s="84" t="s">
        <v>2508</v>
      </c>
      <c r="M2124" s="84" t="s">
        <v>917</v>
      </c>
      <c r="N2124" s="83">
        <v>0.5</v>
      </c>
      <c r="O2124" s="83">
        <v>0.5</v>
      </c>
      <c r="P2124" s="83">
        <v>1</v>
      </c>
      <c r="Q2124" s="241">
        <f t="shared" si="158"/>
        <v>0.25</v>
      </c>
      <c r="R2124" s="240" t="str">
        <f t="shared" si="159"/>
        <v>DÜŞÜK RİSK</v>
      </c>
      <c r="S2124" s="84" t="s">
        <v>918</v>
      </c>
      <c r="T2124" s="83" t="s">
        <v>191</v>
      </c>
      <c r="U2124" s="155" t="s">
        <v>919</v>
      </c>
      <c r="V2124" s="85" t="s">
        <v>961</v>
      </c>
      <c r="W2124" s="156" t="s">
        <v>919</v>
      </c>
      <c r="X2124" s="156" t="s">
        <v>858</v>
      </c>
      <c r="Y2124" s="83">
        <v>0.5</v>
      </c>
      <c r="Z2124" s="83">
        <v>0.5</v>
      </c>
      <c r="AA2124" s="83">
        <v>1</v>
      </c>
      <c r="AB2124" s="241">
        <f t="shared" si="160"/>
        <v>0.25</v>
      </c>
      <c r="AC2124" s="240" t="str">
        <f t="shared" si="161"/>
        <v>DÜŞÜK RİSK</v>
      </c>
      <c r="AD2124" s="81" t="s">
        <v>132</v>
      </c>
      <c r="AE2124" s="81" t="s">
        <v>191</v>
      </c>
      <c r="AF2124" s="240" t="s">
        <v>1973</v>
      </c>
      <c r="AG2124" s="83" t="s">
        <v>2509</v>
      </c>
    </row>
    <row r="2125" spans="1:33" ht="140" x14ac:dyDescent="0.45">
      <c r="A2125" s="152">
        <v>2118</v>
      </c>
      <c r="B2125" s="153">
        <v>45524</v>
      </c>
      <c r="C2125" s="83" t="s">
        <v>60</v>
      </c>
      <c r="D2125" s="81" t="s">
        <v>6764</v>
      </c>
      <c r="E2125" s="154" t="s">
        <v>3336</v>
      </c>
      <c r="F2125" s="154" t="s">
        <v>3336</v>
      </c>
      <c r="G2125" s="83" t="s">
        <v>2679</v>
      </c>
      <c r="H2125" s="83" t="s">
        <v>3457</v>
      </c>
      <c r="I2125" s="83" t="s">
        <v>3458</v>
      </c>
      <c r="J2125" s="83" t="s">
        <v>3459</v>
      </c>
      <c r="K2125" s="83" t="s">
        <v>1008</v>
      </c>
      <c r="L2125" s="84" t="s">
        <v>3460</v>
      </c>
      <c r="M2125" s="84" t="s">
        <v>917</v>
      </c>
      <c r="N2125" s="83">
        <v>0.5</v>
      </c>
      <c r="O2125" s="83">
        <v>0.5</v>
      </c>
      <c r="P2125" s="83">
        <v>1</v>
      </c>
      <c r="Q2125" s="241">
        <f t="shared" si="158"/>
        <v>0.25</v>
      </c>
      <c r="R2125" s="240" t="str">
        <f t="shared" si="159"/>
        <v>DÜŞÜK RİSK</v>
      </c>
      <c r="S2125" s="84" t="s">
        <v>1759</v>
      </c>
      <c r="T2125" s="83" t="s">
        <v>184</v>
      </c>
      <c r="U2125" s="155" t="s">
        <v>919</v>
      </c>
      <c r="V2125" s="85" t="s">
        <v>961</v>
      </c>
      <c r="W2125" s="156" t="s">
        <v>919</v>
      </c>
      <c r="X2125" s="156" t="s">
        <v>858</v>
      </c>
      <c r="Y2125" s="83">
        <v>0.5</v>
      </c>
      <c r="Z2125" s="83">
        <v>0.5</v>
      </c>
      <c r="AA2125" s="83">
        <v>1</v>
      </c>
      <c r="AB2125" s="241">
        <f t="shared" si="160"/>
        <v>0.25</v>
      </c>
      <c r="AC2125" s="240" t="str">
        <f t="shared" si="161"/>
        <v>DÜŞÜK RİSK</v>
      </c>
      <c r="AD2125" s="81" t="s">
        <v>493</v>
      </c>
      <c r="AE2125" s="81" t="s">
        <v>184</v>
      </c>
      <c r="AF2125" s="240" t="s">
        <v>3461</v>
      </c>
      <c r="AG2125" s="83" t="s">
        <v>2509</v>
      </c>
    </row>
    <row r="2126" spans="1:33" ht="245" x14ac:dyDescent="0.45">
      <c r="A2126" s="152">
        <v>2119</v>
      </c>
      <c r="B2126" s="80">
        <v>45896</v>
      </c>
      <c r="C2126" s="81" t="s">
        <v>72</v>
      </c>
      <c r="D2126" s="81" t="s">
        <v>130</v>
      </c>
      <c r="E2126" s="254" t="s">
        <v>3462</v>
      </c>
      <c r="F2126" s="254" t="s">
        <v>3462</v>
      </c>
      <c r="G2126" s="81" t="s">
        <v>3463</v>
      </c>
      <c r="H2126" s="81" t="s">
        <v>3464</v>
      </c>
      <c r="I2126" s="81" t="s">
        <v>3465</v>
      </c>
      <c r="J2126" s="81" t="s">
        <v>3466</v>
      </c>
      <c r="K2126" s="81" t="s">
        <v>3467</v>
      </c>
      <c r="L2126" s="82" t="s">
        <v>3468</v>
      </c>
      <c r="M2126" s="82" t="s">
        <v>203</v>
      </c>
      <c r="N2126" s="83">
        <v>3</v>
      </c>
      <c r="O2126" s="83">
        <v>3</v>
      </c>
      <c r="P2126" s="83">
        <v>3</v>
      </c>
      <c r="Q2126" s="240">
        <f t="shared" si="158"/>
        <v>27</v>
      </c>
      <c r="R2126" s="240" t="str">
        <f t="shared" si="159"/>
        <v>OLASI RİSK</v>
      </c>
      <c r="S2126" s="84" t="s">
        <v>3469</v>
      </c>
      <c r="T2126" s="81" t="s">
        <v>3470</v>
      </c>
      <c r="U2126" s="80" t="s">
        <v>3471</v>
      </c>
      <c r="V2126" s="85" t="s">
        <v>3471</v>
      </c>
      <c r="W2126" s="80" t="s">
        <v>3471</v>
      </c>
      <c r="X2126" s="82" t="s">
        <v>208</v>
      </c>
      <c r="Y2126" s="83">
        <v>3</v>
      </c>
      <c r="Z2126" s="83">
        <v>2</v>
      </c>
      <c r="AA2126" s="83">
        <v>3</v>
      </c>
      <c r="AB2126" s="240">
        <f t="shared" si="160"/>
        <v>18</v>
      </c>
      <c r="AC2126" s="240" t="str">
        <f t="shared" si="161"/>
        <v>DÜŞÜK RİSK</v>
      </c>
      <c r="AD2126" s="81" t="s">
        <v>279</v>
      </c>
      <c r="AE2126" s="81" t="s">
        <v>265</v>
      </c>
      <c r="AF2126" s="81" t="s">
        <v>3471</v>
      </c>
      <c r="AG2126" s="83" t="s">
        <v>3468</v>
      </c>
    </row>
    <row r="2127" spans="1:33" ht="245" x14ac:dyDescent="0.45">
      <c r="A2127" s="152">
        <v>2120</v>
      </c>
      <c r="B2127" s="80">
        <v>45896</v>
      </c>
      <c r="C2127" s="81" t="s">
        <v>72</v>
      </c>
      <c r="D2127" s="81" t="s">
        <v>130</v>
      </c>
      <c r="E2127" s="254" t="s">
        <v>3462</v>
      </c>
      <c r="F2127" s="254" t="s">
        <v>3462</v>
      </c>
      <c r="G2127" s="81" t="s">
        <v>3463</v>
      </c>
      <c r="H2127" s="81" t="s">
        <v>3472</v>
      </c>
      <c r="I2127" s="81" t="s">
        <v>3473</v>
      </c>
      <c r="J2127" s="81" t="s">
        <v>3474</v>
      </c>
      <c r="K2127" s="81" t="s">
        <v>2648</v>
      </c>
      <c r="L2127" s="82" t="s">
        <v>3468</v>
      </c>
      <c r="M2127" s="82" t="s">
        <v>203</v>
      </c>
      <c r="N2127" s="83">
        <v>3</v>
      </c>
      <c r="O2127" s="83">
        <v>3</v>
      </c>
      <c r="P2127" s="83">
        <v>3</v>
      </c>
      <c r="Q2127" s="240">
        <f t="shared" si="158"/>
        <v>27</v>
      </c>
      <c r="R2127" s="240" t="str">
        <f t="shared" si="159"/>
        <v>OLASI RİSK</v>
      </c>
      <c r="S2127" s="84" t="s">
        <v>3475</v>
      </c>
      <c r="T2127" s="81" t="s">
        <v>3476</v>
      </c>
      <c r="U2127" s="80" t="s">
        <v>3471</v>
      </c>
      <c r="V2127" s="85" t="s">
        <v>3471</v>
      </c>
      <c r="W2127" s="80" t="s">
        <v>3471</v>
      </c>
      <c r="X2127" s="82" t="s">
        <v>208</v>
      </c>
      <c r="Y2127" s="83">
        <v>3</v>
      </c>
      <c r="Z2127" s="83">
        <v>2</v>
      </c>
      <c r="AA2127" s="83">
        <v>3</v>
      </c>
      <c r="AB2127" s="240">
        <f t="shared" si="160"/>
        <v>18</v>
      </c>
      <c r="AC2127" s="240" t="str">
        <f t="shared" si="161"/>
        <v>DÜŞÜK RİSK</v>
      </c>
      <c r="AD2127" s="81" t="s">
        <v>279</v>
      </c>
      <c r="AE2127" s="81" t="s">
        <v>265</v>
      </c>
      <c r="AF2127" s="81" t="s">
        <v>3471</v>
      </c>
      <c r="AG2127" s="83" t="s">
        <v>3468</v>
      </c>
    </row>
    <row r="2128" spans="1:33" ht="105" x14ac:dyDescent="0.45">
      <c r="A2128" s="152">
        <v>2121</v>
      </c>
      <c r="B2128" s="80">
        <v>45896</v>
      </c>
      <c r="C2128" s="81" t="s">
        <v>63</v>
      </c>
      <c r="D2128" s="81" t="s">
        <v>6761</v>
      </c>
      <c r="E2128" s="254" t="s">
        <v>3462</v>
      </c>
      <c r="F2128" s="254" t="s">
        <v>3462</v>
      </c>
      <c r="G2128" s="81" t="s">
        <v>3463</v>
      </c>
      <c r="H2128" s="81" t="s">
        <v>3477</v>
      </c>
      <c r="I2128" s="81" t="s">
        <v>3478</v>
      </c>
      <c r="J2128" s="81" t="s">
        <v>3479</v>
      </c>
      <c r="K2128" s="81" t="s">
        <v>3480</v>
      </c>
      <c r="L2128" s="82" t="s">
        <v>3481</v>
      </c>
      <c r="M2128" s="82" t="s">
        <v>203</v>
      </c>
      <c r="N2128" s="83">
        <v>1</v>
      </c>
      <c r="O2128" s="83">
        <v>0.5</v>
      </c>
      <c r="P2128" s="83">
        <v>40</v>
      </c>
      <c r="Q2128" s="240">
        <f t="shared" si="158"/>
        <v>20</v>
      </c>
      <c r="R2128" s="240" t="str">
        <f t="shared" si="159"/>
        <v>OLASI RİSK</v>
      </c>
      <c r="S2128" s="84" t="s">
        <v>3482</v>
      </c>
      <c r="T2128" s="81" t="s">
        <v>187</v>
      </c>
      <c r="U2128" s="80" t="s">
        <v>3471</v>
      </c>
      <c r="V2128" s="85" t="s">
        <v>3471</v>
      </c>
      <c r="W2128" s="80" t="s">
        <v>3471</v>
      </c>
      <c r="X2128" s="82" t="s">
        <v>208</v>
      </c>
      <c r="Y2128" s="83">
        <v>0.5</v>
      </c>
      <c r="Z2128" s="83">
        <v>0.5</v>
      </c>
      <c r="AA2128" s="83">
        <v>40</v>
      </c>
      <c r="AB2128" s="240">
        <f t="shared" si="160"/>
        <v>10</v>
      </c>
      <c r="AC2128" s="240" t="str">
        <f t="shared" si="161"/>
        <v>DÜŞÜK RİSK</v>
      </c>
      <c r="AD2128" s="81" t="s">
        <v>3483</v>
      </c>
      <c r="AE2128" s="81" t="s">
        <v>3484</v>
      </c>
      <c r="AF2128" s="81" t="s">
        <v>3471</v>
      </c>
      <c r="AG2128" s="83" t="s">
        <v>3485</v>
      </c>
    </row>
    <row r="2129" spans="1:33" ht="140" x14ac:dyDescent="0.45">
      <c r="A2129" s="152">
        <v>2122</v>
      </c>
      <c r="B2129" s="80">
        <v>45896</v>
      </c>
      <c r="C2129" s="81" t="s">
        <v>72</v>
      </c>
      <c r="D2129" s="81" t="s">
        <v>130</v>
      </c>
      <c r="E2129" s="254" t="s">
        <v>3462</v>
      </c>
      <c r="F2129" s="254" t="s">
        <v>3462</v>
      </c>
      <c r="G2129" s="81" t="s">
        <v>3486</v>
      </c>
      <c r="H2129" s="81" t="s">
        <v>3487</v>
      </c>
      <c r="I2129" s="81" t="s">
        <v>3488</v>
      </c>
      <c r="J2129" s="81" t="s">
        <v>3489</v>
      </c>
      <c r="K2129" s="81" t="s">
        <v>3480</v>
      </c>
      <c r="L2129" s="82" t="s">
        <v>3490</v>
      </c>
      <c r="M2129" s="82" t="s">
        <v>203</v>
      </c>
      <c r="N2129" s="83">
        <v>1</v>
      </c>
      <c r="O2129" s="83">
        <v>0.5</v>
      </c>
      <c r="P2129" s="83">
        <v>40</v>
      </c>
      <c r="Q2129" s="240">
        <f t="shared" si="158"/>
        <v>20</v>
      </c>
      <c r="R2129" s="240" t="str">
        <f t="shared" si="159"/>
        <v>OLASI RİSK</v>
      </c>
      <c r="S2129" s="84" t="s">
        <v>204</v>
      </c>
      <c r="T2129" s="81" t="s">
        <v>3491</v>
      </c>
      <c r="U2129" s="80" t="s">
        <v>3471</v>
      </c>
      <c r="V2129" s="85" t="s">
        <v>3471</v>
      </c>
      <c r="W2129" s="80" t="s">
        <v>3471</v>
      </c>
      <c r="X2129" s="82" t="s">
        <v>208</v>
      </c>
      <c r="Y2129" s="83">
        <v>1</v>
      </c>
      <c r="Z2129" s="83">
        <v>0.5</v>
      </c>
      <c r="AA2129" s="83">
        <v>40</v>
      </c>
      <c r="AB2129" s="240">
        <f t="shared" si="160"/>
        <v>20</v>
      </c>
      <c r="AC2129" s="240" t="str">
        <f t="shared" si="161"/>
        <v>OLASI RİSK</v>
      </c>
      <c r="AD2129" s="81" t="s">
        <v>279</v>
      </c>
      <c r="AE2129" s="81" t="s">
        <v>265</v>
      </c>
      <c r="AF2129" s="81" t="s">
        <v>3471</v>
      </c>
      <c r="AG2129" s="83" t="s">
        <v>3492</v>
      </c>
    </row>
    <row r="2130" spans="1:33" ht="122.5" x14ac:dyDescent="0.45">
      <c r="A2130" s="152">
        <v>2123</v>
      </c>
      <c r="B2130" s="80">
        <v>45896</v>
      </c>
      <c r="C2130" s="81" t="s">
        <v>60</v>
      </c>
      <c r="D2130" s="81" t="s">
        <v>170</v>
      </c>
      <c r="E2130" s="254" t="s">
        <v>3462</v>
      </c>
      <c r="F2130" s="254" t="s">
        <v>3462</v>
      </c>
      <c r="G2130" s="81" t="s">
        <v>3493</v>
      </c>
      <c r="H2130" s="81" t="s">
        <v>3494</v>
      </c>
      <c r="I2130" s="81" t="s">
        <v>3495</v>
      </c>
      <c r="J2130" s="81" t="s">
        <v>3496</v>
      </c>
      <c r="K2130" s="81" t="s">
        <v>3480</v>
      </c>
      <c r="L2130" s="82" t="s">
        <v>3497</v>
      </c>
      <c r="M2130" s="82" t="s">
        <v>203</v>
      </c>
      <c r="N2130" s="83">
        <v>1</v>
      </c>
      <c r="O2130" s="83">
        <v>0.5</v>
      </c>
      <c r="P2130" s="83">
        <v>40</v>
      </c>
      <c r="Q2130" s="240">
        <f t="shared" si="158"/>
        <v>20</v>
      </c>
      <c r="R2130" s="240" t="str">
        <f t="shared" si="159"/>
        <v>OLASI RİSK</v>
      </c>
      <c r="S2130" s="84" t="s">
        <v>204</v>
      </c>
      <c r="T2130" s="81" t="s">
        <v>3498</v>
      </c>
      <c r="U2130" s="80" t="s">
        <v>3471</v>
      </c>
      <c r="V2130" s="85" t="s">
        <v>3471</v>
      </c>
      <c r="W2130" s="80" t="s">
        <v>3471</v>
      </c>
      <c r="X2130" s="82" t="s">
        <v>208</v>
      </c>
      <c r="Y2130" s="83">
        <v>1</v>
      </c>
      <c r="Z2130" s="83">
        <v>0.5</v>
      </c>
      <c r="AA2130" s="83">
        <v>40</v>
      </c>
      <c r="AB2130" s="240">
        <f t="shared" si="160"/>
        <v>20</v>
      </c>
      <c r="AC2130" s="240" t="str">
        <f t="shared" si="161"/>
        <v>OLASI RİSK</v>
      </c>
      <c r="AD2130" s="81" t="s">
        <v>3127</v>
      </c>
      <c r="AE2130" s="81" t="s">
        <v>3128</v>
      </c>
      <c r="AF2130" s="81" t="s">
        <v>3471</v>
      </c>
      <c r="AG2130" s="83" t="s">
        <v>3499</v>
      </c>
    </row>
    <row r="2131" spans="1:33" ht="105" x14ac:dyDescent="0.45">
      <c r="A2131" s="152">
        <v>2124</v>
      </c>
      <c r="B2131" s="80">
        <v>45896</v>
      </c>
      <c r="C2131" s="81" t="s">
        <v>63</v>
      </c>
      <c r="D2131" s="81" t="s">
        <v>6761</v>
      </c>
      <c r="E2131" s="254" t="s">
        <v>3462</v>
      </c>
      <c r="F2131" s="254" t="s">
        <v>3462</v>
      </c>
      <c r="G2131" s="81" t="s">
        <v>3500</v>
      </c>
      <c r="H2131" s="81" t="s">
        <v>3501</v>
      </c>
      <c r="I2131" s="81" t="s">
        <v>3502</v>
      </c>
      <c r="J2131" s="81" t="s">
        <v>3503</v>
      </c>
      <c r="K2131" s="81" t="s">
        <v>3504</v>
      </c>
      <c r="L2131" s="82" t="s">
        <v>3505</v>
      </c>
      <c r="M2131" s="82" t="s">
        <v>203</v>
      </c>
      <c r="N2131" s="83">
        <v>3</v>
      </c>
      <c r="O2131" s="83">
        <v>2</v>
      </c>
      <c r="P2131" s="83">
        <v>3</v>
      </c>
      <c r="Q2131" s="240">
        <f t="shared" si="158"/>
        <v>18</v>
      </c>
      <c r="R2131" s="240" t="str">
        <f t="shared" si="159"/>
        <v>DÜŞÜK RİSK</v>
      </c>
      <c r="S2131" s="84" t="s">
        <v>204</v>
      </c>
      <c r="T2131" s="81" t="s">
        <v>192</v>
      </c>
      <c r="U2131" s="80" t="s">
        <v>3471</v>
      </c>
      <c r="V2131" s="85" t="s">
        <v>3471</v>
      </c>
      <c r="W2131" s="80" t="s">
        <v>3471</v>
      </c>
      <c r="X2131" s="82" t="s">
        <v>208</v>
      </c>
      <c r="Y2131" s="83">
        <v>3</v>
      </c>
      <c r="Z2131" s="83">
        <v>2</v>
      </c>
      <c r="AA2131" s="83">
        <v>3</v>
      </c>
      <c r="AB2131" s="240">
        <f t="shared" si="160"/>
        <v>18</v>
      </c>
      <c r="AC2131" s="240" t="str">
        <f t="shared" si="161"/>
        <v>DÜŞÜK RİSK</v>
      </c>
      <c r="AD2131" s="81" t="s">
        <v>3483</v>
      </c>
      <c r="AE2131" s="81" t="s">
        <v>3484</v>
      </c>
      <c r="AF2131" s="81" t="s">
        <v>3471</v>
      </c>
      <c r="AG2131" s="83" t="s">
        <v>3506</v>
      </c>
    </row>
    <row r="2132" spans="1:33" ht="105" x14ac:dyDescent="0.45">
      <c r="A2132" s="152">
        <v>2125</v>
      </c>
      <c r="B2132" s="80">
        <v>45896</v>
      </c>
      <c r="C2132" s="81" t="s">
        <v>63</v>
      </c>
      <c r="D2132" s="81" t="s">
        <v>6761</v>
      </c>
      <c r="E2132" s="254" t="s">
        <v>3462</v>
      </c>
      <c r="F2132" s="254" t="s">
        <v>3462</v>
      </c>
      <c r="G2132" s="81" t="s">
        <v>3507</v>
      </c>
      <c r="H2132" s="81" t="s">
        <v>3508</v>
      </c>
      <c r="I2132" s="81" t="s">
        <v>3509</v>
      </c>
      <c r="J2132" s="81" t="s">
        <v>3510</v>
      </c>
      <c r="K2132" s="81" t="s">
        <v>3467</v>
      </c>
      <c r="L2132" s="82" t="s">
        <v>3511</v>
      </c>
      <c r="M2132" s="82" t="s">
        <v>203</v>
      </c>
      <c r="N2132" s="83">
        <v>1</v>
      </c>
      <c r="O2132" s="83">
        <v>1</v>
      </c>
      <c r="P2132" s="83">
        <v>15</v>
      </c>
      <c r="Q2132" s="240">
        <f t="shared" si="158"/>
        <v>15</v>
      </c>
      <c r="R2132" s="240" t="str">
        <f t="shared" si="159"/>
        <v>DÜŞÜK RİSK</v>
      </c>
      <c r="S2132" s="84" t="s">
        <v>204</v>
      </c>
      <c r="T2132" s="81" t="s">
        <v>3512</v>
      </c>
      <c r="U2132" s="80" t="s">
        <v>3471</v>
      </c>
      <c r="V2132" s="85" t="s">
        <v>3471</v>
      </c>
      <c r="W2132" s="80" t="s">
        <v>3471</v>
      </c>
      <c r="X2132" s="82" t="s">
        <v>208</v>
      </c>
      <c r="Y2132" s="83">
        <v>1</v>
      </c>
      <c r="Z2132" s="83">
        <v>1</v>
      </c>
      <c r="AA2132" s="83">
        <v>15</v>
      </c>
      <c r="AB2132" s="240">
        <f t="shared" si="160"/>
        <v>15</v>
      </c>
      <c r="AC2132" s="240" t="str">
        <f t="shared" si="161"/>
        <v>DÜŞÜK RİSK</v>
      </c>
      <c r="AD2132" s="81" t="s">
        <v>3483</v>
      </c>
      <c r="AE2132" s="81" t="s">
        <v>3484</v>
      </c>
      <c r="AF2132" s="81" t="s">
        <v>3471</v>
      </c>
      <c r="AG2132" s="83" t="s">
        <v>3513</v>
      </c>
    </row>
    <row r="2133" spans="1:33" ht="105" x14ac:dyDescent="0.45">
      <c r="A2133" s="152">
        <v>2126</v>
      </c>
      <c r="B2133" s="80">
        <v>45896</v>
      </c>
      <c r="C2133" s="81" t="s">
        <v>63</v>
      </c>
      <c r="D2133" s="81" t="s">
        <v>6761</v>
      </c>
      <c r="E2133" s="254" t="s">
        <v>3462</v>
      </c>
      <c r="F2133" s="254" t="s">
        <v>3462</v>
      </c>
      <c r="G2133" s="81" t="s">
        <v>3507</v>
      </c>
      <c r="H2133" s="81" t="s">
        <v>3514</v>
      </c>
      <c r="I2133" s="81" t="s">
        <v>3515</v>
      </c>
      <c r="J2133" s="81" t="s">
        <v>3516</v>
      </c>
      <c r="K2133" s="81" t="s">
        <v>3467</v>
      </c>
      <c r="L2133" s="82" t="s">
        <v>3517</v>
      </c>
      <c r="M2133" s="82" t="s">
        <v>203</v>
      </c>
      <c r="N2133" s="83">
        <v>1</v>
      </c>
      <c r="O2133" s="83">
        <v>1</v>
      </c>
      <c r="P2133" s="83">
        <v>15</v>
      </c>
      <c r="Q2133" s="240">
        <f t="shared" si="158"/>
        <v>15</v>
      </c>
      <c r="R2133" s="240" t="str">
        <f t="shared" si="159"/>
        <v>DÜŞÜK RİSK</v>
      </c>
      <c r="S2133" s="84" t="s">
        <v>204</v>
      </c>
      <c r="T2133" s="81" t="s">
        <v>3512</v>
      </c>
      <c r="U2133" s="80" t="s">
        <v>3471</v>
      </c>
      <c r="V2133" s="85" t="s">
        <v>3471</v>
      </c>
      <c r="W2133" s="80" t="s">
        <v>3471</v>
      </c>
      <c r="X2133" s="82" t="s">
        <v>208</v>
      </c>
      <c r="Y2133" s="83">
        <v>1</v>
      </c>
      <c r="Z2133" s="83">
        <v>1</v>
      </c>
      <c r="AA2133" s="83">
        <v>15</v>
      </c>
      <c r="AB2133" s="240">
        <f t="shared" si="160"/>
        <v>15</v>
      </c>
      <c r="AC2133" s="240" t="str">
        <f t="shared" si="161"/>
        <v>DÜŞÜK RİSK</v>
      </c>
      <c r="AD2133" s="81" t="s">
        <v>3483</v>
      </c>
      <c r="AE2133" s="81" t="s">
        <v>3484</v>
      </c>
      <c r="AF2133" s="81" t="s">
        <v>3471</v>
      </c>
      <c r="AG2133" s="83" t="s">
        <v>3518</v>
      </c>
    </row>
    <row r="2134" spans="1:33" ht="105" x14ac:dyDescent="0.45">
      <c r="A2134" s="152">
        <v>2127</v>
      </c>
      <c r="B2134" s="80">
        <v>45896</v>
      </c>
      <c r="C2134" s="81" t="s">
        <v>63</v>
      </c>
      <c r="D2134" s="81" t="s">
        <v>6761</v>
      </c>
      <c r="E2134" s="254" t="s">
        <v>3462</v>
      </c>
      <c r="F2134" s="254" t="s">
        <v>3462</v>
      </c>
      <c r="G2134" s="81" t="s">
        <v>3500</v>
      </c>
      <c r="H2134" s="81" t="s">
        <v>3519</v>
      </c>
      <c r="I2134" s="81" t="s">
        <v>3502</v>
      </c>
      <c r="J2134" s="81" t="s">
        <v>3503</v>
      </c>
      <c r="K2134" s="81" t="s">
        <v>3504</v>
      </c>
      <c r="L2134" s="82" t="s">
        <v>3520</v>
      </c>
      <c r="M2134" s="82" t="s">
        <v>203</v>
      </c>
      <c r="N2134" s="83">
        <v>3</v>
      </c>
      <c r="O2134" s="83">
        <v>2</v>
      </c>
      <c r="P2134" s="83">
        <v>3</v>
      </c>
      <c r="Q2134" s="240">
        <f t="shared" si="158"/>
        <v>18</v>
      </c>
      <c r="R2134" s="240" t="str">
        <f t="shared" si="159"/>
        <v>DÜŞÜK RİSK</v>
      </c>
      <c r="S2134" s="84" t="s">
        <v>204</v>
      </c>
      <c r="T2134" s="81" t="s">
        <v>192</v>
      </c>
      <c r="U2134" s="80" t="s">
        <v>3471</v>
      </c>
      <c r="V2134" s="85" t="s">
        <v>3471</v>
      </c>
      <c r="W2134" s="80" t="s">
        <v>3471</v>
      </c>
      <c r="X2134" s="82" t="s">
        <v>208</v>
      </c>
      <c r="Y2134" s="83">
        <v>3</v>
      </c>
      <c r="Z2134" s="83">
        <v>2</v>
      </c>
      <c r="AA2134" s="83">
        <v>3</v>
      </c>
      <c r="AB2134" s="240">
        <f t="shared" si="160"/>
        <v>18</v>
      </c>
      <c r="AC2134" s="240" t="str">
        <f t="shared" si="161"/>
        <v>DÜŞÜK RİSK</v>
      </c>
      <c r="AD2134" s="81" t="s">
        <v>3483</v>
      </c>
      <c r="AE2134" s="81" t="s">
        <v>3484</v>
      </c>
      <c r="AF2134" s="81" t="s">
        <v>3471</v>
      </c>
      <c r="AG2134" s="83" t="s">
        <v>3521</v>
      </c>
    </row>
    <row r="2135" spans="1:33" ht="105" x14ac:dyDescent="0.45">
      <c r="A2135" s="152">
        <v>2128</v>
      </c>
      <c r="B2135" s="80">
        <v>45896</v>
      </c>
      <c r="C2135" s="81" t="s">
        <v>63</v>
      </c>
      <c r="D2135" s="81" t="s">
        <v>6761</v>
      </c>
      <c r="E2135" s="254" t="s">
        <v>3462</v>
      </c>
      <c r="F2135" s="254" t="s">
        <v>3462</v>
      </c>
      <c r="G2135" s="81" t="s">
        <v>3507</v>
      </c>
      <c r="H2135" s="81" t="s">
        <v>3522</v>
      </c>
      <c r="I2135" s="81" t="s">
        <v>3523</v>
      </c>
      <c r="J2135" s="81" t="s">
        <v>3510</v>
      </c>
      <c r="K2135" s="81" t="s">
        <v>3467</v>
      </c>
      <c r="L2135" s="82" t="s">
        <v>3511</v>
      </c>
      <c r="M2135" s="82" t="s">
        <v>203</v>
      </c>
      <c r="N2135" s="83">
        <v>1</v>
      </c>
      <c r="O2135" s="83">
        <v>1</v>
      </c>
      <c r="P2135" s="83">
        <v>15</v>
      </c>
      <c r="Q2135" s="240">
        <f t="shared" si="158"/>
        <v>15</v>
      </c>
      <c r="R2135" s="240" t="str">
        <f t="shared" si="159"/>
        <v>DÜŞÜK RİSK</v>
      </c>
      <c r="S2135" s="84" t="s">
        <v>204</v>
      </c>
      <c r="T2135" s="81" t="s">
        <v>3512</v>
      </c>
      <c r="U2135" s="80" t="s">
        <v>3471</v>
      </c>
      <c r="V2135" s="85" t="s">
        <v>3524</v>
      </c>
      <c r="W2135" s="80" t="s">
        <v>3524</v>
      </c>
      <c r="X2135" s="82" t="s">
        <v>208</v>
      </c>
      <c r="Y2135" s="83">
        <v>1</v>
      </c>
      <c r="Z2135" s="83">
        <v>1</v>
      </c>
      <c r="AA2135" s="83">
        <v>15</v>
      </c>
      <c r="AB2135" s="240">
        <f t="shared" si="160"/>
        <v>15</v>
      </c>
      <c r="AC2135" s="240" t="str">
        <f t="shared" si="161"/>
        <v>DÜŞÜK RİSK</v>
      </c>
      <c r="AD2135" s="81" t="s">
        <v>3483</v>
      </c>
      <c r="AE2135" s="81" t="s">
        <v>3484</v>
      </c>
      <c r="AF2135" s="81" t="s">
        <v>3524</v>
      </c>
      <c r="AG2135" s="83" t="s">
        <v>3513</v>
      </c>
    </row>
    <row r="2136" spans="1:33" ht="140" x14ac:dyDescent="0.45">
      <c r="A2136" s="152">
        <v>2129</v>
      </c>
      <c r="B2136" s="80">
        <v>45896</v>
      </c>
      <c r="C2136" s="81" t="s">
        <v>63</v>
      </c>
      <c r="D2136" s="81" t="s">
        <v>6761</v>
      </c>
      <c r="E2136" s="254" t="s">
        <v>3462</v>
      </c>
      <c r="F2136" s="254" t="s">
        <v>3462</v>
      </c>
      <c r="G2136" s="81" t="s">
        <v>3525</v>
      </c>
      <c r="H2136" s="81" t="s">
        <v>3526</v>
      </c>
      <c r="I2136" s="81" t="s">
        <v>3527</v>
      </c>
      <c r="J2136" s="81" t="s">
        <v>3528</v>
      </c>
      <c r="K2136" s="81" t="s">
        <v>3504</v>
      </c>
      <c r="L2136" s="82" t="s">
        <v>3529</v>
      </c>
      <c r="M2136" s="82" t="s">
        <v>203</v>
      </c>
      <c r="N2136" s="83">
        <v>0.5</v>
      </c>
      <c r="O2136" s="83">
        <v>0.5</v>
      </c>
      <c r="P2136" s="83">
        <v>40</v>
      </c>
      <c r="Q2136" s="240">
        <f t="shared" si="158"/>
        <v>10</v>
      </c>
      <c r="R2136" s="240" t="str">
        <f t="shared" si="159"/>
        <v>DÜŞÜK RİSK</v>
      </c>
      <c r="S2136" s="84" t="s">
        <v>204</v>
      </c>
      <c r="T2136" s="81" t="s">
        <v>3512</v>
      </c>
      <c r="U2136" s="80" t="s">
        <v>3471</v>
      </c>
      <c r="V2136" s="85" t="s">
        <v>3471</v>
      </c>
      <c r="W2136" s="80" t="s">
        <v>3471</v>
      </c>
      <c r="X2136" s="82" t="s">
        <v>208</v>
      </c>
      <c r="Y2136" s="83">
        <v>0.5</v>
      </c>
      <c r="Z2136" s="83">
        <v>0.5</v>
      </c>
      <c r="AA2136" s="83">
        <v>40</v>
      </c>
      <c r="AB2136" s="240">
        <f t="shared" si="160"/>
        <v>10</v>
      </c>
      <c r="AC2136" s="240" t="str">
        <f t="shared" si="161"/>
        <v>DÜŞÜK RİSK</v>
      </c>
      <c r="AD2136" s="81" t="s">
        <v>3483</v>
      </c>
      <c r="AE2136" s="81" t="s">
        <v>3484</v>
      </c>
      <c r="AF2136" s="81" t="s">
        <v>3471</v>
      </c>
      <c r="AG2136" s="83" t="s">
        <v>3518</v>
      </c>
    </row>
    <row r="2137" spans="1:33" ht="105" x14ac:dyDescent="0.45">
      <c r="A2137" s="152">
        <v>2130</v>
      </c>
      <c r="B2137" s="80">
        <v>45896</v>
      </c>
      <c r="C2137" s="81" t="s">
        <v>60</v>
      </c>
      <c r="D2137" s="81" t="s">
        <v>170</v>
      </c>
      <c r="E2137" s="254" t="s">
        <v>3462</v>
      </c>
      <c r="F2137" s="254" t="s">
        <v>3462</v>
      </c>
      <c r="G2137" s="81" t="s">
        <v>3463</v>
      </c>
      <c r="H2137" s="81" t="s">
        <v>3530</v>
      </c>
      <c r="I2137" s="81" t="s">
        <v>3531</v>
      </c>
      <c r="J2137" s="81" t="s">
        <v>3510</v>
      </c>
      <c r="K2137" s="81" t="s">
        <v>2648</v>
      </c>
      <c r="L2137" s="82" t="s">
        <v>3532</v>
      </c>
      <c r="M2137" s="82" t="s">
        <v>203</v>
      </c>
      <c r="N2137" s="83">
        <v>1</v>
      </c>
      <c r="O2137" s="83">
        <v>0.5</v>
      </c>
      <c r="P2137" s="83">
        <v>15</v>
      </c>
      <c r="Q2137" s="240">
        <f t="shared" si="158"/>
        <v>7.5</v>
      </c>
      <c r="R2137" s="240" t="str">
        <f t="shared" si="159"/>
        <v>DÜŞÜK RİSK</v>
      </c>
      <c r="S2137" s="84" t="s">
        <v>204</v>
      </c>
      <c r="T2137" s="81" t="s">
        <v>189</v>
      </c>
      <c r="U2137" s="80" t="s">
        <v>3471</v>
      </c>
      <c r="V2137" s="85" t="s">
        <v>3471</v>
      </c>
      <c r="W2137" s="80" t="s">
        <v>3471</v>
      </c>
      <c r="X2137" s="82" t="s">
        <v>208</v>
      </c>
      <c r="Y2137" s="83">
        <v>1</v>
      </c>
      <c r="Z2137" s="83">
        <v>0.5</v>
      </c>
      <c r="AA2137" s="83">
        <v>15</v>
      </c>
      <c r="AB2137" s="240">
        <f t="shared" si="160"/>
        <v>7.5</v>
      </c>
      <c r="AC2137" s="240" t="str">
        <f t="shared" si="161"/>
        <v>DÜŞÜK RİSK</v>
      </c>
      <c r="AD2137" s="81" t="s">
        <v>3127</v>
      </c>
      <c r="AE2137" s="81" t="s">
        <v>3128</v>
      </c>
      <c r="AF2137" s="81" t="s">
        <v>3471</v>
      </c>
      <c r="AG2137" s="83" t="s">
        <v>3533</v>
      </c>
    </row>
    <row r="2138" spans="1:33" ht="140" x14ac:dyDescent="0.45">
      <c r="A2138" s="152">
        <v>2131</v>
      </c>
      <c r="B2138" s="80">
        <v>45896</v>
      </c>
      <c r="C2138" s="81" t="s">
        <v>66</v>
      </c>
      <c r="D2138" s="81" t="s">
        <v>6757</v>
      </c>
      <c r="E2138" s="254" t="s">
        <v>3462</v>
      </c>
      <c r="F2138" s="254" t="s">
        <v>3462</v>
      </c>
      <c r="G2138" s="81" t="s">
        <v>3463</v>
      </c>
      <c r="H2138" s="81" t="s">
        <v>3534</v>
      </c>
      <c r="I2138" s="81" t="s">
        <v>3535</v>
      </c>
      <c r="J2138" s="81" t="s">
        <v>3536</v>
      </c>
      <c r="K2138" s="81" t="s">
        <v>3537</v>
      </c>
      <c r="L2138" s="82" t="s">
        <v>3538</v>
      </c>
      <c r="M2138" s="82" t="s">
        <v>203</v>
      </c>
      <c r="N2138" s="83">
        <v>1</v>
      </c>
      <c r="O2138" s="83">
        <v>0.5</v>
      </c>
      <c r="P2138" s="83">
        <v>15</v>
      </c>
      <c r="Q2138" s="240">
        <f t="shared" si="158"/>
        <v>7.5</v>
      </c>
      <c r="R2138" s="240" t="str">
        <f t="shared" si="159"/>
        <v>DÜŞÜK RİSK</v>
      </c>
      <c r="S2138" s="84" t="s">
        <v>204</v>
      </c>
      <c r="T2138" s="81" t="s">
        <v>3476</v>
      </c>
      <c r="U2138" s="80" t="s">
        <v>3471</v>
      </c>
      <c r="V2138" s="85" t="s">
        <v>3524</v>
      </c>
      <c r="W2138" s="80" t="s">
        <v>3524</v>
      </c>
      <c r="X2138" s="82" t="s">
        <v>208</v>
      </c>
      <c r="Y2138" s="83">
        <v>1</v>
      </c>
      <c r="Z2138" s="83">
        <v>0.5</v>
      </c>
      <c r="AA2138" s="83">
        <v>15</v>
      </c>
      <c r="AB2138" s="240">
        <f t="shared" si="160"/>
        <v>7.5</v>
      </c>
      <c r="AC2138" s="240" t="str">
        <f t="shared" si="161"/>
        <v>DÜŞÜK RİSK</v>
      </c>
      <c r="AD2138" s="81" t="s">
        <v>264</v>
      </c>
      <c r="AE2138" s="81" t="s">
        <v>265</v>
      </c>
      <c r="AF2138" s="81" t="s">
        <v>3524</v>
      </c>
      <c r="AG2138" s="83" t="s">
        <v>3539</v>
      </c>
    </row>
    <row r="2139" spans="1:33" ht="105" x14ac:dyDescent="0.45">
      <c r="A2139" s="152">
        <v>2132</v>
      </c>
      <c r="B2139" s="80">
        <v>45896</v>
      </c>
      <c r="C2139" s="81" t="s">
        <v>63</v>
      </c>
      <c r="D2139" s="81" t="s">
        <v>6761</v>
      </c>
      <c r="E2139" s="254" t="s">
        <v>3462</v>
      </c>
      <c r="F2139" s="254" t="s">
        <v>3462</v>
      </c>
      <c r="G2139" s="81" t="s">
        <v>3463</v>
      </c>
      <c r="H2139" s="81" t="s">
        <v>3540</v>
      </c>
      <c r="I2139" s="81" t="s">
        <v>3541</v>
      </c>
      <c r="J2139" s="81" t="s">
        <v>3542</v>
      </c>
      <c r="K2139" s="81" t="s">
        <v>3480</v>
      </c>
      <c r="L2139" s="82" t="s">
        <v>3543</v>
      </c>
      <c r="M2139" s="82" t="s">
        <v>203</v>
      </c>
      <c r="N2139" s="83">
        <v>1</v>
      </c>
      <c r="O2139" s="83">
        <v>0.5</v>
      </c>
      <c r="P2139" s="83">
        <v>15</v>
      </c>
      <c r="Q2139" s="240">
        <f t="shared" si="158"/>
        <v>7.5</v>
      </c>
      <c r="R2139" s="240" t="str">
        <f t="shared" si="159"/>
        <v>DÜŞÜK RİSK</v>
      </c>
      <c r="S2139" s="84" t="s">
        <v>3544</v>
      </c>
      <c r="T2139" s="81" t="s">
        <v>3545</v>
      </c>
      <c r="U2139" s="80" t="s">
        <v>3471</v>
      </c>
      <c r="V2139" s="85" t="s">
        <v>3524</v>
      </c>
      <c r="W2139" s="80" t="s">
        <v>3524</v>
      </c>
      <c r="X2139" s="82" t="s">
        <v>208</v>
      </c>
      <c r="Y2139" s="83">
        <v>1</v>
      </c>
      <c r="Z2139" s="83">
        <v>0.5</v>
      </c>
      <c r="AA2139" s="83">
        <v>15</v>
      </c>
      <c r="AB2139" s="240">
        <f t="shared" si="160"/>
        <v>7.5</v>
      </c>
      <c r="AC2139" s="240" t="str">
        <f t="shared" si="161"/>
        <v>DÜŞÜK RİSK</v>
      </c>
      <c r="AD2139" s="81" t="s">
        <v>3483</v>
      </c>
      <c r="AE2139" s="81" t="s">
        <v>3484</v>
      </c>
      <c r="AF2139" s="81" t="s">
        <v>3524</v>
      </c>
      <c r="AG2139" s="83" t="s">
        <v>3546</v>
      </c>
    </row>
    <row r="2140" spans="1:33" ht="157.5" x14ac:dyDescent="0.45">
      <c r="A2140" s="152">
        <v>2133</v>
      </c>
      <c r="B2140" s="80">
        <v>45896</v>
      </c>
      <c r="C2140" s="81" t="s">
        <v>60</v>
      </c>
      <c r="D2140" s="81" t="s">
        <v>170</v>
      </c>
      <c r="E2140" s="254" t="s">
        <v>3462</v>
      </c>
      <c r="F2140" s="254" t="s">
        <v>3462</v>
      </c>
      <c r="G2140" s="81" t="s">
        <v>3547</v>
      </c>
      <c r="H2140" s="81" t="s">
        <v>3548</v>
      </c>
      <c r="I2140" s="81" t="s">
        <v>3549</v>
      </c>
      <c r="J2140" s="81" t="s">
        <v>3550</v>
      </c>
      <c r="K2140" s="81" t="s">
        <v>2648</v>
      </c>
      <c r="L2140" s="82" t="s">
        <v>3551</v>
      </c>
      <c r="M2140" s="82" t="s">
        <v>203</v>
      </c>
      <c r="N2140" s="83">
        <v>1</v>
      </c>
      <c r="O2140" s="83">
        <v>0.5</v>
      </c>
      <c r="P2140" s="83">
        <v>15</v>
      </c>
      <c r="Q2140" s="240">
        <f t="shared" si="158"/>
        <v>7.5</v>
      </c>
      <c r="R2140" s="240" t="str">
        <f t="shared" si="159"/>
        <v>DÜŞÜK RİSK</v>
      </c>
      <c r="S2140" s="84" t="s">
        <v>204</v>
      </c>
      <c r="T2140" s="81" t="s">
        <v>3552</v>
      </c>
      <c r="U2140" s="80" t="s">
        <v>3471</v>
      </c>
      <c r="V2140" s="85" t="s">
        <v>3524</v>
      </c>
      <c r="W2140" s="80" t="s">
        <v>3524</v>
      </c>
      <c r="X2140" s="82" t="s">
        <v>208</v>
      </c>
      <c r="Y2140" s="83">
        <v>1</v>
      </c>
      <c r="Z2140" s="83">
        <v>0.5</v>
      </c>
      <c r="AA2140" s="83">
        <v>15</v>
      </c>
      <c r="AB2140" s="240">
        <f t="shared" si="160"/>
        <v>7.5</v>
      </c>
      <c r="AC2140" s="240" t="str">
        <f t="shared" si="161"/>
        <v>DÜŞÜK RİSK</v>
      </c>
      <c r="AD2140" s="81" t="s">
        <v>3127</v>
      </c>
      <c r="AE2140" s="81" t="s">
        <v>3128</v>
      </c>
      <c r="AF2140" s="81" t="s">
        <v>3524</v>
      </c>
      <c r="AG2140" s="83" t="s">
        <v>3553</v>
      </c>
    </row>
    <row r="2141" spans="1:33" ht="105" x14ac:dyDescent="0.45">
      <c r="A2141" s="152">
        <v>2134</v>
      </c>
      <c r="B2141" s="80">
        <v>45896</v>
      </c>
      <c r="C2141" s="81" t="s">
        <v>63</v>
      </c>
      <c r="D2141" s="81" t="s">
        <v>6761</v>
      </c>
      <c r="E2141" s="254" t="s">
        <v>3462</v>
      </c>
      <c r="F2141" s="254" t="s">
        <v>3462</v>
      </c>
      <c r="G2141" s="81" t="s">
        <v>3463</v>
      </c>
      <c r="H2141" s="81" t="s">
        <v>3554</v>
      </c>
      <c r="I2141" s="81" t="s">
        <v>3555</v>
      </c>
      <c r="J2141" s="81" t="s">
        <v>3556</v>
      </c>
      <c r="K2141" s="81" t="s">
        <v>3537</v>
      </c>
      <c r="L2141" s="82" t="s">
        <v>3557</v>
      </c>
      <c r="M2141" s="82" t="s">
        <v>203</v>
      </c>
      <c r="N2141" s="83">
        <v>1</v>
      </c>
      <c r="O2141" s="83">
        <v>1</v>
      </c>
      <c r="P2141" s="83">
        <v>7</v>
      </c>
      <c r="Q2141" s="240">
        <f t="shared" ref="Q2141:Q2192" si="162">IF(OR(ISBLANK(N2141)=TRUE,ISBLANK(O2141)=TRUE,ISBLANK(P2141)=TRUE),"",PRODUCT(N2141,O2141,P2141))</f>
        <v>7</v>
      </c>
      <c r="R2141" s="240" t="str">
        <f t="shared" ref="R2141:R2194" si="163">IF(Q2141="","",IF(AND(Q2141&gt;=0,Q2141&lt;20),"DÜŞÜK RİSK",IF(AND(Q2141&gt;=20,Q2141&lt;70),"OLASI RİSK",IF(AND(Q2141&gt;=70,Q2141&lt;200),"ÖNEMLİ RİSK",IF(AND(Q2141&gt;=200,Q2141&lt;400),"YÜKSEK RİSK",IF(Q2141&gt;=400,"KABUL EDİLEMEZ RİSK",""))))))</f>
        <v>DÜŞÜK RİSK</v>
      </c>
      <c r="S2141" s="84" t="s">
        <v>204</v>
      </c>
      <c r="T2141" s="81" t="s">
        <v>187</v>
      </c>
      <c r="U2141" s="80" t="s">
        <v>3471</v>
      </c>
      <c r="V2141" s="85" t="s">
        <v>3524</v>
      </c>
      <c r="W2141" s="80" t="s">
        <v>3524</v>
      </c>
      <c r="X2141" s="82" t="s">
        <v>208</v>
      </c>
      <c r="Y2141" s="83">
        <v>1</v>
      </c>
      <c r="Z2141" s="83">
        <v>1</v>
      </c>
      <c r="AA2141" s="83">
        <v>7</v>
      </c>
      <c r="AB2141" s="240">
        <f t="shared" ref="AB2141:AB2194" si="164">IF(OR(ISBLANK(Y2141)=TRUE,ISBLANK(Z2141)=TRUE,ISBLANK(AA2141)=TRUE),"",PRODUCT(Y2141,Z2141,AA2141))</f>
        <v>7</v>
      </c>
      <c r="AC2141" s="240" t="str">
        <f t="shared" ref="AC2141:AC2194" si="165">IF(AB2141="","",IF(AND(AB2141&gt;=0,AB2141&lt;20),"DÜŞÜK RİSK",IF(AND(AB2141&gt;=20,AB2141&lt;70),"OLASI RİSK",IF(AND(AB2141&gt;=70,AB2141&lt;200),"ÖNEMLİ RİSK",IF(AND(AB2141&gt;=200,AB2141&lt;400),"YÜKSEK RİSK",IF(AB2141&gt;=400,"KABUL EDİLEMEZ RİSK",""))))))</f>
        <v>DÜŞÜK RİSK</v>
      </c>
      <c r="AD2141" s="81" t="s">
        <v>3483</v>
      </c>
      <c r="AE2141" s="81" t="s">
        <v>3484</v>
      </c>
      <c r="AF2141" s="81" t="s">
        <v>3524</v>
      </c>
      <c r="AG2141" s="83"/>
    </row>
    <row r="2142" spans="1:33" ht="157.5" x14ac:dyDescent="0.45">
      <c r="A2142" s="152">
        <v>2135</v>
      </c>
      <c r="B2142" s="80">
        <v>45896</v>
      </c>
      <c r="C2142" s="81" t="s">
        <v>72</v>
      </c>
      <c r="D2142" s="81" t="s">
        <v>130</v>
      </c>
      <c r="E2142" s="254" t="s">
        <v>3462</v>
      </c>
      <c r="F2142" s="254" t="s">
        <v>3462</v>
      </c>
      <c r="G2142" s="81" t="s">
        <v>3463</v>
      </c>
      <c r="H2142" s="81" t="s">
        <v>3558</v>
      </c>
      <c r="I2142" s="81" t="s">
        <v>3559</v>
      </c>
      <c r="J2142" s="81" t="s">
        <v>3560</v>
      </c>
      <c r="K2142" s="81" t="s">
        <v>3561</v>
      </c>
      <c r="L2142" s="82" t="s">
        <v>3468</v>
      </c>
      <c r="M2142" s="82" t="s">
        <v>203</v>
      </c>
      <c r="N2142" s="83">
        <v>1</v>
      </c>
      <c r="O2142" s="83">
        <v>2</v>
      </c>
      <c r="P2142" s="83">
        <v>3</v>
      </c>
      <c r="Q2142" s="240">
        <f t="shared" si="162"/>
        <v>6</v>
      </c>
      <c r="R2142" s="240" t="str">
        <f t="shared" si="163"/>
        <v>DÜŞÜK RİSK</v>
      </c>
      <c r="S2142" s="84" t="s">
        <v>3562</v>
      </c>
      <c r="T2142" s="82" t="s">
        <v>3470</v>
      </c>
      <c r="U2142" s="80" t="s">
        <v>3471</v>
      </c>
      <c r="V2142" s="85" t="s">
        <v>3471</v>
      </c>
      <c r="W2142" s="80" t="s">
        <v>3471</v>
      </c>
      <c r="X2142" s="82" t="s">
        <v>208</v>
      </c>
      <c r="Y2142" s="83">
        <v>1</v>
      </c>
      <c r="Z2142" s="83">
        <v>1</v>
      </c>
      <c r="AA2142" s="83">
        <v>3</v>
      </c>
      <c r="AB2142" s="240">
        <f t="shared" si="164"/>
        <v>3</v>
      </c>
      <c r="AC2142" s="240" t="str">
        <f t="shared" si="165"/>
        <v>DÜŞÜK RİSK</v>
      </c>
      <c r="AD2142" s="81" t="s">
        <v>279</v>
      </c>
      <c r="AE2142" s="81" t="s">
        <v>265</v>
      </c>
      <c r="AF2142" s="81" t="s">
        <v>3471</v>
      </c>
      <c r="AG2142" s="83" t="s">
        <v>3468</v>
      </c>
    </row>
    <row r="2143" spans="1:33" ht="157.5" x14ac:dyDescent="0.45">
      <c r="A2143" s="152">
        <v>2136</v>
      </c>
      <c r="B2143" s="80">
        <v>45896</v>
      </c>
      <c r="C2143" s="81" t="s">
        <v>63</v>
      </c>
      <c r="D2143" s="81" t="s">
        <v>6761</v>
      </c>
      <c r="E2143" s="254" t="s">
        <v>3462</v>
      </c>
      <c r="F2143" s="254" t="s">
        <v>3462</v>
      </c>
      <c r="G2143" s="81" t="s">
        <v>3463</v>
      </c>
      <c r="H2143" s="81" t="s">
        <v>3563</v>
      </c>
      <c r="I2143" s="81" t="s">
        <v>3564</v>
      </c>
      <c r="J2143" s="81" t="s">
        <v>3565</v>
      </c>
      <c r="K2143" s="81" t="s">
        <v>3561</v>
      </c>
      <c r="L2143" s="82" t="s">
        <v>3468</v>
      </c>
      <c r="M2143" s="82" t="s">
        <v>203</v>
      </c>
      <c r="N2143" s="83">
        <v>1</v>
      </c>
      <c r="O2143" s="83">
        <v>2</v>
      </c>
      <c r="P2143" s="83">
        <v>3</v>
      </c>
      <c r="Q2143" s="240">
        <f t="shared" si="162"/>
        <v>6</v>
      </c>
      <c r="R2143" s="240" t="str">
        <f t="shared" si="163"/>
        <v>DÜŞÜK RİSK</v>
      </c>
      <c r="S2143" s="84" t="s">
        <v>3566</v>
      </c>
      <c r="T2143" s="82" t="s">
        <v>3470</v>
      </c>
      <c r="U2143" s="80" t="s">
        <v>3471</v>
      </c>
      <c r="V2143" s="85" t="s">
        <v>3471</v>
      </c>
      <c r="W2143" s="80" t="s">
        <v>3471</v>
      </c>
      <c r="X2143" s="82" t="s">
        <v>208</v>
      </c>
      <c r="Y2143" s="83">
        <v>1</v>
      </c>
      <c r="Z2143" s="83">
        <v>1</v>
      </c>
      <c r="AA2143" s="83">
        <v>3</v>
      </c>
      <c r="AB2143" s="240">
        <f t="shared" si="164"/>
        <v>3</v>
      </c>
      <c r="AC2143" s="240" t="str">
        <f t="shared" si="165"/>
        <v>DÜŞÜK RİSK</v>
      </c>
      <c r="AD2143" s="81" t="s">
        <v>3483</v>
      </c>
      <c r="AE2143" s="81" t="s">
        <v>3484</v>
      </c>
      <c r="AF2143" s="81" t="s">
        <v>3471</v>
      </c>
      <c r="AG2143" s="83" t="s">
        <v>3567</v>
      </c>
    </row>
    <row r="2144" spans="1:33" ht="192.5" x14ac:dyDescent="0.45">
      <c r="A2144" s="152">
        <v>2137</v>
      </c>
      <c r="B2144" s="80">
        <v>45896</v>
      </c>
      <c r="C2144" s="81" t="s">
        <v>72</v>
      </c>
      <c r="D2144" s="81" t="s">
        <v>130</v>
      </c>
      <c r="E2144" s="254" t="s">
        <v>3462</v>
      </c>
      <c r="F2144" s="254" t="s">
        <v>3462</v>
      </c>
      <c r="G2144" s="81" t="s">
        <v>3568</v>
      </c>
      <c r="H2144" s="81" t="s">
        <v>3569</v>
      </c>
      <c r="I2144" s="81" t="s">
        <v>3570</v>
      </c>
      <c r="J2144" s="81" t="s">
        <v>3571</v>
      </c>
      <c r="K2144" s="81" t="s">
        <v>3467</v>
      </c>
      <c r="L2144" s="82" t="s">
        <v>3572</v>
      </c>
      <c r="M2144" s="82" t="s">
        <v>203</v>
      </c>
      <c r="N2144" s="83">
        <v>1</v>
      </c>
      <c r="O2144" s="83">
        <v>0.5</v>
      </c>
      <c r="P2144" s="83">
        <v>7</v>
      </c>
      <c r="Q2144" s="240">
        <f t="shared" si="162"/>
        <v>3.5</v>
      </c>
      <c r="R2144" s="240" t="str">
        <f t="shared" si="163"/>
        <v>DÜŞÜK RİSK</v>
      </c>
      <c r="S2144" s="84" t="s">
        <v>3573</v>
      </c>
      <c r="T2144" s="82" t="s">
        <v>192</v>
      </c>
      <c r="U2144" s="80" t="s">
        <v>3471</v>
      </c>
      <c r="V2144" s="85" t="s">
        <v>3471</v>
      </c>
      <c r="W2144" s="80" t="s">
        <v>3471</v>
      </c>
      <c r="X2144" s="82" t="s">
        <v>208</v>
      </c>
      <c r="Y2144" s="83">
        <v>1</v>
      </c>
      <c r="Z2144" s="83">
        <v>0.5</v>
      </c>
      <c r="AA2144" s="83">
        <v>3</v>
      </c>
      <c r="AB2144" s="240">
        <f t="shared" si="164"/>
        <v>1.5</v>
      </c>
      <c r="AC2144" s="240" t="str">
        <f t="shared" si="165"/>
        <v>DÜŞÜK RİSK</v>
      </c>
      <c r="AD2144" s="81" t="s">
        <v>279</v>
      </c>
      <c r="AE2144" s="82" t="s">
        <v>265</v>
      </c>
      <c r="AF2144" s="81" t="s">
        <v>3471</v>
      </c>
      <c r="AG2144" s="83" t="s">
        <v>3574</v>
      </c>
    </row>
    <row r="2145" spans="1:33" ht="105" x14ac:dyDescent="0.45">
      <c r="A2145" s="152">
        <v>2138</v>
      </c>
      <c r="B2145" s="80">
        <v>45896</v>
      </c>
      <c r="C2145" s="81" t="s">
        <v>63</v>
      </c>
      <c r="D2145" s="81" t="s">
        <v>6761</v>
      </c>
      <c r="E2145" s="254" t="s">
        <v>3462</v>
      </c>
      <c r="F2145" s="254" t="s">
        <v>3462</v>
      </c>
      <c r="G2145" s="81" t="s">
        <v>3463</v>
      </c>
      <c r="H2145" s="81" t="s">
        <v>3575</v>
      </c>
      <c r="I2145" s="81" t="s">
        <v>3576</v>
      </c>
      <c r="J2145" s="81" t="s">
        <v>3577</v>
      </c>
      <c r="K2145" s="81" t="s">
        <v>3480</v>
      </c>
      <c r="L2145" s="82" t="s">
        <v>3578</v>
      </c>
      <c r="M2145" s="82" t="s">
        <v>203</v>
      </c>
      <c r="N2145" s="83">
        <v>1</v>
      </c>
      <c r="O2145" s="83">
        <v>0.5</v>
      </c>
      <c r="P2145" s="83">
        <v>7</v>
      </c>
      <c r="Q2145" s="240">
        <f t="shared" si="162"/>
        <v>3.5</v>
      </c>
      <c r="R2145" s="240" t="str">
        <f t="shared" si="163"/>
        <v>DÜŞÜK RİSK</v>
      </c>
      <c r="S2145" s="84" t="s">
        <v>204</v>
      </c>
      <c r="T2145" s="82" t="s">
        <v>188</v>
      </c>
      <c r="U2145" s="80" t="s">
        <v>3471</v>
      </c>
      <c r="V2145" s="85" t="s">
        <v>3471</v>
      </c>
      <c r="W2145" s="80" t="s">
        <v>3471</v>
      </c>
      <c r="X2145" s="82" t="s">
        <v>208</v>
      </c>
      <c r="Y2145" s="83">
        <v>1</v>
      </c>
      <c r="Z2145" s="83">
        <v>0.5</v>
      </c>
      <c r="AA2145" s="83">
        <v>7</v>
      </c>
      <c r="AB2145" s="240">
        <f t="shared" si="164"/>
        <v>3.5</v>
      </c>
      <c r="AC2145" s="240" t="str">
        <f t="shared" si="165"/>
        <v>DÜŞÜK RİSK</v>
      </c>
      <c r="AD2145" s="81" t="s">
        <v>3483</v>
      </c>
      <c r="AE2145" s="82" t="s">
        <v>3484</v>
      </c>
      <c r="AF2145" s="81" t="s">
        <v>3471</v>
      </c>
      <c r="AG2145" s="83" t="s">
        <v>3574</v>
      </c>
    </row>
    <row r="2146" spans="1:33" ht="122.5" x14ac:dyDescent="0.45">
      <c r="A2146" s="152">
        <v>2139</v>
      </c>
      <c r="B2146" s="80">
        <v>45896</v>
      </c>
      <c r="C2146" s="81" t="s">
        <v>60</v>
      </c>
      <c r="D2146" s="81" t="s">
        <v>170</v>
      </c>
      <c r="E2146" s="254" t="s">
        <v>3462</v>
      </c>
      <c r="F2146" s="254" t="s">
        <v>3462</v>
      </c>
      <c r="G2146" s="81" t="s">
        <v>3463</v>
      </c>
      <c r="H2146" s="81" t="s">
        <v>3579</v>
      </c>
      <c r="I2146" s="81" t="s">
        <v>3580</v>
      </c>
      <c r="J2146" s="81" t="s">
        <v>3581</v>
      </c>
      <c r="K2146" s="81" t="s">
        <v>2648</v>
      </c>
      <c r="L2146" s="82" t="s">
        <v>3582</v>
      </c>
      <c r="M2146" s="82" t="s">
        <v>203</v>
      </c>
      <c r="N2146" s="83">
        <v>1</v>
      </c>
      <c r="O2146" s="83">
        <v>1</v>
      </c>
      <c r="P2146" s="83">
        <v>3</v>
      </c>
      <c r="Q2146" s="240">
        <f t="shared" si="162"/>
        <v>3</v>
      </c>
      <c r="R2146" s="240" t="str">
        <f t="shared" si="163"/>
        <v>DÜŞÜK RİSK</v>
      </c>
      <c r="S2146" s="84" t="s">
        <v>204</v>
      </c>
      <c r="T2146" s="82" t="s">
        <v>3583</v>
      </c>
      <c r="U2146" s="80" t="s">
        <v>3471</v>
      </c>
      <c r="V2146" s="85" t="s">
        <v>3471</v>
      </c>
      <c r="W2146" s="80" t="s">
        <v>3471</v>
      </c>
      <c r="X2146" s="82" t="s">
        <v>208</v>
      </c>
      <c r="Y2146" s="83">
        <v>1</v>
      </c>
      <c r="Z2146" s="83">
        <v>1</v>
      </c>
      <c r="AA2146" s="83">
        <v>3</v>
      </c>
      <c r="AB2146" s="240">
        <f t="shared" si="164"/>
        <v>3</v>
      </c>
      <c r="AC2146" s="240" t="str">
        <f t="shared" si="165"/>
        <v>DÜŞÜK RİSK</v>
      </c>
      <c r="AD2146" s="81" t="s">
        <v>3127</v>
      </c>
      <c r="AE2146" s="82" t="s">
        <v>3128</v>
      </c>
      <c r="AF2146" s="81" t="s">
        <v>3471</v>
      </c>
      <c r="AG2146" s="83" t="s">
        <v>3584</v>
      </c>
    </row>
    <row r="2147" spans="1:33" ht="122.5" x14ac:dyDescent="0.45">
      <c r="A2147" s="152">
        <v>2140</v>
      </c>
      <c r="B2147" s="80">
        <v>45896</v>
      </c>
      <c r="C2147" s="81" t="s">
        <v>72</v>
      </c>
      <c r="D2147" s="81" t="s">
        <v>130</v>
      </c>
      <c r="E2147" s="254" t="s">
        <v>3462</v>
      </c>
      <c r="F2147" s="254" t="s">
        <v>3462</v>
      </c>
      <c r="G2147" s="81" t="s">
        <v>3463</v>
      </c>
      <c r="H2147" s="81" t="s">
        <v>3585</v>
      </c>
      <c r="I2147" s="81" t="s">
        <v>3586</v>
      </c>
      <c r="J2147" s="81" t="s">
        <v>3587</v>
      </c>
      <c r="K2147" s="81" t="s">
        <v>2648</v>
      </c>
      <c r="L2147" s="82" t="s">
        <v>3588</v>
      </c>
      <c r="M2147" s="82" t="s">
        <v>203</v>
      </c>
      <c r="N2147" s="83">
        <v>1</v>
      </c>
      <c r="O2147" s="83">
        <v>1</v>
      </c>
      <c r="P2147" s="83">
        <v>3</v>
      </c>
      <c r="Q2147" s="240">
        <f t="shared" si="162"/>
        <v>3</v>
      </c>
      <c r="R2147" s="240" t="str">
        <f t="shared" si="163"/>
        <v>DÜŞÜK RİSK</v>
      </c>
      <c r="S2147" s="84" t="s">
        <v>204</v>
      </c>
      <c r="T2147" s="81" t="s">
        <v>189</v>
      </c>
      <c r="U2147" s="85" t="s">
        <v>3471</v>
      </c>
      <c r="V2147" s="85" t="s">
        <v>3471</v>
      </c>
      <c r="W2147" s="85" t="s">
        <v>3471</v>
      </c>
      <c r="X2147" s="82" t="s">
        <v>208</v>
      </c>
      <c r="Y2147" s="83">
        <v>1</v>
      </c>
      <c r="Z2147" s="83">
        <v>1</v>
      </c>
      <c r="AA2147" s="83">
        <v>3</v>
      </c>
      <c r="AB2147" s="240">
        <f t="shared" si="164"/>
        <v>3</v>
      </c>
      <c r="AC2147" s="240" t="str">
        <f t="shared" si="165"/>
        <v>DÜŞÜK RİSK</v>
      </c>
      <c r="AD2147" s="81" t="s">
        <v>279</v>
      </c>
      <c r="AE2147" s="81" t="s">
        <v>265</v>
      </c>
      <c r="AF2147" s="81" t="s">
        <v>3471</v>
      </c>
      <c r="AG2147" s="83" t="s">
        <v>3589</v>
      </c>
    </row>
    <row r="2148" spans="1:33" ht="175" x14ac:dyDescent="0.45">
      <c r="A2148" s="152">
        <v>2141</v>
      </c>
      <c r="B2148" s="80">
        <v>45896</v>
      </c>
      <c r="C2148" s="81" t="s">
        <v>63</v>
      </c>
      <c r="D2148" s="81" t="s">
        <v>6761</v>
      </c>
      <c r="E2148" s="254" t="s">
        <v>3462</v>
      </c>
      <c r="F2148" s="254" t="s">
        <v>3462</v>
      </c>
      <c r="G2148" s="81" t="s">
        <v>3463</v>
      </c>
      <c r="H2148" s="81" t="s">
        <v>3590</v>
      </c>
      <c r="I2148" s="81" t="s">
        <v>3591</v>
      </c>
      <c r="J2148" s="81" t="s">
        <v>3592</v>
      </c>
      <c r="K2148" s="81" t="s">
        <v>3593</v>
      </c>
      <c r="L2148" s="82" t="s">
        <v>3594</v>
      </c>
      <c r="M2148" s="82" t="s">
        <v>203</v>
      </c>
      <c r="N2148" s="83">
        <v>1</v>
      </c>
      <c r="O2148" s="83">
        <v>1</v>
      </c>
      <c r="P2148" s="83">
        <v>3</v>
      </c>
      <c r="Q2148" s="240">
        <f t="shared" si="162"/>
        <v>3</v>
      </c>
      <c r="R2148" s="240" t="str">
        <f t="shared" si="163"/>
        <v>DÜŞÜK RİSK</v>
      </c>
      <c r="S2148" s="84" t="s">
        <v>204</v>
      </c>
      <c r="T2148" s="81" t="s">
        <v>188</v>
      </c>
      <c r="U2148" s="85" t="s">
        <v>3471</v>
      </c>
      <c r="V2148" s="85" t="s">
        <v>3471</v>
      </c>
      <c r="W2148" s="85" t="s">
        <v>3471</v>
      </c>
      <c r="X2148" s="82" t="s">
        <v>208</v>
      </c>
      <c r="Y2148" s="83">
        <v>1</v>
      </c>
      <c r="Z2148" s="83">
        <v>1</v>
      </c>
      <c r="AA2148" s="83">
        <v>3</v>
      </c>
      <c r="AB2148" s="240">
        <f t="shared" si="164"/>
        <v>3</v>
      </c>
      <c r="AC2148" s="240" t="str">
        <f t="shared" si="165"/>
        <v>DÜŞÜK RİSK</v>
      </c>
      <c r="AD2148" s="81" t="s">
        <v>3483</v>
      </c>
      <c r="AE2148" s="81" t="s">
        <v>3484</v>
      </c>
      <c r="AF2148" s="81" t="s">
        <v>3471</v>
      </c>
      <c r="AG2148" s="83" t="s">
        <v>3595</v>
      </c>
    </row>
    <row r="2149" spans="1:33" ht="105" x14ac:dyDescent="0.45">
      <c r="A2149" s="152">
        <v>2142</v>
      </c>
      <c r="B2149" s="80">
        <v>45896</v>
      </c>
      <c r="C2149" s="81" t="s">
        <v>66</v>
      </c>
      <c r="D2149" s="81" t="s">
        <v>6757</v>
      </c>
      <c r="E2149" s="254" t="s">
        <v>3462</v>
      </c>
      <c r="F2149" s="254" t="s">
        <v>3462</v>
      </c>
      <c r="G2149" s="81" t="s">
        <v>3463</v>
      </c>
      <c r="H2149" s="81" t="s">
        <v>3596</v>
      </c>
      <c r="I2149" s="81" t="s">
        <v>3597</v>
      </c>
      <c r="J2149" s="81" t="s">
        <v>3598</v>
      </c>
      <c r="K2149" s="81" t="s">
        <v>3480</v>
      </c>
      <c r="L2149" s="82" t="s">
        <v>3599</v>
      </c>
      <c r="M2149" s="82" t="s">
        <v>203</v>
      </c>
      <c r="N2149" s="83">
        <v>1</v>
      </c>
      <c r="O2149" s="83">
        <v>1</v>
      </c>
      <c r="P2149" s="83">
        <v>3</v>
      </c>
      <c r="Q2149" s="240">
        <f t="shared" si="162"/>
        <v>3</v>
      </c>
      <c r="R2149" s="240" t="str">
        <f t="shared" si="163"/>
        <v>DÜŞÜK RİSK</v>
      </c>
      <c r="S2149" s="84" t="s">
        <v>204</v>
      </c>
      <c r="T2149" s="81" t="s">
        <v>192</v>
      </c>
      <c r="U2149" s="85" t="s">
        <v>3471</v>
      </c>
      <c r="V2149" s="85" t="s">
        <v>3471</v>
      </c>
      <c r="W2149" s="85" t="s">
        <v>3471</v>
      </c>
      <c r="X2149" s="82" t="s">
        <v>208</v>
      </c>
      <c r="Y2149" s="83">
        <v>1</v>
      </c>
      <c r="Z2149" s="83">
        <v>1</v>
      </c>
      <c r="AA2149" s="83">
        <v>3</v>
      </c>
      <c r="AB2149" s="240">
        <f t="shared" si="164"/>
        <v>3</v>
      </c>
      <c r="AC2149" s="240" t="str">
        <f t="shared" si="165"/>
        <v>DÜŞÜK RİSK</v>
      </c>
      <c r="AD2149" s="81" t="s">
        <v>264</v>
      </c>
      <c r="AE2149" s="81" t="s">
        <v>265</v>
      </c>
      <c r="AF2149" s="81" t="s">
        <v>3471</v>
      </c>
      <c r="AG2149" s="83" t="s">
        <v>3600</v>
      </c>
    </row>
    <row r="2150" spans="1:33" ht="192.5" x14ac:dyDescent="0.45">
      <c r="A2150" s="152">
        <v>2143</v>
      </c>
      <c r="B2150" s="80">
        <v>45896</v>
      </c>
      <c r="C2150" s="81" t="s">
        <v>63</v>
      </c>
      <c r="D2150" s="81" t="s">
        <v>6761</v>
      </c>
      <c r="E2150" s="254" t="s">
        <v>3462</v>
      </c>
      <c r="F2150" s="254" t="s">
        <v>3462</v>
      </c>
      <c r="G2150" s="81" t="s">
        <v>3601</v>
      </c>
      <c r="H2150" s="81" t="s">
        <v>3602</v>
      </c>
      <c r="I2150" s="81" t="s">
        <v>3603</v>
      </c>
      <c r="J2150" s="81" t="s">
        <v>3604</v>
      </c>
      <c r="K2150" s="81" t="s">
        <v>3504</v>
      </c>
      <c r="L2150" s="82" t="s">
        <v>3605</v>
      </c>
      <c r="M2150" s="82" t="s">
        <v>203</v>
      </c>
      <c r="N2150" s="83">
        <v>3</v>
      </c>
      <c r="O2150" s="83">
        <v>1</v>
      </c>
      <c r="P2150" s="83">
        <v>1</v>
      </c>
      <c r="Q2150" s="240">
        <f t="shared" si="162"/>
        <v>3</v>
      </c>
      <c r="R2150" s="240" t="str">
        <f t="shared" si="163"/>
        <v>DÜŞÜK RİSK</v>
      </c>
      <c r="S2150" s="84" t="s">
        <v>204</v>
      </c>
      <c r="T2150" s="81" t="s">
        <v>3606</v>
      </c>
      <c r="U2150" s="85" t="s">
        <v>3471</v>
      </c>
      <c r="V2150" s="85" t="s">
        <v>3524</v>
      </c>
      <c r="W2150" s="85" t="s">
        <v>3524</v>
      </c>
      <c r="X2150" s="82" t="s">
        <v>208</v>
      </c>
      <c r="Y2150" s="83">
        <v>3</v>
      </c>
      <c r="Z2150" s="83">
        <v>1</v>
      </c>
      <c r="AA2150" s="83">
        <v>1</v>
      </c>
      <c r="AB2150" s="240">
        <f t="shared" si="164"/>
        <v>3</v>
      </c>
      <c r="AC2150" s="240" t="str">
        <f t="shared" si="165"/>
        <v>DÜŞÜK RİSK</v>
      </c>
      <c r="AD2150" s="81" t="s">
        <v>3483</v>
      </c>
      <c r="AE2150" s="81" t="s">
        <v>3484</v>
      </c>
      <c r="AF2150" s="81" t="s">
        <v>3524</v>
      </c>
      <c r="AG2150" s="83" t="s">
        <v>3607</v>
      </c>
    </row>
    <row r="2151" spans="1:33" ht="157.5" x14ac:dyDescent="0.45">
      <c r="A2151" s="152">
        <v>2144</v>
      </c>
      <c r="B2151" s="80">
        <v>45896</v>
      </c>
      <c r="C2151" s="81" t="s">
        <v>72</v>
      </c>
      <c r="D2151" s="81" t="s">
        <v>130</v>
      </c>
      <c r="E2151" s="254" t="s">
        <v>3462</v>
      </c>
      <c r="F2151" s="254" t="s">
        <v>3462</v>
      </c>
      <c r="G2151" s="81" t="s">
        <v>3608</v>
      </c>
      <c r="H2151" s="81" t="s">
        <v>3609</v>
      </c>
      <c r="I2151" s="81" t="s">
        <v>3610</v>
      </c>
      <c r="J2151" s="81" t="s">
        <v>3611</v>
      </c>
      <c r="K2151" s="81" t="s">
        <v>3537</v>
      </c>
      <c r="L2151" s="82" t="s">
        <v>3612</v>
      </c>
      <c r="M2151" s="82" t="s">
        <v>203</v>
      </c>
      <c r="N2151" s="83">
        <v>1</v>
      </c>
      <c r="O2151" s="83">
        <v>1</v>
      </c>
      <c r="P2151" s="83">
        <v>3</v>
      </c>
      <c r="Q2151" s="240">
        <f t="shared" si="162"/>
        <v>3</v>
      </c>
      <c r="R2151" s="240" t="str">
        <f t="shared" si="163"/>
        <v>DÜŞÜK RİSK</v>
      </c>
      <c r="S2151" s="84" t="s">
        <v>204</v>
      </c>
      <c r="T2151" s="81" t="s">
        <v>187</v>
      </c>
      <c r="U2151" s="80" t="s">
        <v>3471</v>
      </c>
      <c r="V2151" s="85" t="s">
        <v>3524</v>
      </c>
      <c r="W2151" s="80" t="s">
        <v>3524</v>
      </c>
      <c r="X2151" s="82" t="s">
        <v>208</v>
      </c>
      <c r="Y2151" s="83">
        <v>1</v>
      </c>
      <c r="Z2151" s="83">
        <v>1</v>
      </c>
      <c r="AA2151" s="83">
        <v>3</v>
      </c>
      <c r="AB2151" s="240">
        <f t="shared" si="164"/>
        <v>3</v>
      </c>
      <c r="AC2151" s="240" t="str">
        <f t="shared" si="165"/>
        <v>DÜŞÜK RİSK</v>
      </c>
      <c r="AD2151" s="81" t="s">
        <v>279</v>
      </c>
      <c r="AE2151" s="81" t="s">
        <v>265</v>
      </c>
      <c r="AF2151" s="81" t="s">
        <v>3524</v>
      </c>
      <c r="AG2151" s="83"/>
    </row>
    <row r="2152" spans="1:33" ht="105" x14ac:dyDescent="0.45">
      <c r="A2152" s="152">
        <v>2145</v>
      </c>
      <c r="B2152" s="80">
        <v>45896</v>
      </c>
      <c r="C2152" s="81" t="s">
        <v>72</v>
      </c>
      <c r="D2152" s="81" t="s">
        <v>130</v>
      </c>
      <c r="E2152" s="254" t="s">
        <v>3462</v>
      </c>
      <c r="F2152" s="254" t="s">
        <v>3462</v>
      </c>
      <c r="G2152" s="81" t="s">
        <v>3463</v>
      </c>
      <c r="H2152" s="81" t="s">
        <v>3613</v>
      </c>
      <c r="I2152" s="81" t="s">
        <v>3614</v>
      </c>
      <c r="J2152" s="81" t="s">
        <v>3615</v>
      </c>
      <c r="K2152" s="81" t="s">
        <v>2648</v>
      </c>
      <c r="L2152" s="82" t="s">
        <v>3616</v>
      </c>
      <c r="M2152" s="82" t="s">
        <v>203</v>
      </c>
      <c r="N2152" s="83">
        <v>1</v>
      </c>
      <c r="O2152" s="83">
        <v>0.5</v>
      </c>
      <c r="P2152" s="83">
        <v>3</v>
      </c>
      <c r="Q2152" s="240">
        <f t="shared" si="162"/>
        <v>1.5</v>
      </c>
      <c r="R2152" s="240" t="str">
        <f t="shared" si="163"/>
        <v>DÜŞÜK RİSK</v>
      </c>
      <c r="S2152" s="84" t="s">
        <v>204</v>
      </c>
      <c r="T2152" s="81" t="s">
        <v>189</v>
      </c>
      <c r="U2152" s="85" t="s">
        <v>3471</v>
      </c>
      <c r="V2152" s="85" t="s">
        <v>3471</v>
      </c>
      <c r="W2152" s="85" t="s">
        <v>3471</v>
      </c>
      <c r="X2152" s="82" t="s">
        <v>208</v>
      </c>
      <c r="Y2152" s="83">
        <v>1</v>
      </c>
      <c r="Z2152" s="83">
        <v>0.5</v>
      </c>
      <c r="AA2152" s="83">
        <v>3</v>
      </c>
      <c r="AB2152" s="240">
        <f t="shared" si="164"/>
        <v>1.5</v>
      </c>
      <c r="AC2152" s="240" t="str">
        <f t="shared" si="165"/>
        <v>DÜŞÜK RİSK</v>
      </c>
      <c r="AD2152" s="81" t="s">
        <v>279</v>
      </c>
      <c r="AE2152" s="81" t="s">
        <v>265</v>
      </c>
      <c r="AF2152" s="81" t="s">
        <v>3471</v>
      </c>
      <c r="AG2152" s="83" t="s">
        <v>3617</v>
      </c>
    </row>
    <row r="2153" spans="1:33" ht="105" x14ac:dyDescent="0.45">
      <c r="A2153" s="152">
        <v>2146</v>
      </c>
      <c r="B2153" s="80">
        <v>45896</v>
      </c>
      <c r="C2153" s="81" t="s">
        <v>63</v>
      </c>
      <c r="D2153" s="81" t="s">
        <v>6761</v>
      </c>
      <c r="E2153" s="254" t="s">
        <v>3462</v>
      </c>
      <c r="F2153" s="254" t="s">
        <v>3462</v>
      </c>
      <c r="G2153" s="81" t="s">
        <v>3463</v>
      </c>
      <c r="H2153" s="81" t="s">
        <v>3618</v>
      </c>
      <c r="I2153" s="81" t="s">
        <v>3619</v>
      </c>
      <c r="J2153" s="81" t="s">
        <v>3620</v>
      </c>
      <c r="K2153" s="81" t="s">
        <v>3480</v>
      </c>
      <c r="L2153" s="82" t="s">
        <v>3621</v>
      </c>
      <c r="M2153" s="82" t="s">
        <v>203</v>
      </c>
      <c r="N2153" s="83">
        <v>1</v>
      </c>
      <c r="O2153" s="83">
        <v>0.5</v>
      </c>
      <c r="P2153" s="83">
        <v>3</v>
      </c>
      <c r="Q2153" s="240">
        <f t="shared" si="162"/>
        <v>1.5</v>
      </c>
      <c r="R2153" s="240" t="str">
        <f t="shared" si="163"/>
        <v>DÜŞÜK RİSK</v>
      </c>
      <c r="S2153" s="84" t="s">
        <v>204</v>
      </c>
      <c r="T2153" s="81" t="s">
        <v>188</v>
      </c>
      <c r="U2153" s="85" t="s">
        <v>3471</v>
      </c>
      <c r="V2153" s="85" t="s">
        <v>3471</v>
      </c>
      <c r="W2153" s="85" t="s">
        <v>3471</v>
      </c>
      <c r="X2153" s="82" t="s">
        <v>208</v>
      </c>
      <c r="Y2153" s="83">
        <v>1</v>
      </c>
      <c r="Z2153" s="83">
        <v>0.5</v>
      </c>
      <c r="AA2153" s="83">
        <v>3</v>
      </c>
      <c r="AB2153" s="240">
        <f t="shared" si="164"/>
        <v>1.5</v>
      </c>
      <c r="AC2153" s="240" t="str">
        <f t="shared" si="165"/>
        <v>DÜŞÜK RİSK</v>
      </c>
      <c r="AD2153" s="81" t="s">
        <v>3483</v>
      </c>
      <c r="AE2153" s="81" t="s">
        <v>3484</v>
      </c>
      <c r="AF2153" s="81" t="s">
        <v>3471</v>
      </c>
      <c r="AG2153" s="83" t="s">
        <v>3622</v>
      </c>
    </row>
    <row r="2154" spans="1:33" ht="105" x14ac:dyDescent="0.45">
      <c r="A2154" s="152">
        <v>2147</v>
      </c>
      <c r="B2154" s="80">
        <v>45896</v>
      </c>
      <c r="C2154" s="81" t="s">
        <v>63</v>
      </c>
      <c r="D2154" s="81" t="s">
        <v>6761</v>
      </c>
      <c r="E2154" s="254" t="s">
        <v>3462</v>
      </c>
      <c r="F2154" s="254" t="s">
        <v>3462</v>
      </c>
      <c r="G2154" s="81" t="s">
        <v>3623</v>
      </c>
      <c r="H2154" s="81" t="s">
        <v>3624</v>
      </c>
      <c r="I2154" s="81" t="s">
        <v>3625</v>
      </c>
      <c r="J2154" s="81" t="s">
        <v>3626</v>
      </c>
      <c r="K2154" s="81" t="s">
        <v>3537</v>
      </c>
      <c r="L2154" s="82" t="s">
        <v>3627</v>
      </c>
      <c r="M2154" s="82" t="s">
        <v>203</v>
      </c>
      <c r="N2154" s="83">
        <v>1</v>
      </c>
      <c r="O2154" s="83">
        <v>0.5</v>
      </c>
      <c r="P2154" s="83">
        <v>3</v>
      </c>
      <c r="Q2154" s="240">
        <f t="shared" si="162"/>
        <v>1.5</v>
      </c>
      <c r="R2154" s="240" t="str">
        <f t="shared" si="163"/>
        <v>DÜŞÜK RİSK</v>
      </c>
      <c r="S2154" s="84" t="s">
        <v>204</v>
      </c>
      <c r="T2154" s="81" t="s">
        <v>187</v>
      </c>
      <c r="U2154" s="85" t="s">
        <v>3471</v>
      </c>
      <c r="V2154" s="85" t="s">
        <v>3524</v>
      </c>
      <c r="W2154" s="85" t="s">
        <v>3524</v>
      </c>
      <c r="X2154" s="82" t="s">
        <v>208</v>
      </c>
      <c r="Y2154" s="83">
        <v>1</v>
      </c>
      <c r="Z2154" s="83">
        <v>0.5</v>
      </c>
      <c r="AA2154" s="83">
        <v>3</v>
      </c>
      <c r="AB2154" s="240">
        <f t="shared" si="164"/>
        <v>1.5</v>
      </c>
      <c r="AC2154" s="240" t="str">
        <f t="shared" si="165"/>
        <v>DÜŞÜK RİSK</v>
      </c>
      <c r="AD2154" s="81" t="s">
        <v>3483</v>
      </c>
      <c r="AE2154" s="81" t="s">
        <v>3484</v>
      </c>
      <c r="AF2154" s="81" t="s">
        <v>3524</v>
      </c>
      <c r="AG2154" s="83" t="s">
        <v>3628</v>
      </c>
    </row>
    <row r="2155" spans="1:33" ht="175" x14ac:dyDescent="0.45">
      <c r="A2155" s="152">
        <v>2148</v>
      </c>
      <c r="B2155" s="80">
        <v>45896</v>
      </c>
      <c r="C2155" s="81" t="s">
        <v>66</v>
      </c>
      <c r="D2155" s="81" t="s">
        <v>6757</v>
      </c>
      <c r="E2155" s="254" t="s">
        <v>3462</v>
      </c>
      <c r="F2155" s="254" t="s">
        <v>3462</v>
      </c>
      <c r="G2155" s="81" t="s">
        <v>3463</v>
      </c>
      <c r="H2155" s="81" t="s">
        <v>3629</v>
      </c>
      <c r="I2155" s="81" t="s">
        <v>3630</v>
      </c>
      <c r="J2155" s="81" t="s">
        <v>3631</v>
      </c>
      <c r="K2155" s="81" t="s">
        <v>3467</v>
      </c>
      <c r="L2155" s="82" t="s">
        <v>3632</v>
      </c>
      <c r="M2155" s="82" t="s">
        <v>203</v>
      </c>
      <c r="N2155" s="83">
        <v>1</v>
      </c>
      <c r="O2155" s="83">
        <v>0.5</v>
      </c>
      <c r="P2155" s="83">
        <v>3</v>
      </c>
      <c r="Q2155" s="240">
        <f t="shared" si="162"/>
        <v>1.5</v>
      </c>
      <c r="R2155" s="240" t="str">
        <f t="shared" si="163"/>
        <v>DÜŞÜK RİSK</v>
      </c>
      <c r="S2155" s="84" t="s">
        <v>204</v>
      </c>
      <c r="T2155" s="81" t="s">
        <v>3545</v>
      </c>
      <c r="U2155" s="85" t="s">
        <v>3471</v>
      </c>
      <c r="V2155" s="85" t="s">
        <v>3524</v>
      </c>
      <c r="W2155" s="85" t="s">
        <v>3524</v>
      </c>
      <c r="X2155" s="82" t="s">
        <v>208</v>
      </c>
      <c r="Y2155" s="83">
        <v>1</v>
      </c>
      <c r="Z2155" s="83">
        <v>0.5</v>
      </c>
      <c r="AA2155" s="83">
        <v>3</v>
      </c>
      <c r="AB2155" s="240">
        <f t="shared" si="164"/>
        <v>1.5</v>
      </c>
      <c r="AC2155" s="240" t="str">
        <f t="shared" si="165"/>
        <v>DÜŞÜK RİSK</v>
      </c>
      <c r="AD2155" s="81" t="s">
        <v>264</v>
      </c>
      <c r="AE2155" s="81" t="s">
        <v>265</v>
      </c>
      <c r="AF2155" s="81" t="s">
        <v>3524</v>
      </c>
      <c r="AG2155" s="83" t="s">
        <v>3546</v>
      </c>
    </row>
    <row r="2156" spans="1:33" ht="105" x14ac:dyDescent="0.45">
      <c r="A2156" s="152">
        <v>2149</v>
      </c>
      <c r="B2156" s="80">
        <v>45896</v>
      </c>
      <c r="C2156" s="81" t="s">
        <v>72</v>
      </c>
      <c r="D2156" s="81" t="s">
        <v>130</v>
      </c>
      <c r="E2156" s="254" t="s">
        <v>3462</v>
      </c>
      <c r="F2156" s="254" t="s">
        <v>3462</v>
      </c>
      <c r="G2156" s="81" t="s">
        <v>3463</v>
      </c>
      <c r="H2156" s="81" t="s">
        <v>3633</v>
      </c>
      <c r="I2156" s="81" t="s">
        <v>3634</v>
      </c>
      <c r="J2156" s="81" t="s">
        <v>3635</v>
      </c>
      <c r="K2156" s="81" t="s">
        <v>3504</v>
      </c>
      <c r="L2156" s="82" t="s">
        <v>3636</v>
      </c>
      <c r="M2156" s="82" t="s">
        <v>203</v>
      </c>
      <c r="N2156" s="83">
        <v>1</v>
      </c>
      <c r="O2156" s="83">
        <v>0.5</v>
      </c>
      <c r="P2156" s="83">
        <v>3</v>
      </c>
      <c r="Q2156" s="240">
        <f t="shared" si="162"/>
        <v>1.5</v>
      </c>
      <c r="R2156" s="240" t="str">
        <f t="shared" si="163"/>
        <v>DÜŞÜK RİSK</v>
      </c>
      <c r="S2156" s="84" t="s">
        <v>204</v>
      </c>
      <c r="T2156" s="81" t="s">
        <v>3476</v>
      </c>
      <c r="U2156" s="85" t="s">
        <v>3471</v>
      </c>
      <c r="V2156" s="85" t="s">
        <v>3471</v>
      </c>
      <c r="W2156" s="85" t="s">
        <v>3471</v>
      </c>
      <c r="X2156" s="82" t="s">
        <v>208</v>
      </c>
      <c r="Y2156" s="83">
        <v>1</v>
      </c>
      <c r="Z2156" s="83">
        <v>0.5</v>
      </c>
      <c r="AA2156" s="83">
        <v>3</v>
      </c>
      <c r="AB2156" s="240">
        <f t="shared" si="164"/>
        <v>1.5</v>
      </c>
      <c r="AC2156" s="240" t="str">
        <f t="shared" si="165"/>
        <v>DÜŞÜK RİSK</v>
      </c>
      <c r="AD2156" s="81" t="s">
        <v>279</v>
      </c>
      <c r="AE2156" s="81" t="s">
        <v>265</v>
      </c>
      <c r="AF2156" s="81" t="s">
        <v>3471</v>
      </c>
      <c r="AG2156" s="83" t="s">
        <v>3546</v>
      </c>
    </row>
    <row r="2157" spans="1:33" ht="105" x14ac:dyDescent="0.45">
      <c r="A2157" s="152">
        <v>2150</v>
      </c>
      <c r="B2157" s="80">
        <v>45896</v>
      </c>
      <c r="C2157" s="81" t="s">
        <v>72</v>
      </c>
      <c r="D2157" s="81" t="s">
        <v>130</v>
      </c>
      <c r="E2157" s="254" t="s">
        <v>3462</v>
      </c>
      <c r="F2157" s="254" t="s">
        <v>3462</v>
      </c>
      <c r="G2157" s="81" t="s">
        <v>3463</v>
      </c>
      <c r="H2157" s="81" t="s">
        <v>3637</v>
      </c>
      <c r="I2157" s="81" t="s">
        <v>3638</v>
      </c>
      <c r="J2157" s="81" t="s">
        <v>3639</v>
      </c>
      <c r="K2157" s="81" t="s">
        <v>3504</v>
      </c>
      <c r="L2157" s="82" t="s">
        <v>3636</v>
      </c>
      <c r="M2157" s="82" t="s">
        <v>203</v>
      </c>
      <c r="N2157" s="83">
        <v>1</v>
      </c>
      <c r="O2157" s="83">
        <v>0.5</v>
      </c>
      <c r="P2157" s="83">
        <v>3</v>
      </c>
      <c r="Q2157" s="240">
        <f t="shared" si="162"/>
        <v>1.5</v>
      </c>
      <c r="R2157" s="240" t="str">
        <f t="shared" si="163"/>
        <v>DÜŞÜK RİSK</v>
      </c>
      <c r="S2157" s="84" t="s">
        <v>204</v>
      </c>
      <c r="T2157" s="81" t="s">
        <v>3476</v>
      </c>
      <c r="U2157" s="85" t="s">
        <v>3471</v>
      </c>
      <c r="V2157" s="85" t="s">
        <v>3471</v>
      </c>
      <c r="W2157" s="85" t="s">
        <v>3471</v>
      </c>
      <c r="X2157" s="82" t="s">
        <v>208</v>
      </c>
      <c r="Y2157" s="83">
        <v>1</v>
      </c>
      <c r="Z2157" s="83">
        <v>0.5</v>
      </c>
      <c r="AA2157" s="83">
        <v>3</v>
      </c>
      <c r="AB2157" s="240">
        <f t="shared" si="164"/>
        <v>1.5</v>
      </c>
      <c r="AC2157" s="240" t="str">
        <f t="shared" si="165"/>
        <v>DÜŞÜK RİSK</v>
      </c>
      <c r="AD2157" s="81" t="s">
        <v>279</v>
      </c>
      <c r="AE2157" s="81" t="s">
        <v>265</v>
      </c>
      <c r="AF2157" s="81" t="s">
        <v>3471</v>
      </c>
      <c r="AG2157" s="83" t="s">
        <v>3546</v>
      </c>
    </row>
    <row r="2158" spans="1:33" ht="157.5" x14ac:dyDescent="0.45">
      <c r="A2158" s="152">
        <v>2151</v>
      </c>
      <c r="B2158" s="80">
        <v>45896</v>
      </c>
      <c r="C2158" s="81" t="s">
        <v>63</v>
      </c>
      <c r="D2158" s="81" t="s">
        <v>6761</v>
      </c>
      <c r="E2158" s="254" t="s">
        <v>3462</v>
      </c>
      <c r="F2158" s="254" t="s">
        <v>3462</v>
      </c>
      <c r="G2158" s="81" t="s">
        <v>3640</v>
      </c>
      <c r="H2158" s="81" t="s">
        <v>3641</v>
      </c>
      <c r="I2158" s="81" t="s">
        <v>3642</v>
      </c>
      <c r="J2158" s="81" t="s">
        <v>3643</v>
      </c>
      <c r="K2158" s="81" t="s">
        <v>3561</v>
      </c>
      <c r="L2158" s="82" t="s">
        <v>3644</v>
      </c>
      <c r="M2158" s="82" t="s">
        <v>203</v>
      </c>
      <c r="N2158" s="83">
        <v>1</v>
      </c>
      <c r="O2158" s="83">
        <v>0.5</v>
      </c>
      <c r="P2158" s="83">
        <v>3</v>
      </c>
      <c r="Q2158" s="240">
        <f t="shared" si="162"/>
        <v>1.5</v>
      </c>
      <c r="R2158" s="240" t="str">
        <f t="shared" si="163"/>
        <v>DÜŞÜK RİSK</v>
      </c>
      <c r="S2158" s="84" t="s">
        <v>204</v>
      </c>
      <c r="T2158" s="82" t="s">
        <v>3491</v>
      </c>
      <c r="U2158" s="85" t="s">
        <v>3471</v>
      </c>
      <c r="V2158" s="85" t="s">
        <v>3471</v>
      </c>
      <c r="W2158" s="85" t="s">
        <v>3471</v>
      </c>
      <c r="X2158" s="82" t="s">
        <v>208</v>
      </c>
      <c r="Y2158" s="83">
        <v>1</v>
      </c>
      <c r="Z2158" s="83">
        <v>0.5</v>
      </c>
      <c r="AA2158" s="83">
        <v>3</v>
      </c>
      <c r="AB2158" s="240">
        <f t="shared" si="164"/>
        <v>1.5</v>
      </c>
      <c r="AC2158" s="240" t="str">
        <f t="shared" si="165"/>
        <v>DÜŞÜK RİSK</v>
      </c>
      <c r="AD2158" s="81" t="s">
        <v>3483</v>
      </c>
      <c r="AE2158" s="81" t="s">
        <v>3484</v>
      </c>
      <c r="AF2158" s="81" t="s">
        <v>3471</v>
      </c>
      <c r="AG2158" s="83" t="s">
        <v>3645</v>
      </c>
    </row>
    <row r="2159" spans="1:33" ht="105" x14ac:dyDescent="0.45">
      <c r="A2159" s="152">
        <v>2152</v>
      </c>
      <c r="B2159" s="80">
        <v>45896</v>
      </c>
      <c r="C2159" s="81" t="s">
        <v>63</v>
      </c>
      <c r="D2159" s="81" t="s">
        <v>6761</v>
      </c>
      <c r="E2159" s="254" t="s">
        <v>3462</v>
      </c>
      <c r="F2159" s="254" t="s">
        <v>3462</v>
      </c>
      <c r="G2159" s="81" t="s">
        <v>3646</v>
      </c>
      <c r="H2159" s="81" t="s">
        <v>3647</v>
      </c>
      <c r="I2159" s="81" t="s">
        <v>3648</v>
      </c>
      <c r="J2159" s="81" t="s">
        <v>3649</v>
      </c>
      <c r="K2159" s="81" t="s">
        <v>3467</v>
      </c>
      <c r="L2159" s="82" t="s">
        <v>3650</v>
      </c>
      <c r="M2159" s="82" t="s">
        <v>203</v>
      </c>
      <c r="N2159" s="83">
        <v>0.5</v>
      </c>
      <c r="O2159" s="83">
        <v>1</v>
      </c>
      <c r="P2159" s="83">
        <v>3</v>
      </c>
      <c r="Q2159" s="240">
        <f t="shared" si="162"/>
        <v>1.5</v>
      </c>
      <c r="R2159" s="240" t="str">
        <f t="shared" si="163"/>
        <v>DÜŞÜK RİSK</v>
      </c>
      <c r="S2159" s="84" t="s">
        <v>204</v>
      </c>
      <c r="T2159" s="82" t="s">
        <v>3651</v>
      </c>
      <c r="U2159" s="85" t="s">
        <v>3471</v>
      </c>
      <c r="V2159" s="85" t="s">
        <v>3471</v>
      </c>
      <c r="W2159" s="85" t="s">
        <v>3471</v>
      </c>
      <c r="X2159" s="82" t="s">
        <v>208</v>
      </c>
      <c r="Y2159" s="83">
        <v>0.5</v>
      </c>
      <c r="Z2159" s="83">
        <v>1</v>
      </c>
      <c r="AA2159" s="83">
        <v>3</v>
      </c>
      <c r="AB2159" s="240">
        <f t="shared" si="164"/>
        <v>1.5</v>
      </c>
      <c r="AC2159" s="240" t="str">
        <f t="shared" si="165"/>
        <v>DÜŞÜK RİSK</v>
      </c>
      <c r="AD2159" s="81" t="s">
        <v>3483</v>
      </c>
      <c r="AE2159" s="81" t="s">
        <v>3484</v>
      </c>
      <c r="AF2159" s="81" t="s">
        <v>3471</v>
      </c>
      <c r="AG2159" s="83" t="s">
        <v>3652</v>
      </c>
    </row>
    <row r="2160" spans="1:33" ht="105" x14ac:dyDescent="0.45">
      <c r="A2160" s="152">
        <v>2153</v>
      </c>
      <c r="B2160" s="80">
        <v>45896</v>
      </c>
      <c r="C2160" s="81" t="s">
        <v>72</v>
      </c>
      <c r="D2160" s="81" t="s">
        <v>130</v>
      </c>
      <c r="E2160" s="254" t="s">
        <v>3462</v>
      </c>
      <c r="F2160" s="254" t="s">
        <v>3462</v>
      </c>
      <c r="G2160" s="81" t="s">
        <v>3653</v>
      </c>
      <c r="H2160" s="81" t="s">
        <v>3654</v>
      </c>
      <c r="I2160" s="81" t="s">
        <v>3655</v>
      </c>
      <c r="J2160" s="81" t="s">
        <v>3656</v>
      </c>
      <c r="K2160" s="81"/>
      <c r="L2160" s="82" t="s">
        <v>3657</v>
      </c>
      <c r="M2160" s="82" t="s">
        <v>203</v>
      </c>
      <c r="N2160" s="83">
        <v>3</v>
      </c>
      <c r="O2160" s="83">
        <v>6</v>
      </c>
      <c r="P2160" s="83">
        <v>3</v>
      </c>
      <c r="Q2160" s="240">
        <f t="shared" si="162"/>
        <v>54</v>
      </c>
      <c r="R2160" s="240" t="str">
        <f t="shared" si="163"/>
        <v>OLASI RİSK</v>
      </c>
      <c r="S2160" s="84" t="s">
        <v>204</v>
      </c>
      <c r="T2160" s="82" t="s">
        <v>3658</v>
      </c>
      <c r="U2160" s="85" t="s">
        <v>206</v>
      </c>
      <c r="V2160" s="85" t="s">
        <v>207</v>
      </c>
      <c r="W2160" s="85" t="s">
        <v>207</v>
      </c>
      <c r="X2160" s="82" t="s">
        <v>208</v>
      </c>
      <c r="Y2160" s="83">
        <v>1</v>
      </c>
      <c r="Z2160" s="83">
        <v>2</v>
      </c>
      <c r="AA2160" s="83">
        <v>3</v>
      </c>
      <c r="AB2160" s="240">
        <f t="shared" si="164"/>
        <v>6</v>
      </c>
      <c r="AC2160" s="240" t="str">
        <f t="shared" si="165"/>
        <v>DÜŞÜK RİSK</v>
      </c>
      <c r="AD2160" s="81" t="s">
        <v>279</v>
      </c>
      <c r="AE2160" s="81" t="s">
        <v>265</v>
      </c>
      <c r="AF2160" s="81" t="s">
        <v>207</v>
      </c>
      <c r="AG2160" s="83" t="s">
        <v>3659</v>
      </c>
    </row>
    <row r="2161" spans="1:33" ht="105" x14ac:dyDescent="0.45">
      <c r="A2161" s="152">
        <v>2154</v>
      </c>
      <c r="B2161" s="80">
        <v>45896</v>
      </c>
      <c r="C2161" s="81" t="s">
        <v>63</v>
      </c>
      <c r="D2161" s="81" t="s">
        <v>6761</v>
      </c>
      <c r="E2161" s="254" t="s">
        <v>3462</v>
      </c>
      <c r="F2161" s="254" t="s">
        <v>3462</v>
      </c>
      <c r="G2161" s="81" t="s">
        <v>3653</v>
      </c>
      <c r="H2161" s="81" t="s">
        <v>3660</v>
      </c>
      <c r="I2161" s="81" t="s">
        <v>3661</v>
      </c>
      <c r="J2161" s="81" t="s">
        <v>3656</v>
      </c>
      <c r="K2161" s="81"/>
      <c r="L2161" s="82" t="s">
        <v>3662</v>
      </c>
      <c r="M2161" s="82" t="s">
        <v>203</v>
      </c>
      <c r="N2161" s="83">
        <v>3</v>
      </c>
      <c r="O2161" s="83">
        <v>6</v>
      </c>
      <c r="P2161" s="83">
        <v>3</v>
      </c>
      <c r="Q2161" s="240">
        <f t="shared" si="162"/>
        <v>54</v>
      </c>
      <c r="R2161" s="240" t="str">
        <f t="shared" si="163"/>
        <v>OLASI RİSK</v>
      </c>
      <c r="S2161" s="84" t="s">
        <v>204</v>
      </c>
      <c r="T2161" s="82" t="s">
        <v>3658</v>
      </c>
      <c r="U2161" s="85" t="s">
        <v>206</v>
      </c>
      <c r="V2161" s="85" t="s">
        <v>207</v>
      </c>
      <c r="W2161" s="85" t="s">
        <v>207</v>
      </c>
      <c r="X2161" s="82" t="s">
        <v>208</v>
      </c>
      <c r="Y2161" s="83">
        <v>1</v>
      </c>
      <c r="Z2161" s="83">
        <v>2</v>
      </c>
      <c r="AA2161" s="83">
        <v>3</v>
      </c>
      <c r="AB2161" s="240">
        <f t="shared" si="164"/>
        <v>6</v>
      </c>
      <c r="AC2161" s="240" t="str">
        <f t="shared" si="165"/>
        <v>DÜŞÜK RİSK</v>
      </c>
      <c r="AD2161" s="81" t="s">
        <v>3483</v>
      </c>
      <c r="AE2161" s="81" t="s">
        <v>3484</v>
      </c>
      <c r="AF2161" s="81" t="s">
        <v>207</v>
      </c>
      <c r="AG2161" s="83" t="s">
        <v>3659</v>
      </c>
    </row>
    <row r="2162" spans="1:33" ht="105" x14ac:dyDescent="0.45">
      <c r="A2162" s="152">
        <v>2155</v>
      </c>
      <c r="B2162" s="80">
        <v>45896</v>
      </c>
      <c r="C2162" s="81" t="s">
        <v>66</v>
      </c>
      <c r="D2162" s="81" t="s">
        <v>6757</v>
      </c>
      <c r="E2162" s="254" t="s">
        <v>3462</v>
      </c>
      <c r="F2162" s="254" t="s">
        <v>3462</v>
      </c>
      <c r="G2162" s="81" t="s">
        <v>3653</v>
      </c>
      <c r="H2162" s="81" t="s">
        <v>3663</v>
      </c>
      <c r="I2162" s="81" t="s">
        <v>3664</v>
      </c>
      <c r="J2162" s="81" t="s">
        <v>3656</v>
      </c>
      <c r="K2162" s="81"/>
      <c r="L2162" s="82" t="s">
        <v>3665</v>
      </c>
      <c r="M2162" s="82" t="s">
        <v>203</v>
      </c>
      <c r="N2162" s="83">
        <v>3</v>
      </c>
      <c r="O2162" s="83">
        <v>6</v>
      </c>
      <c r="P2162" s="83">
        <v>3</v>
      </c>
      <c r="Q2162" s="240">
        <f t="shared" si="162"/>
        <v>54</v>
      </c>
      <c r="R2162" s="240" t="str">
        <f t="shared" si="163"/>
        <v>OLASI RİSK</v>
      </c>
      <c r="S2162" s="84" t="s">
        <v>204</v>
      </c>
      <c r="T2162" s="82" t="s">
        <v>3658</v>
      </c>
      <c r="U2162" s="85" t="s">
        <v>206</v>
      </c>
      <c r="V2162" s="85" t="s">
        <v>207</v>
      </c>
      <c r="W2162" s="85" t="s">
        <v>207</v>
      </c>
      <c r="X2162" s="82" t="s">
        <v>208</v>
      </c>
      <c r="Y2162" s="83">
        <v>1</v>
      </c>
      <c r="Z2162" s="83">
        <v>2</v>
      </c>
      <c r="AA2162" s="83">
        <v>3</v>
      </c>
      <c r="AB2162" s="240">
        <f t="shared" si="164"/>
        <v>6</v>
      </c>
      <c r="AC2162" s="240" t="str">
        <f t="shared" si="165"/>
        <v>DÜŞÜK RİSK</v>
      </c>
      <c r="AD2162" s="81" t="s">
        <v>264</v>
      </c>
      <c r="AE2162" s="81" t="s">
        <v>265</v>
      </c>
      <c r="AF2162" s="81" t="s">
        <v>207</v>
      </c>
      <c r="AG2162" s="83" t="s">
        <v>3659</v>
      </c>
    </row>
    <row r="2163" spans="1:33" ht="140" x14ac:dyDescent="0.45">
      <c r="A2163" s="152">
        <v>2156</v>
      </c>
      <c r="B2163" s="80">
        <v>45896</v>
      </c>
      <c r="C2163" s="81" t="s">
        <v>72</v>
      </c>
      <c r="D2163" s="81" t="s">
        <v>130</v>
      </c>
      <c r="E2163" s="254" t="s">
        <v>3666</v>
      </c>
      <c r="F2163" s="254" t="s">
        <v>3666</v>
      </c>
      <c r="G2163" s="81" t="s">
        <v>3667</v>
      </c>
      <c r="H2163" s="81" t="s">
        <v>3668</v>
      </c>
      <c r="I2163" s="81" t="s">
        <v>3669</v>
      </c>
      <c r="J2163" s="81" t="s">
        <v>3670</v>
      </c>
      <c r="K2163" s="81" t="s">
        <v>3671</v>
      </c>
      <c r="L2163" s="82" t="s">
        <v>3672</v>
      </c>
      <c r="M2163" s="82" t="s">
        <v>203</v>
      </c>
      <c r="N2163" s="83">
        <v>0.5</v>
      </c>
      <c r="O2163" s="83">
        <v>0.5</v>
      </c>
      <c r="P2163" s="83">
        <v>7</v>
      </c>
      <c r="Q2163" s="240">
        <f t="shared" si="162"/>
        <v>1.75</v>
      </c>
      <c r="R2163" s="240" t="str">
        <f t="shared" si="163"/>
        <v>DÜŞÜK RİSK</v>
      </c>
      <c r="S2163" s="84" t="s">
        <v>3673</v>
      </c>
      <c r="T2163" s="82" t="s">
        <v>190</v>
      </c>
      <c r="U2163" s="85" t="s">
        <v>206</v>
      </c>
      <c r="V2163" s="85" t="s">
        <v>558</v>
      </c>
      <c r="W2163" s="85" t="s">
        <v>558</v>
      </c>
      <c r="X2163" s="82"/>
      <c r="Y2163" s="83">
        <v>0.2</v>
      </c>
      <c r="Z2163" s="83">
        <v>6</v>
      </c>
      <c r="AA2163" s="83">
        <v>7</v>
      </c>
      <c r="AB2163" s="240">
        <f t="shared" si="164"/>
        <v>8.4000000000000021</v>
      </c>
      <c r="AC2163" s="240" t="str">
        <f t="shared" si="165"/>
        <v>DÜŞÜK RİSK</v>
      </c>
      <c r="AD2163" s="81" t="s">
        <v>279</v>
      </c>
      <c r="AE2163" s="81" t="s">
        <v>265</v>
      </c>
      <c r="AF2163" s="81" t="s">
        <v>558</v>
      </c>
      <c r="AG2163" s="83" t="s">
        <v>3674</v>
      </c>
    </row>
    <row r="2164" spans="1:33" ht="140" x14ac:dyDescent="0.45">
      <c r="A2164" s="152">
        <v>2157</v>
      </c>
      <c r="B2164" s="80">
        <v>45896</v>
      </c>
      <c r="C2164" s="81" t="s">
        <v>66</v>
      </c>
      <c r="D2164" s="81" t="s">
        <v>6757</v>
      </c>
      <c r="E2164" s="254" t="s">
        <v>3666</v>
      </c>
      <c r="F2164" s="254" t="s">
        <v>3666</v>
      </c>
      <c r="G2164" s="81" t="s">
        <v>2984</v>
      </c>
      <c r="H2164" s="81" t="s">
        <v>3675</v>
      </c>
      <c r="I2164" s="81" t="s">
        <v>2986</v>
      </c>
      <c r="J2164" s="81" t="s">
        <v>3676</v>
      </c>
      <c r="K2164" s="81" t="s">
        <v>3677</v>
      </c>
      <c r="L2164" s="82" t="s">
        <v>3678</v>
      </c>
      <c r="M2164" s="82" t="s">
        <v>203</v>
      </c>
      <c r="N2164" s="83">
        <v>1</v>
      </c>
      <c r="O2164" s="83">
        <v>3</v>
      </c>
      <c r="P2164" s="83">
        <v>15</v>
      </c>
      <c r="Q2164" s="240">
        <f t="shared" si="162"/>
        <v>45</v>
      </c>
      <c r="R2164" s="240" t="str">
        <f t="shared" si="163"/>
        <v>OLASI RİSK</v>
      </c>
      <c r="S2164" s="84" t="s">
        <v>3673</v>
      </c>
      <c r="T2164" s="82" t="s">
        <v>191</v>
      </c>
      <c r="U2164" s="85" t="s">
        <v>206</v>
      </c>
      <c r="V2164" s="85" t="s">
        <v>558</v>
      </c>
      <c r="W2164" s="85" t="s">
        <v>558</v>
      </c>
      <c r="X2164" s="82"/>
      <c r="Y2164" s="83">
        <v>0.2</v>
      </c>
      <c r="Z2164" s="83">
        <v>6</v>
      </c>
      <c r="AA2164" s="83">
        <v>3</v>
      </c>
      <c r="AB2164" s="240">
        <f t="shared" si="164"/>
        <v>3.6000000000000005</v>
      </c>
      <c r="AC2164" s="240" t="str">
        <f t="shared" si="165"/>
        <v>DÜŞÜK RİSK</v>
      </c>
      <c r="AD2164" s="81" t="s">
        <v>264</v>
      </c>
      <c r="AE2164" s="81" t="s">
        <v>265</v>
      </c>
      <c r="AF2164" s="81" t="s">
        <v>558</v>
      </c>
      <c r="AG2164" s="83" t="s">
        <v>3674</v>
      </c>
    </row>
    <row r="2165" spans="1:33" ht="140" x14ac:dyDescent="0.45">
      <c r="A2165" s="152">
        <v>2158</v>
      </c>
      <c r="B2165" s="80">
        <v>45896</v>
      </c>
      <c r="C2165" s="81" t="s">
        <v>66</v>
      </c>
      <c r="D2165" s="81" t="s">
        <v>6755</v>
      </c>
      <c r="E2165" s="254" t="s">
        <v>3666</v>
      </c>
      <c r="F2165" s="254" t="s">
        <v>3666</v>
      </c>
      <c r="G2165" s="81" t="s">
        <v>3679</v>
      </c>
      <c r="H2165" s="81" t="s">
        <v>3680</v>
      </c>
      <c r="I2165" s="81" t="s">
        <v>492</v>
      </c>
      <c r="J2165" s="81" t="s">
        <v>3681</v>
      </c>
      <c r="K2165" s="81" t="s">
        <v>3677</v>
      </c>
      <c r="L2165" s="82" t="s">
        <v>3682</v>
      </c>
      <c r="M2165" s="82" t="s">
        <v>203</v>
      </c>
      <c r="N2165" s="83">
        <v>1</v>
      </c>
      <c r="O2165" s="83">
        <v>0.5</v>
      </c>
      <c r="P2165" s="83">
        <v>40</v>
      </c>
      <c r="Q2165" s="240">
        <f t="shared" si="162"/>
        <v>20</v>
      </c>
      <c r="R2165" s="240" t="str">
        <f t="shared" si="163"/>
        <v>OLASI RİSK</v>
      </c>
      <c r="S2165" s="84" t="s">
        <v>3673</v>
      </c>
      <c r="T2165" s="82" t="s">
        <v>3683</v>
      </c>
      <c r="U2165" s="85" t="s">
        <v>206</v>
      </c>
      <c r="V2165" s="85" t="s">
        <v>558</v>
      </c>
      <c r="W2165" s="85" t="s">
        <v>558</v>
      </c>
      <c r="X2165" s="82"/>
      <c r="Y2165" s="83">
        <v>1</v>
      </c>
      <c r="Z2165" s="83">
        <v>0.5</v>
      </c>
      <c r="AA2165" s="83">
        <v>40</v>
      </c>
      <c r="AB2165" s="240">
        <f t="shared" si="164"/>
        <v>20</v>
      </c>
      <c r="AC2165" s="240" t="str">
        <f t="shared" si="165"/>
        <v>OLASI RİSK</v>
      </c>
      <c r="AD2165" s="81" t="s">
        <v>302</v>
      </c>
      <c r="AE2165" s="81" t="s">
        <v>265</v>
      </c>
      <c r="AF2165" s="81" t="s">
        <v>558</v>
      </c>
      <c r="AG2165" s="83" t="s">
        <v>3684</v>
      </c>
    </row>
    <row r="2166" spans="1:33" ht="140" x14ac:dyDescent="0.45">
      <c r="A2166" s="152">
        <v>2159</v>
      </c>
      <c r="B2166" s="80">
        <v>45896</v>
      </c>
      <c r="C2166" s="81" t="s">
        <v>66</v>
      </c>
      <c r="D2166" s="81" t="s">
        <v>6755</v>
      </c>
      <c r="E2166" s="254" t="s">
        <v>3666</v>
      </c>
      <c r="F2166" s="254" t="s">
        <v>3666</v>
      </c>
      <c r="G2166" s="81" t="s">
        <v>308</v>
      </c>
      <c r="H2166" s="81" t="s">
        <v>3685</v>
      </c>
      <c r="I2166" s="81" t="s">
        <v>492</v>
      </c>
      <c r="J2166" s="81" t="s">
        <v>311</v>
      </c>
      <c r="K2166" s="81" t="s">
        <v>3677</v>
      </c>
      <c r="L2166" s="82" t="s">
        <v>3686</v>
      </c>
      <c r="M2166" s="82"/>
      <c r="N2166" s="83">
        <v>1</v>
      </c>
      <c r="O2166" s="83">
        <v>0.5</v>
      </c>
      <c r="P2166" s="83">
        <v>40</v>
      </c>
      <c r="Q2166" s="240">
        <f t="shared" si="162"/>
        <v>20</v>
      </c>
      <c r="R2166" s="240" t="str">
        <f t="shared" si="163"/>
        <v>OLASI RİSK</v>
      </c>
      <c r="S2166" s="84" t="s">
        <v>204</v>
      </c>
      <c r="T2166" s="81" t="s">
        <v>313</v>
      </c>
      <c r="U2166" s="85" t="s">
        <v>206</v>
      </c>
      <c r="V2166" s="85" t="s">
        <v>558</v>
      </c>
      <c r="W2166" s="85" t="s">
        <v>558</v>
      </c>
      <c r="X2166" s="82"/>
      <c r="Y2166" s="83">
        <v>0.5</v>
      </c>
      <c r="Z2166" s="83">
        <v>0.5</v>
      </c>
      <c r="AA2166" s="83">
        <v>40</v>
      </c>
      <c r="AB2166" s="240">
        <f t="shared" si="164"/>
        <v>10</v>
      </c>
      <c r="AC2166" s="240" t="str">
        <f t="shared" si="165"/>
        <v>DÜŞÜK RİSK</v>
      </c>
      <c r="AD2166" s="81" t="s">
        <v>302</v>
      </c>
      <c r="AE2166" s="81" t="s">
        <v>265</v>
      </c>
      <c r="AF2166" s="81" t="s">
        <v>558</v>
      </c>
      <c r="AG2166" s="83" t="s">
        <v>3684</v>
      </c>
    </row>
    <row r="2167" spans="1:33" ht="367.5" x14ac:dyDescent="0.45">
      <c r="A2167" s="152">
        <v>2160</v>
      </c>
      <c r="B2167" s="80">
        <v>45896</v>
      </c>
      <c r="C2167" s="81" t="s">
        <v>72</v>
      </c>
      <c r="D2167" s="81" t="s">
        <v>130</v>
      </c>
      <c r="E2167" s="254" t="s">
        <v>3666</v>
      </c>
      <c r="F2167" s="254" t="s">
        <v>3666</v>
      </c>
      <c r="G2167" s="81" t="s">
        <v>3687</v>
      </c>
      <c r="H2167" s="81" t="s">
        <v>3688</v>
      </c>
      <c r="I2167" s="81" t="s">
        <v>3689</v>
      </c>
      <c r="J2167" s="81" t="s">
        <v>299</v>
      </c>
      <c r="K2167" s="81" t="s">
        <v>3671</v>
      </c>
      <c r="L2167" s="82" t="s">
        <v>3690</v>
      </c>
      <c r="M2167" s="82" t="s">
        <v>203</v>
      </c>
      <c r="N2167" s="83">
        <v>3</v>
      </c>
      <c r="O2167" s="83">
        <v>2</v>
      </c>
      <c r="P2167" s="83">
        <v>7</v>
      </c>
      <c r="Q2167" s="240">
        <f t="shared" si="162"/>
        <v>42</v>
      </c>
      <c r="R2167" s="240" t="str">
        <f t="shared" si="163"/>
        <v>OLASI RİSK</v>
      </c>
      <c r="S2167" s="84" t="s">
        <v>3673</v>
      </c>
      <c r="T2167" s="81" t="s">
        <v>3683</v>
      </c>
      <c r="U2167" s="85" t="s">
        <v>206</v>
      </c>
      <c r="V2167" s="85" t="s">
        <v>558</v>
      </c>
      <c r="W2167" s="85" t="s">
        <v>558</v>
      </c>
      <c r="X2167" s="82"/>
      <c r="Y2167" s="83">
        <v>1</v>
      </c>
      <c r="Z2167" s="83">
        <v>1</v>
      </c>
      <c r="AA2167" s="83">
        <v>7</v>
      </c>
      <c r="AB2167" s="240">
        <f t="shared" si="164"/>
        <v>7</v>
      </c>
      <c r="AC2167" s="240" t="str">
        <f t="shared" si="165"/>
        <v>DÜŞÜK RİSK</v>
      </c>
      <c r="AD2167" s="81" t="s">
        <v>279</v>
      </c>
      <c r="AE2167" s="81" t="s">
        <v>265</v>
      </c>
      <c r="AF2167" s="81" t="s">
        <v>558</v>
      </c>
      <c r="AG2167" s="83" t="s">
        <v>3691</v>
      </c>
    </row>
    <row r="2168" spans="1:33" ht="140" x14ac:dyDescent="0.45">
      <c r="A2168" s="152">
        <v>2161</v>
      </c>
      <c r="B2168" s="80">
        <v>45896</v>
      </c>
      <c r="C2168" s="81" t="s">
        <v>60</v>
      </c>
      <c r="D2168" s="81" t="s">
        <v>170</v>
      </c>
      <c r="E2168" s="254" t="s">
        <v>3666</v>
      </c>
      <c r="F2168" s="254" t="s">
        <v>3666</v>
      </c>
      <c r="G2168" s="81" t="s">
        <v>3692</v>
      </c>
      <c r="H2168" s="81" t="s">
        <v>3693</v>
      </c>
      <c r="I2168" s="81" t="s">
        <v>3694</v>
      </c>
      <c r="J2168" s="81" t="s">
        <v>3681</v>
      </c>
      <c r="K2168" s="81" t="s">
        <v>3671</v>
      </c>
      <c r="L2168" s="82" t="s">
        <v>5502</v>
      </c>
      <c r="M2168" s="82" t="s">
        <v>203</v>
      </c>
      <c r="N2168" s="83">
        <v>3</v>
      </c>
      <c r="O2168" s="83">
        <v>2</v>
      </c>
      <c r="P2168" s="83">
        <v>7</v>
      </c>
      <c r="Q2168" s="240">
        <f t="shared" si="162"/>
        <v>42</v>
      </c>
      <c r="R2168" s="240" t="str">
        <f t="shared" si="163"/>
        <v>OLASI RİSK</v>
      </c>
      <c r="S2168" s="84" t="s">
        <v>3673</v>
      </c>
      <c r="T2168" s="81" t="s">
        <v>191</v>
      </c>
      <c r="U2168" s="85" t="s">
        <v>3030</v>
      </c>
      <c r="V2168" s="85" t="s">
        <v>558</v>
      </c>
      <c r="W2168" s="85" t="s">
        <v>558</v>
      </c>
      <c r="X2168" s="82"/>
      <c r="Y2168" s="83">
        <v>1</v>
      </c>
      <c r="Z2168" s="83">
        <v>1</v>
      </c>
      <c r="AA2168" s="83">
        <v>7</v>
      </c>
      <c r="AB2168" s="240">
        <f t="shared" si="164"/>
        <v>7</v>
      </c>
      <c r="AC2168" s="240" t="str">
        <f t="shared" si="165"/>
        <v>DÜŞÜK RİSK</v>
      </c>
      <c r="AD2168" s="81" t="s">
        <v>3127</v>
      </c>
      <c r="AE2168" s="81" t="s">
        <v>3128</v>
      </c>
      <c r="AF2168" s="81" t="s">
        <v>558</v>
      </c>
      <c r="AG2168" s="83" t="s">
        <v>3695</v>
      </c>
    </row>
    <row r="2169" spans="1:33" ht="157.5" x14ac:dyDescent="0.45">
      <c r="A2169" s="152">
        <v>2162</v>
      </c>
      <c r="B2169" s="160">
        <v>45896</v>
      </c>
      <c r="C2169" s="81" t="s">
        <v>72</v>
      </c>
      <c r="D2169" s="81" t="s">
        <v>130</v>
      </c>
      <c r="E2169" s="254" t="s">
        <v>5358</v>
      </c>
      <c r="F2169" s="254" t="s">
        <v>5358</v>
      </c>
      <c r="G2169" s="81" t="s">
        <v>3696</v>
      </c>
      <c r="H2169" s="81" t="s">
        <v>3697</v>
      </c>
      <c r="I2169" s="81" t="s">
        <v>1712</v>
      </c>
      <c r="J2169" s="81" t="s">
        <v>3698</v>
      </c>
      <c r="K2169" s="81" t="s">
        <v>2187</v>
      </c>
      <c r="L2169" s="82" t="s">
        <v>3699</v>
      </c>
      <c r="M2169" s="82" t="s">
        <v>203</v>
      </c>
      <c r="N2169" s="83">
        <v>0.5</v>
      </c>
      <c r="O2169" s="83">
        <v>3</v>
      </c>
      <c r="P2169" s="83">
        <v>7</v>
      </c>
      <c r="Q2169" s="240">
        <f t="shared" si="162"/>
        <v>10.5</v>
      </c>
      <c r="R2169" s="240" t="str">
        <f t="shared" si="163"/>
        <v>DÜŞÜK RİSK</v>
      </c>
      <c r="S2169" s="84" t="s">
        <v>3700</v>
      </c>
      <c r="T2169" s="81" t="s">
        <v>3701</v>
      </c>
      <c r="U2169" s="85" t="s">
        <v>3471</v>
      </c>
      <c r="V2169" s="85" t="s">
        <v>558</v>
      </c>
      <c r="W2169" s="85" t="s">
        <v>558</v>
      </c>
      <c r="X2169" s="82" t="s">
        <v>208</v>
      </c>
      <c r="Y2169" s="83">
        <v>0.2</v>
      </c>
      <c r="Z2169" s="83">
        <v>3</v>
      </c>
      <c r="AA2169" s="83">
        <v>7</v>
      </c>
      <c r="AB2169" s="240">
        <f t="shared" si="164"/>
        <v>4.2000000000000011</v>
      </c>
      <c r="AC2169" s="240" t="str">
        <f t="shared" si="165"/>
        <v>DÜŞÜK RİSK</v>
      </c>
      <c r="AD2169" s="81" t="s">
        <v>328</v>
      </c>
      <c r="AE2169" s="81" t="s">
        <v>329</v>
      </c>
      <c r="AF2169" s="81" t="s">
        <v>558</v>
      </c>
      <c r="AG2169" s="83" t="s">
        <v>3702</v>
      </c>
    </row>
    <row r="2170" spans="1:33" ht="332.5" x14ac:dyDescent="0.45">
      <c r="A2170" s="152">
        <v>2163</v>
      </c>
      <c r="B2170" s="153">
        <v>45597</v>
      </c>
      <c r="C2170" s="83" t="s">
        <v>66</v>
      </c>
      <c r="D2170" s="81" t="s">
        <v>6756</v>
      </c>
      <c r="E2170" s="154" t="s">
        <v>3703</v>
      </c>
      <c r="F2170" s="154" t="s">
        <v>3703</v>
      </c>
      <c r="G2170" s="83" t="s">
        <v>3704</v>
      </c>
      <c r="H2170" s="83" t="s">
        <v>3705</v>
      </c>
      <c r="I2170" s="83" t="s">
        <v>3706</v>
      </c>
      <c r="J2170" s="83" t="s">
        <v>3707</v>
      </c>
      <c r="K2170" s="83" t="s">
        <v>498</v>
      </c>
      <c r="L2170" s="84" t="s">
        <v>3708</v>
      </c>
      <c r="M2170" s="84" t="s">
        <v>208</v>
      </c>
      <c r="N2170" s="83">
        <v>6</v>
      </c>
      <c r="O2170" s="83">
        <v>0.5</v>
      </c>
      <c r="P2170" s="83">
        <v>15</v>
      </c>
      <c r="Q2170" s="241">
        <f t="shared" si="162"/>
        <v>45</v>
      </c>
      <c r="R2170" s="240" t="str">
        <f t="shared" si="163"/>
        <v>OLASI RİSK</v>
      </c>
      <c r="S2170" s="84" t="s">
        <v>3709</v>
      </c>
      <c r="T2170" s="83" t="s">
        <v>191</v>
      </c>
      <c r="U2170" s="155" t="s">
        <v>206</v>
      </c>
      <c r="V2170" s="85"/>
      <c r="W2170" s="85" t="s">
        <v>558</v>
      </c>
      <c r="X2170" s="82" t="s">
        <v>208</v>
      </c>
      <c r="Y2170" s="83">
        <v>0.5</v>
      </c>
      <c r="Z2170" s="83">
        <v>1</v>
      </c>
      <c r="AA2170" s="83">
        <v>7</v>
      </c>
      <c r="AB2170" s="240">
        <f t="shared" si="164"/>
        <v>3.5</v>
      </c>
      <c r="AC2170" s="240" t="str">
        <f t="shared" si="165"/>
        <v>DÜŞÜK RİSK</v>
      </c>
      <c r="AD2170" s="81"/>
      <c r="AE2170" s="81"/>
      <c r="AF2170" s="81" t="s">
        <v>558</v>
      </c>
      <c r="AG2170" s="83"/>
    </row>
    <row r="2171" spans="1:33" ht="175" x14ac:dyDescent="0.45">
      <c r="A2171" s="152">
        <v>2164</v>
      </c>
      <c r="B2171" s="153">
        <v>45896</v>
      </c>
      <c r="C2171" s="83" t="s">
        <v>66</v>
      </c>
      <c r="D2171" s="81" t="s">
        <v>6756</v>
      </c>
      <c r="E2171" s="154" t="s">
        <v>3710</v>
      </c>
      <c r="F2171" s="154" t="s">
        <v>3710</v>
      </c>
      <c r="G2171" s="83" t="s">
        <v>637</v>
      </c>
      <c r="H2171" s="83" t="s">
        <v>3711</v>
      </c>
      <c r="I2171" s="83" t="s">
        <v>3712</v>
      </c>
      <c r="J2171" s="83" t="s">
        <v>3713</v>
      </c>
      <c r="K2171" s="83" t="s">
        <v>641</v>
      </c>
      <c r="L2171" s="84" t="s">
        <v>208</v>
      </c>
      <c r="M2171" s="84" t="s">
        <v>208</v>
      </c>
      <c r="N2171" s="83">
        <v>6</v>
      </c>
      <c r="O2171" s="83">
        <v>0.5</v>
      </c>
      <c r="P2171" s="83">
        <v>40</v>
      </c>
      <c r="Q2171" s="241">
        <f t="shared" si="162"/>
        <v>120</v>
      </c>
      <c r="R2171" s="240" t="str">
        <f>IF(Q2171="","",IF(AND(Q2171&gt;=0,Q2171&lt;20),"DÜŞÜK RİSK",IF(AND(Q2171&gt;=20,Q2171&lt;70),"OLASI RİSK",IF(AND(Q2171&gt;=70,Q2171&lt;200),"ÖNEMLİ RİSK",IF(AND(Q2171&gt;=200,Q2171&lt;400),"YÜKSEK RİSK",IF(Q2171&gt;=400,"KABUL EDİLEMEZ RİSK",""))))))</f>
        <v>ÖNEMLİ RİSK</v>
      </c>
      <c r="S2171" s="84" t="s">
        <v>3714</v>
      </c>
      <c r="T2171" s="83" t="s">
        <v>191</v>
      </c>
      <c r="U2171" s="155" t="s">
        <v>206</v>
      </c>
      <c r="V2171" s="85" t="s">
        <v>558</v>
      </c>
      <c r="W2171" s="85" t="s">
        <v>558</v>
      </c>
      <c r="X2171" s="82" t="s">
        <v>208</v>
      </c>
      <c r="Y2171" s="83">
        <v>0.5</v>
      </c>
      <c r="Z2171" s="83">
        <v>1</v>
      </c>
      <c r="AA2171" s="83">
        <v>7</v>
      </c>
      <c r="AB2171" s="240">
        <f t="shared" si="164"/>
        <v>3.5</v>
      </c>
      <c r="AC2171" s="240" t="str">
        <f>IF(AB2171="","",IF(AND(AB2171&gt;=0,AB2171&lt;20),"DÜŞÜK RİSK",IF(AND(AB2171&gt;=20,AB2171&lt;70),"OLASI RİSK",IF(AND(AB2171&gt;=70,AB2171&lt;200),"ÖNEMLİ RİSK",IF(AND(AB2171&gt;=200,AB2171&lt;400),"YÜKSEK RİSK",IF(AB2171&gt;=400,"KABUL EDİLEMEZ RİSK",""))))))</f>
        <v>DÜŞÜK RİSK</v>
      </c>
      <c r="AD2171" s="81" t="s">
        <v>279</v>
      </c>
      <c r="AE2171" s="81" t="s">
        <v>265</v>
      </c>
      <c r="AF2171" s="81" t="s">
        <v>558</v>
      </c>
      <c r="AG2171" s="83" t="s">
        <v>560</v>
      </c>
    </row>
    <row r="2172" spans="1:33" ht="210" x14ac:dyDescent="0.45">
      <c r="A2172" s="152">
        <v>2165</v>
      </c>
      <c r="B2172" s="160">
        <v>45896</v>
      </c>
      <c r="C2172" s="81" t="s">
        <v>72</v>
      </c>
      <c r="D2172" s="81" t="s">
        <v>158</v>
      </c>
      <c r="E2172" s="154" t="s">
        <v>3715</v>
      </c>
      <c r="F2172" s="154" t="s">
        <v>3715</v>
      </c>
      <c r="G2172" s="83" t="s">
        <v>3435</v>
      </c>
      <c r="H2172" s="83" t="s">
        <v>3716</v>
      </c>
      <c r="I2172" s="83" t="s">
        <v>3717</v>
      </c>
      <c r="J2172" s="83" t="s">
        <v>3718</v>
      </c>
      <c r="K2172" s="83" t="s">
        <v>515</v>
      </c>
      <c r="L2172" s="84" t="s">
        <v>3719</v>
      </c>
      <c r="M2172" s="84" t="s">
        <v>917</v>
      </c>
      <c r="N2172" s="83">
        <v>1</v>
      </c>
      <c r="O2172" s="83">
        <v>1</v>
      </c>
      <c r="P2172" s="83">
        <v>40</v>
      </c>
      <c r="Q2172" s="241">
        <f t="shared" si="162"/>
        <v>40</v>
      </c>
      <c r="R2172" s="240" t="str">
        <f t="shared" si="163"/>
        <v>OLASI RİSK</v>
      </c>
      <c r="S2172" s="84" t="s">
        <v>918</v>
      </c>
      <c r="T2172" s="83" t="s">
        <v>190</v>
      </c>
      <c r="U2172" s="155" t="s">
        <v>2375</v>
      </c>
      <c r="V2172" s="85" t="s">
        <v>961</v>
      </c>
      <c r="W2172" s="156" t="s">
        <v>2375</v>
      </c>
      <c r="X2172" s="156" t="s">
        <v>858</v>
      </c>
      <c r="Y2172" s="83">
        <v>1</v>
      </c>
      <c r="Z2172" s="83">
        <v>1</v>
      </c>
      <c r="AA2172" s="83">
        <v>15</v>
      </c>
      <c r="AB2172" s="241">
        <f t="shared" si="164"/>
        <v>15</v>
      </c>
      <c r="AC2172" s="240" t="str">
        <f t="shared" si="165"/>
        <v>DÜŞÜK RİSK</v>
      </c>
      <c r="AD2172" s="81" t="s">
        <v>132</v>
      </c>
      <c r="AE2172" s="81" t="s">
        <v>190</v>
      </c>
      <c r="AF2172" s="240" t="s">
        <v>2390</v>
      </c>
      <c r="AG2172" s="83" t="s">
        <v>2420</v>
      </c>
    </row>
    <row r="2173" spans="1:33" ht="87.5" x14ac:dyDescent="0.45">
      <c r="A2173" s="152">
        <v>2166</v>
      </c>
      <c r="B2173" s="160">
        <v>45896</v>
      </c>
      <c r="C2173" s="81" t="s">
        <v>72</v>
      </c>
      <c r="D2173" s="81" t="s">
        <v>158</v>
      </c>
      <c r="E2173" s="154" t="s">
        <v>3715</v>
      </c>
      <c r="F2173" s="154" t="s">
        <v>3715</v>
      </c>
      <c r="G2173" s="83" t="s">
        <v>3435</v>
      </c>
      <c r="H2173" s="83" t="s">
        <v>3720</v>
      </c>
      <c r="I2173" s="83" t="s">
        <v>3721</v>
      </c>
      <c r="J2173" s="83" t="s">
        <v>3722</v>
      </c>
      <c r="K2173" s="83" t="s">
        <v>515</v>
      </c>
      <c r="L2173" s="230" t="s">
        <v>3723</v>
      </c>
      <c r="M2173" s="84" t="s">
        <v>917</v>
      </c>
      <c r="N2173" s="83">
        <v>1</v>
      </c>
      <c r="O2173" s="83">
        <v>0.5</v>
      </c>
      <c r="P2173" s="83">
        <v>40</v>
      </c>
      <c r="Q2173" s="241">
        <f t="shared" si="162"/>
        <v>20</v>
      </c>
      <c r="R2173" s="240" t="str">
        <f t="shared" si="163"/>
        <v>OLASI RİSK</v>
      </c>
      <c r="S2173" s="84" t="s">
        <v>918</v>
      </c>
      <c r="T2173" s="83" t="s">
        <v>190</v>
      </c>
      <c r="U2173" s="155" t="s">
        <v>2375</v>
      </c>
      <c r="V2173" s="85" t="s">
        <v>961</v>
      </c>
      <c r="W2173" s="156" t="s">
        <v>2375</v>
      </c>
      <c r="X2173" s="156" t="s">
        <v>858</v>
      </c>
      <c r="Y2173" s="83">
        <v>1</v>
      </c>
      <c r="Z2173" s="83">
        <v>0.5</v>
      </c>
      <c r="AA2173" s="83">
        <v>15</v>
      </c>
      <c r="AB2173" s="241">
        <f t="shared" si="164"/>
        <v>7.5</v>
      </c>
      <c r="AC2173" s="240" t="str">
        <f t="shared" si="165"/>
        <v>DÜŞÜK RİSK</v>
      </c>
      <c r="AD2173" s="81" t="s">
        <v>132</v>
      </c>
      <c r="AE2173" s="81" t="s">
        <v>190</v>
      </c>
      <c r="AF2173" s="240" t="s">
        <v>2390</v>
      </c>
      <c r="AG2173" s="83" t="s">
        <v>2420</v>
      </c>
    </row>
    <row r="2174" spans="1:33" ht="140" x14ac:dyDescent="0.45">
      <c r="A2174" s="152">
        <v>2167</v>
      </c>
      <c r="B2174" s="160">
        <v>45896</v>
      </c>
      <c r="C2174" s="81" t="s">
        <v>72</v>
      </c>
      <c r="D2174" s="81" t="s">
        <v>158</v>
      </c>
      <c r="E2174" s="154" t="s">
        <v>3715</v>
      </c>
      <c r="F2174" s="154" t="s">
        <v>3715</v>
      </c>
      <c r="G2174" s="83" t="s">
        <v>3435</v>
      </c>
      <c r="H2174" s="83" t="s">
        <v>3724</v>
      </c>
      <c r="I2174" s="83" t="s">
        <v>3725</v>
      </c>
      <c r="J2174" s="83" t="s">
        <v>3726</v>
      </c>
      <c r="K2174" s="83" t="s">
        <v>515</v>
      </c>
      <c r="L2174" s="84" t="s">
        <v>3727</v>
      </c>
      <c r="M2174" s="84" t="s">
        <v>917</v>
      </c>
      <c r="N2174" s="83">
        <v>1</v>
      </c>
      <c r="O2174" s="83">
        <v>0.5</v>
      </c>
      <c r="P2174" s="83">
        <v>40</v>
      </c>
      <c r="Q2174" s="241">
        <f t="shared" si="162"/>
        <v>20</v>
      </c>
      <c r="R2174" s="240" t="str">
        <f t="shared" si="163"/>
        <v>OLASI RİSK</v>
      </c>
      <c r="S2174" s="84" t="s">
        <v>918</v>
      </c>
      <c r="T2174" s="83" t="s">
        <v>190</v>
      </c>
      <c r="U2174" s="155" t="s">
        <v>2375</v>
      </c>
      <c r="V2174" s="85" t="s">
        <v>961</v>
      </c>
      <c r="W2174" s="156" t="s">
        <v>2375</v>
      </c>
      <c r="X2174" s="156" t="s">
        <v>858</v>
      </c>
      <c r="Y2174" s="83">
        <v>1</v>
      </c>
      <c r="Z2174" s="83">
        <v>0.5</v>
      </c>
      <c r="AA2174" s="83">
        <v>15</v>
      </c>
      <c r="AB2174" s="241">
        <f t="shared" si="164"/>
        <v>7.5</v>
      </c>
      <c r="AC2174" s="240" t="str">
        <f t="shared" si="165"/>
        <v>DÜŞÜK RİSK</v>
      </c>
      <c r="AD2174" s="81" t="s">
        <v>132</v>
      </c>
      <c r="AE2174" s="81" t="s">
        <v>190</v>
      </c>
      <c r="AF2174" s="240" t="s">
        <v>2390</v>
      </c>
      <c r="AG2174" s="83" t="s">
        <v>2420</v>
      </c>
    </row>
    <row r="2175" spans="1:33" ht="140" x14ac:dyDescent="0.45">
      <c r="A2175" s="152">
        <v>2168</v>
      </c>
      <c r="B2175" s="160">
        <v>45896</v>
      </c>
      <c r="C2175" s="81" t="s">
        <v>72</v>
      </c>
      <c r="D2175" s="81" t="s">
        <v>158</v>
      </c>
      <c r="E2175" s="154" t="s">
        <v>3715</v>
      </c>
      <c r="F2175" s="154" t="s">
        <v>3715</v>
      </c>
      <c r="G2175" s="83" t="s">
        <v>3435</v>
      </c>
      <c r="H2175" s="83" t="s">
        <v>3728</v>
      </c>
      <c r="I2175" s="83" t="s">
        <v>3729</v>
      </c>
      <c r="J2175" s="83" t="s">
        <v>3726</v>
      </c>
      <c r="K2175" s="83" t="s">
        <v>515</v>
      </c>
      <c r="L2175" s="84" t="s">
        <v>3730</v>
      </c>
      <c r="M2175" s="84" t="s">
        <v>917</v>
      </c>
      <c r="N2175" s="83">
        <v>1</v>
      </c>
      <c r="O2175" s="83">
        <v>2</v>
      </c>
      <c r="P2175" s="83">
        <v>7</v>
      </c>
      <c r="Q2175" s="241">
        <f t="shared" si="162"/>
        <v>14</v>
      </c>
      <c r="R2175" s="240" t="str">
        <f t="shared" si="163"/>
        <v>DÜŞÜK RİSK</v>
      </c>
      <c r="S2175" s="84" t="s">
        <v>918</v>
      </c>
      <c r="T2175" s="83" t="s">
        <v>190</v>
      </c>
      <c r="U2175" s="155" t="s">
        <v>2375</v>
      </c>
      <c r="V2175" s="85" t="s">
        <v>961</v>
      </c>
      <c r="W2175" s="156" t="s">
        <v>2375</v>
      </c>
      <c r="X2175" s="156" t="s">
        <v>858</v>
      </c>
      <c r="Y2175" s="83">
        <v>1</v>
      </c>
      <c r="Z2175" s="83">
        <v>2</v>
      </c>
      <c r="AA2175" s="83">
        <v>7</v>
      </c>
      <c r="AB2175" s="241">
        <f t="shared" si="164"/>
        <v>14</v>
      </c>
      <c r="AC2175" s="240" t="str">
        <f t="shared" si="165"/>
        <v>DÜŞÜK RİSK</v>
      </c>
      <c r="AD2175" s="81" t="s">
        <v>132</v>
      </c>
      <c r="AE2175" s="81" t="s">
        <v>190</v>
      </c>
      <c r="AF2175" s="240" t="s">
        <v>2390</v>
      </c>
      <c r="AG2175" s="83" t="s">
        <v>2420</v>
      </c>
    </row>
    <row r="2176" spans="1:33" ht="87.5" x14ac:dyDescent="0.45">
      <c r="A2176" s="152">
        <v>2169</v>
      </c>
      <c r="B2176" s="160">
        <v>45896</v>
      </c>
      <c r="C2176" s="81" t="s">
        <v>72</v>
      </c>
      <c r="D2176" s="81" t="s">
        <v>158</v>
      </c>
      <c r="E2176" s="154" t="s">
        <v>3715</v>
      </c>
      <c r="F2176" s="154" t="s">
        <v>3715</v>
      </c>
      <c r="G2176" s="83" t="s">
        <v>3435</v>
      </c>
      <c r="H2176" s="83" t="s">
        <v>3731</v>
      </c>
      <c r="I2176" s="83" t="s">
        <v>3732</v>
      </c>
      <c r="J2176" s="83" t="s">
        <v>3733</v>
      </c>
      <c r="K2176" s="83" t="s">
        <v>515</v>
      </c>
      <c r="L2176" s="84" t="s">
        <v>3734</v>
      </c>
      <c r="M2176" s="84" t="s">
        <v>917</v>
      </c>
      <c r="N2176" s="83">
        <v>1</v>
      </c>
      <c r="O2176" s="83">
        <v>1</v>
      </c>
      <c r="P2176" s="83">
        <v>7</v>
      </c>
      <c r="Q2176" s="241">
        <f t="shared" si="162"/>
        <v>7</v>
      </c>
      <c r="R2176" s="240" t="str">
        <f t="shared" si="163"/>
        <v>DÜŞÜK RİSK</v>
      </c>
      <c r="S2176" s="84" t="s">
        <v>918</v>
      </c>
      <c r="T2176" s="83" t="s">
        <v>190</v>
      </c>
      <c r="U2176" s="155" t="s">
        <v>2375</v>
      </c>
      <c r="V2176" s="85" t="s">
        <v>961</v>
      </c>
      <c r="W2176" s="156" t="s">
        <v>2375</v>
      </c>
      <c r="X2176" s="156" t="s">
        <v>858</v>
      </c>
      <c r="Y2176" s="83">
        <v>1</v>
      </c>
      <c r="Z2176" s="83">
        <v>1</v>
      </c>
      <c r="AA2176" s="83">
        <v>7</v>
      </c>
      <c r="AB2176" s="241">
        <f t="shared" si="164"/>
        <v>7</v>
      </c>
      <c r="AC2176" s="240" t="str">
        <f t="shared" si="165"/>
        <v>DÜŞÜK RİSK</v>
      </c>
      <c r="AD2176" s="81" t="s">
        <v>931</v>
      </c>
      <c r="AE2176" s="81" t="s">
        <v>190</v>
      </c>
      <c r="AF2176" s="240" t="s">
        <v>1081</v>
      </c>
      <c r="AG2176" s="83" t="s">
        <v>2420</v>
      </c>
    </row>
    <row r="2177" spans="1:33" ht="157.5" x14ac:dyDescent="0.45">
      <c r="A2177" s="152">
        <v>2170</v>
      </c>
      <c r="B2177" s="160">
        <v>45896</v>
      </c>
      <c r="C2177" s="81" t="s">
        <v>72</v>
      </c>
      <c r="D2177" s="81" t="s">
        <v>158</v>
      </c>
      <c r="E2177" s="154" t="s">
        <v>3715</v>
      </c>
      <c r="F2177" s="154" t="s">
        <v>3715</v>
      </c>
      <c r="G2177" s="83" t="s">
        <v>3435</v>
      </c>
      <c r="H2177" s="83" t="s">
        <v>3735</v>
      </c>
      <c r="I2177" s="83" t="s">
        <v>3717</v>
      </c>
      <c r="J2177" s="83" t="s">
        <v>754</v>
      </c>
      <c r="K2177" s="83" t="s">
        <v>515</v>
      </c>
      <c r="L2177" s="84" t="s">
        <v>4962</v>
      </c>
      <c r="M2177" s="84" t="s">
        <v>917</v>
      </c>
      <c r="N2177" s="83">
        <v>1</v>
      </c>
      <c r="O2177" s="83">
        <v>1</v>
      </c>
      <c r="P2177" s="83">
        <v>40</v>
      </c>
      <c r="Q2177" s="241">
        <f t="shared" si="162"/>
        <v>40</v>
      </c>
      <c r="R2177" s="240" t="str">
        <f t="shared" si="163"/>
        <v>OLASI RİSK</v>
      </c>
      <c r="S2177" s="84" t="s">
        <v>918</v>
      </c>
      <c r="T2177" s="83" t="s">
        <v>190</v>
      </c>
      <c r="U2177" s="155" t="s">
        <v>2375</v>
      </c>
      <c r="V2177" s="85" t="s">
        <v>961</v>
      </c>
      <c r="W2177" s="156" t="s">
        <v>2375</v>
      </c>
      <c r="X2177" s="156" t="s">
        <v>858</v>
      </c>
      <c r="Y2177" s="83">
        <v>1</v>
      </c>
      <c r="Z2177" s="83">
        <v>1</v>
      </c>
      <c r="AA2177" s="83">
        <v>15</v>
      </c>
      <c r="AB2177" s="241">
        <f t="shared" si="164"/>
        <v>15</v>
      </c>
      <c r="AC2177" s="240" t="str">
        <f t="shared" si="165"/>
        <v>DÜŞÜK RİSK</v>
      </c>
      <c r="AD2177" s="81" t="s">
        <v>132</v>
      </c>
      <c r="AE2177" s="81" t="s">
        <v>190</v>
      </c>
      <c r="AF2177" s="240" t="s">
        <v>2390</v>
      </c>
      <c r="AG2177" s="83" t="s">
        <v>2420</v>
      </c>
    </row>
    <row r="2178" spans="1:33" ht="155" customHeight="1" x14ac:dyDescent="0.45">
      <c r="A2178" s="152">
        <v>2171</v>
      </c>
      <c r="B2178" s="160">
        <v>45896</v>
      </c>
      <c r="C2178" s="81" t="s">
        <v>72</v>
      </c>
      <c r="D2178" s="81" t="s">
        <v>158</v>
      </c>
      <c r="E2178" s="154" t="s">
        <v>3715</v>
      </c>
      <c r="F2178" s="154" t="s">
        <v>3715</v>
      </c>
      <c r="G2178" s="83" t="s">
        <v>3435</v>
      </c>
      <c r="H2178" s="83" t="s">
        <v>3736</v>
      </c>
      <c r="I2178" s="83" t="s">
        <v>3717</v>
      </c>
      <c r="J2178" s="83" t="s">
        <v>754</v>
      </c>
      <c r="K2178" s="83" t="s">
        <v>515</v>
      </c>
      <c r="L2178" s="230" t="s">
        <v>5492</v>
      </c>
      <c r="M2178" s="84" t="s">
        <v>917</v>
      </c>
      <c r="N2178" s="83">
        <v>3</v>
      </c>
      <c r="O2178" s="83">
        <v>3</v>
      </c>
      <c r="P2178" s="83">
        <v>3</v>
      </c>
      <c r="Q2178" s="241">
        <f t="shared" si="162"/>
        <v>27</v>
      </c>
      <c r="R2178" s="240" t="str">
        <f t="shared" si="163"/>
        <v>OLASI RİSK</v>
      </c>
      <c r="S2178" s="84" t="s">
        <v>918</v>
      </c>
      <c r="T2178" s="83" t="s">
        <v>190</v>
      </c>
      <c r="U2178" s="155" t="s">
        <v>2375</v>
      </c>
      <c r="V2178" s="85" t="s">
        <v>961</v>
      </c>
      <c r="W2178" s="156" t="s">
        <v>2375</v>
      </c>
      <c r="X2178" s="156" t="s">
        <v>858</v>
      </c>
      <c r="Y2178" s="83">
        <v>3</v>
      </c>
      <c r="Z2178" s="83">
        <v>2</v>
      </c>
      <c r="AA2178" s="83">
        <v>3</v>
      </c>
      <c r="AB2178" s="241">
        <f t="shared" si="164"/>
        <v>18</v>
      </c>
      <c r="AC2178" s="240" t="str">
        <f t="shared" si="165"/>
        <v>DÜŞÜK RİSK</v>
      </c>
      <c r="AD2178" s="81" t="s">
        <v>132</v>
      </c>
      <c r="AE2178" s="81" t="s">
        <v>190</v>
      </c>
      <c r="AF2178" s="240" t="s">
        <v>2390</v>
      </c>
      <c r="AG2178" s="83" t="s">
        <v>2420</v>
      </c>
    </row>
    <row r="2179" spans="1:33" ht="210" x14ac:dyDescent="0.45">
      <c r="A2179" s="152">
        <v>2172</v>
      </c>
      <c r="B2179" s="160">
        <v>45896</v>
      </c>
      <c r="C2179" s="81" t="s">
        <v>72</v>
      </c>
      <c r="D2179" s="81" t="s">
        <v>158</v>
      </c>
      <c r="E2179" s="154" t="s">
        <v>3715</v>
      </c>
      <c r="F2179" s="154" t="s">
        <v>3715</v>
      </c>
      <c r="G2179" s="83" t="s">
        <v>3435</v>
      </c>
      <c r="H2179" s="83" t="s">
        <v>3737</v>
      </c>
      <c r="I2179" s="83" t="s">
        <v>3717</v>
      </c>
      <c r="J2179" s="83" t="s">
        <v>754</v>
      </c>
      <c r="K2179" s="83" t="s">
        <v>515</v>
      </c>
      <c r="L2179" s="84" t="s">
        <v>4963</v>
      </c>
      <c r="M2179" s="84" t="s">
        <v>917</v>
      </c>
      <c r="N2179" s="83">
        <v>1</v>
      </c>
      <c r="O2179" s="83">
        <v>3</v>
      </c>
      <c r="P2179" s="83">
        <v>7</v>
      </c>
      <c r="Q2179" s="241">
        <f t="shared" si="162"/>
        <v>21</v>
      </c>
      <c r="R2179" s="240" t="str">
        <f t="shared" si="163"/>
        <v>OLASI RİSK</v>
      </c>
      <c r="S2179" s="84" t="s">
        <v>918</v>
      </c>
      <c r="T2179" s="83" t="s">
        <v>190</v>
      </c>
      <c r="U2179" s="155" t="s">
        <v>2375</v>
      </c>
      <c r="V2179" s="85" t="s">
        <v>961</v>
      </c>
      <c r="W2179" s="156" t="s">
        <v>2375</v>
      </c>
      <c r="X2179" s="156" t="s">
        <v>858</v>
      </c>
      <c r="Y2179" s="83">
        <v>1</v>
      </c>
      <c r="Z2179" s="83">
        <v>3</v>
      </c>
      <c r="AA2179" s="83">
        <v>3</v>
      </c>
      <c r="AB2179" s="241">
        <f t="shared" si="164"/>
        <v>9</v>
      </c>
      <c r="AC2179" s="240" t="str">
        <f t="shared" si="165"/>
        <v>DÜŞÜK RİSK</v>
      </c>
      <c r="AD2179" s="81" t="s">
        <v>132</v>
      </c>
      <c r="AE2179" s="81" t="s">
        <v>190</v>
      </c>
      <c r="AF2179" s="240" t="s">
        <v>2390</v>
      </c>
      <c r="AG2179" s="83" t="s">
        <v>2420</v>
      </c>
    </row>
    <row r="2180" spans="1:33" ht="122.5" x14ac:dyDescent="0.45">
      <c r="A2180" s="152">
        <v>2173</v>
      </c>
      <c r="B2180" s="160">
        <v>45896</v>
      </c>
      <c r="C2180" s="81" t="s">
        <v>72</v>
      </c>
      <c r="D2180" s="81" t="s">
        <v>158</v>
      </c>
      <c r="E2180" s="154" t="s">
        <v>3715</v>
      </c>
      <c r="F2180" s="154" t="s">
        <v>3715</v>
      </c>
      <c r="G2180" s="83" t="s">
        <v>3435</v>
      </c>
      <c r="H2180" s="83" t="s">
        <v>3738</v>
      </c>
      <c r="I2180" s="83" t="s">
        <v>3739</v>
      </c>
      <c r="J2180" s="83" t="s">
        <v>3740</v>
      </c>
      <c r="K2180" s="83" t="s">
        <v>515</v>
      </c>
      <c r="L2180" s="84" t="s">
        <v>3741</v>
      </c>
      <c r="M2180" s="84" t="s">
        <v>917</v>
      </c>
      <c r="N2180" s="83">
        <v>1</v>
      </c>
      <c r="O2180" s="83">
        <v>2</v>
      </c>
      <c r="P2180" s="83">
        <v>7</v>
      </c>
      <c r="Q2180" s="241">
        <f t="shared" si="162"/>
        <v>14</v>
      </c>
      <c r="R2180" s="240" t="str">
        <f t="shared" si="163"/>
        <v>DÜŞÜK RİSK</v>
      </c>
      <c r="S2180" s="84" t="s">
        <v>918</v>
      </c>
      <c r="T2180" s="83" t="s">
        <v>190</v>
      </c>
      <c r="U2180" s="155" t="s">
        <v>2375</v>
      </c>
      <c r="V2180" s="85" t="s">
        <v>961</v>
      </c>
      <c r="W2180" s="156" t="s">
        <v>2375</v>
      </c>
      <c r="X2180" s="156" t="s">
        <v>858</v>
      </c>
      <c r="Y2180" s="83">
        <v>1</v>
      </c>
      <c r="Z2180" s="83">
        <v>2</v>
      </c>
      <c r="AA2180" s="83">
        <v>7</v>
      </c>
      <c r="AB2180" s="241">
        <f t="shared" si="164"/>
        <v>14</v>
      </c>
      <c r="AC2180" s="240" t="str">
        <f t="shared" si="165"/>
        <v>DÜŞÜK RİSK</v>
      </c>
      <c r="AD2180" s="81" t="s">
        <v>132</v>
      </c>
      <c r="AE2180" s="81" t="s">
        <v>190</v>
      </c>
      <c r="AF2180" s="240" t="s">
        <v>2390</v>
      </c>
      <c r="AG2180" s="83" t="s">
        <v>2420</v>
      </c>
    </row>
    <row r="2181" spans="1:33" ht="157.5" x14ac:dyDescent="0.45">
      <c r="A2181" s="152">
        <v>2174</v>
      </c>
      <c r="B2181" s="160">
        <v>45896</v>
      </c>
      <c r="C2181" s="81" t="s">
        <v>72</v>
      </c>
      <c r="D2181" s="81" t="s">
        <v>158</v>
      </c>
      <c r="E2181" s="154" t="s">
        <v>3715</v>
      </c>
      <c r="F2181" s="154" t="s">
        <v>3715</v>
      </c>
      <c r="G2181" s="83" t="s">
        <v>3435</v>
      </c>
      <c r="H2181" s="83" t="s">
        <v>3742</v>
      </c>
      <c r="I2181" s="83" t="s">
        <v>3743</v>
      </c>
      <c r="J2181" s="83" t="s">
        <v>3740</v>
      </c>
      <c r="K2181" s="83" t="s">
        <v>515</v>
      </c>
      <c r="L2181" s="84" t="s">
        <v>5493</v>
      </c>
      <c r="M2181" s="84" t="s">
        <v>917</v>
      </c>
      <c r="N2181" s="83">
        <v>1</v>
      </c>
      <c r="O2181" s="83">
        <v>2</v>
      </c>
      <c r="P2181" s="83">
        <v>15</v>
      </c>
      <c r="Q2181" s="241">
        <f t="shared" si="162"/>
        <v>30</v>
      </c>
      <c r="R2181" s="240" t="str">
        <f t="shared" si="163"/>
        <v>OLASI RİSK</v>
      </c>
      <c r="S2181" s="84" t="s">
        <v>918</v>
      </c>
      <c r="T2181" s="83" t="s">
        <v>190</v>
      </c>
      <c r="U2181" s="155" t="s">
        <v>2375</v>
      </c>
      <c r="V2181" s="85" t="s">
        <v>961</v>
      </c>
      <c r="W2181" s="156" t="s">
        <v>2375</v>
      </c>
      <c r="X2181" s="156" t="s">
        <v>858</v>
      </c>
      <c r="Y2181" s="83">
        <v>1</v>
      </c>
      <c r="Z2181" s="83">
        <v>2</v>
      </c>
      <c r="AA2181" s="83">
        <v>15</v>
      </c>
      <c r="AB2181" s="241">
        <f t="shared" si="164"/>
        <v>30</v>
      </c>
      <c r="AC2181" s="240" t="str">
        <f t="shared" si="165"/>
        <v>OLASI RİSK</v>
      </c>
      <c r="AD2181" s="81" t="s">
        <v>132</v>
      </c>
      <c r="AE2181" s="81" t="s">
        <v>190</v>
      </c>
      <c r="AF2181" s="240" t="s">
        <v>2390</v>
      </c>
      <c r="AG2181" s="83" t="s">
        <v>2420</v>
      </c>
    </row>
    <row r="2182" spans="1:33" ht="87.5" x14ac:dyDescent="0.45">
      <c r="A2182" s="152">
        <v>2175</v>
      </c>
      <c r="B2182" s="160">
        <v>45896</v>
      </c>
      <c r="C2182" s="81" t="s">
        <v>72</v>
      </c>
      <c r="D2182" s="81" t="s">
        <v>158</v>
      </c>
      <c r="E2182" s="154" t="s">
        <v>3715</v>
      </c>
      <c r="F2182" s="154" t="s">
        <v>3715</v>
      </c>
      <c r="G2182" s="83" t="s">
        <v>3435</v>
      </c>
      <c r="H2182" s="83" t="s">
        <v>3744</v>
      </c>
      <c r="I2182" s="83" t="s">
        <v>3717</v>
      </c>
      <c r="J2182" s="83" t="s">
        <v>971</v>
      </c>
      <c r="K2182" s="83" t="s">
        <v>515</v>
      </c>
      <c r="L2182" s="84" t="s">
        <v>3745</v>
      </c>
      <c r="M2182" s="84" t="s">
        <v>917</v>
      </c>
      <c r="N2182" s="83">
        <v>1</v>
      </c>
      <c r="O2182" s="83">
        <v>3</v>
      </c>
      <c r="P2182" s="83">
        <v>7</v>
      </c>
      <c r="Q2182" s="241">
        <f t="shared" si="162"/>
        <v>21</v>
      </c>
      <c r="R2182" s="240" t="str">
        <f t="shared" si="163"/>
        <v>OLASI RİSK</v>
      </c>
      <c r="S2182" s="84" t="s">
        <v>918</v>
      </c>
      <c r="T2182" s="83" t="s">
        <v>190</v>
      </c>
      <c r="U2182" s="155" t="s">
        <v>2375</v>
      </c>
      <c r="V2182" s="85" t="s">
        <v>961</v>
      </c>
      <c r="W2182" s="156" t="s">
        <v>2375</v>
      </c>
      <c r="X2182" s="156" t="s">
        <v>858</v>
      </c>
      <c r="Y2182" s="83">
        <v>1</v>
      </c>
      <c r="Z2182" s="83">
        <v>3</v>
      </c>
      <c r="AA2182" s="83">
        <v>7</v>
      </c>
      <c r="AB2182" s="241">
        <f t="shared" si="164"/>
        <v>21</v>
      </c>
      <c r="AC2182" s="240" t="str">
        <f t="shared" si="165"/>
        <v>OLASI RİSK</v>
      </c>
      <c r="AD2182" s="81" t="s">
        <v>132</v>
      </c>
      <c r="AE2182" s="81" t="s">
        <v>190</v>
      </c>
      <c r="AF2182" s="240" t="s">
        <v>2390</v>
      </c>
      <c r="AG2182" s="83" t="s">
        <v>2420</v>
      </c>
    </row>
    <row r="2183" spans="1:33" ht="87.5" x14ac:dyDescent="0.45">
      <c r="A2183" s="152">
        <v>2176</v>
      </c>
      <c r="B2183" s="160">
        <v>45896</v>
      </c>
      <c r="C2183" s="81" t="s">
        <v>72</v>
      </c>
      <c r="D2183" s="81" t="s">
        <v>158</v>
      </c>
      <c r="E2183" s="154" t="s">
        <v>3715</v>
      </c>
      <c r="F2183" s="154" t="s">
        <v>3715</v>
      </c>
      <c r="G2183" s="83" t="s">
        <v>3435</v>
      </c>
      <c r="H2183" s="83" t="s">
        <v>3746</v>
      </c>
      <c r="I2183" s="83" t="s">
        <v>3747</v>
      </c>
      <c r="J2183" s="83" t="s">
        <v>3748</v>
      </c>
      <c r="K2183" s="83" t="s">
        <v>515</v>
      </c>
      <c r="L2183" s="84" t="s">
        <v>4961</v>
      </c>
      <c r="M2183" s="84" t="s">
        <v>917</v>
      </c>
      <c r="N2183" s="83">
        <v>1</v>
      </c>
      <c r="O2183" s="83">
        <v>3</v>
      </c>
      <c r="P2183" s="83">
        <v>3</v>
      </c>
      <c r="Q2183" s="241">
        <f t="shared" si="162"/>
        <v>9</v>
      </c>
      <c r="R2183" s="240" t="str">
        <f t="shared" si="163"/>
        <v>DÜŞÜK RİSK</v>
      </c>
      <c r="S2183" s="84" t="s">
        <v>918</v>
      </c>
      <c r="T2183" s="83" t="s">
        <v>190</v>
      </c>
      <c r="U2183" s="155" t="s">
        <v>2375</v>
      </c>
      <c r="V2183" s="85" t="s">
        <v>961</v>
      </c>
      <c r="W2183" s="156" t="s">
        <v>2375</v>
      </c>
      <c r="X2183" s="156" t="s">
        <v>858</v>
      </c>
      <c r="Y2183" s="83">
        <v>1</v>
      </c>
      <c r="Z2183" s="83">
        <v>3</v>
      </c>
      <c r="AA2183" s="83">
        <v>3</v>
      </c>
      <c r="AB2183" s="241">
        <f t="shared" si="164"/>
        <v>9</v>
      </c>
      <c r="AC2183" s="240" t="str">
        <f t="shared" si="165"/>
        <v>DÜŞÜK RİSK</v>
      </c>
      <c r="AD2183" s="81" t="s">
        <v>132</v>
      </c>
      <c r="AE2183" s="81" t="s">
        <v>190</v>
      </c>
      <c r="AF2183" s="240" t="s">
        <v>2390</v>
      </c>
      <c r="AG2183" s="83" t="s">
        <v>2420</v>
      </c>
    </row>
    <row r="2184" spans="1:33" ht="105" x14ac:dyDescent="0.45">
      <c r="A2184" s="152">
        <v>2177</v>
      </c>
      <c r="B2184" s="160">
        <v>45896</v>
      </c>
      <c r="C2184" s="81" t="s">
        <v>72</v>
      </c>
      <c r="D2184" s="81" t="s">
        <v>158</v>
      </c>
      <c r="E2184" s="154" t="s">
        <v>3715</v>
      </c>
      <c r="F2184" s="154" t="s">
        <v>3715</v>
      </c>
      <c r="G2184" s="83" t="s">
        <v>3435</v>
      </c>
      <c r="H2184" s="83" t="s">
        <v>3749</v>
      </c>
      <c r="I2184" s="83" t="s">
        <v>3750</v>
      </c>
      <c r="J2184" s="83" t="s">
        <v>3751</v>
      </c>
      <c r="K2184" s="83" t="s">
        <v>515</v>
      </c>
      <c r="L2184" s="84" t="s">
        <v>3752</v>
      </c>
      <c r="M2184" s="84" t="s">
        <v>917</v>
      </c>
      <c r="N2184" s="83">
        <v>1</v>
      </c>
      <c r="O2184" s="83">
        <v>3</v>
      </c>
      <c r="P2184" s="83">
        <v>7</v>
      </c>
      <c r="Q2184" s="241">
        <f t="shared" si="162"/>
        <v>21</v>
      </c>
      <c r="R2184" s="240" t="str">
        <f t="shared" si="163"/>
        <v>OLASI RİSK</v>
      </c>
      <c r="S2184" s="84" t="s">
        <v>918</v>
      </c>
      <c r="T2184" s="83" t="s">
        <v>190</v>
      </c>
      <c r="U2184" s="155" t="s">
        <v>2375</v>
      </c>
      <c r="V2184" s="85" t="s">
        <v>961</v>
      </c>
      <c r="W2184" s="156" t="s">
        <v>2375</v>
      </c>
      <c r="X2184" s="156" t="s">
        <v>858</v>
      </c>
      <c r="Y2184" s="83">
        <v>1</v>
      </c>
      <c r="Z2184" s="83">
        <v>3</v>
      </c>
      <c r="AA2184" s="83">
        <v>3</v>
      </c>
      <c r="AB2184" s="241">
        <f t="shared" si="164"/>
        <v>9</v>
      </c>
      <c r="AC2184" s="240" t="str">
        <f t="shared" si="165"/>
        <v>DÜŞÜK RİSK</v>
      </c>
      <c r="AD2184" s="81" t="s">
        <v>132</v>
      </c>
      <c r="AE2184" s="81" t="s">
        <v>190</v>
      </c>
      <c r="AF2184" s="240" t="s">
        <v>2390</v>
      </c>
      <c r="AG2184" s="83" t="s">
        <v>3753</v>
      </c>
    </row>
    <row r="2185" spans="1:33" ht="105" x14ac:dyDescent="0.45">
      <c r="A2185" s="152">
        <v>2178</v>
      </c>
      <c r="B2185" s="160">
        <v>45896</v>
      </c>
      <c r="C2185" s="81" t="s">
        <v>72</v>
      </c>
      <c r="D2185" s="81" t="s">
        <v>158</v>
      </c>
      <c r="E2185" s="154" t="s">
        <v>3715</v>
      </c>
      <c r="F2185" s="154" t="s">
        <v>3715</v>
      </c>
      <c r="G2185" s="83" t="s">
        <v>3435</v>
      </c>
      <c r="H2185" s="83" t="s">
        <v>3754</v>
      </c>
      <c r="I2185" s="83" t="s">
        <v>3755</v>
      </c>
      <c r="J2185" s="83" t="s">
        <v>3756</v>
      </c>
      <c r="K2185" s="83" t="s">
        <v>515</v>
      </c>
      <c r="L2185" s="84" t="s">
        <v>4964</v>
      </c>
      <c r="M2185" s="84" t="s">
        <v>917</v>
      </c>
      <c r="N2185" s="83">
        <v>1</v>
      </c>
      <c r="O2185" s="83">
        <v>3</v>
      </c>
      <c r="P2185" s="83">
        <v>7</v>
      </c>
      <c r="Q2185" s="241">
        <f t="shared" si="162"/>
        <v>21</v>
      </c>
      <c r="R2185" s="240" t="str">
        <f t="shared" si="163"/>
        <v>OLASI RİSK</v>
      </c>
      <c r="S2185" s="84" t="s">
        <v>918</v>
      </c>
      <c r="T2185" s="83" t="s">
        <v>190</v>
      </c>
      <c r="U2185" s="155" t="s">
        <v>2375</v>
      </c>
      <c r="V2185" s="85" t="s">
        <v>961</v>
      </c>
      <c r="W2185" s="156" t="s">
        <v>2375</v>
      </c>
      <c r="X2185" s="156" t="s">
        <v>858</v>
      </c>
      <c r="Y2185" s="83">
        <v>1</v>
      </c>
      <c r="Z2185" s="83">
        <v>3</v>
      </c>
      <c r="AA2185" s="83">
        <v>3</v>
      </c>
      <c r="AB2185" s="241">
        <f t="shared" si="164"/>
        <v>9</v>
      </c>
      <c r="AC2185" s="240" t="str">
        <f t="shared" si="165"/>
        <v>DÜŞÜK RİSK</v>
      </c>
      <c r="AD2185" s="81" t="s">
        <v>132</v>
      </c>
      <c r="AE2185" s="81" t="s">
        <v>190</v>
      </c>
      <c r="AF2185" s="240" t="s">
        <v>2390</v>
      </c>
      <c r="AG2185" s="83" t="s">
        <v>3753</v>
      </c>
    </row>
    <row r="2186" spans="1:33" ht="105" x14ac:dyDescent="0.45">
      <c r="A2186" s="152">
        <v>2179</v>
      </c>
      <c r="B2186" s="160">
        <v>45896</v>
      </c>
      <c r="C2186" s="81" t="s">
        <v>72</v>
      </c>
      <c r="D2186" s="81" t="s">
        <v>158</v>
      </c>
      <c r="E2186" s="154" t="s">
        <v>3715</v>
      </c>
      <c r="F2186" s="154" t="s">
        <v>3715</v>
      </c>
      <c r="G2186" s="83" t="s">
        <v>3435</v>
      </c>
      <c r="H2186" s="83" t="s">
        <v>3757</v>
      </c>
      <c r="I2186" s="83" t="s">
        <v>3758</v>
      </c>
      <c r="J2186" s="83" t="s">
        <v>3759</v>
      </c>
      <c r="K2186" s="83" t="s">
        <v>515</v>
      </c>
      <c r="L2186" s="84" t="s">
        <v>3760</v>
      </c>
      <c r="M2186" s="84" t="s">
        <v>917</v>
      </c>
      <c r="N2186" s="83">
        <v>1</v>
      </c>
      <c r="O2186" s="83">
        <v>3</v>
      </c>
      <c r="P2186" s="83">
        <v>7</v>
      </c>
      <c r="Q2186" s="241">
        <f t="shared" si="162"/>
        <v>21</v>
      </c>
      <c r="R2186" s="240" t="str">
        <f t="shared" si="163"/>
        <v>OLASI RİSK</v>
      </c>
      <c r="S2186" s="84" t="s">
        <v>918</v>
      </c>
      <c r="T2186" s="83" t="s">
        <v>190</v>
      </c>
      <c r="U2186" s="155" t="s">
        <v>2375</v>
      </c>
      <c r="V2186" s="85" t="s">
        <v>961</v>
      </c>
      <c r="W2186" s="156" t="s">
        <v>2375</v>
      </c>
      <c r="X2186" s="156" t="s">
        <v>858</v>
      </c>
      <c r="Y2186" s="83">
        <v>1</v>
      </c>
      <c r="Z2186" s="83">
        <v>3</v>
      </c>
      <c r="AA2186" s="83">
        <v>3</v>
      </c>
      <c r="AB2186" s="241">
        <f t="shared" si="164"/>
        <v>9</v>
      </c>
      <c r="AC2186" s="240" t="str">
        <f t="shared" si="165"/>
        <v>DÜŞÜK RİSK</v>
      </c>
      <c r="AD2186" s="81" t="s">
        <v>132</v>
      </c>
      <c r="AE2186" s="81" t="s">
        <v>190</v>
      </c>
      <c r="AF2186" s="240" t="s">
        <v>2390</v>
      </c>
      <c r="AG2186" s="83" t="s">
        <v>3753</v>
      </c>
    </row>
    <row r="2187" spans="1:33" ht="87.5" x14ac:dyDescent="0.45">
      <c r="A2187" s="152">
        <v>2180</v>
      </c>
      <c r="B2187" s="160">
        <v>45896</v>
      </c>
      <c r="C2187" s="81" t="s">
        <v>72</v>
      </c>
      <c r="D2187" s="81" t="s">
        <v>158</v>
      </c>
      <c r="E2187" s="154" t="s">
        <v>3715</v>
      </c>
      <c r="F2187" s="154" t="s">
        <v>3715</v>
      </c>
      <c r="G2187" s="83" t="s">
        <v>3435</v>
      </c>
      <c r="H2187" s="83" t="s">
        <v>3761</v>
      </c>
      <c r="I2187" s="83" t="s">
        <v>3762</v>
      </c>
      <c r="J2187" s="83" t="s">
        <v>3763</v>
      </c>
      <c r="K2187" s="83" t="s">
        <v>515</v>
      </c>
      <c r="L2187" s="84" t="s">
        <v>3764</v>
      </c>
      <c r="M2187" s="84" t="s">
        <v>917</v>
      </c>
      <c r="N2187" s="83">
        <v>1</v>
      </c>
      <c r="O2187" s="83">
        <v>3</v>
      </c>
      <c r="P2187" s="83">
        <v>7</v>
      </c>
      <c r="Q2187" s="241">
        <f t="shared" si="162"/>
        <v>21</v>
      </c>
      <c r="R2187" s="240" t="str">
        <f t="shared" si="163"/>
        <v>OLASI RİSK</v>
      </c>
      <c r="S2187" s="84" t="s">
        <v>918</v>
      </c>
      <c r="T2187" s="83" t="s">
        <v>190</v>
      </c>
      <c r="U2187" s="155" t="s">
        <v>2375</v>
      </c>
      <c r="V2187" s="85" t="s">
        <v>961</v>
      </c>
      <c r="W2187" s="156" t="s">
        <v>2375</v>
      </c>
      <c r="X2187" s="156" t="s">
        <v>858</v>
      </c>
      <c r="Y2187" s="83">
        <v>1</v>
      </c>
      <c r="Z2187" s="83">
        <v>3</v>
      </c>
      <c r="AA2187" s="83">
        <v>3</v>
      </c>
      <c r="AB2187" s="241">
        <f t="shared" si="164"/>
        <v>9</v>
      </c>
      <c r="AC2187" s="240" t="str">
        <f t="shared" si="165"/>
        <v>DÜŞÜK RİSK</v>
      </c>
      <c r="AD2187" s="81" t="s">
        <v>132</v>
      </c>
      <c r="AE2187" s="81" t="s">
        <v>190</v>
      </c>
      <c r="AF2187" s="240" t="s">
        <v>2390</v>
      </c>
      <c r="AG2187" s="83" t="s">
        <v>3753</v>
      </c>
    </row>
    <row r="2188" spans="1:33" ht="87.5" x14ac:dyDescent="0.45">
      <c r="A2188" s="152">
        <v>2181</v>
      </c>
      <c r="B2188" s="160">
        <v>45896</v>
      </c>
      <c r="C2188" s="81" t="s">
        <v>72</v>
      </c>
      <c r="D2188" s="81" t="s">
        <v>158</v>
      </c>
      <c r="E2188" s="154" t="s">
        <v>3715</v>
      </c>
      <c r="F2188" s="154" t="s">
        <v>3715</v>
      </c>
      <c r="G2188" s="83" t="s">
        <v>3435</v>
      </c>
      <c r="H2188" s="83" t="s">
        <v>3765</v>
      </c>
      <c r="I2188" s="83" t="s">
        <v>3766</v>
      </c>
      <c r="J2188" s="83" t="s">
        <v>3767</v>
      </c>
      <c r="K2188" s="83" t="s">
        <v>3768</v>
      </c>
      <c r="L2188" s="84" t="s">
        <v>3769</v>
      </c>
      <c r="M2188" s="84" t="s">
        <v>917</v>
      </c>
      <c r="N2188" s="83">
        <v>1</v>
      </c>
      <c r="O2188" s="83">
        <v>2</v>
      </c>
      <c r="P2188" s="83">
        <v>7</v>
      </c>
      <c r="Q2188" s="241">
        <f t="shared" si="162"/>
        <v>14</v>
      </c>
      <c r="R2188" s="240" t="str">
        <f t="shared" si="163"/>
        <v>DÜŞÜK RİSK</v>
      </c>
      <c r="S2188" s="84" t="s">
        <v>918</v>
      </c>
      <c r="T2188" s="83" t="s">
        <v>190</v>
      </c>
      <c r="U2188" s="155" t="s">
        <v>2375</v>
      </c>
      <c r="V2188" s="85" t="s">
        <v>961</v>
      </c>
      <c r="W2188" s="156" t="s">
        <v>2375</v>
      </c>
      <c r="X2188" s="156" t="s">
        <v>858</v>
      </c>
      <c r="Y2188" s="83">
        <v>1</v>
      </c>
      <c r="Z2188" s="83">
        <v>1</v>
      </c>
      <c r="AA2188" s="83">
        <v>7</v>
      </c>
      <c r="AB2188" s="241">
        <f t="shared" si="164"/>
        <v>7</v>
      </c>
      <c r="AC2188" s="240" t="str">
        <f t="shared" si="165"/>
        <v>DÜŞÜK RİSK</v>
      </c>
      <c r="AD2188" s="81" t="s">
        <v>132</v>
      </c>
      <c r="AE2188" s="81" t="s">
        <v>190</v>
      </c>
      <c r="AF2188" s="240" t="s">
        <v>2390</v>
      </c>
      <c r="AG2188" s="83" t="s">
        <v>3753</v>
      </c>
    </row>
    <row r="2189" spans="1:33" ht="87.5" x14ac:dyDescent="0.45">
      <c r="A2189" s="152">
        <v>2182</v>
      </c>
      <c r="B2189" s="160">
        <v>45896</v>
      </c>
      <c r="C2189" s="83" t="s">
        <v>72</v>
      </c>
      <c r="D2189" s="81" t="s">
        <v>130</v>
      </c>
      <c r="E2189" s="154" t="s">
        <v>3715</v>
      </c>
      <c r="F2189" s="154" t="s">
        <v>3715</v>
      </c>
      <c r="G2189" s="83" t="s">
        <v>3435</v>
      </c>
      <c r="H2189" s="83" t="s">
        <v>3770</v>
      </c>
      <c r="I2189" s="83" t="s">
        <v>3771</v>
      </c>
      <c r="J2189" s="83" t="s">
        <v>3772</v>
      </c>
      <c r="K2189" s="83" t="s">
        <v>3768</v>
      </c>
      <c r="L2189" s="84" t="s">
        <v>3773</v>
      </c>
      <c r="M2189" s="84" t="s">
        <v>917</v>
      </c>
      <c r="N2189" s="83">
        <v>1</v>
      </c>
      <c r="O2189" s="83">
        <v>1</v>
      </c>
      <c r="P2189" s="83">
        <v>7</v>
      </c>
      <c r="Q2189" s="241">
        <f t="shared" si="162"/>
        <v>7</v>
      </c>
      <c r="R2189" s="240" t="str">
        <f t="shared" si="163"/>
        <v>DÜŞÜK RİSK</v>
      </c>
      <c r="S2189" s="84" t="s">
        <v>918</v>
      </c>
      <c r="T2189" s="83" t="s">
        <v>190</v>
      </c>
      <c r="U2189" s="155" t="s">
        <v>2375</v>
      </c>
      <c r="V2189" s="85" t="s">
        <v>961</v>
      </c>
      <c r="W2189" s="156" t="s">
        <v>2375</v>
      </c>
      <c r="X2189" s="156" t="s">
        <v>858</v>
      </c>
      <c r="Y2189" s="83">
        <v>1</v>
      </c>
      <c r="Z2189" s="83">
        <v>1</v>
      </c>
      <c r="AA2189" s="83">
        <v>7</v>
      </c>
      <c r="AB2189" s="241">
        <f t="shared" si="164"/>
        <v>7</v>
      </c>
      <c r="AC2189" s="240" t="str">
        <f t="shared" si="165"/>
        <v>DÜŞÜK RİSK</v>
      </c>
      <c r="AD2189" s="81" t="s">
        <v>132</v>
      </c>
      <c r="AE2189" s="81" t="s">
        <v>190</v>
      </c>
      <c r="AF2189" s="240" t="s">
        <v>2390</v>
      </c>
      <c r="AG2189" s="83" t="s">
        <v>3753</v>
      </c>
    </row>
    <row r="2190" spans="1:33" ht="87.5" x14ac:dyDescent="0.45">
      <c r="A2190" s="152">
        <v>2183</v>
      </c>
      <c r="B2190" s="160">
        <v>45896</v>
      </c>
      <c r="C2190" s="81" t="s">
        <v>66</v>
      </c>
      <c r="D2190" s="81" t="s">
        <v>6755</v>
      </c>
      <c r="E2190" s="154" t="s">
        <v>3715</v>
      </c>
      <c r="F2190" s="154" t="s">
        <v>3715</v>
      </c>
      <c r="G2190" s="83" t="s">
        <v>3435</v>
      </c>
      <c r="H2190" s="83" t="s">
        <v>3774</v>
      </c>
      <c r="I2190" s="83" t="s">
        <v>3775</v>
      </c>
      <c r="J2190" s="83" t="s">
        <v>3776</v>
      </c>
      <c r="K2190" s="83" t="s">
        <v>3768</v>
      </c>
      <c r="L2190" s="84" t="s">
        <v>3777</v>
      </c>
      <c r="M2190" s="84" t="s">
        <v>917</v>
      </c>
      <c r="N2190" s="83">
        <v>1</v>
      </c>
      <c r="O2190" s="83">
        <v>1</v>
      </c>
      <c r="P2190" s="83">
        <v>40</v>
      </c>
      <c r="Q2190" s="241">
        <f t="shared" si="162"/>
        <v>40</v>
      </c>
      <c r="R2190" s="240" t="str">
        <f t="shared" si="163"/>
        <v>OLASI RİSK</v>
      </c>
      <c r="S2190" s="84" t="s">
        <v>918</v>
      </c>
      <c r="T2190" s="83" t="s">
        <v>190</v>
      </c>
      <c r="U2190" s="155" t="s">
        <v>2375</v>
      </c>
      <c r="V2190" s="85" t="s">
        <v>961</v>
      </c>
      <c r="W2190" s="156" t="s">
        <v>2375</v>
      </c>
      <c r="X2190" s="156" t="s">
        <v>858</v>
      </c>
      <c r="Y2190" s="83">
        <v>1</v>
      </c>
      <c r="Z2190" s="83">
        <v>1</v>
      </c>
      <c r="AA2190" s="83">
        <v>15</v>
      </c>
      <c r="AB2190" s="241">
        <f t="shared" si="164"/>
        <v>15</v>
      </c>
      <c r="AC2190" s="240" t="str">
        <f t="shared" si="165"/>
        <v>DÜŞÜK RİSK</v>
      </c>
      <c r="AD2190" s="81" t="s">
        <v>132</v>
      </c>
      <c r="AE2190" s="81" t="s">
        <v>190</v>
      </c>
      <c r="AF2190" s="240" t="s">
        <v>2390</v>
      </c>
      <c r="AG2190" s="83" t="s">
        <v>3753</v>
      </c>
    </row>
    <row r="2191" spans="1:33" ht="87.5" x14ac:dyDescent="0.45">
      <c r="A2191" s="152">
        <v>2184</v>
      </c>
      <c r="B2191" s="160">
        <v>45896</v>
      </c>
      <c r="C2191" s="81" t="s">
        <v>66</v>
      </c>
      <c r="D2191" s="81" t="s">
        <v>6755</v>
      </c>
      <c r="E2191" s="154" t="s">
        <v>3715</v>
      </c>
      <c r="F2191" s="154" t="s">
        <v>3715</v>
      </c>
      <c r="G2191" s="83" t="s">
        <v>3435</v>
      </c>
      <c r="H2191" s="83" t="s">
        <v>3778</v>
      </c>
      <c r="I2191" s="83" t="s">
        <v>3779</v>
      </c>
      <c r="J2191" s="83" t="s">
        <v>3780</v>
      </c>
      <c r="K2191" s="83" t="s">
        <v>3768</v>
      </c>
      <c r="L2191" s="230" t="s">
        <v>3781</v>
      </c>
      <c r="M2191" s="84" t="s">
        <v>917</v>
      </c>
      <c r="N2191" s="83">
        <v>1</v>
      </c>
      <c r="O2191" s="83">
        <v>1</v>
      </c>
      <c r="P2191" s="83">
        <v>15</v>
      </c>
      <c r="Q2191" s="241">
        <f t="shared" si="162"/>
        <v>15</v>
      </c>
      <c r="R2191" s="240" t="str">
        <f t="shared" si="163"/>
        <v>DÜŞÜK RİSK</v>
      </c>
      <c r="S2191" s="84" t="s">
        <v>918</v>
      </c>
      <c r="T2191" s="83" t="s">
        <v>190</v>
      </c>
      <c r="U2191" s="155" t="s">
        <v>2375</v>
      </c>
      <c r="V2191" s="85" t="s">
        <v>961</v>
      </c>
      <c r="W2191" s="156" t="s">
        <v>2375</v>
      </c>
      <c r="X2191" s="156" t="s">
        <v>858</v>
      </c>
      <c r="Y2191" s="83">
        <v>1</v>
      </c>
      <c r="Z2191" s="83">
        <v>1</v>
      </c>
      <c r="AA2191" s="83">
        <v>15</v>
      </c>
      <c r="AB2191" s="241">
        <f t="shared" si="164"/>
        <v>15</v>
      </c>
      <c r="AC2191" s="240" t="str">
        <f t="shared" si="165"/>
        <v>DÜŞÜK RİSK</v>
      </c>
      <c r="AD2191" s="81" t="s">
        <v>132</v>
      </c>
      <c r="AE2191" s="81" t="s">
        <v>190</v>
      </c>
      <c r="AF2191" s="240" t="s">
        <v>2390</v>
      </c>
      <c r="AG2191" s="83" t="s">
        <v>3753</v>
      </c>
    </row>
    <row r="2192" spans="1:33" ht="105" x14ac:dyDescent="0.45">
      <c r="A2192" s="152">
        <v>2185</v>
      </c>
      <c r="B2192" s="160">
        <v>45896</v>
      </c>
      <c r="C2192" s="83" t="s">
        <v>72</v>
      </c>
      <c r="D2192" s="81" t="s">
        <v>130</v>
      </c>
      <c r="E2192" s="154" t="s">
        <v>3715</v>
      </c>
      <c r="F2192" s="154" t="s">
        <v>3715</v>
      </c>
      <c r="G2192" s="83" t="s">
        <v>3435</v>
      </c>
      <c r="H2192" s="83" t="s">
        <v>3782</v>
      </c>
      <c r="I2192" s="83" t="s">
        <v>3783</v>
      </c>
      <c r="J2192" s="83" t="s">
        <v>3784</v>
      </c>
      <c r="K2192" s="83" t="s">
        <v>3768</v>
      </c>
      <c r="L2192" s="84" t="s">
        <v>3785</v>
      </c>
      <c r="M2192" s="84" t="s">
        <v>917</v>
      </c>
      <c r="N2192" s="83">
        <v>1</v>
      </c>
      <c r="O2192" s="83">
        <v>1</v>
      </c>
      <c r="P2192" s="83">
        <v>15</v>
      </c>
      <c r="Q2192" s="241">
        <f t="shared" si="162"/>
        <v>15</v>
      </c>
      <c r="R2192" s="240" t="str">
        <f t="shared" si="163"/>
        <v>DÜŞÜK RİSK</v>
      </c>
      <c r="S2192" s="84" t="s">
        <v>918</v>
      </c>
      <c r="T2192" s="83" t="s">
        <v>190</v>
      </c>
      <c r="U2192" s="155" t="s">
        <v>2375</v>
      </c>
      <c r="V2192" s="85" t="s">
        <v>961</v>
      </c>
      <c r="W2192" s="156" t="s">
        <v>2375</v>
      </c>
      <c r="X2192" s="156" t="s">
        <v>858</v>
      </c>
      <c r="Y2192" s="83">
        <v>1</v>
      </c>
      <c r="Z2192" s="83">
        <v>1</v>
      </c>
      <c r="AA2192" s="83">
        <v>15</v>
      </c>
      <c r="AB2192" s="241">
        <f t="shared" si="164"/>
        <v>15</v>
      </c>
      <c r="AC2192" s="240" t="str">
        <f t="shared" si="165"/>
        <v>DÜŞÜK RİSK</v>
      </c>
      <c r="AD2192" s="81" t="s">
        <v>132</v>
      </c>
      <c r="AE2192" s="81" t="s">
        <v>190</v>
      </c>
      <c r="AF2192" s="240" t="s">
        <v>2390</v>
      </c>
      <c r="AG2192" s="83" t="s">
        <v>3753</v>
      </c>
    </row>
    <row r="2193" spans="1:33" ht="105" x14ac:dyDescent="0.45">
      <c r="A2193" s="152">
        <v>2186</v>
      </c>
      <c r="B2193" s="160">
        <v>45896</v>
      </c>
      <c r="C2193" s="83" t="s">
        <v>66</v>
      </c>
      <c r="D2193" s="81" t="s">
        <v>6758</v>
      </c>
      <c r="E2193" s="154" t="s">
        <v>3786</v>
      </c>
      <c r="F2193" s="154" t="s">
        <v>3786</v>
      </c>
      <c r="G2193" s="83" t="s">
        <v>3793</v>
      </c>
      <c r="H2193" s="83" t="s">
        <v>3794</v>
      </c>
      <c r="I2193" s="83" t="s">
        <v>3795</v>
      </c>
      <c r="J2193" s="83" t="s">
        <v>567</v>
      </c>
      <c r="K2193" s="83" t="s">
        <v>498</v>
      </c>
      <c r="L2193" s="84" t="s">
        <v>5415</v>
      </c>
      <c r="M2193" s="84" t="s">
        <v>208</v>
      </c>
      <c r="N2193" s="83">
        <v>3</v>
      </c>
      <c r="O2193" s="83">
        <v>0.5</v>
      </c>
      <c r="P2193" s="83">
        <v>100</v>
      </c>
      <c r="Q2193" s="241">
        <v>50</v>
      </c>
      <c r="R2193" s="240" t="str">
        <f t="shared" si="163"/>
        <v>OLASI RİSK</v>
      </c>
      <c r="S2193" s="84" t="s">
        <v>3789</v>
      </c>
      <c r="T2193" s="83" t="s">
        <v>191</v>
      </c>
      <c r="U2193" s="155"/>
      <c r="V2193" s="85" t="s">
        <v>5416</v>
      </c>
      <c r="W2193" s="156"/>
      <c r="X2193" s="156" t="s">
        <v>208</v>
      </c>
      <c r="Y2193" s="83">
        <v>0.2</v>
      </c>
      <c r="Z2193" s="83">
        <v>0.5</v>
      </c>
      <c r="AA2193" s="83">
        <v>100</v>
      </c>
      <c r="AB2193" s="241">
        <f t="shared" si="164"/>
        <v>10</v>
      </c>
      <c r="AC2193" s="240" t="str">
        <f t="shared" si="165"/>
        <v>DÜŞÜK RİSK</v>
      </c>
      <c r="AD2193" s="81" t="s">
        <v>493</v>
      </c>
      <c r="AE2193" s="81" t="s">
        <v>494</v>
      </c>
      <c r="AF2193" s="240" t="s">
        <v>3792</v>
      </c>
      <c r="AG2193" s="83" t="s">
        <v>3790</v>
      </c>
    </row>
    <row r="2194" spans="1:33" ht="105" x14ac:dyDescent="0.45">
      <c r="A2194" s="152">
        <v>2187</v>
      </c>
      <c r="B2194" s="160">
        <v>45896</v>
      </c>
      <c r="C2194" s="83" t="s">
        <v>66</v>
      </c>
      <c r="D2194" s="81" t="s">
        <v>6758</v>
      </c>
      <c r="E2194" s="154" t="s">
        <v>3786</v>
      </c>
      <c r="F2194" s="154" t="s">
        <v>3786</v>
      </c>
      <c r="G2194" s="83" t="s">
        <v>3796</v>
      </c>
      <c r="H2194" s="83" t="s">
        <v>3797</v>
      </c>
      <c r="I2194" s="83" t="s">
        <v>3798</v>
      </c>
      <c r="J2194" s="83" t="s">
        <v>567</v>
      </c>
      <c r="K2194" s="83" t="s">
        <v>498</v>
      </c>
      <c r="L2194" s="84" t="s">
        <v>5417</v>
      </c>
      <c r="M2194" s="84" t="s">
        <v>208</v>
      </c>
      <c r="N2194" s="83">
        <v>3</v>
      </c>
      <c r="O2194" s="83">
        <v>0.5</v>
      </c>
      <c r="P2194" s="83">
        <v>100</v>
      </c>
      <c r="Q2194" s="241">
        <v>50</v>
      </c>
      <c r="R2194" s="240" t="str">
        <f t="shared" si="163"/>
        <v>OLASI RİSK</v>
      </c>
      <c r="S2194" s="84" t="s">
        <v>3789</v>
      </c>
      <c r="T2194" s="83" t="s">
        <v>191</v>
      </c>
      <c r="U2194" s="155"/>
      <c r="V2194" s="85" t="s">
        <v>5418</v>
      </c>
      <c r="W2194" s="156"/>
      <c r="X2194" s="156" t="s">
        <v>208</v>
      </c>
      <c r="Y2194" s="83">
        <v>0.2</v>
      </c>
      <c r="Z2194" s="83">
        <v>0.5</v>
      </c>
      <c r="AA2194" s="83">
        <v>100</v>
      </c>
      <c r="AB2194" s="241">
        <f t="shared" si="164"/>
        <v>10</v>
      </c>
      <c r="AC2194" s="240" t="str">
        <f t="shared" si="165"/>
        <v>DÜŞÜK RİSK</v>
      </c>
      <c r="AD2194" s="81" t="s">
        <v>493</v>
      </c>
      <c r="AE2194" s="81" t="s">
        <v>494</v>
      </c>
      <c r="AF2194" s="240" t="s">
        <v>3792</v>
      </c>
      <c r="AG2194" s="83" t="s">
        <v>3790</v>
      </c>
    </row>
    <row r="2195" spans="1:33" ht="122.5" x14ac:dyDescent="0.45">
      <c r="A2195" s="152">
        <v>2188</v>
      </c>
      <c r="B2195" s="160">
        <v>45896</v>
      </c>
      <c r="C2195" s="83" t="s">
        <v>72</v>
      </c>
      <c r="D2195" s="81" t="s">
        <v>130</v>
      </c>
      <c r="E2195" s="254" t="s">
        <v>5358</v>
      </c>
      <c r="F2195" s="254" t="s">
        <v>5358</v>
      </c>
      <c r="G2195" s="83" t="s">
        <v>877</v>
      </c>
      <c r="H2195" s="83" t="s">
        <v>3802</v>
      </c>
      <c r="I2195" s="83" t="s">
        <v>3803</v>
      </c>
      <c r="J2195" s="83" t="s">
        <v>3804</v>
      </c>
      <c r="K2195" s="83" t="s">
        <v>1008</v>
      </c>
      <c r="L2195" s="84" t="s">
        <v>3805</v>
      </c>
      <c r="M2195" s="84" t="s">
        <v>917</v>
      </c>
      <c r="N2195" s="83">
        <v>3</v>
      </c>
      <c r="O2195" s="83">
        <v>3</v>
      </c>
      <c r="P2195" s="83">
        <v>15</v>
      </c>
      <c r="Q2195" s="241">
        <f t="shared" ref="Q2195:Q2258" si="166">IF(OR(ISBLANK(N2195)=TRUE,ISBLANK(O2195)=TRUE,ISBLANK(P2195)=TRUE),"",PRODUCT(N2195,O2195,P2195))</f>
        <v>135</v>
      </c>
      <c r="R2195" s="240" t="str">
        <f t="shared" ref="R2195:R2258" si="167">IF(Q2195="","",IF(AND(Q2195&gt;=0,Q2195&lt;20),"DÜŞÜK RİSK",IF(AND(Q2195&gt;=20,Q2195&lt;70),"OLASI RİSK",IF(AND(Q2195&gt;=70,Q2195&lt;200),"ÖNEMLİ RİSK",IF(AND(Q2195&gt;=200,Q2195&lt;400),"YÜKSEK RİSK",IF(Q2195&gt;=400,"KABUL EDİLEMEZ RİSK",""))))))</f>
        <v>ÖNEMLİ RİSK</v>
      </c>
      <c r="S2195" s="84" t="s">
        <v>2386</v>
      </c>
      <c r="T2195" s="83" t="s">
        <v>186</v>
      </c>
      <c r="U2195" s="155" t="s">
        <v>919</v>
      </c>
      <c r="V2195" s="85" t="s">
        <v>558</v>
      </c>
      <c r="W2195" s="156" t="s">
        <v>919</v>
      </c>
      <c r="X2195" s="156" t="s">
        <v>858</v>
      </c>
      <c r="Y2195" s="83">
        <v>1</v>
      </c>
      <c r="Z2195" s="83">
        <v>3</v>
      </c>
      <c r="AA2195" s="83">
        <v>15</v>
      </c>
      <c r="AB2195" s="241">
        <f t="shared" ref="AB2195:AB2258" si="168">IF(OR(ISBLANK(Y2195)=TRUE,ISBLANK(Z2195)=TRUE,ISBLANK(AA2195)=TRUE),"",PRODUCT(Y2195,Z2195,AA2195))</f>
        <v>45</v>
      </c>
      <c r="AC2195" s="240" t="str">
        <f t="shared" ref="AC2195:AC2258" si="169">IF(AB2195="","",IF(AND(AB2195&gt;=0,AB2195&lt;20),"DÜŞÜK RİSK",IF(AND(AB2195&gt;=20,AB2195&lt;70),"OLASI RİSK",IF(AND(AB2195&gt;=70,AB2195&lt;200),"ÖNEMLİ RİSK",IF(AND(AB2195&gt;=200,AB2195&lt;400),"YÜKSEK RİSK",IF(AB2195&gt;=400,"KABUL EDİLEMEZ RİSK",""))))))</f>
        <v>OLASI RİSK</v>
      </c>
      <c r="AD2195" s="81" t="s">
        <v>651</v>
      </c>
      <c r="AE2195" s="81" t="s">
        <v>3806</v>
      </c>
      <c r="AF2195" s="240" t="s">
        <v>3807</v>
      </c>
      <c r="AG2195" s="83" t="s">
        <v>3808</v>
      </c>
    </row>
    <row r="2196" spans="1:33" ht="122.5" x14ac:dyDescent="0.45">
      <c r="A2196" s="152">
        <v>2189</v>
      </c>
      <c r="B2196" s="160">
        <v>45896</v>
      </c>
      <c r="C2196" s="83" t="s">
        <v>66</v>
      </c>
      <c r="D2196" s="81" t="s">
        <v>6753</v>
      </c>
      <c r="E2196" s="254" t="s">
        <v>5358</v>
      </c>
      <c r="F2196" s="254" t="s">
        <v>5358</v>
      </c>
      <c r="G2196" s="83" t="s">
        <v>3809</v>
      </c>
      <c r="H2196" s="83" t="s">
        <v>3810</v>
      </c>
      <c r="I2196" s="83" t="s">
        <v>3811</v>
      </c>
      <c r="J2196" s="83" t="s">
        <v>3812</v>
      </c>
      <c r="K2196" s="83" t="s">
        <v>1008</v>
      </c>
      <c r="L2196" s="84" t="s">
        <v>3813</v>
      </c>
      <c r="M2196" s="84" t="s">
        <v>917</v>
      </c>
      <c r="N2196" s="83">
        <v>3</v>
      </c>
      <c r="O2196" s="83">
        <v>3</v>
      </c>
      <c r="P2196" s="83">
        <v>15</v>
      </c>
      <c r="Q2196" s="241">
        <f t="shared" si="166"/>
        <v>135</v>
      </c>
      <c r="R2196" s="240" t="str">
        <f t="shared" si="167"/>
        <v>ÖNEMLİ RİSK</v>
      </c>
      <c r="S2196" s="84" t="s">
        <v>2386</v>
      </c>
      <c r="T2196" s="83" t="s">
        <v>186</v>
      </c>
      <c r="U2196" s="155" t="s">
        <v>919</v>
      </c>
      <c r="V2196" s="85" t="s">
        <v>558</v>
      </c>
      <c r="W2196" s="156" t="s">
        <v>919</v>
      </c>
      <c r="X2196" s="156" t="s">
        <v>858</v>
      </c>
      <c r="Y2196" s="83">
        <v>1</v>
      </c>
      <c r="Z2196" s="83">
        <v>3</v>
      </c>
      <c r="AA2196" s="83">
        <v>15</v>
      </c>
      <c r="AB2196" s="241">
        <f t="shared" si="168"/>
        <v>45</v>
      </c>
      <c r="AC2196" s="240" t="str">
        <f t="shared" si="169"/>
        <v>OLASI RİSK</v>
      </c>
      <c r="AD2196" s="81" t="s">
        <v>132</v>
      </c>
      <c r="AE2196" s="81" t="s">
        <v>3806</v>
      </c>
      <c r="AF2196" s="240" t="s">
        <v>1502</v>
      </c>
      <c r="AG2196" s="83" t="s">
        <v>3808</v>
      </c>
    </row>
    <row r="2197" spans="1:33" ht="105" x14ac:dyDescent="0.45">
      <c r="A2197" s="152">
        <v>2190</v>
      </c>
      <c r="B2197" s="160">
        <v>45896</v>
      </c>
      <c r="C2197" s="83" t="s">
        <v>66</v>
      </c>
      <c r="D2197" s="81" t="s">
        <v>6753</v>
      </c>
      <c r="E2197" s="254" t="s">
        <v>5358</v>
      </c>
      <c r="F2197" s="254" t="s">
        <v>5358</v>
      </c>
      <c r="G2197" s="83" t="s">
        <v>3809</v>
      </c>
      <c r="H2197" s="83" t="s">
        <v>3814</v>
      </c>
      <c r="I2197" s="83" t="s">
        <v>3815</v>
      </c>
      <c r="J2197" s="83" t="s">
        <v>3816</v>
      </c>
      <c r="K2197" s="83" t="s">
        <v>515</v>
      </c>
      <c r="L2197" s="84" t="s">
        <v>3817</v>
      </c>
      <c r="M2197" s="84" t="s">
        <v>917</v>
      </c>
      <c r="N2197" s="83">
        <v>3</v>
      </c>
      <c r="O2197" s="83">
        <v>3</v>
      </c>
      <c r="P2197" s="83">
        <v>15</v>
      </c>
      <c r="Q2197" s="241">
        <f t="shared" si="166"/>
        <v>135</v>
      </c>
      <c r="R2197" s="240" t="str">
        <f t="shared" si="167"/>
        <v>ÖNEMLİ RİSK</v>
      </c>
      <c r="S2197" s="84" t="s">
        <v>2386</v>
      </c>
      <c r="T2197" s="83" t="s">
        <v>186</v>
      </c>
      <c r="U2197" s="155" t="s">
        <v>919</v>
      </c>
      <c r="V2197" s="85" t="s">
        <v>558</v>
      </c>
      <c r="W2197" s="156" t="s">
        <v>919</v>
      </c>
      <c r="X2197" s="156" t="s">
        <v>858</v>
      </c>
      <c r="Y2197" s="83">
        <v>1</v>
      </c>
      <c r="Z2197" s="83">
        <v>3</v>
      </c>
      <c r="AA2197" s="83">
        <v>15</v>
      </c>
      <c r="AB2197" s="241">
        <f t="shared" si="168"/>
        <v>45</v>
      </c>
      <c r="AC2197" s="240" t="str">
        <f t="shared" si="169"/>
        <v>OLASI RİSK</v>
      </c>
      <c r="AD2197" s="81" t="s">
        <v>132</v>
      </c>
      <c r="AE2197" s="81" t="s">
        <v>3806</v>
      </c>
      <c r="AF2197" s="240" t="s">
        <v>1502</v>
      </c>
      <c r="AG2197" s="83" t="s">
        <v>3808</v>
      </c>
    </row>
    <row r="2198" spans="1:33" ht="105" x14ac:dyDescent="0.45">
      <c r="A2198" s="152">
        <v>2191</v>
      </c>
      <c r="B2198" s="160">
        <v>45896</v>
      </c>
      <c r="C2198" s="83" t="s">
        <v>66</v>
      </c>
      <c r="D2198" s="81" t="s">
        <v>6753</v>
      </c>
      <c r="E2198" s="254" t="s">
        <v>5358</v>
      </c>
      <c r="F2198" s="254" t="s">
        <v>5358</v>
      </c>
      <c r="G2198" s="83" t="s">
        <v>3809</v>
      </c>
      <c r="H2198" s="83" t="s">
        <v>3818</v>
      </c>
      <c r="I2198" s="83" t="s">
        <v>3819</v>
      </c>
      <c r="J2198" s="83" t="s">
        <v>3820</v>
      </c>
      <c r="K2198" s="83" t="s">
        <v>2648</v>
      </c>
      <c r="L2198" s="84" t="s">
        <v>3821</v>
      </c>
      <c r="M2198" s="84" t="s">
        <v>917</v>
      </c>
      <c r="N2198" s="83">
        <v>3</v>
      </c>
      <c r="O2198" s="83">
        <v>3</v>
      </c>
      <c r="P2198" s="83">
        <v>15</v>
      </c>
      <c r="Q2198" s="241">
        <f t="shared" si="166"/>
        <v>135</v>
      </c>
      <c r="R2198" s="240" t="str">
        <f t="shared" si="167"/>
        <v>ÖNEMLİ RİSK</v>
      </c>
      <c r="S2198" s="84" t="s">
        <v>2386</v>
      </c>
      <c r="T2198" s="83" t="s">
        <v>186</v>
      </c>
      <c r="U2198" s="155" t="s">
        <v>919</v>
      </c>
      <c r="V2198" s="85" t="s">
        <v>558</v>
      </c>
      <c r="W2198" s="156" t="s">
        <v>919</v>
      </c>
      <c r="X2198" s="156" t="s">
        <v>858</v>
      </c>
      <c r="Y2198" s="83">
        <v>1</v>
      </c>
      <c r="Z2198" s="83">
        <v>3</v>
      </c>
      <c r="AA2198" s="83">
        <v>15</v>
      </c>
      <c r="AB2198" s="241">
        <f t="shared" si="168"/>
        <v>45</v>
      </c>
      <c r="AC2198" s="240" t="str">
        <f t="shared" si="169"/>
        <v>OLASI RİSK</v>
      </c>
      <c r="AD2198" s="81" t="s">
        <v>132</v>
      </c>
      <c r="AE2198" s="81" t="s">
        <v>3806</v>
      </c>
      <c r="AF2198" s="240" t="s">
        <v>1502</v>
      </c>
      <c r="AG2198" s="83" t="s">
        <v>3808</v>
      </c>
    </row>
    <row r="2199" spans="1:33" ht="105" x14ac:dyDescent="0.45">
      <c r="A2199" s="152">
        <v>2192</v>
      </c>
      <c r="B2199" s="160">
        <v>45896</v>
      </c>
      <c r="C2199" s="83" t="s">
        <v>72</v>
      </c>
      <c r="D2199" s="81" t="s">
        <v>157</v>
      </c>
      <c r="E2199" s="254" t="s">
        <v>5358</v>
      </c>
      <c r="F2199" s="254" t="s">
        <v>5358</v>
      </c>
      <c r="G2199" s="83" t="s">
        <v>3809</v>
      </c>
      <c r="H2199" s="83" t="s">
        <v>3822</v>
      </c>
      <c r="I2199" s="83" t="s">
        <v>3823</v>
      </c>
      <c r="J2199" s="83" t="s">
        <v>3824</v>
      </c>
      <c r="K2199" s="83" t="s">
        <v>2648</v>
      </c>
      <c r="L2199" s="84" t="s">
        <v>3825</v>
      </c>
      <c r="M2199" s="84" t="s">
        <v>917</v>
      </c>
      <c r="N2199" s="83">
        <v>1</v>
      </c>
      <c r="O2199" s="83">
        <v>3</v>
      </c>
      <c r="P2199" s="83">
        <v>7</v>
      </c>
      <c r="Q2199" s="241">
        <f t="shared" si="166"/>
        <v>21</v>
      </c>
      <c r="R2199" s="240" t="str">
        <f t="shared" si="167"/>
        <v>OLASI RİSK</v>
      </c>
      <c r="S2199" s="84" t="s">
        <v>2386</v>
      </c>
      <c r="T2199" s="83" t="s">
        <v>186</v>
      </c>
      <c r="U2199" s="155" t="s">
        <v>919</v>
      </c>
      <c r="V2199" s="85" t="s">
        <v>558</v>
      </c>
      <c r="W2199" s="156" t="s">
        <v>919</v>
      </c>
      <c r="X2199" s="156" t="s">
        <v>858</v>
      </c>
      <c r="Y2199" s="83">
        <v>1</v>
      </c>
      <c r="Z2199" s="83">
        <v>3</v>
      </c>
      <c r="AA2199" s="83">
        <v>15</v>
      </c>
      <c r="AB2199" s="241">
        <f t="shared" si="168"/>
        <v>45</v>
      </c>
      <c r="AC2199" s="240" t="str">
        <f t="shared" si="169"/>
        <v>OLASI RİSK</v>
      </c>
      <c r="AD2199" s="81" t="s">
        <v>132</v>
      </c>
      <c r="AE2199" s="81" t="s">
        <v>3806</v>
      </c>
      <c r="AF2199" s="240" t="s">
        <v>1502</v>
      </c>
      <c r="AG2199" s="83" t="s">
        <v>3808</v>
      </c>
    </row>
    <row r="2200" spans="1:33" ht="140" x14ac:dyDescent="0.45">
      <c r="A2200" s="152">
        <v>2193</v>
      </c>
      <c r="B2200" s="160">
        <v>45896</v>
      </c>
      <c r="C2200" s="83" t="s">
        <v>72</v>
      </c>
      <c r="D2200" s="81" t="s">
        <v>130</v>
      </c>
      <c r="E2200" s="254" t="s">
        <v>5358</v>
      </c>
      <c r="F2200" s="254" t="s">
        <v>5358</v>
      </c>
      <c r="G2200" s="83" t="s">
        <v>3826</v>
      </c>
      <c r="H2200" s="83" t="s">
        <v>3827</v>
      </c>
      <c r="I2200" s="83" t="s">
        <v>3828</v>
      </c>
      <c r="J2200" s="83" t="s">
        <v>3829</v>
      </c>
      <c r="K2200" s="83" t="s">
        <v>857</v>
      </c>
      <c r="L2200" s="84" t="s">
        <v>3830</v>
      </c>
      <c r="M2200" s="84" t="s">
        <v>917</v>
      </c>
      <c r="N2200" s="83">
        <v>0.5</v>
      </c>
      <c r="O2200" s="83">
        <v>6</v>
      </c>
      <c r="P2200" s="83">
        <v>7</v>
      </c>
      <c r="Q2200" s="241">
        <f t="shared" si="166"/>
        <v>21</v>
      </c>
      <c r="R2200" s="240" t="str">
        <f t="shared" si="167"/>
        <v>OLASI RİSK</v>
      </c>
      <c r="S2200" s="84" t="s">
        <v>2386</v>
      </c>
      <c r="T2200" s="83" t="s">
        <v>191</v>
      </c>
      <c r="U2200" s="155" t="s">
        <v>919</v>
      </c>
      <c r="V2200" s="85" t="s">
        <v>558</v>
      </c>
      <c r="W2200" s="156" t="s">
        <v>919</v>
      </c>
      <c r="X2200" s="156" t="s">
        <v>858</v>
      </c>
      <c r="Y2200" s="83">
        <v>0.5</v>
      </c>
      <c r="Z2200" s="83">
        <v>6</v>
      </c>
      <c r="AA2200" s="83">
        <v>7</v>
      </c>
      <c r="AB2200" s="241">
        <f t="shared" si="168"/>
        <v>21</v>
      </c>
      <c r="AC2200" s="240" t="str">
        <f t="shared" si="169"/>
        <v>OLASI RİSK</v>
      </c>
      <c r="AD2200" s="81" t="s">
        <v>132</v>
      </c>
      <c r="AE2200" s="81" t="s">
        <v>3806</v>
      </c>
      <c r="AF2200" s="240" t="s">
        <v>921</v>
      </c>
      <c r="AG2200" s="83" t="s">
        <v>860</v>
      </c>
    </row>
    <row r="2201" spans="1:33" ht="157.5" x14ac:dyDescent="0.45">
      <c r="A2201" s="152">
        <v>2194</v>
      </c>
      <c r="B2201" s="160">
        <v>45896</v>
      </c>
      <c r="C2201" s="83" t="s">
        <v>72</v>
      </c>
      <c r="D2201" s="81" t="s">
        <v>130</v>
      </c>
      <c r="E2201" s="254" t="s">
        <v>5358</v>
      </c>
      <c r="F2201" s="254" t="s">
        <v>5358</v>
      </c>
      <c r="G2201" s="83" t="s">
        <v>3826</v>
      </c>
      <c r="H2201" s="83" t="s">
        <v>3831</v>
      </c>
      <c r="I2201" s="83" t="s">
        <v>3832</v>
      </c>
      <c r="J2201" s="83" t="s">
        <v>3833</v>
      </c>
      <c r="K2201" s="83" t="s">
        <v>857</v>
      </c>
      <c r="L2201" s="84" t="s">
        <v>3834</v>
      </c>
      <c r="M2201" s="84" t="s">
        <v>917</v>
      </c>
      <c r="N2201" s="83">
        <v>0.5</v>
      </c>
      <c r="O2201" s="83">
        <v>1</v>
      </c>
      <c r="P2201" s="83">
        <v>7</v>
      </c>
      <c r="Q2201" s="241">
        <f t="shared" si="166"/>
        <v>3.5</v>
      </c>
      <c r="R2201" s="240" t="str">
        <f t="shared" si="167"/>
        <v>DÜŞÜK RİSK</v>
      </c>
      <c r="S2201" s="84" t="s">
        <v>2386</v>
      </c>
      <c r="T2201" s="83" t="s">
        <v>186</v>
      </c>
      <c r="U2201" s="155" t="s">
        <v>919</v>
      </c>
      <c r="V2201" s="85" t="s">
        <v>558</v>
      </c>
      <c r="W2201" s="156" t="s">
        <v>919</v>
      </c>
      <c r="X2201" s="156" t="s">
        <v>858</v>
      </c>
      <c r="Y2201" s="83">
        <v>0.5</v>
      </c>
      <c r="Z2201" s="83">
        <v>1</v>
      </c>
      <c r="AA2201" s="83">
        <v>7</v>
      </c>
      <c r="AB2201" s="241">
        <f t="shared" si="168"/>
        <v>3.5</v>
      </c>
      <c r="AC2201" s="240" t="str">
        <f t="shared" si="169"/>
        <v>DÜŞÜK RİSK</v>
      </c>
      <c r="AD2201" s="81" t="s">
        <v>931</v>
      </c>
      <c r="AE2201" s="81" t="s">
        <v>3806</v>
      </c>
      <c r="AF2201" s="240" t="s">
        <v>1795</v>
      </c>
      <c r="AG2201" s="83" t="s">
        <v>3835</v>
      </c>
    </row>
    <row r="2202" spans="1:33" ht="140" x14ac:dyDescent="0.45">
      <c r="A2202" s="152">
        <v>2195</v>
      </c>
      <c r="B2202" s="160">
        <v>45896</v>
      </c>
      <c r="C2202" s="83" t="s">
        <v>72</v>
      </c>
      <c r="D2202" s="81" t="s">
        <v>130</v>
      </c>
      <c r="E2202" s="254" t="s">
        <v>5358</v>
      </c>
      <c r="F2202" s="254" t="s">
        <v>5358</v>
      </c>
      <c r="G2202" s="83" t="s">
        <v>3826</v>
      </c>
      <c r="H2202" s="83" t="s">
        <v>3836</v>
      </c>
      <c r="I2202" s="83" t="s">
        <v>3837</v>
      </c>
      <c r="J2202" s="83" t="s">
        <v>3838</v>
      </c>
      <c r="K2202" s="83" t="s">
        <v>857</v>
      </c>
      <c r="L2202" s="84" t="s">
        <v>4813</v>
      </c>
      <c r="M2202" s="84" t="s">
        <v>917</v>
      </c>
      <c r="N2202" s="83">
        <v>1</v>
      </c>
      <c r="O2202" s="83">
        <v>1</v>
      </c>
      <c r="P2202" s="83">
        <v>7</v>
      </c>
      <c r="Q2202" s="241">
        <f t="shared" si="166"/>
        <v>7</v>
      </c>
      <c r="R2202" s="240" t="str">
        <f t="shared" si="167"/>
        <v>DÜŞÜK RİSK</v>
      </c>
      <c r="S2202" s="84" t="s">
        <v>2386</v>
      </c>
      <c r="T2202" s="83" t="s">
        <v>132</v>
      </c>
      <c r="U2202" s="155" t="s">
        <v>919</v>
      </c>
      <c r="V2202" s="85" t="s">
        <v>558</v>
      </c>
      <c r="W2202" s="156" t="s">
        <v>919</v>
      </c>
      <c r="X2202" s="156" t="s">
        <v>858</v>
      </c>
      <c r="Y2202" s="83">
        <v>1</v>
      </c>
      <c r="Z2202" s="83">
        <v>1</v>
      </c>
      <c r="AA2202" s="83">
        <v>7</v>
      </c>
      <c r="AB2202" s="241">
        <f t="shared" si="168"/>
        <v>7</v>
      </c>
      <c r="AC2202" s="240" t="str">
        <f t="shared" si="169"/>
        <v>DÜŞÜK RİSK</v>
      </c>
      <c r="AD2202" s="81" t="s">
        <v>493</v>
      </c>
      <c r="AE2202" s="81" t="s">
        <v>3806</v>
      </c>
      <c r="AF2202" s="240" t="s">
        <v>3840</v>
      </c>
      <c r="AG2202" s="83" t="s">
        <v>3835</v>
      </c>
    </row>
    <row r="2203" spans="1:33" ht="122.5" x14ac:dyDescent="0.45">
      <c r="A2203" s="152">
        <v>2196</v>
      </c>
      <c r="B2203" s="160">
        <v>45896</v>
      </c>
      <c r="C2203" s="83" t="s">
        <v>66</v>
      </c>
      <c r="D2203" s="81" t="s">
        <v>6753</v>
      </c>
      <c r="E2203" s="254" t="s">
        <v>5358</v>
      </c>
      <c r="F2203" s="254" t="s">
        <v>5358</v>
      </c>
      <c r="G2203" s="83" t="s">
        <v>3841</v>
      </c>
      <c r="H2203" s="83" t="s">
        <v>3842</v>
      </c>
      <c r="I2203" s="83" t="s">
        <v>3843</v>
      </c>
      <c r="J2203" s="83" t="s">
        <v>3844</v>
      </c>
      <c r="K2203" s="83" t="s">
        <v>3845</v>
      </c>
      <c r="L2203" s="230" t="s">
        <v>5359</v>
      </c>
      <c r="M2203" s="84" t="s">
        <v>917</v>
      </c>
      <c r="N2203" s="83">
        <v>1</v>
      </c>
      <c r="O2203" s="83">
        <v>1</v>
      </c>
      <c r="P2203" s="83">
        <v>40</v>
      </c>
      <c r="Q2203" s="241">
        <f t="shared" si="166"/>
        <v>40</v>
      </c>
      <c r="R2203" s="240" t="str">
        <f t="shared" si="167"/>
        <v>OLASI RİSK</v>
      </c>
      <c r="S2203" s="84" t="s">
        <v>918</v>
      </c>
      <c r="T2203" s="83" t="s">
        <v>131</v>
      </c>
      <c r="U2203" s="155" t="s">
        <v>919</v>
      </c>
      <c r="V2203" s="85" t="s">
        <v>961</v>
      </c>
      <c r="W2203" s="156" t="s">
        <v>919</v>
      </c>
      <c r="X2203" s="156" t="s">
        <v>858</v>
      </c>
      <c r="Y2203" s="83">
        <v>1</v>
      </c>
      <c r="Z2203" s="83">
        <v>1</v>
      </c>
      <c r="AA2203" s="83">
        <v>7</v>
      </c>
      <c r="AB2203" s="241">
        <f t="shared" si="168"/>
        <v>7</v>
      </c>
      <c r="AC2203" s="240" t="str">
        <f t="shared" si="169"/>
        <v>DÜŞÜK RİSK</v>
      </c>
      <c r="AD2203" s="81" t="s">
        <v>651</v>
      </c>
      <c r="AE2203" s="81" t="s">
        <v>131</v>
      </c>
      <c r="AF2203" s="240" t="s">
        <v>2460</v>
      </c>
      <c r="AG2203" s="83" t="s">
        <v>1141</v>
      </c>
    </row>
    <row r="2204" spans="1:33" ht="122.5" x14ac:dyDescent="0.45">
      <c r="A2204" s="152">
        <v>2197</v>
      </c>
      <c r="B2204" s="160">
        <v>45896</v>
      </c>
      <c r="C2204" s="83" t="s">
        <v>66</v>
      </c>
      <c r="D2204" s="81" t="s">
        <v>6753</v>
      </c>
      <c r="E2204" s="254" t="s">
        <v>5358</v>
      </c>
      <c r="F2204" s="254" t="s">
        <v>5358</v>
      </c>
      <c r="G2204" s="229" t="s">
        <v>3847</v>
      </c>
      <c r="H2204" s="83" t="s">
        <v>3848</v>
      </c>
      <c r="I2204" s="83" t="s">
        <v>3849</v>
      </c>
      <c r="J2204" s="83" t="s">
        <v>3850</v>
      </c>
      <c r="K2204" s="83" t="s">
        <v>3845</v>
      </c>
      <c r="L2204" s="230" t="s">
        <v>5360</v>
      </c>
      <c r="M2204" s="84" t="s">
        <v>917</v>
      </c>
      <c r="N2204" s="83">
        <v>1</v>
      </c>
      <c r="O2204" s="83">
        <v>1</v>
      </c>
      <c r="P2204" s="83">
        <v>40</v>
      </c>
      <c r="Q2204" s="241">
        <f t="shared" si="166"/>
        <v>40</v>
      </c>
      <c r="R2204" s="240" t="str">
        <f t="shared" si="167"/>
        <v>OLASI RİSK</v>
      </c>
      <c r="S2204" s="84" t="s">
        <v>918</v>
      </c>
      <c r="T2204" s="83" t="s">
        <v>131</v>
      </c>
      <c r="U2204" s="155" t="s">
        <v>919</v>
      </c>
      <c r="V2204" s="85" t="s">
        <v>961</v>
      </c>
      <c r="W2204" s="156" t="s">
        <v>919</v>
      </c>
      <c r="X2204" s="156" t="s">
        <v>858</v>
      </c>
      <c r="Y2204" s="83">
        <v>1</v>
      </c>
      <c r="Z2204" s="83">
        <v>1</v>
      </c>
      <c r="AA2204" s="83">
        <v>7</v>
      </c>
      <c r="AB2204" s="241">
        <f t="shared" si="168"/>
        <v>7</v>
      </c>
      <c r="AC2204" s="240" t="str">
        <f t="shared" si="169"/>
        <v>DÜŞÜK RİSK</v>
      </c>
      <c r="AD2204" s="81" t="s">
        <v>651</v>
      </c>
      <c r="AE2204" s="81" t="s">
        <v>131</v>
      </c>
      <c r="AF2204" s="240" t="s">
        <v>2460</v>
      </c>
      <c r="AG2204" s="83" t="s">
        <v>1141</v>
      </c>
    </row>
    <row r="2205" spans="1:33" ht="105" x14ac:dyDescent="0.45">
      <c r="A2205" s="152">
        <v>2198</v>
      </c>
      <c r="B2205" s="160">
        <v>45896</v>
      </c>
      <c r="C2205" s="83" t="s">
        <v>72</v>
      </c>
      <c r="D2205" s="81" t="s">
        <v>130</v>
      </c>
      <c r="E2205" s="254" t="s">
        <v>5358</v>
      </c>
      <c r="F2205" s="254" t="s">
        <v>5358</v>
      </c>
      <c r="G2205" s="83" t="s">
        <v>855</v>
      </c>
      <c r="H2205" s="83" t="s">
        <v>913</v>
      </c>
      <c r="I2205" s="83" t="s">
        <v>1016</v>
      </c>
      <c r="J2205" s="83" t="s">
        <v>915</v>
      </c>
      <c r="K2205" s="83" t="s">
        <v>857</v>
      </c>
      <c r="L2205" s="84" t="s">
        <v>916</v>
      </c>
      <c r="M2205" s="84" t="s">
        <v>917</v>
      </c>
      <c r="N2205" s="83">
        <v>1</v>
      </c>
      <c r="O2205" s="83">
        <v>6</v>
      </c>
      <c r="P2205" s="83">
        <v>3</v>
      </c>
      <c r="Q2205" s="241">
        <f t="shared" si="166"/>
        <v>18</v>
      </c>
      <c r="R2205" s="240" t="str">
        <f t="shared" si="167"/>
        <v>DÜŞÜK RİSK</v>
      </c>
      <c r="S2205" s="84" t="s">
        <v>918</v>
      </c>
      <c r="T2205" s="83" t="s">
        <v>191</v>
      </c>
      <c r="U2205" s="155" t="s">
        <v>919</v>
      </c>
      <c r="V2205" s="85" t="s">
        <v>920</v>
      </c>
      <c r="W2205" s="156">
        <v>45583</v>
      </c>
      <c r="X2205" s="156" t="s">
        <v>858</v>
      </c>
      <c r="Y2205" s="83">
        <v>1</v>
      </c>
      <c r="Z2205" s="83">
        <v>1</v>
      </c>
      <c r="AA2205" s="83">
        <v>3</v>
      </c>
      <c r="AB2205" s="241">
        <f t="shared" si="168"/>
        <v>3</v>
      </c>
      <c r="AC2205" s="240" t="str">
        <f t="shared" si="169"/>
        <v>DÜŞÜK RİSK</v>
      </c>
      <c r="AD2205" s="81" t="s">
        <v>132</v>
      </c>
      <c r="AE2205" s="81" t="s">
        <v>191</v>
      </c>
      <c r="AF2205" s="240" t="s">
        <v>921</v>
      </c>
      <c r="AG2205" s="83" t="s">
        <v>860</v>
      </c>
    </row>
    <row r="2206" spans="1:33" ht="105" x14ac:dyDescent="0.45">
      <c r="A2206" s="152">
        <v>2199</v>
      </c>
      <c r="B2206" s="160">
        <v>45896</v>
      </c>
      <c r="C2206" s="83" t="s">
        <v>72</v>
      </c>
      <c r="D2206" s="81" t="s">
        <v>130</v>
      </c>
      <c r="E2206" s="254" t="s">
        <v>5358</v>
      </c>
      <c r="F2206" s="254" t="s">
        <v>5358</v>
      </c>
      <c r="G2206" s="83" t="s">
        <v>855</v>
      </c>
      <c r="H2206" s="83" t="s">
        <v>922</v>
      </c>
      <c r="I2206" s="83" t="s">
        <v>923</v>
      </c>
      <c r="J2206" s="83" t="s">
        <v>924</v>
      </c>
      <c r="K2206" s="83" t="s">
        <v>857</v>
      </c>
      <c r="L2206" s="84" t="s">
        <v>925</v>
      </c>
      <c r="M2206" s="84" t="s">
        <v>917</v>
      </c>
      <c r="N2206" s="83">
        <v>1</v>
      </c>
      <c r="O2206" s="83">
        <v>3</v>
      </c>
      <c r="P2206" s="83">
        <v>3</v>
      </c>
      <c r="Q2206" s="241">
        <f t="shared" si="166"/>
        <v>9</v>
      </c>
      <c r="R2206" s="240" t="str">
        <f t="shared" si="167"/>
        <v>DÜŞÜK RİSK</v>
      </c>
      <c r="S2206" s="84" t="s">
        <v>918</v>
      </c>
      <c r="T2206" s="83" t="s">
        <v>191</v>
      </c>
      <c r="U2206" s="155" t="s">
        <v>919</v>
      </c>
      <c r="V2206" s="85" t="s">
        <v>558</v>
      </c>
      <c r="W2206" s="156">
        <v>45583</v>
      </c>
      <c r="X2206" s="156" t="s">
        <v>858</v>
      </c>
      <c r="Y2206" s="83">
        <v>1</v>
      </c>
      <c r="Z2206" s="83">
        <v>1</v>
      </c>
      <c r="AA2206" s="83">
        <v>3</v>
      </c>
      <c r="AB2206" s="241">
        <f t="shared" si="168"/>
        <v>3</v>
      </c>
      <c r="AC2206" s="240" t="str">
        <f t="shared" si="169"/>
        <v>DÜŞÜK RİSK</v>
      </c>
      <c r="AD2206" s="81" t="s">
        <v>132</v>
      </c>
      <c r="AE2206" s="81" t="s">
        <v>191</v>
      </c>
      <c r="AF2206" s="240" t="s">
        <v>921</v>
      </c>
      <c r="AG2206" s="83" t="s">
        <v>860</v>
      </c>
    </row>
    <row r="2207" spans="1:33" ht="105" x14ac:dyDescent="0.45">
      <c r="A2207" s="152">
        <v>2200</v>
      </c>
      <c r="B2207" s="160">
        <v>45896</v>
      </c>
      <c r="C2207" s="83" t="s">
        <v>72</v>
      </c>
      <c r="D2207" s="81" t="s">
        <v>130</v>
      </c>
      <c r="E2207" s="254" t="s">
        <v>5358</v>
      </c>
      <c r="F2207" s="254" t="s">
        <v>5358</v>
      </c>
      <c r="G2207" s="83" t="s">
        <v>855</v>
      </c>
      <c r="H2207" s="83" t="s">
        <v>926</v>
      </c>
      <c r="I2207" s="83" t="s">
        <v>927</v>
      </c>
      <c r="J2207" s="83" t="s">
        <v>924</v>
      </c>
      <c r="K2207" s="83" t="s">
        <v>857</v>
      </c>
      <c r="L2207" s="84" t="s">
        <v>928</v>
      </c>
      <c r="M2207" s="84" t="s">
        <v>917</v>
      </c>
      <c r="N2207" s="83">
        <v>3</v>
      </c>
      <c r="O2207" s="83">
        <v>3</v>
      </c>
      <c r="P2207" s="83">
        <v>3</v>
      </c>
      <c r="Q2207" s="241">
        <f t="shared" si="166"/>
        <v>27</v>
      </c>
      <c r="R2207" s="240" t="str">
        <f t="shared" si="167"/>
        <v>OLASI RİSK</v>
      </c>
      <c r="S2207" s="84" t="s">
        <v>918</v>
      </c>
      <c r="T2207" s="83" t="s">
        <v>190</v>
      </c>
      <c r="U2207" s="155" t="s">
        <v>919</v>
      </c>
      <c r="V2207" s="85" t="s">
        <v>930</v>
      </c>
      <c r="W2207" s="156">
        <v>45585</v>
      </c>
      <c r="X2207" s="156" t="s">
        <v>858</v>
      </c>
      <c r="Y2207" s="83">
        <v>1</v>
      </c>
      <c r="Z2207" s="83">
        <v>1</v>
      </c>
      <c r="AA2207" s="83">
        <v>3</v>
      </c>
      <c r="AB2207" s="241">
        <f t="shared" si="168"/>
        <v>3</v>
      </c>
      <c r="AC2207" s="240" t="str">
        <f t="shared" si="169"/>
        <v>DÜŞÜK RİSK</v>
      </c>
      <c r="AD2207" s="81" t="s">
        <v>931</v>
      </c>
      <c r="AE2207" s="81" t="s">
        <v>190</v>
      </c>
      <c r="AF2207" s="240" t="s">
        <v>932</v>
      </c>
      <c r="AG2207" s="83" t="s">
        <v>860</v>
      </c>
    </row>
    <row r="2208" spans="1:33" ht="140" x14ac:dyDescent="0.45">
      <c r="A2208" s="152">
        <v>2201</v>
      </c>
      <c r="B2208" s="160">
        <v>45896</v>
      </c>
      <c r="C2208" s="83" t="s">
        <v>72</v>
      </c>
      <c r="D2208" s="81" t="s">
        <v>130</v>
      </c>
      <c r="E2208" s="254" t="s">
        <v>5358</v>
      </c>
      <c r="F2208" s="254" t="s">
        <v>5358</v>
      </c>
      <c r="G2208" s="83" t="s">
        <v>855</v>
      </c>
      <c r="H2208" s="83" t="s">
        <v>933</v>
      </c>
      <c r="I2208" s="83" t="s">
        <v>934</v>
      </c>
      <c r="J2208" s="83" t="s">
        <v>935</v>
      </c>
      <c r="K2208" s="83" t="s">
        <v>1008</v>
      </c>
      <c r="L2208" s="84" t="s">
        <v>936</v>
      </c>
      <c r="M2208" s="84" t="s">
        <v>917</v>
      </c>
      <c r="N2208" s="83">
        <v>1</v>
      </c>
      <c r="O2208" s="83">
        <v>6</v>
      </c>
      <c r="P2208" s="83">
        <v>7</v>
      </c>
      <c r="Q2208" s="241">
        <f t="shared" si="166"/>
        <v>42</v>
      </c>
      <c r="R2208" s="240" t="str">
        <f t="shared" si="167"/>
        <v>OLASI RİSK</v>
      </c>
      <c r="S2208" s="84" t="s">
        <v>918</v>
      </c>
      <c r="T2208" s="83" t="s">
        <v>191</v>
      </c>
      <c r="U2208" s="155" t="s">
        <v>919</v>
      </c>
      <c r="V2208" s="85" t="s">
        <v>558</v>
      </c>
      <c r="W2208" s="156" t="s">
        <v>919</v>
      </c>
      <c r="X2208" s="156" t="s">
        <v>858</v>
      </c>
      <c r="Y2208" s="83">
        <v>1</v>
      </c>
      <c r="Z2208" s="83">
        <v>3</v>
      </c>
      <c r="AA2208" s="83">
        <v>3</v>
      </c>
      <c r="AB2208" s="241">
        <f t="shared" si="168"/>
        <v>9</v>
      </c>
      <c r="AC2208" s="240" t="str">
        <f t="shared" si="169"/>
        <v>DÜŞÜK RİSK</v>
      </c>
      <c r="AD2208" s="81" t="s">
        <v>132</v>
      </c>
      <c r="AE2208" s="81" t="s">
        <v>191</v>
      </c>
      <c r="AF2208" s="240" t="s">
        <v>921</v>
      </c>
      <c r="AG2208" s="83" t="s">
        <v>860</v>
      </c>
    </row>
    <row r="2209" spans="1:33" ht="105" x14ac:dyDescent="0.45">
      <c r="A2209" s="152">
        <v>2202</v>
      </c>
      <c r="B2209" s="160">
        <v>45896</v>
      </c>
      <c r="C2209" s="83" t="s">
        <v>72</v>
      </c>
      <c r="D2209" s="81" t="s">
        <v>130</v>
      </c>
      <c r="E2209" s="254" t="s">
        <v>5358</v>
      </c>
      <c r="F2209" s="254" t="s">
        <v>5358</v>
      </c>
      <c r="G2209" s="83" t="s">
        <v>1120</v>
      </c>
      <c r="H2209" s="83" t="s">
        <v>1589</v>
      </c>
      <c r="I2209" s="83" t="s">
        <v>1590</v>
      </c>
      <c r="J2209" s="83" t="s">
        <v>915</v>
      </c>
      <c r="K2209" s="83" t="s">
        <v>515</v>
      </c>
      <c r="L2209" s="84" t="s">
        <v>1591</v>
      </c>
      <c r="M2209" s="84" t="s">
        <v>917</v>
      </c>
      <c r="N2209" s="83">
        <v>3</v>
      </c>
      <c r="O2209" s="83">
        <v>6</v>
      </c>
      <c r="P2209" s="83">
        <v>3</v>
      </c>
      <c r="Q2209" s="241">
        <f t="shared" si="166"/>
        <v>54</v>
      </c>
      <c r="R2209" s="240" t="str">
        <f t="shared" si="167"/>
        <v>OLASI RİSK</v>
      </c>
      <c r="S2209" s="84" t="s">
        <v>918</v>
      </c>
      <c r="T2209" s="83" t="s">
        <v>192</v>
      </c>
      <c r="U2209" s="155"/>
      <c r="V2209" s="85" t="s">
        <v>558</v>
      </c>
      <c r="W2209" s="156"/>
      <c r="X2209" s="156" t="s">
        <v>858</v>
      </c>
      <c r="Y2209" s="83">
        <v>1</v>
      </c>
      <c r="Z2209" s="83">
        <v>3</v>
      </c>
      <c r="AA2209" s="83">
        <v>3</v>
      </c>
      <c r="AB2209" s="241">
        <f t="shared" si="168"/>
        <v>9</v>
      </c>
      <c r="AC2209" s="240" t="str">
        <f t="shared" si="169"/>
        <v>DÜŞÜK RİSK</v>
      </c>
      <c r="AD2209" s="81" t="s">
        <v>132</v>
      </c>
      <c r="AE2209" s="81" t="s">
        <v>192</v>
      </c>
      <c r="AF2209" s="240" t="s">
        <v>921</v>
      </c>
      <c r="AG2209" s="83" t="s">
        <v>1593</v>
      </c>
    </row>
    <row r="2210" spans="1:33" ht="157.5" x14ac:dyDescent="0.45">
      <c r="A2210" s="152">
        <v>2203</v>
      </c>
      <c r="B2210" s="160">
        <v>45896</v>
      </c>
      <c r="C2210" s="83" t="s">
        <v>72</v>
      </c>
      <c r="D2210" s="81" t="s">
        <v>130</v>
      </c>
      <c r="E2210" s="254" t="s">
        <v>5358</v>
      </c>
      <c r="F2210" s="254" t="s">
        <v>5358</v>
      </c>
      <c r="G2210" s="83" t="s">
        <v>938</v>
      </c>
      <c r="H2210" s="83" t="s">
        <v>939</v>
      </c>
      <c r="I2210" s="83" t="s">
        <v>940</v>
      </c>
      <c r="J2210" s="83" t="s">
        <v>941</v>
      </c>
      <c r="K2210" s="83" t="s">
        <v>515</v>
      </c>
      <c r="L2210" s="230" t="s">
        <v>5377</v>
      </c>
      <c r="M2210" s="84" t="s">
        <v>917</v>
      </c>
      <c r="N2210" s="83">
        <v>1</v>
      </c>
      <c r="O2210" s="83">
        <v>3</v>
      </c>
      <c r="P2210" s="83">
        <v>1</v>
      </c>
      <c r="Q2210" s="241">
        <f t="shared" si="166"/>
        <v>3</v>
      </c>
      <c r="R2210" s="240" t="str">
        <f t="shared" si="167"/>
        <v>DÜŞÜK RİSK</v>
      </c>
      <c r="S2210" s="84" t="s">
        <v>918</v>
      </c>
      <c r="T2210" s="83" t="s">
        <v>191</v>
      </c>
      <c r="U2210" s="155" t="s">
        <v>919</v>
      </c>
      <c r="V2210" s="85" t="s">
        <v>558</v>
      </c>
      <c r="W2210" s="156" t="s">
        <v>919</v>
      </c>
      <c r="X2210" s="156" t="s">
        <v>858</v>
      </c>
      <c r="Y2210" s="83">
        <v>1</v>
      </c>
      <c r="Z2210" s="83">
        <v>3</v>
      </c>
      <c r="AA2210" s="83">
        <v>1</v>
      </c>
      <c r="AB2210" s="241">
        <f t="shared" si="168"/>
        <v>3</v>
      </c>
      <c r="AC2210" s="240" t="str">
        <f t="shared" si="169"/>
        <v>DÜŞÜK RİSK</v>
      </c>
      <c r="AD2210" s="81" t="s">
        <v>132</v>
      </c>
      <c r="AE2210" s="81" t="s">
        <v>191</v>
      </c>
      <c r="AF2210" s="240" t="s">
        <v>921</v>
      </c>
      <c r="AG2210" s="83" t="s">
        <v>860</v>
      </c>
    </row>
    <row r="2211" spans="1:33" ht="122.5" x14ac:dyDescent="0.45">
      <c r="A2211" s="152">
        <v>2204</v>
      </c>
      <c r="B2211" s="160">
        <v>45896</v>
      </c>
      <c r="C2211" s="83" t="s">
        <v>72</v>
      </c>
      <c r="D2211" s="81" t="s">
        <v>130</v>
      </c>
      <c r="E2211" s="254" t="s">
        <v>5358</v>
      </c>
      <c r="F2211" s="254" t="s">
        <v>5358</v>
      </c>
      <c r="G2211" s="83" t="s">
        <v>943</v>
      </c>
      <c r="H2211" s="83" t="s">
        <v>944</v>
      </c>
      <c r="I2211" s="83" t="s">
        <v>1749</v>
      </c>
      <c r="J2211" s="83" t="s">
        <v>941</v>
      </c>
      <c r="K2211" s="83" t="s">
        <v>515</v>
      </c>
      <c r="L2211" s="84" t="s">
        <v>946</v>
      </c>
      <c r="M2211" s="84" t="s">
        <v>917</v>
      </c>
      <c r="N2211" s="83">
        <v>0.5</v>
      </c>
      <c r="O2211" s="83">
        <v>1</v>
      </c>
      <c r="P2211" s="83">
        <v>3</v>
      </c>
      <c r="Q2211" s="241">
        <f t="shared" si="166"/>
        <v>1.5</v>
      </c>
      <c r="R2211" s="240" t="str">
        <f t="shared" si="167"/>
        <v>DÜŞÜK RİSK</v>
      </c>
      <c r="S2211" s="84" t="s">
        <v>918</v>
      </c>
      <c r="T2211" s="83" t="s">
        <v>191</v>
      </c>
      <c r="U2211" s="155" t="s">
        <v>919</v>
      </c>
      <c r="V2211" s="85" t="s">
        <v>558</v>
      </c>
      <c r="W2211" s="156" t="s">
        <v>919</v>
      </c>
      <c r="X2211" s="156" t="s">
        <v>858</v>
      </c>
      <c r="Y2211" s="83">
        <v>0.5</v>
      </c>
      <c r="Z2211" s="83">
        <v>1</v>
      </c>
      <c r="AA2211" s="83">
        <v>3</v>
      </c>
      <c r="AB2211" s="241">
        <f t="shared" si="168"/>
        <v>1.5</v>
      </c>
      <c r="AC2211" s="240" t="str">
        <f t="shared" si="169"/>
        <v>DÜŞÜK RİSK</v>
      </c>
      <c r="AD2211" s="81" t="s">
        <v>132</v>
      </c>
      <c r="AE2211" s="81" t="s">
        <v>191</v>
      </c>
      <c r="AF2211" s="240" t="s">
        <v>921</v>
      </c>
      <c r="AG2211" s="83" t="s">
        <v>860</v>
      </c>
    </row>
    <row r="2212" spans="1:33" ht="122.5" x14ac:dyDescent="0.45">
      <c r="A2212" s="152">
        <v>2205</v>
      </c>
      <c r="B2212" s="160">
        <v>45896</v>
      </c>
      <c r="C2212" s="83" t="s">
        <v>72</v>
      </c>
      <c r="D2212" s="81" t="s">
        <v>130</v>
      </c>
      <c r="E2212" s="254" t="s">
        <v>5358</v>
      </c>
      <c r="F2212" s="254" t="s">
        <v>5358</v>
      </c>
      <c r="G2212" s="83" t="s">
        <v>947</v>
      </c>
      <c r="H2212" s="83" t="s">
        <v>948</v>
      </c>
      <c r="I2212" s="83" t="s">
        <v>949</v>
      </c>
      <c r="J2212" s="83" t="s">
        <v>950</v>
      </c>
      <c r="K2212" s="83" t="s">
        <v>515</v>
      </c>
      <c r="L2212" s="84" t="s">
        <v>951</v>
      </c>
      <c r="M2212" s="84" t="s">
        <v>917</v>
      </c>
      <c r="N2212" s="83">
        <v>0.5</v>
      </c>
      <c r="O2212" s="83">
        <v>0.5</v>
      </c>
      <c r="P2212" s="83">
        <v>7</v>
      </c>
      <c r="Q2212" s="241">
        <f t="shared" si="166"/>
        <v>1.75</v>
      </c>
      <c r="R2212" s="240" t="str">
        <f t="shared" si="167"/>
        <v>DÜŞÜK RİSK</v>
      </c>
      <c r="S2212" s="84" t="s">
        <v>918</v>
      </c>
      <c r="T2212" s="83" t="s">
        <v>72</v>
      </c>
      <c r="U2212" s="155" t="s">
        <v>919</v>
      </c>
      <c r="V2212" s="85" t="s">
        <v>558</v>
      </c>
      <c r="W2212" s="156" t="s">
        <v>919</v>
      </c>
      <c r="X2212" s="156" t="s">
        <v>858</v>
      </c>
      <c r="Y2212" s="83">
        <v>0.5</v>
      </c>
      <c r="Z2212" s="83">
        <v>0.5</v>
      </c>
      <c r="AA2212" s="83">
        <v>7</v>
      </c>
      <c r="AB2212" s="241">
        <f t="shared" si="168"/>
        <v>1.75</v>
      </c>
      <c r="AC2212" s="240" t="str">
        <f t="shared" si="169"/>
        <v>DÜŞÜK RİSK</v>
      </c>
      <c r="AD2212" s="81" t="s">
        <v>132</v>
      </c>
      <c r="AE2212" s="81" t="s">
        <v>72</v>
      </c>
      <c r="AF2212" s="240" t="s">
        <v>921</v>
      </c>
      <c r="AG2212" s="83" t="s">
        <v>952</v>
      </c>
    </row>
    <row r="2213" spans="1:33" ht="105" x14ac:dyDescent="0.45">
      <c r="A2213" s="152">
        <v>2206</v>
      </c>
      <c r="B2213" s="160">
        <v>45896</v>
      </c>
      <c r="C2213" s="83" t="s">
        <v>72</v>
      </c>
      <c r="D2213" s="81" t="s">
        <v>130</v>
      </c>
      <c r="E2213" s="254" t="s">
        <v>5358</v>
      </c>
      <c r="F2213" s="254" t="s">
        <v>5358</v>
      </c>
      <c r="G2213" s="83" t="s">
        <v>943</v>
      </c>
      <c r="H2213" s="83" t="s">
        <v>953</v>
      </c>
      <c r="I2213" s="83" t="s">
        <v>954</v>
      </c>
      <c r="J2213" s="83" t="s">
        <v>935</v>
      </c>
      <c r="K2213" s="83" t="s">
        <v>515</v>
      </c>
      <c r="L2213" s="84" t="s">
        <v>955</v>
      </c>
      <c r="M2213" s="84" t="s">
        <v>917</v>
      </c>
      <c r="N2213" s="83">
        <v>0.5</v>
      </c>
      <c r="O2213" s="83">
        <v>0.5</v>
      </c>
      <c r="P2213" s="83">
        <v>3</v>
      </c>
      <c r="Q2213" s="241">
        <f t="shared" si="166"/>
        <v>0.75</v>
      </c>
      <c r="R2213" s="240" t="str">
        <f t="shared" si="167"/>
        <v>DÜŞÜK RİSK</v>
      </c>
      <c r="S2213" s="84" t="s">
        <v>918</v>
      </c>
      <c r="T2213" s="83" t="s">
        <v>191</v>
      </c>
      <c r="U2213" s="155" t="s">
        <v>919</v>
      </c>
      <c r="V2213" s="85" t="s">
        <v>558</v>
      </c>
      <c r="W2213" s="156" t="s">
        <v>919</v>
      </c>
      <c r="X2213" s="156" t="s">
        <v>858</v>
      </c>
      <c r="Y2213" s="83">
        <v>0.5</v>
      </c>
      <c r="Z2213" s="83">
        <v>0.5</v>
      </c>
      <c r="AA2213" s="83">
        <v>3</v>
      </c>
      <c r="AB2213" s="241">
        <f t="shared" si="168"/>
        <v>0.75</v>
      </c>
      <c r="AC2213" s="240" t="str">
        <f t="shared" si="169"/>
        <v>DÜŞÜK RİSK</v>
      </c>
      <c r="AD2213" s="81" t="s">
        <v>132</v>
      </c>
      <c r="AE2213" s="81" t="s">
        <v>191</v>
      </c>
      <c r="AF2213" s="240" t="s">
        <v>921</v>
      </c>
      <c r="AG2213" s="83" t="s">
        <v>860</v>
      </c>
    </row>
    <row r="2214" spans="1:33" ht="157.5" x14ac:dyDescent="0.45">
      <c r="A2214" s="152">
        <v>2207</v>
      </c>
      <c r="B2214" s="160">
        <v>45896</v>
      </c>
      <c r="C2214" s="83" t="s">
        <v>72</v>
      </c>
      <c r="D2214" s="81" t="s">
        <v>130</v>
      </c>
      <c r="E2214" s="254" t="s">
        <v>5358</v>
      </c>
      <c r="F2214" s="254" t="s">
        <v>5358</v>
      </c>
      <c r="G2214" s="83" t="s">
        <v>855</v>
      </c>
      <c r="H2214" s="83" t="s">
        <v>2555</v>
      </c>
      <c r="I2214" s="83" t="s">
        <v>2556</v>
      </c>
      <c r="J2214" s="83" t="s">
        <v>2557</v>
      </c>
      <c r="K2214" s="83" t="s">
        <v>2558</v>
      </c>
      <c r="L2214" s="84" t="s">
        <v>2559</v>
      </c>
      <c r="M2214" s="84" t="s">
        <v>917</v>
      </c>
      <c r="N2214" s="83">
        <v>1</v>
      </c>
      <c r="O2214" s="83">
        <v>2</v>
      </c>
      <c r="P2214" s="83">
        <v>15</v>
      </c>
      <c r="Q2214" s="241">
        <f t="shared" si="166"/>
        <v>30</v>
      </c>
      <c r="R2214" s="240" t="str">
        <f t="shared" si="167"/>
        <v>OLASI RİSK</v>
      </c>
      <c r="S2214" s="84" t="s">
        <v>1759</v>
      </c>
      <c r="T2214" s="83" t="s">
        <v>186</v>
      </c>
      <c r="U2214" s="155" t="s">
        <v>919</v>
      </c>
      <c r="V2214" s="85" t="s">
        <v>961</v>
      </c>
      <c r="W2214" s="156" t="s">
        <v>919</v>
      </c>
      <c r="X2214" s="156" t="s">
        <v>858</v>
      </c>
      <c r="Y2214" s="83">
        <v>1</v>
      </c>
      <c r="Z2214" s="83">
        <v>2</v>
      </c>
      <c r="AA2214" s="83">
        <v>15</v>
      </c>
      <c r="AB2214" s="241">
        <f t="shared" si="168"/>
        <v>30</v>
      </c>
      <c r="AC2214" s="240" t="str">
        <f t="shared" si="169"/>
        <v>OLASI RİSK</v>
      </c>
      <c r="AD2214" s="81" t="s">
        <v>493</v>
      </c>
      <c r="AE2214" s="81" t="s">
        <v>2560</v>
      </c>
      <c r="AF2214" s="240" t="s">
        <v>2561</v>
      </c>
      <c r="AG2214" s="83" t="s">
        <v>5494</v>
      </c>
    </row>
    <row r="2215" spans="1:33" ht="122.5" x14ac:dyDescent="0.45">
      <c r="A2215" s="152">
        <v>2208</v>
      </c>
      <c r="B2215" s="160">
        <v>45896</v>
      </c>
      <c r="C2215" s="83" t="s">
        <v>72</v>
      </c>
      <c r="D2215" s="81" t="s">
        <v>130</v>
      </c>
      <c r="E2215" s="254" t="s">
        <v>5358</v>
      </c>
      <c r="F2215" s="254" t="s">
        <v>5358</v>
      </c>
      <c r="G2215" s="83" t="s">
        <v>963</v>
      </c>
      <c r="H2215" s="83" t="s">
        <v>2562</v>
      </c>
      <c r="I2215" s="83" t="s">
        <v>2563</v>
      </c>
      <c r="J2215" s="83" t="s">
        <v>971</v>
      </c>
      <c r="K2215" s="83" t="s">
        <v>2558</v>
      </c>
      <c r="L2215" s="84" t="s">
        <v>2564</v>
      </c>
      <c r="M2215" s="84" t="s">
        <v>1169</v>
      </c>
      <c r="N2215" s="83">
        <v>1</v>
      </c>
      <c r="O2215" s="83">
        <v>6</v>
      </c>
      <c r="P2215" s="83">
        <v>1</v>
      </c>
      <c r="Q2215" s="241">
        <f t="shared" si="166"/>
        <v>6</v>
      </c>
      <c r="R2215" s="240" t="str">
        <f t="shared" si="167"/>
        <v>DÜŞÜK RİSK</v>
      </c>
      <c r="S2215" s="84" t="s">
        <v>2386</v>
      </c>
      <c r="T2215" s="83" t="s">
        <v>186</v>
      </c>
      <c r="U2215" s="155" t="s">
        <v>919</v>
      </c>
      <c r="V2215" s="85" t="s">
        <v>961</v>
      </c>
      <c r="W2215" s="156" t="s">
        <v>919</v>
      </c>
      <c r="X2215" s="156" t="s">
        <v>858</v>
      </c>
      <c r="Y2215" s="83">
        <v>1</v>
      </c>
      <c r="Z2215" s="83">
        <v>6</v>
      </c>
      <c r="AA2215" s="83">
        <v>1</v>
      </c>
      <c r="AB2215" s="241">
        <f t="shared" si="168"/>
        <v>6</v>
      </c>
      <c r="AC2215" s="240" t="str">
        <f t="shared" si="169"/>
        <v>DÜŞÜK RİSK</v>
      </c>
      <c r="AD2215" s="81" t="s">
        <v>493</v>
      </c>
      <c r="AE2215" s="81" t="s">
        <v>2560</v>
      </c>
      <c r="AF2215" s="240" t="s">
        <v>2561</v>
      </c>
      <c r="AG2215" s="83" t="s">
        <v>5495</v>
      </c>
    </row>
    <row r="2216" spans="1:33" ht="140" x14ac:dyDescent="0.45">
      <c r="A2216" s="152">
        <v>2209</v>
      </c>
      <c r="B2216" s="160">
        <v>45896</v>
      </c>
      <c r="C2216" s="83" t="s">
        <v>72</v>
      </c>
      <c r="D2216" s="81" t="s">
        <v>130</v>
      </c>
      <c r="E2216" s="254" t="s">
        <v>5358</v>
      </c>
      <c r="F2216" s="254" t="s">
        <v>5358</v>
      </c>
      <c r="G2216" s="83" t="s">
        <v>855</v>
      </c>
      <c r="H2216" s="83" t="s">
        <v>2566</v>
      </c>
      <c r="I2216" s="83" t="s">
        <v>2567</v>
      </c>
      <c r="J2216" s="83" t="s">
        <v>2568</v>
      </c>
      <c r="K2216" s="83" t="s">
        <v>2314</v>
      </c>
      <c r="L2216" s="84" t="s">
        <v>2569</v>
      </c>
      <c r="M2216" s="84" t="s">
        <v>917</v>
      </c>
      <c r="N2216" s="83">
        <v>0.5</v>
      </c>
      <c r="O2216" s="83">
        <v>1</v>
      </c>
      <c r="P2216" s="83">
        <v>3</v>
      </c>
      <c r="Q2216" s="241">
        <f t="shared" si="166"/>
        <v>1.5</v>
      </c>
      <c r="R2216" s="240" t="str">
        <f t="shared" si="167"/>
        <v>DÜŞÜK RİSK</v>
      </c>
      <c r="S2216" s="84" t="s">
        <v>1759</v>
      </c>
      <c r="T2216" s="83" t="s">
        <v>131</v>
      </c>
      <c r="U2216" s="155"/>
      <c r="V2216" s="85" t="s">
        <v>961</v>
      </c>
      <c r="W2216" s="156" t="s">
        <v>919</v>
      </c>
      <c r="X2216" s="156" t="s">
        <v>858</v>
      </c>
      <c r="Y2216" s="83">
        <v>0.5</v>
      </c>
      <c r="Z2216" s="83">
        <v>1</v>
      </c>
      <c r="AA2216" s="83">
        <v>3</v>
      </c>
      <c r="AB2216" s="241">
        <f t="shared" si="168"/>
        <v>1.5</v>
      </c>
      <c r="AC2216" s="240" t="str">
        <f t="shared" si="169"/>
        <v>DÜŞÜK RİSK</v>
      </c>
      <c r="AD2216" s="81" t="s">
        <v>132</v>
      </c>
      <c r="AE2216" s="81" t="s">
        <v>131</v>
      </c>
      <c r="AF2216" s="240" t="s">
        <v>2561</v>
      </c>
      <c r="AG2216" s="83" t="s">
        <v>969</v>
      </c>
    </row>
    <row r="2217" spans="1:33" ht="105" x14ac:dyDescent="0.45">
      <c r="A2217" s="152">
        <v>2210</v>
      </c>
      <c r="B2217" s="160">
        <v>45896</v>
      </c>
      <c r="C2217" s="83" t="s">
        <v>72</v>
      </c>
      <c r="D2217" s="81" t="s">
        <v>130</v>
      </c>
      <c r="E2217" s="254" t="s">
        <v>5358</v>
      </c>
      <c r="F2217" s="254" t="s">
        <v>5358</v>
      </c>
      <c r="G2217" s="83" t="s">
        <v>956</v>
      </c>
      <c r="H2217" s="83" t="s">
        <v>957</v>
      </c>
      <c r="I2217" s="83" t="s">
        <v>958</v>
      </c>
      <c r="J2217" s="83" t="s">
        <v>959</v>
      </c>
      <c r="K2217" s="83" t="s">
        <v>515</v>
      </c>
      <c r="L2217" s="84" t="s">
        <v>960</v>
      </c>
      <c r="M2217" s="84" t="s">
        <v>917</v>
      </c>
      <c r="N2217" s="83">
        <v>0.5</v>
      </c>
      <c r="O2217" s="83">
        <v>6</v>
      </c>
      <c r="P2217" s="83">
        <v>1</v>
      </c>
      <c r="Q2217" s="241">
        <f t="shared" si="166"/>
        <v>3</v>
      </c>
      <c r="R2217" s="240" t="str">
        <f t="shared" si="167"/>
        <v>DÜŞÜK RİSK</v>
      </c>
      <c r="S2217" s="84" t="s">
        <v>918</v>
      </c>
      <c r="T2217" s="83" t="s">
        <v>186</v>
      </c>
      <c r="U2217" s="155" t="s">
        <v>919</v>
      </c>
      <c r="V2217" s="85" t="s">
        <v>961</v>
      </c>
      <c r="W2217" s="156" t="s">
        <v>919</v>
      </c>
      <c r="X2217" s="156" t="s">
        <v>858</v>
      </c>
      <c r="Y2217" s="83">
        <v>0.5</v>
      </c>
      <c r="Z2217" s="83">
        <v>6</v>
      </c>
      <c r="AA2217" s="83">
        <v>1</v>
      </c>
      <c r="AB2217" s="241">
        <f t="shared" si="168"/>
        <v>3</v>
      </c>
      <c r="AC2217" s="240" t="str">
        <f t="shared" si="169"/>
        <v>DÜŞÜK RİSK</v>
      </c>
      <c r="AD2217" s="81" t="s">
        <v>132</v>
      </c>
      <c r="AE2217" s="81" t="s">
        <v>186</v>
      </c>
      <c r="AF2217" s="240" t="s">
        <v>1751</v>
      </c>
      <c r="AG2217" s="83" t="s">
        <v>962</v>
      </c>
    </row>
    <row r="2218" spans="1:33" ht="122.5" x14ac:dyDescent="0.45">
      <c r="A2218" s="152">
        <v>2211</v>
      </c>
      <c r="B2218" s="160">
        <v>45896</v>
      </c>
      <c r="C2218" s="83" t="s">
        <v>72</v>
      </c>
      <c r="D2218" s="81" t="s">
        <v>130</v>
      </c>
      <c r="E2218" s="254" t="s">
        <v>5358</v>
      </c>
      <c r="F2218" s="254" t="s">
        <v>5358</v>
      </c>
      <c r="G2218" s="83" t="s">
        <v>3852</v>
      </c>
      <c r="H2218" s="83" t="s">
        <v>3853</v>
      </c>
      <c r="I2218" s="83" t="s">
        <v>3854</v>
      </c>
      <c r="J2218" s="83" t="s">
        <v>935</v>
      </c>
      <c r="K2218" s="83" t="s">
        <v>2558</v>
      </c>
      <c r="L2218" s="230" t="s">
        <v>5378</v>
      </c>
      <c r="M2218" s="84" t="s">
        <v>917</v>
      </c>
      <c r="N2218" s="83">
        <v>1</v>
      </c>
      <c r="O2218" s="83">
        <v>6</v>
      </c>
      <c r="P2218" s="83">
        <v>15</v>
      </c>
      <c r="Q2218" s="241">
        <v>30</v>
      </c>
      <c r="R2218" s="240" t="str">
        <f t="shared" si="167"/>
        <v>OLASI RİSK</v>
      </c>
      <c r="S2218" s="84" t="s">
        <v>918</v>
      </c>
      <c r="T2218" s="83" t="s">
        <v>191</v>
      </c>
      <c r="U2218" s="155"/>
      <c r="V2218" s="85" t="s">
        <v>961</v>
      </c>
      <c r="W2218" s="156"/>
      <c r="X2218" s="156" t="s">
        <v>858</v>
      </c>
      <c r="Y2218" s="83">
        <v>0.5</v>
      </c>
      <c r="Z2218" s="83">
        <v>6</v>
      </c>
      <c r="AA2218" s="83">
        <v>3</v>
      </c>
      <c r="AB2218" s="241">
        <v>3</v>
      </c>
      <c r="AC2218" s="240" t="str">
        <f t="shared" si="169"/>
        <v>DÜŞÜK RİSK</v>
      </c>
      <c r="AD2218" s="81"/>
      <c r="AE2218" s="81" t="s">
        <v>186</v>
      </c>
      <c r="AF2218" s="240" t="s">
        <v>1751</v>
      </c>
      <c r="AG2218" s="83"/>
    </row>
    <row r="2219" spans="1:33" ht="105" x14ac:dyDescent="0.45">
      <c r="A2219" s="152">
        <v>2212</v>
      </c>
      <c r="B2219" s="160">
        <v>45896</v>
      </c>
      <c r="C2219" s="83" t="s">
        <v>72</v>
      </c>
      <c r="D2219" s="81" t="s">
        <v>155</v>
      </c>
      <c r="E2219" s="254" t="s">
        <v>5358</v>
      </c>
      <c r="F2219" s="254" t="s">
        <v>5358</v>
      </c>
      <c r="G2219" s="83" t="s">
        <v>1037</v>
      </c>
      <c r="H2219" s="83" t="s">
        <v>1038</v>
      </c>
      <c r="I2219" s="83" t="s">
        <v>1039</v>
      </c>
      <c r="J2219" s="83" t="s">
        <v>1040</v>
      </c>
      <c r="K2219" s="83" t="s">
        <v>1008</v>
      </c>
      <c r="L2219" s="84" t="s">
        <v>1781</v>
      </c>
      <c r="M2219" s="84" t="s">
        <v>917</v>
      </c>
      <c r="N2219" s="83">
        <v>0.5</v>
      </c>
      <c r="O2219" s="83">
        <v>0.5</v>
      </c>
      <c r="P2219" s="83">
        <v>3</v>
      </c>
      <c r="Q2219" s="241">
        <f t="shared" si="166"/>
        <v>0.75</v>
      </c>
      <c r="R2219" s="240" t="str">
        <f t="shared" si="167"/>
        <v>DÜŞÜK RİSK</v>
      </c>
      <c r="S2219" s="84" t="s">
        <v>918</v>
      </c>
      <c r="T2219" s="83" t="s">
        <v>186</v>
      </c>
      <c r="U2219" s="155" t="s">
        <v>919</v>
      </c>
      <c r="V2219" s="85" t="s">
        <v>558</v>
      </c>
      <c r="W2219" s="156" t="s">
        <v>919</v>
      </c>
      <c r="X2219" s="156" t="s">
        <v>858</v>
      </c>
      <c r="Y2219" s="83">
        <v>0.5</v>
      </c>
      <c r="Z2219" s="83">
        <v>0.5</v>
      </c>
      <c r="AA2219" s="83">
        <v>3</v>
      </c>
      <c r="AB2219" s="241">
        <f t="shared" si="168"/>
        <v>0.75</v>
      </c>
      <c r="AC2219" s="240" t="str">
        <f t="shared" si="169"/>
        <v>DÜŞÜK RİSK</v>
      </c>
      <c r="AD2219" s="81" t="s">
        <v>132</v>
      </c>
      <c r="AE2219" s="81" t="s">
        <v>186</v>
      </c>
      <c r="AF2219" s="240" t="s">
        <v>978</v>
      </c>
      <c r="AG2219" s="83" t="s">
        <v>1042</v>
      </c>
    </row>
    <row r="2220" spans="1:33" ht="105" x14ac:dyDescent="0.45">
      <c r="A2220" s="152">
        <v>2213</v>
      </c>
      <c r="B2220" s="160">
        <v>45896</v>
      </c>
      <c r="C2220" s="83" t="s">
        <v>72</v>
      </c>
      <c r="D2220" s="81" t="s">
        <v>155</v>
      </c>
      <c r="E2220" s="254" t="s">
        <v>5358</v>
      </c>
      <c r="F2220" s="254" t="s">
        <v>5358</v>
      </c>
      <c r="G2220" s="83" t="s">
        <v>1269</v>
      </c>
      <c r="H2220" s="83" t="s">
        <v>1594</v>
      </c>
      <c r="I2220" s="83" t="s">
        <v>854</v>
      </c>
      <c r="J2220" s="83" t="s">
        <v>971</v>
      </c>
      <c r="K2220" s="83" t="s">
        <v>1008</v>
      </c>
      <c r="L2220" s="84" t="s">
        <v>4807</v>
      </c>
      <c r="M2220" s="84" t="s">
        <v>917</v>
      </c>
      <c r="N2220" s="83">
        <v>1</v>
      </c>
      <c r="O2220" s="83">
        <v>1</v>
      </c>
      <c r="P2220" s="83">
        <v>15</v>
      </c>
      <c r="Q2220" s="241">
        <f t="shared" si="166"/>
        <v>15</v>
      </c>
      <c r="R2220" s="240" t="str">
        <f t="shared" si="167"/>
        <v>DÜŞÜK RİSK</v>
      </c>
      <c r="S2220" s="84" t="s">
        <v>918</v>
      </c>
      <c r="T2220" s="83" t="s">
        <v>191</v>
      </c>
      <c r="U2220" s="155" t="s">
        <v>919</v>
      </c>
      <c r="V2220" s="85" t="s">
        <v>558</v>
      </c>
      <c r="W2220" s="156" t="s">
        <v>919</v>
      </c>
      <c r="X2220" s="156" t="s">
        <v>858</v>
      </c>
      <c r="Y2220" s="83">
        <v>1</v>
      </c>
      <c r="Z2220" s="83">
        <v>0.5</v>
      </c>
      <c r="AA2220" s="83">
        <v>7</v>
      </c>
      <c r="AB2220" s="241">
        <f t="shared" si="168"/>
        <v>3.5</v>
      </c>
      <c r="AC2220" s="240" t="str">
        <f t="shared" si="169"/>
        <v>DÜŞÜK RİSK</v>
      </c>
      <c r="AD2220" s="81" t="s">
        <v>132</v>
      </c>
      <c r="AE2220" s="81" t="s">
        <v>191</v>
      </c>
      <c r="AF2220" s="240" t="s">
        <v>978</v>
      </c>
      <c r="AG2220" s="83" t="s">
        <v>1042</v>
      </c>
    </row>
    <row r="2221" spans="1:33" ht="157.5" x14ac:dyDescent="0.45">
      <c r="A2221" s="152">
        <v>2214</v>
      </c>
      <c r="B2221" s="160">
        <v>45896</v>
      </c>
      <c r="C2221" s="83" t="s">
        <v>72</v>
      </c>
      <c r="D2221" s="81" t="s">
        <v>155</v>
      </c>
      <c r="E2221" s="254" t="s">
        <v>5358</v>
      </c>
      <c r="F2221" s="254" t="s">
        <v>5358</v>
      </c>
      <c r="G2221" s="83" t="s">
        <v>1782</v>
      </c>
      <c r="H2221" s="83" t="s">
        <v>1596</v>
      </c>
      <c r="I2221" s="83" t="s">
        <v>1597</v>
      </c>
      <c r="J2221" s="83" t="s">
        <v>971</v>
      </c>
      <c r="K2221" s="83" t="s">
        <v>1008</v>
      </c>
      <c r="L2221" s="84" t="s">
        <v>1598</v>
      </c>
      <c r="M2221" s="84" t="s">
        <v>917</v>
      </c>
      <c r="N2221" s="83">
        <v>0.5</v>
      </c>
      <c r="O2221" s="83">
        <v>1</v>
      </c>
      <c r="P2221" s="83">
        <v>3</v>
      </c>
      <c r="Q2221" s="241">
        <f t="shared" si="166"/>
        <v>1.5</v>
      </c>
      <c r="R2221" s="240" t="str">
        <f t="shared" si="167"/>
        <v>DÜŞÜK RİSK</v>
      </c>
      <c r="S2221" s="84" t="s">
        <v>918</v>
      </c>
      <c r="T2221" s="83" t="s">
        <v>186</v>
      </c>
      <c r="U2221" s="155" t="s">
        <v>919</v>
      </c>
      <c r="V2221" s="85" t="s">
        <v>961</v>
      </c>
      <c r="W2221" s="156" t="s">
        <v>919</v>
      </c>
      <c r="X2221" s="156" t="s">
        <v>858</v>
      </c>
      <c r="Y2221" s="83">
        <v>0.5</v>
      </c>
      <c r="Z2221" s="83">
        <v>0.5</v>
      </c>
      <c r="AA2221" s="83">
        <v>3</v>
      </c>
      <c r="AB2221" s="241">
        <f t="shared" si="168"/>
        <v>0.75</v>
      </c>
      <c r="AC2221" s="240" t="str">
        <f t="shared" si="169"/>
        <v>DÜŞÜK RİSK</v>
      </c>
      <c r="AD2221" s="81" t="s">
        <v>493</v>
      </c>
      <c r="AE2221" s="81" t="s">
        <v>1599</v>
      </c>
      <c r="AF2221" s="240" t="s">
        <v>1600</v>
      </c>
      <c r="AG2221" s="83" t="s">
        <v>1042</v>
      </c>
    </row>
    <row r="2222" spans="1:33" ht="175" x14ac:dyDescent="0.45">
      <c r="A2222" s="152">
        <v>2215</v>
      </c>
      <c r="B2222" s="160">
        <v>45896</v>
      </c>
      <c r="C2222" s="83" t="s">
        <v>72</v>
      </c>
      <c r="D2222" s="81" t="s">
        <v>155</v>
      </c>
      <c r="E2222" s="254" t="s">
        <v>5358</v>
      </c>
      <c r="F2222" s="254" t="s">
        <v>5358</v>
      </c>
      <c r="G2222" s="83" t="s">
        <v>947</v>
      </c>
      <c r="H2222" s="83" t="s">
        <v>1601</v>
      </c>
      <c r="I2222" s="83" t="s">
        <v>1602</v>
      </c>
      <c r="J2222" s="83" t="s">
        <v>1603</v>
      </c>
      <c r="K2222" s="83" t="s">
        <v>857</v>
      </c>
      <c r="L2222" s="84" t="s">
        <v>1604</v>
      </c>
      <c r="M2222" s="84" t="s">
        <v>917</v>
      </c>
      <c r="N2222" s="83">
        <v>3</v>
      </c>
      <c r="O2222" s="83">
        <v>6</v>
      </c>
      <c r="P2222" s="83">
        <v>7</v>
      </c>
      <c r="Q2222" s="241">
        <f t="shared" si="166"/>
        <v>126</v>
      </c>
      <c r="R2222" s="240" t="str">
        <f t="shared" si="167"/>
        <v>ÖNEMLİ RİSK</v>
      </c>
      <c r="S2222" s="84" t="s">
        <v>918</v>
      </c>
      <c r="T2222" s="83" t="s">
        <v>186</v>
      </c>
      <c r="U2222" s="155" t="s">
        <v>919</v>
      </c>
      <c r="V2222" s="85" t="s">
        <v>961</v>
      </c>
      <c r="W2222" s="156" t="s">
        <v>919</v>
      </c>
      <c r="X2222" s="156" t="s">
        <v>858</v>
      </c>
      <c r="Y2222" s="83">
        <v>1</v>
      </c>
      <c r="Z2222" s="83">
        <v>1</v>
      </c>
      <c r="AA2222" s="83">
        <v>7</v>
      </c>
      <c r="AB2222" s="241">
        <f t="shared" si="168"/>
        <v>7</v>
      </c>
      <c r="AC2222" s="240" t="str">
        <f t="shared" si="169"/>
        <v>DÜŞÜK RİSK</v>
      </c>
      <c r="AD2222" s="81" t="s">
        <v>651</v>
      </c>
      <c r="AE2222" s="81" t="s">
        <v>1599</v>
      </c>
      <c r="AF2222" s="240" t="s">
        <v>1600</v>
      </c>
      <c r="AG2222" s="83" t="s">
        <v>1042</v>
      </c>
    </row>
    <row r="2223" spans="1:33" ht="122.5" x14ac:dyDescent="0.45">
      <c r="A2223" s="152">
        <v>2216</v>
      </c>
      <c r="B2223" s="160">
        <v>45896</v>
      </c>
      <c r="C2223" s="83" t="s">
        <v>72</v>
      </c>
      <c r="D2223" s="81" t="s">
        <v>155</v>
      </c>
      <c r="E2223" s="254" t="s">
        <v>5358</v>
      </c>
      <c r="F2223" s="254" t="s">
        <v>5358</v>
      </c>
      <c r="G2223" s="83" t="s">
        <v>1120</v>
      </c>
      <c r="H2223" s="83" t="s">
        <v>1605</v>
      </c>
      <c r="I2223" s="83" t="s">
        <v>1602</v>
      </c>
      <c r="J2223" s="83" t="s">
        <v>1122</v>
      </c>
      <c r="K2223" s="83" t="s">
        <v>857</v>
      </c>
      <c r="L2223" s="84" t="s">
        <v>1606</v>
      </c>
      <c r="M2223" s="84" t="s">
        <v>917</v>
      </c>
      <c r="N2223" s="83">
        <v>3</v>
      </c>
      <c r="O2223" s="83">
        <v>6</v>
      </c>
      <c r="P2223" s="83">
        <v>7</v>
      </c>
      <c r="Q2223" s="241">
        <f t="shared" si="166"/>
        <v>126</v>
      </c>
      <c r="R2223" s="240" t="str">
        <f t="shared" si="167"/>
        <v>ÖNEMLİ RİSK</v>
      </c>
      <c r="S2223" s="84" t="s">
        <v>918</v>
      </c>
      <c r="T2223" s="83" t="s">
        <v>186</v>
      </c>
      <c r="U2223" s="155" t="s">
        <v>919</v>
      </c>
      <c r="V2223" s="85" t="s">
        <v>961</v>
      </c>
      <c r="W2223" s="156" t="s">
        <v>919</v>
      </c>
      <c r="X2223" s="156" t="s">
        <v>858</v>
      </c>
      <c r="Y2223" s="83">
        <v>1</v>
      </c>
      <c r="Z2223" s="83">
        <v>1</v>
      </c>
      <c r="AA2223" s="83">
        <v>7</v>
      </c>
      <c r="AB2223" s="241">
        <f t="shared" si="168"/>
        <v>7</v>
      </c>
      <c r="AC2223" s="240" t="str">
        <f t="shared" si="169"/>
        <v>DÜŞÜK RİSK</v>
      </c>
      <c r="AD2223" s="81" t="s">
        <v>651</v>
      </c>
      <c r="AE2223" s="81" t="s">
        <v>1599</v>
      </c>
      <c r="AF2223" s="240" t="s">
        <v>1600</v>
      </c>
      <c r="AG2223" s="83" t="s">
        <v>1042</v>
      </c>
    </row>
    <row r="2224" spans="1:33" ht="157.5" x14ac:dyDescent="0.45">
      <c r="A2224" s="152">
        <v>2217</v>
      </c>
      <c r="B2224" s="160">
        <v>45896</v>
      </c>
      <c r="C2224" s="83" t="s">
        <v>72</v>
      </c>
      <c r="D2224" s="81" t="s">
        <v>155</v>
      </c>
      <c r="E2224" s="254" t="s">
        <v>5358</v>
      </c>
      <c r="F2224" s="254" t="s">
        <v>5358</v>
      </c>
      <c r="G2224" s="83" t="s">
        <v>1091</v>
      </c>
      <c r="H2224" s="83" t="s">
        <v>1104</v>
      </c>
      <c r="I2224" s="83" t="s">
        <v>1607</v>
      </c>
      <c r="J2224" s="83" t="s">
        <v>2570</v>
      </c>
      <c r="K2224" s="83" t="s">
        <v>2571</v>
      </c>
      <c r="L2224" s="84" t="s">
        <v>2572</v>
      </c>
      <c r="M2224" s="84" t="s">
        <v>917</v>
      </c>
      <c r="N2224" s="83">
        <v>1</v>
      </c>
      <c r="O2224" s="83">
        <v>6</v>
      </c>
      <c r="P2224" s="83">
        <v>7</v>
      </c>
      <c r="Q2224" s="241">
        <f t="shared" si="166"/>
        <v>42</v>
      </c>
      <c r="R2224" s="240" t="str">
        <f t="shared" si="167"/>
        <v>OLASI RİSK</v>
      </c>
      <c r="S2224" s="84" t="s">
        <v>2573</v>
      </c>
      <c r="T2224" s="83" t="s">
        <v>186</v>
      </c>
      <c r="U2224" s="155"/>
      <c r="V2224" s="85" t="s">
        <v>558</v>
      </c>
      <c r="W2224" s="156"/>
      <c r="X2224" s="156" t="s">
        <v>858</v>
      </c>
      <c r="Y2224" s="83">
        <v>1</v>
      </c>
      <c r="Z2224" s="83">
        <v>1</v>
      </c>
      <c r="AA2224" s="83">
        <v>7</v>
      </c>
      <c r="AB2224" s="241">
        <f t="shared" si="168"/>
        <v>7</v>
      </c>
      <c r="AC2224" s="240" t="str">
        <f t="shared" si="169"/>
        <v>DÜŞÜK RİSK</v>
      </c>
      <c r="AD2224" s="81" t="s">
        <v>651</v>
      </c>
      <c r="AE2224" s="81" t="s">
        <v>1599</v>
      </c>
      <c r="AF2224" s="240" t="s">
        <v>1600</v>
      </c>
      <c r="AG2224" s="83" t="s">
        <v>2574</v>
      </c>
    </row>
    <row r="2225" spans="1:33" ht="105" x14ac:dyDescent="0.45">
      <c r="A2225" s="152">
        <v>2218</v>
      </c>
      <c r="B2225" s="160">
        <v>45896</v>
      </c>
      <c r="C2225" s="83" t="s">
        <v>72</v>
      </c>
      <c r="D2225" s="81" t="s">
        <v>155</v>
      </c>
      <c r="E2225" s="254" t="s">
        <v>5358</v>
      </c>
      <c r="F2225" s="254" t="s">
        <v>5358</v>
      </c>
      <c r="G2225" s="83" t="s">
        <v>1120</v>
      </c>
      <c r="H2225" s="83" t="s">
        <v>1609</v>
      </c>
      <c r="I2225" s="83" t="s">
        <v>1602</v>
      </c>
      <c r="J2225" s="83" t="s">
        <v>1610</v>
      </c>
      <c r="K2225" s="83" t="s">
        <v>857</v>
      </c>
      <c r="L2225" s="84" t="s">
        <v>1611</v>
      </c>
      <c r="M2225" s="84" t="s">
        <v>917</v>
      </c>
      <c r="N2225" s="83">
        <v>1</v>
      </c>
      <c r="O2225" s="83">
        <v>6</v>
      </c>
      <c r="P2225" s="83">
        <v>7</v>
      </c>
      <c r="Q2225" s="241">
        <f t="shared" si="166"/>
        <v>42</v>
      </c>
      <c r="R2225" s="240" t="str">
        <f t="shared" si="167"/>
        <v>OLASI RİSK</v>
      </c>
      <c r="S2225" s="84" t="s">
        <v>918</v>
      </c>
      <c r="T2225" s="83" t="s">
        <v>186</v>
      </c>
      <c r="U2225" s="155" t="s">
        <v>919</v>
      </c>
      <c r="V2225" s="85" t="s">
        <v>961</v>
      </c>
      <c r="W2225" s="156" t="s">
        <v>919</v>
      </c>
      <c r="X2225" s="156" t="s">
        <v>858</v>
      </c>
      <c r="Y2225" s="83">
        <v>1</v>
      </c>
      <c r="Z2225" s="83">
        <v>3</v>
      </c>
      <c r="AA2225" s="83">
        <v>7</v>
      </c>
      <c r="AB2225" s="241">
        <f t="shared" si="168"/>
        <v>21</v>
      </c>
      <c r="AC2225" s="240" t="str">
        <f t="shared" si="169"/>
        <v>OLASI RİSK</v>
      </c>
      <c r="AD2225" s="81" t="s">
        <v>651</v>
      </c>
      <c r="AE2225" s="81" t="s">
        <v>1599</v>
      </c>
      <c r="AF2225" s="240" t="s">
        <v>1600</v>
      </c>
      <c r="AG2225" s="83" t="s">
        <v>1042</v>
      </c>
    </row>
    <row r="2226" spans="1:33" ht="175" x14ac:dyDescent="0.45">
      <c r="A2226" s="152">
        <v>2219</v>
      </c>
      <c r="B2226" s="160">
        <v>45896</v>
      </c>
      <c r="C2226" s="83" t="s">
        <v>72</v>
      </c>
      <c r="D2226" s="81" t="s">
        <v>155</v>
      </c>
      <c r="E2226" s="254" t="s">
        <v>5358</v>
      </c>
      <c r="F2226" s="254" t="s">
        <v>5358</v>
      </c>
      <c r="G2226" s="83" t="s">
        <v>1617</v>
      </c>
      <c r="H2226" s="83" t="s">
        <v>2387</v>
      </c>
      <c r="I2226" s="83" t="s">
        <v>199</v>
      </c>
      <c r="J2226" s="83" t="s">
        <v>754</v>
      </c>
      <c r="K2226" s="83" t="s">
        <v>857</v>
      </c>
      <c r="L2226" s="84" t="s">
        <v>1614</v>
      </c>
      <c r="M2226" s="84" t="s">
        <v>917</v>
      </c>
      <c r="N2226" s="83">
        <v>1</v>
      </c>
      <c r="O2226" s="83">
        <v>1</v>
      </c>
      <c r="P2226" s="83">
        <v>15</v>
      </c>
      <c r="Q2226" s="241">
        <f t="shared" si="166"/>
        <v>15</v>
      </c>
      <c r="R2226" s="240" t="str">
        <f t="shared" si="167"/>
        <v>DÜŞÜK RİSK</v>
      </c>
      <c r="S2226" s="84" t="s">
        <v>918</v>
      </c>
      <c r="T2226" s="83" t="s">
        <v>186</v>
      </c>
      <c r="U2226" s="155" t="s">
        <v>919</v>
      </c>
      <c r="V2226" s="85" t="s">
        <v>961</v>
      </c>
      <c r="W2226" s="156" t="s">
        <v>919</v>
      </c>
      <c r="X2226" s="156" t="s">
        <v>858</v>
      </c>
      <c r="Y2226" s="83">
        <v>1</v>
      </c>
      <c r="Z2226" s="83">
        <v>1</v>
      </c>
      <c r="AA2226" s="83">
        <v>15</v>
      </c>
      <c r="AB2226" s="241">
        <f t="shared" si="168"/>
        <v>15</v>
      </c>
      <c r="AC2226" s="240" t="str">
        <f t="shared" si="169"/>
        <v>DÜŞÜK RİSK</v>
      </c>
      <c r="AD2226" s="81" t="s">
        <v>493</v>
      </c>
      <c r="AE2226" s="81" t="s">
        <v>1599</v>
      </c>
      <c r="AF2226" s="240" t="s">
        <v>1600</v>
      </c>
      <c r="AG2226" s="83" t="s">
        <v>1042</v>
      </c>
    </row>
    <row r="2227" spans="1:33" ht="175" x14ac:dyDescent="0.45">
      <c r="A2227" s="152">
        <v>2220</v>
      </c>
      <c r="B2227" s="160">
        <v>45896</v>
      </c>
      <c r="C2227" s="83" t="s">
        <v>72</v>
      </c>
      <c r="D2227" s="81" t="s">
        <v>155</v>
      </c>
      <c r="E2227" s="254" t="s">
        <v>5358</v>
      </c>
      <c r="F2227" s="254" t="s">
        <v>5358</v>
      </c>
      <c r="G2227" s="83" t="s">
        <v>2388</v>
      </c>
      <c r="H2227" s="83" t="s">
        <v>2389</v>
      </c>
      <c r="I2227" s="83" t="s">
        <v>214</v>
      </c>
      <c r="J2227" s="83" t="s">
        <v>754</v>
      </c>
      <c r="K2227" s="83" t="s">
        <v>857</v>
      </c>
      <c r="L2227" s="84" t="s">
        <v>1614</v>
      </c>
      <c r="M2227" s="84" t="s">
        <v>917</v>
      </c>
      <c r="N2227" s="83">
        <v>1</v>
      </c>
      <c r="O2227" s="83">
        <v>1</v>
      </c>
      <c r="P2227" s="83">
        <v>15</v>
      </c>
      <c r="Q2227" s="241">
        <f t="shared" si="166"/>
        <v>15</v>
      </c>
      <c r="R2227" s="240" t="str">
        <f t="shared" si="167"/>
        <v>DÜŞÜK RİSK</v>
      </c>
      <c r="S2227" s="84" t="s">
        <v>918</v>
      </c>
      <c r="T2227" s="83" t="s">
        <v>186</v>
      </c>
      <c r="U2227" s="155" t="s">
        <v>919</v>
      </c>
      <c r="V2227" s="85" t="s">
        <v>961</v>
      </c>
      <c r="W2227" s="156" t="s">
        <v>919</v>
      </c>
      <c r="X2227" s="156" t="s">
        <v>858</v>
      </c>
      <c r="Y2227" s="83">
        <v>1</v>
      </c>
      <c r="Z2227" s="83">
        <v>1</v>
      </c>
      <c r="AA2227" s="83">
        <v>15</v>
      </c>
      <c r="AB2227" s="241">
        <f t="shared" si="168"/>
        <v>15</v>
      </c>
      <c r="AC2227" s="240" t="str">
        <f t="shared" si="169"/>
        <v>DÜŞÜK RİSK</v>
      </c>
      <c r="AD2227" s="81" t="s">
        <v>493</v>
      </c>
      <c r="AE2227" s="81" t="s">
        <v>1599</v>
      </c>
      <c r="AF2227" s="240" t="s">
        <v>1600</v>
      </c>
      <c r="AG2227" s="83" t="s">
        <v>1042</v>
      </c>
    </row>
    <row r="2228" spans="1:33" ht="175" x14ac:dyDescent="0.45">
      <c r="A2228" s="152">
        <v>2221</v>
      </c>
      <c r="B2228" s="160">
        <v>45896</v>
      </c>
      <c r="C2228" s="83" t="s">
        <v>72</v>
      </c>
      <c r="D2228" s="81" t="s">
        <v>155</v>
      </c>
      <c r="E2228" s="254" t="s">
        <v>5358</v>
      </c>
      <c r="F2228" s="254" t="s">
        <v>5358</v>
      </c>
      <c r="G2228" s="83" t="s">
        <v>1612</v>
      </c>
      <c r="H2228" s="83" t="s">
        <v>1613</v>
      </c>
      <c r="I2228" s="83" t="s">
        <v>336</v>
      </c>
      <c r="J2228" s="83" t="s">
        <v>754</v>
      </c>
      <c r="K2228" s="83" t="s">
        <v>857</v>
      </c>
      <c r="L2228" s="84" t="s">
        <v>1614</v>
      </c>
      <c r="M2228" s="84" t="s">
        <v>917</v>
      </c>
      <c r="N2228" s="83">
        <v>1</v>
      </c>
      <c r="O2228" s="83">
        <v>2</v>
      </c>
      <c r="P2228" s="83">
        <v>7</v>
      </c>
      <c r="Q2228" s="241">
        <f t="shared" si="166"/>
        <v>14</v>
      </c>
      <c r="R2228" s="240" t="str">
        <f t="shared" si="167"/>
        <v>DÜŞÜK RİSK</v>
      </c>
      <c r="S2228" s="84" t="s">
        <v>918</v>
      </c>
      <c r="T2228" s="83" t="s">
        <v>186</v>
      </c>
      <c r="U2228" s="155" t="s">
        <v>919</v>
      </c>
      <c r="V2228" s="85" t="s">
        <v>961</v>
      </c>
      <c r="W2228" s="156" t="s">
        <v>919</v>
      </c>
      <c r="X2228" s="156" t="s">
        <v>858</v>
      </c>
      <c r="Y2228" s="83">
        <v>0.5</v>
      </c>
      <c r="Z2228" s="83">
        <v>1</v>
      </c>
      <c r="AA2228" s="83">
        <v>15</v>
      </c>
      <c r="AB2228" s="241">
        <f t="shared" si="168"/>
        <v>7.5</v>
      </c>
      <c r="AC2228" s="240" t="str">
        <f t="shared" si="169"/>
        <v>DÜŞÜK RİSK</v>
      </c>
      <c r="AD2228" s="81" t="s">
        <v>493</v>
      </c>
      <c r="AE2228" s="81" t="s">
        <v>1599</v>
      </c>
      <c r="AF2228" s="240" t="s">
        <v>1600</v>
      </c>
      <c r="AG2228" s="83" t="s">
        <v>1042</v>
      </c>
    </row>
    <row r="2229" spans="1:33" ht="175" x14ac:dyDescent="0.45">
      <c r="A2229" s="152">
        <v>2222</v>
      </c>
      <c r="B2229" s="160">
        <v>45896</v>
      </c>
      <c r="C2229" s="83" t="s">
        <v>72</v>
      </c>
      <c r="D2229" s="81" t="s">
        <v>155</v>
      </c>
      <c r="E2229" s="254" t="s">
        <v>5358</v>
      </c>
      <c r="F2229" s="254" t="s">
        <v>5358</v>
      </c>
      <c r="G2229" s="83" t="s">
        <v>1615</v>
      </c>
      <c r="H2229" s="83" t="s">
        <v>1616</v>
      </c>
      <c r="I2229" s="83" t="s">
        <v>225</v>
      </c>
      <c r="J2229" s="83" t="s">
        <v>754</v>
      </c>
      <c r="K2229" s="83" t="s">
        <v>857</v>
      </c>
      <c r="L2229" s="84" t="s">
        <v>1614</v>
      </c>
      <c r="M2229" s="84" t="s">
        <v>917</v>
      </c>
      <c r="N2229" s="83">
        <v>1</v>
      </c>
      <c r="O2229" s="83">
        <v>2</v>
      </c>
      <c r="P2229" s="83">
        <v>7</v>
      </c>
      <c r="Q2229" s="241">
        <f t="shared" si="166"/>
        <v>14</v>
      </c>
      <c r="R2229" s="240" t="str">
        <f t="shared" si="167"/>
        <v>DÜŞÜK RİSK</v>
      </c>
      <c r="S2229" s="84" t="s">
        <v>918</v>
      </c>
      <c r="T2229" s="83" t="s">
        <v>190</v>
      </c>
      <c r="U2229" s="155" t="s">
        <v>919</v>
      </c>
      <c r="V2229" s="85" t="s">
        <v>961</v>
      </c>
      <c r="W2229" s="156" t="s">
        <v>919</v>
      </c>
      <c r="X2229" s="156" t="s">
        <v>858</v>
      </c>
      <c r="Y2229" s="83">
        <v>0.5</v>
      </c>
      <c r="Z2229" s="83">
        <v>1</v>
      </c>
      <c r="AA2229" s="83">
        <v>15</v>
      </c>
      <c r="AB2229" s="241">
        <f t="shared" si="168"/>
        <v>7.5</v>
      </c>
      <c r="AC2229" s="240" t="str">
        <f t="shared" si="169"/>
        <v>DÜŞÜK RİSK</v>
      </c>
      <c r="AD2229" s="81" t="s">
        <v>493</v>
      </c>
      <c r="AE2229" s="81" t="s">
        <v>1599</v>
      </c>
      <c r="AF2229" s="240" t="s">
        <v>1600</v>
      </c>
      <c r="AG2229" s="83" t="s">
        <v>1042</v>
      </c>
    </row>
    <row r="2230" spans="1:33" ht="175" x14ac:dyDescent="0.45">
      <c r="A2230" s="152">
        <v>2223</v>
      </c>
      <c r="B2230" s="160">
        <v>45896</v>
      </c>
      <c r="C2230" s="83" t="s">
        <v>72</v>
      </c>
      <c r="D2230" s="81" t="s">
        <v>155</v>
      </c>
      <c r="E2230" s="254" t="s">
        <v>5358</v>
      </c>
      <c r="F2230" s="254" t="s">
        <v>5358</v>
      </c>
      <c r="G2230" s="83" t="s">
        <v>1617</v>
      </c>
      <c r="H2230" s="83" t="s">
        <v>1783</v>
      </c>
      <c r="I2230" s="83" t="s">
        <v>199</v>
      </c>
      <c r="J2230" s="83" t="s">
        <v>754</v>
      </c>
      <c r="K2230" s="83" t="s">
        <v>857</v>
      </c>
      <c r="L2230" s="84" t="s">
        <v>1614</v>
      </c>
      <c r="M2230" s="84" t="s">
        <v>917</v>
      </c>
      <c r="N2230" s="83">
        <v>1</v>
      </c>
      <c r="O2230" s="83">
        <v>0.5</v>
      </c>
      <c r="P2230" s="83">
        <v>40</v>
      </c>
      <c r="Q2230" s="241">
        <f t="shared" si="166"/>
        <v>20</v>
      </c>
      <c r="R2230" s="240" t="str">
        <f t="shared" si="167"/>
        <v>OLASI RİSK</v>
      </c>
      <c r="S2230" s="84" t="s">
        <v>918</v>
      </c>
      <c r="T2230" s="83" t="s">
        <v>186</v>
      </c>
      <c r="U2230" s="155" t="s">
        <v>919</v>
      </c>
      <c r="V2230" s="85" t="s">
        <v>961</v>
      </c>
      <c r="W2230" s="156" t="s">
        <v>919</v>
      </c>
      <c r="X2230" s="156" t="s">
        <v>858</v>
      </c>
      <c r="Y2230" s="83">
        <v>0.5</v>
      </c>
      <c r="Z2230" s="83">
        <v>0.5</v>
      </c>
      <c r="AA2230" s="83">
        <v>15</v>
      </c>
      <c r="AB2230" s="241">
        <f t="shared" si="168"/>
        <v>3.75</v>
      </c>
      <c r="AC2230" s="240" t="str">
        <f t="shared" si="169"/>
        <v>DÜŞÜK RİSK</v>
      </c>
      <c r="AD2230" s="81" t="s">
        <v>493</v>
      </c>
      <c r="AE2230" s="81" t="s">
        <v>1599</v>
      </c>
      <c r="AF2230" s="240" t="s">
        <v>1600</v>
      </c>
      <c r="AG2230" s="83" t="s">
        <v>1042</v>
      </c>
    </row>
    <row r="2231" spans="1:33" ht="175" x14ac:dyDescent="0.45">
      <c r="A2231" s="152">
        <v>2224</v>
      </c>
      <c r="B2231" s="160">
        <v>45896</v>
      </c>
      <c r="C2231" s="83" t="s">
        <v>72</v>
      </c>
      <c r="D2231" s="81" t="s">
        <v>155</v>
      </c>
      <c r="E2231" s="254" t="s">
        <v>5358</v>
      </c>
      <c r="F2231" s="254" t="s">
        <v>5358</v>
      </c>
      <c r="G2231" s="83" t="s">
        <v>1615</v>
      </c>
      <c r="H2231" s="83" t="s">
        <v>1783</v>
      </c>
      <c r="I2231" s="83" t="s">
        <v>214</v>
      </c>
      <c r="J2231" s="83" t="s">
        <v>754</v>
      </c>
      <c r="K2231" s="83" t="s">
        <v>857</v>
      </c>
      <c r="L2231" s="84" t="s">
        <v>1614</v>
      </c>
      <c r="M2231" s="84" t="s">
        <v>917</v>
      </c>
      <c r="N2231" s="83">
        <v>1</v>
      </c>
      <c r="O2231" s="83">
        <v>0.5</v>
      </c>
      <c r="P2231" s="83">
        <v>40</v>
      </c>
      <c r="Q2231" s="241">
        <f t="shared" si="166"/>
        <v>20</v>
      </c>
      <c r="R2231" s="240" t="str">
        <f t="shared" si="167"/>
        <v>OLASI RİSK</v>
      </c>
      <c r="S2231" s="84" t="s">
        <v>918</v>
      </c>
      <c r="T2231" s="83" t="s">
        <v>186</v>
      </c>
      <c r="U2231" s="155" t="s">
        <v>919</v>
      </c>
      <c r="V2231" s="85" t="s">
        <v>961</v>
      </c>
      <c r="W2231" s="156" t="s">
        <v>919</v>
      </c>
      <c r="X2231" s="156" t="s">
        <v>858</v>
      </c>
      <c r="Y2231" s="83">
        <v>0.5</v>
      </c>
      <c r="Z2231" s="83">
        <v>0.5</v>
      </c>
      <c r="AA2231" s="83">
        <v>15</v>
      </c>
      <c r="AB2231" s="241">
        <f t="shared" si="168"/>
        <v>3.75</v>
      </c>
      <c r="AC2231" s="240" t="str">
        <f t="shared" si="169"/>
        <v>DÜŞÜK RİSK</v>
      </c>
      <c r="AD2231" s="81" t="s">
        <v>493</v>
      </c>
      <c r="AE2231" s="81" t="s">
        <v>1599</v>
      </c>
      <c r="AF2231" s="240" t="s">
        <v>1600</v>
      </c>
      <c r="AG2231" s="83" t="s">
        <v>1042</v>
      </c>
    </row>
    <row r="2232" spans="1:33" ht="175" x14ac:dyDescent="0.45">
      <c r="A2232" s="152">
        <v>2225</v>
      </c>
      <c r="B2232" s="160">
        <v>45896</v>
      </c>
      <c r="C2232" s="83" t="s">
        <v>72</v>
      </c>
      <c r="D2232" s="81" t="s">
        <v>155</v>
      </c>
      <c r="E2232" s="254" t="s">
        <v>5358</v>
      </c>
      <c r="F2232" s="254" t="s">
        <v>5358</v>
      </c>
      <c r="G2232" s="83" t="s">
        <v>1617</v>
      </c>
      <c r="H2232" s="83" t="s">
        <v>1618</v>
      </c>
      <c r="I2232" s="83" t="s">
        <v>199</v>
      </c>
      <c r="J2232" s="83" t="s">
        <v>1619</v>
      </c>
      <c r="K2232" s="83" t="s">
        <v>857</v>
      </c>
      <c r="L2232" s="84" t="s">
        <v>1614</v>
      </c>
      <c r="M2232" s="84" t="s">
        <v>917</v>
      </c>
      <c r="N2232" s="83">
        <v>1</v>
      </c>
      <c r="O2232" s="83">
        <v>1</v>
      </c>
      <c r="P2232" s="83">
        <v>40</v>
      </c>
      <c r="Q2232" s="241">
        <f t="shared" si="166"/>
        <v>40</v>
      </c>
      <c r="R2232" s="240" t="str">
        <f t="shared" si="167"/>
        <v>OLASI RİSK</v>
      </c>
      <c r="S2232" s="84" t="s">
        <v>918</v>
      </c>
      <c r="T2232" s="83" t="s">
        <v>186</v>
      </c>
      <c r="U2232" s="155" t="s">
        <v>919</v>
      </c>
      <c r="V2232" s="85" t="s">
        <v>961</v>
      </c>
      <c r="W2232" s="156" t="s">
        <v>919</v>
      </c>
      <c r="X2232" s="156" t="s">
        <v>858</v>
      </c>
      <c r="Y2232" s="83">
        <v>1</v>
      </c>
      <c r="Z2232" s="83">
        <v>0.5</v>
      </c>
      <c r="AA2232" s="83">
        <v>40</v>
      </c>
      <c r="AB2232" s="241">
        <f t="shared" si="168"/>
        <v>20</v>
      </c>
      <c r="AC2232" s="240" t="str">
        <f t="shared" si="169"/>
        <v>OLASI RİSK</v>
      </c>
      <c r="AD2232" s="81" t="s">
        <v>493</v>
      </c>
      <c r="AE2232" s="81" t="s">
        <v>1599</v>
      </c>
      <c r="AF2232" s="240" t="s">
        <v>1620</v>
      </c>
      <c r="AG2232" s="83" t="s">
        <v>1042</v>
      </c>
    </row>
    <row r="2233" spans="1:33" ht="175" x14ac:dyDescent="0.45">
      <c r="A2233" s="152">
        <v>2226</v>
      </c>
      <c r="B2233" s="160">
        <v>45896</v>
      </c>
      <c r="C2233" s="83" t="s">
        <v>72</v>
      </c>
      <c r="D2233" s="81" t="s">
        <v>155</v>
      </c>
      <c r="E2233" s="254" t="s">
        <v>5358</v>
      </c>
      <c r="F2233" s="254" t="s">
        <v>5358</v>
      </c>
      <c r="G2233" s="83" t="s">
        <v>1615</v>
      </c>
      <c r="H2233" s="83" t="s">
        <v>1621</v>
      </c>
      <c r="I2233" s="83" t="s">
        <v>199</v>
      </c>
      <c r="J2233" s="83" t="s">
        <v>1619</v>
      </c>
      <c r="K2233" s="83" t="s">
        <v>857</v>
      </c>
      <c r="L2233" s="84" t="s">
        <v>1614</v>
      </c>
      <c r="M2233" s="84" t="s">
        <v>917</v>
      </c>
      <c r="N2233" s="83">
        <v>1</v>
      </c>
      <c r="O2233" s="83">
        <v>1</v>
      </c>
      <c r="P2233" s="83">
        <v>40</v>
      </c>
      <c r="Q2233" s="241">
        <f t="shared" si="166"/>
        <v>40</v>
      </c>
      <c r="R2233" s="240" t="str">
        <f t="shared" si="167"/>
        <v>OLASI RİSK</v>
      </c>
      <c r="S2233" s="84" t="s">
        <v>918</v>
      </c>
      <c r="T2233" s="83" t="s">
        <v>186</v>
      </c>
      <c r="U2233" s="155" t="s">
        <v>919</v>
      </c>
      <c r="V2233" s="85" t="s">
        <v>961</v>
      </c>
      <c r="W2233" s="156" t="s">
        <v>919</v>
      </c>
      <c r="X2233" s="156" t="s">
        <v>858</v>
      </c>
      <c r="Y2233" s="83">
        <v>1</v>
      </c>
      <c r="Z2233" s="83">
        <v>0.5</v>
      </c>
      <c r="AA2233" s="83">
        <v>15</v>
      </c>
      <c r="AB2233" s="241">
        <f t="shared" si="168"/>
        <v>7.5</v>
      </c>
      <c r="AC2233" s="240" t="str">
        <f t="shared" si="169"/>
        <v>DÜŞÜK RİSK</v>
      </c>
      <c r="AD2233" s="81" t="s">
        <v>493</v>
      </c>
      <c r="AE2233" s="81" t="s">
        <v>1599</v>
      </c>
      <c r="AF2233" s="240" t="s">
        <v>1620</v>
      </c>
      <c r="AG2233" s="83" t="s">
        <v>1042</v>
      </c>
    </row>
    <row r="2234" spans="1:33" ht="175" x14ac:dyDescent="0.45">
      <c r="A2234" s="152">
        <v>2227</v>
      </c>
      <c r="B2234" s="160">
        <v>45896</v>
      </c>
      <c r="C2234" s="83" t="s">
        <v>72</v>
      </c>
      <c r="D2234" s="81" t="s">
        <v>155</v>
      </c>
      <c r="E2234" s="254" t="s">
        <v>5358</v>
      </c>
      <c r="F2234" s="254" t="s">
        <v>5358</v>
      </c>
      <c r="G2234" s="83" t="s">
        <v>1617</v>
      </c>
      <c r="H2234" s="83" t="s">
        <v>1622</v>
      </c>
      <c r="I2234" s="83" t="s">
        <v>1623</v>
      </c>
      <c r="J2234" s="83" t="s">
        <v>1619</v>
      </c>
      <c r="K2234" s="83" t="s">
        <v>857</v>
      </c>
      <c r="L2234" s="84" t="s">
        <v>1614</v>
      </c>
      <c r="M2234" s="84" t="s">
        <v>917</v>
      </c>
      <c r="N2234" s="83">
        <v>1</v>
      </c>
      <c r="O2234" s="83">
        <v>1</v>
      </c>
      <c r="P2234" s="83">
        <v>40</v>
      </c>
      <c r="Q2234" s="241">
        <f t="shared" si="166"/>
        <v>40</v>
      </c>
      <c r="R2234" s="240" t="str">
        <f t="shared" si="167"/>
        <v>OLASI RİSK</v>
      </c>
      <c r="S2234" s="84" t="s">
        <v>918</v>
      </c>
      <c r="T2234" s="83" t="s">
        <v>186</v>
      </c>
      <c r="U2234" s="155" t="s">
        <v>919</v>
      </c>
      <c r="V2234" s="85" t="s">
        <v>961</v>
      </c>
      <c r="W2234" s="156" t="s">
        <v>919</v>
      </c>
      <c r="X2234" s="156" t="s">
        <v>858</v>
      </c>
      <c r="Y2234" s="83">
        <v>1</v>
      </c>
      <c r="Z2234" s="83">
        <v>0.5</v>
      </c>
      <c r="AA2234" s="83">
        <v>15</v>
      </c>
      <c r="AB2234" s="241">
        <f t="shared" si="168"/>
        <v>7.5</v>
      </c>
      <c r="AC2234" s="240" t="str">
        <f t="shared" si="169"/>
        <v>DÜŞÜK RİSK</v>
      </c>
      <c r="AD2234" s="81" t="s">
        <v>493</v>
      </c>
      <c r="AE2234" s="81" t="s">
        <v>1599</v>
      </c>
      <c r="AF2234" s="240" t="s">
        <v>1620</v>
      </c>
      <c r="AG2234" s="83" t="s">
        <v>1042</v>
      </c>
    </row>
    <row r="2235" spans="1:33" ht="175" x14ac:dyDescent="0.45">
      <c r="A2235" s="152">
        <v>2228</v>
      </c>
      <c r="B2235" s="160">
        <v>45896</v>
      </c>
      <c r="C2235" s="83" t="s">
        <v>72</v>
      </c>
      <c r="D2235" s="81" t="s">
        <v>155</v>
      </c>
      <c r="E2235" s="254" t="s">
        <v>5358</v>
      </c>
      <c r="F2235" s="254" t="s">
        <v>5358</v>
      </c>
      <c r="G2235" s="83" t="s">
        <v>1617</v>
      </c>
      <c r="H2235" s="83" t="s">
        <v>1624</v>
      </c>
      <c r="I2235" s="83" t="s">
        <v>1623</v>
      </c>
      <c r="J2235" s="83" t="s">
        <v>1619</v>
      </c>
      <c r="K2235" s="83" t="s">
        <v>857</v>
      </c>
      <c r="L2235" s="84" t="s">
        <v>1614</v>
      </c>
      <c r="M2235" s="84" t="s">
        <v>917</v>
      </c>
      <c r="N2235" s="83">
        <v>1</v>
      </c>
      <c r="O2235" s="83">
        <v>1</v>
      </c>
      <c r="P2235" s="83">
        <v>40</v>
      </c>
      <c r="Q2235" s="241">
        <f t="shared" si="166"/>
        <v>40</v>
      </c>
      <c r="R2235" s="240" t="str">
        <f t="shared" si="167"/>
        <v>OLASI RİSK</v>
      </c>
      <c r="S2235" s="84" t="s">
        <v>918</v>
      </c>
      <c r="T2235" s="83" t="s">
        <v>186</v>
      </c>
      <c r="U2235" s="155" t="s">
        <v>919</v>
      </c>
      <c r="V2235" s="85" t="s">
        <v>961</v>
      </c>
      <c r="W2235" s="156" t="s">
        <v>919</v>
      </c>
      <c r="X2235" s="156" t="s">
        <v>858</v>
      </c>
      <c r="Y2235" s="83">
        <v>1</v>
      </c>
      <c r="Z2235" s="83">
        <v>0.5</v>
      </c>
      <c r="AA2235" s="83">
        <v>15</v>
      </c>
      <c r="AB2235" s="241">
        <f t="shared" si="168"/>
        <v>7.5</v>
      </c>
      <c r="AC2235" s="240" t="str">
        <f t="shared" si="169"/>
        <v>DÜŞÜK RİSK</v>
      </c>
      <c r="AD2235" s="81" t="s">
        <v>493</v>
      </c>
      <c r="AE2235" s="81" t="s">
        <v>1599</v>
      </c>
      <c r="AF2235" s="240" t="s">
        <v>1620</v>
      </c>
      <c r="AG2235" s="83" t="s">
        <v>1042</v>
      </c>
    </row>
    <row r="2236" spans="1:33" ht="175" x14ac:dyDescent="0.45">
      <c r="A2236" s="152">
        <v>2229</v>
      </c>
      <c r="B2236" s="160">
        <v>45896</v>
      </c>
      <c r="C2236" s="83" t="s">
        <v>72</v>
      </c>
      <c r="D2236" s="81" t="s">
        <v>155</v>
      </c>
      <c r="E2236" s="254" t="s">
        <v>5358</v>
      </c>
      <c r="F2236" s="254" t="s">
        <v>5358</v>
      </c>
      <c r="G2236" s="83" t="s">
        <v>1615</v>
      </c>
      <c r="H2236" s="83" t="s">
        <v>1625</v>
      </c>
      <c r="I2236" s="83" t="s">
        <v>1623</v>
      </c>
      <c r="J2236" s="83" t="s">
        <v>1619</v>
      </c>
      <c r="K2236" s="83" t="s">
        <v>857</v>
      </c>
      <c r="L2236" s="84" t="s">
        <v>1614</v>
      </c>
      <c r="M2236" s="84" t="s">
        <v>917</v>
      </c>
      <c r="N2236" s="83">
        <v>1</v>
      </c>
      <c r="O2236" s="83">
        <v>1</v>
      </c>
      <c r="P2236" s="83">
        <v>40</v>
      </c>
      <c r="Q2236" s="241">
        <f t="shared" si="166"/>
        <v>40</v>
      </c>
      <c r="R2236" s="240" t="str">
        <f t="shared" si="167"/>
        <v>OLASI RİSK</v>
      </c>
      <c r="S2236" s="84" t="s">
        <v>918</v>
      </c>
      <c r="T2236" s="83" t="s">
        <v>186</v>
      </c>
      <c r="U2236" s="155" t="s">
        <v>919</v>
      </c>
      <c r="V2236" s="85" t="s">
        <v>961</v>
      </c>
      <c r="W2236" s="156" t="s">
        <v>919</v>
      </c>
      <c r="X2236" s="156" t="s">
        <v>858</v>
      </c>
      <c r="Y2236" s="83">
        <v>1</v>
      </c>
      <c r="Z2236" s="83">
        <v>0.5</v>
      </c>
      <c r="AA2236" s="83">
        <v>15</v>
      </c>
      <c r="AB2236" s="241">
        <f t="shared" si="168"/>
        <v>7.5</v>
      </c>
      <c r="AC2236" s="240" t="str">
        <f t="shared" si="169"/>
        <v>DÜŞÜK RİSK</v>
      </c>
      <c r="AD2236" s="81" t="s">
        <v>493</v>
      </c>
      <c r="AE2236" s="81" t="s">
        <v>1599</v>
      </c>
      <c r="AF2236" s="240" t="s">
        <v>1620</v>
      </c>
      <c r="AG2236" s="83" t="s">
        <v>1042</v>
      </c>
    </row>
    <row r="2237" spans="1:33" ht="122.5" x14ac:dyDescent="0.45">
      <c r="A2237" s="152">
        <v>2230</v>
      </c>
      <c r="B2237" s="160">
        <v>45896</v>
      </c>
      <c r="C2237" s="83" t="s">
        <v>72</v>
      </c>
      <c r="D2237" s="81" t="s">
        <v>155</v>
      </c>
      <c r="E2237" s="254" t="s">
        <v>5358</v>
      </c>
      <c r="F2237" s="254" t="s">
        <v>5358</v>
      </c>
      <c r="G2237" s="83" t="s">
        <v>1626</v>
      </c>
      <c r="H2237" s="83" t="s">
        <v>1627</v>
      </c>
      <c r="I2237" s="83" t="s">
        <v>1628</v>
      </c>
      <c r="J2237" s="83" t="s">
        <v>1629</v>
      </c>
      <c r="K2237" s="83" t="s">
        <v>857</v>
      </c>
      <c r="L2237" s="84" t="s">
        <v>4943</v>
      </c>
      <c r="M2237" s="84" t="s">
        <v>917</v>
      </c>
      <c r="N2237" s="83">
        <v>0.5</v>
      </c>
      <c r="O2237" s="83">
        <v>0.5</v>
      </c>
      <c r="P2237" s="83">
        <v>1</v>
      </c>
      <c r="Q2237" s="241">
        <f t="shared" si="166"/>
        <v>0.25</v>
      </c>
      <c r="R2237" s="240" t="str">
        <f t="shared" si="167"/>
        <v>DÜŞÜK RİSK</v>
      </c>
      <c r="S2237" s="84" t="s">
        <v>918</v>
      </c>
      <c r="T2237" s="83" t="s">
        <v>190</v>
      </c>
      <c r="U2237" s="155" t="s">
        <v>919</v>
      </c>
      <c r="V2237" s="85" t="s">
        <v>961</v>
      </c>
      <c r="W2237" s="156" t="s">
        <v>919</v>
      </c>
      <c r="X2237" s="156" t="s">
        <v>858</v>
      </c>
      <c r="Y2237" s="83">
        <v>0.5</v>
      </c>
      <c r="Z2237" s="83">
        <v>0.5</v>
      </c>
      <c r="AA2237" s="83">
        <v>1</v>
      </c>
      <c r="AB2237" s="241">
        <f t="shared" si="168"/>
        <v>0.25</v>
      </c>
      <c r="AC2237" s="240" t="str">
        <f t="shared" si="169"/>
        <v>DÜŞÜK RİSK</v>
      </c>
      <c r="AD2237" s="81" t="s">
        <v>132</v>
      </c>
      <c r="AE2237" s="81" t="s">
        <v>190</v>
      </c>
      <c r="AF2237" s="240" t="s">
        <v>2390</v>
      </c>
      <c r="AG2237" s="83" t="s">
        <v>1042</v>
      </c>
    </row>
    <row r="2238" spans="1:33" ht="122.5" x14ac:dyDescent="0.45">
      <c r="A2238" s="152">
        <v>2231</v>
      </c>
      <c r="B2238" s="160">
        <v>45896</v>
      </c>
      <c r="C2238" s="83" t="s">
        <v>72</v>
      </c>
      <c r="D2238" s="81" t="s">
        <v>157</v>
      </c>
      <c r="E2238" s="254" t="s">
        <v>5358</v>
      </c>
      <c r="F2238" s="254" t="s">
        <v>5358</v>
      </c>
      <c r="G2238" s="83" t="s">
        <v>3852</v>
      </c>
      <c r="H2238" s="83" t="s">
        <v>3857</v>
      </c>
      <c r="I2238" s="83" t="s">
        <v>3858</v>
      </c>
      <c r="J2238" s="83" t="s">
        <v>3859</v>
      </c>
      <c r="K2238" s="83" t="s">
        <v>3860</v>
      </c>
      <c r="L2238" s="84" t="s">
        <v>4814</v>
      </c>
      <c r="M2238" s="84" t="s">
        <v>917</v>
      </c>
      <c r="N2238" s="83">
        <v>0.5</v>
      </c>
      <c r="O2238" s="83">
        <v>3</v>
      </c>
      <c r="P2238" s="83">
        <v>3</v>
      </c>
      <c r="Q2238" s="241">
        <f t="shared" si="166"/>
        <v>4.5</v>
      </c>
      <c r="R2238" s="240" t="str">
        <f t="shared" si="167"/>
        <v>DÜŞÜK RİSK</v>
      </c>
      <c r="S2238" s="84" t="s">
        <v>2386</v>
      </c>
      <c r="T2238" s="83" t="s">
        <v>131</v>
      </c>
      <c r="U2238" s="155" t="s">
        <v>919</v>
      </c>
      <c r="V2238" s="85" t="s">
        <v>961</v>
      </c>
      <c r="W2238" s="156" t="s">
        <v>919</v>
      </c>
      <c r="X2238" s="156" t="s">
        <v>858</v>
      </c>
      <c r="Y2238" s="83">
        <v>0.5</v>
      </c>
      <c r="Z2238" s="83">
        <v>3</v>
      </c>
      <c r="AA2238" s="83">
        <v>3</v>
      </c>
      <c r="AB2238" s="241">
        <f t="shared" si="168"/>
        <v>4.5</v>
      </c>
      <c r="AC2238" s="240" t="str">
        <f t="shared" si="169"/>
        <v>DÜŞÜK RİSK</v>
      </c>
      <c r="AD2238" s="81" t="s">
        <v>132</v>
      </c>
      <c r="AE2238" s="81" t="s">
        <v>131</v>
      </c>
      <c r="AF2238" s="240" t="s">
        <v>2390</v>
      </c>
      <c r="AG2238" s="83" t="s">
        <v>3835</v>
      </c>
    </row>
    <row r="2239" spans="1:33" ht="157.5" x14ac:dyDescent="0.45">
      <c r="A2239" s="152">
        <v>2232</v>
      </c>
      <c r="B2239" s="160">
        <v>45896</v>
      </c>
      <c r="C2239" s="83" t="s">
        <v>72</v>
      </c>
      <c r="D2239" s="81" t="s">
        <v>157</v>
      </c>
      <c r="E2239" s="254" t="s">
        <v>5358</v>
      </c>
      <c r="F2239" s="254" t="s">
        <v>5358</v>
      </c>
      <c r="G2239" s="83" t="s">
        <v>2575</v>
      </c>
      <c r="H2239" s="83" t="s">
        <v>2576</v>
      </c>
      <c r="I2239" s="83" t="s">
        <v>2577</v>
      </c>
      <c r="J2239" s="83" t="s">
        <v>1046</v>
      </c>
      <c r="K2239" s="83" t="s">
        <v>1008</v>
      </c>
      <c r="L2239" s="84" t="s">
        <v>1047</v>
      </c>
      <c r="M2239" s="84" t="s">
        <v>917</v>
      </c>
      <c r="N2239" s="83">
        <v>0.5</v>
      </c>
      <c r="O2239" s="83">
        <v>6</v>
      </c>
      <c r="P2239" s="83">
        <v>3</v>
      </c>
      <c r="Q2239" s="241">
        <f t="shared" si="166"/>
        <v>9</v>
      </c>
      <c r="R2239" s="240" t="str">
        <f t="shared" si="167"/>
        <v>DÜŞÜK RİSK</v>
      </c>
      <c r="S2239" s="84" t="s">
        <v>918</v>
      </c>
      <c r="T2239" s="83" t="s">
        <v>186</v>
      </c>
      <c r="U2239" s="155" t="s">
        <v>919</v>
      </c>
      <c r="V2239" s="85" t="s">
        <v>558</v>
      </c>
      <c r="W2239" s="156" t="s">
        <v>919</v>
      </c>
      <c r="X2239" s="156" t="s">
        <v>858</v>
      </c>
      <c r="Y2239" s="83">
        <v>0.2</v>
      </c>
      <c r="Z2239" s="83">
        <v>3</v>
      </c>
      <c r="AA2239" s="83">
        <v>3</v>
      </c>
      <c r="AB2239" s="241">
        <f t="shared" si="168"/>
        <v>1.8000000000000003</v>
      </c>
      <c r="AC2239" s="240" t="str">
        <f t="shared" si="169"/>
        <v>DÜŞÜK RİSK</v>
      </c>
      <c r="AD2239" s="81" t="s">
        <v>132</v>
      </c>
      <c r="AE2239" s="81" t="s">
        <v>186</v>
      </c>
      <c r="AF2239" s="240" t="s">
        <v>921</v>
      </c>
      <c r="AG2239" s="83" t="s">
        <v>288</v>
      </c>
    </row>
    <row r="2240" spans="1:33" ht="157.5" x14ac:dyDescent="0.45">
      <c r="A2240" s="152">
        <v>2233</v>
      </c>
      <c r="B2240" s="160">
        <v>45896</v>
      </c>
      <c r="C2240" s="83" t="s">
        <v>72</v>
      </c>
      <c r="D2240" s="81" t="s">
        <v>157</v>
      </c>
      <c r="E2240" s="254" t="s">
        <v>5358</v>
      </c>
      <c r="F2240" s="254" t="s">
        <v>5358</v>
      </c>
      <c r="G2240" s="83" t="s">
        <v>2578</v>
      </c>
      <c r="H2240" s="83" t="s">
        <v>2579</v>
      </c>
      <c r="I2240" s="83" t="s">
        <v>1007</v>
      </c>
      <c r="J2240" s="83" t="s">
        <v>2580</v>
      </c>
      <c r="K2240" s="83" t="s">
        <v>2558</v>
      </c>
      <c r="L2240" s="84" t="s">
        <v>4815</v>
      </c>
      <c r="M2240" s="84" t="s">
        <v>1169</v>
      </c>
      <c r="N2240" s="83">
        <v>0.5</v>
      </c>
      <c r="O2240" s="83">
        <v>0.5</v>
      </c>
      <c r="P2240" s="83">
        <v>1</v>
      </c>
      <c r="Q2240" s="241">
        <f t="shared" si="166"/>
        <v>0.25</v>
      </c>
      <c r="R2240" s="240" t="str">
        <f t="shared" si="167"/>
        <v>DÜŞÜK RİSK</v>
      </c>
      <c r="S2240" s="84" t="s">
        <v>2386</v>
      </c>
      <c r="T2240" s="83" t="s">
        <v>191</v>
      </c>
      <c r="U2240" s="155" t="s">
        <v>919</v>
      </c>
      <c r="V2240" s="85" t="s">
        <v>961</v>
      </c>
      <c r="W2240" s="156" t="s">
        <v>919</v>
      </c>
      <c r="X2240" s="156" t="s">
        <v>858</v>
      </c>
      <c r="Y2240" s="83">
        <v>0.5</v>
      </c>
      <c r="Z2240" s="83">
        <v>0.5</v>
      </c>
      <c r="AA2240" s="83">
        <v>1</v>
      </c>
      <c r="AB2240" s="241">
        <f t="shared" si="168"/>
        <v>0.25</v>
      </c>
      <c r="AC2240" s="240" t="str">
        <f t="shared" si="169"/>
        <v>DÜŞÜK RİSK</v>
      </c>
      <c r="AD2240" s="81" t="s">
        <v>132</v>
      </c>
      <c r="AE2240" s="81" t="s">
        <v>191</v>
      </c>
      <c r="AF2240" s="240" t="s">
        <v>921</v>
      </c>
      <c r="AG2240" s="83" t="s">
        <v>2582</v>
      </c>
    </row>
    <row r="2241" spans="1:33" ht="157.5" x14ac:dyDescent="0.45">
      <c r="A2241" s="152">
        <v>2234</v>
      </c>
      <c r="B2241" s="160">
        <v>45896</v>
      </c>
      <c r="C2241" s="83" t="s">
        <v>72</v>
      </c>
      <c r="D2241" s="81" t="s">
        <v>157</v>
      </c>
      <c r="E2241" s="254" t="s">
        <v>5358</v>
      </c>
      <c r="F2241" s="254" t="s">
        <v>5358</v>
      </c>
      <c r="G2241" s="83" t="s">
        <v>2578</v>
      </c>
      <c r="H2241" s="83" t="s">
        <v>3862</v>
      </c>
      <c r="I2241" s="83" t="s">
        <v>3863</v>
      </c>
      <c r="J2241" s="83" t="s">
        <v>924</v>
      </c>
      <c r="K2241" s="83" t="s">
        <v>2558</v>
      </c>
      <c r="L2241" s="84" t="s">
        <v>4816</v>
      </c>
      <c r="M2241" s="84" t="s">
        <v>1169</v>
      </c>
      <c r="N2241" s="83">
        <v>0.5</v>
      </c>
      <c r="O2241" s="83">
        <v>0.5</v>
      </c>
      <c r="P2241" s="83">
        <v>1</v>
      </c>
      <c r="Q2241" s="241">
        <f t="shared" si="166"/>
        <v>0.25</v>
      </c>
      <c r="R2241" s="240" t="str">
        <f t="shared" si="167"/>
        <v>DÜŞÜK RİSK</v>
      </c>
      <c r="S2241" s="84" t="s">
        <v>2386</v>
      </c>
      <c r="T2241" s="83" t="s">
        <v>191</v>
      </c>
      <c r="U2241" s="155" t="s">
        <v>919</v>
      </c>
      <c r="V2241" s="85" t="s">
        <v>961</v>
      </c>
      <c r="W2241" s="156" t="s">
        <v>919</v>
      </c>
      <c r="X2241" s="156" t="s">
        <v>858</v>
      </c>
      <c r="Y2241" s="83">
        <v>0.5</v>
      </c>
      <c r="Z2241" s="83">
        <v>0.5</v>
      </c>
      <c r="AA2241" s="83">
        <v>1</v>
      </c>
      <c r="AB2241" s="241">
        <f t="shared" si="168"/>
        <v>0.25</v>
      </c>
      <c r="AC2241" s="240" t="str">
        <f t="shared" si="169"/>
        <v>DÜŞÜK RİSK</v>
      </c>
      <c r="AD2241" s="81" t="s">
        <v>132</v>
      </c>
      <c r="AE2241" s="81" t="s">
        <v>191</v>
      </c>
      <c r="AF2241" s="240" t="s">
        <v>921</v>
      </c>
      <c r="AG2241" s="83" t="s">
        <v>2582</v>
      </c>
    </row>
    <row r="2242" spans="1:33" ht="105" x14ac:dyDescent="0.45">
      <c r="A2242" s="152">
        <v>2235</v>
      </c>
      <c r="B2242" s="160">
        <v>45896</v>
      </c>
      <c r="C2242" s="83" t="s">
        <v>72</v>
      </c>
      <c r="D2242" s="81" t="s">
        <v>157</v>
      </c>
      <c r="E2242" s="254" t="s">
        <v>5358</v>
      </c>
      <c r="F2242" s="254" t="s">
        <v>5358</v>
      </c>
      <c r="G2242" s="83" t="s">
        <v>1048</v>
      </c>
      <c r="H2242" s="83" t="s">
        <v>1049</v>
      </c>
      <c r="I2242" s="83" t="s">
        <v>1050</v>
      </c>
      <c r="J2242" s="83" t="s">
        <v>1051</v>
      </c>
      <c r="K2242" s="83" t="s">
        <v>515</v>
      </c>
      <c r="L2242" s="84" t="s">
        <v>1052</v>
      </c>
      <c r="M2242" s="84" t="s">
        <v>917</v>
      </c>
      <c r="N2242" s="83">
        <v>0.5</v>
      </c>
      <c r="O2242" s="83">
        <v>3</v>
      </c>
      <c r="P2242" s="83">
        <v>7</v>
      </c>
      <c r="Q2242" s="241">
        <f t="shared" si="166"/>
        <v>10.5</v>
      </c>
      <c r="R2242" s="240" t="str">
        <f t="shared" si="167"/>
        <v>DÜŞÜK RİSK</v>
      </c>
      <c r="S2242" s="84" t="s">
        <v>918</v>
      </c>
      <c r="T2242" s="83" t="s">
        <v>191</v>
      </c>
      <c r="U2242" s="155" t="s">
        <v>919</v>
      </c>
      <c r="V2242" s="85" t="s">
        <v>558</v>
      </c>
      <c r="W2242" s="156" t="s">
        <v>919</v>
      </c>
      <c r="X2242" s="156" t="s">
        <v>858</v>
      </c>
      <c r="Y2242" s="83">
        <v>0.5</v>
      </c>
      <c r="Z2242" s="83">
        <v>3</v>
      </c>
      <c r="AA2242" s="83">
        <v>7</v>
      </c>
      <c r="AB2242" s="241">
        <f t="shared" si="168"/>
        <v>10.5</v>
      </c>
      <c r="AC2242" s="240" t="str">
        <f t="shared" si="169"/>
        <v>DÜŞÜK RİSK</v>
      </c>
      <c r="AD2242" s="81" t="s">
        <v>132</v>
      </c>
      <c r="AE2242" s="81" t="s">
        <v>191</v>
      </c>
      <c r="AF2242" s="240" t="s">
        <v>921</v>
      </c>
      <c r="AG2242" s="83" t="s">
        <v>1053</v>
      </c>
    </row>
    <row r="2243" spans="1:33" ht="140" x14ac:dyDescent="0.45">
      <c r="A2243" s="152">
        <v>2236</v>
      </c>
      <c r="B2243" s="160">
        <v>45896</v>
      </c>
      <c r="C2243" s="83" t="s">
        <v>72</v>
      </c>
      <c r="D2243" s="81" t="s">
        <v>157</v>
      </c>
      <c r="E2243" s="254" t="s">
        <v>5358</v>
      </c>
      <c r="F2243" s="254" t="s">
        <v>5358</v>
      </c>
      <c r="G2243" s="83" t="s">
        <v>963</v>
      </c>
      <c r="H2243" s="83" t="s">
        <v>1054</v>
      </c>
      <c r="I2243" s="83" t="s">
        <v>1055</v>
      </c>
      <c r="J2243" s="83" t="s">
        <v>1056</v>
      </c>
      <c r="K2243" s="83" t="s">
        <v>515</v>
      </c>
      <c r="L2243" s="84" t="s">
        <v>1057</v>
      </c>
      <c r="M2243" s="84" t="s">
        <v>917</v>
      </c>
      <c r="N2243" s="83">
        <v>3</v>
      </c>
      <c r="O2243" s="83">
        <v>6</v>
      </c>
      <c r="P2243" s="83">
        <v>1</v>
      </c>
      <c r="Q2243" s="241">
        <f t="shared" si="166"/>
        <v>18</v>
      </c>
      <c r="R2243" s="240" t="str">
        <f t="shared" si="167"/>
        <v>DÜŞÜK RİSK</v>
      </c>
      <c r="S2243" s="84" t="s">
        <v>918</v>
      </c>
      <c r="T2243" s="83" t="s">
        <v>191</v>
      </c>
      <c r="U2243" s="155" t="s">
        <v>919</v>
      </c>
      <c r="V2243" s="85" t="s">
        <v>558</v>
      </c>
      <c r="W2243" s="156" t="s">
        <v>919</v>
      </c>
      <c r="X2243" s="156" t="s">
        <v>858</v>
      </c>
      <c r="Y2243" s="83">
        <v>3</v>
      </c>
      <c r="Z2243" s="83">
        <v>3</v>
      </c>
      <c r="AA2243" s="83">
        <v>1</v>
      </c>
      <c r="AB2243" s="241">
        <f t="shared" si="168"/>
        <v>9</v>
      </c>
      <c r="AC2243" s="240" t="str">
        <f t="shared" si="169"/>
        <v>DÜŞÜK RİSK</v>
      </c>
      <c r="AD2243" s="81" t="s">
        <v>132</v>
      </c>
      <c r="AE2243" s="81" t="s">
        <v>191</v>
      </c>
      <c r="AF2243" s="240" t="s">
        <v>921</v>
      </c>
      <c r="AG2243" s="83" t="s">
        <v>1058</v>
      </c>
    </row>
    <row r="2244" spans="1:33" ht="105" x14ac:dyDescent="0.45">
      <c r="A2244" s="152">
        <v>2237</v>
      </c>
      <c r="B2244" s="160">
        <v>45896</v>
      </c>
      <c r="C2244" s="83" t="s">
        <v>72</v>
      </c>
      <c r="D2244" s="81" t="s">
        <v>156</v>
      </c>
      <c r="E2244" s="254" t="s">
        <v>5358</v>
      </c>
      <c r="F2244" s="254" t="s">
        <v>5358</v>
      </c>
      <c r="G2244" s="83" t="s">
        <v>1632</v>
      </c>
      <c r="H2244" s="83" t="s">
        <v>1633</v>
      </c>
      <c r="I2244" s="83" t="s">
        <v>1634</v>
      </c>
      <c r="J2244" s="83" t="s">
        <v>1635</v>
      </c>
      <c r="K2244" s="83" t="s">
        <v>515</v>
      </c>
      <c r="L2244" s="84" t="s">
        <v>1636</v>
      </c>
      <c r="M2244" s="84" t="s">
        <v>917</v>
      </c>
      <c r="N2244" s="83">
        <v>0.5</v>
      </c>
      <c r="O2244" s="83">
        <v>0.5</v>
      </c>
      <c r="P2244" s="83">
        <v>1</v>
      </c>
      <c r="Q2244" s="241">
        <f t="shared" si="166"/>
        <v>0.25</v>
      </c>
      <c r="R2244" s="240" t="str">
        <f t="shared" si="167"/>
        <v>DÜŞÜK RİSK</v>
      </c>
      <c r="S2244" s="84" t="s">
        <v>918</v>
      </c>
      <c r="T2244" s="83" t="s">
        <v>186</v>
      </c>
      <c r="U2244" s="155" t="s">
        <v>919</v>
      </c>
      <c r="V2244" s="85" t="s">
        <v>961</v>
      </c>
      <c r="W2244" s="156" t="s">
        <v>919</v>
      </c>
      <c r="X2244" s="156" t="s">
        <v>858</v>
      </c>
      <c r="Y2244" s="83">
        <v>0.5</v>
      </c>
      <c r="Z2244" s="83">
        <v>0.5</v>
      </c>
      <c r="AA2244" s="83">
        <v>1</v>
      </c>
      <c r="AB2244" s="241">
        <f t="shared" si="168"/>
        <v>0.25</v>
      </c>
      <c r="AC2244" s="240" t="str">
        <f t="shared" si="169"/>
        <v>DÜŞÜK RİSK</v>
      </c>
      <c r="AD2244" s="81" t="s">
        <v>132</v>
      </c>
      <c r="AE2244" s="81" t="s">
        <v>186</v>
      </c>
      <c r="AF2244" s="240" t="s">
        <v>978</v>
      </c>
      <c r="AG2244" s="83" t="s">
        <v>1058</v>
      </c>
    </row>
    <row r="2245" spans="1:33" ht="140" x14ac:dyDescent="0.45">
      <c r="A2245" s="152">
        <v>2238</v>
      </c>
      <c r="B2245" s="160">
        <v>45896</v>
      </c>
      <c r="C2245" s="83" t="s">
        <v>72</v>
      </c>
      <c r="D2245" s="81" t="s">
        <v>156</v>
      </c>
      <c r="E2245" s="254" t="s">
        <v>5358</v>
      </c>
      <c r="F2245" s="254" t="s">
        <v>5358</v>
      </c>
      <c r="G2245" s="83" t="s">
        <v>1637</v>
      </c>
      <c r="H2245" s="83" t="s">
        <v>1638</v>
      </c>
      <c r="I2245" s="83" t="s">
        <v>1639</v>
      </c>
      <c r="J2245" s="83" t="s">
        <v>1640</v>
      </c>
      <c r="K2245" s="83" t="s">
        <v>515</v>
      </c>
      <c r="L2245" s="84" t="s">
        <v>1641</v>
      </c>
      <c r="M2245" s="84" t="s">
        <v>917</v>
      </c>
      <c r="N2245" s="83">
        <v>1</v>
      </c>
      <c r="O2245" s="83">
        <v>3</v>
      </c>
      <c r="P2245" s="83">
        <v>15</v>
      </c>
      <c r="Q2245" s="241">
        <f t="shared" si="166"/>
        <v>45</v>
      </c>
      <c r="R2245" s="240" t="str">
        <f t="shared" si="167"/>
        <v>OLASI RİSK</v>
      </c>
      <c r="S2245" s="84" t="s">
        <v>918</v>
      </c>
      <c r="T2245" s="83" t="s">
        <v>187</v>
      </c>
      <c r="U2245" s="155" t="s">
        <v>919</v>
      </c>
      <c r="V2245" s="85" t="s">
        <v>558</v>
      </c>
      <c r="W2245" s="156" t="s">
        <v>919</v>
      </c>
      <c r="X2245" s="156" t="s">
        <v>858</v>
      </c>
      <c r="Y2245" s="83">
        <v>1</v>
      </c>
      <c r="Z2245" s="83">
        <v>2</v>
      </c>
      <c r="AA2245" s="83">
        <v>3</v>
      </c>
      <c r="AB2245" s="241">
        <f t="shared" si="168"/>
        <v>6</v>
      </c>
      <c r="AC2245" s="240" t="str">
        <f t="shared" si="169"/>
        <v>DÜŞÜK RİSK</v>
      </c>
      <c r="AD2245" s="81" t="s">
        <v>651</v>
      </c>
      <c r="AE2245" s="81" t="s">
        <v>187</v>
      </c>
      <c r="AF2245" s="240" t="s">
        <v>1642</v>
      </c>
      <c r="AG2245" s="83" t="s">
        <v>1058</v>
      </c>
    </row>
    <row r="2246" spans="1:33" ht="175" x14ac:dyDescent="0.45">
      <c r="A2246" s="152">
        <v>2239</v>
      </c>
      <c r="B2246" s="160">
        <v>45896</v>
      </c>
      <c r="C2246" s="83" t="s">
        <v>72</v>
      </c>
      <c r="D2246" s="81" t="s">
        <v>156</v>
      </c>
      <c r="E2246" s="254" t="s">
        <v>5358</v>
      </c>
      <c r="F2246" s="254" t="s">
        <v>5358</v>
      </c>
      <c r="G2246" s="83" t="s">
        <v>1643</v>
      </c>
      <c r="H2246" s="83" t="s">
        <v>1644</v>
      </c>
      <c r="I2246" s="83" t="s">
        <v>1644</v>
      </c>
      <c r="J2246" s="83" t="s">
        <v>1645</v>
      </c>
      <c r="K2246" s="83" t="s">
        <v>857</v>
      </c>
      <c r="L2246" s="84" t="s">
        <v>4817</v>
      </c>
      <c r="M2246" s="84" t="s">
        <v>917</v>
      </c>
      <c r="N2246" s="83">
        <v>0.5</v>
      </c>
      <c r="O2246" s="83">
        <v>2</v>
      </c>
      <c r="P2246" s="83">
        <v>1</v>
      </c>
      <c r="Q2246" s="241">
        <f t="shared" si="166"/>
        <v>1</v>
      </c>
      <c r="R2246" s="240" t="str">
        <f t="shared" si="167"/>
        <v>DÜŞÜK RİSK</v>
      </c>
      <c r="S2246" s="84" t="s">
        <v>918</v>
      </c>
      <c r="T2246" s="83" t="s">
        <v>188</v>
      </c>
      <c r="U2246" s="155" t="s">
        <v>919</v>
      </c>
      <c r="V2246" s="85" t="s">
        <v>558</v>
      </c>
      <c r="W2246" s="156" t="s">
        <v>919</v>
      </c>
      <c r="X2246" s="156" t="s">
        <v>858</v>
      </c>
      <c r="Y2246" s="83">
        <v>0.5</v>
      </c>
      <c r="Z2246" s="83">
        <v>1</v>
      </c>
      <c r="AA2246" s="83">
        <v>1</v>
      </c>
      <c r="AB2246" s="241">
        <f t="shared" si="168"/>
        <v>0.5</v>
      </c>
      <c r="AC2246" s="240" t="str">
        <f t="shared" si="169"/>
        <v>DÜŞÜK RİSK</v>
      </c>
      <c r="AD2246" s="81" t="s">
        <v>651</v>
      </c>
      <c r="AE2246" s="81" t="s">
        <v>188</v>
      </c>
      <c r="AF2246" s="240" t="s">
        <v>552</v>
      </c>
      <c r="AG2246" s="83" t="s">
        <v>1058</v>
      </c>
    </row>
    <row r="2247" spans="1:33" ht="140" x14ac:dyDescent="0.45">
      <c r="A2247" s="152">
        <v>2240</v>
      </c>
      <c r="B2247" s="160">
        <v>45896</v>
      </c>
      <c r="C2247" s="83" t="s">
        <v>72</v>
      </c>
      <c r="D2247" s="81" t="s">
        <v>156</v>
      </c>
      <c r="E2247" s="254" t="s">
        <v>5358</v>
      </c>
      <c r="F2247" s="254" t="s">
        <v>5358</v>
      </c>
      <c r="G2247" s="83" t="s">
        <v>1647</v>
      </c>
      <c r="H2247" s="83" t="s">
        <v>1648</v>
      </c>
      <c r="I2247" s="83" t="s">
        <v>1784</v>
      </c>
      <c r="J2247" s="83" t="s">
        <v>1785</v>
      </c>
      <c r="K2247" s="83" t="s">
        <v>515</v>
      </c>
      <c r="L2247" s="84" t="s">
        <v>1651</v>
      </c>
      <c r="M2247" s="84" t="s">
        <v>917</v>
      </c>
      <c r="N2247" s="83">
        <v>3</v>
      </c>
      <c r="O2247" s="83">
        <v>6</v>
      </c>
      <c r="P2247" s="83">
        <v>3</v>
      </c>
      <c r="Q2247" s="241">
        <f t="shared" si="166"/>
        <v>54</v>
      </c>
      <c r="R2247" s="240" t="str">
        <f t="shared" si="167"/>
        <v>OLASI RİSK</v>
      </c>
      <c r="S2247" s="84" t="s">
        <v>918</v>
      </c>
      <c r="T2247" s="83" t="s">
        <v>186</v>
      </c>
      <c r="U2247" s="155" t="s">
        <v>919</v>
      </c>
      <c r="V2247" s="85" t="s">
        <v>558</v>
      </c>
      <c r="W2247" s="156" t="s">
        <v>919</v>
      </c>
      <c r="X2247" s="156" t="s">
        <v>858</v>
      </c>
      <c r="Y2247" s="83">
        <v>1</v>
      </c>
      <c r="Z2247" s="83">
        <v>3</v>
      </c>
      <c r="AA2247" s="83">
        <v>3</v>
      </c>
      <c r="AB2247" s="241">
        <f t="shared" si="168"/>
        <v>9</v>
      </c>
      <c r="AC2247" s="240" t="str">
        <f t="shared" si="169"/>
        <v>DÜŞÜK RİSK</v>
      </c>
      <c r="AD2247" s="81" t="s">
        <v>493</v>
      </c>
      <c r="AE2247" s="81" t="s">
        <v>186</v>
      </c>
      <c r="AF2247" s="240" t="s">
        <v>1652</v>
      </c>
      <c r="AG2247" s="83" t="s">
        <v>1058</v>
      </c>
    </row>
    <row r="2248" spans="1:33" ht="245" x14ac:dyDescent="0.45">
      <c r="A2248" s="152">
        <v>2241</v>
      </c>
      <c r="B2248" s="160">
        <v>45896</v>
      </c>
      <c r="C2248" s="83" t="s">
        <v>72</v>
      </c>
      <c r="D2248" s="81" t="s">
        <v>156</v>
      </c>
      <c r="E2248" s="254" t="s">
        <v>5358</v>
      </c>
      <c r="F2248" s="254" t="s">
        <v>5358</v>
      </c>
      <c r="G2248" s="83" t="s">
        <v>1653</v>
      </c>
      <c r="H2248" s="83" t="s">
        <v>1654</v>
      </c>
      <c r="I2248" s="83" t="s">
        <v>1655</v>
      </c>
      <c r="J2248" s="83" t="s">
        <v>1656</v>
      </c>
      <c r="K2248" s="83" t="s">
        <v>515</v>
      </c>
      <c r="L2248" s="84" t="s">
        <v>1657</v>
      </c>
      <c r="M2248" s="84" t="s">
        <v>917</v>
      </c>
      <c r="N2248" s="83">
        <v>1</v>
      </c>
      <c r="O2248" s="83">
        <v>0.5</v>
      </c>
      <c r="P2248" s="83">
        <v>1</v>
      </c>
      <c r="Q2248" s="241">
        <f t="shared" si="166"/>
        <v>0.5</v>
      </c>
      <c r="R2248" s="240" t="str">
        <f t="shared" si="167"/>
        <v>DÜŞÜK RİSK</v>
      </c>
      <c r="S2248" s="84" t="s">
        <v>918</v>
      </c>
      <c r="T2248" s="83" t="s">
        <v>186</v>
      </c>
      <c r="U2248" s="155" t="s">
        <v>919</v>
      </c>
      <c r="V2248" s="85" t="s">
        <v>558</v>
      </c>
      <c r="W2248" s="156" t="s">
        <v>919</v>
      </c>
      <c r="X2248" s="156" t="s">
        <v>858</v>
      </c>
      <c r="Y2248" s="83">
        <v>1</v>
      </c>
      <c r="Z2248" s="83">
        <v>0.5</v>
      </c>
      <c r="AA2248" s="83">
        <v>1</v>
      </c>
      <c r="AB2248" s="241">
        <f t="shared" si="168"/>
        <v>0.5</v>
      </c>
      <c r="AC2248" s="240" t="str">
        <f t="shared" si="169"/>
        <v>DÜŞÜK RİSK</v>
      </c>
      <c r="AD2248" s="81" t="s">
        <v>493</v>
      </c>
      <c r="AE2248" s="81" t="s">
        <v>186</v>
      </c>
      <c r="AF2248" s="240" t="s">
        <v>1658</v>
      </c>
      <c r="AG2248" s="83" t="s">
        <v>1659</v>
      </c>
    </row>
    <row r="2249" spans="1:33" ht="105" x14ac:dyDescent="0.45">
      <c r="A2249" s="152">
        <v>2242</v>
      </c>
      <c r="B2249" s="160">
        <v>45896</v>
      </c>
      <c r="C2249" s="83" t="s">
        <v>72</v>
      </c>
      <c r="D2249" s="81" t="s">
        <v>156</v>
      </c>
      <c r="E2249" s="254" t="s">
        <v>5358</v>
      </c>
      <c r="F2249" s="254" t="s">
        <v>5358</v>
      </c>
      <c r="G2249" s="83" t="s">
        <v>1653</v>
      </c>
      <c r="H2249" s="83" t="s">
        <v>1660</v>
      </c>
      <c r="I2249" s="83" t="s">
        <v>1661</v>
      </c>
      <c r="J2249" s="83" t="s">
        <v>1645</v>
      </c>
      <c r="K2249" s="83" t="s">
        <v>1008</v>
      </c>
      <c r="L2249" s="84" t="s">
        <v>1651</v>
      </c>
      <c r="M2249" s="84" t="s">
        <v>917</v>
      </c>
      <c r="N2249" s="83">
        <v>0.5</v>
      </c>
      <c r="O2249" s="83">
        <v>1</v>
      </c>
      <c r="P2249" s="83">
        <v>3</v>
      </c>
      <c r="Q2249" s="241">
        <f t="shared" si="166"/>
        <v>1.5</v>
      </c>
      <c r="R2249" s="240" t="str">
        <f t="shared" si="167"/>
        <v>DÜŞÜK RİSK</v>
      </c>
      <c r="S2249" s="84" t="s">
        <v>918</v>
      </c>
      <c r="T2249" s="83" t="s">
        <v>186</v>
      </c>
      <c r="U2249" s="155" t="s">
        <v>919</v>
      </c>
      <c r="V2249" s="85" t="s">
        <v>558</v>
      </c>
      <c r="W2249" s="156" t="s">
        <v>919</v>
      </c>
      <c r="X2249" s="156" t="s">
        <v>858</v>
      </c>
      <c r="Y2249" s="83">
        <v>0.5</v>
      </c>
      <c r="Z2249" s="83">
        <v>1</v>
      </c>
      <c r="AA2249" s="83">
        <v>3</v>
      </c>
      <c r="AB2249" s="241">
        <f t="shared" si="168"/>
        <v>1.5</v>
      </c>
      <c r="AC2249" s="240" t="str">
        <f t="shared" si="169"/>
        <v>DÜŞÜK RİSK</v>
      </c>
      <c r="AD2249" s="81" t="s">
        <v>493</v>
      </c>
      <c r="AE2249" s="81" t="s">
        <v>186</v>
      </c>
      <c r="AF2249" s="240" t="s">
        <v>1652</v>
      </c>
      <c r="AG2249" s="83" t="s">
        <v>1058</v>
      </c>
    </row>
    <row r="2250" spans="1:33" ht="157.5" x14ac:dyDescent="0.45">
      <c r="A2250" s="152">
        <v>2243</v>
      </c>
      <c r="B2250" s="160">
        <v>45896</v>
      </c>
      <c r="C2250" s="83" t="s">
        <v>72</v>
      </c>
      <c r="D2250" s="81" t="s">
        <v>156</v>
      </c>
      <c r="E2250" s="254" t="s">
        <v>5358</v>
      </c>
      <c r="F2250" s="254" t="s">
        <v>5358</v>
      </c>
      <c r="G2250" s="83" t="s">
        <v>1662</v>
      </c>
      <c r="H2250" s="83" t="s">
        <v>1663</v>
      </c>
      <c r="I2250" s="83" t="s">
        <v>1664</v>
      </c>
      <c r="J2250" s="83" t="s">
        <v>1665</v>
      </c>
      <c r="K2250" s="83" t="s">
        <v>1008</v>
      </c>
      <c r="L2250" s="84" t="s">
        <v>1666</v>
      </c>
      <c r="M2250" s="84" t="s">
        <v>917</v>
      </c>
      <c r="N2250" s="83">
        <v>1</v>
      </c>
      <c r="O2250" s="83">
        <v>3</v>
      </c>
      <c r="P2250" s="83">
        <v>3</v>
      </c>
      <c r="Q2250" s="241">
        <f t="shared" si="166"/>
        <v>9</v>
      </c>
      <c r="R2250" s="240" t="str">
        <f t="shared" si="167"/>
        <v>DÜŞÜK RİSK</v>
      </c>
      <c r="S2250" s="84" t="s">
        <v>918</v>
      </c>
      <c r="T2250" s="83" t="s">
        <v>132</v>
      </c>
      <c r="U2250" s="155" t="s">
        <v>919</v>
      </c>
      <c r="V2250" s="85" t="s">
        <v>558</v>
      </c>
      <c r="W2250" s="156" t="s">
        <v>919</v>
      </c>
      <c r="X2250" s="156" t="s">
        <v>858</v>
      </c>
      <c r="Y2250" s="83">
        <v>0.5</v>
      </c>
      <c r="Z2250" s="83">
        <v>3</v>
      </c>
      <c r="AA2250" s="83">
        <v>3</v>
      </c>
      <c r="AB2250" s="241">
        <f t="shared" si="168"/>
        <v>4.5</v>
      </c>
      <c r="AC2250" s="240" t="str">
        <f t="shared" si="169"/>
        <v>DÜŞÜK RİSK</v>
      </c>
      <c r="AD2250" s="81" t="s">
        <v>931</v>
      </c>
      <c r="AE2250" s="81" t="s">
        <v>132</v>
      </c>
      <c r="AF2250" s="240" t="s">
        <v>1667</v>
      </c>
      <c r="AG2250" s="83" t="s">
        <v>1058</v>
      </c>
    </row>
    <row r="2251" spans="1:33" ht="157.5" x14ac:dyDescent="0.45">
      <c r="A2251" s="152">
        <v>2244</v>
      </c>
      <c r="B2251" s="160">
        <v>45896</v>
      </c>
      <c r="C2251" s="83" t="s">
        <v>72</v>
      </c>
      <c r="D2251" s="81" t="s">
        <v>156</v>
      </c>
      <c r="E2251" s="254" t="s">
        <v>5358</v>
      </c>
      <c r="F2251" s="254" t="s">
        <v>5358</v>
      </c>
      <c r="G2251" s="83" t="s">
        <v>1662</v>
      </c>
      <c r="H2251" s="83" t="s">
        <v>1668</v>
      </c>
      <c r="I2251" s="83" t="s">
        <v>1669</v>
      </c>
      <c r="J2251" s="83" t="s">
        <v>1670</v>
      </c>
      <c r="K2251" s="83" t="s">
        <v>1114</v>
      </c>
      <c r="L2251" s="84" t="s">
        <v>1666</v>
      </c>
      <c r="M2251" s="84" t="s">
        <v>917</v>
      </c>
      <c r="N2251" s="83">
        <v>1</v>
      </c>
      <c r="O2251" s="83">
        <v>3</v>
      </c>
      <c r="P2251" s="83">
        <v>3</v>
      </c>
      <c r="Q2251" s="241">
        <f t="shared" si="166"/>
        <v>9</v>
      </c>
      <c r="R2251" s="240" t="str">
        <f t="shared" si="167"/>
        <v>DÜŞÜK RİSK</v>
      </c>
      <c r="S2251" s="84" t="s">
        <v>918</v>
      </c>
      <c r="T2251" s="83" t="s">
        <v>132</v>
      </c>
      <c r="U2251" s="155" t="s">
        <v>919</v>
      </c>
      <c r="V2251" s="85" t="s">
        <v>558</v>
      </c>
      <c r="W2251" s="156" t="s">
        <v>919</v>
      </c>
      <c r="X2251" s="156" t="s">
        <v>858</v>
      </c>
      <c r="Y2251" s="83">
        <v>0.5</v>
      </c>
      <c r="Z2251" s="83">
        <v>3</v>
      </c>
      <c r="AA2251" s="83">
        <v>3</v>
      </c>
      <c r="AB2251" s="241">
        <f t="shared" si="168"/>
        <v>4.5</v>
      </c>
      <c r="AC2251" s="240" t="str">
        <f t="shared" si="169"/>
        <v>DÜŞÜK RİSK</v>
      </c>
      <c r="AD2251" s="81" t="s">
        <v>931</v>
      </c>
      <c r="AE2251" s="81" t="s">
        <v>132</v>
      </c>
      <c r="AF2251" s="240" t="s">
        <v>1667</v>
      </c>
      <c r="AG2251" s="83" t="s">
        <v>1058</v>
      </c>
    </row>
    <row r="2252" spans="1:33" ht="157.5" x14ac:dyDescent="0.45">
      <c r="A2252" s="152">
        <v>2245</v>
      </c>
      <c r="B2252" s="160">
        <v>45896</v>
      </c>
      <c r="C2252" s="83" t="s">
        <v>72</v>
      </c>
      <c r="D2252" s="81" t="s">
        <v>156</v>
      </c>
      <c r="E2252" s="254" t="s">
        <v>5358</v>
      </c>
      <c r="F2252" s="254" t="s">
        <v>5358</v>
      </c>
      <c r="G2252" s="83" t="s">
        <v>1662</v>
      </c>
      <c r="H2252" s="83" t="s">
        <v>1671</v>
      </c>
      <c r="I2252" s="83" t="s">
        <v>1672</v>
      </c>
      <c r="J2252" s="83" t="s">
        <v>1673</v>
      </c>
      <c r="K2252" s="83" t="s">
        <v>1114</v>
      </c>
      <c r="L2252" s="84" t="s">
        <v>1666</v>
      </c>
      <c r="M2252" s="84" t="s">
        <v>917</v>
      </c>
      <c r="N2252" s="83">
        <v>1</v>
      </c>
      <c r="O2252" s="83">
        <v>3</v>
      </c>
      <c r="P2252" s="83">
        <v>3</v>
      </c>
      <c r="Q2252" s="241">
        <f t="shared" si="166"/>
        <v>9</v>
      </c>
      <c r="R2252" s="240" t="str">
        <f t="shared" si="167"/>
        <v>DÜŞÜK RİSK</v>
      </c>
      <c r="S2252" s="84" t="s">
        <v>918</v>
      </c>
      <c r="T2252" s="83" t="s">
        <v>132</v>
      </c>
      <c r="U2252" s="155" t="s">
        <v>919</v>
      </c>
      <c r="V2252" s="85" t="s">
        <v>558</v>
      </c>
      <c r="W2252" s="156" t="s">
        <v>919</v>
      </c>
      <c r="X2252" s="156" t="s">
        <v>858</v>
      </c>
      <c r="Y2252" s="83">
        <v>0.5</v>
      </c>
      <c r="Z2252" s="83">
        <v>3</v>
      </c>
      <c r="AA2252" s="83">
        <v>3</v>
      </c>
      <c r="AB2252" s="241">
        <f t="shared" si="168"/>
        <v>4.5</v>
      </c>
      <c r="AC2252" s="240" t="str">
        <f t="shared" si="169"/>
        <v>DÜŞÜK RİSK</v>
      </c>
      <c r="AD2252" s="81" t="s">
        <v>931</v>
      </c>
      <c r="AE2252" s="81" t="s">
        <v>132</v>
      </c>
      <c r="AF2252" s="240" t="s">
        <v>1667</v>
      </c>
      <c r="AG2252" s="83" t="s">
        <v>1058</v>
      </c>
    </row>
    <row r="2253" spans="1:33" ht="157.5" x14ac:dyDescent="0.45">
      <c r="A2253" s="152">
        <v>2246</v>
      </c>
      <c r="B2253" s="160">
        <v>45896</v>
      </c>
      <c r="C2253" s="83" t="s">
        <v>72</v>
      </c>
      <c r="D2253" s="81" t="s">
        <v>156</v>
      </c>
      <c r="E2253" s="254" t="s">
        <v>5358</v>
      </c>
      <c r="F2253" s="254" t="s">
        <v>5358</v>
      </c>
      <c r="G2253" s="83" t="s">
        <v>1674</v>
      </c>
      <c r="H2253" s="83" t="s">
        <v>1675</v>
      </c>
      <c r="I2253" s="83" t="s">
        <v>1676</v>
      </c>
      <c r="J2253" s="83" t="s">
        <v>1645</v>
      </c>
      <c r="K2253" s="83" t="s">
        <v>1114</v>
      </c>
      <c r="L2253" s="84" t="s">
        <v>1666</v>
      </c>
      <c r="M2253" s="84" t="s">
        <v>917</v>
      </c>
      <c r="N2253" s="83">
        <v>1</v>
      </c>
      <c r="O2253" s="83">
        <v>3</v>
      </c>
      <c r="P2253" s="83">
        <v>3</v>
      </c>
      <c r="Q2253" s="241">
        <f t="shared" si="166"/>
        <v>9</v>
      </c>
      <c r="R2253" s="240" t="str">
        <f t="shared" si="167"/>
        <v>DÜŞÜK RİSK</v>
      </c>
      <c r="S2253" s="84" t="s">
        <v>918</v>
      </c>
      <c r="T2253" s="83" t="s">
        <v>132</v>
      </c>
      <c r="U2253" s="155" t="s">
        <v>919</v>
      </c>
      <c r="V2253" s="85" t="s">
        <v>558</v>
      </c>
      <c r="W2253" s="156" t="s">
        <v>919</v>
      </c>
      <c r="X2253" s="156" t="s">
        <v>858</v>
      </c>
      <c r="Y2253" s="83">
        <v>0.5</v>
      </c>
      <c r="Z2253" s="83">
        <v>3</v>
      </c>
      <c r="AA2253" s="83">
        <v>3</v>
      </c>
      <c r="AB2253" s="241">
        <f t="shared" si="168"/>
        <v>4.5</v>
      </c>
      <c r="AC2253" s="240" t="str">
        <f t="shared" si="169"/>
        <v>DÜŞÜK RİSK</v>
      </c>
      <c r="AD2253" s="81" t="s">
        <v>931</v>
      </c>
      <c r="AE2253" s="81" t="s">
        <v>132</v>
      </c>
      <c r="AF2253" s="240" t="s">
        <v>1667</v>
      </c>
      <c r="AG2253" s="83" t="s">
        <v>1058</v>
      </c>
    </row>
    <row r="2254" spans="1:33" ht="157.5" x14ac:dyDescent="0.45">
      <c r="A2254" s="152">
        <v>2247</v>
      </c>
      <c r="B2254" s="160">
        <v>45896</v>
      </c>
      <c r="C2254" s="83" t="s">
        <v>72</v>
      </c>
      <c r="D2254" s="81" t="s">
        <v>156</v>
      </c>
      <c r="E2254" s="254" t="s">
        <v>5358</v>
      </c>
      <c r="F2254" s="254" t="s">
        <v>5358</v>
      </c>
      <c r="G2254" s="83" t="s">
        <v>1674</v>
      </c>
      <c r="H2254" s="83" t="s">
        <v>1677</v>
      </c>
      <c r="I2254" s="83" t="s">
        <v>1676</v>
      </c>
      <c r="J2254" s="83" t="s">
        <v>1645</v>
      </c>
      <c r="K2254" s="83" t="s">
        <v>1114</v>
      </c>
      <c r="L2254" s="84" t="s">
        <v>1666</v>
      </c>
      <c r="M2254" s="84" t="s">
        <v>917</v>
      </c>
      <c r="N2254" s="83">
        <v>0.5</v>
      </c>
      <c r="O2254" s="83">
        <v>3</v>
      </c>
      <c r="P2254" s="83">
        <v>3</v>
      </c>
      <c r="Q2254" s="241">
        <f t="shared" si="166"/>
        <v>4.5</v>
      </c>
      <c r="R2254" s="240" t="str">
        <f t="shared" si="167"/>
        <v>DÜŞÜK RİSK</v>
      </c>
      <c r="S2254" s="84" t="s">
        <v>918</v>
      </c>
      <c r="T2254" s="83" t="s">
        <v>132</v>
      </c>
      <c r="U2254" s="155" t="s">
        <v>919</v>
      </c>
      <c r="V2254" s="85" t="s">
        <v>558</v>
      </c>
      <c r="W2254" s="156" t="s">
        <v>919</v>
      </c>
      <c r="X2254" s="156" t="s">
        <v>858</v>
      </c>
      <c r="Y2254" s="83">
        <v>0.5</v>
      </c>
      <c r="Z2254" s="83">
        <v>3</v>
      </c>
      <c r="AA2254" s="83">
        <v>3</v>
      </c>
      <c r="AB2254" s="241">
        <f t="shared" si="168"/>
        <v>4.5</v>
      </c>
      <c r="AC2254" s="240" t="str">
        <f t="shared" si="169"/>
        <v>DÜŞÜK RİSK</v>
      </c>
      <c r="AD2254" s="81" t="s">
        <v>931</v>
      </c>
      <c r="AE2254" s="81" t="s">
        <v>132</v>
      </c>
      <c r="AF2254" s="240" t="s">
        <v>1667</v>
      </c>
      <c r="AG2254" s="83" t="s">
        <v>1058</v>
      </c>
    </row>
    <row r="2255" spans="1:33" ht="157.5" x14ac:dyDescent="0.45">
      <c r="A2255" s="152">
        <v>2248</v>
      </c>
      <c r="B2255" s="160">
        <v>45896</v>
      </c>
      <c r="C2255" s="81" t="s">
        <v>72</v>
      </c>
      <c r="D2255" s="81" t="s">
        <v>158</v>
      </c>
      <c r="E2255" s="254" t="s">
        <v>5358</v>
      </c>
      <c r="F2255" s="254" t="s">
        <v>5358</v>
      </c>
      <c r="G2255" s="83" t="s">
        <v>1059</v>
      </c>
      <c r="H2255" s="83" t="s">
        <v>1060</v>
      </c>
      <c r="I2255" s="83" t="s">
        <v>1061</v>
      </c>
      <c r="J2255" s="83" t="s">
        <v>1062</v>
      </c>
      <c r="K2255" s="83" t="s">
        <v>1786</v>
      </c>
      <c r="L2255" s="84" t="s">
        <v>1063</v>
      </c>
      <c r="M2255" s="84" t="s">
        <v>917</v>
      </c>
      <c r="N2255" s="83">
        <v>0.5</v>
      </c>
      <c r="O2255" s="83">
        <v>2</v>
      </c>
      <c r="P2255" s="83">
        <v>40</v>
      </c>
      <c r="Q2255" s="241">
        <f t="shared" si="166"/>
        <v>40</v>
      </c>
      <c r="R2255" s="240" t="str">
        <f t="shared" si="167"/>
        <v>OLASI RİSK</v>
      </c>
      <c r="S2255" s="84" t="s">
        <v>918</v>
      </c>
      <c r="T2255" s="83" t="s">
        <v>190</v>
      </c>
      <c r="U2255" s="155" t="s">
        <v>919</v>
      </c>
      <c r="V2255" s="85" t="s">
        <v>558</v>
      </c>
      <c r="W2255" s="156" t="s">
        <v>919</v>
      </c>
      <c r="X2255" s="156" t="s">
        <v>858</v>
      </c>
      <c r="Y2255" s="83">
        <v>0.5</v>
      </c>
      <c r="Z2255" s="83">
        <v>2</v>
      </c>
      <c r="AA2255" s="83">
        <v>15</v>
      </c>
      <c r="AB2255" s="241">
        <f t="shared" si="168"/>
        <v>15</v>
      </c>
      <c r="AC2255" s="240" t="str">
        <f t="shared" si="169"/>
        <v>DÜŞÜK RİSK</v>
      </c>
      <c r="AD2255" s="81" t="s">
        <v>493</v>
      </c>
      <c r="AE2255" s="81" t="s">
        <v>190</v>
      </c>
      <c r="AF2255" s="240" t="s">
        <v>921</v>
      </c>
      <c r="AG2255" s="83" t="s">
        <v>1064</v>
      </c>
    </row>
    <row r="2256" spans="1:33" ht="140" x14ac:dyDescent="0.45">
      <c r="A2256" s="152">
        <v>2249</v>
      </c>
      <c r="B2256" s="160">
        <v>45896</v>
      </c>
      <c r="C2256" s="81" t="s">
        <v>72</v>
      </c>
      <c r="D2256" s="81" t="s">
        <v>158</v>
      </c>
      <c r="E2256" s="254" t="s">
        <v>5358</v>
      </c>
      <c r="F2256" s="254" t="s">
        <v>5358</v>
      </c>
      <c r="G2256" s="83" t="s">
        <v>1059</v>
      </c>
      <c r="H2256" s="83" t="s">
        <v>1065</v>
      </c>
      <c r="I2256" s="83" t="s">
        <v>1066</v>
      </c>
      <c r="J2256" s="83" t="s">
        <v>1067</v>
      </c>
      <c r="K2256" s="83" t="s">
        <v>1786</v>
      </c>
      <c r="L2256" s="84" t="s">
        <v>1063</v>
      </c>
      <c r="M2256" s="84" t="s">
        <v>917</v>
      </c>
      <c r="N2256" s="83">
        <v>0.5</v>
      </c>
      <c r="O2256" s="83">
        <v>2</v>
      </c>
      <c r="P2256" s="83">
        <v>15</v>
      </c>
      <c r="Q2256" s="241">
        <f t="shared" si="166"/>
        <v>15</v>
      </c>
      <c r="R2256" s="240" t="str">
        <f t="shared" si="167"/>
        <v>DÜŞÜK RİSK</v>
      </c>
      <c r="S2256" s="84" t="s">
        <v>918</v>
      </c>
      <c r="T2256" s="83" t="s">
        <v>190</v>
      </c>
      <c r="U2256" s="155" t="s">
        <v>919</v>
      </c>
      <c r="V2256" s="85" t="s">
        <v>558</v>
      </c>
      <c r="W2256" s="156" t="s">
        <v>919</v>
      </c>
      <c r="X2256" s="156" t="s">
        <v>858</v>
      </c>
      <c r="Y2256" s="83">
        <v>0.5</v>
      </c>
      <c r="Z2256" s="83">
        <v>2</v>
      </c>
      <c r="AA2256" s="83">
        <v>15</v>
      </c>
      <c r="AB2256" s="241">
        <f t="shared" si="168"/>
        <v>15</v>
      </c>
      <c r="AC2256" s="240" t="str">
        <f t="shared" si="169"/>
        <v>DÜŞÜK RİSK</v>
      </c>
      <c r="AD2256" s="81" t="s">
        <v>493</v>
      </c>
      <c r="AE2256" s="81" t="s">
        <v>190</v>
      </c>
      <c r="AF2256" s="240" t="s">
        <v>921</v>
      </c>
      <c r="AG2256" s="83" t="s">
        <v>1064</v>
      </c>
    </row>
    <row r="2257" spans="1:33" ht="140" x14ac:dyDescent="0.45">
      <c r="A2257" s="152">
        <v>2250</v>
      </c>
      <c r="B2257" s="160">
        <v>45896</v>
      </c>
      <c r="C2257" s="81" t="s">
        <v>72</v>
      </c>
      <c r="D2257" s="81" t="s">
        <v>158</v>
      </c>
      <c r="E2257" s="254" t="s">
        <v>5358</v>
      </c>
      <c r="F2257" s="254" t="s">
        <v>5358</v>
      </c>
      <c r="G2257" s="83" t="s">
        <v>1059</v>
      </c>
      <c r="H2257" s="83" t="s">
        <v>1068</v>
      </c>
      <c r="I2257" s="83" t="s">
        <v>1069</v>
      </c>
      <c r="J2257" s="83" t="s">
        <v>1070</v>
      </c>
      <c r="K2257" s="83" t="s">
        <v>1786</v>
      </c>
      <c r="L2257" s="84" t="s">
        <v>1063</v>
      </c>
      <c r="M2257" s="84" t="s">
        <v>917</v>
      </c>
      <c r="N2257" s="83">
        <v>0.5</v>
      </c>
      <c r="O2257" s="83">
        <v>2</v>
      </c>
      <c r="P2257" s="83">
        <v>15</v>
      </c>
      <c r="Q2257" s="241">
        <f t="shared" si="166"/>
        <v>15</v>
      </c>
      <c r="R2257" s="240" t="str">
        <f t="shared" si="167"/>
        <v>DÜŞÜK RİSK</v>
      </c>
      <c r="S2257" s="84" t="s">
        <v>918</v>
      </c>
      <c r="T2257" s="83" t="s">
        <v>190</v>
      </c>
      <c r="U2257" s="155" t="s">
        <v>919</v>
      </c>
      <c r="V2257" s="85" t="s">
        <v>558</v>
      </c>
      <c r="W2257" s="156" t="s">
        <v>919</v>
      </c>
      <c r="X2257" s="156" t="s">
        <v>858</v>
      </c>
      <c r="Y2257" s="83">
        <v>0.5</v>
      </c>
      <c r="Z2257" s="83">
        <v>2</v>
      </c>
      <c r="AA2257" s="83">
        <v>15</v>
      </c>
      <c r="AB2257" s="241">
        <f t="shared" si="168"/>
        <v>15</v>
      </c>
      <c r="AC2257" s="240" t="str">
        <f t="shared" si="169"/>
        <v>DÜŞÜK RİSK</v>
      </c>
      <c r="AD2257" s="81" t="s">
        <v>493</v>
      </c>
      <c r="AE2257" s="81" t="s">
        <v>190</v>
      </c>
      <c r="AF2257" s="240" t="s">
        <v>921</v>
      </c>
      <c r="AG2257" s="83" t="s">
        <v>1064</v>
      </c>
    </row>
    <row r="2258" spans="1:33" ht="105" x14ac:dyDescent="0.45">
      <c r="A2258" s="152">
        <v>2251</v>
      </c>
      <c r="B2258" s="160">
        <v>45896</v>
      </c>
      <c r="C2258" s="81" t="s">
        <v>72</v>
      </c>
      <c r="D2258" s="81" t="s">
        <v>158</v>
      </c>
      <c r="E2258" s="254" t="s">
        <v>5358</v>
      </c>
      <c r="F2258" s="254" t="s">
        <v>5358</v>
      </c>
      <c r="G2258" s="83" t="s">
        <v>1072</v>
      </c>
      <c r="H2258" s="83" t="s">
        <v>1073</v>
      </c>
      <c r="I2258" s="83" t="s">
        <v>1074</v>
      </c>
      <c r="J2258" s="83" t="s">
        <v>1075</v>
      </c>
      <c r="K2258" s="83" t="s">
        <v>515</v>
      </c>
      <c r="L2258" s="84" t="s">
        <v>1076</v>
      </c>
      <c r="M2258" s="84" t="s">
        <v>917</v>
      </c>
      <c r="N2258" s="83">
        <v>1</v>
      </c>
      <c r="O2258" s="83">
        <v>1</v>
      </c>
      <c r="P2258" s="83">
        <v>3</v>
      </c>
      <c r="Q2258" s="241">
        <f t="shared" si="166"/>
        <v>3</v>
      </c>
      <c r="R2258" s="240" t="str">
        <f t="shared" si="167"/>
        <v>DÜŞÜK RİSK</v>
      </c>
      <c r="S2258" s="84" t="s">
        <v>918</v>
      </c>
      <c r="T2258" s="83" t="s">
        <v>72</v>
      </c>
      <c r="U2258" s="155" t="s">
        <v>919</v>
      </c>
      <c r="V2258" s="85" t="s">
        <v>558</v>
      </c>
      <c r="W2258" s="156" t="s">
        <v>919</v>
      </c>
      <c r="X2258" s="156" t="s">
        <v>858</v>
      </c>
      <c r="Y2258" s="83">
        <v>1</v>
      </c>
      <c r="Z2258" s="83">
        <v>1</v>
      </c>
      <c r="AA2258" s="83">
        <v>3</v>
      </c>
      <c r="AB2258" s="241">
        <f t="shared" si="168"/>
        <v>3</v>
      </c>
      <c r="AC2258" s="240" t="str">
        <f t="shared" si="169"/>
        <v>DÜŞÜK RİSK</v>
      </c>
      <c r="AD2258" s="81" t="s">
        <v>493</v>
      </c>
      <c r="AE2258" s="81" t="s">
        <v>72</v>
      </c>
      <c r="AF2258" s="240" t="s">
        <v>921</v>
      </c>
      <c r="AG2258" s="83" t="s">
        <v>1064</v>
      </c>
    </row>
    <row r="2259" spans="1:33" ht="192.5" x14ac:dyDescent="0.45">
      <c r="A2259" s="152">
        <v>2252</v>
      </c>
      <c r="B2259" s="160">
        <v>45896</v>
      </c>
      <c r="C2259" s="81" t="s">
        <v>72</v>
      </c>
      <c r="D2259" s="81" t="s">
        <v>158</v>
      </c>
      <c r="E2259" s="254" t="s">
        <v>5358</v>
      </c>
      <c r="F2259" s="254" t="s">
        <v>5358</v>
      </c>
      <c r="G2259" s="83" t="s">
        <v>1072</v>
      </c>
      <c r="H2259" s="83" t="s">
        <v>1077</v>
      </c>
      <c r="I2259" s="83" t="s">
        <v>1078</v>
      </c>
      <c r="J2259" s="83" t="s">
        <v>1079</v>
      </c>
      <c r="K2259" s="83" t="s">
        <v>515</v>
      </c>
      <c r="L2259" s="84" t="s">
        <v>1080</v>
      </c>
      <c r="M2259" s="84" t="s">
        <v>917</v>
      </c>
      <c r="N2259" s="83">
        <v>1</v>
      </c>
      <c r="O2259" s="83">
        <v>1</v>
      </c>
      <c r="P2259" s="83">
        <v>3</v>
      </c>
      <c r="Q2259" s="241">
        <f t="shared" ref="Q2259:Q2321" si="170">IF(OR(ISBLANK(N2259)=TRUE,ISBLANK(O2259)=TRUE,ISBLANK(P2259)=TRUE),"",PRODUCT(N2259,O2259,P2259))</f>
        <v>3</v>
      </c>
      <c r="R2259" s="240" t="str">
        <f t="shared" ref="R2259:R2321" si="171">IF(Q2259="","",IF(AND(Q2259&gt;=0,Q2259&lt;20),"DÜŞÜK RİSK",IF(AND(Q2259&gt;=20,Q2259&lt;70),"OLASI RİSK",IF(AND(Q2259&gt;=70,Q2259&lt;200),"ÖNEMLİ RİSK",IF(AND(Q2259&gt;=200,Q2259&lt;400),"YÜKSEK RİSK",IF(Q2259&gt;=400,"KABUL EDİLEMEZ RİSK",""))))))</f>
        <v>DÜŞÜK RİSK</v>
      </c>
      <c r="S2259" s="84" t="s">
        <v>918</v>
      </c>
      <c r="T2259" s="83" t="s">
        <v>190</v>
      </c>
      <c r="U2259" s="155" t="s">
        <v>919</v>
      </c>
      <c r="V2259" s="85" t="s">
        <v>558</v>
      </c>
      <c r="W2259" s="156" t="s">
        <v>919</v>
      </c>
      <c r="X2259" s="156" t="s">
        <v>858</v>
      </c>
      <c r="Y2259" s="83">
        <v>1</v>
      </c>
      <c r="Z2259" s="83">
        <v>1</v>
      </c>
      <c r="AA2259" s="83">
        <v>3</v>
      </c>
      <c r="AB2259" s="241">
        <f t="shared" ref="AB2259:AB2321" si="172">IF(OR(ISBLANK(Y2259)=TRUE,ISBLANK(Z2259)=TRUE,ISBLANK(AA2259)=TRUE),"",PRODUCT(Y2259,Z2259,AA2259))</f>
        <v>3</v>
      </c>
      <c r="AC2259" s="240" t="str">
        <f t="shared" ref="AC2259:AC2321" si="173">IF(AB2259="","",IF(AND(AB2259&gt;=0,AB2259&lt;20),"DÜŞÜK RİSK",IF(AND(AB2259&gt;=20,AB2259&lt;70),"OLASI RİSK",IF(AND(AB2259&gt;=70,AB2259&lt;200),"ÖNEMLİ RİSK",IF(AND(AB2259&gt;=200,AB2259&lt;400),"YÜKSEK RİSK",IF(AB2259&gt;=400,"KABUL EDİLEMEZ RİSK",""))))))</f>
        <v>DÜŞÜK RİSK</v>
      </c>
      <c r="AD2259" s="81" t="s">
        <v>493</v>
      </c>
      <c r="AE2259" s="81" t="s">
        <v>190</v>
      </c>
      <c r="AF2259" s="240" t="s">
        <v>1081</v>
      </c>
      <c r="AG2259" s="83" t="s">
        <v>1064</v>
      </c>
    </row>
    <row r="2260" spans="1:33" ht="192.5" x14ac:dyDescent="0.45">
      <c r="A2260" s="152">
        <v>2253</v>
      </c>
      <c r="B2260" s="160">
        <v>45896</v>
      </c>
      <c r="C2260" s="81" t="s">
        <v>72</v>
      </c>
      <c r="D2260" s="81" t="s">
        <v>158</v>
      </c>
      <c r="E2260" s="254" t="s">
        <v>5358</v>
      </c>
      <c r="F2260" s="254" t="s">
        <v>5358</v>
      </c>
      <c r="G2260" s="83" t="s">
        <v>1072</v>
      </c>
      <c r="H2260" s="83" t="s">
        <v>1082</v>
      </c>
      <c r="I2260" s="83" t="s">
        <v>1083</v>
      </c>
      <c r="J2260" s="83" t="s">
        <v>1084</v>
      </c>
      <c r="K2260" s="83" t="s">
        <v>515</v>
      </c>
      <c r="L2260" s="84" t="s">
        <v>1080</v>
      </c>
      <c r="M2260" s="84" t="s">
        <v>917</v>
      </c>
      <c r="N2260" s="83">
        <v>1</v>
      </c>
      <c r="O2260" s="83">
        <v>1</v>
      </c>
      <c r="P2260" s="83">
        <v>3</v>
      </c>
      <c r="Q2260" s="241">
        <f t="shared" si="170"/>
        <v>3</v>
      </c>
      <c r="R2260" s="240" t="str">
        <f t="shared" si="171"/>
        <v>DÜŞÜK RİSK</v>
      </c>
      <c r="S2260" s="84" t="s">
        <v>918</v>
      </c>
      <c r="T2260" s="83" t="s">
        <v>72</v>
      </c>
      <c r="U2260" s="155" t="s">
        <v>919</v>
      </c>
      <c r="V2260" s="85" t="s">
        <v>558</v>
      </c>
      <c r="W2260" s="156" t="s">
        <v>919</v>
      </c>
      <c r="X2260" s="156" t="s">
        <v>858</v>
      </c>
      <c r="Y2260" s="83">
        <v>1</v>
      </c>
      <c r="Z2260" s="83">
        <v>1</v>
      </c>
      <c r="AA2260" s="83">
        <v>3</v>
      </c>
      <c r="AB2260" s="241">
        <f t="shared" si="172"/>
        <v>3</v>
      </c>
      <c r="AC2260" s="240" t="str">
        <f t="shared" si="173"/>
        <v>DÜŞÜK RİSK</v>
      </c>
      <c r="AD2260" s="81" t="s">
        <v>132</v>
      </c>
      <c r="AE2260" s="81" t="s">
        <v>72</v>
      </c>
      <c r="AF2260" s="240" t="s">
        <v>921</v>
      </c>
      <c r="AG2260" s="83" t="s">
        <v>1064</v>
      </c>
    </row>
    <row r="2261" spans="1:33" ht="122.5" x14ac:dyDescent="0.45">
      <c r="A2261" s="152">
        <v>2254</v>
      </c>
      <c r="B2261" s="160">
        <v>45896</v>
      </c>
      <c r="C2261" s="81" t="s">
        <v>72</v>
      </c>
      <c r="D2261" s="81" t="s">
        <v>158</v>
      </c>
      <c r="E2261" s="254" t="s">
        <v>5358</v>
      </c>
      <c r="F2261" s="254" t="s">
        <v>5358</v>
      </c>
      <c r="G2261" s="83" t="s">
        <v>1787</v>
      </c>
      <c r="H2261" s="83" t="s">
        <v>1788</v>
      </c>
      <c r="I2261" s="83" t="s">
        <v>1789</v>
      </c>
      <c r="J2261" s="83" t="s">
        <v>1790</v>
      </c>
      <c r="K2261" s="83" t="s">
        <v>1786</v>
      </c>
      <c r="L2261" s="84" t="s">
        <v>1791</v>
      </c>
      <c r="M2261" s="84" t="s">
        <v>917</v>
      </c>
      <c r="N2261" s="83">
        <v>1</v>
      </c>
      <c r="O2261" s="83">
        <v>1</v>
      </c>
      <c r="P2261" s="83">
        <v>7</v>
      </c>
      <c r="Q2261" s="241">
        <f t="shared" si="170"/>
        <v>7</v>
      </c>
      <c r="R2261" s="240" t="str">
        <f t="shared" si="171"/>
        <v>DÜŞÜK RİSK</v>
      </c>
      <c r="S2261" s="84" t="s">
        <v>918</v>
      </c>
      <c r="T2261" s="83" t="s">
        <v>72</v>
      </c>
      <c r="U2261" s="155" t="s">
        <v>919</v>
      </c>
      <c r="V2261" s="85" t="s">
        <v>558</v>
      </c>
      <c r="W2261" s="156" t="s">
        <v>919</v>
      </c>
      <c r="X2261" s="156" t="s">
        <v>858</v>
      </c>
      <c r="Y2261" s="83">
        <v>1</v>
      </c>
      <c r="Z2261" s="83">
        <v>1</v>
      </c>
      <c r="AA2261" s="83">
        <v>7</v>
      </c>
      <c r="AB2261" s="241">
        <f t="shared" si="172"/>
        <v>7</v>
      </c>
      <c r="AC2261" s="240" t="str">
        <f t="shared" si="173"/>
        <v>DÜŞÜK RİSK</v>
      </c>
      <c r="AD2261" s="81" t="s">
        <v>132</v>
      </c>
      <c r="AE2261" s="81" t="s">
        <v>72</v>
      </c>
      <c r="AF2261" s="240" t="s">
        <v>921</v>
      </c>
      <c r="AG2261" s="83" t="s">
        <v>1064</v>
      </c>
    </row>
    <row r="2262" spans="1:33" ht="175" x14ac:dyDescent="0.45">
      <c r="A2262" s="152">
        <v>2255</v>
      </c>
      <c r="B2262" s="160">
        <v>45896</v>
      </c>
      <c r="C2262" s="81" t="s">
        <v>72</v>
      </c>
      <c r="D2262" s="81" t="s">
        <v>158</v>
      </c>
      <c r="E2262" s="254" t="s">
        <v>5358</v>
      </c>
      <c r="F2262" s="254" t="s">
        <v>5358</v>
      </c>
      <c r="G2262" s="83" t="s">
        <v>1085</v>
      </c>
      <c r="H2262" s="83" t="s">
        <v>1086</v>
      </c>
      <c r="I2262" s="83" t="s">
        <v>1087</v>
      </c>
      <c r="J2262" s="83" t="s">
        <v>1088</v>
      </c>
      <c r="K2262" s="83" t="s">
        <v>515</v>
      </c>
      <c r="L2262" s="84" t="s">
        <v>1089</v>
      </c>
      <c r="M2262" s="84" t="s">
        <v>917</v>
      </c>
      <c r="N2262" s="83">
        <v>0.5</v>
      </c>
      <c r="O2262" s="83">
        <v>0.5</v>
      </c>
      <c r="P2262" s="83">
        <v>7</v>
      </c>
      <c r="Q2262" s="241">
        <f t="shared" si="170"/>
        <v>1.75</v>
      </c>
      <c r="R2262" s="240" t="str">
        <f t="shared" si="171"/>
        <v>DÜŞÜK RİSK</v>
      </c>
      <c r="S2262" s="84" t="s">
        <v>918</v>
      </c>
      <c r="T2262" s="83" t="s">
        <v>186</v>
      </c>
      <c r="U2262" s="155" t="s">
        <v>919</v>
      </c>
      <c r="V2262" s="85" t="s">
        <v>558</v>
      </c>
      <c r="W2262" s="156" t="s">
        <v>919</v>
      </c>
      <c r="X2262" s="156" t="s">
        <v>858</v>
      </c>
      <c r="Y2262" s="83">
        <v>0.5</v>
      </c>
      <c r="Z2262" s="83">
        <v>0.5</v>
      </c>
      <c r="AA2262" s="83">
        <v>7</v>
      </c>
      <c r="AB2262" s="241">
        <f t="shared" si="172"/>
        <v>1.75</v>
      </c>
      <c r="AC2262" s="240" t="str">
        <f t="shared" si="173"/>
        <v>DÜŞÜK RİSK</v>
      </c>
      <c r="AD2262" s="81" t="s">
        <v>132</v>
      </c>
      <c r="AE2262" s="81" t="s">
        <v>186</v>
      </c>
      <c r="AF2262" s="240" t="s">
        <v>921</v>
      </c>
      <c r="AG2262" s="83" t="s">
        <v>1090</v>
      </c>
    </row>
    <row r="2263" spans="1:33" ht="157.5" x14ac:dyDescent="0.45">
      <c r="A2263" s="152">
        <v>2256</v>
      </c>
      <c r="B2263" s="160">
        <v>45896</v>
      </c>
      <c r="C2263" s="81" t="s">
        <v>72</v>
      </c>
      <c r="D2263" s="81" t="s">
        <v>158</v>
      </c>
      <c r="E2263" s="254" t="s">
        <v>5358</v>
      </c>
      <c r="F2263" s="254" t="s">
        <v>5358</v>
      </c>
      <c r="G2263" s="229" t="s">
        <v>5361</v>
      </c>
      <c r="H2263" s="83" t="s">
        <v>2583</v>
      </c>
      <c r="I2263" s="83" t="s">
        <v>2584</v>
      </c>
      <c r="J2263" s="83" t="s">
        <v>2585</v>
      </c>
      <c r="K2263" s="83" t="s">
        <v>2595</v>
      </c>
      <c r="L2263" s="84" t="s">
        <v>2586</v>
      </c>
      <c r="M2263" s="84" t="s">
        <v>917</v>
      </c>
      <c r="N2263" s="83">
        <v>1</v>
      </c>
      <c r="O2263" s="83">
        <v>1</v>
      </c>
      <c r="P2263" s="83">
        <v>7</v>
      </c>
      <c r="Q2263" s="241">
        <f t="shared" si="170"/>
        <v>7</v>
      </c>
      <c r="R2263" s="240" t="str">
        <f t="shared" si="171"/>
        <v>DÜŞÜK RİSK</v>
      </c>
      <c r="S2263" s="84" t="s">
        <v>1759</v>
      </c>
      <c r="T2263" s="83" t="s">
        <v>186</v>
      </c>
      <c r="U2263" s="155" t="s">
        <v>919</v>
      </c>
      <c r="V2263" s="85" t="s">
        <v>961</v>
      </c>
      <c r="W2263" s="156" t="s">
        <v>919</v>
      </c>
      <c r="X2263" s="156" t="s">
        <v>858</v>
      </c>
      <c r="Y2263" s="83">
        <v>1</v>
      </c>
      <c r="Z2263" s="83">
        <v>1</v>
      </c>
      <c r="AA2263" s="83">
        <v>7</v>
      </c>
      <c r="AB2263" s="241">
        <f t="shared" si="172"/>
        <v>7</v>
      </c>
      <c r="AC2263" s="240" t="str">
        <f t="shared" si="173"/>
        <v>DÜŞÜK RİSK</v>
      </c>
      <c r="AD2263" s="81" t="s">
        <v>132</v>
      </c>
      <c r="AE2263" s="81" t="s">
        <v>186</v>
      </c>
      <c r="AF2263" s="240" t="s">
        <v>921</v>
      </c>
      <c r="AG2263" s="83" t="s">
        <v>5496</v>
      </c>
    </row>
    <row r="2264" spans="1:33" ht="157.5" x14ac:dyDescent="0.45">
      <c r="A2264" s="152">
        <v>2257</v>
      </c>
      <c r="B2264" s="160">
        <v>45896</v>
      </c>
      <c r="C2264" s="81" t="s">
        <v>72</v>
      </c>
      <c r="D2264" s="81" t="s">
        <v>158</v>
      </c>
      <c r="E2264" s="254" t="s">
        <v>5358</v>
      </c>
      <c r="F2264" s="254" t="s">
        <v>5358</v>
      </c>
      <c r="G2264" s="229" t="s">
        <v>5362</v>
      </c>
      <c r="H2264" s="83" t="s">
        <v>2587</v>
      </c>
      <c r="I2264" s="83" t="s">
        <v>2588</v>
      </c>
      <c r="J2264" s="83" t="s">
        <v>2589</v>
      </c>
      <c r="K2264" s="83" t="s">
        <v>2595</v>
      </c>
      <c r="L2264" s="84" t="s">
        <v>2590</v>
      </c>
      <c r="M2264" s="84" t="s">
        <v>917</v>
      </c>
      <c r="N2264" s="83">
        <v>1</v>
      </c>
      <c r="O2264" s="83">
        <v>1</v>
      </c>
      <c r="P2264" s="83">
        <v>7</v>
      </c>
      <c r="Q2264" s="241">
        <f t="shared" si="170"/>
        <v>7</v>
      </c>
      <c r="R2264" s="240" t="str">
        <f t="shared" si="171"/>
        <v>DÜŞÜK RİSK</v>
      </c>
      <c r="S2264" s="84" t="s">
        <v>1759</v>
      </c>
      <c r="T2264" s="83" t="s">
        <v>186</v>
      </c>
      <c r="U2264" s="155" t="s">
        <v>919</v>
      </c>
      <c r="V2264" s="85" t="s">
        <v>961</v>
      </c>
      <c r="W2264" s="156" t="s">
        <v>919</v>
      </c>
      <c r="X2264" s="156" t="s">
        <v>858</v>
      </c>
      <c r="Y2264" s="83">
        <v>1</v>
      </c>
      <c r="Z2264" s="83">
        <v>1</v>
      </c>
      <c r="AA2264" s="83">
        <v>7</v>
      </c>
      <c r="AB2264" s="241">
        <f t="shared" si="172"/>
        <v>7</v>
      </c>
      <c r="AC2264" s="240" t="str">
        <f t="shared" si="173"/>
        <v>DÜŞÜK RİSK</v>
      </c>
      <c r="AD2264" s="81" t="s">
        <v>493</v>
      </c>
      <c r="AE2264" s="81" t="s">
        <v>186</v>
      </c>
      <c r="AF2264" s="240" t="s">
        <v>2591</v>
      </c>
      <c r="AG2264" s="83" t="s">
        <v>5496</v>
      </c>
    </row>
    <row r="2265" spans="1:33" ht="157.5" x14ac:dyDescent="0.45">
      <c r="A2265" s="152">
        <v>2258</v>
      </c>
      <c r="B2265" s="160">
        <v>45896</v>
      </c>
      <c r="C2265" s="81" t="s">
        <v>72</v>
      </c>
      <c r="D2265" s="81" t="s">
        <v>158</v>
      </c>
      <c r="E2265" s="254" t="s">
        <v>5358</v>
      </c>
      <c r="F2265" s="254" t="s">
        <v>5358</v>
      </c>
      <c r="G2265" s="83" t="s">
        <v>1979</v>
      </c>
      <c r="H2265" s="83" t="s">
        <v>2592</v>
      </c>
      <c r="I2265" s="83" t="s">
        <v>2593</v>
      </c>
      <c r="J2265" s="83" t="s">
        <v>2594</v>
      </c>
      <c r="K2265" s="83" t="s">
        <v>2595</v>
      </c>
      <c r="L2265" s="84" t="s">
        <v>2596</v>
      </c>
      <c r="M2265" s="84" t="s">
        <v>917</v>
      </c>
      <c r="N2265" s="83">
        <v>1</v>
      </c>
      <c r="O2265" s="83">
        <v>1</v>
      </c>
      <c r="P2265" s="83">
        <v>40</v>
      </c>
      <c r="Q2265" s="241">
        <f t="shared" si="170"/>
        <v>40</v>
      </c>
      <c r="R2265" s="240" t="str">
        <f t="shared" si="171"/>
        <v>OLASI RİSK</v>
      </c>
      <c r="S2265" s="84" t="s">
        <v>1759</v>
      </c>
      <c r="T2265" s="83" t="s">
        <v>186</v>
      </c>
      <c r="U2265" s="155" t="s">
        <v>919</v>
      </c>
      <c r="V2265" s="85" t="s">
        <v>961</v>
      </c>
      <c r="W2265" s="156" t="s">
        <v>919</v>
      </c>
      <c r="X2265" s="156" t="s">
        <v>858</v>
      </c>
      <c r="Y2265" s="83">
        <v>1</v>
      </c>
      <c r="Z2265" s="83">
        <v>1</v>
      </c>
      <c r="AA2265" s="83">
        <v>40</v>
      </c>
      <c r="AB2265" s="241">
        <f t="shared" si="172"/>
        <v>40</v>
      </c>
      <c r="AC2265" s="240" t="str">
        <f t="shared" si="173"/>
        <v>OLASI RİSK</v>
      </c>
      <c r="AD2265" s="81" t="s">
        <v>132</v>
      </c>
      <c r="AE2265" s="81" t="s">
        <v>186</v>
      </c>
      <c r="AF2265" s="240" t="s">
        <v>2597</v>
      </c>
      <c r="AG2265" s="83" t="s">
        <v>5496</v>
      </c>
    </row>
    <row r="2266" spans="1:33" ht="157.5" x14ac:dyDescent="0.45">
      <c r="A2266" s="152">
        <v>2259</v>
      </c>
      <c r="B2266" s="160">
        <v>45896</v>
      </c>
      <c r="C2266" s="81" t="s">
        <v>72</v>
      </c>
      <c r="D2266" s="81" t="s">
        <v>158</v>
      </c>
      <c r="E2266" s="254" t="s">
        <v>5358</v>
      </c>
      <c r="F2266" s="254" t="s">
        <v>5358</v>
      </c>
      <c r="G2266" s="83" t="s">
        <v>1979</v>
      </c>
      <c r="H2266" s="83" t="s">
        <v>2598</v>
      </c>
      <c r="I2266" s="83" t="s">
        <v>1177</v>
      </c>
      <c r="J2266" s="83" t="s">
        <v>2599</v>
      </c>
      <c r="K2266" s="83" t="s">
        <v>4495</v>
      </c>
      <c r="L2266" s="84" t="s">
        <v>2600</v>
      </c>
      <c r="M2266" s="84" t="s">
        <v>917</v>
      </c>
      <c r="N2266" s="83">
        <v>0.5</v>
      </c>
      <c r="O2266" s="83">
        <v>3</v>
      </c>
      <c r="P2266" s="83">
        <v>3</v>
      </c>
      <c r="Q2266" s="241">
        <f t="shared" si="170"/>
        <v>4.5</v>
      </c>
      <c r="R2266" s="240" t="str">
        <f t="shared" si="171"/>
        <v>DÜŞÜK RİSK</v>
      </c>
      <c r="S2266" s="84" t="s">
        <v>1759</v>
      </c>
      <c r="T2266" s="83" t="s">
        <v>186</v>
      </c>
      <c r="U2266" s="155" t="s">
        <v>919</v>
      </c>
      <c r="V2266" s="85" t="s">
        <v>961</v>
      </c>
      <c r="W2266" s="156" t="s">
        <v>919</v>
      </c>
      <c r="X2266" s="156" t="s">
        <v>858</v>
      </c>
      <c r="Y2266" s="83">
        <v>0.5</v>
      </c>
      <c r="Z2266" s="83">
        <v>3</v>
      </c>
      <c r="AA2266" s="83">
        <v>3</v>
      </c>
      <c r="AB2266" s="241">
        <f t="shared" si="172"/>
        <v>4.5</v>
      </c>
      <c r="AC2266" s="240" t="str">
        <f t="shared" si="173"/>
        <v>DÜŞÜK RİSK</v>
      </c>
      <c r="AD2266" s="81" t="s">
        <v>132</v>
      </c>
      <c r="AE2266" s="81" t="s">
        <v>186</v>
      </c>
      <c r="AF2266" s="240" t="s">
        <v>2597</v>
      </c>
      <c r="AG2266" s="83" t="s">
        <v>5496</v>
      </c>
    </row>
    <row r="2267" spans="1:33" ht="105" x14ac:dyDescent="0.45">
      <c r="A2267" s="152">
        <v>2260</v>
      </c>
      <c r="B2267" s="160">
        <v>45896</v>
      </c>
      <c r="C2267" s="83" t="s">
        <v>66</v>
      </c>
      <c r="D2267" s="81" t="s">
        <v>6752</v>
      </c>
      <c r="E2267" s="254" t="s">
        <v>5358</v>
      </c>
      <c r="F2267" s="254" t="s">
        <v>5358</v>
      </c>
      <c r="G2267" s="83" t="s">
        <v>1091</v>
      </c>
      <c r="H2267" s="83" t="s">
        <v>1092</v>
      </c>
      <c r="I2267" s="83" t="s">
        <v>1093</v>
      </c>
      <c r="J2267" s="83" t="s">
        <v>1094</v>
      </c>
      <c r="K2267" s="83" t="s">
        <v>1786</v>
      </c>
      <c r="L2267" s="84" t="s">
        <v>1095</v>
      </c>
      <c r="M2267" s="84" t="s">
        <v>917</v>
      </c>
      <c r="N2267" s="83">
        <v>1</v>
      </c>
      <c r="O2267" s="83">
        <v>2</v>
      </c>
      <c r="P2267" s="83">
        <v>3</v>
      </c>
      <c r="Q2267" s="241">
        <f t="shared" si="170"/>
        <v>6</v>
      </c>
      <c r="R2267" s="240" t="str">
        <f t="shared" si="171"/>
        <v>DÜŞÜK RİSK</v>
      </c>
      <c r="S2267" s="84" t="s">
        <v>918</v>
      </c>
      <c r="T2267" s="83" t="s">
        <v>190</v>
      </c>
      <c r="U2267" s="155" t="s">
        <v>919</v>
      </c>
      <c r="V2267" s="85" t="s">
        <v>558</v>
      </c>
      <c r="W2267" s="156" t="s">
        <v>919</v>
      </c>
      <c r="X2267" s="156" t="s">
        <v>858</v>
      </c>
      <c r="Y2267" s="83">
        <v>1</v>
      </c>
      <c r="Z2267" s="83">
        <v>2</v>
      </c>
      <c r="AA2267" s="83">
        <v>3</v>
      </c>
      <c r="AB2267" s="241">
        <f t="shared" si="172"/>
        <v>6</v>
      </c>
      <c r="AC2267" s="240" t="str">
        <f t="shared" si="173"/>
        <v>DÜŞÜK RİSK</v>
      </c>
      <c r="AD2267" s="81" t="s">
        <v>132</v>
      </c>
      <c r="AE2267" s="81" t="s">
        <v>190</v>
      </c>
      <c r="AF2267" s="240" t="s">
        <v>1096</v>
      </c>
      <c r="AG2267" s="225" t="s">
        <v>1097</v>
      </c>
    </row>
    <row r="2268" spans="1:33" ht="105" x14ac:dyDescent="0.45">
      <c r="A2268" s="152">
        <v>2261</v>
      </c>
      <c r="B2268" s="160">
        <v>45896</v>
      </c>
      <c r="C2268" s="83" t="s">
        <v>66</v>
      </c>
      <c r="D2268" s="81" t="s">
        <v>6752</v>
      </c>
      <c r="E2268" s="254" t="s">
        <v>5358</v>
      </c>
      <c r="F2268" s="254" t="s">
        <v>5358</v>
      </c>
      <c r="G2268" s="83" t="s">
        <v>1091</v>
      </c>
      <c r="H2268" s="83" t="s">
        <v>1098</v>
      </c>
      <c r="I2268" s="83" t="s">
        <v>1099</v>
      </c>
      <c r="J2268" s="83" t="s">
        <v>1100</v>
      </c>
      <c r="K2268" s="83" t="s">
        <v>1786</v>
      </c>
      <c r="L2268" s="84" t="s">
        <v>1101</v>
      </c>
      <c r="M2268" s="84" t="s">
        <v>917</v>
      </c>
      <c r="N2268" s="83">
        <v>1</v>
      </c>
      <c r="O2268" s="83">
        <v>2</v>
      </c>
      <c r="P2268" s="83">
        <v>15</v>
      </c>
      <c r="Q2268" s="241">
        <f t="shared" si="170"/>
        <v>30</v>
      </c>
      <c r="R2268" s="240" t="str">
        <f t="shared" si="171"/>
        <v>OLASI RİSK</v>
      </c>
      <c r="S2268" s="84" t="s">
        <v>918</v>
      </c>
      <c r="T2268" s="83" t="s">
        <v>186</v>
      </c>
      <c r="U2268" s="155" t="s">
        <v>919</v>
      </c>
      <c r="V2268" s="85" t="s">
        <v>558</v>
      </c>
      <c r="W2268" s="156" t="s">
        <v>919</v>
      </c>
      <c r="X2268" s="156" t="s">
        <v>858</v>
      </c>
      <c r="Y2268" s="83">
        <v>1</v>
      </c>
      <c r="Z2268" s="83">
        <v>2</v>
      </c>
      <c r="AA2268" s="83">
        <v>15</v>
      </c>
      <c r="AB2268" s="241">
        <f t="shared" si="172"/>
        <v>30</v>
      </c>
      <c r="AC2268" s="240" t="str">
        <f t="shared" si="173"/>
        <v>OLASI RİSK</v>
      </c>
      <c r="AD2268" s="81" t="s">
        <v>132</v>
      </c>
      <c r="AE2268" s="81" t="s">
        <v>186</v>
      </c>
      <c r="AF2268" s="240" t="s">
        <v>1102</v>
      </c>
      <c r="AG2268" s="225" t="s">
        <v>1097</v>
      </c>
    </row>
    <row r="2269" spans="1:33" ht="175" x14ac:dyDescent="0.45">
      <c r="A2269" s="152">
        <v>2262</v>
      </c>
      <c r="B2269" s="160">
        <v>45896</v>
      </c>
      <c r="C2269" s="83" t="s">
        <v>66</v>
      </c>
      <c r="D2269" s="81" t="s">
        <v>6752</v>
      </c>
      <c r="E2269" s="254" t="s">
        <v>5358</v>
      </c>
      <c r="F2269" s="254" t="s">
        <v>5358</v>
      </c>
      <c r="G2269" s="83" t="s">
        <v>1091</v>
      </c>
      <c r="H2269" s="83" t="s">
        <v>1103</v>
      </c>
      <c r="I2269" s="83" t="s">
        <v>1104</v>
      </c>
      <c r="J2269" s="83" t="s">
        <v>915</v>
      </c>
      <c r="K2269" s="83" t="s">
        <v>515</v>
      </c>
      <c r="L2269" s="84" t="s">
        <v>1105</v>
      </c>
      <c r="M2269" s="84" t="s">
        <v>917</v>
      </c>
      <c r="N2269" s="83">
        <v>1</v>
      </c>
      <c r="O2269" s="83">
        <v>2</v>
      </c>
      <c r="P2269" s="83">
        <v>3</v>
      </c>
      <c r="Q2269" s="241">
        <f t="shared" si="170"/>
        <v>6</v>
      </c>
      <c r="R2269" s="240" t="str">
        <f t="shared" si="171"/>
        <v>DÜŞÜK RİSK</v>
      </c>
      <c r="S2269" s="84" t="s">
        <v>918</v>
      </c>
      <c r="T2269" s="83" t="s">
        <v>190</v>
      </c>
      <c r="U2269" s="155" t="s">
        <v>919</v>
      </c>
      <c r="V2269" s="85" t="s">
        <v>558</v>
      </c>
      <c r="W2269" s="156" t="s">
        <v>919</v>
      </c>
      <c r="X2269" s="156" t="s">
        <v>858</v>
      </c>
      <c r="Y2269" s="83">
        <v>1</v>
      </c>
      <c r="Z2269" s="83">
        <v>2</v>
      </c>
      <c r="AA2269" s="83">
        <v>3</v>
      </c>
      <c r="AB2269" s="241">
        <f t="shared" si="172"/>
        <v>6</v>
      </c>
      <c r="AC2269" s="240" t="str">
        <f t="shared" si="173"/>
        <v>DÜŞÜK RİSK</v>
      </c>
      <c r="AD2269" s="81" t="s">
        <v>132</v>
      </c>
      <c r="AE2269" s="81" t="s">
        <v>190</v>
      </c>
      <c r="AF2269" s="240" t="s">
        <v>1106</v>
      </c>
      <c r="AG2269" s="225" t="s">
        <v>1097</v>
      </c>
    </row>
    <row r="2270" spans="1:33" ht="105" x14ac:dyDescent="0.45">
      <c r="A2270" s="152">
        <v>2263</v>
      </c>
      <c r="B2270" s="160">
        <v>45896</v>
      </c>
      <c r="C2270" s="83" t="s">
        <v>66</v>
      </c>
      <c r="D2270" s="81" t="s">
        <v>6752</v>
      </c>
      <c r="E2270" s="254" t="s">
        <v>5358</v>
      </c>
      <c r="F2270" s="254" t="s">
        <v>5358</v>
      </c>
      <c r="G2270" s="83" t="s">
        <v>1091</v>
      </c>
      <c r="H2270" s="83" t="s">
        <v>1107</v>
      </c>
      <c r="I2270" s="83" t="s">
        <v>1108</v>
      </c>
      <c r="J2270" s="83" t="s">
        <v>971</v>
      </c>
      <c r="K2270" s="83" t="s">
        <v>515</v>
      </c>
      <c r="L2270" s="84" t="s">
        <v>1109</v>
      </c>
      <c r="M2270" s="84" t="s">
        <v>917</v>
      </c>
      <c r="N2270" s="83">
        <v>1</v>
      </c>
      <c r="O2270" s="83">
        <v>3</v>
      </c>
      <c r="P2270" s="83">
        <v>7</v>
      </c>
      <c r="Q2270" s="241">
        <f t="shared" si="170"/>
        <v>21</v>
      </c>
      <c r="R2270" s="240" t="str">
        <f t="shared" si="171"/>
        <v>OLASI RİSK</v>
      </c>
      <c r="S2270" s="84" t="s">
        <v>918</v>
      </c>
      <c r="T2270" s="83" t="s">
        <v>190</v>
      </c>
      <c r="U2270" s="155" t="s">
        <v>919</v>
      </c>
      <c r="V2270" s="85" t="s">
        <v>558</v>
      </c>
      <c r="W2270" s="156" t="s">
        <v>919</v>
      </c>
      <c r="X2270" s="156" t="s">
        <v>858</v>
      </c>
      <c r="Y2270" s="83">
        <v>1</v>
      </c>
      <c r="Z2270" s="83">
        <v>3</v>
      </c>
      <c r="AA2270" s="83">
        <v>7</v>
      </c>
      <c r="AB2270" s="241">
        <f t="shared" si="172"/>
        <v>21</v>
      </c>
      <c r="AC2270" s="240" t="str">
        <f t="shared" si="173"/>
        <v>OLASI RİSK</v>
      </c>
      <c r="AD2270" s="81" t="s">
        <v>132</v>
      </c>
      <c r="AE2270" s="81" t="s">
        <v>190</v>
      </c>
      <c r="AF2270" s="240" t="s">
        <v>1106</v>
      </c>
      <c r="AG2270" s="225" t="s">
        <v>1097</v>
      </c>
    </row>
    <row r="2271" spans="1:33" ht="262.5" x14ac:dyDescent="0.45">
      <c r="A2271" s="152">
        <v>2264</v>
      </c>
      <c r="B2271" s="160">
        <v>45896</v>
      </c>
      <c r="C2271" s="83" t="s">
        <v>66</v>
      </c>
      <c r="D2271" s="81" t="s">
        <v>6752</v>
      </c>
      <c r="E2271" s="254" t="s">
        <v>5358</v>
      </c>
      <c r="F2271" s="254" t="s">
        <v>5358</v>
      </c>
      <c r="G2271" s="83" t="s">
        <v>1091</v>
      </c>
      <c r="H2271" s="83" t="s">
        <v>1110</v>
      </c>
      <c r="I2271" s="83" t="s">
        <v>1111</v>
      </c>
      <c r="J2271" s="83" t="s">
        <v>915</v>
      </c>
      <c r="K2271" s="83" t="s">
        <v>515</v>
      </c>
      <c r="L2271" s="84" t="s">
        <v>5454</v>
      </c>
      <c r="M2271" s="84" t="s">
        <v>917</v>
      </c>
      <c r="N2271" s="83">
        <v>1</v>
      </c>
      <c r="O2271" s="83">
        <v>2</v>
      </c>
      <c r="P2271" s="83">
        <v>3</v>
      </c>
      <c r="Q2271" s="241">
        <f t="shared" si="170"/>
        <v>6</v>
      </c>
      <c r="R2271" s="240" t="str">
        <f t="shared" si="171"/>
        <v>DÜŞÜK RİSK</v>
      </c>
      <c r="S2271" s="84" t="s">
        <v>918</v>
      </c>
      <c r="T2271" s="83" t="s">
        <v>190</v>
      </c>
      <c r="U2271" s="155" t="s">
        <v>919</v>
      </c>
      <c r="V2271" s="85" t="s">
        <v>558</v>
      </c>
      <c r="W2271" s="156" t="s">
        <v>919</v>
      </c>
      <c r="X2271" s="156" t="s">
        <v>858</v>
      </c>
      <c r="Y2271" s="83">
        <v>1</v>
      </c>
      <c r="Z2271" s="83">
        <v>2</v>
      </c>
      <c r="AA2271" s="83">
        <v>3</v>
      </c>
      <c r="AB2271" s="241">
        <f t="shared" si="172"/>
        <v>6</v>
      </c>
      <c r="AC2271" s="240" t="str">
        <f t="shared" si="173"/>
        <v>DÜŞÜK RİSK</v>
      </c>
      <c r="AD2271" s="81" t="s">
        <v>132</v>
      </c>
      <c r="AE2271" s="81" t="s">
        <v>190</v>
      </c>
      <c r="AF2271" s="240" t="s">
        <v>1106</v>
      </c>
      <c r="AG2271" s="225" t="s">
        <v>1097</v>
      </c>
    </row>
    <row r="2272" spans="1:33" ht="122.5" x14ac:dyDescent="0.45">
      <c r="A2272" s="152">
        <v>2265</v>
      </c>
      <c r="B2272" s="160">
        <v>45896</v>
      </c>
      <c r="C2272" s="83" t="s">
        <v>66</v>
      </c>
      <c r="D2272" s="81" t="s">
        <v>6752</v>
      </c>
      <c r="E2272" s="254" t="s">
        <v>5358</v>
      </c>
      <c r="F2272" s="254" t="s">
        <v>5358</v>
      </c>
      <c r="G2272" s="83" t="s">
        <v>1091</v>
      </c>
      <c r="H2272" s="83" t="s">
        <v>1112</v>
      </c>
      <c r="I2272" s="83" t="s">
        <v>1113</v>
      </c>
      <c r="J2272" s="83" t="s">
        <v>915</v>
      </c>
      <c r="K2272" s="83" t="s">
        <v>1114</v>
      </c>
      <c r="L2272" s="84" t="s">
        <v>1115</v>
      </c>
      <c r="M2272" s="84" t="s">
        <v>917</v>
      </c>
      <c r="N2272" s="83">
        <v>0.5</v>
      </c>
      <c r="O2272" s="83">
        <v>2</v>
      </c>
      <c r="P2272" s="83">
        <v>3</v>
      </c>
      <c r="Q2272" s="241">
        <f t="shared" si="170"/>
        <v>3</v>
      </c>
      <c r="R2272" s="240" t="str">
        <f t="shared" si="171"/>
        <v>DÜŞÜK RİSK</v>
      </c>
      <c r="S2272" s="84" t="s">
        <v>918</v>
      </c>
      <c r="T2272" s="83" t="s">
        <v>190</v>
      </c>
      <c r="U2272" s="155" t="s">
        <v>919</v>
      </c>
      <c r="V2272" s="85" t="s">
        <v>558</v>
      </c>
      <c r="W2272" s="156" t="s">
        <v>919</v>
      </c>
      <c r="X2272" s="156" t="s">
        <v>858</v>
      </c>
      <c r="Y2272" s="83">
        <v>0.5</v>
      </c>
      <c r="Z2272" s="83">
        <v>2</v>
      </c>
      <c r="AA2272" s="83">
        <v>3</v>
      </c>
      <c r="AB2272" s="241">
        <f t="shared" si="172"/>
        <v>3</v>
      </c>
      <c r="AC2272" s="240" t="str">
        <f t="shared" si="173"/>
        <v>DÜŞÜK RİSK</v>
      </c>
      <c r="AD2272" s="81" t="s">
        <v>132</v>
      </c>
      <c r="AE2272" s="81" t="s">
        <v>190</v>
      </c>
      <c r="AF2272" s="240" t="s">
        <v>1106</v>
      </c>
      <c r="AG2272" s="225" t="s">
        <v>1097</v>
      </c>
    </row>
    <row r="2273" spans="1:33" ht="175" x14ac:dyDescent="0.45">
      <c r="A2273" s="152">
        <v>2266</v>
      </c>
      <c r="B2273" s="160">
        <v>45896</v>
      </c>
      <c r="C2273" s="83" t="s">
        <v>66</v>
      </c>
      <c r="D2273" s="81" t="s">
        <v>6752</v>
      </c>
      <c r="E2273" s="254" t="s">
        <v>5358</v>
      </c>
      <c r="F2273" s="254" t="s">
        <v>5358</v>
      </c>
      <c r="G2273" s="83" t="s">
        <v>1116</v>
      </c>
      <c r="H2273" s="83" t="s">
        <v>1117</v>
      </c>
      <c r="I2273" s="83" t="s">
        <v>1118</v>
      </c>
      <c r="J2273" s="83" t="s">
        <v>915</v>
      </c>
      <c r="K2273" s="83" t="s">
        <v>515</v>
      </c>
      <c r="L2273" s="84" t="s">
        <v>1119</v>
      </c>
      <c r="M2273" s="84" t="s">
        <v>917</v>
      </c>
      <c r="N2273" s="83">
        <v>1</v>
      </c>
      <c r="O2273" s="83">
        <v>2</v>
      </c>
      <c r="P2273" s="83">
        <v>3</v>
      </c>
      <c r="Q2273" s="241">
        <f t="shared" si="170"/>
        <v>6</v>
      </c>
      <c r="R2273" s="240" t="str">
        <f t="shared" si="171"/>
        <v>DÜŞÜK RİSK</v>
      </c>
      <c r="S2273" s="84" t="s">
        <v>918</v>
      </c>
      <c r="T2273" s="83" t="s">
        <v>190</v>
      </c>
      <c r="U2273" s="155" t="s">
        <v>919</v>
      </c>
      <c r="V2273" s="85" t="s">
        <v>558</v>
      </c>
      <c r="W2273" s="156" t="s">
        <v>919</v>
      </c>
      <c r="X2273" s="156" t="s">
        <v>858</v>
      </c>
      <c r="Y2273" s="83">
        <v>0.5</v>
      </c>
      <c r="Z2273" s="83">
        <v>2</v>
      </c>
      <c r="AA2273" s="83">
        <v>3</v>
      </c>
      <c r="AB2273" s="241">
        <f t="shared" si="172"/>
        <v>3</v>
      </c>
      <c r="AC2273" s="240" t="str">
        <f t="shared" si="173"/>
        <v>DÜŞÜK RİSK</v>
      </c>
      <c r="AD2273" s="81" t="s">
        <v>132</v>
      </c>
      <c r="AE2273" s="81" t="s">
        <v>190</v>
      </c>
      <c r="AF2273" s="240" t="s">
        <v>1106</v>
      </c>
      <c r="AG2273" s="225" t="s">
        <v>1097</v>
      </c>
    </row>
    <row r="2274" spans="1:33" ht="105" x14ac:dyDescent="0.45">
      <c r="A2274" s="152">
        <v>2267</v>
      </c>
      <c r="B2274" s="160">
        <v>45896</v>
      </c>
      <c r="C2274" s="83" t="s">
        <v>66</v>
      </c>
      <c r="D2274" s="81" t="s">
        <v>6752</v>
      </c>
      <c r="E2274" s="254" t="s">
        <v>5358</v>
      </c>
      <c r="F2274" s="254" t="s">
        <v>5358</v>
      </c>
      <c r="G2274" s="83" t="s">
        <v>1120</v>
      </c>
      <c r="H2274" s="83" t="s">
        <v>1121</v>
      </c>
      <c r="I2274" s="83" t="s">
        <v>1104</v>
      </c>
      <c r="J2274" s="83" t="s">
        <v>1122</v>
      </c>
      <c r="K2274" s="83" t="s">
        <v>515</v>
      </c>
      <c r="L2274" s="84" t="s">
        <v>1123</v>
      </c>
      <c r="M2274" s="84" t="s">
        <v>917</v>
      </c>
      <c r="N2274" s="83">
        <v>1</v>
      </c>
      <c r="O2274" s="83">
        <v>1</v>
      </c>
      <c r="P2274" s="83">
        <v>1</v>
      </c>
      <c r="Q2274" s="241">
        <f t="shared" si="170"/>
        <v>1</v>
      </c>
      <c r="R2274" s="240" t="str">
        <f t="shared" si="171"/>
        <v>DÜŞÜK RİSK</v>
      </c>
      <c r="S2274" s="84" t="s">
        <v>918</v>
      </c>
      <c r="T2274" s="83" t="s">
        <v>186</v>
      </c>
      <c r="U2274" s="155" t="s">
        <v>919</v>
      </c>
      <c r="V2274" s="85" t="s">
        <v>558</v>
      </c>
      <c r="W2274" s="156" t="s">
        <v>919</v>
      </c>
      <c r="X2274" s="156" t="s">
        <v>858</v>
      </c>
      <c r="Y2274" s="83">
        <v>0.5</v>
      </c>
      <c r="Z2274" s="83">
        <v>1</v>
      </c>
      <c r="AA2274" s="83">
        <v>1</v>
      </c>
      <c r="AB2274" s="241">
        <f t="shared" si="172"/>
        <v>0.5</v>
      </c>
      <c r="AC2274" s="240" t="str">
        <f t="shared" si="173"/>
        <v>DÜŞÜK RİSK</v>
      </c>
      <c r="AD2274" s="81" t="s">
        <v>132</v>
      </c>
      <c r="AE2274" s="81" t="s">
        <v>190</v>
      </c>
      <c r="AF2274" s="240" t="s">
        <v>1106</v>
      </c>
      <c r="AG2274" s="225" t="s">
        <v>1097</v>
      </c>
    </row>
    <row r="2275" spans="1:33" ht="175" x14ac:dyDescent="0.45">
      <c r="A2275" s="152">
        <v>2268</v>
      </c>
      <c r="B2275" s="160">
        <v>45896</v>
      </c>
      <c r="C2275" s="83" t="s">
        <v>66</v>
      </c>
      <c r="D2275" s="81" t="s">
        <v>6752</v>
      </c>
      <c r="E2275" s="254" t="s">
        <v>5358</v>
      </c>
      <c r="F2275" s="254" t="s">
        <v>5358</v>
      </c>
      <c r="G2275" s="83" t="s">
        <v>1091</v>
      </c>
      <c r="H2275" s="83" t="s">
        <v>1124</v>
      </c>
      <c r="I2275" s="83" t="s">
        <v>1104</v>
      </c>
      <c r="J2275" s="83" t="s">
        <v>915</v>
      </c>
      <c r="K2275" s="83" t="s">
        <v>515</v>
      </c>
      <c r="L2275" s="84" t="s">
        <v>1105</v>
      </c>
      <c r="M2275" s="84" t="s">
        <v>917</v>
      </c>
      <c r="N2275" s="83">
        <v>1</v>
      </c>
      <c r="O2275" s="83">
        <v>2</v>
      </c>
      <c r="P2275" s="83">
        <v>3</v>
      </c>
      <c r="Q2275" s="241">
        <f t="shared" si="170"/>
        <v>6</v>
      </c>
      <c r="R2275" s="240" t="str">
        <f t="shared" si="171"/>
        <v>DÜŞÜK RİSK</v>
      </c>
      <c r="S2275" s="84" t="s">
        <v>918</v>
      </c>
      <c r="T2275" s="83" t="s">
        <v>186</v>
      </c>
      <c r="U2275" s="155" t="s">
        <v>919</v>
      </c>
      <c r="V2275" s="85" t="s">
        <v>558</v>
      </c>
      <c r="W2275" s="156" t="s">
        <v>919</v>
      </c>
      <c r="X2275" s="156" t="s">
        <v>858</v>
      </c>
      <c r="Y2275" s="83">
        <v>1</v>
      </c>
      <c r="Z2275" s="83">
        <v>2</v>
      </c>
      <c r="AA2275" s="83">
        <v>3</v>
      </c>
      <c r="AB2275" s="241">
        <f t="shared" si="172"/>
        <v>6</v>
      </c>
      <c r="AC2275" s="240" t="str">
        <f t="shared" si="173"/>
        <v>DÜŞÜK RİSK</v>
      </c>
      <c r="AD2275" s="81" t="s">
        <v>132</v>
      </c>
      <c r="AE2275" s="81" t="s">
        <v>190</v>
      </c>
      <c r="AF2275" s="240" t="s">
        <v>1106</v>
      </c>
      <c r="AG2275" s="225" t="s">
        <v>1097</v>
      </c>
    </row>
    <row r="2276" spans="1:33" ht="175" x14ac:dyDescent="0.45">
      <c r="A2276" s="152">
        <v>2269</v>
      </c>
      <c r="B2276" s="160">
        <v>45896</v>
      </c>
      <c r="C2276" s="83" t="s">
        <v>66</v>
      </c>
      <c r="D2276" s="81" t="s">
        <v>6752</v>
      </c>
      <c r="E2276" s="254" t="s">
        <v>5358</v>
      </c>
      <c r="F2276" s="254" t="s">
        <v>5358</v>
      </c>
      <c r="G2276" s="83" t="s">
        <v>1116</v>
      </c>
      <c r="H2276" s="83" t="s">
        <v>1125</v>
      </c>
      <c r="I2276" s="83" t="s">
        <v>1126</v>
      </c>
      <c r="J2276" s="83" t="s">
        <v>971</v>
      </c>
      <c r="K2276" s="83" t="s">
        <v>515</v>
      </c>
      <c r="L2276" s="84" t="s">
        <v>1127</v>
      </c>
      <c r="M2276" s="84" t="s">
        <v>917</v>
      </c>
      <c r="N2276" s="83">
        <v>1</v>
      </c>
      <c r="O2276" s="83">
        <v>2</v>
      </c>
      <c r="P2276" s="83">
        <v>7</v>
      </c>
      <c r="Q2276" s="241">
        <f t="shared" si="170"/>
        <v>14</v>
      </c>
      <c r="R2276" s="240" t="str">
        <f t="shared" si="171"/>
        <v>DÜŞÜK RİSK</v>
      </c>
      <c r="S2276" s="84" t="s">
        <v>918</v>
      </c>
      <c r="T2276" s="83" t="s">
        <v>190</v>
      </c>
      <c r="U2276" s="155" t="s">
        <v>919</v>
      </c>
      <c r="V2276" s="85" t="s">
        <v>558</v>
      </c>
      <c r="W2276" s="156" t="s">
        <v>919</v>
      </c>
      <c r="X2276" s="156" t="s">
        <v>858</v>
      </c>
      <c r="Y2276" s="83">
        <v>1</v>
      </c>
      <c r="Z2276" s="83">
        <v>2</v>
      </c>
      <c r="AA2276" s="83">
        <v>7</v>
      </c>
      <c r="AB2276" s="241">
        <f t="shared" si="172"/>
        <v>14</v>
      </c>
      <c r="AC2276" s="240" t="str">
        <f t="shared" si="173"/>
        <v>DÜŞÜK RİSK</v>
      </c>
      <c r="AD2276" s="81" t="s">
        <v>132</v>
      </c>
      <c r="AE2276" s="81" t="s">
        <v>190</v>
      </c>
      <c r="AF2276" s="240" t="s">
        <v>1106</v>
      </c>
      <c r="AG2276" s="225" t="s">
        <v>1097</v>
      </c>
    </row>
    <row r="2277" spans="1:33" ht="175" x14ac:dyDescent="0.45">
      <c r="A2277" s="152">
        <v>2270</v>
      </c>
      <c r="B2277" s="160">
        <v>45896</v>
      </c>
      <c r="C2277" s="83" t="s">
        <v>66</v>
      </c>
      <c r="D2277" s="81" t="s">
        <v>6752</v>
      </c>
      <c r="E2277" s="254" t="s">
        <v>5358</v>
      </c>
      <c r="F2277" s="254" t="s">
        <v>5358</v>
      </c>
      <c r="G2277" s="83" t="s">
        <v>1116</v>
      </c>
      <c r="H2277" s="83" t="s">
        <v>1128</v>
      </c>
      <c r="I2277" s="83" t="s">
        <v>1129</v>
      </c>
      <c r="J2277" s="83" t="s">
        <v>971</v>
      </c>
      <c r="K2277" s="83" t="s">
        <v>515</v>
      </c>
      <c r="L2277" s="84" t="s">
        <v>1130</v>
      </c>
      <c r="M2277" s="84" t="s">
        <v>917</v>
      </c>
      <c r="N2277" s="83">
        <v>1</v>
      </c>
      <c r="O2277" s="83">
        <v>1</v>
      </c>
      <c r="P2277" s="83">
        <v>7</v>
      </c>
      <c r="Q2277" s="241">
        <f t="shared" si="170"/>
        <v>7</v>
      </c>
      <c r="R2277" s="240" t="str">
        <f t="shared" si="171"/>
        <v>DÜŞÜK RİSK</v>
      </c>
      <c r="S2277" s="84" t="s">
        <v>918</v>
      </c>
      <c r="T2277" s="83" t="s">
        <v>190</v>
      </c>
      <c r="U2277" s="155" t="s">
        <v>919</v>
      </c>
      <c r="V2277" s="85" t="s">
        <v>558</v>
      </c>
      <c r="W2277" s="156" t="s">
        <v>919</v>
      </c>
      <c r="X2277" s="156" t="s">
        <v>858</v>
      </c>
      <c r="Y2277" s="83">
        <v>1</v>
      </c>
      <c r="Z2277" s="83">
        <v>1</v>
      </c>
      <c r="AA2277" s="83">
        <v>7</v>
      </c>
      <c r="AB2277" s="241">
        <f t="shared" si="172"/>
        <v>7</v>
      </c>
      <c r="AC2277" s="240" t="str">
        <f t="shared" si="173"/>
        <v>DÜŞÜK RİSK</v>
      </c>
      <c r="AD2277" s="81" t="s">
        <v>132</v>
      </c>
      <c r="AE2277" s="81" t="s">
        <v>190</v>
      </c>
      <c r="AF2277" s="240" t="s">
        <v>1106</v>
      </c>
      <c r="AG2277" s="225" t="s">
        <v>1097</v>
      </c>
    </row>
    <row r="2278" spans="1:33" ht="175" x14ac:dyDescent="0.45">
      <c r="A2278" s="152">
        <v>2271</v>
      </c>
      <c r="B2278" s="160">
        <v>45896</v>
      </c>
      <c r="C2278" s="83" t="s">
        <v>66</v>
      </c>
      <c r="D2278" s="81" t="s">
        <v>6752</v>
      </c>
      <c r="E2278" s="254" t="s">
        <v>5358</v>
      </c>
      <c r="F2278" s="254" t="s">
        <v>5358</v>
      </c>
      <c r="G2278" s="83" t="s">
        <v>1131</v>
      </c>
      <c r="H2278" s="83" t="s">
        <v>1132</v>
      </c>
      <c r="I2278" s="83" t="s">
        <v>1133</v>
      </c>
      <c r="J2278" s="83" t="s">
        <v>1134</v>
      </c>
      <c r="K2278" s="83" t="s">
        <v>1008</v>
      </c>
      <c r="L2278" s="84" t="s">
        <v>1792</v>
      </c>
      <c r="M2278" s="84" t="s">
        <v>917</v>
      </c>
      <c r="N2278" s="83">
        <v>1</v>
      </c>
      <c r="O2278" s="83">
        <v>1</v>
      </c>
      <c r="P2278" s="83">
        <v>7</v>
      </c>
      <c r="Q2278" s="241">
        <f t="shared" si="170"/>
        <v>7</v>
      </c>
      <c r="R2278" s="240" t="str">
        <f t="shared" si="171"/>
        <v>DÜŞÜK RİSK</v>
      </c>
      <c r="S2278" s="84" t="s">
        <v>918</v>
      </c>
      <c r="T2278" s="83" t="s">
        <v>190</v>
      </c>
      <c r="U2278" s="155" t="s">
        <v>919</v>
      </c>
      <c r="V2278" s="85" t="s">
        <v>558</v>
      </c>
      <c r="W2278" s="156" t="s">
        <v>919</v>
      </c>
      <c r="X2278" s="156" t="s">
        <v>858</v>
      </c>
      <c r="Y2278" s="83">
        <v>1</v>
      </c>
      <c r="Z2278" s="83">
        <v>1</v>
      </c>
      <c r="AA2278" s="83">
        <v>7</v>
      </c>
      <c r="AB2278" s="241">
        <f t="shared" si="172"/>
        <v>7</v>
      </c>
      <c r="AC2278" s="240" t="str">
        <f t="shared" si="173"/>
        <v>DÜŞÜK RİSK</v>
      </c>
      <c r="AD2278" s="81" t="s">
        <v>132</v>
      </c>
      <c r="AE2278" s="81" t="s">
        <v>190</v>
      </c>
      <c r="AF2278" s="240" t="s">
        <v>1106</v>
      </c>
      <c r="AG2278" s="225" t="s">
        <v>1097</v>
      </c>
    </row>
    <row r="2279" spans="1:33" ht="210" x14ac:dyDescent="0.45">
      <c r="A2279" s="152">
        <v>2272</v>
      </c>
      <c r="B2279" s="160">
        <v>45896</v>
      </c>
      <c r="C2279" s="81" t="s">
        <v>66</v>
      </c>
      <c r="D2279" s="81" t="s">
        <v>6755</v>
      </c>
      <c r="E2279" s="254" t="s">
        <v>5358</v>
      </c>
      <c r="F2279" s="254" t="s">
        <v>5358</v>
      </c>
      <c r="G2279" s="83" t="s">
        <v>963</v>
      </c>
      <c r="H2279" s="83" t="s">
        <v>1215</v>
      </c>
      <c r="I2279" s="83" t="s">
        <v>1216</v>
      </c>
      <c r="J2279" s="83" t="s">
        <v>1217</v>
      </c>
      <c r="K2279" s="83" t="s">
        <v>857</v>
      </c>
      <c r="L2279" s="84" t="s">
        <v>1218</v>
      </c>
      <c r="M2279" s="84" t="s">
        <v>917</v>
      </c>
      <c r="N2279" s="83">
        <v>1</v>
      </c>
      <c r="O2279" s="83">
        <v>2</v>
      </c>
      <c r="P2279" s="83">
        <v>15</v>
      </c>
      <c r="Q2279" s="241">
        <f t="shared" si="170"/>
        <v>30</v>
      </c>
      <c r="R2279" s="240" t="str">
        <f t="shared" si="171"/>
        <v>OLASI RİSK</v>
      </c>
      <c r="S2279" s="84" t="s">
        <v>918</v>
      </c>
      <c r="T2279" s="83" t="s">
        <v>191</v>
      </c>
      <c r="U2279" s="155" t="s">
        <v>919</v>
      </c>
      <c r="V2279" s="85" t="s">
        <v>558</v>
      </c>
      <c r="W2279" s="156" t="s">
        <v>919</v>
      </c>
      <c r="X2279" s="156" t="s">
        <v>858</v>
      </c>
      <c r="Y2279" s="83">
        <v>1</v>
      </c>
      <c r="Z2279" s="83">
        <v>1</v>
      </c>
      <c r="AA2279" s="83">
        <v>15</v>
      </c>
      <c r="AB2279" s="241">
        <f t="shared" si="172"/>
        <v>15</v>
      </c>
      <c r="AC2279" s="240" t="str">
        <f t="shared" si="173"/>
        <v>DÜŞÜK RİSK</v>
      </c>
      <c r="AD2279" s="81" t="s">
        <v>493</v>
      </c>
      <c r="AE2279" s="81" t="s">
        <v>191</v>
      </c>
      <c r="AF2279" s="240" t="s">
        <v>1219</v>
      </c>
      <c r="AG2279" s="83" t="s">
        <v>1220</v>
      </c>
    </row>
    <row r="2280" spans="1:33" ht="157.5" x14ac:dyDescent="0.45">
      <c r="A2280" s="152">
        <v>2273</v>
      </c>
      <c r="B2280" s="160">
        <v>45896</v>
      </c>
      <c r="C2280" s="81" t="s">
        <v>66</v>
      </c>
      <c r="D2280" s="81" t="s">
        <v>6755</v>
      </c>
      <c r="E2280" s="254" t="s">
        <v>5358</v>
      </c>
      <c r="F2280" s="254" t="s">
        <v>5358</v>
      </c>
      <c r="G2280" s="83" t="s">
        <v>1221</v>
      </c>
      <c r="H2280" s="83" t="s">
        <v>1222</v>
      </c>
      <c r="I2280" s="83" t="s">
        <v>1223</v>
      </c>
      <c r="J2280" s="83" t="s">
        <v>1224</v>
      </c>
      <c r="K2280" s="83" t="s">
        <v>857</v>
      </c>
      <c r="L2280" s="84" t="s">
        <v>1225</v>
      </c>
      <c r="M2280" s="84" t="s">
        <v>917</v>
      </c>
      <c r="N2280" s="83">
        <v>1</v>
      </c>
      <c r="O2280" s="83">
        <v>3</v>
      </c>
      <c r="P2280" s="83">
        <v>100</v>
      </c>
      <c r="Q2280" s="241">
        <v>30</v>
      </c>
      <c r="R2280" s="240" t="str">
        <f t="shared" si="171"/>
        <v>OLASI RİSK</v>
      </c>
      <c r="S2280" s="84" t="s">
        <v>918</v>
      </c>
      <c r="T2280" s="83" t="s">
        <v>191</v>
      </c>
      <c r="U2280" s="155" t="s">
        <v>919</v>
      </c>
      <c r="V2280" s="85" t="s">
        <v>558</v>
      </c>
      <c r="W2280" s="156" t="s">
        <v>919</v>
      </c>
      <c r="X2280" s="156" t="s">
        <v>858</v>
      </c>
      <c r="Y2280" s="83">
        <v>1</v>
      </c>
      <c r="Z2280" s="83">
        <v>1</v>
      </c>
      <c r="AA2280" s="83">
        <v>40</v>
      </c>
      <c r="AB2280" s="241">
        <f t="shared" si="172"/>
        <v>40</v>
      </c>
      <c r="AC2280" s="240" t="str">
        <f t="shared" si="173"/>
        <v>OLASI RİSK</v>
      </c>
      <c r="AD2280" s="81" t="s">
        <v>132</v>
      </c>
      <c r="AE2280" s="81" t="s">
        <v>191</v>
      </c>
      <c r="AF2280" s="240" t="s">
        <v>921</v>
      </c>
      <c r="AG2280" s="83" t="s">
        <v>1220</v>
      </c>
    </row>
    <row r="2281" spans="1:33" ht="157.5" x14ac:dyDescent="0.45">
      <c r="A2281" s="152">
        <v>2274</v>
      </c>
      <c r="B2281" s="160">
        <v>45896</v>
      </c>
      <c r="C2281" s="81" t="s">
        <v>66</v>
      </c>
      <c r="D2281" s="81" t="s">
        <v>6755</v>
      </c>
      <c r="E2281" s="254" t="s">
        <v>5358</v>
      </c>
      <c r="F2281" s="254" t="s">
        <v>5358</v>
      </c>
      <c r="G2281" s="83" t="s">
        <v>1226</v>
      </c>
      <c r="H2281" s="83" t="s">
        <v>309</v>
      </c>
      <c r="I2281" s="83" t="s">
        <v>1227</v>
      </c>
      <c r="J2281" s="83" t="s">
        <v>1228</v>
      </c>
      <c r="K2281" s="83" t="s">
        <v>857</v>
      </c>
      <c r="L2281" s="84" t="s">
        <v>1225</v>
      </c>
      <c r="M2281" s="84" t="s">
        <v>1169</v>
      </c>
      <c r="N2281" s="83">
        <v>1</v>
      </c>
      <c r="O2281" s="83">
        <v>3</v>
      </c>
      <c r="P2281" s="83">
        <v>100</v>
      </c>
      <c r="Q2281" s="241">
        <v>30</v>
      </c>
      <c r="R2281" s="240" t="str">
        <f t="shared" si="171"/>
        <v>OLASI RİSK</v>
      </c>
      <c r="S2281" s="84" t="s">
        <v>918</v>
      </c>
      <c r="T2281" s="83" t="s">
        <v>191</v>
      </c>
      <c r="U2281" s="155" t="s">
        <v>919</v>
      </c>
      <c r="V2281" s="85" t="s">
        <v>558</v>
      </c>
      <c r="W2281" s="156" t="s">
        <v>919</v>
      </c>
      <c r="X2281" s="156" t="s">
        <v>858</v>
      </c>
      <c r="Y2281" s="83">
        <v>1</v>
      </c>
      <c r="Z2281" s="83">
        <v>1</v>
      </c>
      <c r="AA2281" s="83">
        <v>40</v>
      </c>
      <c r="AB2281" s="241">
        <f t="shared" si="172"/>
        <v>40</v>
      </c>
      <c r="AC2281" s="240" t="str">
        <f t="shared" si="173"/>
        <v>OLASI RİSK</v>
      </c>
      <c r="AD2281" s="81" t="s">
        <v>132</v>
      </c>
      <c r="AE2281" s="81" t="s">
        <v>191</v>
      </c>
      <c r="AF2281" s="240" t="s">
        <v>921</v>
      </c>
      <c r="AG2281" s="83" t="s">
        <v>1220</v>
      </c>
    </row>
    <row r="2282" spans="1:33" ht="105" x14ac:dyDescent="0.45">
      <c r="A2282" s="152">
        <v>2275</v>
      </c>
      <c r="B2282" s="160">
        <v>45896</v>
      </c>
      <c r="C2282" s="81" t="s">
        <v>66</v>
      </c>
      <c r="D2282" s="81" t="s">
        <v>6755</v>
      </c>
      <c r="E2282" s="254" t="s">
        <v>5358</v>
      </c>
      <c r="F2282" s="254" t="s">
        <v>5358</v>
      </c>
      <c r="G2282" s="83" t="s">
        <v>1229</v>
      </c>
      <c r="H2282" s="83" t="s">
        <v>1230</v>
      </c>
      <c r="I2282" s="83" t="s">
        <v>1231</v>
      </c>
      <c r="J2282" s="83" t="s">
        <v>1232</v>
      </c>
      <c r="K2282" s="83" t="s">
        <v>857</v>
      </c>
      <c r="L2282" s="84" t="s">
        <v>1233</v>
      </c>
      <c r="M2282" s="84" t="s">
        <v>1169</v>
      </c>
      <c r="N2282" s="83">
        <v>0.5</v>
      </c>
      <c r="O2282" s="83">
        <v>0.5</v>
      </c>
      <c r="P2282" s="83">
        <v>40</v>
      </c>
      <c r="Q2282" s="241">
        <f t="shared" si="170"/>
        <v>10</v>
      </c>
      <c r="R2282" s="240" t="str">
        <f t="shared" si="171"/>
        <v>DÜŞÜK RİSK</v>
      </c>
      <c r="S2282" s="84" t="s">
        <v>918</v>
      </c>
      <c r="T2282" s="83" t="s">
        <v>191</v>
      </c>
      <c r="U2282" s="155" t="s">
        <v>919</v>
      </c>
      <c r="V2282" s="85" t="s">
        <v>558</v>
      </c>
      <c r="W2282" s="156" t="s">
        <v>919</v>
      </c>
      <c r="X2282" s="156" t="s">
        <v>858</v>
      </c>
      <c r="Y2282" s="83">
        <v>0.5</v>
      </c>
      <c r="Z2282" s="83">
        <v>0.5</v>
      </c>
      <c r="AA2282" s="83">
        <v>40</v>
      </c>
      <c r="AB2282" s="241">
        <f t="shared" si="172"/>
        <v>10</v>
      </c>
      <c r="AC2282" s="240" t="str">
        <f t="shared" si="173"/>
        <v>DÜŞÜK RİSK</v>
      </c>
      <c r="AD2282" s="81" t="s">
        <v>132</v>
      </c>
      <c r="AE2282" s="81" t="s">
        <v>191</v>
      </c>
      <c r="AF2282" s="240" t="s">
        <v>921</v>
      </c>
      <c r="AG2282" s="83" t="s">
        <v>1220</v>
      </c>
    </row>
    <row r="2283" spans="1:33" ht="140" x14ac:dyDescent="0.45">
      <c r="A2283" s="152">
        <v>2276</v>
      </c>
      <c r="B2283" s="160">
        <v>45896</v>
      </c>
      <c r="C2283" s="81" t="s">
        <v>66</v>
      </c>
      <c r="D2283" s="81" t="s">
        <v>6755</v>
      </c>
      <c r="E2283" s="254" t="s">
        <v>5358</v>
      </c>
      <c r="F2283" s="254" t="s">
        <v>5358</v>
      </c>
      <c r="G2283" s="83" t="s">
        <v>1229</v>
      </c>
      <c r="H2283" s="229" t="s">
        <v>1234</v>
      </c>
      <c r="I2283" s="83" t="s">
        <v>1235</v>
      </c>
      <c r="J2283" s="83" t="s">
        <v>1236</v>
      </c>
      <c r="K2283" s="83" t="s">
        <v>857</v>
      </c>
      <c r="L2283" s="230" t="s">
        <v>1237</v>
      </c>
      <c r="M2283" s="84" t="s">
        <v>1169</v>
      </c>
      <c r="N2283" s="83">
        <v>1</v>
      </c>
      <c r="O2283" s="83">
        <v>3</v>
      </c>
      <c r="P2283" s="83">
        <v>40</v>
      </c>
      <c r="Q2283" s="241">
        <v>30</v>
      </c>
      <c r="R2283" s="240" t="str">
        <f t="shared" si="171"/>
        <v>OLASI RİSK</v>
      </c>
      <c r="S2283" s="84" t="s">
        <v>918</v>
      </c>
      <c r="T2283" s="83" t="s">
        <v>191</v>
      </c>
      <c r="U2283" s="155" t="s">
        <v>919</v>
      </c>
      <c r="V2283" s="85" t="s">
        <v>558</v>
      </c>
      <c r="W2283" s="156" t="s">
        <v>919</v>
      </c>
      <c r="X2283" s="156" t="s">
        <v>858</v>
      </c>
      <c r="Y2283" s="83">
        <v>1</v>
      </c>
      <c r="Z2283" s="83">
        <v>2</v>
      </c>
      <c r="AA2283" s="83">
        <v>15</v>
      </c>
      <c r="AB2283" s="241">
        <v>10</v>
      </c>
      <c r="AC2283" s="240" t="str">
        <f t="shared" si="173"/>
        <v>DÜŞÜK RİSK</v>
      </c>
      <c r="AD2283" s="81" t="s">
        <v>132</v>
      </c>
      <c r="AE2283" s="81" t="s">
        <v>191</v>
      </c>
      <c r="AF2283" s="240" t="s">
        <v>921</v>
      </c>
      <c r="AG2283" s="83" t="s">
        <v>1220</v>
      </c>
    </row>
    <row r="2284" spans="1:33" ht="105" x14ac:dyDescent="0.45">
      <c r="A2284" s="152">
        <v>2277</v>
      </c>
      <c r="B2284" s="160">
        <v>45896</v>
      </c>
      <c r="C2284" s="81" t="s">
        <v>66</v>
      </c>
      <c r="D2284" s="81" t="s">
        <v>6755</v>
      </c>
      <c r="E2284" s="254" t="s">
        <v>5358</v>
      </c>
      <c r="F2284" s="254" t="s">
        <v>5358</v>
      </c>
      <c r="G2284" s="83" t="s">
        <v>1238</v>
      </c>
      <c r="H2284" s="83" t="s">
        <v>1239</v>
      </c>
      <c r="I2284" s="83" t="s">
        <v>1240</v>
      </c>
      <c r="J2284" s="83" t="s">
        <v>1241</v>
      </c>
      <c r="K2284" s="83" t="s">
        <v>857</v>
      </c>
      <c r="L2284" s="84" t="s">
        <v>1242</v>
      </c>
      <c r="M2284" s="84" t="s">
        <v>917</v>
      </c>
      <c r="N2284" s="83">
        <v>1</v>
      </c>
      <c r="O2284" s="83">
        <v>2</v>
      </c>
      <c r="P2284" s="83">
        <v>15</v>
      </c>
      <c r="Q2284" s="241">
        <f t="shared" si="170"/>
        <v>30</v>
      </c>
      <c r="R2284" s="240" t="str">
        <f t="shared" si="171"/>
        <v>OLASI RİSK</v>
      </c>
      <c r="S2284" s="84" t="s">
        <v>918</v>
      </c>
      <c r="T2284" s="83" t="s">
        <v>191</v>
      </c>
      <c r="U2284" s="155" t="s">
        <v>919</v>
      </c>
      <c r="V2284" s="85" t="s">
        <v>558</v>
      </c>
      <c r="W2284" s="156" t="s">
        <v>919</v>
      </c>
      <c r="X2284" s="156" t="s">
        <v>858</v>
      </c>
      <c r="Y2284" s="83">
        <v>1</v>
      </c>
      <c r="Z2284" s="83">
        <v>2</v>
      </c>
      <c r="AA2284" s="83">
        <v>15</v>
      </c>
      <c r="AB2284" s="241">
        <f t="shared" si="172"/>
        <v>30</v>
      </c>
      <c r="AC2284" s="240" t="str">
        <f t="shared" si="173"/>
        <v>OLASI RİSK</v>
      </c>
      <c r="AD2284" s="81" t="s">
        <v>132</v>
      </c>
      <c r="AE2284" s="81" t="s">
        <v>191</v>
      </c>
      <c r="AF2284" s="240" t="s">
        <v>921</v>
      </c>
      <c r="AG2284" s="83" t="s">
        <v>1220</v>
      </c>
    </row>
    <row r="2285" spans="1:33" ht="175" x14ac:dyDescent="0.45">
      <c r="A2285" s="152">
        <v>2278</v>
      </c>
      <c r="B2285" s="160">
        <v>45896</v>
      </c>
      <c r="C2285" s="81" t="s">
        <v>66</v>
      </c>
      <c r="D2285" s="81" t="s">
        <v>6755</v>
      </c>
      <c r="E2285" s="254" t="s">
        <v>5358</v>
      </c>
      <c r="F2285" s="254" t="s">
        <v>5358</v>
      </c>
      <c r="G2285" s="83" t="s">
        <v>1229</v>
      </c>
      <c r="H2285" s="83" t="s">
        <v>1243</v>
      </c>
      <c r="I2285" s="83" t="s">
        <v>1244</v>
      </c>
      <c r="J2285" s="83" t="s">
        <v>1245</v>
      </c>
      <c r="K2285" s="83" t="s">
        <v>857</v>
      </c>
      <c r="L2285" s="84" t="s">
        <v>4818</v>
      </c>
      <c r="M2285" s="84" t="s">
        <v>1169</v>
      </c>
      <c r="N2285" s="83">
        <v>0.5</v>
      </c>
      <c r="O2285" s="83">
        <v>1</v>
      </c>
      <c r="P2285" s="83">
        <v>40</v>
      </c>
      <c r="Q2285" s="241">
        <f t="shared" si="170"/>
        <v>20</v>
      </c>
      <c r="R2285" s="240" t="str">
        <f t="shared" si="171"/>
        <v>OLASI RİSK</v>
      </c>
      <c r="S2285" s="84" t="s">
        <v>918</v>
      </c>
      <c r="T2285" s="83" t="s">
        <v>191</v>
      </c>
      <c r="U2285" s="155" t="s">
        <v>919</v>
      </c>
      <c r="V2285" s="85" t="s">
        <v>558</v>
      </c>
      <c r="W2285" s="156" t="s">
        <v>919</v>
      </c>
      <c r="X2285" s="156" t="s">
        <v>858</v>
      </c>
      <c r="Y2285" s="83">
        <v>0.5</v>
      </c>
      <c r="Z2285" s="83">
        <v>0.5</v>
      </c>
      <c r="AA2285" s="83">
        <v>40</v>
      </c>
      <c r="AB2285" s="241">
        <f t="shared" si="172"/>
        <v>10</v>
      </c>
      <c r="AC2285" s="240" t="str">
        <f t="shared" si="173"/>
        <v>DÜŞÜK RİSK</v>
      </c>
      <c r="AD2285" s="81" t="s">
        <v>132</v>
      </c>
      <c r="AE2285" s="81" t="s">
        <v>191</v>
      </c>
      <c r="AF2285" s="240" t="s">
        <v>921</v>
      </c>
      <c r="AG2285" s="83" t="s">
        <v>1220</v>
      </c>
    </row>
    <row r="2286" spans="1:33" ht="157.5" x14ac:dyDescent="0.45">
      <c r="A2286" s="152">
        <v>2279</v>
      </c>
      <c r="B2286" s="160">
        <v>45896</v>
      </c>
      <c r="C2286" s="81" t="s">
        <v>66</v>
      </c>
      <c r="D2286" s="81" t="s">
        <v>6755</v>
      </c>
      <c r="E2286" s="254" t="s">
        <v>5358</v>
      </c>
      <c r="F2286" s="254" t="s">
        <v>5358</v>
      </c>
      <c r="G2286" s="83" t="s">
        <v>1247</v>
      </c>
      <c r="H2286" s="83" t="s">
        <v>1248</v>
      </c>
      <c r="I2286" s="83" t="s">
        <v>1249</v>
      </c>
      <c r="J2286" s="83" t="s">
        <v>1250</v>
      </c>
      <c r="K2286" s="83" t="s">
        <v>857</v>
      </c>
      <c r="L2286" s="84" t="s">
        <v>4784</v>
      </c>
      <c r="M2286" s="84" t="s">
        <v>1169</v>
      </c>
      <c r="N2286" s="83">
        <v>0.5</v>
      </c>
      <c r="O2286" s="83">
        <v>1</v>
      </c>
      <c r="P2286" s="83">
        <v>40</v>
      </c>
      <c r="Q2286" s="241">
        <f t="shared" si="170"/>
        <v>20</v>
      </c>
      <c r="R2286" s="240" t="str">
        <f t="shared" si="171"/>
        <v>OLASI RİSK</v>
      </c>
      <c r="S2286" s="84" t="s">
        <v>918</v>
      </c>
      <c r="T2286" s="83" t="s">
        <v>192</v>
      </c>
      <c r="U2286" s="155" t="s">
        <v>919</v>
      </c>
      <c r="V2286" s="85" t="s">
        <v>558</v>
      </c>
      <c r="W2286" s="156" t="s">
        <v>919</v>
      </c>
      <c r="X2286" s="156" t="s">
        <v>858</v>
      </c>
      <c r="Y2286" s="83">
        <v>0.5</v>
      </c>
      <c r="Z2286" s="83">
        <v>0.5</v>
      </c>
      <c r="AA2286" s="83">
        <v>40</v>
      </c>
      <c r="AB2286" s="241">
        <f t="shared" si="172"/>
        <v>10</v>
      </c>
      <c r="AC2286" s="240" t="str">
        <f t="shared" si="173"/>
        <v>DÜŞÜK RİSK</v>
      </c>
      <c r="AD2286" s="81" t="s">
        <v>132</v>
      </c>
      <c r="AE2286" s="81" t="s">
        <v>191</v>
      </c>
      <c r="AF2286" s="240" t="s">
        <v>921</v>
      </c>
      <c r="AG2286" s="83" t="s">
        <v>1220</v>
      </c>
    </row>
    <row r="2287" spans="1:33" ht="157.5" x14ac:dyDescent="0.45">
      <c r="A2287" s="152">
        <v>2280</v>
      </c>
      <c r="B2287" s="160">
        <v>45896</v>
      </c>
      <c r="C2287" s="81" t="s">
        <v>66</v>
      </c>
      <c r="D2287" s="81" t="s">
        <v>6755</v>
      </c>
      <c r="E2287" s="254" t="s">
        <v>5358</v>
      </c>
      <c r="F2287" s="254" t="s">
        <v>5358</v>
      </c>
      <c r="G2287" s="83" t="s">
        <v>1247</v>
      </c>
      <c r="H2287" s="83" t="s">
        <v>1252</v>
      </c>
      <c r="I2287" s="83" t="s">
        <v>1253</v>
      </c>
      <c r="J2287" s="83" t="s">
        <v>1254</v>
      </c>
      <c r="K2287" s="83" t="s">
        <v>857</v>
      </c>
      <c r="L2287" s="84" t="s">
        <v>4784</v>
      </c>
      <c r="M2287" s="84" t="s">
        <v>1169</v>
      </c>
      <c r="N2287" s="83">
        <v>0.5</v>
      </c>
      <c r="O2287" s="83">
        <v>1</v>
      </c>
      <c r="P2287" s="83">
        <v>40</v>
      </c>
      <c r="Q2287" s="241">
        <f t="shared" si="170"/>
        <v>20</v>
      </c>
      <c r="R2287" s="240" t="str">
        <f t="shared" si="171"/>
        <v>OLASI RİSK</v>
      </c>
      <c r="S2287" s="84" t="s">
        <v>918</v>
      </c>
      <c r="T2287" s="83" t="s">
        <v>191</v>
      </c>
      <c r="U2287" s="155" t="s">
        <v>919</v>
      </c>
      <c r="V2287" s="85" t="s">
        <v>558</v>
      </c>
      <c r="W2287" s="156" t="s">
        <v>919</v>
      </c>
      <c r="X2287" s="156" t="s">
        <v>858</v>
      </c>
      <c r="Y2287" s="83">
        <v>0.5</v>
      </c>
      <c r="Z2287" s="83">
        <v>0.5</v>
      </c>
      <c r="AA2287" s="83">
        <v>40</v>
      </c>
      <c r="AB2287" s="241">
        <f t="shared" si="172"/>
        <v>10</v>
      </c>
      <c r="AC2287" s="240" t="str">
        <f t="shared" si="173"/>
        <v>DÜŞÜK RİSK</v>
      </c>
      <c r="AD2287" s="81" t="s">
        <v>132</v>
      </c>
      <c r="AE2287" s="81" t="s">
        <v>191</v>
      </c>
      <c r="AF2287" s="240" t="s">
        <v>921</v>
      </c>
      <c r="AG2287" s="83" t="s">
        <v>1220</v>
      </c>
    </row>
    <row r="2288" spans="1:33" ht="157.5" x14ac:dyDescent="0.45">
      <c r="A2288" s="152">
        <v>2281</v>
      </c>
      <c r="B2288" s="160">
        <v>45896</v>
      </c>
      <c r="C2288" s="81" t="s">
        <v>66</v>
      </c>
      <c r="D2288" s="81" t="s">
        <v>6755</v>
      </c>
      <c r="E2288" s="254" t="s">
        <v>5358</v>
      </c>
      <c r="F2288" s="254" t="s">
        <v>5358</v>
      </c>
      <c r="G2288" s="83" t="s">
        <v>1247</v>
      </c>
      <c r="H2288" s="83" t="s">
        <v>1255</v>
      </c>
      <c r="I2288" s="83" t="s">
        <v>1256</v>
      </c>
      <c r="J2288" s="83" t="s">
        <v>1257</v>
      </c>
      <c r="K2288" s="83" t="s">
        <v>857</v>
      </c>
      <c r="L2288" s="84" t="s">
        <v>1258</v>
      </c>
      <c r="M2288" s="84" t="s">
        <v>1169</v>
      </c>
      <c r="N2288" s="83">
        <v>0.5</v>
      </c>
      <c r="O2288" s="83">
        <v>0.5</v>
      </c>
      <c r="P2288" s="83">
        <v>40</v>
      </c>
      <c r="Q2288" s="241">
        <f t="shared" si="170"/>
        <v>10</v>
      </c>
      <c r="R2288" s="240" t="str">
        <f t="shared" si="171"/>
        <v>DÜŞÜK RİSK</v>
      </c>
      <c r="S2288" s="84" t="s">
        <v>918</v>
      </c>
      <c r="T2288" s="83" t="s">
        <v>191</v>
      </c>
      <c r="U2288" s="155" t="s">
        <v>919</v>
      </c>
      <c r="V2288" s="85" t="s">
        <v>558</v>
      </c>
      <c r="W2288" s="156" t="s">
        <v>919</v>
      </c>
      <c r="X2288" s="156" t="s">
        <v>858</v>
      </c>
      <c r="Y2288" s="83">
        <v>0.5</v>
      </c>
      <c r="Z2288" s="83">
        <v>0.5</v>
      </c>
      <c r="AA2288" s="83">
        <v>40</v>
      </c>
      <c r="AB2288" s="241">
        <f t="shared" si="172"/>
        <v>10</v>
      </c>
      <c r="AC2288" s="240" t="str">
        <f t="shared" si="173"/>
        <v>DÜŞÜK RİSK</v>
      </c>
      <c r="AD2288" s="81" t="s">
        <v>132</v>
      </c>
      <c r="AE2288" s="81" t="s">
        <v>191</v>
      </c>
      <c r="AF2288" s="240" t="s">
        <v>921</v>
      </c>
      <c r="AG2288" s="83" t="s">
        <v>1220</v>
      </c>
    </row>
    <row r="2289" spans="1:33" ht="157.5" x14ac:dyDescent="0.45">
      <c r="A2289" s="152">
        <v>2282</v>
      </c>
      <c r="B2289" s="160">
        <v>45896</v>
      </c>
      <c r="C2289" s="81" t="s">
        <v>66</v>
      </c>
      <c r="D2289" s="81" t="s">
        <v>6755</v>
      </c>
      <c r="E2289" s="254" t="s">
        <v>5358</v>
      </c>
      <c r="F2289" s="254" t="s">
        <v>5358</v>
      </c>
      <c r="G2289" s="83" t="s">
        <v>1259</v>
      </c>
      <c r="H2289" s="83" t="s">
        <v>1260</v>
      </c>
      <c r="I2289" s="83" t="s">
        <v>1261</v>
      </c>
      <c r="J2289" s="83" t="s">
        <v>1262</v>
      </c>
      <c r="K2289" s="83" t="s">
        <v>857</v>
      </c>
      <c r="L2289" s="84" t="s">
        <v>1263</v>
      </c>
      <c r="M2289" s="84" t="s">
        <v>1169</v>
      </c>
      <c r="N2289" s="83">
        <v>0.5</v>
      </c>
      <c r="O2289" s="83">
        <v>1</v>
      </c>
      <c r="P2289" s="83">
        <v>40</v>
      </c>
      <c r="Q2289" s="241">
        <f t="shared" si="170"/>
        <v>20</v>
      </c>
      <c r="R2289" s="240" t="str">
        <f t="shared" si="171"/>
        <v>OLASI RİSK</v>
      </c>
      <c r="S2289" s="84" t="s">
        <v>918</v>
      </c>
      <c r="T2289" s="83" t="s">
        <v>191</v>
      </c>
      <c r="U2289" s="155" t="s">
        <v>919</v>
      </c>
      <c r="V2289" s="85" t="s">
        <v>558</v>
      </c>
      <c r="W2289" s="156" t="s">
        <v>919</v>
      </c>
      <c r="X2289" s="156" t="s">
        <v>858</v>
      </c>
      <c r="Y2289" s="83">
        <v>0.5</v>
      </c>
      <c r="Z2289" s="83">
        <v>0.5</v>
      </c>
      <c r="AA2289" s="83">
        <v>40</v>
      </c>
      <c r="AB2289" s="241">
        <f t="shared" si="172"/>
        <v>10</v>
      </c>
      <c r="AC2289" s="240" t="str">
        <f t="shared" si="173"/>
        <v>DÜŞÜK RİSK</v>
      </c>
      <c r="AD2289" s="81" t="s">
        <v>132</v>
      </c>
      <c r="AE2289" s="81" t="s">
        <v>191</v>
      </c>
      <c r="AF2289" s="240" t="s">
        <v>921</v>
      </c>
      <c r="AG2289" s="83" t="s">
        <v>1220</v>
      </c>
    </row>
    <row r="2290" spans="1:33" ht="175" x14ac:dyDescent="0.45">
      <c r="A2290" s="152">
        <v>2283</v>
      </c>
      <c r="B2290" s="160">
        <v>45896</v>
      </c>
      <c r="C2290" s="81" t="s">
        <v>66</v>
      </c>
      <c r="D2290" s="81" t="s">
        <v>6755</v>
      </c>
      <c r="E2290" s="254" t="s">
        <v>5358</v>
      </c>
      <c r="F2290" s="254" t="s">
        <v>5358</v>
      </c>
      <c r="G2290" s="83" t="s">
        <v>1264</v>
      </c>
      <c r="H2290" s="83" t="s">
        <v>1265</v>
      </c>
      <c r="I2290" s="83" t="s">
        <v>1266</v>
      </c>
      <c r="J2290" s="83" t="s">
        <v>1267</v>
      </c>
      <c r="K2290" s="83" t="s">
        <v>857</v>
      </c>
      <c r="L2290" s="84" t="s">
        <v>1268</v>
      </c>
      <c r="M2290" s="84" t="s">
        <v>1169</v>
      </c>
      <c r="N2290" s="83">
        <v>0.5</v>
      </c>
      <c r="O2290" s="83">
        <v>0.5</v>
      </c>
      <c r="P2290" s="83">
        <v>15</v>
      </c>
      <c r="Q2290" s="241">
        <f t="shared" si="170"/>
        <v>3.75</v>
      </c>
      <c r="R2290" s="240" t="str">
        <f t="shared" si="171"/>
        <v>DÜŞÜK RİSK</v>
      </c>
      <c r="S2290" s="84" t="s">
        <v>918</v>
      </c>
      <c r="T2290" s="83" t="s">
        <v>190</v>
      </c>
      <c r="U2290" s="155" t="s">
        <v>919</v>
      </c>
      <c r="V2290" s="85" t="s">
        <v>558</v>
      </c>
      <c r="W2290" s="156" t="s">
        <v>919</v>
      </c>
      <c r="X2290" s="156" t="s">
        <v>858</v>
      </c>
      <c r="Y2290" s="83">
        <v>0.5</v>
      </c>
      <c r="Z2290" s="83">
        <v>0.5</v>
      </c>
      <c r="AA2290" s="83">
        <v>15</v>
      </c>
      <c r="AB2290" s="241">
        <f t="shared" si="172"/>
        <v>3.75</v>
      </c>
      <c r="AC2290" s="240" t="str">
        <f t="shared" si="173"/>
        <v>DÜŞÜK RİSK</v>
      </c>
      <c r="AD2290" s="81" t="s">
        <v>132</v>
      </c>
      <c r="AE2290" s="81" t="s">
        <v>190</v>
      </c>
      <c r="AF2290" s="240" t="s">
        <v>921</v>
      </c>
      <c r="AG2290" s="83" t="s">
        <v>1220</v>
      </c>
    </row>
    <row r="2291" spans="1:33" ht="175" x14ac:dyDescent="0.45">
      <c r="A2291" s="152">
        <v>2284</v>
      </c>
      <c r="B2291" s="160">
        <v>45896</v>
      </c>
      <c r="C2291" s="81" t="s">
        <v>66</v>
      </c>
      <c r="D2291" s="81" t="s">
        <v>6755</v>
      </c>
      <c r="E2291" s="254" t="s">
        <v>5358</v>
      </c>
      <c r="F2291" s="254" t="s">
        <v>5358</v>
      </c>
      <c r="G2291" s="83" t="s">
        <v>1269</v>
      </c>
      <c r="H2291" s="83" t="s">
        <v>1270</v>
      </c>
      <c r="I2291" s="83" t="s">
        <v>1271</v>
      </c>
      <c r="J2291" s="83" t="s">
        <v>1272</v>
      </c>
      <c r="K2291" s="83" t="s">
        <v>857</v>
      </c>
      <c r="L2291" s="84" t="s">
        <v>1273</v>
      </c>
      <c r="M2291" s="84" t="s">
        <v>917</v>
      </c>
      <c r="N2291" s="83">
        <v>1</v>
      </c>
      <c r="O2291" s="83">
        <v>1</v>
      </c>
      <c r="P2291" s="83">
        <v>40</v>
      </c>
      <c r="Q2291" s="241">
        <f t="shared" si="170"/>
        <v>40</v>
      </c>
      <c r="R2291" s="240" t="str">
        <f t="shared" si="171"/>
        <v>OLASI RİSK</v>
      </c>
      <c r="S2291" s="84" t="s">
        <v>918</v>
      </c>
      <c r="T2291" s="83" t="s">
        <v>191</v>
      </c>
      <c r="U2291" s="155" t="s">
        <v>919</v>
      </c>
      <c r="V2291" s="85" t="s">
        <v>558</v>
      </c>
      <c r="W2291" s="156" t="s">
        <v>919</v>
      </c>
      <c r="X2291" s="156" t="s">
        <v>858</v>
      </c>
      <c r="Y2291" s="83">
        <v>0.5</v>
      </c>
      <c r="Z2291" s="83">
        <v>0.5</v>
      </c>
      <c r="AA2291" s="83">
        <v>40</v>
      </c>
      <c r="AB2291" s="241">
        <f t="shared" si="172"/>
        <v>10</v>
      </c>
      <c r="AC2291" s="240" t="str">
        <f t="shared" si="173"/>
        <v>DÜŞÜK RİSK</v>
      </c>
      <c r="AD2291" s="81" t="s">
        <v>493</v>
      </c>
      <c r="AE2291" s="81" t="s">
        <v>191</v>
      </c>
      <c r="AF2291" s="240" t="s">
        <v>1274</v>
      </c>
      <c r="AG2291" s="83" t="s">
        <v>1220</v>
      </c>
    </row>
    <row r="2292" spans="1:33" ht="122.5" x14ac:dyDescent="0.45">
      <c r="A2292" s="152">
        <v>2285</v>
      </c>
      <c r="B2292" s="160">
        <v>45896</v>
      </c>
      <c r="C2292" s="81" t="s">
        <v>66</v>
      </c>
      <c r="D2292" s="81" t="s">
        <v>6755</v>
      </c>
      <c r="E2292" s="254" t="s">
        <v>5358</v>
      </c>
      <c r="F2292" s="254" t="s">
        <v>5358</v>
      </c>
      <c r="G2292" s="83" t="s">
        <v>1275</v>
      </c>
      <c r="H2292" s="83" t="s">
        <v>1276</v>
      </c>
      <c r="I2292" s="83" t="s">
        <v>1277</v>
      </c>
      <c r="J2292" s="83" t="s">
        <v>1278</v>
      </c>
      <c r="K2292" s="83" t="s">
        <v>857</v>
      </c>
      <c r="L2292" s="84" t="s">
        <v>4819</v>
      </c>
      <c r="M2292" s="84" t="s">
        <v>917</v>
      </c>
      <c r="N2292" s="83">
        <v>1</v>
      </c>
      <c r="O2292" s="83">
        <v>0.5</v>
      </c>
      <c r="P2292" s="83">
        <v>40</v>
      </c>
      <c r="Q2292" s="241">
        <f t="shared" si="170"/>
        <v>20</v>
      </c>
      <c r="R2292" s="240" t="str">
        <f t="shared" si="171"/>
        <v>OLASI RİSK</v>
      </c>
      <c r="S2292" s="84" t="s">
        <v>918</v>
      </c>
      <c r="T2292" s="83" t="s">
        <v>191</v>
      </c>
      <c r="U2292" s="155" t="s">
        <v>919</v>
      </c>
      <c r="V2292" s="85" t="s">
        <v>558</v>
      </c>
      <c r="W2292" s="156" t="s">
        <v>919</v>
      </c>
      <c r="X2292" s="156" t="s">
        <v>858</v>
      </c>
      <c r="Y2292" s="83">
        <v>0.5</v>
      </c>
      <c r="Z2292" s="83">
        <v>0.5</v>
      </c>
      <c r="AA2292" s="83">
        <v>40</v>
      </c>
      <c r="AB2292" s="241">
        <f t="shared" si="172"/>
        <v>10</v>
      </c>
      <c r="AC2292" s="240" t="str">
        <f t="shared" si="173"/>
        <v>DÜŞÜK RİSK</v>
      </c>
      <c r="AD2292" s="81" t="s">
        <v>493</v>
      </c>
      <c r="AE2292" s="81" t="s">
        <v>191</v>
      </c>
      <c r="AF2292" s="240" t="s">
        <v>1274</v>
      </c>
      <c r="AG2292" s="83" t="s">
        <v>1220</v>
      </c>
    </row>
    <row r="2293" spans="1:33" ht="140" x14ac:dyDescent="0.45">
      <c r="A2293" s="152">
        <v>2286</v>
      </c>
      <c r="B2293" s="160">
        <v>45896</v>
      </c>
      <c r="C2293" s="81" t="s">
        <v>66</v>
      </c>
      <c r="D2293" s="81" t="s">
        <v>6755</v>
      </c>
      <c r="E2293" s="254" t="s">
        <v>5358</v>
      </c>
      <c r="F2293" s="254" t="s">
        <v>5358</v>
      </c>
      <c r="G2293" s="83" t="s">
        <v>1275</v>
      </c>
      <c r="H2293" s="83" t="s">
        <v>1280</v>
      </c>
      <c r="I2293" s="83" t="s">
        <v>1281</v>
      </c>
      <c r="J2293" s="83" t="s">
        <v>1282</v>
      </c>
      <c r="K2293" s="83" t="s">
        <v>857</v>
      </c>
      <c r="L2293" s="84" t="s">
        <v>1283</v>
      </c>
      <c r="M2293" s="84" t="s">
        <v>917</v>
      </c>
      <c r="N2293" s="83">
        <v>0.5</v>
      </c>
      <c r="O2293" s="83">
        <v>0.5</v>
      </c>
      <c r="P2293" s="83">
        <v>40</v>
      </c>
      <c r="Q2293" s="241">
        <f t="shared" si="170"/>
        <v>10</v>
      </c>
      <c r="R2293" s="240" t="str">
        <f t="shared" si="171"/>
        <v>DÜŞÜK RİSK</v>
      </c>
      <c r="S2293" s="84" t="s">
        <v>918</v>
      </c>
      <c r="T2293" s="83" t="s">
        <v>191</v>
      </c>
      <c r="U2293" s="155" t="s">
        <v>919</v>
      </c>
      <c r="V2293" s="85" t="s">
        <v>558</v>
      </c>
      <c r="W2293" s="156" t="s">
        <v>919</v>
      </c>
      <c r="X2293" s="156" t="s">
        <v>858</v>
      </c>
      <c r="Y2293" s="83">
        <v>0.5</v>
      </c>
      <c r="Z2293" s="83">
        <v>0.5</v>
      </c>
      <c r="AA2293" s="83">
        <v>40</v>
      </c>
      <c r="AB2293" s="241">
        <f t="shared" si="172"/>
        <v>10</v>
      </c>
      <c r="AC2293" s="240" t="str">
        <f t="shared" si="173"/>
        <v>DÜŞÜK RİSK</v>
      </c>
      <c r="AD2293" s="81" t="s">
        <v>493</v>
      </c>
      <c r="AE2293" s="81" t="s">
        <v>191</v>
      </c>
      <c r="AF2293" s="240" t="s">
        <v>1274</v>
      </c>
      <c r="AG2293" s="83" t="s">
        <v>1220</v>
      </c>
    </row>
    <row r="2294" spans="1:33" ht="140" x14ac:dyDescent="0.45">
      <c r="A2294" s="152">
        <v>2287</v>
      </c>
      <c r="B2294" s="160">
        <v>45896</v>
      </c>
      <c r="C2294" s="81" t="s">
        <v>66</v>
      </c>
      <c r="D2294" s="81" t="s">
        <v>6755</v>
      </c>
      <c r="E2294" s="254" t="s">
        <v>5358</v>
      </c>
      <c r="F2294" s="254" t="s">
        <v>5358</v>
      </c>
      <c r="G2294" s="83" t="s">
        <v>1275</v>
      </c>
      <c r="H2294" s="83" t="s">
        <v>1284</v>
      </c>
      <c r="I2294" s="83" t="s">
        <v>1285</v>
      </c>
      <c r="J2294" s="83" t="s">
        <v>1286</v>
      </c>
      <c r="K2294" s="83" t="s">
        <v>857</v>
      </c>
      <c r="L2294" s="84" t="s">
        <v>1287</v>
      </c>
      <c r="M2294" s="84" t="s">
        <v>917</v>
      </c>
      <c r="N2294" s="83">
        <v>1</v>
      </c>
      <c r="O2294" s="83">
        <v>0.5</v>
      </c>
      <c r="P2294" s="83">
        <v>40</v>
      </c>
      <c r="Q2294" s="241">
        <f t="shared" si="170"/>
        <v>20</v>
      </c>
      <c r="R2294" s="240" t="str">
        <f t="shared" si="171"/>
        <v>OLASI RİSK</v>
      </c>
      <c r="S2294" s="84" t="s">
        <v>918</v>
      </c>
      <c r="T2294" s="83" t="s">
        <v>191</v>
      </c>
      <c r="U2294" s="155" t="s">
        <v>919</v>
      </c>
      <c r="V2294" s="85" t="s">
        <v>558</v>
      </c>
      <c r="W2294" s="156" t="s">
        <v>919</v>
      </c>
      <c r="X2294" s="156" t="s">
        <v>858</v>
      </c>
      <c r="Y2294" s="83">
        <v>0.5</v>
      </c>
      <c r="Z2294" s="83">
        <v>0.5</v>
      </c>
      <c r="AA2294" s="83">
        <v>40</v>
      </c>
      <c r="AB2294" s="241">
        <f t="shared" si="172"/>
        <v>10</v>
      </c>
      <c r="AC2294" s="240" t="str">
        <f t="shared" si="173"/>
        <v>DÜŞÜK RİSK</v>
      </c>
      <c r="AD2294" s="81" t="s">
        <v>493</v>
      </c>
      <c r="AE2294" s="81" t="s">
        <v>191</v>
      </c>
      <c r="AF2294" s="240" t="s">
        <v>1274</v>
      </c>
      <c r="AG2294" s="83" t="s">
        <v>1220</v>
      </c>
    </row>
    <row r="2295" spans="1:33" ht="122.5" x14ac:dyDescent="0.45">
      <c r="A2295" s="152">
        <v>2288</v>
      </c>
      <c r="B2295" s="160">
        <v>45896</v>
      </c>
      <c r="C2295" s="81" t="s">
        <v>66</v>
      </c>
      <c r="D2295" s="81" t="s">
        <v>6755</v>
      </c>
      <c r="E2295" s="254" t="s">
        <v>5358</v>
      </c>
      <c r="F2295" s="254" t="s">
        <v>5358</v>
      </c>
      <c r="G2295" s="83" t="s">
        <v>1275</v>
      </c>
      <c r="H2295" s="83" t="s">
        <v>1288</v>
      </c>
      <c r="I2295" s="83" t="s">
        <v>1285</v>
      </c>
      <c r="J2295" s="83" t="s">
        <v>1289</v>
      </c>
      <c r="K2295" s="83" t="s">
        <v>857</v>
      </c>
      <c r="L2295" s="84" t="s">
        <v>1279</v>
      </c>
      <c r="M2295" s="84" t="s">
        <v>917</v>
      </c>
      <c r="N2295" s="83">
        <v>1</v>
      </c>
      <c r="O2295" s="83">
        <v>0.5</v>
      </c>
      <c r="P2295" s="83">
        <v>40</v>
      </c>
      <c r="Q2295" s="241">
        <f t="shared" si="170"/>
        <v>20</v>
      </c>
      <c r="R2295" s="240" t="str">
        <f t="shared" si="171"/>
        <v>OLASI RİSK</v>
      </c>
      <c r="S2295" s="84" t="s">
        <v>918</v>
      </c>
      <c r="T2295" s="83" t="s">
        <v>191</v>
      </c>
      <c r="U2295" s="155" t="s">
        <v>919</v>
      </c>
      <c r="V2295" s="85" t="s">
        <v>558</v>
      </c>
      <c r="W2295" s="156" t="s">
        <v>919</v>
      </c>
      <c r="X2295" s="156" t="s">
        <v>858</v>
      </c>
      <c r="Y2295" s="83">
        <v>0.5</v>
      </c>
      <c r="Z2295" s="83">
        <v>0.5</v>
      </c>
      <c r="AA2295" s="83">
        <v>40</v>
      </c>
      <c r="AB2295" s="241">
        <f t="shared" si="172"/>
        <v>10</v>
      </c>
      <c r="AC2295" s="240" t="str">
        <f t="shared" si="173"/>
        <v>DÜŞÜK RİSK</v>
      </c>
      <c r="AD2295" s="81" t="s">
        <v>493</v>
      </c>
      <c r="AE2295" s="81" t="s">
        <v>191</v>
      </c>
      <c r="AF2295" s="240" t="s">
        <v>1274</v>
      </c>
      <c r="AG2295" s="83" t="s">
        <v>1220</v>
      </c>
    </row>
    <row r="2296" spans="1:33" ht="105" x14ac:dyDescent="0.45">
      <c r="A2296" s="152">
        <v>2289</v>
      </c>
      <c r="B2296" s="160">
        <v>45896</v>
      </c>
      <c r="C2296" s="81" t="s">
        <v>66</v>
      </c>
      <c r="D2296" s="81" t="s">
        <v>6755</v>
      </c>
      <c r="E2296" s="254" t="s">
        <v>5358</v>
      </c>
      <c r="F2296" s="254" t="s">
        <v>5358</v>
      </c>
      <c r="G2296" s="83" t="s">
        <v>1275</v>
      </c>
      <c r="H2296" s="83" t="s">
        <v>1290</v>
      </c>
      <c r="I2296" s="83" t="s">
        <v>1291</v>
      </c>
      <c r="J2296" s="83" t="s">
        <v>1292</v>
      </c>
      <c r="K2296" s="83" t="s">
        <v>857</v>
      </c>
      <c r="L2296" s="84" t="s">
        <v>1293</v>
      </c>
      <c r="M2296" s="84" t="s">
        <v>917</v>
      </c>
      <c r="N2296" s="83">
        <v>0.5</v>
      </c>
      <c r="O2296" s="83">
        <v>0.5</v>
      </c>
      <c r="P2296" s="83">
        <v>40</v>
      </c>
      <c r="Q2296" s="241">
        <f t="shared" si="170"/>
        <v>10</v>
      </c>
      <c r="R2296" s="240" t="str">
        <f t="shared" si="171"/>
        <v>DÜŞÜK RİSK</v>
      </c>
      <c r="S2296" s="84" t="s">
        <v>918</v>
      </c>
      <c r="T2296" s="83" t="s">
        <v>191</v>
      </c>
      <c r="U2296" s="155" t="s">
        <v>919</v>
      </c>
      <c r="V2296" s="85" t="s">
        <v>558</v>
      </c>
      <c r="W2296" s="156" t="s">
        <v>919</v>
      </c>
      <c r="X2296" s="156" t="s">
        <v>858</v>
      </c>
      <c r="Y2296" s="83">
        <v>0.5</v>
      </c>
      <c r="Z2296" s="83">
        <v>0.5</v>
      </c>
      <c r="AA2296" s="83">
        <v>40</v>
      </c>
      <c r="AB2296" s="241">
        <f t="shared" si="172"/>
        <v>10</v>
      </c>
      <c r="AC2296" s="240" t="str">
        <f t="shared" si="173"/>
        <v>DÜŞÜK RİSK</v>
      </c>
      <c r="AD2296" s="81" t="s">
        <v>493</v>
      </c>
      <c r="AE2296" s="81" t="s">
        <v>191</v>
      </c>
      <c r="AF2296" s="240" t="s">
        <v>1274</v>
      </c>
      <c r="AG2296" s="83" t="s">
        <v>1220</v>
      </c>
    </row>
    <row r="2297" spans="1:33" ht="122.5" x14ac:dyDescent="0.45">
      <c r="A2297" s="152">
        <v>2290</v>
      </c>
      <c r="B2297" s="160">
        <v>45896</v>
      </c>
      <c r="C2297" s="83" t="s">
        <v>66</v>
      </c>
      <c r="D2297" s="81" t="s">
        <v>6756</v>
      </c>
      <c r="E2297" s="254" t="s">
        <v>5358</v>
      </c>
      <c r="F2297" s="254" t="s">
        <v>5358</v>
      </c>
      <c r="G2297" s="83" t="s">
        <v>1294</v>
      </c>
      <c r="H2297" s="83" t="s">
        <v>1295</v>
      </c>
      <c r="I2297" s="83" t="s">
        <v>1296</v>
      </c>
      <c r="J2297" s="83" t="s">
        <v>924</v>
      </c>
      <c r="K2297" s="83" t="s">
        <v>1008</v>
      </c>
      <c r="L2297" s="84" t="s">
        <v>1297</v>
      </c>
      <c r="M2297" s="84" t="s">
        <v>1169</v>
      </c>
      <c r="N2297" s="83">
        <v>0.5</v>
      </c>
      <c r="O2297" s="83">
        <v>0.5</v>
      </c>
      <c r="P2297" s="83">
        <v>7</v>
      </c>
      <c r="Q2297" s="241">
        <f t="shared" si="170"/>
        <v>1.75</v>
      </c>
      <c r="R2297" s="240" t="str">
        <f t="shared" si="171"/>
        <v>DÜŞÜK RİSK</v>
      </c>
      <c r="S2297" s="84" t="s">
        <v>918</v>
      </c>
      <c r="T2297" s="83" t="s">
        <v>191</v>
      </c>
      <c r="U2297" s="155" t="s">
        <v>919</v>
      </c>
      <c r="V2297" s="85" t="s">
        <v>558</v>
      </c>
      <c r="W2297" s="156" t="s">
        <v>919</v>
      </c>
      <c r="X2297" s="156" t="s">
        <v>858</v>
      </c>
      <c r="Y2297" s="83">
        <v>0.5</v>
      </c>
      <c r="Z2297" s="83">
        <v>0.5</v>
      </c>
      <c r="AA2297" s="83">
        <v>7</v>
      </c>
      <c r="AB2297" s="241">
        <f t="shared" si="172"/>
        <v>1.75</v>
      </c>
      <c r="AC2297" s="240" t="str">
        <f t="shared" si="173"/>
        <v>DÜŞÜK RİSK</v>
      </c>
      <c r="AD2297" s="81" t="s">
        <v>493</v>
      </c>
      <c r="AE2297" s="81" t="s">
        <v>191</v>
      </c>
      <c r="AF2297" s="240" t="s">
        <v>1274</v>
      </c>
      <c r="AG2297" s="83" t="s">
        <v>1298</v>
      </c>
    </row>
    <row r="2298" spans="1:33" ht="105" x14ac:dyDescent="0.45">
      <c r="A2298" s="152">
        <v>2291</v>
      </c>
      <c r="B2298" s="160">
        <v>45896</v>
      </c>
      <c r="C2298" s="83" t="s">
        <v>66</v>
      </c>
      <c r="D2298" s="81" t="s">
        <v>6756</v>
      </c>
      <c r="E2298" s="254" t="s">
        <v>5358</v>
      </c>
      <c r="F2298" s="254" t="s">
        <v>5358</v>
      </c>
      <c r="G2298" s="83" t="s">
        <v>1294</v>
      </c>
      <c r="H2298" s="83" t="s">
        <v>1299</v>
      </c>
      <c r="I2298" s="83" t="s">
        <v>1300</v>
      </c>
      <c r="J2298" s="83" t="s">
        <v>1301</v>
      </c>
      <c r="K2298" s="83" t="s">
        <v>1008</v>
      </c>
      <c r="L2298" s="84" t="s">
        <v>1302</v>
      </c>
      <c r="M2298" s="84" t="s">
        <v>1169</v>
      </c>
      <c r="N2298" s="83">
        <v>3</v>
      </c>
      <c r="O2298" s="83">
        <v>1</v>
      </c>
      <c r="P2298" s="83">
        <v>7</v>
      </c>
      <c r="Q2298" s="241">
        <f t="shared" si="170"/>
        <v>21</v>
      </c>
      <c r="R2298" s="240" t="str">
        <f t="shared" si="171"/>
        <v>OLASI RİSK</v>
      </c>
      <c r="S2298" s="84" t="s">
        <v>918</v>
      </c>
      <c r="T2298" s="83" t="s">
        <v>191</v>
      </c>
      <c r="U2298" s="155" t="s">
        <v>919</v>
      </c>
      <c r="V2298" s="85" t="s">
        <v>558</v>
      </c>
      <c r="W2298" s="156" t="s">
        <v>919</v>
      </c>
      <c r="X2298" s="156" t="s">
        <v>858</v>
      </c>
      <c r="Y2298" s="83">
        <v>1</v>
      </c>
      <c r="Z2298" s="83">
        <v>0.5</v>
      </c>
      <c r="AA2298" s="83">
        <v>3</v>
      </c>
      <c r="AB2298" s="241">
        <f t="shared" si="172"/>
        <v>1.5</v>
      </c>
      <c r="AC2298" s="240" t="str">
        <f t="shared" si="173"/>
        <v>DÜŞÜK RİSK</v>
      </c>
      <c r="AD2298" s="81" t="s">
        <v>132</v>
      </c>
      <c r="AE2298" s="81" t="s">
        <v>191</v>
      </c>
      <c r="AF2298" s="240" t="s">
        <v>921</v>
      </c>
      <c r="AG2298" s="83" t="s">
        <v>1298</v>
      </c>
    </row>
    <row r="2299" spans="1:33" ht="157.5" x14ac:dyDescent="0.45">
      <c r="A2299" s="152">
        <v>2292</v>
      </c>
      <c r="B2299" s="160">
        <v>45896</v>
      </c>
      <c r="C2299" s="83" t="s">
        <v>66</v>
      </c>
      <c r="D2299" s="81" t="s">
        <v>6756</v>
      </c>
      <c r="E2299" s="254" t="s">
        <v>5358</v>
      </c>
      <c r="F2299" s="254" t="s">
        <v>5358</v>
      </c>
      <c r="G2299" s="83" t="s">
        <v>1303</v>
      </c>
      <c r="H2299" s="83" t="s">
        <v>1304</v>
      </c>
      <c r="I2299" s="83" t="s">
        <v>1305</v>
      </c>
      <c r="J2299" s="83" t="s">
        <v>1306</v>
      </c>
      <c r="K2299" s="83" t="s">
        <v>1008</v>
      </c>
      <c r="L2299" s="84" t="s">
        <v>1307</v>
      </c>
      <c r="M2299" s="84" t="s">
        <v>1169</v>
      </c>
      <c r="N2299" s="83">
        <v>1</v>
      </c>
      <c r="O2299" s="83">
        <v>1</v>
      </c>
      <c r="P2299" s="83">
        <v>40</v>
      </c>
      <c r="Q2299" s="241">
        <f t="shared" si="170"/>
        <v>40</v>
      </c>
      <c r="R2299" s="240" t="str">
        <f t="shared" si="171"/>
        <v>OLASI RİSK</v>
      </c>
      <c r="S2299" s="84" t="s">
        <v>918</v>
      </c>
      <c r="T2299" s="83" t="s">
        <v>191</v>
      </c>
      <c r="U2299" s="155" t="s">
        <v>919</v>
      </c>
      <c r="V2299" s="85" t="s">
        <v>558</v>
      </c>
      <c r="W2299" s="156" t="s">
        <v>919</v>
      </c>
      <c r="X2299" s="156" t="s">
        <v>858</v>
      </c>
      <c r="Y2299" s="83">
        <v>0.5</v>
      </c>
      <c r="Z2299" s="83">
        <v>0.5</v>
      </c>
      <c r="AA2299" s="83">
        <v>40</v>
      </c>
      <c r="AB2299" s="241">
        <f t="shared" si="172"/>
        <v>10</v>
      </c>
      <c r="AC2299" s="240" t="str">
        <f t="shared" si="173"/>
        <v>DÜŞÜK RİSK</v>
      </c>
      <c r="AD2299" s="81" t="s">
        <v>132</v>
      </c>
      <c r="AE2299" s="81" t="s">
        <v>191</v>
      </c>
      <c r="AF2299" s="240" t="s">
        <v>921</v>
      </c>
      <c r="AG2299" s="83" t="s">
        <v>1298</v>
      </c>
    </row>
    <row r="2300" spans="1:33" ht="157.5" x14ac:dyDescent="0.45">
      <c r="A2300" s="152">
        <v>2293</v>
      </c>
      <c r="B2300" s="160">
        <v>45896</v>
      </c>
      <c r="C2300" s="83" t="s">
        <v>66</v>
      </c>
      <c r="D2300" s="81" t="s">
        <v>6756</v>
      </c>
      <c r="E2300" s="254" t="s">
        <v>5358</v>
      </c>
      <c r="F2300" s="254" t="s">
        <v>5358</v>
      </c>
      <c r="G2300" s="83" t="s">
        <v>1308</v>
      </c>
      <c r="H2300" s="83" t="s">
        <v>1309</v>
      </c>
      <c r="I2300" s="83" t="s">
        <v>1310</v>
      </c>
      <c r="J2300" s="83" t="s">
        <v>1311</v>
      </c>
      <c r="K2300" s="83" t="s">
        <v>1008</v>
      </c>
      <c r="L2300" s="84" t="s">
        <v>1312</v>
      </c>
      <c r="M2300" s="84" t="s">
        <v>1169</v>
      </c>
      <c r="N2300" s="83">
        <v>3</v>
      </c>
      <c r="O2300" s="83">
        <v>3</v>
      </c>
      <c r="P2300" s="83">
        <v>15</v>
      </c>
      <c r="Q2300" s="241">
        <f t="shared" si="170"/>
        <v>135</v>
      </c>
      <c r="R2300" s="240" t="str">
        <f t="shared" si="171"/>
        <v>ÖNEMLİ RİSK</v>
      </c>
      <c r="S2300" s="84" t="s">
        <v>918</v>
      </c>
      <c r="T2300" s="83" t="s">
        <v>191</v>
      </c>
      <c r="U2300" s="155" t="s">
        <v>919</v>
      </c>
      <c r="V2300" s="85" t="s">
        <v>558</v>
      </c>
      <c r="W2300" s="156" t="s">
        <v>919</v>
      </c>
      <c r="X2300" s="156" t="s">
        <v>858</v>
      </c>
      <c r="Y2300" s="83">
        <v>0.5</v>
      </c>
      <c r="Z2300" s="83">
        <v>0.5</v>
      </c>
      <c r="AA2300" s="83">
        <v>15</v>
      </c>
      <c r="AB2300" s="241">
        <f t="shared" si="172"/>
        <v>3.75</v>
      </c>
      <c r="AC2300" s="240" t="str">
        <f t="shared" si="173"/>
        <v>DÜŞÜK RİSK</v>
      </c>
      <c r="AD2300" s="81" t="s">
        <v>132</v>
      </c>
      <c r="AE2300" s="81" t="s">
        <v>191</v>
      </c>
      <c r="AF2300" s="240" t="s">
        <v>921</v>
      </c>
      <c r="AG2300" s="83" t="s">
        <v>1298</v>
      </c>
    </row>
    <row r="2301" spans="1:33" ht="175" x14ac:dyDescent="0.45">
      <c r="A2301" s="152">
        <v>2294</v>
      </c>
      <c r="B2301" s="160">
        <v>45896</v>
      </c>
      <c r="C2301" s="83" t="s">
        <v>66</v>
      </c>
      <c r="D2301" s="81" t="s">
        <v>6756</v>
      </c>
      <c r="E2301" s="254" t="s">
        <v>5358</v>
      </c>
      <c r="F2301" s="254" t="s">
        <v>5358</v>
      </c>
      <c r="G2301" s="83" t="s">
        <v>1313</v>
      </c>
      <c r="H2301" s="83" t="s">
        <v>1314</v>
      </c>
      <c r="I2301" s="83" t="s">
        <v>1315</v>
      </c>
      <c r="J2301" s="83" t="s">
        <v>1306</v>
      </c>
      <c r="K2301" s="83" t="s">
        <v>1008</v>
      </c>
      <c r="L2301" s="84" t="s">
        <v>1316</v>
      </c>
      <c r="M2301" s="84" t="s">
        <v>1169</v>
      </c>
      <c r="N2301" s="83">
        <v>1</v>
      </c>
      <c r="O2301" s="83">
        <v>0.5</v>
      </c>
      <c r="P2301" s="83">
        <v>15</v>
      </c>
      <c r="Q2301" s="241">
        <f t="shared" si="170"/>
        <v>7.5</v>
      </c>
      <c r="R2301" s="240" t="str">
        <f t="shared" si="171"/>
        <v>DÜŞÜK RİSK</v>
      </c>
      <c r="S2301" s="84" t="s">
        <v>918</v>
      </c>
      <c r="T2301" s="83" t="s">
        <v>72</v>
      </c>
      <c r="U2301" s="155" t="s">
        <v>919</v>
      </c>
      <c r="V2301" s="85" t="s">
        <v>558</v>
      </c>
      <c r="W2301" s="156" t="s">
        <v>919</v>
      </c>
      <c r="X2301" s="156" t="s">
        <v>858</v>
      </c>
      <c r="Y2301" s="83">
        <v>0.5</v>
      </c>
      <c r="Z2301" s="83">
        <v>0.5</v>
      </c>
      <c r="AA2301" s="83">
        <v>40</v>
      </c>
      <c r="AB2301" s="241">
        <f t="shared" si="172"/>
        <v>10</v>
      </c>
      <c r="AC2301" s="240" t="str">
        <f t="shared" si="173"/>
        <v>DÜŞÜK RİSK</v>
      </c>
      <c r="AD2301" s="81" t="s">
        <v>493</v>
      </c>
      <c r="AE2301" s="81" t="s">
        <v>72</v>
      </c>
      <c r="AF2301" s="240" t="s">
        <v>1081</v>
      </c>
      <c r="AG2301" s="83" t="s">
        <v>1298</v>
      </c>
    </row>
    <row r="2302" spans="1:33" ht="122.5" x14ac:dyDescent="0.45">
      <c r="A2302" s="152">
        <v>2295</v>
      </c>
      <c r="B2302" s="160">
        <v>45896</v>
      </c>
      <c r="C2302" s="83" t="s">
        <v>66</v>
      </c>
      <c r="D2302" s="81" t="s">
        <v>6756</v>
      </c>
      <c r="E2302" s="254" t="s">
        <v>5358</v>
      </c>
      <c r="F2302" s="254" t="s">
        <v>5358</v>
      </c>
      <c r="G2302" s="83" t="s">
        <v>1313</v>
      </c>
      <c r="H2302" s="83" t="s">
        <v>1317</v>
      </c>
      <c r="I2302" s="83" t="s">
        <v>1318</v>
      </c>
      <c r="J2302" s="83" t="s">
        <v>1306</v>
      </c>
      <c r="K2302" s="83" t="s">
        <v>1008</v>
      </c>
      <c r="L2302" s="84" t="s">
        <v>1319</v>
      </c>
      <c r="M2302" s="84" t="s">
        <v>1169</v>
      </c>
      <c r="N2302" s="83">
        <v>1</v>
      </c>
      <c r="O2302" s="83">
        <v>0.5</v>
      </c>
      <c r="P2302" s="83">
        <v>40</v>
      </c>
      <c r="Q2302" s="241">
        <f t="shared" si="170"/>
        <v>20</v>
      </c>
      <c r="R2302" s="240" t="str">
        <f t="shared" si="171"/>
        <v>OLASI RİSK</v>
      </c>
      <c r="S2302" s="84" t="s">
        <v>918</v>
      </c>
      <c r="T2302" s="83" t="s">
        <v>191</v>
      </c>
      <c r="U2302" s="155" t="s">
        <v>919</v>
      </c>
      <c r="V2302" s="85" t="s">
        <v>558</v>
      </c>
      <c r="W2302" s="156" t="s">
        <v>919</v>
      </c>
      <c r="X2302" s="156" t="s">
        <v>858</v>
      </c>
      <c r="Y2302" s="83">
        <v>1</v>
      </c>
      <c r="Z2302" s="83">
        <v>0.5</v>
      </c>
      <c r="AA2302" s="83">
        <v>15</v>
      </c>
      <c r="AB2302" s="241">
        <f t="shared" si="172"/>
        <v>7.5</v>
      </c>
      <c r="AC2302" s="240" t="str">
        <f t="shared" si="173"/>
        <v>DÜŞÜK RİSK</v>
      </c>
      <c r="AD2302" s="81" t="s">
        <v>132</v>
      </c>
      <c r="AE2302" s="81" t="s">
        <v>191</v>
      </c>
      <c r="AF2302" s="240" t="s">
        <v>921</v>
      </c>
      <c r="AG2302" s="83" t="s">
        <v>1298</v>
      </c>
    </row>
    <row r="2303" spans="1:33" ht="105" x14ac:dyDescent="0.45">
      <c r="A2303" s="152">
        <v>2296</v>
      </c>
      <c r="B2303" s="160">
        <v>45896</v>
      </c>
      <c r="C2303" s="83" t="s">
        <v>66</v>
      </c>
      <c r="D2303" s="81" t="s">
        <v>6756</v>
      </c>
      <c r="E2303" s="254" t="s">
        <v>5358</v>
      </c>
      <c r="F2303" s="254" t="s">
        <v>5358</v>
      </c>
      <c r="G2303" s="83" t="s">
        <v>1313</v>
      </c>
      <c r="H2303" s="83" t="s">
        <v>1320</v>
      </c>
      <c r="I2303" s="83" t="s">
        <v>1321</v>
      </c>
      <c r="J2303" s="83" t="s">
        <v>1322</v>
      </c>
      <c r="K2303" s="83" t="s">
        <v>1008</v>
      </c>
      <c r="L2303" s="84" t="s">
        <v>4820</v>
      </c>
      <c r="M2303" s="84" t="s">
        <v>1169</v>
      </c>
      <c r="N2303" s="83">
        <v>1</v>
      </c>
      <c r="O2303" s="83">
        <v>1</v>
      </c>
      <c r="P2303" s="83">
        <v>40</v>
      </c>
      <c r="Q2303" s="241">
        <v>300</v>
      </c>
      <c r="R2303" s="240" t="str">
        <f t="shared" si="171"/>
        <v>YÜKSEK RİSK</v>
      </c>
      <c r="S2303" s="84" t="s">
        <v>4821</v>
      </c>
      <c r="T2303" s="83" t="s">
        <v>72</v>
      </c>
      <c r="U2303" s="155" t="s">
        <v>919</v>
      </c>
      <c r="V2303" s="85"/>
      <c r="W2303" s="156"/>
      <c r="X2303" s="156"/>
      <c r="Y2303" s="83"/>
      <c r="Z2303" s="83"/>
      <c r="AA2303" s="83"/>
      <c r="AB2303" s="241" t="str">
        <f t="shared" si="172"/>
        <v/>
      </c>
      <c r="AC2303" s="240" t="str">
        <f t="shared" si="173"/>
        <v/>
      </c>
      <c r="AD2303" s="81" t="s">
        <v>132</v>
      </c>
      <c r="AE2303" s="81" t="s">
        <v>191</v>
      </c>
      <c r="AF2303" s="240"/>
      <c r="AG2303" s="83" t="s">
        <v>1298</v>
      </c>
    </row>
    <row r="2304" spans="1:33" ht="122.5" x14ac:dyDescent="0.45">
      <c r="A2304" s="152">
        <v>2297</v>
      </c>
      <c r="B2304" s="160">
        <v>45896</v>
      </c>
      <c r="C2304" s="83" t="s">
        <v>66</v>
      </c>
      <c r="D2304" s="81" t="s">
        <v>6756</v>
      </c>
      <c r="E2304" s="254" t="s">
        <v>5358</v>
      </c>
      <c r="F2304" s="254" t="s">
        <v>5358</v>
      </c>
      <c r="G2304" s="83" t="s">
        <v>1313</v>
      </c>
      <c r="H2304" s="83" t="s">
        <v>1324</v>
      </c>
      <c r="I2304" s="83" t="s">
        <v>1325</v>
      </c>
      <c r="J2304" s="83" t="s">
        <v>1326</v>
      </c>
      <c r="K2304" s="83" t="s">
        <v>1008</v>
      </c>
      <c r="L2304" s="84" t="s">
        <v>4820</v>
      </c>
      <c r="M2304" s="84" t="s">
        <v>1169</v>
      </c>
      <c r="N2304" s="83">
        <v>1</v>
      </c>
      <c r="O2304" s="83">
        <v>0.5</v>
      </c>
      <c r="P2304" s="83">
        <v>40</v>
      </c>
      <c r="Q2304" s="241">
        <f t="shared" si="170"/>
        <v>20</v>
      </c>
      <c r="R2304" s="240" t="str">
        <f t="shared" si="171"/>
        <v>OLASI RİSK</v>
      </c>
      <c r="S2304" s="84" t="s">
        <v>918</v>
      </c>
      <c r="T2304" s="83" t="s">
        <v>72</v>
      </c>
      <c r="U2304" s="155" t="s">
        <v>919</v>
      </c>
      <c r="V2304" s="85" t="s">
        <v>558</v>
      </c>
      <c r="W2304" s="156" t="s">
        <v>919</v>
      </c>
      <c r="X2304" s="156" t="s">
        <v>858</v>
      </c>
      <c r="Y2304" s="83">
        <v>0.5</v>
      </c>
      <c r="Z2304" s="83">
        <v>0.5</v>
      </c>
      <c r="AA2304" s="83">
        <v>40</v>
      </c>
      <c r="AB2304" s="241">
        <f t="shared" si="172"/>
        <v>10</v>
      </c>
      <c r="AC2304" s="240" t="str">
        <f t="shared" si="173"/>
        <v>DÜŞÜK RİSK</v>
      </c>
      <c r="AD2304" s="81" t="s">
        <v>493</v>
      </c>
      <c r="AE2304" s="81" t="s">
        <v>72</v>
      </c>
      <c r="AF2304" s="240" t="s">
        <v>1081</v>
      </c>
      <c r="AG2304" s="83" t="s">
        <v>1298</v>
      </c>
    </row>
    <row r="2305" spans="1:33" ht="122.5" x14ac:dyDescent="0.45">
      <c r="A2305" s="152">
        <v>2298</v>
      </c>
      <c r="B2305" s="160">
        <v>45896</v>
      </c>
      <c r="C2305" s="83" t="s">
        <v>66</v>
      </c>
      <c r="D2305" s="81" t="s">
        <v>6756</v>
      </c>
      <c r="E2305" s="254" t="s">
        <v>5358</v>
      </c>
      <c r="F2305" s="254" t="s">
        <v>5358</v>
      </c>
      <c r="G2305" s="83" t="s">
        <v>1313</v>
      </c>
      <c r="H2305" s="83" t="s">
        <v>1327</v>
      </c>
      <c r="I2305" s="83" t="s">
        <v>1325</v>
      </c>
      <c r="J2305" s="83" t="s">
        <v>1328</v>
      </c>
      <c r="K2305" s="83" t="s">
        <v>1008</v>
      </c>
      <c r="L2305" s="84" t="s">
        <v>1329</v>
      </c>
      <c r="M2305" s="84" t="s">
        <v>1169</v>
      </c>
      <c r="N2305" s="83">
        <v>1</v>
      </c>
      <c r="O2305" s="83">
        <v>1</v>
      </c>
      <c r="P2305" s="83">
        <v>40</v>
      </c>
      <c r="Q2305" s="241">
        <f t="shared" si="170"/>
        <v>40</v>
      </c>
      <c r="R2305" s="240" t="str">
        <f t="shared" si="171"/>
        <v>OLASI RİSK</v>
      </c>
      <c r="S2305" s="84" t="s">
        <v>918</v>
      </c>
      <c r="T2305" s="83" t="s">
        <v>72</v>
      </c>
      <c r="U2305" s="155" t="s">
        <v>919</v>
      </c>
      <c r="V2305" s="85" t="s">
        <v>558</v>
      </c>
      <c r="W2305" s="156" t="s">
        <v>919</v>
      </c>
      <c r="X2305" s="156" t="s">
        <v>858</v>
      </c>
      <c r="Y2305" s="83">
        <v>1</v>
      </c>
      <c r="Z2305" s="83">
        <v>0.5</v>
      </c>
      <c r="AA2305" s="83">
        <v>15</v>
      </c>
      <c r="AB2305" s="241">
        <f t="shared" si="172"/>
        <v>7.5</v>
      </c>
      <c r="AC2305" s="240" t="str">
        <f t="shared" si="173"/>
        <v>DÜŞÜK RİSK</v>
      </c>
      <c r="AD2305" s="81" t="s">
        <v>493</v>
      </c>
      <c r="AE2305" s="81" t="s">
        <v>72</v>
      </c>
      <c r="AF2305" s="240" t="s">
        <v>1795</v>
      </c>
      <c r="AG2305" s="83" t="s">
        <v>1298</v>
      </c>
    </row>
    <row r="2306" spans="1:33" ht="105" x14ac:dyDescent="0.45">
      <c r="A2306" s="152">
        <v>2299</v>
      </c>
      <c r="B2306" s="160">
        <v>45896</v>
      </c>
      <c r="C2306" s="83" t="s">
        <v>66</v>
      </c>
      <c r="D2306" s="81" t="s">
        <v>6756</v>
      </c>
      <c r="E2306" s="254" t="s">
        <v>5358</v>
      </c>
      <c r="F2306" s="254" t="s">
        <v>5358</v>
      </c>
      <c r="G2306" s="83" t="s">
        <v>1313</v>
      </c>
      <c r="H2306" s="83" t="s">
        <v>4791</v>
      </c>
      <c r="I2306" s="83" t="s">
        <v>1331</v>
      </c>
      <c r="J2306" s="83" t="s">
        <v>1332</v>
      </c>
      <c r="K2306" s="83" t="s">
        <v>1008</v>
      </c>
      <c r="L2306" s="84" t="s">
        <v>4822</v>
      </c>
      <c r="M2306" s="84" t="s">
        <v>1169</v>
      </c>
      <c r="N2306" s="83">
        <v>1</v>
      </c>
      <c r="O2306" s="83">
        <v>1</v>
      </c>
      <c r="P2306" s="83">
        <v>40</v>
      </c>
      <c r="Q2306" s="241">
        <f t="shared" si="170"/>
        <v>40</v>
      </c>
      <c r="R2306" s="240" t="str">
        <f t="shared" si="171"/>
        <v>OLASI RİSK</v>
      </c>
      <c r="S2306" s="84" t="s">
        <v>918</v>
      </c>
      <c r="T2306" s="83" t="s">
        <v>72</v>
      </c>
      <c r="U2306" s="155" t="s">
        <v>919</v>
      </c>
      <c r="V2306" s="85" t="s">
        <v>558</v>
      </c>
      <c r="W2306" s="156" t="s">
        <v>919</v>
      </c>
      <c r="X2306" s="156" t="s">
        <v>858</v>
      </c>
      <c r="Y2306" s="83">
        <v>1</v>
      </c>
      <c r="Z2306" s="83">
        <v>0.5</v>
      </c>
      <c r="AA2306" s="83">
        <v>15</v>
      </c>
      <c r="AB2306" s="241">
        <f t="shared" si="172"/>
        <v>7.5</v>
      </c>
      <c r="AC2306" s="240" t="str">
        <f t="shared" si="173"/>
        <v>DÜŞÜK RİSK</v>
      </c>
      <c r="AD2306" s="81" t="s">
        <v>493</v>
      </c>
      <c r="AE2306" s="81" t="s">
        <v>72</v>
      </c>
      <c r="AF2306" s="240" t="s">
        <v>1795</v>
      </c>
      <c r="AG2306" s="83" t="s">
        <v>1298</v>
      </c>
    </row>
    <row r="2307" spans="1:33" ht="105" x14ac:dyDescent="0.45">
      <c r="A2307" s="152">
        <v>2300</v>
      </c>
      <c r="B2307" s="160">
        <v>45896</v>
      </c>
      <c r="C2307" s="83" t="s">
        <v>66</v>
      </c>
      <c r="D2307" s="81" t="s">
        <v>6756</v>
      </c>
      <c r="E2307" s="254" t="s">
        <v>5358</v>
      </c>
      <c r="F2307" s="254" t="s">
        <v>5358</v>
      </c>
      <c r="G2307" s="83" t="s">
        <v>1334</v>
      </c>
      <c r="H2307" s="83" t="s">
        <v>1335</v>
      </c>
      <c r="I2307" s="83" t="s">
        <v>1336</v>
      </c>
      <c r="J2307" s="83" t="s">
        <v>1337</v>
      </c>
      <c r="K2307" s="83" t="s">
        <v>1008</v>
      </c>
      <c r="L2307" s="230" t="s">
        <v>5379</v>
      </c>
      <c r="M2307" s="84" t="s">
        <v>917</v>
      </c>
      <c r="N2307" s="83">
        <v>0.5</v>
      </c>
      <c r="O2307" s="83">
        <v>0.5</v>
      </c>
      <c r="P2307" s="83">
        <v>40</v>
      </c>
      <c r="Q2307" s="241">
        <f t="shared" si="170"/>
        <v>10</v>
      </c>
      <c r="R2307" s="240" t="str">
        <f t="shared" si="171"/>
        <v>DÜŞÜK RİSK</v>
      </c>
      <c r="S2307" s="84" t="s">
        <v>918</v>
      </c>
      <c r="T2307" s="83" t="s">
        <v>72</v>
      </c>
      <c r="U2307" s="155" t="s">
        <v>919</v>
      </c>
      <c r="V2307" s="85" t="s">
        <v>558</v>
      </c>
      <c r="W2307" s="156" t="s">
        <v>919</v>
      </c>
      <c r="X2307" s="156" t="s">
        <v>858</v>
      </c>
      <c r="Y2307" s="83">
        <v>0.5</v>
      </c>
      <c r="Z2307" s="83">
        <v>0.5</v>
      </c>
      <c r="AA2307" s="83">
        <v>40</v>
      </c>
      <c r="AB2307" s="241">
        <f t="shared" si="172"/>
        <v>10</v>
      </c>
      <c r="AC2307" s="240" t="str">
        <f t="shared" si="173"/>
        <v>DÜŞÜK RİSK</v>
      </c>
      <c r="AD2307" s="81" t="s">
        <v>493</v>
      </c>
      <c r="AE2307" s="81" t="s">
        <v>72</v>
      </c>
      <c r="AF2307" s="240" t="s">
        <v>1274</v>
      </c>
      <c r="AG2307" s="83" t="s">
        <v>1298</v>
      </c>
    </row>
    <row r="2308" spans="1:33" ht="192.5" x14ac:dyDescent="0.45">
      <c r="A2308" s="152">
        <v>2301</v>
      </c>
      <c r="B2308" s="160">
        <v>45896</v>
      </c>
      <c r="C2308" s="83" t="s">
        <v>66</v>
      </c>
      <c r="D2308" s="81" t="s">
        <v>6756</v>
      </c>
      <c r="E2308" s="254" t="s">
        <v>5358</v>
      </c>
      <c r="F2308" s="254" t="s">
        <v>5358</v>
      </c>
      <c r="G2308" s="83" t="s">
        <v>1339</v>
      </c>
      <c r="H2308" s="83" t="s">
        <v>1340</v>
      </c>
      <c r="I2308" s="83" t="s">
        <v>1341</v>
      </c>
      <c r="J2308" s="83" t="s">
        <v>1342</v>
      </c>
      <c r="K2308" s="83" t="s">
        <v>1008</v>
      </c>
      <c r="L2308" s="84" t="s">
        <v>4793</v>
      </c>
      <c r="M2308" s="84" t="s">
        <v>917</v>
      </c>
      <c r="N2308" s="83">
        <v>0.5</v>
      </c>
      <c r="O2308" s="83">
        <v>0.5</v>
      </c>
      <c r="P2308" s="83">
        <v>100</v>
      </c>
      <c r="Q2308" s="241">
        <f t="shared" si="170"/>
        <v>25</v>
      </c>
      <c r="R2308" s="240" t="str">
        <f t="shared" si="171"/>
        <v>OLASI RİSK</v>
      </c>
      <c r="S2308" s="84" t="s">
        <v>918</v>
      </c>
      <c r="T2308" s="83" t="s">
        <v>191</v>
      </c>
      <c r="U2308" s="155" t="s">
        <v>919</v>
      </c>
      <c r="V2308" s="85" t="s">
        <v>558</v>
      </c>
      <c r="W2308" s="156" t="s">
        <v>919</v>
      </c>
      <c r="X2308" s="156" t="s">
        <v>858</v>
      </c>
      <c r="Y2308" s="83">
        <v>0.5</v>
      </c>
      <c r="Z2308" s="83">
        <v>0.5</v>
      </c>
      <c r="AA2308" s="83">
        <v>40</v>
      </c>
      <c r="AB2308" s="241">
        <f t="shared" si="172"/>
        <v>10</v>
      </c>
      <c r="AC2308" s="240" t="str">
        <f t="shared" si="173"/>
        <v>DÜŞÜK RİSK</v>
      </c>
      <c r="AD2308" s="81" t="s">
        <v>493</v>
      </c>
      <c r="AE2308" s="81" t="s">
        <v>191</v>
      </c>
      <c r="AF2308" s="240" t="s">
        <v>1274</v>
      </c>
      <c r="AG2308" s="83" t="s">
        <v>1298</v>
      </c>
    </row>
    <row r="2309" spans="1:33" ht="140" x14ac:dyDescent="0.45">
      <c r="A2309" s="152">
        <v>2302</v>
      </c>
      <c r="B2309" s="160">
        <v>45896</v>
      </c>
      <c r="C2309" s="83" t="s">
        <v>66</v>
      </c>
      <c r="D2309" s="81" t="s">
        <v>6756</v>
      </c>
      <c r="E2309" s="254" t="s">
        <v>5358</v>
      </c>
      <c r="F2309" s="254" t="s">
        <v>5358</v>
      </c>
      <c r="G2309" s="83" t="s">
        <v>1339</v>
      </c>
      <c r="H2309" s="83" t="s">
        <v>1344</v>
      </c>
      <c r="I2309" s="83" t="s">
        <v>1345</v>
      </c>
      <c r="J2309" s="83" t="s">
        <v>1346</v>
      </c>
      <c r="K2309" s="83" t="s">
        <v>1008</v>
      </c>
      <c r="L2309" s="84" t="s">
        <v>1347</v>
      </c>
      <c r="M2309" s="84" t="s">
        <v>917</v>
      </c>
      <c r="N2309" s="83">
        <v>1</v>
      </c>
      <c r="O2309" s="83">
        <v>0.5</v>
      </c>
      <c r="P2309" s="83">
        <v>100</v>
      </c>
      <c r="Q2309" s="241">
        <f t="shared" si="170"/>
        <v>50</v>
      </c>
      <c r="R2309" s="240" t="str">
        <f t="shared" si="171"/>
        <v>OLASI RİSK</v>
      </c>
      <c r="S2309" s="84" t="s">
        <v>918</v>
      </c>
      <c r="T2309" s="83" t="s">
        <v>191</v>
      </c>
      <c r="U2309" s="155" t="s">
        <v>919</v>
      </c>
      <c r="V2309" s="85" t="s">
        <v>558</v>
      </c>
      <c r="W2309" s="156" t="s">
        <v>919</v>
      </c>
      <c r="X2309" s="156" t="s">
        <v>858</v>
      </c>
      <c r="Y2309" s="83">
        <v>0.5</v>
      </c>
      <c r="Z2309" s="83">
        <v>0.5</v>
      </c>
      <c r="AA2309" s="83">
        <v>40</v>
      </c>
      <c r="AB2309" s="241">
        <f t="shared" si="172"/>
        <v>10</v>
      </c>
      <c r="AC2309" s="240" t="str">
        <f t="shared" si="173"/>
        <v>DÜŞÜK RİSK</v>
      </c>
      <c r="AD2309" s="81" t="s">
        <v>132</v>
      </c>
      <c r="AE2309" s="81" t="s">
        <v>191</v>
      </c>
      <c r="AF2309" s="240" t="s">
        <v>921</v>
      </c>
      <c r="AG2309" s="83" t="s">
        <v>1298</v>
      </c>
    </row>
    <row r="2310" spans="1:33" ht="175" x14ac:dyDescent="0.45">
      <c r="A2310" s="152">
        <v>2303</v>
      </c>
      <c r="B2310" s="160">
        <v>45896</v>
      </c>
      <c r="C2310" s="83" t="s">
        <v>66</v>
      </c>
      <c r="D2310" s="81" t="s">
        <v>6756</v>
      </c>
      <c r="E2310" s="254" t="s">
        <v>5358</v>
      </c>
      <c r="F2310" s="254" t="s">
        <v>5358</v>
      </c>
      <c r="G2310" s="83" t="s">
        <v>1348</v>
      </c>
      <c r="H2310" s="83" t="s">
        <v>1349</v>
      </c>
      <c r="I2310" s="83" t="s">
        <v>1350</v>
      </c>
      <c r="J2310" s="83" t="s">
        <v>1351</v>
      </c>
      <c r="K2310" s="83" t="s">
        <v>1008</v>
      </c>
      <c r="L2310" s="84" t="s">
        <v>1352</v>
      </c>
      <c r="M2310" s="84" t="s">
        <v>917</v>
      </c>
      <c r="N2310" s="83">
        <v>1</v>
      </c>
      <c r="O2310" s="83">
        <v>0.5</v>
      </c>
      <c r="P2310" s="83">
        <v>100</v>
      </c>
      <c r="Q2310" s="241">
        <f t="shared" si="170"/>
        <v>50</v>
      </c>
      <c r="R2310" s="240" t="str">
        <f t="shared" si="171"/>
        <v>OLASI RİSK</v>
      </c>
      <c r="S2310" s="84" t="s">
        <v>918</v>
      </c>
      <c r="T2310" s="83" t="s">
        <v>132</v>
      </c>
      <c r="U2310" s="155" t="s">
        <v>919</v>
      </c>
      <c r="V2310" s="85" t="s">
        <v>558</v>
      </c>
      <c r="W2310" s="156" t="s">
        <v>919</v>
      </c>
      <c r="X2310" s="156" t="s">
        <v>858</v>
      </c>
      <c r="Y2310" s="83">
        <v>0.5</v>
      </c>
      <c r="Z2310" s="83">
        <v>0.5</v>
      </c>
      <c r="AA2310" s="83">
        <v>40</v>
      </c>
      <c r="AB2310" s="241">
        <f t="shared" si="172"/>
        <v>10</v>
      </c>
      <c r="AC2310" s="240" t="str">
        <f t="shared" si="173"/>
        <v>DÜŞÜK RİSK</v>
      </c>
      <c r="AD2310" s="81" t="s">
        <v>132</v>
      </c>
      <c r="AE2310" s="81" t="s">
        <v>132</v>
      </c>
      <c r="AF2310" s="240" t="s">
        <v>1353</v>
      </c>
      <c r="AG2310" s="83" t="s">
        <v>1298</v>
      </c>
    </row>
    <row r="2311" spans="1:33" ht="175" x14ac:dyDescent="0.45">
      <c r="A2311" s="152">
        <v>2304</v>
      </c>
      <c r="B2311" s="160">
        <v>45896</v>
      </c>
      <c r="C2311" s="83" t="s">
        <v>66</v>
      </c>
      <c r="D2311" s="81" t="s">
        <v>6756</v>
      </c>
      <c r="E2311" s="254" t="s">
        <v>5358</v>
      </c>
      <c r="F2311" s="254" t="s">
        <v>5358</v>
      </c>
      <c r="G2311" s="83" t="s">
        <v>1339</v>
      </c>
      <c r="H2311" s="83" t="s">
        <v>1354</v>
      </c>
      <c r="I2311" s="83" t="s">
        <v>1355</v>
      </c>
      <c r="J2311" s="83" t="s">
        <v>1356</v>
      </c>
      <c r="K2311" s="83" t="s">
        <v>1008</v>
      </c>
      <c r="L2311" s="84" t="s">
        <v>4794</v>
      </c>
      <c r="M2311" s="84" t="s">
        <v>917</v>
      </c>
      <c r="N2311" s="83">
        <v>1</v>
      </c>
      <c r="O2311" s="83">
        <v>0.5</v>
      </c>
      <c r="P2311" s="83">
        <v>100</v>
      </c>
      <c r="Q2311" s="241">
        <f t="shared" si="170"/>
        <v>50</v>
      </c>
      <c r="R2311" s="240" t="str">
        <f t="shared" si="171"/>
        <v>OLASI RİSK</v>
      </c>
      <c r="S2311" s="84" t="s">
        <v>918</v>
      </c>
      <c r="T2311" s="83" t="s">
        <v>132</v>
      </c>
      <c r="U2311" s="155" t="s">
        <v>919</v>
      </c>
      <c r="V2311" s="85" t="s">
        <v>558</v>
      </c>
      <c r="W2311" s="156" t="s">
        <v>919</v>
      </c>
      <c r="X2311" s="156" t="s">
        <v>858</v>
      </c>
      <c r="Y2311" s="83">
        <v>0.5</v>
      </c>
      <c r="Z2311" s="83">
        <v>0.5</v>
      </c>
      <c r="AA2311" s="83">
        <v>40</v>
      </c>
      <c r="AB2311" s="241">
        <f t="shared" si="172"/>
        <v>10</v>
      </c>
      <c r="AC2311" s="240" t="str">
        <f t="shared" si="173"/>
        <v>DÜŞÜK RİSK</v>
      </c>
      <c r="AD2311" s="81" t="s">
        <v>132</v>
      </c>
      <c r="AE2311" s="81" t="s">
        <v>132</v>
      </c>
      <c r="AF2311" s="240" t="s">
        <v>1353</v>
      </c>
      <c r="AG2311" s="83" t="s">
        <v>1298</v>
      </c>
    </row>
    <row r="2312" spans="1:33" ht="140" x14ac:dyDescent="0.45">
      <c r="A2312" s="152">
        <v>2305</v>
      </c>
      <c r="B2312" s="160">
        <v>45896</v>
      </c>
      <c r="C2312" s="83" t="s">
        <v>66</v>
      </c>
      <c r="D2312" s="81" t="s">
        <v>6756</v>
      </c>
      <c r="E2312" s="254" t="s">
        <v>5358</v>
      </c>
      <c r="F2312" s="254" t="s">
        <v>5358</v>
      </c>
      <c r="G2312" s="83" t="s">
        <v>1358</v>
      </c>
      <c r="H2312" s="83" t="s">
        <v>1359</v>
      </c>
      <c r="I2312" s="83" t="s">
        <v>1360</v>
      </c>
      <c r="J2312" s="83" t="s">
        <v>1361</v>
      </c>
      <c r="K2312" s="83" t="s">
        <v>1008</v>
      </c>
      <c r="L2312" s="84" t="s">
        <v>1362</v>
      </c>
      <c r="M2312" s="84" t="s">
        <v>917</v>
      </c>
      <c r="N2312" s="83">
        <v>1</v>
      </c>
      <c r="O2312" s="83">
        <v>1</v>
      </c>
      <c r="P2312" s="83">
        <v>15</v>
      </c>
      <c r="Q2312" s="241">
        <f t="shared" si="170"/>
        <v>15</v>
      </c>
      <c r="R2312" s="240" t="str">
        <f t="shared" si="171"/>
        <v>DÜŞÜK RİSK</v>
      </c>
      <c r="S2312" s="84" t="s">
        <v>918</v>
      </c>
      <c r="T2312" s="83" t="s">
        <v>132</v>
      </c>
      <c r="U2312" s="155" t="s">
        <v>919</v>
      </c>
      <c r="V2312" s="85" t="s">
        <v>558</v>
      </c>
      <c r="W2312" s="156" t="s">
        <v>919</v>
      </c>
      <c r="X2312" s="156" t="s">
        <v>858</v>
      </c>
      <c r="Y2312" s="83">
        <v>1</v>
      </c>
      <c r="Z2312" s="83">
        <v>1</v>
      </c>
      <c r="AA2312" s="83">
        <v>15</v>
      </c>
      <c r="AB2312" s="241">
        <f t="shared" si="172"/>
        <v>15</v>
      </c>
      <c r="AC2312" s="240" t="str">
        <f t="shared" si="173"/>
        <v>DÜŞÜK RİSK</v>
      </c>
      <c r="AD2312" s="81" t="s">
        <v>132</v>
      </c>
      <c r="AE2312" s="81" t="s">
        <v>132</v>
      </c>
      <c r="AF2312" s="240" t="s">
        <v>1353</v>
      </c>
      <c r="AG2312" s="83" t="s">
        <v>1298</v>
      </c>
    </row>
    <row r="2313" spans="1:33" ht="262.5" x14ac:dyDescent="0.45">
      <c r="A2313" s="152">
        <v>2306</v>
      </c>
      <c r="B2313" s="160">
        <v>45896</v>
      </c>
      <c r="C2313" s="83" t="s">
        <v>66</v>
      </c>
      <c r="D2313" s="81" t="s">
        <v>6756</v>
      </c>
      <c r="E2313" s="254" t="s">
        <v>5358</v>
      </c>
      <c r="F2313" s="254" t="s">
        <v>5358</v>
      </c>
      <c r="G2313" s="83" t="s">
        <v>1363</v>
      </c>
      <c r="H2313" s="83" t="s">
        <v>1364</v>
      </c>
      <c r="I2313" s="83" t="s">
        <v>1365</v>
      </c>
      <c r="J2313" s="83" t="s">
        <v>1366</v>
      </c>
      <c r="K2313" s="83" t="s">
        <v>1008</v>
      </c>
      <c r="L2313" s="230" t="s">
        <v>1367</v>
      </c>
      <c r="M2313" s="84" t="s">
        <v>917</v>
      </c>
      <c r="N2313" s="83">
        <v>1</v>
      </c>
      <c r="O2313" s="83">
        <v>1</v>
      </c>
      <c r="P2313" s="83">
        <v>40</v>
      </c>
      <c r="Q2313" s="241">
        <f t="shared" si="170"/>
        <v>40</v>
      </c>
      <c r="R2313" s="240" t="str">
        <f t="shared" si="171"/>
        <v>OLASI RİSK</v>
      </c>
      <c r="S2313" s="84" t="s">
        <v>918</v>
      </c>
      <c r="T2313" s="83" t="s">
        <v>191</v>
      </c>
      <c r="U2313" s="155" t="s">
        <v>919</v>
      </c>
      <c r="V2313" s="85" t="s">
        <v>558</v>
      </c>
      <c r="W2313" s="156" t="s">
        <v>919</v>
      </c>
      <c r="X2313" s="156" t="s">
        <v>858</v>
      </c>
      <c r="Y2313" s="83">
        <v>0.5</v>
      </c>
      <c r="Z2313" s="83">
        <v>1</v>
      </c>
      <c r="AA2313" s="83">
        <v>40</v>
      </c>
      <c r="AB2313" s="241">
        <f t="shared" si="172"/>
        <v>20</v>
      </c>
      <c r="AC2313" s="240" t="str">
        <f t="shared" si="173"/>
        <v>OLASI RİSK</v>
      </c>
      <c r="AD2313" s="81" t="s">
        <v>493</v>
      </c>
      <c r="AE2313" s="81" t="s">
        <v>191</v>
      </c>
      <c r="AF2313" s="240" t="s">
        <v>1368</v>
      </c>
      <c r="AG2313" s="83" t="s">
        <v>1298</v>
      </c>
    </row>
    <row r="2314" spans="1:33" ht="245" x14ac:dyDescent="0.45">
      <c r="A2314" s="152">
        <v>2307</v>
      </c>
      <c r="B2314" s="160">
        <v>45896</v>
      </c>
      <c r="C2314" s="83" t="s">
        <v>66</v>
      </c>
      <c r="D2314" s="81" t="s">
        <v>6756</v>
      </c>
      <c r="E2314" s="254" t="s">
        <v>5358</v>
      </c>
      <c r="F2314" s="254" t="s">
        <v>5358</v>
      </c>
      <c r="G2314" s="83" t="s">
        <v>1363</v>
      </c>
      <c r="H2314" s="83" t="s">
        <v>1364</v>
      </c>
      <c r="I2314" s="83" t="s">
        <v>1369</v>
      </c>
      <c r="J2314" s="83" t="s">
        <v>1370</v>
      </c>
      <c r="K2314" s="83" t="s">
        <v>1008</v>
      </c>
      <c r="L2314" s="230" t="s">
        <v>6808</v>
      </c>
      <c r="M2314" s="84" t="s">
        <v>917</v>
      </c>
      <c r="N2314" s="83">
        <v>1</v>
      </c>
      <c r="O2314" s="83">
        <v>1</v>
      </c>
      <c r="P2314" s="83">
        <v>40</v>
      </c>
      <c r="Q2314" s="241">
        <f t="shared" si="170"/>
        <v>40</v>
      </c>
      <c r="R2314" s="240" t="str">
        <f t="shared" si="171"/>
        <v>OLASI RİSK</v>
      </c>
      <c r="S2314" s="84" t="s">
        <v>918</v>
      </c>
      <c r="T2314" s="83" t="s">
        <v>191</v>
      </c>
      <c r="U2314" s="155" t="s">
        <v>919</v>
      </c>
      <c r="V2314" s="85" t="s">
        <v>558</v>
      </c>
      <c r="W2314" s="156" t="s">
        <v>919</v>
      </c>
      <c r="X2314" s="156" t="s">
        <v>858</v>
      </c>
      <c r="Y2314" s="83">
        <v>0.5</v>
      </c>
      <c r="Z2314" s="83">
        <v>1</v>
      </c>
      <c r="AA2314" s="83">
        <v>40</v>
      </c>
      <c r="AB2314" s="241">
        <f t="shared" si="172"/>
        <v>20</v>
      </c>
      <c r="AC2314" s="240" t="str">
        <f t="shared" si="173"/>
        <v>OLASI RİSK</v>
      </c>
      <c r="AD2314" s="81" t="s">
        <v>493</v>
      </c>
      <c r="AE2314" s="81" t="s">
        <v>191</v>
      </c>
      <c r="AF2314" s="240" t="s">
        <v>1368</v>
      </c>
      <c r="AG2314" s="83" t="s">
        <v>1298</v>
      </c>
    </row>
    <row r="2315" spans="1:33" ht="245" x14ac:dyDescent="0.45">
      <c r="A2315" s="152">
        <v>2308</v>
      </c>
      <c r="B2315" s="160">
        <v>45896</v>
      </c>
      <c r="C2315" s="83" t="s">
        <v>66</v>
      </c>
      <c r="D2315" s="81" t="s">
        <v>6756</v>
      </c>
      <c r="E2315" s="254" t="s">
        <v>5358</v>
      </c>
      <c r="F2315" s="254" t="s">
        <v>5358</v>
      </c>
      <c r="G2315" s="83" t="s">
        <v>1363</v>
      </c>
      <c r="H2315" s="83" t="s">
        <v>1364</v>
      </c>
      <c r="I2315" s="83" t="s">
        <v>1371</v>
      </c>
      <c r="J2315" s="83" t="s">
        <v>1924</v>
      </c>
      <c r="K2315" s="83" t="s">
        <v>1008</v>
      </c>
      <c r="L2315" s="230" t="s">
        <v>6807</v>
      </c>
      <c r="M2315" s="84" t="s">
        <v>917</v>
      </c>
      <c r="N2315" s="83">
        <v>3</v>
      </c>
      <c r="O2315" s="83">
        <v>1</v>
      </c>
      <c r="P2315" s="83">
        <v>40</v>
      </c>
      <c r="Q2315" s="241">
        <f t="shared" si="170"/>
        <v>120</v>
      </c>
      <c r="R2315" s="240" t="str">
        <f t="shared" si="171"/>
        <v>ÖNEMLİ RİSK</v>
      </c>
      <c r="S2315" s="84" t="s">
        <v>918</v>
      </c>
      <c r="T2315" s="83" t="s">
        <v>191</v>
      </c>
      <c r="U2315" s="155" t="s">
        <v>919</v>
      </c>
      <c r="V2315" s="85" t="s">
        <v>558</v>
      </c>
      <c r="W2315" s="156" t="s">
        <v>919</v>
      </c>
      <c r="X2315" s="156" t="s">
        <v>858</v>
      </c>
      <c r="Y2315" s="83">
        <v>0.5</v>
      </c>
      <c r="Z2315" s="83">
        <v>1</v>
      </c>
      <c r="AA2315" s="83">
        <v>40</v>
      </c>
      <c r="AB2315" s="241">
        <f t="shared" si="172"/>
        <v>20</v>
      </c>
      <c r="AC2315" s="240" t="str">
        <f t="shared" si="173"/>
        <v>OLASI RİSK</v>
      </c>
      <c r="AD2315" s="81" t="s">
        <v>493</v>
      </c>
      <c r="AE2315" s="81" t="s">
        <v>191</v>
      </c>
      <c r="AF2315" s="240" t="s">
        <v>1368</v>
      </c>
      <c r="AG2315" s="83" t="s">
        <v>1298</v>
      </c>
    </row>
    <row r="2316" spans="1:33" ht="262.5" x14ac:dyDescent="0.45">
      <c r="A2316" s="152">
        <v>2309</v>
      </c>
      <c r="B2316" s="160">
        <v>45896</v>
      </c>
      <c r="C2316" s="83" t="s">
        <v>66</v>
      </c>
      <c r="D2316" s="81" t="s">
        <v>6756</v>
      </c>
      <c r="E2316" s="254" t="s">
        <v>5358</v>
      </c>
      <c r="F2316" s="254" t="s">
        <v>5358</v>
      </c>
      <c r="G2316" s="83" t="s">
        <v>1363</v>
      </c>
      <c r="H2316" s="83" t="s">
        <v>1364</v>
      </c>
      <c r="I2316" s="83" t="s">
        <v>1373</v>
      </c>
      <c r="J2316" s="83" t="s">
        <v>1374</v>
      </c>
      <c r="K2316" s="83" t="s">
        <v>1008</v>
      </c>
      <c r="L2316" s="230" t="s">
        <v>1367</v>
      </c>
      <c r="M2316" s="84" t="s">
        <v>917</v>
      </c>
      <c r="N2316" s="83">
        <v>3</v>
      </c>
      <c r="O2316" s="83">
        <v>1</v>
      </c>
      <c r="P2316" s="83">
        <v>40</v>
      </c>
      <c r="Q2316" s="241">
        <f t="shared" si="170"/>
        <v>120</v>
      </c>
      <c r="R2316" s="240" t="str">
        <f t="shared" si="171"/>
        <v>ÖNEMLİ RİSK</v>
      </c>
      <c r="S2316" s="84" t="s">
        <v>918</v>
      </c>
      <c r="T2316" s="83" t="s">
        <v>191</v>
      </c>
      <c r="U2316" s="155" t="s">
        <v>919</v>
      </c>
      <c r="V2316" s="85" t="s">
        <v>558</v>
      </c>
      <c r="W2316" s="156" t="s">
        <v>919</v>
      </c>
      <c r="X2316" s="156" t="s">
        <v>858</v>
      </c>
      <c r="Y2316" s="83">
        <v>0.5</v>
      </c>
      <c r="Z2316" s="83">
        <v>1</v>
      </c>
      <c r="AA2316" s="83">
        <v>40</v>
      </c>
      <c r="AB2316" s="241">
        <f t="shared" si="172"/>
        <v>20</v>
      </c>
      <c r="AC2316" s="240" t="str">
        <f t="shared" si="173"/>
        <v>OLASI RİSK</v>
      </c>
      <c r="AD2316" s="81" t="s">
        <v>493</v>
      </c>
      <c r="AE2316" s="81" t="s">
        <v>191</v>
      </c>
      <c r="AF2316" s="240" t="s">
        <v>1368</v>
      </c>
      <c r="AG2316" s="83" t="s">
        <v>1298</v>
      </c>
    </row>
    <row r="2317" spans="1:33" ht="245" x14ac:dyDescent="0.45">
      <c r="A2317" s="152">
        <v>2310</v>
      </c>
      <c r="B2317" s="160">
        <v>45896</v>
      </c>
      <c r="C2317" s="83" t="s">
        <v>66</v>
      </c>
      <c r="D2317" s="81" t="s">
        <v>6756</v>
      </c>
      <c r="E2317" s="254" t="s">
        <v>5358</v>
      </c>
      <c r="F2317" s="254" t="s">
        <v>5358</v>
      </c>
      <c r="G2317" s="83" t="s">
        <v>1363</v>
      </c>
      <c r="H2317" s="83" t="s">
        <v>1364</v>
      </c>
      <c r="I2317" s="83" t="s">
        <v>1375</v>
      </c>
      <c r="J2317" s="83" t="s">
        <v>1376</v>
      </c>
      <c r="K2317" s="83" t="s">
        <v>1008</v>
      </c>
      <c r="L2317" s="230" t="s">
        <v>6809</v>
      </c>
      <c r="M2317" s="84" t="s">
        <v>917</v>
      </c>
      <c r="N2317" s="83">
        <v>3</v>
      </c>
      <c r="O2317" s="83">
        <v>1</v>
      </c>
      <c r="P2317" s="83">
        <v>40</v>
      </c>
      <c r="Q2317" s="241">
        <f t="shared" si="170"/>
        <v>120</v>
      </c>
      <c r="R2317" s="240" t="str">
        <f t="shared" si="171"/>
        <v>ÖNEMLİ RİSK</v>
      </c>
      <c r="S2317" s="84" t="s">
        <v>918</v>
      </c>
      <c r="T2317" s="83" t="s">
        <v>191</v>
      </c>
      <c r="U2317" s="155" t="s">
        <v>919</v>
      </c>
      <c r="V2317" s="85" t="s">
        <v>558</v>
      </c>
      <c r="W2317" s="156" t="s">
        <v>919</v>
      </c>
      <c r="X2317" s="156" t="s">
        <v>858</v>
      </c>
      <c r="Y2317" s="83">
        <v>0.5</v>
      </c>
      <c r="Z2317" s="83">
        <v>1</v>
      </c>
      <c r="AA2317" s="83">
        <v>40</v>
      </c>
      <c r="AB2317" s="241">
        <f t="shared" si="172"/>
        <v>20</v>
      </c>
      <c r="AC2317" s="240" t="str">
        <f t="shared" si="173"/>
        <v>OLASI RİSK</v>
      </c>
      <c r="AD2317" s="81" t="s">
        <v>493</v>
      </c>
      <c r="AE2317" s="81" t="s">
        <v>191</v>
      </c>
      <c r="AF2317" s="240" t="s">
        <v>1368</v>
      </c>
      <c r="AG2317" s="83" t="s">
        <v>1298</v>
      </c>
    </row>
    <row r="2318" spans="1:33" ht="105" x14ac:dyDescent="0.45">
      <c r="A2318" s="152">
        <v>2311</v>
      </c>
      <c r="B2318" s="160">
        <v>45896</v>
      </c>
      <c r="C2318" s="83" t="s">
        <v>66</v>
      </c>
      <c r="D2318" s="81" t="s">
        <v>6758</v>
      </c>
      <c r="E2318" s="254" t="s">
        <v>5358</v>
      </c>
      <c r="F2318" s="254" t="s">
        <v>5358</v>
      </c>
      <c r="G2318" s="83" t="s">
        <v>1377</v>
      </c>
      <c r="H2318" s="83" t="s">
        <v>1378</v>
      </c>
      <c r="I2318" s="83" t="s">
        <v>1379</v>
      </c>
      <c r="J2318" s="83" t="s">
        <v>1380</v>
      </c>
      <c r="K2318" s="83" t="s">
        <v>857</v>
      </c>
      <c r="L2318" s="230" t="s">
        <v>4823</v>
      </c>
      <c r="M2318" s="84" t="s">
        <v>917</v>
      </c>
      <c r="N2318" s="83">
        <v>1</v>
      </c>
      <c r="O2318" s="83">
        <v>1</v>
      </c>
      <c r="P2318" s="83">
        <v>40</v>
      </c>
      <c r="Q2318" s="241">
        <f t="shared" si="170"/>
        <v>40</v>
      </c>
      <c r="R2318" s="240" t="str">
        <f t="shared" si="171"/>
        <v>OLASI RİSK</v>
      </c>
      <c r="S2318" s="84" t="s">
        <v>918</v>
      </c>
      <c r="T2318" s="83" t="s">
        <v>191</v>
      </c>
      <c r="U2318" s="155" t="s">
        <v>919</v>
      </c>
      <c r="V2318" s="85" t="s">
        <v>558</v>
      </c>
      <c r="W2318" s="156" t="s">
        <v>919</v>
      </c>
      <c r="X2318" s="156" t="s">
        <v>858</v>
      </c>
      <c r="Y2318" s="83">
        <v>0.5</v>
      </c>
      <c r="Z2318" s="83">
        <v>0.5</v>
      </c>
      <c r="AA2318" s="83">
        <v>15</v>
      </c>
      <c r="AB2318" s="241">
        <f t="shared" si="172"/>
        <v>3.75</v>
      </c>
      <c r="AC2318" s="240" t="str">
        <f t="shared" si="173"/>
        <v>DÜŞÜK RİSK</v>
      </c>
      <c r="AD2318" s="81" t="s">
        <v>493</v>
      </c>
      <c r="AE2318" s="81" t="s">
        <v>191</v>
      </c>
      <c r="AF2318" s="240" t="s">
        <v>1368</v>
      </c>
      <c r="AG2318" s="83" t="s">
        <v>860</v>
      </c>
    </row>
    <row r="2319" spans="1:33" ht="157.5" x14ac:dyDescent="0.45">
      <c r="A2319" s="152">
        <v>2312</v>
      </c>
      <c r="B2319" s="160">
        <v>45896</v>
      </c>
      <c r="C2319" s="83" t="s">
        <v>66</v>
      </c>
      <c r="D2319" s="81" t="s">
        <v>6758</v>
      </c>
      <c r="E2319" s="254" t="s">
        <v>5358</v>
      </c>
      <c r="F2319" s="254" t="s">
        <v>5358</v>
      </c>
      <c r="G2319" s="83" t="s">
        <v>1387</v>
      </c>
      <c r="H2319" s="83" t="s">
        <v>1388</v>
      </c>
      <c r="I2319" s="83" t="s">
        <v>1389</v>
      </c>
      <c r="J2319" s="83" t="s">
        <v>1390</v>
      </c>
      <c r="K2319" s="83" t="s">
        <v>857</v>
      </c>
      <c r="L2319" s="84" t="s">
        <v>4796</v>
      </c>
      <c r="M2319" s="84" t="s">
        <v>917</v>
      </c>
      <c r="N2319" s="83">
        <v>1</v>
      </c>
      <c r="O2319" s="83">
        <v>2</v>
      </c>
      <c r="P2319" s="83">
        <v>7</v>
      </c>
      <c r="Q2319" s="241">
        <f t="shared" si="170"/>
        <v>14</v>
      </c>
      <c r="R2319" s="240" t="str">
        <f t="shared" si="171"/>
        <v>DÜŞÜK RİSK</v>
      </c>
      <c r="S2319" s="84" t="s">
        <v>918</v>
      </c>
      <c r="T2319" s="83" t="s">
        <v>191</v>
      </c>
      <c r="U2319" s="155" t="s">
        <v>919</v>
      </c>
      <c r="V2319" s="85" t="s">
        <v>558</v>
      </c>
      <c r="W2319" s="156" t="s">
        <v>919</v>
      </c>
      <c r="X2319" s="156" t="s">
        <v>858</v>
      </c>
      <c r="Y2319" s="83">
        <v>0.5</v>
      </c>
      <c r="Z2319" s="83">
        <v>0.5</v>
      </c>
      <c r="AA2319" s="83">
        <v>7</v>
      </c>
      <c r="AB2319" s="241">
        <f t="shared" si="172"/>
        <v>1.75</v>
      </c>
      <c r="AC2319" s="240" t="str">
        <f t="shared" si="173"/>
        <v>DÜŞÜK RİSK</v>
      </c>
      <c r="AD2319" s="81" t="s">
        <v>132</v>
      </c>
      <c r="AE2319" s="81" t="s">
        <v>191</v>
      </c>
      <c r="AF2319" s="240" t="s">
        <v>921</v>
      </c>
      <c r="AG2319" s="83" t="s">
        <v>860</v>
      </c>
    </row>
    <row r="2320" spans="1:33" ht="105" x14ac:dyDescent="0.45">
      <c r="A2320" s="152">
        <v>2313</v>
      </c>
      <c r="B2320" s="160">
        <v>45896</v>
      </c>
      <c r="C2320" s="83" t="s">
        <v>66</v>
      </c>
      <c r="D2320" s="81" t="s">
        <v>6758</v>
      </c>
      <c r="E2320" s="254" t="s">
        <v>5358</v>
      </c>
      <c r="F2320" s="254" t="s">
        <v>5358</v>
      </c>
      <c r="G2320" s="83" t="s">
        <v>1387</v>
      </c>
      <c r="H2320" s="83" t="s">
        <v>1392</v>
      </c>
      <c r="I2320" s="83" t="s">
        <v>1393</v>
      </c>
      <c r="J2320" s="83" t="s">
        <v>1390</v>
      </c>
      <c r="K2320" s="83" t="s">
        <v>857</v>
      </c>
      <c r="L2320" s="84" t="s">
        <v>1394</v>
      </c>
      <c r="M2320" s="84" t="s">
        <v>917</v>
      </c>
      <c r="N2320" s="83">
        <v>1</v>
      </c>
      <c r="O2320" s="83">
        <v>2</v>
      </c>
      <c r="P2320" s="83">
        <v>7</v>
      </c>
      <c r="Q2320" s="241">
        <f t="shared" si="170"/>
        <v>14</v>
      </c>
      <c r="R2320" s="240" t="str">
        <f t="shared" si="171"/>
        <v>DÜŞÜK RİSK</v>
      </c>
      <c r="S2320" s="84" t="s">
        <v>918</v>
      </c>
      <c r="T2320" s="83" t="s">
        <v>191</v>
      </c>
      <c r="U2320" s="155" t="s">
        <v>919</v>
      </c>
      <c r="V2320" s="85" t="s">
        <v>558</v>
      </c>
      <c r="W2320" s="156" t="s">
        <v>919</v>
      </c>
      <c r="X2320" s="156" t="s">
        <v>858</v>
      </c>
      <c r="Y2320" s="83">
        <v>0.5</v>
      </c>
      <c r="Z2320" s="83">
        <v>0.5</v>
      </c>
      <c r="AA2320" s="83">
        <v>7</v>
      </c>
      <c r="AB2320" s="241">
        <f t="shared" si="172"/>
        <v>1.75</v>
      </c>
      <c r="AC2320" s="240" t="str">
        <f t="shared" si="173"/>
        <v>DÜŞÜK RİSK</v>
      </c>
      <c r="AD2320" s="81" t="s">
        <v>132</v>
      </c>
      <c r="AE2320" s="81" t="s">
        <v>191</v>
      </c>
      <c r="AF2320" s="240" t="s">
        <v>921</v>
      </c>
      <c r="AG2320" s="83" t="s">
        <v>860</v>
      </c>
    </row>
    <row r="2321" spans="1:33" ht="157.5" x14ac:dyDescent="0.45">
      <c r="A2321" s="152">
        <v>2314</v>
      </c>
      <c r="B2321" s="160">
        <v>45896</v>
      </c>
      <c r="C2321" s="83" t="s">
        <v>66</v>
      </c>
      <c r="D2321" s="81" t="s">
        <v>6758</v>
      </c>
      <c r="E2321" s="254" t="s">
        <v>5358</v>
      </c>
      <c r="F2321" s="254" t="s">
        <v>5358</v>
      </c>
      <c r="G2321" s="83" t="s">
        <v>1395</v>
      </c>
      <c r="H2321" s="83" t="s">
        <v>1955</v>
      </c>
      <c r="I2321" s="83" t="s">
        <v>2307</v>
      </c>
      <c r="J2321" s="83" t="s">
        <v>1398</v>
      </c>
      <c r="K2321" s="83" t="s">
        <v>857</v>
      </c>
      <c r="L2321" s="84" t="s">
        <v>1399</v>
      </c>
      <c r="M2321" s="84" t="s">
        <v>917</v>
      </c>
      <c r="N2321" s="83">
        <v>0.5</v>
      </c>
      <c r="O2321" s="83">
        <v>0.5</v>
      </c>
      <c r="P2321" s="83">
        <v>40</v>
      </c>
      <c r="Q2321" s="241">
        <f t="shared" si="170"/>
        <v>10</v>
      </c>
      <c r="R2321" s="240" t="str">
        <f t="shared" si="171"/>
        <v>DÜŞÜK RİSK</v>
      </c>
      <c r="S2321" s="84" t="s">
        <v>918</v>
      </c>
      <c r="T2321" s="83" t="s">
        <v>72</v>
      </c>
      <c r="U2321" s="155" t="s">
        <v>919</v>
      </c>
      <c r="V2321" s="85" t="s">
        <v>558</v>
      </c>
      <c r="W2321" s="156" t="s">
        <v>919</v>
      </c>
      <c r="X2321" s="156" t="s">
        <v>858</v>
      </c>
      <c r="Y2321" s="83">
        <v>0.5</v>
      </c>
      <c r="Z2321" s="83">
        <v>0.5</v>
      </c>
      <c r="AA2321" s="83">
        <v>40</v>
      </c>
      <c r="AB2321" s="241">
        <f t="shared" si="172"/>
        <v>10</v>
      </c>
      <c r="AC2321" s="240" t="str">
        <f t="shared" si="173"/>
        <v>DÜŞÜK RİSK</v>
      </c>
      <c r="AD2321" s="81" t="s">
        <v>493</v>
      </c>
      <c r="AE2321" s="81" t="s">
        <v>72</v>
      </c>
      <c r="AF2321" s="240" t="s">
        <v>1400</v>
      </c>
      <c r="AG2321" s="83" t="s">
        <v>860</v>
      </c>
    </row>
    <row r="2322" spans="1:33" ht="105" x14ac:dyDescent="0.45">
      <c r="A2322" s="152">
        <v>2315</v>
      </c>
      <c r="B2322" s="160">
        <v>45896</v>
      </c>
      <c r="C2322" s="83" t="s">
        <v>66</v>
      </c>
      <c r="D2322" s="81" t="s">
        <v>6758</v>
      </c>
      <c r="E2322" s="254" t="s">
        <v>5358</v>
      </c>
      <c r="F2322" s="254" t="s">
        <v>5358</v>
      </c>
      <c r="G2322" s="83" t="s">
        <v>1401</v>
      </c>
      <c r="H2322" s="83" t="s">
        <v>1402</v>
      </c>
      <c r="I2322" s="83" t="s">
        <v>2308</v>
      </c>
      <c r="J2322" s="83" t="s">
        <v>1404</v>
      </c>
      <c r="K2322" s="83" t="s">
        <v>857</v>
      </c>
      <c r="L2322" s="84" t="s">
        <v>1405</v>
      </c>
      <c r="M2322" s="84" t="s">
        <v>917</v>
      </c>
      <c r="N2322" s="83">
        <v>0.5</v>
      </c>
      <c r="O2322" s="83">
        <v>0.5</v>
      </c>
      <c r="P2322" s="83">
        <v>40</v>
      </c>
      <c r="Q2322" s="241">
        <f t="shared" ref="Q2322:Q2385" si="174">IF(OR(ISBLANK(N2322)=TRUE,ISBLANK(O2322)=TRUE,ISBLANK(P2322)=TRUE),"",PRODUCT(N2322,O2322,P2322))</f>
        <v>10</v>
      </c>
      <c r="R2322" s="240" t="str">
        <f t="shared" ref="R2322:R2385" si="175">IF(Q2322="","",IF(AND(Q2322&gt;=0,Q2322&lt;20),"DÜŞÜK RİSK",IF(AND(Q2322&gt;=20,Q2322&lt;70),"OLASI RİSK",IF(AND(Q2322&gt;=70,Q2322&lt;200),"ÖNEMLİ RİSK",IF(AND(Q2322&gt;=200,Q2322&lt;400),"YÜKSEK RİSK",IF(Q2322&gt;=400,"KABUL EDİLEMEZ RİSK",""))))))</f>
        <v>DÜŞÜK RİSK</v>
      </c>
      <c r="S2322" s="84" t="s">
        <v>918</v>
      </c>
      <c r="T2322" s="83" t="s">
        <v>191</v>
      </c>
      <c r="U2322" s="155" t="s">
        <v>919</v>
      </c>
      <c r="V2322" s="85" t="s">
        <v>558</v>
      </c>
      <c r="W2322" s="156" t="s">
        <v>919</v>
      </c>
      <c r="X2322" s="156" t="s">
        <v>858</v>
      </c>
      <c r="Y2322" s="83">
        <v>0.5</v>
      </c>
      <c r="Z2322" s="83">
        <v>0.5</v>
      </c>
      <c r="AA2322" s="83">
        <v>40</v>
      </c>
      <c r="AB2322" s="241">
        <f t="shared" ref="AB2322:AB2385" si="176">IF(OR(ISBLANK(Y2322)=TRUE,ISBLANK(Z2322)=TRUE,ISBLANK(AA2322)=TRUE),"",PRODUCT(Y2322,Z2322,AA2322))</f>
        <v>10</v>
      </c>
      <c r="AC2322" s="240" t="str">
        <f t="shared" ref="AC2322:AC2385" si="177">IF(AB2322="","",IF(AND(AB2322&gt;=0,AB2322&lt;20),"DÜŞÜK RİSK",IF(AND(AB2322&gt;=20,AB2322&lt;70),"OLASI RİSK",IF(AND(AB2322&gt;=70,AB2322&lt;200),"ÖNEMLİ RİSK",IF(AND(AB2322&gt;=200,AB2322&lt;400),"YÜKSEK RİSK",IF(AB2322&gt;=400,"KABUL EDİLEMEZ RİSK",""))))))</f>
        <v>DÜŞÜK RİSK</v>
      </c>
      <c r="AD2322" s="81" t="s">
        <v>493</v>
      </c>
      <c r="AE2322" s="81" t="s">
        <v>191</v>
      </c>
      <c r="AF2322" s="240" t="s">
        <v>1274</v>
      </c>
      <c r="AG2322" s="83" t="s">
        <v>860</v>
      </c>
    </row>
    <row r="2323" spans="1:33" ht="105" x14ac:dyDescent="0.45">
      <c r="A2323" s="152">
        <v>2316</v>
      </c>
      <c r="B2323" s="160">
        <v>45896</v>
      </c>
      <c r="C2323" s="83" t="s">
        <v>66</v>
      </c>
      <c r="D2323" s="81" t="s">
        <v>6758</v>
      </c>
      <c r="E2323" s="254" t="s">
        <v>5358</v>
      </c>
      <c r="F2323" s="254" t="s">
        <v>5358</v>
      </c>
      <c r="G2323" s="83" t="s">
        <v>1401</v>
      </c>
      <c r="H2323" s="83" t="s">
        <v>1406</v>
      </c>
      <c r="I2323" s="83" t="s">
        <v>1407</v>
      </c>
      <c r="J2323" s="83" t="s">
        <v>1408</v>
      </c>
      <c r="K2323" s="83" t="s">
        <v>857</v>
      </c>
      <c r="L2323" s="84" t="s">
        <v>1409</v>
      </c>
      <c r="M2323" s="84" t="s">
        <v>917</v>
      </c>
      <c r="N2323" s="83">
        <v>0.5</v>
      </c>
      <c r="O2323" s="83">
        <v>0.5</v>
      </c>
      <c r="P2323" s="83">
        <v>15</v>
      </c>
      <c r="Q2323" s="241">
        <f t="shared" si="174"/>
        <v>3.75</v>
      </c>
      <c r="R2323" s="240" t="str">
        <f t="shared" si="175"/>
        <v>DÜŞÜK RİSK</v>
      </c>
      <c r="S2323" s="84" t="s">
        <v>918</v>
      </c>
      <c r="T2323" s="83" t="s">
        <v>191</v>
      </c>
      <c r="U2323" s="155" t="s">
        <v>919</v>
      </c>
      <c r="V2323" s="85" t="s">
        <v>558</v>
      </c>
      <c r="W2323" s="156" t="s">
        <v>919</v>
      </c>
      <c r="X2323" s="156" t="s">
        <v>858</v>
      </c>
      <c r="Y2323" s="83">
        <v>0.5</v>
      </c>
      <c r="Z2323" s="83">
        <v>0.5</v>
      </c>
      <c r="AA2323" s="83">
        <v>15</v>
      </c>
      <c r="AB2323" s="241">
        <f t="shared" si="176"/>
        <v>3.75</v>
      </c>
      <c r="AC2323" s="240" t="str">
        <f t="shared" si="177"/>
        <v>DÜŞÜK RİSK</v>
      </c>
      <c r="AD2323" s="81" t="s">
        <v>493</v>
      </c>
      <c r="AE2323" s="81" t="s">
        <v>191</v>
      </c>
      <c r="AF2323" s="240" t="s">
        <v>1274</v>
      </c>
      <c r="AG2323" s="83" t="s">
        <v>860</v>
      </c>
    </row>
    <row r="2324" spans="1:33" ht="105" x14ac:dyDescent="0.45">
      <c r="A2324" s="152">
        <v>2317</v>
      </c>
      <c r="B2324" s="160">
        <v>45896</v>
      </c>
      <c r="C2324" s="83" t="s">
        <v>66</v>
      </c>
      <c r="D2324" s="81" t="s">
        <v>6758</v>
      </c>
      <c r="E2324" s="254" t="s">
        <v>5358</v>
      </c>
      <c r="F2324" s="254" t="s">
        <v>5358</v>
      </c>
      <c r="G2324" s="83" t="s">
        <v>1401</v>
      </c>
      <c r="H2324" s="83" t="s">
        <v>1410</v>
      </c>
      <c r="I2324" s="83" t="s">
        <v>1411</v>
      </c>
      <c r="J2324" s="83" t="s">
        <v>1412</v>
      </c>
      <c r="K2324" s="83" t="s">
        <v>857</v>
      </c>
      <c r="L2324" s="84" t="s">
        <v>1413</v>
      </c>
      <c r="M2324" s="84" t="s">
        <v>917</v>
      </c>
      <c r="N2324" s="83">
        <v>0.5</v>
      </c>
      <c r="O2324" s="83">
        <v>0.5</v>
      </c>
      <c r="P2324" s="83">
        <v>40</v>
      </c>
      <c r="Q2324" s="241">
        <f t="shared" si="174"/>
        <v>10</v>
      </c>
      <c r="R2324" s="240" t="str">
        <f t="shared" si="175"/>
        <v>DÜŞÜK RİSK</v>
      </c>
      <c r="S2324" s="84" t="s">
        <v>918</v>
      </c>
      <c r="T2324" s="83" t="s">
        <v>191</v>
      </c>
      <c r="U2324" s="155" t="s">
        <v>919</v>
      </c>
      <c r="V2324" s="85" t="s">
        <v>558</v>
      </c>
      <c r="W2324" s="156" t="s">
        <v>919</v>
      </c>
      <c r="X2324" s="156" t="s">
        <v>858</v>
      </c>
      <c r="Y2324" s="83">
        <v>0.5</v>
      </c>
      <c r="Z2324" s="83">
        <v>0.5</v>
      </c>
      <c r="AA2324" s="83">
        <v>40</v>
      </c>
      <c r="AB2324" s="241">
        <f t="shared" si="176"/>
        <v>10</v>
      </c>
      <c r="AC2324" s="240" t="str">
        <f t="shared" si="177"/>
        <v>DÜŞÜK RİSK</v>
      </c>
      <c r="AD2324" s="81" t="s">
        <v>493</v>
      </c>
      <c r="AE2324" s="81" t="s">
        <v>191</v>
      </c>
      <c r="AF2324" s="240" t="s">
        <v>1274</v>
      </c>
      <c r="AG2324" s="83" t="s">
        <v>860</v>
      </c>
    </row>
    <row r="2325" spans="1:33" ht="122.5" x14ac:dyDescent="0.45">
      <c r="A2325" s="152">
        <v>2318</v>
      </c>
      <c r="B2325" s="160">
        <v>45896</v>
      </c>
      <c r="C2325" s="83" t="s">
        <v>66</v>
      </c>
      <c r="D2325" s="81" t="s">
        <v>6758</v>
      </c>
      <c r="E2325" s="254" t="s">
        <v>5358</v>
      </c>
      <c r="F2325" s="254" t="s">
        <v>5358</v>
      </c>
      <c r="G2325" s="83" t="s">
        <v>1414</v>
      </c>
      <c r="H2325" s="83" t="s">
        <v>1415</v>
      </c>
      <c r="I2325" s="83" t="s">
        <v>1416</v>
      </c>
      <c r="J2325" s="83" t="s">
        <v>1417</v>
      </c>
      <c r="K2325" s="83" t="s">
        <v>857</v>
      </c>
      <c r="L2325" s="84" t="s">
        <v>4824</v>
      </c>
      <c r="M2325" s="84" t="s">
        <v>917</v>
      </c>
      <c r="N2325" s="83">
        <v>0.5</v>
      </c>
      <c r="O2325" s="83">
        <v>0.5</v>
      </c>
      <c r="P2325" s="83">
        <v>40</v>
      </c>
      <c r="Q2325" s="241">
        <f t="shared" si="174"/>
        <v>10</v>
      </c>
      <c r="R2325" s="240" t="str">
        <f t="shared" si="175"/>
        <v>DÜŞÜK RİSK</v>
      </c>
      <c r="S2325" s="84" t="s">
        <v>918</v>
      </c>
      <c r="T2325" s="83" t="s">
        <v>191</v>
      </c>
      <c r="U2325" s="155" t="s">
        <v>919</v>
      </c>
      <c r="V2325" s="85" t="s">
        <v>558</v>
      </c>
      <c r="W2325" s="156" t="s">
        <v>919</v>
      </c>
      <c r="X2325" s="156" t="s">
        <v>858</v>
      </c>
      <c r="Y2325" s="83">
        <v>0.5</v>
      </c>
      <c r="Z2325" s="83">
        <v>0.5</v>
      </c>
      <c r="AA2325" s="83">
        <v>40</v>
      </c>
      <c r="AB2325" s="241">
        <f t="shared" si="176"/>
        <v>10</v>
      </c>
      <c r="AC2325" s="240" t="str">
        <f t="shared" si="177"/>
        <v>DÜŞÜK RİSK</v>
      </c>
      <c r="AD2325" s="81" t="s">
        <v>493</v>
      </c>
      <c r="AE2325" s="81" t="s">
        <v>191</v>
      </c>
      <c r="AF2325" s="240" t="s">
        <v>1274</v>
      </c>
      <c r="AG2325" s="83" t="s">
        <v>860</v>
      </c>
    </row>
    <row r="2326" spans="1:33" ht="105" x14ac:dyDescent="0.45">
      <c r="A2326" s="152">
        <v>2319</v>
      </c>
      <c r="B2326" s="160">
        <v>45896</v>
      </c>
      <c r="C2326" s="83" t="s">
        <v>66</v>
      </c>
      <c r="D2326" s="81" t="s">
        <v>6758</v>
      </c>
      <c r="E2326" s="254" t="s">
        <v>5358</v>
      </c>
      <c r="F2326" s="254" t="s">
        <v>5358</v>
      </c>
      <c r="G2326" s="83" t="s">
        <v>1414</v>
      </c>
      <c r="H2326" s="83" t="s">
        <v>1419</v>
      </c>
      <c r="I2326" s="83" t="s">
        <v>1420</v>
      </c>
      <c r="J2326" s="83" t="s">
        <v>1421</v>
      </c>
      <c r="K2326" s="83" t="s">
        <v>857</v>
      </c>
      <c r="L2326" s="230" t="s">
        <v>1422</v>
      </c>
      <c r="M2326" s="84" t="s">
        <v>917</v>
      </c>
      <c r="N2326" s="83">
        <v>0.5</v>
      </c>
      <c r="O2326" s="83">
        <v>0.5</v>
      </c>
      <c r="P2326" s="83">
        <v>15</v>
      </c>
      <c r="Q2326" s="241">
        <f t="shared" si="174"/>
        <v>3.75</v>
      </c>
      <c r="R2326" s="240" t="str">
        <f t="shared" si="175"/>
        <v>DÜŞÜK RİSK</v>
      </c>
      <c r="S2326" s="84" t="s">
        <v>918</v>
      </c>
      <c r="T2326" s="83" t="s">
        <v>191</v>
      </c>
      <c r="U2326" s="155" t="s">
        <v>919</v>
      </c>
      <c r="V2326" s="85" t="s">
        <v>558</v>
      </c>
      <c r="W2326" s="156" t="s">
        <v>919</v>
      </c>
      <c r="X2326" s="156" t="s">
        <v>858</v>
      </c>
      <c r="Y2326" s="83">
        <v>0.5</v>
      </c>
      <c r="Z2326" s="83">
        <v>0.5</v>
      </c>
      <c r="AA2326" s="83">
        <v>15</v>
      </c>
      <c r="AB2326" s="241">
        <f t="shared" si="176"/>
        <v>3.75</v>
      </c>
      <c r="AC2326" s="240" t="str">
        <f t="shared" si="177"/>
        <v>DÜŞÜK RİSK</v>
      </c>
      <c r="AD2326" s="81" t="s">
        <v>493</v>
      </c>
      <c r="AE2326" s="81" t="s">
        <v>191</v>
      </c>
      <c r="AF2326" s="240" t="s">
        <v>1274</v>
      </c>
      <c r="AG2326" s="83" t="s">
        <v>860</v>
      </c>
    </row>
    <row r="2327" spans="1:33" ht="105" x14ac:dyDescent="0.45">
      <c r="A2327" s="152">
        <v>2320</v>
      </c>
      <c r="B2327" s="160">
        <v>45896</v>
      </c>
      <c r="C2327" s="83" t="s">
        <v>66</v>
      </c>
      <c r="D2327" s="81" t="s">
        <v>6758</v>
      </c>
      <c r="E2327" s="254" t="s">
        <v>5358</v>
      </c>
      <c r="F2327" s="254" t="s">
        <v>5358</v>
      </c>
      <c r="G2327" s="83" t="s">
        <v>1423</v>
      </c>
      <c r="H2327" s="83" t="s">
        <v>1424</v>
      </c>
      <c r="I2327" s="83" t="s">
        <v>1425</v>
      </c>
      <c r="J2327" s="83" t="s">
        <v>1426</v>
      </c>
      <c r="K2327" s="83" t="s">
        <v>857</v>
      </c>
      <c r="L2327" s="84" t="s">
        <v>4825</v>
      </c>
      <c r="M2327" s="84" t="s">
        <v>917</v>
      </c>
      <c r="N2327" s="83">
        <v>1</v>
      </c>
      <c r="O2327" s="83">
        <v>0.5</v>
      </c>
      <c r="P2327" s="83">
        <v>15</v>
      </c>
      <c r="Q2327" s="241">
        <f t="shared" si="174"/>
        <v>7.5</v>
      </c>
      <c r="R2327" s="240" t="str">
        <f t="shared" si="175"/>
        <v>DÜŞÜK RİSK</v>
      </c>
      <c r="S2327" s="84" t="s">
        <v>918</v>
      </c>
      <c r="T2327" s="83" t="s">
        <v>191</v>
      </c>
      <c r="U2327" s="155" t="s">
        <v>919</v>
      </c>
      <c r="V2327" s="85" t="s">
        <v>558</v>
      </c>
      <c r="W2327" s="156" t="s">
        <v>919</v>
      </c>
      <c r="X2327" s="156" t="s">
        <v>858</v>
      </c>
      <c r="Y2327" s="83">
        <v>0.5</v>
      </c>
      <c r="Z2327" s="83">
        <v>0.5</v>
      </c>
      <c r="AA2327" s="83">
        <v>15</v>
      </c>
      <c r="AB2327" s="241">
        <f t="shared" si="176"/>
        <v>3.75</v>
      </c>
      <c r="AC2327" s="240" t="str">
        <f t="shared" si="177"/>
        <v>DÜŞÜK RİSK</v>
      </c>
      <c r="AD2327" s="81" t="s">
        <v>493</v>
      </c>
      <c r="AE2327" s="81" t="s">
        <v>191</v>
      </c>
      <c r="AF2327" s="240" t="s">
        <v>1274</v>
      </c>
      <c r="AG2327" s="83" t="s">
        <v>860</v>
      </c>
    </row>
    <row r="2328" spans="1:33" ht="105" x14ac:dyDescent="0.45">
      <c r="A2328" s="152">
        <v>2321</v>
      </c>
      <c r="B2328" s="160">
        <v>45896</v>
      </c>
      <c r="C2328" s="83" t="s">
        <v>66</v>
      </c>
      <c r="D2328" s="81" t="s">
        <v>6758</v>
      </c>
      <c r="E2328" s="254" t="s">
        <v>5358</v>
      </c>
      <c r="F2328" s="254" t="s">
        <v>5358</v>
      </c>
      <c r="G2328" s="83" t="s">
        <v>1423</v>
      </c>
      <c r="H2328" s="83" t="s">
        <v>1428</v>
      </c>
      <c r="I2328" s="83" t="s">
        <v>1429</v>
      </c>
      <c r="J2328" s="83" t="s">
        <v>1430</v>
      </c>
      <c r="K2328" s="83" t="s">
        <v>857</v>
      </c>
      <c r="L2328" s="84" t="s">
        <v>1431</v>
      </c>
      <c r="M2328" s="84" t="s">
        <v>917</v>
      </c>
      <c r="N2328" s="83">
        <v>1</v>
      </c>
      <c r="O2328" s="83">
        <v>0.5</v>
      </c>
      <c r="P2328" s="83">
        <v>15</v>
      </c>
      <c r="Q2328" s="241">
        <f t="shared" si="174"/>
        <v>7.5</v>
      </c>
      <c r="R2328" s="240" t="str">
        <f t="shared" si="175"/>
        <v>DÜŞÜK RİSK</v>
      </c>
      <c r="S2328" s="84" t="s">
        <v>918</v>
      </c>
      <c r="T2328" s="83" t="s">
        <v>191</v>
      </c>
      <c r="U2328" s="155" t="s">
        <v>919</v>
      </c>
      <c r="V2328" s="85" t="s">
        <v>558</v>
      </c>
      <c r="W2328" s="156" t="s">
        <v>919</v>
      </c>
      <c r="X2328" s="156" t="s">
        <v>858</v>
      </c>
      <c r="Y2328" s="83">
        <v>0.5</v>
      </c>
      <c r="Z2328" s="83">
        <v>0.5</v>
      </c>
      <c r="AA2328" s="83">
        <v>15</v>
      </c>
      <c r="AB2328" s="241">
        <f t="shared" si="176"/>
        <v>3.75</v>
      </c>
      <c r="AC2328" s="240" t="str">
        <f t="shared" si="177"/>
        <v>DÜŞÜK RİSK</v>
      </c>
      <c r="AD2328" s="81" t="s">
        <v>493</v>
      </c>
      <c r="AE2328" s="81" t="s">
        <v>191</v>
      </c>
      <c r="AF2328" s="240" t="s">
        <v>1274</v>
      </c>
      <c r="AG2328" s="83" t="s">
        <v>860</v>
      </c>
    </row>
    <row r="2329" spans="1:33" ht="105" x14ac:dyDescent="0.45">
      <c r="A2329" s="152">
        <v>2322</v>
      </c>
      <c r="B2329" s="160">
        <v>45896</v>
      </c>
      <c r="C2329" s="83" t="s">
        <v>66</v>
      </c>
      <c r="D2329" s="81" t="s">
        <v>6758</v>
      </c>
      <c r="E2329" s="254" t="s">
        <v>5358</v>
      </c>
      <c r="F2329" s="254" t="s">
        <v>5358</v>
      </c>
      <c r="G2329" s="83" t="s">
        <v>1423</v>
      </c>
      <c r="H2329" s="83" t="s">
        <v>1432</v>
      </c>
      <c r="I2329" s="83" t="s">
        <v>1433</v>
      </c>
      <c r="J2329" s="83" t="s">
        <v>1434</v>
      </c>
      <c r="K2329" s="83" t="s">
        <v>857</v>
      </c>
      <c r="L2329" s="84" t="s">
        <v>1435</v>
      </c>
      <c r="M2329" s="84" t="s">
        <v>917</v>
      </c>
      <c r="N2329" s="83">
        <v>1</v>
      </c>
      <c r="O2329" s="83">
        <v>0.5</v>
      </c>
      <c r="P2329" s="83">
        <v>3</v>
      </c>
      <c r="Q2329" s="241">
        <f t="shared" si="174"/>
        <v>1.5</v>
      </c>
      <c r="R2329" s="240" t="str">
        <f t="shared" si="175"/>
        <v>DÜŞÜK RİSK</v>
      </c>
      <c r="S2329" s="84" t="s">
        <v>918</v>
      </c>
      <c r="T2329" s="83" t="s">
        <v>191</v>
      </c>
      <c r="U2329" s="155" t="s">
        <v>919</v>
      </c>
      <c r="V2329" s="85" t="s">
        <v>558</v>
      </c>
      <c r="W2329" s="156" t="s">
        <v>919</v>
      </c>
      <c r="X2329" s="156" t="s">
        <v>858</v>
      </c>
      <c r="Y2329" s="83">
        <v>0.5</v>
      </c>
      <c r="Z2329" s="83">
        <v>0.5</v>
      </c>
      <c r="AA2329" s="83">
        <v>3</v>
      </c>
      <c r="AB2329" s="241">
        <f t="shared" si="176"/>
        <v>0.75</v>
      </c>
      <c r="AC2329" s="240" t="str">
        <f t="shared" si="177"/>
        <v>DÜŞÜK RİSK</v>
      </c>
      <c r="AD2329" s="81" t="s">
        <v>132</v>
      </c>
      <c r="AE2329" s="81" t="s">
        <v>191</v>
      </c>
      <c r="AF2329" s="240" t="s">
        <v>564</v>
      </c>
      <c r="AG2329" s="83" t="s">
        <v>860</v>
      </c>
    </row>
    <row r="2330" spans="1:33" ht="140" x14ac:dyDescent="0.45">
      <c r="A2330" s="152">
        <v>2323</v>
      </c>
      <c r="B2330" s="160">
        <v>45896</v>
      </c>
      <c r="C2330" s="83" t="s">
        <v>66</v>
      </c>
      <c r="D2330" s="81" t="s">
        <v>6758</v>
      </c>
      <c r="E2330" s="254" t="s">
        <v>5358</v>
      </c>
      <c r="F2330" s="254" t="s">
        <v>5358</v>
      </c>
      <c r="G2330" s="83" t="s">
        <v>1436</v>
      </c>
      <c r="H2330" s="83" t="s">
        <v>569</v>
      </c>
      <c r="I2330" s="83" t="s">
        <v>1437</v>
      </c>
      <c r="J2330" s="83" t="s">
        <v>1438</v>
      </c>
      <c r="K2330" s="83" t="s">
        <v>857</v>
      </c>
      <c r="L2330" s="230" t="s">
        <v>4826</v>
      </c>
      <c r="M2330" s="84" t="s">
        <v>917</v>
      </c>
      <c r="N2330" s="83">
        <v>1</v>
      </c>
      <c r="O2330" s="83">
        <v>0.5</v>
      </c>
      <c r="P2330" s="83">
        <v>15</v>
      </c>
      <c r="Q2330" s="241">
        <f t="shared" si="174"/>
        <v>7.5</v>
      </c>
      <c r="R2330" s="240" t="str">
        <f t="shared" si="175"/>
        <v>DÜŞÜK RİSK</v>
      </c>
      <c r="S2330" s="84" t="s">
        <v>918</v>
      </c>
      <c r="T2330" s="83" t="s">
        <v>191</v>
      </c>
      <c r="U2330" s="155" t="s">
        <v>919</v>
      </c>
      <c r="V2330" s="85" t="s">
        <v>558</v>
      </c>
      <c r="W2330" s="156" t="s">
        <v>919</v>
      </c>
      <c r="X2330" s="156" t="s">
        <v>858</v>
      </c>
      <c r="Y2330" s="83">
        <v>0.5</v>
      </c>
      <c r="Z2330" s="83">
        <v>0.5</v>
      </c>
      <c r="AA2330" s="83">
        <v>15</v>
      </c>
      <c r="AB2330" s="241">
        <f t="shared" si="176"/>
        <v>3.75</v>
      </c>
      <c r="AC2330" s="240" t="str">
        <f t="shared" si="177"/>
        <v>DÜŞÜK RİSK</v>
      </c>
      <c r="AD2330" s="81" t="s">
        <v>493</v>
      </c>
      <c r="AE2330" s="81" t="s">
        <v>191</v>
      </c>
      <c r="AF2330" s="240" t="s">
        <v>1274</v>
      </c>
      <c r="AG2330" s="83" t="s">
        <v>860</v>
      </c>
    </row>
    <row r="2331" spans="1:33" ht="122.5" x14ac:dyDescent="0.45">
      <c r="A2331" s="152">
        <v>2324</v>
      </c>
      <c r="B2331" s="160">
        <v>45896</v>
      </c>
      <c r="C2331" s="83" t="s">
        <v>66</v>
      </c>
      <c r="D2331" s="81" t="s">
        <v>6758</v>
      </c>
      <c r="E2331" s="254" t="s">
        <v>5358</v>
      </c>
      <c r="F2331" s="254" t="s">
        <v>5358</v>
      </c>
      <c r="G2331" s="83" t="s">
        <v>1436</v>
      </c>
      <c r="H2331" s="83" t="s">
        <v>1440</v>
      </c>
      <c r="I2331" s="83" t="s">
        <v>1441</v>
      </c>
      <c r="J2331" s="83" t="s">
        <v>1442</v>
      </c>
      <c r="K2331" s="83" t="s">
        <v>857</v>
      </c>
      <c r="L2331" s="230" t="s">
        <v>1439</v>
      </c>
      <c r="M2331" s="84" t="s">
        <v>917</v>
      </c>
      <c r="N2331" s="83">
        <v>1</v>
      </c>
      <c r="O2331" s="83">
        <v>0.5</v>
      </c>
      <c r="P2331" s="83">
        <v>3</v>
      </c>
      <c r="Q2331" s="241">
        <f t="shared" si="174"/>
        <v>1.5</v>
      </c>
      <c r="R2331" s="240" t="str">
        <f t="shared" si="175"/>
        <v>DÜŞÜK RİSK</v>
      </c>
      <c r="S2331" s="84" t="s">
        <v>918</v>
      </c>
      <c r="T2331" s="83" t="s">
        <v>191</v>
      </c>
      <c r="U2331" s="155" t="s">
        <v>919</v>
      </c>
      <c r="V2331" s="85" t="s">
        <v>558</v>
      </c>
      <c r="W2331" s="156" t="s">
        <v>919</v>
      </c>
      <c r="X2331" s="156" t="s">
        <v>858</v>
      </c>
      <c r="Y2331" s="83">
        <v>0.5</v>
      </c>
      <c r="Z2331" s="83">
        <v>0.5</v>
      </c>
      <c r="AA2331" s="83">
        <v>15</v>
      </c>
      <c r="AB2331" s="241">
        <f t="shared" si="176"/>
        <v>3.75</v>
      </c>
      <c r="AC2331" s="240" t="str">
        <f t="shared" si="177"/>
        <v>DÜŞÜK RİSK</v>
      </c>
      <c r="AD2331" s="81" t="s">
        <v>493</v>
      </c>
      <c r="AE2331" s="81" t="s">
        <v>191</v>
      </c>
      <c r="AF2331" s="240" t="s">
        <v>1274</v>
      </c>
      <c r="AG2331" s="83" t="s">
        <v>860</v>
      </c>
    </row>
    <row r="2332" spans="1:33" ht="105" x14ac:dyDescent="0.45">
      <c r="A2332" s="152">
        <v>2325</v>
      </c>
      <c r="B2332" s="160">
        <v>45896</v>
      </c>
      <c r="C2332" s="83" t="s">
        <v>66</v>
      </c>
      <c r="D2332" s="81" t="s">
        <v>6758</v>
      </c>
      <c r="E2332" s="254" t="s">
        <v>5358</v>
      </c>
      <c r="F2332" s="254" t="s">
        <v>5358</v>
      </c>
      <c r="G2332" s="83" t="s">
        <v>1443</v>
      </c>
      <c r="H2332" s="83" t="s">
        <v>2309</v>
      </c>
      <c r="I2332" s="83" t="s">
        <v>1445</v>
      </c>
      <c r="J2332" s="83" t="s">
        <v>1446</v>
      </c>
      <c r="K2332" s="83" t="s">
        <v>857</v>
      </c>
      <c r="L2332" s="84" t="s">
        <v>1447</v>
      </c>
      <c r="M2332" s="84" t="s">
        <v>917</v>
      </c>
      <c r="N2332" s="83">
        <v>1</v>
      </c>
      <c r="O2332" s="83">
        <v>3</v>
      </c>
      <c r="P2332" s="83">
        <v>3</v>
      </c>
      <c r="Q2332" s="241">
        <f t="shared" si="174"/>
        <v>9</v>
      </c>
      <c r="R2332" s="240" t="str">
        <f t="shared" si="175"/>
        <v>DÜŞÜK RİSK</v>
      </c>
      <c r="S2332" s="84" t="s">
        <v>918</v>
      </c>
      <c r="T2332" s="83" t="s">
        <v>185</v>
      </c>
      <c r="U2332" s="155" t="s">
        <v>919</v>
      </c>
      <c r="V2332" s="85" t="s">
        <v>558</v>
      </c>
      <c r="W2332" s="156" t="s">
        <v>919</v>
      </c>
      <c r="X2332" s="156" t="s">
        <v>858</v>
      </c>
      <c r="Y2332" s="83">
        <v>1</v>
      </c>
      <c r="Z2332" s="83">
        <v>3</v>
      </c>
      <c r="AA2332" s="83">
        <v>3</v>
      </c>
      <c r="AB2332" s="241">
        <f t="shared" si="176"/>
        <v>9</v>
      </c>
      <c r="AC2332" s="240" t="str">
        <f t="shared" si="177"/>
        <v>DÜŞÜK RİSK</v>
      </c>
      <c r="AD2332" s="81" t="s">
        <v>493</v>
      </c>
      <c r="AE2332" s="81" t="s">
        <v>185</v>
      </c>
      <c r="AF2332" s="240" t="s">
        <v>1448</v>
      </c>
      <c r="AG2332" s="83" t="s">
        <v>860</v>
      </c>
    </row>
    <row r="2333" spans="1:33" ht="122.5" x14ac:dyDescent="0.45">
      <c r="A2333" s="152">
        <v>2326</v>
      </c>
      <c r="B2333" s="160">
        <v>45896</v>
      </c>
      <c r="C2333" s="83" t="s">
        <v>66</v>
      </c>
      <c r="D2333" s="81" t="s">
        <v>6758</v>
      </c>
      <c r="E2333" s="254" t="s">
        <v>5358</v>
      </c>
      <c r="F2333" s="254" t="s">
        <v>5358</v>
      </c>
      <c r="G2333" s="83" t="s">
        <v>1449</v>
      </c>
      <c r="H2333" s="83" t="s">
        <v>1926</v>
      </c>
      <c r="I2333" s="83" t="s">
        <v>1927</v>
      </c>
      <c r="J2333" s="83" t="s">
        <v>1928</v>
      </c>
      <c r="K2333" s="83" t="s">
        <v>857</v>
      </c>
      <c r="L2333" s="84" t="s">
        <v>1929</v>
      </c>
      <c r="M2333" s="84" t="s">
        <v>917</v>
      </c>
      <c r="N2333" s="83">
        <v>0.5</v>
      </c>
      <c r="O2333" s="83">
        <v>1</v>
      </c>
      <c r="P2333" s="83">
        <v>100</v>
      </c>
      <c r="Q2333" s="241">
        <f t="shared" si="174"/>
        <v>50</v>
      </c>
      <c r="R2333" s="240" t="str">
        <f t="shared" si="175"/>
        <v>OLASI RİSK</v>
      </c>
      <c r="S2333" s="84" t="s">
        <v>918</v>
      </c>
      <c r="T2333" s="83" t="s">
        <v>191</v>
      </c>
      <c r="U2333" s="155" t="s">
        <v>919</v>
      </c>
      <c r="V2333" s="85" t="s">
        <v>558</v>
      </c>
      <c r="W2333" s="156" t="s">
        <v>919</v>
      </c>
      <c r="X2333" s="156" t="s">
        <v>858</v>
      </c>
      <c r="Y2333" s="83">
        <v>0.5</v>
      </c>
      <c r="Z2333" s="83">
        <v>0.5</v>
      </c>
      <c r="AA2333" s="83">
        <v>40</v>
      </c>
      <c r="AB2333" s="241">
        <f t="shared" si="176"/>
        <v>10</v>
      </c>
      <c r="AC2333" s="240" t="str">
        <f t="shared" si="177"/>
        <v>DÜŞÜK RİSK</v>
      </c>
      <c r="AD2333" s="81" t="s">
        <v>493</v>
      </c>
      <c r="AE2333" s="81" t="s">
        <v>191</v>
      </c>
      <c r="AF2333" s="240" t="s">
        <v>1274</v>
      </c>
      <c r="AG2333" s="83" t="s">
        <v>860</v>
      </c>
    </row>
    <row r="2334" spans="1:33" ht="105" x14ac:dyDescent="0.45">
      <c r="A2334" s="152">
        <v>2327</v>
      </c>
      <c r="B2334" s="160">
        <v>45896</v>
      </c>
      <c r="C2334" s="83" t="s">
        <v>66</v>
      </c>
      <c r="D2334" s="81" t="s">
        <v>6758</v>
      </c>
      <c r="E2334" s="254" t="s">
        <v>5358</v>
      </c>
      <c r="F2334" s="254" t="s">
        <v>5358</v>
      </c>
      <c r="G2334" s="83" t="s">
        <v>1449</v>
      </c>
      <c r="H2334" s="83" t="s">
        <v>1450</v>
      </c>
      <c r="I2334" s="83" t="s">
        <v>1451</v>
      </c>
      <c r="J2334" s="83" t="s">
        <v>1452</v>
      </c>
      <c r="K2334" s="83" t="s">
        <v>857</v>
      </c>
      <c r="L2334" s="84" t="s">
        <v>1453</v>
      </c>
      <c r="M2334" s="84" t="s">
        <v>917</v>
      </c>
      <c r="N2334" s="83">
        <v>0.5</v>
      </c>
      <c r="O2334" s="83">
        <v>1</v>
      </c>
      <c r="P2334" s="83">
        <v>100</v>
      </c>
      <c r="Q2334" s="241">
        <f t="shared" si="174"/>
        <v>50</v>
      </c>
      <c r="R2334" s="240" t="str">
        <f t="shared" si="175"/>
        <v>OLASI RİSK</v>
      </c>
      <c r="S2334" s="84" t="s">
        <v>918</v>
      </c>
      <c r="T2334" s="83" t="s">
        <v>191</v>
      </c>
      <c r="U2334" s="155" t="s">
        <v>919</v>
      </c>
      <c r="V2334" s="85" t="s">
        <v>558</v>
      </c>
      <c r="W2334" s="156" t="s">
        <v>919</v>
      </c>
      <c r="X2334" s="156" t="s">
        <v>858</v>
      </c>
      <c r="Y2334" s="83">
        <v>0.5</v>
      </c>
      <c r="Z2334" s="83">
        <v>0.5</v>
      </c>
      <c r="AA2334" s="83">
        <v>40</v>
      </c>
      <c r="AB2334" s="241">
        <f t="shared" si="176"/>
        <v>10</v>
      </c>
      <c r="AC2334" s="240" t="str">
        <f t="shared" si="177"/>
        <v>DÜŞÜK RİSK</v>
      </c>
      <c r="AD2334" s="81" t="s">
        <v>493</v>
      </c>
      <c r="AE2334" s="81" t="s">
        <v>191</v>
      </c>
      <c r="AF2334" s="240" t="s">
        <v>1274</v>
      </c>
      <c r="AG2334" s="83" t="s">
        <v>860</v>
      </c>
    </row>
    <row r="2335" spans="1:33" ht="192.5" x14ac:dyDescent="0.45">
      <c r="A2335" s="152">
        <v>2328</v>
      </c>
      <c r="B2335" s="160">
        <v>45896</v>
      </c>
      <c r="C2335" s="83" t="s">
        <v>66</v>
      </c>
      <c r="D2335" s="81" t="s">
        <v>6758</v>
      </c>
      <c r="E2335" s="254" t="s">
        <v>5358</v>
      </c>
      <c r="F2335" s="254" t="s">
        <v>5358</v>
      </c>
      <c r="G2335" s="83" t="s">
        <v>1931</v>
      </c>
      <c r="H2335" s="83" t="s">
        <v>1951</v>
      </c>
      <c r="I2335" s="83" t="s">
        <v>1952</v>
      </c>
      <c r="J2335" s="83" t="s">
        <v>1953</v>
      </c>
      <c r="K2335" s="83" t="s">
        <v>1008</v>
      </c>
      <c r="L2335" s="84" t="s">
        <v>1954</v>
      </c>
      <c r="M2335" s="84" t="s">
        <v>917</v>
      </c>
      <c r="N2335" s="83">
        <v>1</v>
      </c>
      <c r="O2335" s="83">
        <v>2</v>
      </c>
      <c r="P2335" s="83">
        <v>15</v>
      </c>
      <c r="Q2335" s="241">
        <f t="shared" si="174"/>
        <v>30</v>
      </c>
      <c r="R2335" s="240" t="str">
        <f t="shared" si="175"/>
        <v>OLASI RİSK</v>
      </c>
      <c r="S2335" s="84" t="s">
        <v>918</v>
      </c>
      <c r="T2335" s="83" t="s">
        <v>186</v>
      </c>
      <c r="U2335" s="155" t="s">
        <v>919</v>
      </c>
      <c r="V2335" s="85" t="s">
        <v>961</v>
      </c>
      <c r="W2335" s="156" t="s">
        <v>919</v>
      </c>
      <c r="X2335" s="156" t="s">
        <v>858</v>
      </c>
      <c r="Y2335" s="83">
        <v>1</v>
      </c>
      <c r="Z2335" s="83">
        <v>1</v>
      </c>
      <c r="AA2335" s="83">
        <v>15</v>
      </c>
      <c r="AB2335" s="241">
        <f t="shared" si="176"/>
        <v>15</v>
      </c>
      <c r="AC2335" s="240" t="str">
        <f t="shared" si="177"/>
        <v>DÜŞÜK RİSK</v>
      </c>
      <c r="AD2335" s="81" t="s">
        <v>132</v>
      </c>
      <c r="AE2335" s="81" t="s">
        <v>191</v>
      </c>
      <c r="AF2335" s="240" t="s">
        <v>1502</v>
      </c>
      <c r="AG2335" s="83" t="s">
        <v>860</v>
      </c>
    </row>
    <row r="2336" spans="1:33" ht="105" x14ac:dyDescent="0.45">
      <c r="A2336" s="152">
        <v>2329</v>
      </c>
      <c r="B2336" s="160">
        <v>45896</v>
      </c>
      <c r="C2336" s="81" t="s">
        <v>66</v>
      </c>
      <c r="D2336" s="81" t="s">
        <v>6757</v>
      </c>
      <c r="E2336" s="254" t="s">
        <v>5358</v>
      </c>
      <c r="F2336" s="254" t="s">
        <v>5358</v>
      </c>
      <c r="G2336" s="83" t="s">
        <v>1454</v>
      </c>
      <c r="H2336" s="83" t="s">
        <v>1455</v>
      </c>
      <c r="I2336" s="83" t="s">
        <v>1456</v>
      </c>
      <c r="J2336" s="83" t="s">
        <v>1457</v>
      </c>
      <c r="K2336" s="83" t="s">
        <v>857</v>
      </c>
      <c r="L2336" s="84" t="s">
        <v>4801</v>
      </c>
      <c r="M2336" s="84" t="s">
        <v>917</v>
      </c>
      <c r="N2336" s="83">
        <v>1</v>
      </c>
      <c r="O2336" s="83">
        <v>0.5</v>
      </c>
      <c r="P2336" s="83">
        <v>3</v>
      </c>
      <c r="Q2336" s="241">
        <f t="shared" si="174"/>
        <v>1.5</v>
      </c>
      <c r="R2336" s="240" t="str">
        <f t="shared" si="175"/>
        <v>DÜŞÜK RİSK</v>
      </c>
      <c r="S2336" s="84" t="s">
        <v>918</v>
      </c>
      <c r="T2336" s="83" t="s">
        <v>191</v>
      </c>
      <c r="U2336" s="155" t="s">
        <v>919</v>
      </c>
      <c r="V2336" s="85" t="s">
        <v>558</v>
      </c>
      <c r="W2336" s="156" t="s">
        <v>919</v>
      </c>
      <c r="X2336" s="156" t="s">
        <v>858</v>
      </c>
      <c r="Y2336" s="83">
        <v>0.5</v>
      </c>
      <c r="Z2336" s="83">
        <v>0.5</v>
      </c>
      <c r="AA2336" s="83">
        <v>3</v>
      </c>
      <c r="AB2336" s="241">
        <f t="shared" si="176"/>
        <v>0.75</v>
      </c>
      <c r="AC2336" s="240" t="str">
        <f t="shared" si="177"/>
        <v>DÜŞÜK RİSK</v>
      </c>
      <c r="AD2336" s="81" t="s">
        <v>493</v>
      </c>
      <c r="AE2336" s="81" t="s">
        <v>191</v>
      </c>
      <c r="AF2336" s="240" t="s">
        <v>1274</v>
      </c>
      <c r="AG2336" s="83" t="s">
        <v>860</v>
      </c>
    </row>
    <row r="2337" spans="1:33" ht="140" x14ac:dyDescent="0.45">
      <c r="A2337" s="152">
        <v>2330</v>
      </c>
      <c r="B2337" s="160">
        <v>45896</v>
      </c>
      <c r="C2337" s="81" t="s">
        <v>66</v>
      </c>
      <c r="D2337" s="81" t="s">
        <v>6757</v>
      </c>
      <c r="E2337" s="254" t="s">
        <v>5358</v>
      </c>
      <c r="F2337" s="254" t="s">
        <v>5358</v>
      </c>
      <c r="G2337" s="83" t="s">
        <v>1454</v>
      </c>
      <c r="H2337" s="83" t="s">
        <v>1459</v>
      </c>
      <c r="I2337" s="83" t="s">
        <v>1460</v>
      </c>
      <c r="J2337" s="83" t="s">
        <v>1461</v>
      </c>
      <c r="K2337" s="83" t="s">
        <v>857</v>
      </c>
      <c r="L2337" s="84" t="s">
        <v>1462</v>
      </c>
      <c r="M2337" s="84" t="s">
        <v>917</v>
      </c>
      <c r="N2337" s="83">
        <v>1</v>
      </c>
      <c r="O2337" s="83">
        <v>0.5</v>
      </c>
      <c r="P2337" s="83">
        <v>3</v>
      </c>
      <c r="Q2337" s="241">
        <f t="shared" si="174"/>
        <v>1.5</v>
      </c>
      <c r="R2337" s="240" t="str">
        <f t="shared" si="175"/>
        <v>DÜŞÜK RİSK</v>
      </c>
      <c r="S2337" s="84" t="s">
        <v>918</v>
      </c>
      <c r="T2337" s="83" t="s">
        <v>131</v>
      </c>
      <c r="U2337" s="155" t="s">
        <v>919</v>
      </c>
      <c r="V2337" s="85" t="s">
        <v>558</v>
      </c>
      <c r="W2337" s="156" t="s">
        <v>919</v>
      </c>
      <c r="X2337" s="156" t="s">
        <v>858</v>
      </c>
      <c r="Y2337" s="83">
        <v>0.5</v>
      </c>
      <c r="Z2337" s="83">
        <v>0.5</v>
      </c>
      <c r="AA2337" s="83">
        <v>3</v>
      </c>
      <c r="AB2337" s="241">
        <f t="shared" si="176"/>
        <v>0.75</v>
      </c>
      <c r="AC2337" s="240" t="str">
        <f t="shared" si="177"/>
        <v>DÜŞÜK RİSK</v>
      </c>
      <c r="AD2337" s="81" t="s">
        <v>493</v>
      </c>
      <c r="AE2337" s="81" t="s">
        <v>131</v>
      </c>
      <c r="AF2337" s="240" t="s">
        <v>1463</v>
      </c>
      <c r="AG2337" s="83" t="s">
        <v>860</v>
      </c>
    </row>
    <row r="2338" spans="1:33" ht="157.5" x14ac:dyDescent="0.45">
      <c r="A2338" s="152">
        <v>2331</v>
      </c>
      <c r="B2338" s="160">
        <v>45896</v>
      </c>
      <c r="C2338" s="81" t="s">
        <v>66</v>
      </c>
      <c r="D2338" s="81" t="s">
        <v>6757</v>
      </c>
      <c r="E2338" s="254" t="s">
        <v>5358</v>
      </c>
      <c r="F2338" s="254" t="s">
        <v>5358</v>
      </c>
      <c r="G2338" s="83" t="s">
        <v>1464</v>
      </c>
      <c r="H2338" s="83" t="s">
        <v>1465</v>
      </c>
      <c r="I2338" s="83" t="s">
        <v>1466</v>
      </c>
      <c r="J2338" s="83" t="s">
        <v>1467</v>
      </c>
      <c r="K2338" s="83" t="s">
        <v>857</v>
      </c>
      <c r="L2338" s="84" t="s">
        <v>1468</v>
      </c>
      <c r="M2338" s="84" t="s">
        <v>917</v>
      </c>
      <c r="N2338" s="83">
        <v>6</v>
      </c>
      <c r="O2338" s="83">
        <v>2</v>
      </c>
      <c r="P2338" s="83">
        <v>3</v>
      </c>
      <c r="Q2338" s="241">
        <f t="shared" si="174"/>
        <v>36</v>
      </c>
      <c r="R2338" s="240" t="str">
        <f t="shared" si="175"/>
        <v>OLASI RİSK</v>
      </c>
      <c r="S2338" s="84" t="s">
        <v>918</v>
      </c>
      <c r="T2338" s="83" t="s">
        <v>132</v>
      </c>
      <c r="U2338" s="155" t="s">
        <v>919</v>
      </c>
      <c r="V2338" s="85" t="s">
        <v>558</v>
      </c>
      <c r="W2338" s="156" t="s">
        <v>919</v>
      </c>
      <c r="X2338" s="156" t="s">
        <v>858</v>
      </c>
      <c r="Y2338" s="83">
        <v>0.5</v>
      </c>
      <c r="Z2338" s="83">
        <v>0.5</v>
      </c>
      <c r="AA2338" s="83">
        <v>3</v>
      </c>
      <c r="AB2338" s="241">
        <f t="shared" si="176"/>
        <v>0.75</v>
      </c>
      <c r="AC2338" s="240" t="str">
        <f t="shared" si="177"/>
        <v>DÜŞÜK RİSK</v>
      </c>
      <c r="AD2338" s="81" t="s">
        <v>651</v>
      </c>
      <c r="AE2338" s="81" t="s">
        <v>132</v>
      </c>
      <c r="AF2338" s="240" t="s">
        <v>552</v>
      </c>
      <c r="AG2338" s="83" t="s">
        <v>1469</v>
      </c>
    </row>
    <row r="2339" spans="1:33" ht="140" x14ac:dyDescent="0.45">
      <c r="A2339" s="152">
        <v>2332</v>
      </c>
      <c r="B2339" s="160">
        <v>45896</v>
      </c>
      <c r="C2339" s="81" t="s">
        <v>66</v>
      </c>
      <c r="D2339" s="81" t="s">
        <v>6757</v>
      </c>
      <c r="E2339" s="254" t="s">
        <v>5358</v>
      </c>
      <c r="F2339" s="254" t="s">
        <v>5358</v>
      </c>
      <c r="G2339" s="83" t="s">
        <v>1470</v>
      </c>
      <c r="H2339" s="83" t="s">
        <v>1957</v>
      </c>
      <c r="I2339" s="83" t="s">
        <v>1472</v>
      </c>
      <c r="J2339" s="83" t="s">
        <v>1473</v>
      </c>
      <c r="K2339" s="83" t="s">
        <v>857</v>
      </c>
      <c r="L2339" s="84" t="s">
        <v>1474</v>
      </c>
      <c r="M2339" s="84" t="s">
        <v>917</v>
      </c>
      <c r="N2339" s="83">
        <v>0.5</v>
      </c>
      <c r="O2339" s="83">
        <v>1</v>
      </c>
      <c r="P2339" s="83">
        <v>3</v>
      </c>
      <c r="Q2339" s="241">
        <f t="shared" si="174"/>
        <v>1.5</v>
      </c>
      <c r="R2339" s="240" t="str">
        <f t="shared" si="175"/>
        <v>DÜŞÜK RİSK</v>
      </c>
      <c r="S2339" s="84" t="s">
        <v>918</v>
      </c>
      <c r="T2339" s="83" t="s">
        <v>191</v>
      </c>
      <c r="U2339" s="155" t="s">
        <v>919</v>
      </c>
      <c r="V2339" s="85" t="s">
        <v>558</v>
      </c>
      <c r="W2339" s="156" t="s">
        <v>919</v>
      </c>
      <c r="X2339" s="156" t="s">
        <v>858</v>
      </c>
      <c r="Y2339" s="83">
        <v>0.5</v>
      </c>
      <c r="Z2339" s="83">
        <v>1</v>
      </c>
      <c r="AA2339" s="83">
        <v>3</v>
      </c>
      <c r="AB2339" s="241">
        <f t="shared" si="176"/>
        <v>1.5</v>
      </c>
      <c r="AC2339" s="240" t="str">
        <f t="shared" si="177"/>
        <v>DÜŞÜK RİSK</v>
      </c>
      <c r="AD2339" s="81" t="s">
        <v>132</v>
      </c>
      <c r="AE2339" s="81" t="s">
        <v>191</v>
      </c>
      <c r="AF2339" s="240" t="s">
        <v>1502</v>
      </c>
      <c r="AG2339" s="83" t="s">
        <v>860</v>
      </c>
    </row>
    <row r="2340" spans="1:33" ht="105" x14ac:dyDescent="0.45">
      <c r="A2340" s="152">
        <v>2333</v>
      </c>
      <c r="B2340" s="160">
        <v>45896</v>
      </c>
      <c r="C2340" s="81" t="s">
        <v>66</v>
      </c>
      <c r="D2340" s="81" t="s">
        <v>6757</v>
      </c>
      <c r="E2340" s="254" t="s">
        <v>5358</v>
      </c>
      <c r="F2340" s="254" t="s">
        <v>5358</v>
      </c>
      <c r="G2340" s="83" t="s">
        <v>1470</v>
      </c>
      <c r="H2340" s="83" t="s">
        <v>1958</v>
      </c>
      <c r="I2340" s="83" t="s">
        <v>1476</v>
      </c>
      <c r="J2340" s="83" t="s">
        <v>1477</v>
      </c>
      <c r="K2340" s="83" t="s">
        <v>857</v>
      </c>
      <c r="L2340" s="84" t="s">
        <v>1478</v>
      </c>
      <c r="M2340" s="84" t="s">
        <v>917</v>
      </c>
      <c r="N2340" s="83">
        <v>0.5</v>
      </c>
      <c r="O2340" s="83">
        <v>0.5</v>
      </c>
      <c r="P2340" s="83">
        <v>3</v>
      </c>
      <c r="Q2340" s="241">
        <f t="shared" si="174"/>
        <v>0.75</v>
      </c>
      <c r="R2340" s="240" t="str">
        <f t="shared" si="175"/>
        <v>DÜŞÜK RİSK</v>
      </c>
      <c r="S2340" s="84" t="s">
        <v>918</v>
      </c>
      <c r="T2340" s="83" t="s">
        <v>186</v>
      </c>
      <c r="U2340" s="155" t="s">
        <v>919</v>
      </c>
      <c r="V2340" s="85" t="s">
        <v>558</v>
      </c>
      <c r="W2340" s="156" t="s">
        <v>919</v>
      </c>
      <c r="X2340" s="156" t="s">
        <v>858</v>
      </c>
      <c r="Y2340" s="83">
        <v>0.5</v>
      </c>
      <c r="Z2340" s="83">
        <v>0.5</v>
      </c>
      <c r="AA2340" s="83">
        <v>3</v>
      </c>
      <c r="AB2340" s="241">
        <f t="shared" si="176"/>
        <v>0.75</v>
      </c>
      <c r="AC2340" s="240" t="str">
        <f t="shared" si="177"/>
        <v>DÜŞÜK RİSK</v>
      </c>
      <c r="AD2340" s="81" t="s">
        <v>132</v>
      </c>
      <c r="AE2340" s="81" t="s">
        <v>186</v>
      </c>
      <c r="AF2340" s="240" t="s">
        <v>859</v>
      </c>
      <c r="AG2340" s="83" t="s">
        <v>860</v>
      </c>
    </row>
    <row r="2341" spans="1:33" ht="105" x14ac:dyDescent="0.45">
      <c r="A2341" s="152">
        <v>2334</v>
      </c>
      <c r="B2341" s="160">
        <v>45896</v>
      </c>
      <c r="C2341" s="81" t="s">
        <v>66</v>
      </c>
      <c r="D2341" s="81" t="s">
        <v>6757</v>
      </c>
      <c r="E2341" s="254" t="s">
        <v>5358</v>
      </c>
      <c r="F2341" s="254" t="s">
        <v>5358</v>
      </c>
      <c r="G2341" s="83" t="s">
        <v>1959</v>
      </c>
      <c r="H2341" s="83" t="s">
        <v>1960</v>
      </c>
      <c r="I2341" s="83" t="s">
        <v>1961</v>
      </c>
      <c r="J2341" s="83" t="s">
        <v>1962</v>
      </c>
      <c r="K2341" s="83" t="s">
        <v>1008</v>
      </c>
      <c r="L2341" s="84" t="s">
        <v>1963</v>
      </c>
      <c r="M2341" s="84" t="s">
        <v>917</v>
      </c>
      <c r="N2341" s="83">
        <v>1</v>
      </c>
      <c r="O2341" s="83">
        <v>3</v>
      </c>
      <c r="P2341" s="83">
        <v>3</v>
      </c>
      <c r="Q2341" s="241">
        <f t="shared" si="174"/>
        <v>9</v>
      </c>
      <c r="R2341" s="240" t="str">
        <f t="shared" si="175"/>
        <v>DÜŞÜK RİSK</v>
      </c>
      <c r="S2341" s="84" t="s">
        <v>918</v>
      </c>
      <c r="T2341" s="83" t="s">
        <v>186</v>
      </c>
      <c r="U2341" s="155" t="s">
        <v>919</v>
      </c>
      <c r="V2341" s="85" t="s">
        <v>558</v>
      </c>
      <c r="W2341" s="156" t="s">
        <v>919</v>
      </c>
      <c r="X2341" s="156" t="s">
        <v>858</v>
      </c>
      <c r="Y2341" s="83">
        <v>0.5</v>
      </c>
      <c r="Z2341" s="83">
        <v>0.5</v>
      </c>
      <c r="AA2341" s="83">
        <v>1</v>
      </c>
      <c r="AB2341" s="241">
        <f t="shared" si="176"/>
        <v>0.25</v>
      </c>
      <c r="AC2341" s="240" t="str">
        <f t="shared" si="177"/>
        <v>DÜŞÜK RİSK</v>
      </c>
      <c r="AD2341" s="81" t="s">
        <v>132</v>
      </c>
      <c r="AE2341" s="81" t="s">
        <v>186</v>
      </c>
      <c r="AF2341" s="240" t="s">
        <v>859</v>
      </c>
      <c r="AG2341" s="83" t="s">
        <v>1964</v>
      </c>
    </row>
    <row r="2342" spans="1:33" ht="105" x14ac:dyDescent="0.45">
      <c r="A2342" s="152">
        <v>2335</v>
      </c>
      <c r="B2342" s="160">
        <v>45896</v>
      </c>
      <c r="C2342" s="81" t="s">
        <v>66</v>
      </c>
      <c r="D2342" s="81" t="s">
        <v>6757</v>
      </c>
      <c r="E2342" s="254" t="s">
        <v>5358</v>
      </c>
      <c r="F2342" s="254" t="s">
        <v>5358</v>
      </c>
      <c r="G2342" s="83" t="s">
        <v>1959</v>
      </c>
      <c r="H2342" s="83" t="s">
        <v>1965</v>
      </c>
      <c r="I2342" s="83" t="s">
        <v>1966</v>
      </c>
      <c r="J2342" s="83" t="s">
        <v>1967</v>
      </c>
      <c r="K2342" s="83" t="s">
        <v>1008</v>
      </c>
      <c r="L2342" s="84" t="s">
        <v>1968</v>
      </c>
      <c r="M2342" s="84" t="s">
        <v>917</v>
      </c>
      <c r="N2342" s="83">
        <v>1</v>
      </c>
      <c r="O2342" s="83">
        <v>3</v>
      </c>
      <c r="P2342" s="83">
        <v>3</v>
      </c>
      <c r="Q2342" s="241">
        <f t="shared" si="174"/>
        <v>9</v>
      </c>
      <c r="R2342" s="240" t="str">
        <f t="shared" si="175"/>
        <v>DÜŞÜK RİSK</v>
      </c>
      <c r="S2342" s="84" t="s">
        <v>918</v>
      </c>
      <c r="T2342" s="83" t="s">
        <v>186</v>
      </c>
      <c r="U2342" s="155" t="s">
        <v>919</v>
      </c>
      <c r="V2342" s="85" t="s">
        <v>558</v>
      </c>
      <c r="W2342" s="156" t="s">
        <v>919</v>
      </c>
      <c r="X2342" s="156" t="s">
        <v>858</v>
      </c>
      <c r="Y2342" s="83">
        <v>1</v>
      </c>
      <c r="Z2342" s="83">
        <v>3</v>
      </c>
      <c r="AA2342" s="83">
        <v>3</v>
      </c>
      <c r="AB2342" s="241">
        <f t="shared" si="176"/>
        <v>9</v>
      </c>
      <c r="AC2342" s="240" t="str">
        <f t="shared" si="177"/>
        <v>DÜŞÜK RİSK</v>
      </c>
      <c r="AD2342" s="81" t="s">
        <v>132</v>
      </c>
      <c r="AE2342" s="81" t="s">
        <v>186</v>
      </c>
      <c r="AF2342" s="240" t="s">
        <v>1502</v>
      </c>
      <c r="AG2342" s="83" t="s">
        <v>1964</v>
      </c>
    </row>
    <row r="2343" spans="1:33" ht="105" x14ac:dyDescent="0.45">
      <c r="A2343" s="152">
        <v>2336</v>
      </c>
      <c r="B2343" s="160">
        <v>45896</v>
      </c>
      <c r="C2343" s="81" t="s">
        <v>66</v>
      </c>
      <c r="D2343" s="81" t="s">
        <v>6757</v>
      </c>
      <c r="E2343" s="254" t="s">
        <v>5358</v>
      </c>
      <c r="F2343" s="254" t="s">
        <v>5358</v>
      </c>
      <c r="G2343" s="83" t="s">
        <v>1479</v>
      </c>
      <c r="H2343" s="83" t="s">
        <v>1480</v>
      </c>
      <c r="I2343" s="83" t="s">
        <v>1481</v>
      </c>
      <c r="J2343" s="83" t="s">
        <v>1482</v>
      </c>
      <c r="K2343" s="83" t="s">
        <v>1008</v>
      </c>
      <c r="L2343" s="84" t="s">
        <v>1969</v>
      </c>
      <c r="M2343" s="84" t="s">
        <v>917</v>
      </c>
      <c r="N2343" s="83">
        <v>1</v>
      </c>
      <c r="O2343" s="83">
        <v>1</v>
      </c>
      <c r="P2343" s="83">
        <v>3</v>
      </c>
      <c r="Q2343" s="241">
        <f t="shared" si="174"/>
        <v>3</v>
      </c>
      <c r="R2343" s="240" t="str">
        <f t="shared" si="175"/>
        <v>DÜŞÜK RİSK</v>
      </c>
      <c r="S2343" s="84" t="s">
        <v>918</v>
      </c>
      <c r="T2343" s="83" t="s">
        <v>186</v>
      </c>
      <c r="U2343" s="155" t="s">
        <v>919</v>
      </c>
      <c r="V2343" s="85" t="s">
        <v>558</v>
      </c>
      <c r="W2343" s="156" t="s">
        <v>919</v>
      </c>
      <c r="X2343" s="156" t="s">
        <v>858</v>
      </c>
      <c r="Y2343" s="83">
        <v>1</v>
      </c>
      <c r="Z2343" s="83">
        <v>1</v>
      </c>
      <c r="AA2343" s="83">
        <v>3</v>
      </c>
      <c r="AB2343" s="241">
        <f t="shared" si="176"/>
        <v>3</v>
      </c>
      <c r="AC2343" s="240" t="str">
        <f t="shared" si="177"/>
        <v>DÜŞÜK RİSK</v>
      </c>
      <c r="AD2343" s="81" t="s">
        <v>132</v>
      </c>
      <c r="AE2343" s="81" t="s">
        <v>186</v>
      </c>
      <c r="AF2343" s="240" t="s">
        <v>1498</v>
      </c>
      <c r="AG2343" s="83" t="s">
        <v>4851</v>
      </c>
    </row>
    <row r="2344" spans="1:33" ht="105" x14ac:dyDescent="0.45">
      <c r="A2344" s="152">
        <v>2337</v>
      </c>
      <c r="B2344" s="160">
        <v>45896</v>
      </c>
      <c r="C2344" s="81" t="s">
        <v>66</v>
      </c>
      <c r="D2344" s="81" t="s">
        <v>6757</v>
      </c>
      <c r="E2344" s="254" t="s">
        <v>5358</v>
      </c>
      <c r="F2344" s="254" t="s">
        <v>5358</v>
      </c>
      <c r="G2344" s="83" t="s">
        <v>749</v>
      </c>
      <c r="H2344" s="83" t="s">
        <v>1970</v>
      </c>
      <c r="I2344" s="83" t="s">
        <v>1971</v>
      </c>
      <c r="J2344" s="83" t="s">
        <v>971</v>
      </c>
      <c r="K2344" s="83" t="s">
        <v>1008</v>
      </c>
      <c r="L2344" s="84" t="s">
        <v>4827</v>
      </c>
      <c r="M2344" s="84" t="s">
        <v>917</v>
      </c>
      <c r="N2344" s="83">
        <v>0.5</v>
      </c>
      <c r="O2344" s="83">
        <v>2</v>
      </c>
      <c r="P2344" s="83">
        <v>1</v>
      </c>
      <c r="Q2344" s="241">
        <f t="shared" si="174"/>
        <v>1</v>
      </c>
      <c r="R2344" s="240" t="str">
        <f t="shared" si="175"/>
        <v>DÜŞÜK RİSK</v>
      </c>
      <c r="S2344" s="84" t="s">
        <v>918</v>
      </c>
      <c r="T2344" s="83" t="s">
        <v>191</v>
      </c>
      <c r="U2344" s="155" t="s">
        <v>919</v>
      </c>
      <c r="V2344" s="85" t="s">
        <v>961</v>
      </c>
      <c r="W2344" s="156" t="s">
        <v>919</v>
      </c>
      <c r="X2344" s="156" t="s">
        <v>858</v>
      </c>
      <c r="Y2344" s="83">
        <v>0.5</v>
      </c>
      <c r="Z2344" s="83">
        <v>2</v>
      </c>
      <c r="AA2344" s="83">
        <v>1</v>
      </c>
      <c r="AB2344" s="241">
        <f t="shared" si="176"/>
        <v>1</v>
      </c>
      <c r="AC2344" s="240" t="str">
        <f t="shared" si="177"/>
        <v>DÜŞÜK RİSK</v>
      </c>
      <c r="AD2344" s="81" t="s">
        <v>132</v>
      </c>
      <c r="AE2344" s="81" t="s">
        <v>191</v>
      </c>
      <c r="AF2344" s="240" t="s">
        <v>1973</v>
      </c>
      <c r="AG2344" s="83" t="s">
        <v>860</v>
      </c>
    </row>
    <row r="2345" spans="1:33" ht="157.5" x14ac:dyDescent="0.45">
      <c r="A2345" s="152">
        <v>2338</v>
      </c>
      <c r="B2345" s="160">
        <v>45896</v>
      </c>
      <c r="C2345" s="81" t="s">
        <v>66</v>
      </c>
      <c r="D2345" s="81" t="s">
        <v>6757</v>
      </c>
      <c r="E2345" s="254" t="s">
        <v>5358</v>
      </c>
      <c r="F2345" s="254" t="s">
        <v>5358</v>
      </c>
      <c r="G2345" s="83" t="s">
        <v>749</v>
      </c>
      <c r="H2345" s="83" t="s">
        <v>2310</v>
      </c>
      <c r="I2345" s="83" t="s">
        <v>1994</v>
      </c>
      <c r="J2345" s="83" t="s">
        <v>971</v>
      </c>
      <c r="K2345" s="83" t="s">
        <v>857</v>
      </c>
      <c r="L2345" s="84" t="s">
        <v>4828</v>
      </c>
      <c r="M2345" s="84" t="s">
        <v>917</v>
      </c>
      <c r="N2345" s="83">
        <v>0.5</v>
      </c>
      <c r="O2345" s="83">
        <v>2</v>
      </c>
      <c r="P2345" s="83">
        <v>1</v>
      </c>
      <c r="Q2345" s="241">
        <f t="shared" si="174"/>
        <v>1</v>
      </c>
      <c r="R2345" s="240" t="str">
        <f t="shared" si="175"/>
        <v>DÜŞÜK RİSK</v>
      </c>
      <c r="S2345" s="84" t="s">
        <v>918</v>
      </c>
      <c r="T2345" s="83" t="s">
        <v>191</v>
      </c>
      <c r="U2345" s="155" t="s">
        <v>919</v>
      </c>
      <c r="V2345" s="85" t="s">
        <v>961</v>
      </c>
      <c r="W2345" s="156" t="s">
        <v>919</v>
      </c>
      <c r="X2345" s="156" t="s">
        <v>858</v>
      </c>
      <c r="Y2345" s="83">
        <v>0.5</v>
      </c>
      <c r="Z2345" s="83">
        <v>2</v>
      </c>
      <c r="AA2345" s="83">
        <v>1</v>
      </c>
      <c r="AB2345" s="241">
        <f t="shared" si="176"/>
        <v>1</v>
      </c>
      <c r="AC2345" s="240" t="str">
        <f t="shared" si="177"/>
        <v>DÜŞÜK RİSK</v>
      </c>
      <c r="AD2345" s="81" t="s">
        <v>132</v>
      </c>
      <c r="AE2345" s="81" t="s">
        <v>191</v>
      </c>
      <c r="AF2345" s="240" t="s">
        <v>1973</v>
      </c>
      <c r="AG2345" s="83" t="s">
        <v>860</v>
      </c>
    </row>
    <row r="2346" spans="1:33" ht="140" x14ac:dyDescent="0.45">
      <c r="A2346" s="152">
        <v>2339</v>
      </c>
      <c r="B2346" s="160">
        <v>45896</v>
      </c>
      <c r="C2346" s="81" t="s">
        <v>66</v>
      </c>
      <c r="D2346" s="81" t="s">
        <v>6757</v>
      </c>
      <c r="E2346" s="254" t="s">
        <v>5358</v>
      </c>
      <c r="F2346" s="254" t="s">
        <v>5358</v>
      </c>
      <c r="G2346" s="83" t="s">
        <v>1493</v>
      </c>
      <c r="H2346" s="83" t="s">
        <v>2311</v>
      </c>
      <c r="I2346" s="83" t="s">
        <v>2312</v>
      </c>
      <c r="J2346" s="83" t="s">
        <v>2313</v>
      </c>
      <c r="K2346" s="83" t="s">
        <v>2314</v>
      </c>
      <c r="L2346" s="84" t="s">
        <v>2315</v>
      </c>
      <c r="M2346" s="84" t="s">
        <v>917</v>
      </c>
      <c r="N2346" s="83">
        <v>0.5</v>
      </c>
      <c r="O2346" s="83">
        <v>1</v>
      </c>
      <c r="P2346" s="83">
        <v>7</v>
      </c>
      <c r="Q2346" s="241">
        <f t="shared" si="174"/>
        <v>3.5</v>
      </c>
      <c r="R2346" s="240" t="str">
        <f t="shared" si="175"/>
        <v>DÜŞÜK RİSK</v>
      </c>
      <c r="S2346" s="84" t="s">
        <v>918</v>
      </c>
      <c r="T2346" s="83" t="s">
        <v>186</v>
      </c>
      <c r="U2346" s="155" t="s">
        <v>919</v>
      </c>
      <c r="V2346" s="85" t="s">
        <v>961</v>
      </c>
      <c r="W2346" s="156" t="s">
        <v>919</v>
      </c>
      <c r="X2346" s="156" t="s">
        <v>858</v>
      </c>
      <c r="Y2346" s="83">
        <v>0.5</v>
      </c>
      <c r="Z2346" s="83">
        <v>1</v>
      </c>
      <c r="AA2346" s="83">
        <v>7</v>
      </c>
      <c r="AB2346" s="241">
        <f t="shared" si="176"/>
        <v>3.5</v>
      </c>
      <c r="AC2346" s="240" t="str">
        <f t="shared" si="177"/>
        <v>DÜŞÜK RİSK</v>
      </c>
      <c r="AD2346" s="81" t="s">
        <v>132</v>
      </c>
      <c r="AE2346" s="81" t="s">
        <v>186</v>
      </c>
      <c r="AF2346" s="240" t="s">
        <v>1502</v>
      </c>
      <c r="AG2346" s="83" t="s">
        <v>5496</v>
      </c>
    </row>
    <row r="2347" spans="1:33" ht="122.5" x14ac:dyDescent="0.45">
      <c r="A2347" s="152">
        <v>2340</v>
      </c>
      <c r="B2347" s="160">
        <v>45896</v>
      </c>
      <c r="C2347" s="83" t="s">
        <v>60</v>
      </c>
      <c r="D2347" s="81" t="s">
        <v>170</v>
      </c>
      <c r="E2347" s="254" t="s">
        <v>5358</v>
      </c>
      <c r="F2347" s="254" t="s">
        <v>5358</v>
      </c>
      <c r="G2347" s="83" t="s">
        <v>1493</v>
      </c>
      <c r="H2347" s="83" t="s">
        <v>1494</v>
      </c>
      <c r="I2347" s="83" t="s">
        <v>1495</v>
      </c>
      <c r="J2347" s="83" t="s">
        <v>1496</v>
      </c>
      <c r="K2347" s="83" t="s">
        <v>857</v>
      </c>
      <c r="L2347" s="84" t="s">
        <v>1497</v>
      </c>
      <c r="M2347" s="84" t="s">
        <v>917</v>
      </c>
      <c r="N2347" s="83">
        <v>0.5</v>
      </c>
      <c r="O2347" s="83">
        <v>0.5</v>
      </c>
      <c r="P2347" s="83">
        <v>3</v>
      </c>
      <c r="Q2347" s="241">
        <f t="shared" si="174"/>
        <v>0.75</v>
      </c>
      <c r="R2347" s="240" t="str">
        <f t="shared" si="175"/>
        <v>DÜŞÜK RİSK</v>
      </c>
      <c r="S2347" s="84" t="s">
        <v>918</v>
      </c>
      <c r="T2347" s="83" t="s">
        <v>186</v>
      </c>
      <c r="U2347" s="155" t="s">
        <v>919</v>
      </c>
      <c r="V2347" s="85" t="s">
        <v>558</v>
      </c>
      <c r="W2347" s="156" t="s">
        <v>919</v>
      </c>
      <c r="X2347" s="156" t="s">
        <v>858</v>
      </c>
      <c r="Y2347" s="83">
        <v>0.5</v>
      </c>
      <c r="Z2347" s="83">
        <v>0.5</v>
      </c>
      <c r="AA2347" s="83">
        <v>3</v>
      </c>
      <c r="AB2347" s="241">
        <f t="shared" si="176"/>
        <v>0.75</v>
      </c>
      <c r="AC2347" s="240" t="str">
        <f t="shared" si="177"/>
        <v>DÜŞÜK RİSK</v>
      </c>
      <c r="AD2347" s="81" t="s">
        <v>493</v>
      </c>
      <c r="AE2347" s="81" t="s">
        <v>186</v>
      </c>
      <c r="AF2347" s="240" t="s">
        <v>1498</v>
      </c>
      <c r="AG2347" s="83" t="s">
        <v>5456</v>
      </c>
    </row>
    <row r="2348" spans="1:33" ht="122.5" x14ac:dyDescent="0.45">
      <c r="A2348" s="152">
        <v>2341</v>
      </c>
      <c r="B2348" s="160">
        <v>45896</v>
      </c>
      <c r="C2348" s="83" t="s">
        <v>60</v>
      </c>
      <c r="D2348" s="81" t="s">
        <v>170</v>
      </c>
      <c r="E2348" s="254" t="s">
        <v>5358</v>
      </c>
      <c r="F2348" s="254" t="s">
        <v>5358</v>
      </c>
      <c r="G2348" s="83" t="s">
        <v>1493</v>
      </c>
      <c r="H2348" s="83" t="s">
        <v>1499</v>
      </c>
      <c r="I2348" s="83" t="s">
        <v>1500</v>
      </c>
      <c r="J2348" s="83" t="s">
        <v>971</v>
      </c>
      <c r="K2348" s="83" t="s">
        <v>857</v>
      </c>
      <c r="L2348" s="84" t="s">
        <v>1996</v>
      </c>
      <c r="M2348" s="84" t="s">
        <v>917</v>
      </c>
      <c r="N2348" s="83">
        <v>3</v>
      </c>
      <c r="O2348" s="83">
        <v>6</v>
      </c>
      <c r="P2348" s="83">
        <v>3</v>
      </c>
      <c r="Q2348" s="241">
        <f t="shared" si="174"/>
        <v>54</v>
      </c>
      <c r="R2348" s="240" t="str">
        <f t="shared" si="175"/>
        <v>OLASI RİSK</v>
      </c>
      <c r="S2348" s="84" t="s">
        <v>918</v>
      </c>
      <c r="T2348" s="83" t="s">
        <v>186</v>
      </c>
      <c r="U2348" s="155" t="s">
        <v>919</v>
      </c>
      <c r="V2348" s="85" t="s">
        <v>558</v>
      </c>
      <c r="W2348" s="156" t="s">
        <v>919</v>
      </c>
      <c r="X2348" s="156" t="s">
        <v>858</v>
      </c>
      <c r="Y2348" s="83">
        <v>1</v>
      </c>
      <c r="Z2348" s="83">
        <v>3</v>
      </c>
      <c r="AA2348" s="83">
        <v>3</v>
      </c>
      <c r="AB2348" s="241">
        <f t="shared" si="176"/>
        <v>9</v>
      </c>
      <c r="AC2348" s="240" t="str">
        <f t="shared" si="177"/>
        <v>DÜŞÜK RİSK</v>
      </c>
      <c r="AD2348" s="81" t="s">
        <v>132</v>
      </c>
      <c r="AE2348" s="81" t="s">
        <v>186</v>
      </c>
      <c r="AF2348" s="240" t="s">
        <v>2601</v>
      </c>
      <c r="AG2348" s="83" t="s">
        <v>5456</v>
      </c>
    </row>
    <row r="2349" spans="1:33" ht="105" x14ac:dyDescent="0.45">
      <c r="A2349" s="152">
        <v>2342</v>
      </c>
      <c r="B2349" s="160">
        <v>45896</v>
      </c>
      <c r="C2349" s="83" t="s">
        <v>60</v>
      </c>
      <c r="D2349" s="81" t="s">
        <v>170</v>
      </c>
      <c r="E2349" s="254" t="s">
        <v>5358</v>
      </c>
      <c r="F2349" s="254" t="s">
        <v>5358</v>
      </c>
      <c r="G2349" s="83" t="s">
        <v>1547</v>
      </c>
      <c r="H2349" s="83" t="s">
        <v>1548</v>
      </c>
      <c r="I2349" s="83" t="s">
        <v>1549</v>
      </c>
      <c r="J2349" s="83" t="s">
        <v>1550</v>
      </c>
      <c r="K2349" s="83" t="s">
        <v>1008</v>
      </c>
      <c r="L2349" s="230" t="s">
        <v>6810</v>
      </c>
      <c r="M2349" s="84" t="s">
        <v>917</v>
      </c>
      <c r="N2349" s="83">
        <v>0.5</v>
      </c>
      <c r="O2349" s="83">
        <v>0.5</v>
      </c>
      <c r="P2349" s="83">
        <v>3</v>
      </c>
      <c r="Q2349" s="241">
        <f t="shared" si="174"/>
        <v>0.75</v>
      </c>
      <c r="R2349" s="240" t="str">
        <f t="shared" si="175"/>
        <v>DÜŞÜK RİSK</v>
      </c>
      <c r="S2349" s="84" t="s">
        <v>918</v>
      </c>
      <c r="T2349" s="83" t="s">
        <v>184</v>
      </c>
      <c r="U2349" s="155" t="s">
        <v>919</v>
      </c>
      <c r="V2349" s="85" t="s">
        <v>558</v>
      </c>
      <c r="W2349" s="156" t="s">
        <v>919</v>
      </c>
      <c r="X2349" s="156" t="s">
        <v>858</v>
      </c>
      <c r="Y2349" s="83">
        <v>0.5</v>
      </c>
      <c r="Z2349" s="83">
        <v>0.5</v>
      </c>
      <c r="AA2349" s="83">
        <v>3</v>
      </c>
      <c r="AB2349" s="241">
        <f t="shared" si="176"/>
        <v>0.75</v>
      </c>
      <c r="AC2349" s="240" t="str">
        <f t="shared" si="177"/>
        <v>DÜŞÜK RİSK</v>
      </c>
      <c r="AD2349" s="81" t="s">
        <v>493</v>
      </c>
      <c r="AE2349" s="81" t="s">
        <v>184</v>
      </c>
      <c r="AF2349" s="240" t="s">
        <v>1551</v>
      </c>
      <c r="AG2349" s="83" t="s">
        <v>5463</v>
      </c>
    </row>
    <row r="2350" spans="1:33" ht="140" x14ac:dyDescent="0.45">
      <c r="A2350" s="152">
        <v>2343</v>
      </c>
      <c r="B2350" s="160">
        <v>45896</v>
      </c>
      <c r="C2350" s="83" t="s">
        <v>60</v>
      </c>
      <c r="D2350" s="81" t="s">
        <v>170</v>
      </c>
      <c r="E2350" s="254" t="s">
        <v>5358</v>
      </c>
      <c r="F2350" s="254" t="s">
        <v>5358</v>
      </c>
      <c r="G2350" s="83" t="s">
        <v>1547</v>
      </c>
      <c r="H2350" s="83" t="s">
        <v>1552</v>
      </c>
      <c r="I2350" s="83" t="s">
        <v>1553</v>
      </c>
      <c r="J2350" s="83" t="s">
        <v>1554</v>
      </c>
      <c r="K2350" s="83" t="s">
        <v>1008</v>
      </c>
      <c r="L2350" s="84" t="s">
        <v>2005</v>
      </c>
      <c r="M2350" s="84" t="s">
        <v>917</v>
      </c>
      <c r="N2350" s="83">
        <v>0.5</v>
      </c>
      <c r="O2350" s="83">
        <v>0.5</v>
      </c>
      <c r="P2350" s="83">
        <v>1</v>
      </c>
      <c r="Q2350" s="241">
        <f t="shared" si="174"/>
        <v>0.25</v>
      </c>
      <c r="R2350" s="240" t="str">
        <f t="shared" si="175"/>
        <v>DÜŞÜK RİSK</v>
      </c>
      <c r="S2350" s="84" t="s">
        <v>918</v>
      </c>
      <c r="T2350" s="83" t="s">
        <v>184</v>
      </c>
      <c r="U2350" s="155" t="s">
        <v>919</v>
      </c>
      <c r="V2350" s="85" t="s">
        <v>558</v>
      </c>
      <c r="W2350" s="156" t="s">
        <v>919</v>
      </c>
      <c r="X2350" s="156" t="s">
        <v>858</v>
      </c>
      <c r="Y2350" s="83">
        <v>0.5</v>
      </c>
      <c r="Z2350" s="83">
        <v>0.5</v>
      </c>
      <c r="AA2350" s="83">
        <v>3</v>
      </c>
      <c r="AB2350" s="241">
        <f t="shared" si="176"/>
        <v>0.75</v>
      </c>
      <c r="AC2350" s="240" t="str">
        <f t="shared" si="177"/>
        <v>DÜŞÜK RİSK</v>
      </c>
      <c r="AD2350" s="81" t="s">
        <v>493</v>
      </c>
      <c r="AE2350" s="81" t="s">
        <v>184</v>
      </c>
      <c r="AF2350" s="240" t="s">
        <v>1551</v>
      </c>
      <c r="AG2350" s="83" t="s">
        <v>5463</v>
      </c>
    </row>
    <row r="2351" spans="1:33" ht="122.5" x14ac:dyDescent="0.45">
      <c r="A2351" s="152">
        <v>2344</v>
      </c>
      <c r="B2351" s="160">
        <v>45896</v>
      </c>
      <c r="C2351" s="83" t="s">
        <v>66</v>
      </c>
      <c r="D2351" s="81" t="s">
        <v>6758</v>
      </c>
      <c r="E2351" s="254" t="s">
        <v>5358</v>
      </c>
      <c r="F2351" s="254" t="s">
        <v>5358</v>
      </c>
      <c r="G2351" s="83" t="s">
        <v>1931</v>
      </c>
      <c r="H2351" s="83" t="s">
        <v>1932</v>
      </c>
      <c r="I2351" s="83" t="s">
        <v>1933</v>
      </c>
      <c r="J2351" s="83" t="s">
        <v>1934</v>
      </c>
      <c r="K2351" s="83" t="s">
        <v>1008</v>
      </c>
      <c r="L2351" s="84" t="s">
        <v>1935</v>
      </c>
      <c r="M2351" s="84" t="s">
        <v>917</v>
      </c>
      <c r="N2351" s="83">
        <v>1</v>
      </c>
      <c r="O2351" s="83">
        <v>2</v>
      </c>
      <c r="P2351" s="83">
        <v>15</v>
      </c>
      <c r="Q2351" s="241">
        <f t="shared" si="174"/>
        <v>30</v>
      </c>
      <c r="R2351" s="240" t="str">
        <f t="shared" si="175"/>
        <v>OLASI RİSK</v>
      </c>
      <c r="S2351" s="84" t="s">
        <v>918</v>
      </c>
      <c r="T2351" s="83" t="s">
        <v>191</v>
      </c>
      <c r="U2351" s="155" t="s">
        <v>919</v>
      </c>
      <c r="V2351" s="85" t="s">
        <v>961</v>
      </c>
      <c r="W2351" s="156" t="s">
        <v>919</v>
      </c>
      <c r="X2351" s="156" t="s">
        <v>858</v>
      </c>
      <c r="Y2351" s="83">
        <v>1</v>
      </c>
      <c r="Z2351" s="83">
        <v>1</v>
      </c>
      <c r="AA2351" s="83">
        <v>15</v>
      </c>
      <c r="AB2351" s="241">
        <f t="shared" si="176"/>
        <v>15</v>
      </c>
      <c r="AC2351" s="240" t="str">
        <f t="shared" si="177"/>
        <v>DÜŞÜK RİSK</v>
      </c>
      <c r="AD2351" s="81" t="s">
        <v>132</v>
      </c>
      <c r="AE2351" s="81" t="s">
        <v>191</v>
      </c>
      <c r="AF2351" s="240" t="s">
        <v>1502</v>
      </c>
      <c r="AG2351" s="83" t="s">
        <v>860</v>
      </c>
    </row>
    <row r="2352" spans="1:33" ht="105" x14ac:dyDescent="0.45">
      <c r="A2352" s="152">
        <v>2345</v>
      </c>
      <c r="B2352" s="160">
        <v>45896</v>
      </c>
      <c r="C2352" s="83" t="s">
        <v>66</v>
      </c>
      <c r="D2352" s="81" t="s">
        <v>6758</v>
      </c>
      <c r="E2352" s="254" t="s">
        <v>5358</v>
      </c>
      <c r="F2352" s="254" t="s">
        <v>5358</v>
      </c>
      <c r="G2352" s="83" t="s">
        <v>1931</v>
      </c>
      <c r="H2352" s="83" t="s">
        <v>1936</v>
      </c>
      <c r="I2352" s="83" t="s">
        <v>1937</v>
      </c>
      <c r="J2352" s="83" t="s">
        <v>1938</v>
      </c>
      <c r="K2352" s="83" t="s">
        <v>1008</v>
      </c>
      <c r="L2352" s="84" t="s">
        <v>1939</v>
      </c>
      <c r="M2352" s="84" t="s">
        <v>917</v>
      </c>
      <c r="N2352" s="83">
        <v>1</v>
      </c>
      <c r="O2352" s="83">
        <v>2</v>
      </c>
      <c r="P2352" s="83">
        <v>15</v>
      </c>
      <c r="Q2352" s="241">
        <f t="shared" si="174"/>
        <v>30</v>
      </c>
      <c r="R2352" s="240" t="str">
        <f t="shared" si="175"/>
        <v>OLASI RİSK</v>
      </c>
      <c r="S2352" s="84" t="s">
        <v>918</v>
      </c>
      <c r="T2352" s="83" t="s">
        <v>191</v>
      </c>
      <c r="U2352" s="155" t="s">
        <v>919</v>
      </c>
      <c r="V2352" s="85" t="s">
        <v>961</v>
      </c>
      <c r="W2352" s="156" t="s">
        <v>919</v>
      </c>
      <c r="X2352" s="156" t="s">
        <v>858</v>
      </c>
      <c r="Y2352" s="83">
        <v>1</v>
      </c>
      <c r="Z2352" s="83">
        <v>1</v>
      </c>
      <c r="AA2352" s="83">
        <v>15</v>
      </c>
      <c r="AB2352" s="241">
        <f t="shared" si="176"/>
        <v>15</v>
      </c>
      <c r="AC2352" s="240" t="str">
        <f t="shared" si="177"/>
        <v>DÜŞÜK RİSK</v>
      </c>
      <c r="AD2352" s="81" t="s">
        <v>132</v>
      </c>
      <c r="AE2352" s="81" t="s">
        <v>191</v>
      </c>
      <c r="AF2352" s="240" t="s">
        <v>1502</v>
      </c>
      <c r="AG2352" s="83" t="s">
        <v>860</v>
      </c>
    </row>
    <row r="2353" spans="1:33" ht="105" x14ac:dyDescent="0.45">
      <c r="A2353" s="152">
        <v>2346</v>
      </c>
      <c r="B2353" s="160">
        <v>45896</v>
      </c>
      <c r="C2353" s="83" t="s">
        <v>66</v>
      </c>
      <c r="D2353" s="81" t="s">
        <v>6758</v>
      </c>
      <c r="E2353" s="254" t="s">
        <v>5358</v>
      </c>
      <c r="F2353" s="254" t="s">
        <v>5358</v>
      </c>
      <c r="G2353" s="83" t="s">
        <v>1931</v>
      </c>
      <c r="H2353" s="83" t="s">
        <v>1940</v>
      </c>
      <c r="I2353" s="83" t="s">
        <v>1941</v>
      </c>
      <c r="J2353" s="83" t="s">
        <v>1942</v>
      </c>
      <c r="K2353" s="83" t="s">
        <v>1008</v>
      </c>
      <c r="L2353" s="84" t="s">
        <v>1935</v>
      </c>
      <c r="M2353" s="84" t="s">
        <v>917</v>
      </c>
      <c r="N2353" s="83">
        <v>1</v>
      </c>
      <c r="O2353" s="83">
        <v>2</v>
      </c>
      <c r="P2353" s="83">
        <v>15</v>
      </c>
      <c r="Q2353" s="241">
        <f t="shared" si="174"/>
        <v>30</v>
      </c>
      <c r="R2353" s="240" t="str">
        <f t="shared" si="175"/>
        <v>OLASI RİSK</v>
      </c>
      <c r="S2353" s="84" t="s">
        <v>918</v>
      </c>
      <c r="T2353" s="83" t="s">
        <v>191</v>
      </c>
      <c r="U2353" s="155" t="s">
        <v>919</v>
      </c>
      <c r="V2353" s="85" t="s">
        <v>961</v>
      </c>
      <c r="W2353" s="156" t="s">
        <v>919</v>
      </c>
      <c r="X2353" s="156" t="s">
        <v>858</v>
      </c>
      <c r="Y2353" s="83">
        <v>1</v>
      </c>
      <c r="Z2353" s="83">
        <v>1</v>
      </c>
      <c r="AA2353" s="83">
        <v>15</v>
      </c>
      <c r="AB2353" s="241">
        <f t="shared" si="176"/>
        <v>15</v>
      </c>
      <c r="AC2353" s="240" t="str">
        <f t="shared" si="177"/>
        <v>DÜŞÜK RİSK</v>
      </c>
      <c r="AD2353" s="81" t="s">
        <v>132</v>
      </c>
      <c r="AE2353" s="81" t="s">
        <v>191</v>
      </c>
      <c r="AF2353" s="240" t="s">
        <v>1502</v>
      </c>
      <c r="AG2353" s="83" t="s">
        <v>860</v>
      </c>
    </row>
    <row r="2354" spans="1:33" ht="105" x14ac:dyDescent="0.45">
      <c r="A2354" s="152">
        <v>2347</v>
      </c>
      <c r="B2354" s="160">
        <v>45896</v>
      </c>
      <c r="C2354" s="83" t="s">
        <v>72</v>
      </c>
      <c r="D2354" s="81" t="s">
        <v>130</v>
      </c>
      <c r="E2354" s="254" t="s">
        <v>3095</v>
      </c>
      <c r="F2354" s="154" t="s">
        <v>3865</v>
      </c>
      <c r="G2354" s="83" t="s">
        <v>855</v>
      </c>
      <c r="H2354" s="83" t="s">
        <v>913</v>
      </c>
      <c r="I2354" s="83" t="s">
        <v>914</v>
      </c>
      <c r="J2354" s="83" t="s">
        <v>915</v>
      </c>
      <c r="K2354" s="83" t="s">
        <v>857</v>
      </c>
      <c r="L2354" s="84" t="s">
        <v>916</v>
      </c>
      <c r="M2354" s="84" t="s">
        <v>917</v>
      </c>
      <c r="N2354" s="83">
        <v>1</v>
      </c>
      <c r="O2354" s="83">
        <v>6</v>
      </c>
      <c r="P2354" s="83">
        <v>3</v>
      </c>
      <c r="Q2354" s="241">
        <f t="shared" si="174"/>
        <v>18</v>
      </c>
      <c r="R2354" s="240" t="str">
        <f t="shared" si="175"/>
        <v>DÜŞÜK RİSK</v>
      </c>
      <c r="S2354" s="84" t="s">
        <v>918</v>
      </c>
      <c r="T2354" s="83" t="s">
        <v>191</v>
      </c>
      <c r="U2354" s="155" t="s">
        <v>919</v>
      </c>
      <c r="V2354" s="85" t="s">
        <v>558</v>
      </c>
      <c r="W2354" s="156" t="s">
        <v>919</v>
      </c>
      <c r="X2354" s="156" t="s">
        <v>858</v>
      </c>
      <c r="Y2354" s="83">
        <v>1</v>
      </c>
      <c r="Z2354" s="83">
        <v>1</v>
      </c>
      <c r="AA2354" s="83">
        <v>3</v>
      </c>
      <c r="AB2354" s="241">
        <f t="shared" si="176"/>
        <v>3</v>
      </c>
      <c r="AC2354" s="240" t="str">
        <f t="shared" si="177"/>
        <v>DÜŞÜK RİSK</v>
      </c>
      <c r="AD2354" s="81" t="s">
        <v>132</v>
      </c>
      <c r="AE2354" s="81" t="s">
        <v>191</v>
      </c>
      <c r="AF2354" s="240" t="s">
        <v>1751</v>
      </c>
      <c r="AG2354" s="83" t="s">
        <v>860</v>
      </c>
    </row>
    <row r="2355" spans="1:33" ht="105" x14ac:dyDescent="0.45">
      <c r="A2355" s="152">
        <v>2348</v>
      </c>
      <c r="B2355" s="160">
        <v>45896</v>
      </c>
      <c r="C2355" s="83" t="s">
        <v>72</v>
      </c>
      <c r="D2355" s="81" t="s">
        <v>130</v>
      </c>
      <c r="E2355" s="254" t="s">
        <v>3095</v>
      </c>
      <c r="F2355" s="154" t="s">
        <v>3865</v>
      </c>
      <c r="G2355" s="83" t="s">
        <v>855</v>
      </c>
      <c r="H2355" s="83" t="s">
        <v>922</v>
      </c>
      <c r="I2355" s="83" t="s">
        <v>923</v>
      </c>
      <c r="J2355" s="83" t="s">
        <v>924</v>
      </c>
      <c r="K2355" s="83" t="s">
        <v>857</v>
      </c>
      <c r="L2355" s="84" t="s">
        <v>925</v>
      </c>
      <c r="M2355" s="84" t="s">
        <v>917</v>
      </c>
      <c r="N2355" s="83">
        <v>1</v>
      </c>
      <c r="O2355" s="83">
        <v>3</v>
      </c>
      <c r="P2355" s="83">
        <v>3</v>
      </c>
      <c r="Q2355" s="241">
        <f t="shared" si="174"/>
        <v>9</v>
      </c>
      <c r="R2355" s="240" t="str">
        <f t="shared" si="175"/>
        <v>DÜŞÜK RİSK</v>
      </c>
      <c r="S2355" s="84" t="s">
        <v>918</v>
      </c>
      <c r="T2355" s="83" t="s">
        <v>191</v>
      </c>
      <c r="U2355" s="155" t="s">
        <v>919</v>
      </c>
      <c r="V2355" s="85" t="s">
        <v>558</v>
      </c>
      <c r="W2355" s="156">
        <v>45583</v>
      </c>
      <c r="X2355" s="156" t="s">
        <v>858</v>
      </c>
      <c r="Y2355" s="83">
        <v>1</v>
      </c>
      <c r="Z2355" s="83">
        <v>1</v>
      </c>
      <c r="AA2355" s="83">
        <v>3</v>
      </c>
      <c r="AB2355" s="241">
        <f t="shared" si="176"/>
        <v>3</v>
      </c>
      <c r="AC2355" s="240" t="str">
        <f t="shared" si="177"/>
        <v>DÜŞÜK RİSK</v>
      </c>
      <c r="AD2355" s="81" t="s">
        <v>132</v>
      </c>
      <c r="AE2355" s="81" t="s">
        <v>191</v>
      </c>
      <c r="AF2355" s="240" t="s">
        <v>1751</v>
      </c>
      <c r="AG2355" s="83" t="s">
        <v>860</v>
      </c>
    </row>
    <row r="2356" spans="1:33" ht="105" x14ac:dyDescent="0.45">
      <c r="A2356" s="152">
        <v>2349</v>
      </c>
      <c r="B2356" s="160">
        <v>45896</v>
      </c>
      <c r="C2356" s="83" t="s">
        <v>72</v>
      </c>
      <c r="D2356" s="81" t="s">
        <v>130</v>
      </c>
      <c r="E2356" s="254" t="s">
        <v>3095</v>
      </c>
      <c r="F2356" s="154" t="s">
        <v>3865</v>
      </c>
      <c r="G2356" s="83" t="s">
        <v>855</v>
      </c>
      <c r="H2356" s="83" t="s">
        <v>926</v>
      </c>
      <c r="I2356" s="83" t="s">
        <v>927</v>
      </c>
      <c r="J2356" s="83" t="s">
        <v>924</v>
      </c>
      <c r="K2356" s="83" t="s">
        <v>857</v>
      </c>
      <c r="L2356" s="84" t="s">
        <v>928</v>
      </c>
      <c r="M2356" s="84" t="s">
        <v>917</v>
      </c>
      <c r="N2356" s="83">
        <v>3</v>
      </c>
      <c r="O2356" s="83">
        <v>3</v>
      </c>
      <c r="P2356" s="83">
        <v>3</v>
      </c>
      <c r="Q2356" s="241">
        <f t="shared" si="174"/>
        <v>27</v>
      </c>
      <c r="R2356" s="240" t="str">
        <f t="shared" si="175"/>
        <v>OLASI RİSK</v>
      </c>
      <c r="S2356" s="84" t="s">
        <v>929</v>
      </c>
      <c r="T2356" s="83" t="s">
        <v>190</v>
      </c>
      <c r="U2356" s="155" t="s">
        <v>919</v>
      </c>
      <c r="V2356" s="85" t="s">
        <v>930</v>
      </c>
      <c r="W2356" s="156">
        <v>45585</v>
      </c>
      <c r="X2356" s="156" t="s">
        <v>858</v>
      </c>
      <c r="Y2356" s="83">
        <v>1</v>
      </c>
      <c r="Z2356" s="83">
        <v>1</v>
      </c>
      <c r="AA2356" s="83">
        <v>3</v>
      </c>
      <c r="AB2356" s="241">
        <f t="shared" si="176"/>
        <v>3</v>
      </c>
      <c r="AC2356" s="240" t="str">
        <f t="shared" si="177"/>
        <v>DÜŞÜK RİSK</v>
      </c>
      <c r="AD2356" s="81" t="s">
        <v>931</v>
      </c>
      <c r="AE2356" s="81" t="s">
        <v>190</v>
      </c>
      <c r="AF2356" s="240" t="s">
        <v>932</v>
      </c>
      <c r="AG2356" s="83" t="s">
        <v>860</v>
      </c>
    </row>
    <row r="2357" spans="1:33" ht="157.5" x14ac:dyDescent="0.45">
      <c r="A2357" s="152">
        <v>2350</v>
      </c>
      <c r="B2357" s="160">
        <v>45896</v>
      </c>
      <c r="C2357" s="83" t="s">
        <v>72</v>
      </c>
      <c r="D2357" s="81" t="s">
        <v>130</v>
      </c>
      <c r="E2357" s="254" t="s">
        <v>3095</v>
      </c>
      <c r="F2357" s="154" t="s">
        <v>3865</v>
      </c>
      <c r="G2357" s="83" t="s">
        <v>855</v>
      </c>
      <c r="H2357" s="83" t="s">
        <v>3866</v>
      </c>
      <c r="I2357" s="83" t="s">
        <v>3867</v>
      </c>
      <c r="J2357" s="83" t="s">
        <v>935</v>
      </c>
      <c r="K2357" s="83" t="s">
        <v>857</v>
      </c>
      <c r="L2357" s="84" t="s">
        <v>3868</v>
      </c>
      <c r="M2357" s="84" t="s">
        <v>917</v>
      </c>
      <c r="N2357" s="83">
        <v>1</v>
      </c>
      <c r="O2357" s="83">
        <v>3</v>
      </c>
      <c r="P2357" s="83">
        <v>1</v>
      </c>
      <c r="Q2357" s="241">
        <f t="shared" si="174"/>
        <v>3</v>
      </c>
      <c r="R2357" s="240" t="str">
        <f t="shared" si="175"/>
        <v>DÜŞÜK RİSK</v>
      </c>
      <c r="S2357" s="84" t="s">
        <v>3869</v>
      </c>
      <c r="T2357" s="83" t="s">
        <v>186</v>
      </c>
      <c r="U2357" s="155" t="s">
        <v>919</v>
      </c>
      <c r="V2357" s="85" t="s">
        <v>558</v>
      </c>
      <c r="W2357" s="156" t="s">
        <v>919</v>
      </c>
      <c r="X2357" s="156" t="s">
        <v>858</v>
      </c>
      <c r="Y2357" s="83">
        <v>1</v>
      </c>
      <c r="Z2357" s="83">
        <v>3</v>
      </c>
      <c r="AA2357" s="83">
        <v>1</v>
      </c>
      <c r="AB2357" s="241">
        <f t="shared" si="176"/>
        <v>3</v>
      </c>
      <c r="AC2357" s="240" t="str">
        <f t="shared" si="177"/>
        <v>DÜŞÜK RİSK</v>
      </c>
      <c r="AD2357" s="81" t="s">
        <v>132</v>
      </c>
      <c r="AE2357" s="81" t="s">
        <v>186</v>
      </c>
      <c r="AF2357" s="240" t="s">
        <v>1751</v>
      </c>
      <c r="AG2357" s="83" t="s">
        <v>860</v>
      </c>
    </row>
    <row r="2358" spans="1:33" ht="140" x14ac:dyDescent="0.45">
      <c r="A2358" s="152">
        <v>2351</v>
      </c>
      <c r="B2358" s="160">
        <v>45896</v>
      </c>
      <c r="C2358" s="83" t="s">
        <v>72</v>
      </c>
      <c r="D2358" s="81" t="s">
        <v>130</v>
      </c>
      <c r="E2358" s="254" t="s">
        <v>3095</v>
      </c>
      <c r="F2358" s="154" t="s">
        <v>3865</v>
      </c>
      <c r="G2358" s="83" t="s">
        <v>855</v>
      </c>
      <c r="H2358" s="83" t="s">
        <v>933</v>
      </c>
      <c r="I2358" s="83" t="s">
        <v>934</v>
      </c>
      <c r="J2358" s="83" t="s">
        <v>935</v>
      </c>
      <c r="K2358" s="83" t="s">
        <v>857</v>
      </c>
      <c r="L2358" s="84" t="s">
        <v>936</v>
      </c>
      <c r="M2358" s="84" t="s">
        <v>917</v>
      </c>
      <c r="N2358" s="83">
        <v>1</v>
      </c>
      <c r="O2358" s="83">
        <v>6</v>
      </c>
      <c r="P2358" s="83">
        <v>7</v>
      </c>
      <c r="Q2358" s="241">
        <f t="shared" si="174"/>
        <v>42</v>
      </c>
      <c r="R2358" s="240" t="str">
        <f t="shared" si="175"/>
        <v>OLASI RİSK</v>
      </c>
      <c r="S2358" s="84" t="s">
        <v>937</v>
      </c>
      <c r="T2358" s="83" t="s">
        <v>191</v>
      </c>
      <c r="U2358" s="155" t="s">
        <v>919</v>
      </c>
      <c r="V2358" s="85" t="s">
        <v>558</v>
      </c>
      <c r="W2358" s="156" t="s">
        <v>919</v>
      </c>
      <c r="X2358" s="156" t="s">
        <v>858</v>
      </c>
      <c r="Y2358" s="83">
        <v>1</v>
      </c>
      <c r="Z2358" s="83">
        <v>3</v>
      </c>
      <c r="AA2358" s="83">
        <v>3</v>
      </c>
      <c r="AB2358" s="241">
        <f t="shared" si="176"/>
        <v>9</v>
      </c>
      <c r="AC2358" s="240" t="str">
        <f t="shared" si="177"/>
        <v>DÜŞÜK RİSK</v>
      </c>
      <c r="AD2358" s="81" t="s">
        <v>132</v>
      </c>
      <c r="AE2358" s="81" t="s">
        <v>191</v>
      </c>
      <c r="AF2358" s="240" t="s">
        <v>1751</v>
      </c>
      <c r="AG2358" s="83" t="s">
        <v>860</v>
      </c>
    </row>
    <row r="2359" spans="1:33" ht="105" x14ac:dyDescent="0.45">
      <c r="A2359" s="152">
        <v>2352</v>
      </c>
      <c r="B2359" s="160">
        <v>45896</v>
      </c>
      <c r="C2359" s="83" t="s">
        <v>72</v>
      </c>
      <c r="D2359" s="81" t="s">
        <v>130</v>
      </c>
      <c r="E2359" s="254" t="s">
        <v>3095</v>
      </c>
      <c r="F2359" s="154" t="s">
        <v>3865</v>
      </c>
      <c r="G2359" s="83" t="s">
        <v>1120</v>
      </c>
      <c r="H2359" s="83" t="s">
        <v>1589</v>
      </c>
      <c r="I2359" s="83" t="s">
        <v>1590</v>
      </c>
      <c r="J2359" s="83" t="s">
        <v>915</v>
      </c>
      <c r="K2359" s="83" t="s">
        <v>857</v>
      </c>
      <c r="L2359" s="84" t="s">
        <v>1591</v>
      </c>
      <c r="M2359" s="84" t="s">
        <v>917</v>
      </c>
      <c r="N2359" s="83">
        <v>3</v>
      </c>
      <c r="O2359" s="83">
        <v>6</v>
      </c>
      <c r="P2359" s="83">
        <v>3</v>
      </c>
      <c r="Q2359" s="241">
        <f t="shared" si="174"/>
        <v>54</v>
      </c>
      <c r="R2359" s="240" t="str">
        <f t="shared" si="175"/>
        <v>OLASI RİSK</v>
      </c>
      <c r="S2359" s="84" t="s">
        <v>1592</v>
      </c>
      <c r="T2359" s="83" t="s">
        <v>192</v>
      </c>
      <c r="U2359" s="155" t="s">
        <v>1489</v>
      </c>
      <c r="V2359" s="85" t="s">
        <v>558</v>
      </c>
      <c r="W2359" s="156">
        <v>45591</v>
      </c>
      <c r="X2359" s="156" t="s">
        <v>858</v>
      </c>
      <c r="Y2359" s="83">
        <v>1</v>
      </c>
      <c r="Z2359" s="83">
        <v>3</v>
      </c>
      <c r="AA2359" s="83">
        <v>3</v>
      </c>
      <c r="AB2359" s="241">
        <f t="shared" si="176"/>
        <v>9</v>
      </c>
      <c r="AC2359" s="240" t="str">
        <f t="shared" si="177"/>
        <v>DÜŞÜK RİSK</v>
      </c>
      <c r="AD2359" s="81" t="s">
        <v>132</v>
      </c>
      <c r="AE2359" s="81" t="s">
        <v>192</v>
      </c>
      <c r="AF2359" s="240" t="s">
        <v>1751</v>
      </c>
      <c r="AG2359" s="83" t="s">
        <v>1593</v>
      </c>
    </row>
    <row r="2360" spans="1:33" ht="157.5" x14ac:dyDescent="0.45">
      <c r="A2360" s="152">
        <v>2353</v>
      </c>
      <c r="B2360" s="160">
        <v>45896</v>
      </c>
      <c r="C2360" s="83" t="s">
        <v>72</v>
      </c>
      <c r="D2360" s="81" t="s">
        <v>130</v>
      </c>
      <c r="E2360" s="254" t="s">
        <v>3095</v>
      </c>
      <c r="F2360" s="154" t="s">
        <v>3865</v>
      </c>
      <c r="G2360" s="83" t="s">
        <v>938</v>
      </c>
      <c r="H2360" s="83" t="s">
        <v>939</v>
      </c>
      <c r="I2360" s="83" t="s">
        <v>940</v>
      </c>
      <c r="J2360" s="83" t="s">
        <v>941</v>
      </c>
      <c r="K2360" s="83" t="s">
        <v>857</v>
      </c>
      <c r="L2360" s="84" t="s">
        <v>942</v>
      </c>
      <c r="M2360" s="84" t="s">
        <v>917</v>
      </c>
      <c r="N2360" s="83">
        <v>1</v>
      </c>
      <c r="O2360" s="83">
        <v>3</v>
      </c>
      <c r="P2360" s="83">
        <v>1</v>
      </c>
      <c r="Q2360" s="241">
        <f t="shared" si="174"/>
        <v>3</v>
      </c>
      <c r="R2360" s="240" t="str">
        <f t="shared" si="175"/>
        <v>DÜŞÜK RİSK</v>
      </c>
      <c r="S2360" s="84" t="s">
        <v>918</v>
      </c>
      <c r="T2360" s="83" t="s">
        <v>191</v>
      </c>
      <c r="U2360" s="155" t="s">
        <v>919</v>
      </c>
      <c r="V2360" s="85" t="s">
        <v>558</v>
      </c>
      <c r="W2360" s="156" t="s">
        <v>919</v>
      </c>
      <c r="X2360" s="156" t="s">
        <v>858</v>
      </c>
      <c r="Y2360" s="83">
        <v>1</v>
      </c>
      <c r="Z2360" s="83">
        <v>3</v>
      </c>
      <c r="AA2360" s="83">
        <v>1</v>
      </c>
      <c r="AB2360" s="241">
        <f t="shared" si="176"/>
        <v>3</v>
      </c>
      <c r="AC2360" s="240" t="str">
        <f t="shared" si="177"/>
        <v>DÜŞÜK RİSK</v>
      </c>
      <c r="AD2360" s="81" t="s">
        <v>132</v>
      </c>
      <c r="AE2360" s="81" t="s">
        <v>191</v>
      </c>
      <c r="AF2360" s="240" t="s">
        <v>1751</v>
      </c>
      <c r="AG2360" s="83" t="s">
        <v>860</v>
      </c>
    </row>
    <row r="2361" spans="1:33" ht="122.5" x14ac:dyDescent="0.45">
      <c r="A2361" s="152">
        <v>2354</v>
      </c>
      <c r="B2361" s="160">
        <v>45896</v>
      </c>
      <c r="C2361" s="83" t="s">
        <v>72</v>
      </c>
      <c r="D2361" s="81" t="s">
        <v>130</v>
      </c>
      <c r="E2361" s="254" t="s">
        <v>3095</v>
      </c>
      <c r="F2361" s="154" t="s">
        <v>3865</v>
      </c>
      <c r="G2361" s="83" t="s">
        <v>943</v>
      </c>
      <c r="H2361" s="83" t="s">
        <v>944</v>
      </c>
      <c r="I2361" s="83" t="s">
        <v>945</v>
      </c>
      <c r="J2361" s="83" t="s">
        <v>941</v>
      </c>
      <c r="K2361" s="83" t="s">
        <v>857</v>
      </c>
      <c r="L2361" s="84" t="s">
        <v>946</v>
      </c>
      <c r="M2361" s="84" t="s">
        <v>917</v>
      </c>
      <c r="N2361" s="83">
        <v>0.5</v>
      </c>
      <c r="O2361" s="83">
        <v>1</v>
      </c>
      <c r="P2361" s="83">
        <v>3</v>
      </c>
      <c r="Q2361" s="241">
        <f t="shared" si="174"/>
        <v>1.5</v>
      </c>
      <c r="R2361" s="240" t="str">
        <f t="shared" si="175"/>
        <v>DÜŞÜK RİSK</v>
      </c>
      <c r="S2361" s="84" t="s">
        <v>918</v>
      </c>
      <c r="T2361" s="83" t="s">
        <v>191</v>
      </c>
      <c r="U2361" s="155" t="s">
        <v>919</v>
      </c>
      <c r="V2361" s="85" t="s">
        <v>558</v>
      </c>
      <c r="W2361" s="156" t="s">
        <v>919</v>
      </c>
      <c r="X2361" s="156" t="s">
        <v>858</v>
      </c>
      <c r="Y2361" s="83">
        <v>0.5</v>
      </c>
      <c r="Z2361" s="83">
        <v>1</v>
      </c>
      <c r="AA2361" s="83">
        <v>3</v>
      </c>
      <c r="AB2361" s="241">
        <f t="shared" si="176"/>
        <v>1.5</v>
      </c>
      <c r="AC2361" s="240" t="str">
        <f t="shared" si="177"/>
        <v>DÜŞÜK RİSK</v>
      </c>
      <c r="AD2361" s="81" t="s">
        <v>132</v>
      </c>
      <c r="AE2361" s="81" t="s">
        <v>191</v>
      </c>
      <c r="AF2361" s="240" t="s">
        <v>1751</v>
      </c>
      <c r="AG2361" s="83" t="s">
        <v>860</v>
      </c>
    </row>
    <row r="2362" spans="1:33" ht="122.5" x14ac:dyDescent="0.45">
      <c r="A2362" s="152">
        <v>2355</v>
      </c>
      <c r="B2362" s="160">
        <v>45896</v>
      </c>
      <c r="C2362" s="83" t="s">
        <v>72</v>
      </c>
      <c r="D2362" s="81" t="s">
        <v>130</v>
      </c>
      <c r="E2362" s="254" t="s">
        <v>3095</v>
      </c>
      <c r="F2362" s="154" t="s">
        <v>3865</v>
      </c>
      <c r="G2362" s="83" t="s">
        <v>947</v>
      </c>
      <c r="H2362" s="83" t="s">
        <v>948</v>
      </c>
      <c r="I2362" s="83" t="s">
        <v>949</v>
      </c>
      <c r="J2362" s="83" t="s">
        <v>950</v>
      </c>
      <c r="K2362" s="83" t="s">
        <v>857</v>
      </c>
      <c r="L2362" s="84" t="s">
        <v>951</v>
      </c>
      <c r="M2362" s="84" t="s">
        <v>917</v>
      </c>
      <c r="N2362" s="83">
        <v>0.5</v>
      </c>
      <c r="O2362" s="83">
        <v>0.5</v>
      </c>
      <c r="P2362" s="83">
        <v>7</v>
      </c>
      <c r="Q2362" s="241">
        <f t="shared" si="174"/>
        <v>1.75</v>
      </c>
      <c r="R2362" s="240" t="str">
        <f t="shared" si="175"/>
        <v>DÜŞÜK RİSK</v>
      </c>
      <c r="S2362" s="84" t="s">
        <v>918</v>
      </c>
      <c r="T2362" s="83" t="s">
        <v>72</v>
      </c>
      <c r="U2362" s="155" t="s">
        <v>919</v>
      </c>
      <c r="V2362" s="85" t="s">
        <v>558</v>
      </c>
      <c r="W2362" s="156" t="s">
        <v>919</v>
      </c>
      <c r="X2362" s="156" t="s">
        <v>858</v>
      </c>
      <c r="Y2362" s="83">
        <v>0.5</v>
      </c>
      <c r="Z2362" s="83">
        <v>0.5</v>
      </c>
      <c r="AA2362" s="83">
        <v>7</v>
      </c>
      <c r="AB2362" s="241">
        <f t="shared" si="176"/>
        <v>1.75</v>
      </c>
      <c r="AC2362" s="240" t="str">
        <f t="shared" si="177"/>
        <v>DÜŞÜK RİSK</v>
      </c>
      <c r="AD2362" s="81" t="s">
        <v>132</v>
      </c>
      <c r="AE2362" s="81" t="s">
        <v>72</v>
      </c>
      <c r="AF2362" s="240" t="s">
        <v>1751</v>
      </c>
      <c r="AG2362" s="83" t="s">
        <v>952</v>
      </c>
    </row>
    <row r="2363" spans="1:33" ht="105" x14ac:dyDescent="0.45">
      <c r="A2363" s="152">
        <v>2356</v>
      </c>
      <c r="B2363" s="160">
        <v>45896</v>
      </c>
      <c r="C2363" s="83" t="s">
        <v>72</v>
      </c>
      <c r="D2363" s="81" t="s">
        <v>130</v>
      </c>
      <c r="E2363" s="254" t="s">
        <v>3095</v>
      </c>
      <c r="F2363" s="154" t="s">
        <v>3865</v>
      </c>
      <c r="G2363" s="83" t="s">
        <v>943</v>
      </c>
      <c r="H2363" s="83" t="s">
        <v>953</v>
      </c>
      <c r="I2363" s="83" t="s">
        <v>954</v>
      </c>
      <c r="J2363" s="83" t="s">
        <v>935</v>
      </c>
      <c r="K2363" s="83" t="s">
        <v>857</v>
      </c>
      <c r="L2363" s="84" t="s">
        <v>955</v>
      </c>
      <c r="M2363" s="84" t="s">
        <v>917</v>
      </c>
      <c r="N2363" s="83">
        <v>0.5</v>
      </c>
      <c r="O2363" s="83">
        <v>0.5</v>
      </c>
      <c r="P2363" s="83">
        <v>3</v>
      </c>
      <c r="Q2363" s="241">
        <f t="shared" si="174"/>
        <v>0.75</v>
      </c>
      <c r="R2363" s="240" t="str">
        <f t="shared" si="175"/>
        <v>DÜŞÜK RİSK</v>
      </c>
      <c r="S2363" s="84" t="s">
        <v>918</v>
      </c>
      <c r="T2363" s="83" t="s">
        <v>191</v>
      </c>
      <c r="U2363" s="155" t="s">
        <v>919</v>
      </c>
      <c r="V2363" s="85" t="s">
        <v>558</v>
      </c>
      <c r="W2363" s="156" t="s">
        <v>919</v>
      </c>
      <c r="X2363" s="156" t="s">
        <v>858</v>
      </c>
      <c r="Y2363" s="83">
        <v>0.5</v>
      </c>
      <c r="Z2363" s="83">
        <v>0.5</v>
      </c>
      <c r="AA2363" s="83">
        <v>3</v>
      </c>
      <c r="AB2363" s="241">
        <f t="shared" si="176"/>
        <v>0.75</v>
      </c>
      <c r="AC2363" s="240" t="str">
        <f t="shared" si="177"/>
        <v>DÜŞÜK RİSK</v>
      </c>
      <c r="AD2363" s="81" t="s">
        <v>132</v>
      </c>
      <c r="AE2363" s="81" t="s">
        <v>191</v>
      </c>
      <c r="AF2363" s="240" t="s">
        <v>1751</v>
      </c>
      <c r="AG2363" s="83" t="s">
        <v>860</v>
      </c>
    </row>
    <row r="2364" spans="1:33" ht="105" x14ac:dyDescent="0.45">
      <c r="A2364" s="152">
        <v>2357</v>
      </c>
      <c r="B2364" s="160">
        <v>45896</v>
      </c>
      <c r="C2364" s="83" t="s">
        <v>72</v>
      </c>
      <c r="D2364" s="81" t="s">
        <v>130</v>
      </c>
      <c r="E2364" s="254" t="s">
        <v>3095</v>
      </c>
      <c r="F2364" s="154" t="s">
        <v>3865</v>
      </c>
      <c r="G2364" s="83" t="s">
        <v>1022</v>
      </c>
      <c r="H2364" s="83" t="s">
        <v>1023</v>
      </c>
      <c r="I2364" s="83" t="s">
        <v>1024</v>
      </c>
      <c r="J2364" s="83" t="s">
        <v>935</v>
      </c>
      <c r="K2364" s="83" t="s">
        <v>857</v>
      </c>
      <c r="L2364" s="84" t="s">
        <v>5382</v>
      </c>
      <c r="M2364" s="84" t="s">
        <v>917</v>
      </c>
      <c r="N2364" s="83">
        <v>1</v>
      </c>
      <c r="O2364" s="83">
        <v>2</v>
      </c>
      <c r="P2364" s="83">
        <v>7</v>
      </c>
      <c r="Q2364" s="241">
        <f t="shared" si="174"/>
        <v>14</v>
      </c>
      <c r="R2364" s="240" t="str">
        <f t="shared" si="175"/>
        <v>DÜŞÜK RİSK</v>
      </c>
      <c r="S2364" s="84" t="s">
        <v>918</v>
      </c>
      <c r="T2364" s="83" t="s">
        <v>191</v>
      </c>
      <c r="U2364" s="155" t="s">
        <v>919</v>
      </c>
      <c r="V2364" s="85" t="s">
        <v>961</v>
      </c>
      <c r="W2364" s="156" t="s">
        <v>919</v>
      </c>
      <c r="X2364" s="156" t="s">
        <v>858</v>
      </c>
      <c r="Y2364" s="83">
        <v>0.5</v>
      </c>
      <c r="Z2364" s="83">
        <v>1</v>
      </c>
      <c r="AA2364" s="83">
        <v>3</v>
      </c>
      <c r="AB2364" s="241">
        <f t="shared" si="176"/>
        <v>1.5</v>
      </c>
      <c r="AC2364" s="240" t="str">
        <f t="shared" si="177"/>
        <v>DÜŞÜK RİSK</v>
      </c>
      <c r="AD2364" s="81" t="s">
        <v>132</v>
      </c>
      <c r="AE2364" s="81" t="s">
        <v>191</v>
      </c>
      <c r="AF2364" s="240" t="s">
        <v>978</v>
      </c>
      <c r="AG2364" s="83" t="s">
        <v>860</v>
      </c>
    </row>
    <row r="2365" spans="1:33" ht="105" x14ac:dyDescent="0.45">
      <c r="A2365" s="152">
        <v>2358</v>
      </c>
      <c r="B2365" s="160">
        <v>45896</v>
      </c>
      <c r="C2365" s="83" t="s">
        <v>72</v>
      </c>
      <c r="D2365" s="81" t="s">
        <v>130</v>
      </c>
      <c r="E2365" s="254" t="s">
        <v>3095</v>
      </c>
      <c r="F2365" s="154" t="s">
        <v>3865</v>
      </c>
      <c r="G2365" s="83" t="s">
        <v>1022</v>
      </c>
      <c r="H2365" s="83" t="s">
        <v>1026</v>
      </c>
      <c r="I2365" s="83" t="s">
        <v>1027</v>
      </c>
      <c r="J2365" s="83" t="s">
        <v>935</v>
      </c>
      <c r="K2365" s="83" t="s">
        <v>857</v>
      </c>
      <c r="L2365" s="84" t="s">
        <v>1028</v>
      </c>
      <c r="M2365" s="84" t="s">
        <v>917</v>
      </c>
      <c r="N2365" s="83">
        <v>1</v>
      </c>
      <c r="O2365" s="83">
        <v>2</v>
      </c>
      <c r="P2365" s="83">
        <v>7</v>
      </c>
      <c r="Q2365" s="241">
        <f t="shared" si="174"/>
        <v>14</v>
      </c>
      <c r="R2365" s="240" t="str">
        <f t="shared" si="175"/>
        <v>DÜŞÜK RİSK</v>
      </c>
      <c r="S2365" s="84" t="s">
        <v>918</v>
      </c>
      <c r="T2365" s="83" t="s">
        <v>191</v>
      </c>
      <c r="U2365" s="155" t="s">
        <v>919</v>
      </c>
      <c r="V2365" s="85" t="s">
        <v>961</v>
      </c>
      <c r="W2365" s="156" t="s">
        <v>919</v>
      </c>
      <c r="X2365" s="156" t="s">
        <v>858</v>
      </c>
      <c r="Y2365" s="83">
        <v>0.5</v>
      </c>
      <c r="Z2365" s="83">
        <v>1</v>
      </c>
      <c r="AA2365" s="83">
        <v>1</v>
      </c>
      <c r="AB2365" s="241">
        <f t="shared" si="176"/>
        <v>0.5</v>
      </c>
      <c r="AC2365" s="240" t="str">
        <f t="shared" si="177"/>
        <v>DÜŞÜK RİSK</v>
      </c>
      <c r="AD2365" s="81" t="s">
        <v>132</v>
      </c>
      <c r="AE2365" s="81" t="s">
        <v>191</v>
      </c>
      <c r="AF2365" s="240" t="s">
        <v>978</v>
      </c>
      <c r="AG2365" s="83" t="s">
        <v>860</v>
      </c>
    </row>
    <row r="2366" spans="1:33" ht="105" x14ac:dyDescent="0.45">
      <c r="A2366" s="152">
        <v>2359</v>
      </c>
      <c r="B2366" s="160">
        <v>45896</v>
      </c>
      <c r="C2366" s="83" t="s">
        <v>72</v>
      </c>
      <c r="D2366" s="81" t="s">
        <v>130</v>
      </c>
      <c r="E2366" s="254" t="s">
        <v>3095</v>
      </c>
      <c r="F2366" s="154" t="s">
        <v>3865</v>
      </c>
      <c r="G2366" s="83" t="s">
        <v>1022</v>
      </c>
      <c r="H2366" s="83" t="s">
        <v>1029</v>
      </c>
      <c r="I2366" s="83" t="s">
        <v>1030</v>
      </c>
      <c r="J2366" s="83" t="s">
        <v>1031</v>
      </c>
      <c r="K2366" s="83" t="s">
        <v>857</v>
      </c>
      <c r="L2366" s="230" t="s">
        <v>6811</v>
      </c>
      <c r="M2366" s="84" t="s">
        <v>917</v>
      </c>
      <c r="N2366" s="83">
        <v>1</v>
      </c>
      <c r="O2366" s="83">
        <v>2</v>
      </c>
      <c r="P2366" s="83">
        <v>7</v>
      </c>
      <c r="Q2366" s="241">
        <v>100</v>
      </c>
      <c r="R2366" s="240" t="str">
        <f t="shared" si="175"/>
        <v>ÖNEMLİ RİSK</v>
      </c>
      <c r="S2366" s="230" t="s">
        <v>1032</v>
      </c>
      <c r="T2366" s="83" t="s">
        <v>191</v>
      </c>
      <c r="U2366" s="155" t="s">
        <v>919</v>
      </c>
      <c r="V2366" s="85"/>
      <c r="W2366" s="156"/>
      <c r="X2366" s="156"/>
      <c r="Y2366" s="83"/>
      <c r="Z2366" s="83"/>
      <c r="AA2366" s="83"/>
      <c r="AB2366" s="241"/>
      <c r="AC2366" s="240" t="str">
        <f t="shared" si="177"/>
        <v/>
      </c>
      <c r="AD2366" s="81" t="s">
        <v>132</v>
      </c>
      <c r="AE2366" s="81" t="s">
        <v>191</v>
      </c>
      <c r="AF2366" s="240"/>
      <c r="AG2366" s="83" t="s">
        <v>860</v>
      </c>
    </row>
    <row r="2367" spans="1:33" ht="105" x14ac:dyDescent="0.45">
      <c r="A2367" s="152">
        <v>2360</v>
      </c>
      <c r="B2367" s="160">
        <v>45896</v>
      </c>
      <c r="C2367" s="83" t="s">
        <v>72</v>
      </c>
      <c r="D2367" s="81" t="s">
        <v>130</v>
      </c>
      <c r="E2367" s="254" t="s">
        <v>3095</v>
      </c>
      <c r="F2367" s="154" t="s">
        <v>3865</v>
      </c>
      <c r="G2367" s="83" t="s">
        <v>1022</v>
      </c>
      <c r="H2367" s="83" t="s">
        <v>1033</v>
      </c>
      <c r="I2367" s="83" t="s">
        <v>1034</v>
      </c>
      <c r="J2367" s="83" t="s">
        <v>1035</v>
      </c>
      <c r="K2367" s="83" t="s">
        <v>857</v>
      </c>
      <c r="L2367" s="84" t="s">
        <v>1036</v>
      </c>
      <c r="M2367" s="84" t="s">
        <v>917</v>
      </c>
      <c r="N2367" s="83">
        <v>1</v>
      </c>
      <c r="O2367" s="83">
        <v>2</v>
      </c>
      <c r="P2367" s="83">
        <v>7</v>
      </c>
      <c r="Q2367" s="241">
        <f t="shared" si="174"/>
        <v>14</v>
      </c>
      <c r="R2367" s="240" t="str">
        <f t="shared" si="175"/>
        <v>DÜŞÜK RİSK</v>
      </c>
      <c r="S2367" s="84" t="s">
        <v>918</v>
      </c>
      <c r="T2367" s="83" t="s">
        <v>191</v>
      </c>
      <c r="U2367" s="155" t="s">
        <v>919</v>
      </c>
      <c r="V2367" s="85" t="s">
        <v>961</v>
      </c>
      <c r="W2367" s="156" t="s">
        <v>919</v>
      </c>
      <c r="X2367" s="156" t="s">
        <v>858</v>
      </c>
      <c r="Y2367" s="83">
        <v>0.5</v>
      </c>
      <c r="Z2367" s="83">
        <v>1</v>
      </c>
      <c r="AA2367" s="83">
        <v>1</v>
      </c>
      <c r="AB2367" s="241">
        <f t="shared" si="176"/>
        <v>0.5</v>
      </c>
      <c r="AC2367" s="240" t="str">
        <f t="shared" si="177"/>
        <v>DÜŞÜK RİSK</v>
      </c>
      <c r="AD2367" s="81" t="s">
        <v>132</v>
      </c>
      <c r="AE2367" s="81" t="s">
        <v>191</v>
      </c>
      <c r="AF2367" s="240" t="s">
        <v>978</v>
      </c>
      <c r="AG2367" s="83" t="s">
        <v>860</v>
      </c>
    </row>
    <row r="2368" spans="1:33" ht="105" x14ac:dyDescent="0.45">
      <c r="A2368" s="152">
        <v>2361</v>
      </c>
      <c r="B2368" s="160">
        <v>45896</v>
      </c>
      <c r="C2368" s="83" t="s">
        <v>72</v>
      </c>
      <c r="D2368" s="81" t="s">
        <v>155</v>
      </c>
      <c r="E2368" s="254" t="s">
        <v>3095</v>
      </c>
      <c r="F2368" s="154" t="s">
        <v>3865</v>
      </c>
      <c r="G2368" s="83" t="s">
        <v>1037</v>
      </c>
      <c r="H2368" s="83" t="s">
        <v>1038</v>
      </c>
      <c r="I2368" s="83" t="s">
        <v>1039</v>
      </c>
      <c r="J2368" s="83" t="s">
        <v>1040</v>
      </c>
      <c r="K2368" s="83" t="s">
        <v>857</v>
      </c>
      <c r="L2368" s="84" t="s">
        <v>1041</v>
      </c>
      <c r="M2368" s="84" t="s">
        <v>917</v>
      </c>
      <c r="N2368" s="83">
        <v>0.5</v>
      </c>
      <c r="O2368" s="83">
        <v>0.5</v>
      </c>
      <c r="P2368" s="83">
        <v>3</v>
      </c>
      <c r="Q2368" s="241">
        <f t="shared" si="174"/>
        <v>0.75</v>
      </c>
      <c r="R2368" s="240" t="str">
        <f t="shared" si="175"/>
        <v>DÜŞÜK RİSK</v>
      </c>
      <c r="S2368" s="84" t="s">
        <v>918</v>
      </c>
      <c r="T2368" s="83" t="s">
        <v>186</v>
      </c>
      <c r="U2368" s="155" t="s">
        <v>919</v>
      </c>
      <c r="V2368" s="85" t="s">
        <v>558</v>
      </c>
      <c r="W2368" s="156" t="s">
        <v>919</v>
      </c>
      <c r="X2368" s="156" t="s">
        <v>858</v>
      </c>
      <c r="Y2368" s="83">
        <v>0.5</v>
      </c>
      <c r="Z2368" s="83">
        <v>0.5</v>
      </c>
      <c r="AA2368" s="83">
        <v>3</v>
      </c>
      <c r="AB2368" s="241">
        <f t="shared" si="176"/>
        <v>0.75</v>
      </c>
      <c r="AC2368" s="240" t="str">
        <f t="shared" si="177"/>
        <v>DÜŞÜK RİSK</v>
      </c>
      <c r="AD2368" s="81" t="s">
        <v>132</v>
      </c>
      <c r="AE2368" s="81" t="s">
        <v>186</v>
      </c>
      <c r="AF2368" s="240" t="s">
        <v>978</v>
      </c>
      <c r="AG2368" s="83" t="s">
        <v>1042</v>
      </c>
    </row>
    <row r="2369" spans="1:33" ht="105" x14ac:dyDescent="0.45">
      <c r="A2369" s="152">
        <v>2362</v>
      </c>
      <c r="B2369" s="160">
        <v>45896</v>
      </c>
      <c r="C2369" s="83" t="s">
        <v>72</v>
      </c>
      <c r="D2369" s="81" t="s">
        <v>155</v>
      </c>
      <c r="E2369" s="254" t="s">
        <v>3095</v>
      </c>
      <c r="F2369" s="154" t="s">
        <v>3865</v>
      </c>
      <c r="G2369" s="83" t="s">
        <v>1269</v>
      </c>
      <c r="H2369" s="83" t="s">
        <v>1594</v>
      </c>
      <c r="I2369" s="83" t="s">
        <v>854</v>
      </c>
      <c r="J2369" s="83" t="s">
        <v>971</v>
      </c>
      <c r="K2369" s="83" t="s">
        <v>857</v>
      </c>
      <c r="L2369" s="230" t="s">
        <v>6812</v>
      </c>
      <c r="M2369" s="84" t="s">
        <v>917</v>
      </c>
      <c r="N2369" s="83">
        <v>1</v>
      </c>
      <c r="O2369" s="83">
        <v>1</v>
      </c>
      <c r="P2369" s="83">
        <v>15</v>
      </c>
      <c r="Q2369" s="241">
        <f t="shared" si="174"/>
        <v>15</v>
      </c>
      <c r="R2369" s="240" t="str">
        <f t="shared" si="175"/>
        <v>DÜŞÜK RİSK</v>
      </c>
      <c r="S2369" s="84" t="s">
        <v>918</v>
      </c>
      <c r="T2369" s="83" t="s">
        <v>191</v>
      </c>
      <c r="U2369" s="155" t="s">
        <v>919</v>
      </c>
      <c r="V2369" s="85" t="s">
        <v>558</v>
      </c>
      <c r="W2369" s="156" t="s">
        <v>919</v>
      </c>
      <c r="X2369" s="156" t="s">
        <v>858</v>
      </c>
      <c r="Y2369" s="83">
        <v>1</v>
      </c>
      <c r="Z2369" s="83">
        <v>0.5</v>
      </c>
      <c r="AA2369" s="83">
        <v>7</v>
      </c>
      <c r="AB2369" s="241">
        <f t="shared" si="176"/>
        <v>3.5</v>
      </c>
      <c r="AC2369" s="240" t="str">
        <f t="shared" si="177"/>
        <v>DÜŞÜK RİSK</v>
      </c>
      <c r="AD2369" s="81" t="s">
        <v>132</v>
      </c>
      <c r="AE2369" s="81" t="s">
        <v>191</v>
      </c>
      <c r="AF2369" s="240" t="s">
        <v>978</v>
      </c>
      <c r="AG2369" s="83" t="s">
        <v>1042</v>
      </c>
    </row>
    <row r="2370" spans="1:33" ht="157.5" x14ac:dyDescent="0.45">
      <c r="A2370" s="152">
        <v>2363</v>
      </c>
      <c r="B2370" s="160">
        <v>45896</v>
      </c>
      <c r="C2370" s="83" t="s">
        <v>72</v>
      </c>
      <c r="D2370" s="81" t="s">
        <v>155</v>
      </c>
      <c r="E2370" s="254" t="s">
        <v>3095</v>
      </c>
      <c r="F2370" s="154" t="s">
        <v>3865</v>
      </c>
      <c r="G2370" s="83" t="s">
        <v>1782</v>
      </c>
      <c r="H2370" s="83" t="s">
        <v>1596</v>
      </c>
      <c r="I2370" s="83" t="s">
        <v>1597</v>
      </c>
      <c r="J2370" s="83" t="s">
        <v>971</v>
      </c>
      <c r="K2370" s="83" t="s">
        <v>857</v>
      </c>
      <c r="L2370" s="84" t="s">
        <v>1598</v>
      </c>
      <c r="M2370" s="84" t="s">
        <v>917</v>
      </c>
      <c r="N2370" s="83">
        <v>0.5</v>
      </c>
      <c r="O2370" s="83">
        <v>1</v>
      </c>
      <c r="P2370" s="83">
        <v>3</v>
      </c>
      <c r="Q2370" s="241">
        <f t="shared" si="174"/>
        <v>1.5</v>
      </c>
      <c r="R2370" s="240" t="str">
        <f t="shared" si="175"/>
        <v>DÜŞÜK RİSK</v>
      </c>
      <c r="S2370" s="84" t="s">
        <v>918</v>
      </c>
      <c r="T2370" s="83" t="s">
        <v>186</v>
      </c>
      <c r="U2370" s="155" t="s">
        <v>919</v>
      </c>
      <c r="V2370" s="85" t="s">
        <v>961</v>
      </c>
      <c r="W2370" s="156" t="s">
        <v>919</v>
      </c>
      <c r="X2370" s="156" t="s">
        <v>858</v>
      </c>
      <c r="Y2370" s="83">
        <v>0.5</v>
      </c>
      <c r="Z2370" s="83">
        <v>0.5</v>
      </c>
      <c r="AA2370" s="83">
        <v>3</v>
      </c>
      <c r="AB2370" s="241">
        <f t="shared" si="176"/>
        <v>0.75</v>
      </c>
      <c r="AC2370" s="240" t="str">
        <f t="shared" si="177"/>
        <v>DÜŞÜK RİSK</v>
      </c>
      <c r="AD2370" s="81" t="s">
        <v>493</v>
      </c>
      <c r="AE2370" s="81" t="s">
        <v>1599</v>
      </c>
      <c r="AF2370" s="240" t="s">
        <v>1600</v>
      </c>
      <c r="AG2370" s="83" t="s">
        <v>1042</v>
      </c>
    </row>
    <row r="2371" spans="1:33" ht="175" x14ac:dyDescent="0.45">
      <c r="A2371" s="152">
        <v>2364</v>
      </c>
      <c r="B2371" s="160">
        <v>45896</v>
      </c>
      <c r="C2371" s="83" t="s">
        <v>72</v>
      </c>
      <c r="D2371" s="81" t="s">
        <v>155</v>
      </c>
      <c r="E2371" s="254" t="s">
        <v>3095</v>
      </c>
      <c r="F2371" s="154" t="s">
        <v>3865</v>
      </c>
      <c r="G2371" s="83" t="s">
        <v>947</v>
      </c>
      <c r="H2371" s="83" t="s">
        <v>1601</v>
      </c>
      <c r="I2371" s="83" t="s">
        <v>1602</v>
      </c>
      <c r="J2371" s="83" t="s">
        <v>1603</v>
      </c>
      <c r="K2371" s="83" t="s">
        <v>857</v>
      </c>
      <c r="L2371" s="84" t="s">
        <v>1604</v>
      </c>
      <c r="M2371" s="84" t="s">
        <v>917</v>
      </c>
      <c r="N2371" s="83">
        <v>3</v>
      </c>
      <c r="O2371" s="83">
        <v>6</v>
      </c>
      <c r="P2371" s="83">
        <v>7</v>
      </c>
      <c r="Q2371" s="241">
        <f t="shared" si="174"/>
        <v>126</v>
      </c>
      <c r="R2371" s="240" t="str">
        <f t="shared" si="175"/>
        <v>ÖNEMLİ RİSK</v>
      </c>
      <c r="S2371" s="84" t="s">
        <v>918</v>
      </c>
      <c r="T2371" s="83" t="s">
        <v>186</v>
      </c>
      <c r="U2371" s="155" t="s">
        <v>919</v>
      </c>
      <c r="V2371" s="85" t="s">
        <v>961</v>
      </c>
      <c r="W2371" s="156" t="s">
        <v>919</v>
      </c>
      <c r="X2371" s="156" t="s">
        <v>858</v>
      </c>
      <c r="Y2371" s="83">
        <v>1</v>
      </c>
      <c r="Z2371" s="83">
        <v>1</v>
      </c>
      <c r="AA2371" s="83">
        <v>7</v>
      </c>
      <c r="AB2371" s="241">
        <f t="shared" si="176"/>
        <v>7</v>
      </c>
      <c r="AC2371" s="240" t="str">
        <f t="shared" si="177"/>
        <v>DÜŞÜK RİSK</v>
      </c>
      <c r="AD2371" s="81" t="s">
        <v>493</v>
      </c>
      <c r="AE2371" s="81" t="s">
        <v>1599</v>
      </c>
      <c r="AF2371" s="240" t="s">
        <v>1600</v>
      </c>
      <c r="AG2371" s="83" t="s">
        <v>1042</v>
      </c>
    </row>
    <row r="2372" spans="1:33" ht="122.5" x14ac:dyDescent="0.45">
      <c r="A2372" s="152">
        <v>2365</v>
      </c>
      <c r="B2372" s="160">
        <v>45896</v>
      </c>
      <c r="C2372" s="83" t="s">
        <v>72</v>
      </c>
      <c r="D2372" s="81" t="s">
        <v>155</v>
      </c>
      <c r="E2372" s="254" t="s">
        <v>3095</v>
      </c>
      <c r="F2372" s="154" t="s">
        <v>3865</v>
      </c>
      <c r="G2372" s="83" t="s">
        <v>1120</v>
      </c>
      <c r="H2372" s="83" t="s">
        <v>1605</v>
      </c>
      <c r="I2372" s="83" t="s">
        <v>1602</v>
      </c>
      <c r="J2372" s="83" t="s">
        <v>1122</v>
      </c>
      <c r="K2372" s="83" t="s">
        <v>857</v>
      </c>
      <c r="L2372" s="84" t="s">
        <v>1606</v>
      </c>
      <c r="M2372" s="84" t="s">
        <v>917</v>
      </c>
      <c r="N2372" s="83">
        <v>3</v>
      </c>
      <c r="O2372" s="83">
        <v>6</v>
      </c>
      <c r="P2372" s="83">
        <v>7</v>
      </c>
      <c r="Q2372" s="241">
        <f t="shared" si="174"/>
        <v>126</v>
      </c>
      <c r="R2372" s="240" t="str">
        <f t="shared" si="175"/>
        <v>ÖNEMLİ RİSK</v>
      </c>
      <c r="S2372" s="84" t="s">
        <v>918</v>
      </c>
      <c r="T2372" s="83" t="s">
        <v>186</v>
      </c>
      <c r="U2372" s="155" t="s">
        <v>919</v>
      </c>
      <c r="V2372" s="85" t="s">
        <v>961</v>
      </c>
      <c r="W2372" s="156" t="s">
        <v>919</v>
      </c>
      <c r="X2372" s="156" t="s">
        <v>858</v>
      </c>
      <c r="Y2372" s="83">
        <v>1</v>
      </c>
      <c r="Z2372" s="83">
        <v>1</v>
      </c>
      <c r="AA2372" s="83">
        <v>7</v>
      </c>
      <c r="AB2372" s="241">
        <f t="shared" si="176"/>
        <v>7</v>
      </c>
      <c r="AC2372" s="240" t="str">
        <f t="shared" si="177"/>
        <v>DÜŞÜK RİSK</v>
      </c>
      <c r="AD2372" s="81" t="s">
        <v>132</v>
      </c>
      <c r="AE2372" s="81" t="s">
        <v>1599</v>
      </c>
      <c r="AF2372" s="240" t="s">
        <v>978</v>
      </c>
      <c r="AG2372" s="83" t="s">
        <v>1042</v>
      </c>
    </row>
    <row r="2373" spans="1:33" ht="157.5" x14ac:dyDescent="0.45">
      <c r="A2373" s="152">
        <v>2366</v>
      </c>
      <c r="B2373" s="160">
        <v>45896</v>
      </c>
      <c r="C2373" s="83" t="s">
        <v>72</v>
      </c>
      <c r="D2373" s="81" t="s">
        <v>155</v>
      </c>
      <c r="E2373" s="254" t="s">
        <v>3095</v>
      </c>
      <c r="F2373" s="154" t="s">
        <v>3865</v>
      </c>
      <c r="G2373" s="83" t="s">
        <v>1091</v>
      </c>
      <c r="H2373" s="83" t="s">
        <v>1607</v>
      </c>
      <c r="I2373" s="83" t="s">
        <v>1602</v>
      </c>
      <c r="J2373" s="83" t="s">
        <v>1122</v>
      </c>
      <c r="K2373" s="83" t="s">
        <v>857</v>
      </c>
      <c r="L2373" s="84" t="s">
        <v>1608</v>
      </c>
      <c r="M2373" s="84" t="s">
        <v>917</v>
      </c>
      <c r="N2373" s="83">
        <v>3</v>
      </c>
      <c r="O2373" s="83">
        <v>6</v>
      </c>
      <c r="P2373" s="83">
        <v>7</v>
      </c>
      <c r="Q2373" s="241">
        <f t="shared" si="174"/>
        <v>126</v>
      </c>
      <c r="R2373" s="240" t="str">
        <f t="shared" si="175"/>
        <v>ÖNEMLİ RİSK</v>
      </c>
      <c r="S2373" s="84" t="s">
        <v>918</v>
      </c>
      <c r="T2373" s="83" t="s">
        <v>186</v>
      </c>
      <c r="U2373" s="155" t="s">
        <v>919</v>
      </c>
      <c r="V2373" s="85" t="s">
        <v>961</v>
      </c>
      <c r="W2373" s="156" t="s">
        <v>919</v>
      </c>
      <c r="X2373" s="156" t="s">
        <v>858</v>
      </c>
      <c r="Y2373" s="83">
        <v>1</v>
      </c>
      <c r="Z2373" s="83">
        <v>6</v>
      </c>
      <c r="AA2373" s="83">
        <v>7</v>
      </c>
      <c r="AB2373" s="241">
        <f t="shared" si="176"/>
        <v>42</v>
      </c>
      <c r="AC2373" s="240" t="str">
        <f t="shared" si="177"/>
        <v>OLASI RİSK</v>
      </c>
      <c r="AD2373" s="81" t="s">
        <v>132</v>
      </c>
      <c r="AE2373" s="81" t="s">
        <v>1599</v>
      </c>
      <c r="AF2373" s="240" t="s">
        <v>978</v>
      </c>
      <c r="AG2373" s="83" t="s">
        <v>1042</v>
      </c>
    </row>
    <row r="2374" spans="1:33" ht="105" x14ac:dyDescent="0.45">
      <c r="A2374" s="152">
        <v>2367</v>
      </c>
      <c r="B2374" s="160">
        <v>45896</v>
      </c>
      <c r="C2374" s="83" t="s">
        <v>72</v>
      </c>
      <c r="D2374" s="81" t="s">
        <v>155</v>
      </c>
      <c r="E2374" s="254" t="s">
        <v>3095</v>
      </c>
      <c r="F2374" s="154" t="s">
        <v>3865</v>
      </c>
      <c r="G2374" s="83" t="s">
        <v>1120</v>
      </c>
      <c r="H2374" s="83" t="s">
        <v>1609</v>
      </c>
      <c r="I2374" s="83" t="s">
        <v>1602</v>
      </c>
      <c r="J2374" s="83" t="s">
        <v>1610</v>
      </c>
      <c r="K2374" s="83" t="s">
        <v>857</v>
      </c>
      <c r="L2374" s="84" t="s">
        <v>1611</v>
      </c>
      <c r="M2374" s="84" t="s">
        <v>917</v>
      </c>
      <c r="N2374" s="83">
        <v>1</v>
      </c>
      <c r="O2374" s="83">
        <v>6</v>
      </c>
      <c r="P2374" s="83">
        <v>7</v>
      </c>
      <c r="Q2374" s="241">
        <f t="shared" si="174"/>
        <v>42</v>
      </c>
      <c r="R2374" s="240" t="str">
        <f t="shared" si="175"/>
        <v>OLASI RİSK</v>
      </c>
      <c r="S2374" s="84" t="s">
        <v>918</v>
      </c>
      <c r="T2374" s="83" t="s">
        <v>186</v>
      </c>
      <c r="U2374" s="155" t="s">
        <v>919</v>
      </c>
      <c r="V2374" s="85" t="s">
        <v>961</v>
      </c>
      <c r="W2374" s="156" t="s">
        <v>919</v>
      </c>
      <c r="X2374" s="156" t="s">
        <v>858</v>
      </c>
      <c r="Y2374" s="83">
        <v>1</v>
      </c>
      <c r="Z2374" s="83">
        <v>3</v>
      </c>
      <c r="AA2374" s="83">
        <v>7</v>
      </c>
      <c r="AB2374" s="241">
        <f t="shared" si="176"/>
        <v>21</v>
      </c>
      <c r="AC2374" s="240" t="str">
        <f t="shared" si="177"/>
        <v>OLASI RİSK</v>
      </c>
      <c r="AD2374" s="81" t="s">
        <v>132</v>
      </c>
      <c r="AE2374" s="81" t="s">
        <v>1599</v>
      </c>
      <c r="AF2374" s="240" t="s">
        <v>978</v>
      </c>
      <c r="AG2374" s="83" t="s">
        <v>1042</v>
      </c>
    </row>
    <row r="2375" spans="1:33" ht="175" x14ac:dyDescent="0.45">
      <c r="A2375" s="152">
        <v>2368</v>
      </c>
      <c r="B2375" s="160">
        <v>45896</v>
      </c>
      <c r="C2375" s="83" t="s">
        <v>72</v>
      </c>
      <c r="D2375" s="81" t="s">
        <v>155</v>
      </c>
      <c r="E2375" s="254" t="s">
        <v>3095</v>
      </c>
      <c r="F2375" s="154" t="s">
        <v>3865</v>
      </c>
      <c r="G2375" s="83" t="s">
        <v>1617</v>
      </c>
      <c r="H2375" s="83" t="s">
        <v>2387</v>
      </c>
      <c r="I2375" s="83" t="s">
        <v>199</v>
      </c>
      <c r="J2375" s="83" t="s">
        <v>754</v>
      </c>
      <c r="K2375" s="83" t="s">
        <v>857</v>
      </c>
      <c r="L2375" s="84" t="s">
        <v>1614</v>
      </c>
      <c r="M2375" s="84" t="s">
        <v>917</v>
      </c>
      <c r="N2375" s="83">
        <v>1</v>
      </c>
      <c r="O2375" s="83">
        <v>1</v>
      </c>
      <c r="P2375" s="83">
        <v>15</v>
      </c>
      <c r="Q2375" s="241">
        <f t="shared" si="174"/>
        <v>15</v>
      </c>
      <c r="R2375" s="240" t="str">
        <f t="shared" si="175"/>
        <v>DÜŞÜK RİSK</v>
      </c>
      <c r="S2375" s="84" t="s">
        <v>918</v>
      </c>
      <c r="T2375" s="83" t="s">
        <v>186</v>
      </c>
      <c r="U2375" s="155" t="s">
        <v>919</v>
      </c>
      <c r="V2375" s="85" t="s">
        <v>961</v>
      </c>
      <c r="W2375" s="156" t="s">
        <v>919</v>
      </c>
      <c r="X2375" s="156" t="s">
        <v>858</v>
      </c>
      <c r="Y2375" s="83">
        <v>1</v>
      </c>
      <c r="Z2375" s="83">
        <v>1</v>
      </c>
      <c r="AA2375" s="83">
        <v>15</v>
      </c>
      <c r="AB2375" s="241">
        <f t="shared" si="176"/>
        <v>15</v>
      </c>
      <c r="AC2375" s="240" t="str">
        <f t="shared" si="177"/>
        <v>DÜŞÜK RİSK</v>
      </c>
      <c r="AD2375" s="81" t="s">
        <v>493</v>
      </c>
      <c r="AE2375" s="81" t="s">
        <v>1599</v>
      </c>
      <c r="AF2375" s="240" t="s">
        <v>1600</v>
      </c>
      <c r="AG2375" s="83" t="s">
        <v>1042</v>
      </c>
    </row>
    <row r="2376" spans="1:33" ht="175" x14ac:dyDescent="0.45">
      <c r="A2376" s="152">
        <v>2369</v>
      </c>
      <c r="B2376" s="160">
        <v>45896</v>
      </c>
      <c r="C2376" s="83" t="s">
        <v>72</v>
      </c>
      <c r="D2376" s="81" t="s">
        <v>155</v>
      </c>
      <c r="E2376" s="254" t="s">
        <v>3095</v>
      </c>
      <c r="F2376" s="154" t="s">
        <v>3865</v>
      </c>
      <c r="G2376" s="83" t="s">
        <v>2388</v>
      </c>
      <c r="H2376" s="83" t="s">
        <v>2389</v>
      </c>
      <c r="I2376" s="83" t="s">
        <v>214</v>
      </c>
      <c r="J2376" s="83" t="s">
        <v>754</v>
      </c>
      <c r="K2376" s="83" t="s">
        <v>857</v>
      </c>
      <c r="L2376" s="84" t="s">
        <v>1614</v>
      </c>
      <c r="M2376" s="84" t="s">
        <v>917</v>
      </c>
      <c r="N2376" s="83">
        <v>1</v>
      </c>
      <c r="O2376" s="83">
        <v>1</v>
      </c>
      <c r="P2376" s="83">
        <v>15</v>
      </c>
      <c r="Q2376" s="241">
        <f t="shared" si="174"/>
        <v>15</v>
      </c>
      <c r="R2376" s="240" t="str">
        <f t="shared" si="175"/>
        <v>DÜŞÜK RİSK</v>
      </c>
      <c r="S2376" s="84" t="s">
        <v>918</v>
      </c>
      <c r="T2376" s="83" t="s">
        <v>186</v>
      </c>
      <c r="U2376" s="155" t="s">
        <v>919</v>
      </c>
      <c r="V2376" s="85" t="s">
        <v>961</v>
      </c>
      <c r="W2376" s="156" t="s">
        <v>919</v>
      </c>
      <c r="X2376" s="156" t="s">
        <v>858</v>
      </c>
      <c r="Y2376" s="83">
        <v>1</v>
      </c>
      <c r="Z2376" s="83">
        <v>1</v>
      </c>
      <c r="AA2376" s="83">
        <v>15</v>
      </c>
      <c r="AB2376" s="241">
        <f t="shared" si="176"/>
        <v>15</v>
      </c>
      <c r="AC2376" s="240" t="str">
        <f t="shared" si="177"/>
        <v>DÜŞÜK RİSK</v>
      </c>
      <c r="AD2376" s="81" t="s">
        <v>493</v>
      </c>
      <c r="AE2376" s="81" t="s">
        <v>1599</v>
      </c>
      <c r="AF2376" s="240" t="s">
        <v>1600</v>
      </c>
      <c r="AG2376" s="83" t="s">
        <v>1042</v>
      </c>
    </row>
    <row r="2377" spans="1:33" ht="175" x14ac:dyDescent="0.45">
      <c r="A2377" s="152">
        <v>2370</v>
      </c>
      <c r="B2377" s="160">
        <v>45896</v>
      </c>
      <c r="C2377" s="83" t="s">
        <v>72</v>
      </c>
      <c r="D2377" s="81" t="s">
        <v>155</v>
      </c>
      <c r="E2377" s="254" t="s">
        <v>3095</v>
      </c>
      <c r="F2377" s="154" t="s">
        <v>3865</v>
      </c>
      <c r="G2377" s="83" t="s">
        <v>1612</v>
      </c>
      <c r="H2377" s="83" t="s">
        <v>1613</v>
      </c>
      <c r="I2377" s="83" t="s">
        <v>336</v>
      </c>
      <c r="J2377" s="83" t="s">
        <v>754</v>
      </c>
      <c r="K2377" s="83" t="s">
        <v>857</v>
      </c>
      <c r="L2377" s="84" t="s">
        <v>1614</v>
      </c>
      <c r="M2377" s="84" t="s">
        <v>917</v>
      </c>
      <c r="N2377" s="83">
        <v>1</v>
      </c>
      <c r="O2377" s="83">
        <v>2</v>
      </c>
      <c r="P2377" s="83">
        <v>7</v>
      </c>
      <c r="Q2377" s="241">
        <f t="shared" si="174"/>
        <v>14</v>
      </c>
      <c r="R2377" s="240" t="str">
        <f t="shared" si="175"/>
        <v>DÜŞÜK RİSK</v>
      </c>
      <c r="S2377" s="84" t="s">
        <v>918</v>
      </c>
      <c r="T2377" s="83" t="s">
        <v>186</v>
      </c>
      <c r="U2377" s="155" t="s">
        <v>919</v>
      </c>
      <c r="V2377" s="85" t="s">
        <v>961</v>
      </c>
      <c r="W2377" s="156" t="s">
        <v>919</v>
      </c>
      <c r="X2377" s="156" t="s">
        <v>858</v>
      </c>
      <c r="Y2377" s="83">
        <v>0.5</v>
      </c>
      <c r="Z2377" s="83">
        <v>1</v>
      </c>
      <c r="AA2377" s="83">
        <v>15</v>
      </c>
      <c r="AB2377" s="241">
        <f t="shared" si="176"/>
        <v>7.5</v>
      </c>
      <c r="AC2377" s="240" t="str">
        <f t="shared" si="177"/>
        <v>DÜŞÜK RİSK</v>
      </c>
      <c r="AD2377" s="81" t="s">
        <v>493</v>
      </c>
      <c r="AE2377" s="81" t="s">
        <v>1599</v>
      </c>
      <c r="AF2377" s="240" t="s">
        <v>1600</v>
      </c>
      <c r="AG2377" s="83" t="s">
        <v>1042</v>
      </c>
    </row>
    <row r="2378" spans="1:33" ht="175" x14ac:dyDescent="0.45">
      <c r="A2378" s="152">
        <v>2371</v>
      </c>
      <c r="B2378" s="160">
        <v>45896</v>
      </c>
      <c r="C2378" s="83" t="s">
        <v>72</v>
      </c>
      <c r="D2378" s="81" t="s">
        <v>155</v>
      </c>
      <c r="E2378" s="254" t="s">
        <v>3095</v>
      </c>
      <c r="F2378" s="154" t="s">
        <v>3865</v>
      </c>
      <c r="G2378" s="83" t="s">
        <v>1615</v>
      </c>
      <c r="H2378" s="83" t="s">
        <v>1616</v>
      </c>
      <c r="I2378" s="83" t="s">
        <v>225</v>
      </c>
      <c r="J2378" s="83" t="s">
        <v>754</v>
      </c>
      <c r="K2378" s="83" t="s">
        <v>857</v>
      </c>
      <c r="L2378" s="84" t="s">
        <v>1614</v>
      </c>
      <c r="M2378" s="84" t="s">
        <v>917</v>
      </c>
      <c r="N2378" s="83">
        <v>1</v>
      </c>
      <c r="O2378" s="83">
        <v>2</v>
      </c>
      <c r="P2378" s="83">
        <v>7</v>
      </c>
      <c r="Q2378" s="241">
        <f t="shared" si="174"/>
        <v>14</v>
      </c>
      <c r="R2378" s="240" t="str">
        <f t="shared" si="175"/>
        <v>DÜŞÜK RİSK</v>
      </c>
      <c r="S2378" s="84" t="s">
        <v>918</v>
      </c>
      <c r="T2378" s="83" t="s">
        <v>190</v>
      </c>
      <c r="U2378" s="155" t="s">
        <v>919</v>
      </c>
      <c r="V2378" s="85" t="s">
        <v>961</v>
      </c>
      <c r="W2378" s="156" t="s">
        <v>919</v>
      </c>
      <c r="X2378" s="156" t="s">
        <v>858</v>
      </c>
      <c r="Y2378" s="83">
        <v>0.5</v>
      </c>
      <c r="Z2378" s="83">
        <v>1</v>
      </c>
      <c r="AA2378" s="83">
        <v>15</v>
      </c>
      <c r="AB2378" s="241">
        <f t="shared" si="176"/>
        <v>7.5</v>
      </c>
      <c r="AC2378" s="240" t="str">
        <f t="shared" si="177"/>
        <v>DÜŞÜK RİSK</v>
      </c>
      <c r="AD2378" s="81" t="s">
        <v>493</v>
      </c>
      <c r="AE2378" s="81" t="s">
        <v>1599</v>
      </c>
      <c r="AF2378" s="240" t="s">
        <v>1600</v>
      </c>
      <c r="AG2378" s="83" t="s">
        <v>1042</v>
      </c>
    </row>
    <row r="2379" spans="1:33" ht="175" x14ac:dyDescent="0.45">
      <c r="A2379" s="152">
        <v>2372</v>
      </c>
      <c r="B2379" s="160">
        <v>45896</v>
      </c>
      <c r="C2379" s="83" t="s">
        <v>72</v>
      </c>
      <c r="D2379" s="81" t="s">
        <v>155</v>
      </c>
      <c r="E2379" s="254" t="s">
        <v>3095</v>
      </c>
      <c r="F2379" s="154" t="s">
        <v>3865</v>
      </c>
      <c r="G2379" s="83" t="s">
        <v>1617</v>
      </c>
      <c r="H2379" s="83" t="s">
        <v>1783</v>
      </c>
      <c r="I2379" s="83" t="s">
        <v>199</v>
      </c>
      <c r="J2379" s="83" t="s">
        <v>754</v>
      </c>
      <c r="K2379" s="83" t="s">
        <v>857</v>
      </c>
      <c r="L2379" s="84" t="s">
        <v>1614</v>
      </c>
      <c r="M2379" s="84" t="s">
        <v>917</v>
      </c>
      <c r="N2379" s="83">
        <v>1</v>
      </c>
      <c r="O2379" s="83">
        <v>0.5</v>
      </c>
      <c r="P2379" s="83">
        <v>40</v>
      </c>
      <c r="Q2379" s="241">
        <f t="shared" si="174"/>
        <v>20</v>
      </c>
      <c r="R2379" s="240" t="str">
        <f t="shared" si="175"/>
        <v>OLASI RİSK</v>
      </c>
      <c r="S2379" s="84" t="s">
        <v>918</v>
      </c>
      <c r="T2379" s="83" t="s">
        <v>186</v>
      </c>
      <c r="U2379" s="155" t="s">
        <v>919</v>
      </c>
      <c r="V2379" s="85" t="s">
        <v>961</v>
      </c>
      <c r="W2379" s="156" t="s">
        <v>919</v>
      </c>
      <c r="X2379" s="156" t="s">
        <v>858</v>
      </c>
      <c r="Y2379" s="83">
        <v>0.5</v>
      </c>
      <c r="Z2379" s="83">
        <v>0.5</v>
      </c>
      <c r="AA2379" s="83">
        <v>15</v>
      </c>
      <c r="AB2379" s="241">
        <f t="shared" si="176"/>
        <v>3.75</v>
      </c>
      <c r="AC2379" s="240" t="str">
        <f t="shared" si="177"/>
        <v>DÜŞÜK RİSK</v>
      </c>
      <c r="AD2379" s="81" t="s">
        <v>493</v>
      </c>
      <c r="AE2379" s="81" t="s">
        <v>1599</v>
      </c>
      <c r="AF2379" s="240" t="s">
        <v>1600</v>
      </c>
      <c r="AG2379" s="83" t="s">
        <v>1042</v>
      </c>
    </row>
    <row r="2380" spans="1:33" ht="175" x14ac:dyDescent="0.45">
      <c r="A2380" s="152">
        <v>2373</v>
      </c>
      <c r="B2380" s="160">
        <v>45896</v>
      </c>
      <c r="C2380" s="83" t="s">
        <v>72</v>
      </c>
      <c r="D2380" s="81" t="s">
        <v>155</v>
      </c>
      <c r="E2380" s="254" t="s">
        <v>3095</v>
      </c>
      <c r="F2380" s="154" t="s">
        <v>3865</v>
      </c>
      <c r="G2380" s="83" t="s">
        <v>1615</v>
      </c>
      <c r="H2380" s="83" t="s">
        <v>1783</v>
      </c>
      <c r="I2380" s="83" t="s">
        <v>214</v>
      </c>
      <c r="J2380" s="83" t="s">
        <v>754</v>
      </c>
      <c r="K2380" s="83" t="s">
        <v>857</v>
      </c>
      <c r="L2380" s="84" t="s">
        <v>1614</v>
      </c>
      <c r="M2380" s="84" t="s">
        <v>917</v>
      </c>
      <c r="N2380" s="83">
        <v>1</v>
      </c>
      <c r="O2380" s="83">
        <v>0.5</v>
      </c>
      <c r="P2380" s="83">
        <v>40</v>
      </c>
      <c r="Q2380" s="241">
        <f t="shared" si="174"/>
        <v>20</v>
      </c>
      <c r="R2380" s="240" t="str">
        <f t="shared" si="175"/>
        <v>OLASI RİSK</v>
      </c>
      <c r="S2380" s="84" t="s">
        <v>918</v>
      </c>
      <c r="T2380" s="83" t="s">
        <v>186</v>
      </c>
      <c r="U2380" s="155" t="s">
        <v>919</v>
      </c>
      <c r="V2380" s="85" t="s">
        <v>961</v>
      </c>
      <c r="W2380" s="156" t="s">
        <v>919</v>
      </c>
      <c r="X2380" s="156" t="s">
        <v>858</v>
      </c>
      <c r="Y2380" s="83">
        <v>0.5</v>
      </c>
      <c r="Z2380" s="83">
        <v>0.5</v>
      </c>
      <c r="AA2380" s="83">
        <v>15</v>
      </c>
      <c r="AB2380" s="241">
        <f t="shared" si="176"/>
        <v>3.75</v>
      </c>
      <c r="AC2380" s="240" t="str">
        <f t="shared" si="177"/>
        <v>DÜŞÜK RİSK</v>
      </c>
      <c r="AD2380" s="81" t="s">
        <v>493</v>
      </c>
      <c r="AE2380" s="81" t="s">
        <v>1599</v>
      </c>
      <c r="AF2380" s="240" t="s">
        <v>1600</v>
      </c>
      <c r="AG2380" s="83" t="s">
        <v>1042</v>
      </c>
    </row>
    <row r="2381" spans="1:33" ht="175" x14ac:dyDescent="0.45">
      <c r="A2381" s="152">
        <v>2374</v>
      </c>
      <c r="B2381" s="160">
        <v>45896</v>
      </c>
      <c r="C2381" s="83" t="s">
        <v>72</v>
      </c>
      <c r="D2381" s="81" t="s">
        <v>155</v>
      </c>
      <c r="E2381" s="254" t="s">
        <v>3095</v>
      </c>
      <c r="F2381" s="154" t="s">
        <v>3865</v>
      </c>
      <c r="G2381" s="83" t="s">
        <v>1617</v>
      </c>
      <c r="H2381" s="83" t="s">
        <v>1618</v>
      </c>
      <c r="I2381" s="83" t="s">
        <v>199</v>
      </c>
      <c r="J2381" s="83" t="s">
        <v>1619</v>
      </c>
      <c r="K2381" s="83" t="s">
        <v>857</v>
      </c>
      <c r="L2381" s="84" t="s">
        <v>1614</v>
      </c>
      <c r="M2381" s="84" t="s">
        <v>917</v>
      </c>
      <c r="N2381" s="83">
        <v>1</v>
      </c>
      <c r="O2381" s="83">
        <v>1</v>
      </c>
      <c r="P2381" s="83">
        <v>40</v>
      </c>
      <c r="Q2381" s="241">
        <f t="shared" si="174"/>
        <v>40</v>
      </c>
      <c r="R2381" s="240" t="str">
        <f t="shared" si="175"/>
        <v>OLASI RİSK</v>
      </c>
      <c r="S2381" s="84" t="s">
        <v>918</v>
      </c>
      <c r="T2381" s="83" t="s">
        <v>186</v>
      </c>
      <c r="U2381" s="155" t="s">
        <v>919</v>
      </c>
      <c r="V2381" s="85" t="s">
        <v>961</v>
      </c>
      <c r="W2381" s="156" t="s">
        <v>919</v>
      </c>
      <c r="X2381" s="156" t="s">
        <v>858</v>
      </c>
      <c r="Y2381" s="83">
        <v>1</v>
      </c>
      <c r="Z2381" s="83">
        <v>0.5</v>
      </c>
      <c r="AA2381" s="83">
        <v>40</v>
      </c>
      <c r="AB2381" s="241">
        <f t="shared" si="176"/>
        <v>20</v>
      </c>
      <c r="AC2381" s="240" t="str">
        <f t="shared" si="177"/>
        <v>OLASI RİSK</v>
      </c>
      <c r="AD2381" s="81" t="s">
        <v>493</v>
      </c>
      <c r="AE2381" s="81" t="s">
        <v>1599</v>
      </c>
      <c r="AF2381" s="240" t="s">
        <v>1620</v>
      </c>
      <c r="AG2381" s="83" t="s">
        <v>1042</v>
      </c>
    </row>
    <row r="2382" spans="1:33" ht="175" x14ac:dyDescent="0.45">
      <c r="A2382" s="152">
        <v>2375</v>
      </c>
      <c r="B2382" s="160">
        <v>45896</v>
      </c>
      <c r="C2382" s="83" t="s">
        <v>72</v>
      </c>
      <c r="D2382" s="81" t="s">
        <v>155</v>
      </c>
      <c r="E2382" s="254" t="s">
        <v>3095</v>
      </c>
      <c r="F2382" s="154" t="s">
        <v>3865</v>
      </c>
      <c r="G2382" s="83" t="s">
        <v>1615</v>
      </c>
      <c r="H2382" s="83" t="s">
        <v>1621</v>
      </c>
      <c r="I2382" s="83" t="s">
        <v>199</v>
      </c>
      <c r="J2382" s="83" t="s">
        <v>1619</v>
      </c>
      <c r="K2382" s="83" t="s">
        <v>857</v>
      </c>
      <c r="L2382" s="84" t="s">
        <v>1614</v>
      </c>
      <c r="M2382" s="84" t="s">
        <v>917</v>
      </c>
      <c r="N2382" s="83">
        <v>1</v>
      </c>
      <c r="O2382" s="83">
        <v>1</v>
      </c>
      <c r="P2382" s="83">
        <v>40</v>
      </c>
      <c r="Q2382" s="241">
        <f t="shared" si="174"/>
        <v>40</v>
      </c>
      <c r="R2382" s="240" t="str">
        <f t="shared" si="175"/>
        <v>OLASI RİSK</v>
      </c>
      <c r="S2382" s="84" t="s">
        <v>918</v>
      </c>
      <c r="T2382" s="83" t="s">
        <v>186</v>
      </c>
      <c r="U2382" s="155" t="s">
        <v>919</v>
      </c>
      <c r="V2382" s="85" t="s">
        <v>961</v>
      </c>
      <c r="W2382" s="156" t="s">
        <v>919</v>
      </c>
      <c r="X2382" s="156" t="s">
        <v>858</v>
      </c>
      <c r="Y2382" s="83">
        <v>1</v>
      </c>
      <c r="Z2382" s="83">
        <v>0.5</v>
      </c>
      <c r="AA2382" s="83">
        <v>15</v>
      </c>
      <c r="AB2382" s="241">
        <f t="shared" si="176"/>
        <v>7.5</v>
      </c>
      <c r="AC2382" s="240" t="str">
        <f t="shared" si="177"/>
        <v>DÜŞÜK RİSK</v>
      </c>
      <c r="AD2382" s="81" t="s">
        <v>493</v>
      </c>
      <c r="AE2382" s="81" t="s">
        <v>1599</v>
      </c>
      <c r="AF2382" s="240" t="s">
        <v>1620</v>
      </c>
      <c r="AG2382" s="83" t="s">
        <v>1042</v>
      </c>
    </row>
    <row r="2383" spans="1:33" ht="175" x14ac:dyDescent="0.45">
      <c r="A2383" s="152">
        <v>2376</v>
      </c>
      <c r="B2383" s="160">
        <v>45896</v>
      </c>
      <c r="C2383" s="83" t="s">
        <v>72</v>
      </c>
      <c r="D2383" s="81" t="s">
        <v>155</v>
      </c>
      <c r="E2383" s="254" t="s">
        <v>3095</v>
      </c>
      <c r="F2383" s="154" t="s">
        <v>3865</v>
      </c>
      <c r="G2383" s="83" t="s">
        <v>1617</v>
      </c>
      <c r="H2383" s="83" t="s">
        <v>1622</v>
      </c>
      <c r="I2383" s="83" t="s">
        <v>1623</v>
      </c>
      <c r="J2383" s="83" t="s">
        <v>1619</v>
      </c>
      <c r="K2383" s="83" t="s">
        <v>857</v>
      </c>
      <c r="L2383" s="84" t="s">
        <v>1614</v>
      </c>
      <c r="M2383" s="84" t="s">
        <v>917</v>
      </c>
      <c r="N2383" s="83">
        <v>1</v>
      </c>
      <c r="O2383" s="83">
        <v>1</v>
      </c>
      <c r="P2383" s="83">
        <v>40</v>
      </c>
      <c r="Q2383" s="241">
        <f t="shared" si="174"/>
        <v>40</v>
      </c>
      <c r="R2383" s="240" t="str">
        <f t="shared" si="175"/>
        <v>OLASI RİSK</v>
      </c>
      <c r="S2383" s="84" t="s">
        <v>918</v>
      </c>
      <c r="T2383" s="83" t="s">
        <v>186</v>
      </c>
      <c r="U2383" s="155" t="s">
        <v>919</v>
      </c>
      <c r="V2383" s="85" t="s">
        <v>961</v>
      </c>
      <c r="W2383" s="156" t="s">
        <v>919</v>
      </c>
      <c r="X2383" s="156" t="s">
        <v>858</v>
      </c>
      <c r="Y2383" s="83">
        <v>1</v>
      </c>
      <c r="Z2383" s="83">
        <v>0.5</v>
      </c>
      <c r="AA2383" s="83">
        <v>15</v>
      </c>
      <c r="AB2383" s="241">
        <f t="shared" si="176"/>
        <v>7.5</v>
      </c>
      <c r="AC2383" s="240" t="str">
        <f t="shared" si="177"/>
        <v>DÜŞÜK RİSK</v>
      </c>
      <c r="AD2383" s="81" t="s">
        <v>493</v>
      </c>
      <c r="AE2383" s="81" t="s">
        <v>1599</v>
      </c>
      <c r="AF2383" s="240" t="s">
        <v>1620</v>
      </c>
      <c r="AG2383" s="83" t="s">
        <v>1042</v>
      </c>
    </row>
    <row r="2384" spans="1:33" ht="175" x14ac:dyDescent="0.45">
      <c r="A2384" s="152">
        <v>2377</v>
      </c>
      <c r="B2384" s="160">
        <v>45896</v>
      </c>
      <c r="C2384" s="83" t="s">
        <v>72</v>
      </c>
      <c r="D2384" s="81" t="s">
        <v>155</v>
      </c>
      <c r="E2384" s="254" t="s">
        <v>3095</v>
      </c>
      <c r="F2384" s="154" t="s">
        <v>3865</v>
      </c>
      <c r="G2384" s="83" t="s">
        <v>1617</v>
      </c>
      <c r="H2384" s="83" t="s">
        <v>1624</v>
      </c>
      <c r="I2384" s="83" t="s">
        <v>1623</v>
      </c>
      <c r="J2384" s="83" t="s">
        <v>1619</v>
      </c>
      <c r="K2384" s="83" t="s">
        <v>857</v>
      </c>
      <c r="L2384" s="84" t="s">
        <v>1614</v>
      </c>
      <c r="M2384" s="84" t="s">
        <v>917</v>
      </c>
      <c r="N2384" s="83">
        <v>1</v>
      </c>
      <c r="O2384" s="83">
        <v>1</v>
      </c>
      <c r="P2384" s="83">
        <v>40</v>
      </c>
      <c r="Q2384" s="241">
        <f t="shared" si="174"/>
        <v>40</v>
      </c>
      <c r="R2384" s="240" t="str">
        <f t="shared" si="175"/>
        <v>OLASI RİSK</v>
      </c>
      <c r="S2384" s="84" t="s">
        <v>918</v>
      </c>
      <c r="T2384" s="83" t="s">
        <v>186</v>
      </c>
      <c r="U2384" s="155" t="s">
        <v>919</v>
      </c>
      <c r="V2384" s="85" t="s">
        <v>961</v>
      </c>
      <c r="W2384" s="156" t="s">
        <v>919</v>
      </c>
      <c r="X2384" s="156" t="s">
        <v>858</v>
      </c>
      <c r="Y2384" s="83">
        <v>1</v>
      </c>
      <c r="Z2384" s="83">
        <v>0.5</v>
      </c>
      <c r="AA2384" s="83">
        <v>15</v>
      </c>
      <c r="AB2384" s="241">
        <f t="shared" si="176"/>
        <v>7.5</v>
      </c>
      <c r="AC2384" s="240" t="str">
        <f t="shared" si="177"/>
        <v>DÜŞÜK RİSK</v>
      </c>
      <c r="AD2384" s="81" t="s">
        <v>493</v>
      </c>
      <c r="AE2384" s="81" t="s">
        <v>1599</v>
      </c>
      <c r="AF2384" s="240" t="s">
        <v>1620</v>
      </c>
      <c r="AG2384" s="83" t="s">
        <v>1042</v>
      </c>
    </row>
    <row r="2385" spans="1:33" ht="175" x14ac:dyDescent="0.45">
      <c r="A2385" s="152">
        <v>2378</v>
      </c>
      <c r="B2385" s="160">
        <v>45896</v>
      </c>
      <c r="C2385" s="83" t="s">
        <v>72</v>
      </c>
      <c r="D2385" s="81" t="s">
        <v>155</v>
      </c>
      <c r="E2385" s="254" t="s">
        <v>3095</v>
      </c>
      <c r="F2385" s="154" t="s">
        <v>3865</v>
      </c>
      <c r="G2385" s="83" t="s">
        <v>1615</v>
      </c>
      <c r="H2385" s="83" t="s">
        <v>1625</v>
      </c>
      <c r="I2385" s="83" t="s">
        <v>1623</v>
      </c>
      <c r="J2385" s="83" t="s">
        <v>1619</v>
      </c>
      <c r="K2385" s="83" t="s">
        <v>857</v>
      </c>
      <c r="L2385" s="84" t="s">
        <v>1614</v>
      </c>
      <c r="M2385" s="84" t="s">
        <v>917</v>
      </c>
      <c r="N2385" s="83">
        <v>1</v>
      </c>
      <c r="O2385" s="83">
        <v>1</v>
      </c>
      <c r="P2385" s="83">
        <v>40</v>
      </c>
      <c r="Q2385" s="241">
        <f t="shared" si="174"/>
        <v>40</v>
      </c>
      <c r="R2385" s="240" t="str">
        <f t="shared" si="175"/>
        <v>OLASI RİSK</v>
      </c>
      <c r="S2385" s="84" t="s">
        <v>918</v>
      </c>
      <c r="T2385" s="83" t="s">
        <v>186</v>
      </c>
      <c r="U2385" s="155" t="s">
        <v>919</v>
      </c>
      <c r="V2385" s="85" t="s">
        <v>961</v>
      </c>
      <c r="W2385" s="156" t="s">
        <v>919</v>
      </c>
      <c r="X2385" s="156" t="s">
        <v>858</v>
      </c>
      <c r="Y2385" s="83">
        <v>1</v>
      </c>
      <c r="Z2385" s="83">
        <v>0.5</v>
      </c>
      <c r="AA2385" s="83">
        <v>15</v>
      </c>
      <c r="AB2385" s="241">
        <f t="shared" si="176"/>
        <v>7.5</v>
      </c>
      <c r="AC2385" s="240" t="str">
        <f t="shared" si="177"/>
        <v>DÜŞÜK RİSK</v>
      </c>
      <c r="AD2385" s="81" t="s">
        <v>493</v>
      </c>
      <c r="AE2385" s="81" t="s">
        <v>1599</v>
      </c>
      <c r="AF2385" s="240" t="s">
        <v>1620</v>
      </c>
      <c r="AG2385" s="83" t="s">
        <v>1042</v>
      </c>
    </row>
    <row r="2386" spans="1:33" ht="122.5" x14ac:dyDescent="0.45">
      <c r="A2386" s="152">
        <v>2379</v>
      </c>
      <c r="B2386" s="160">
        <v>45896</v>
      </c>
      <c r="C2386" s="83" t="s">
        <v>72</v>
      </c>
      <c r="D2386" s="81" t="s">
        <v>155</v>
      </c>
      <c r="E2386" s="254" t="s">
        <v>3095</v>
      </c>
      <c r="F2386" s="154" t="s">
        <v>3865</v>
      </c>
      <c r="G2386" s="83" t="s">
        <v>1626</v>
      </c>
      <c r="H2386" s="83" t="s">
        <v>1627</v>
      </c>
      <c r="I2386" s="83" t="s">
        <v>1628</v>
      </c>
      <c r="J2386" s="83" t="s">
        <v>1629</v>
      </c>
      <c r="K2386" s="83" t="s">
        <v>857</v>
      </c>
      <c r="L2386" s="84" t="s">
        <v>5383</v>
      </c>
      <c r="M2386" s="84" t="s">
        <v>917</v>
      </c>
      <c r="N2386" s="83">
        <v>0.5</v>
      </c>
      <c r="O2386" s="83">
        <v>0.5</v>
      </c>
      <c r="P2386" s="83">
        <v>1</v>
      </c>
      <c r="Q2386" s="241">
        <f t="shared" ref="Q2386:Q2449" si="178">IF(OR(ISBLANK(N2386)=TRUE,ISBLANK(O2386)=TRUE,ISBLANK(P2386)=TRUE),"",PRODUCT(N2386,O2386,P2386))</f>
        <v>0.25</v>
      </c>
      <c r="R2386" s="240" t="str">
        <f t="shared" ref="R2386:R2449" si="179">IF(Q2386="","",IF(AND(Q2386&gt;=0,Q2386&lt;20),"DÜŞÜK RİSK",IF(AND(Q2386&gt;=20,Q2386&lt;70),"OLASI RİSK",IF(AND(Q2386&gt;=70,Q2386&lt;200),"ÖNEMLİ RİSK",IF(AND(Q2386&gt;=200,Q2386&lt;400),"YÜKSEK RİSK",IF(Q2386&gt;=400,"KABUL EDİLEMEZ RİSK",""))))))</f>
        <v>DÜŞÜK RİSK</v>
      </c>
      <c r="S2386" s="84" t="s">
        <v>918</v>
      </c>
      <c r="T2386" s="83" t="s">
        <v>190</v>
      </c>
      <c r="U2386" s="155" t="s">
        <v>919</v>
      </c>
      <c r="V2386" s="85" t="s">
        <v>961</v>
      </c>
      <c r="W2386" s="156" t="s">
        <v>919</v>
      </c>
      <c r="X2386" s="156" t="s">
        <v>858</v>
      </c>
      <c r="Y2386" s="83">
        <v>0.5</v>
      </c>
      <c r="Z2386" s="83">
        <v>0.5</v>
      </c>
      <c r="AA2386" s="83">
        <v>1</v>
      </c>
      <c r="AB2386" s="241">
        <f t="shared" ref="AB2386:AB2449" si="180">IF(OR(ISBLANK(Y2386)=TRUE,ISBLANK(Z2386)=TRUE,ISBLANK(AA2386)=TRUE),"",PRODUCT(Y2386,Z2386,AA2386))</f>
        <v>0.25</v>
      </c>
      <c r="AC2386" s="240" t="str">
        <f t="shared" ref="AC2386:AC2449" si="181">IF(AB2386="","",IF(AND(AB2386&gt;=0,AB2386&lt;20),"DÜŞÜK RİSK",IF(AND(AB2386&gt;=20,AB2386&lt;70),"OLASI RİSK",IF(AND(AB2386&gt;=70,AB2386&lt;200),"ÖNEMLİ RİSK",IF(AND(AB2386&gt;=200,AB2386&lt;400),"YÜKSEK RİSK",IF(AB2386&gt;=400,"KABUL EDİLEMEZ RİSK",""))))))</f>
        <v>DÜŞÜK RİSK</v>
      </c>
      <c r="AD2386" s="81" t="s">
        <v>132</v>
      </c>
      <c r="AE2386" s="81" t="s">
        <v>190</v>
      </c>
      <c r="AF2386" s="240" t="s">
        <v>1631</v>
      </c>
      <c r="AG2386" s="83" t="s">
        <v>1042</v>
      </c>
    </row>
    <row r="2387" spans="1:33" ht="105" x14ac:dyDescent="0.45">
      <c r="A2387" s="152">
        <v>2380</v>
      </c>
      <c r="B2387" s="160">
        <v>45896</v>
      </c>
      <c r="C2387" s="83" t="s">
        <v>72</v>
      </c>
      <c r="D2387" s="81" t="s">
        <v>156</v>
      </c>
      <c r="E2387" s="254" t="s">
        <v>3095</v>
      </c>
      <c r="F2387" s="154" t="s">
        <v>3865</v>
      </c>
      <c r="G2387" s="83" t="s">
        <v>1632</v>
      </c>
      <c r="H2387" s="83" t="s">
        <v>1633</v>
      </c>
      <c r="I2387" s="83" t="s">
        <v>1634</v>
      </c>
      <c r="J2387" s="83" t="s">
        <v>1635</v>
      </c>
      <c r="K2387" s="83" t="s">
        <v>857</v>
      </c>
      <c r="L2387" s="84" t="s">
        <v>1636</v>
      </c>
      <c r="M2387" s="84" t="s">
        <v>917</v>
      </c>
      <c r="N2387" s="83">
        <v>0.5</v>
      </c>
      <c r="O2387" s="83">
        <v>0.5</v>
      </c>
      <c r="P2387" s="83">
        <v>1</v>
      </c>
      <c r="Q2387" s="241">
        <f t="shared" si="178"/>
        <v>0.25</v>
      </c>
      <c r="R2387" s="240" t="str">
        <f t="shared" si="179"/>
        <v>DÜŞÜK RİSK</v>
      </c>
      <c r="S2387" s="84" t="s">
        <v>918</v>
      </c>
      <c r="T2387" s="83" t="s">
        <v>186</v>
      </c>
      <c r="U2387" s="155" t="s">
        <v>919</v>
      </c>
      <c r="V2387" s="85" t="s">
        <v>961</v>
      </c>
      <c r="W2387" s="156" t="s">
        <v>919</v>
      </c>
      <c r="X2387" s="156" t="s">
        <v>858</v>
      </c>
      <c r="Y2387" s="83">
        <v>0.5</v>
      </c>
      <c r="Z2387" s="83">
        <v>0.5</v>
      </c>
      <c r="AA2387" s="83">
        <v>1</v>
      </c>
      <c r="AB2387" s="241">
        <f t="shared" si="180"/>
        <v>0.25</v>
      </c>
      <c r="AC2387" s="240" t="str">
        <f t="shared" si="181"/>
        <v>DÜŞÜK RİSK</v>
      </c>
      <c r="AD2387" s="81" t="s">
        <v>132</v>
      </c>
      <c r="AE2387" s="81" t="s">
        <v>186</v>
      </c>
      <c r="AF2387" s="240" t="s">
        <v>978</v>
      </c>
      <c r="AG2387" s="83" t="s">
        <v>1058</v>
      </c>
    </row>
    <row r="2388" spans="1:33" ht="140" x14ac:dyDescent="0.45">
      <c r="A2388" s="152">
        <v>2381</v>
      </c>
      <c r="B2388" s="160">
        <v>45896</v>
      </c>
      <c r="C2388" s="83" t="s">
        <v>72</v>
      </c>
      <c r="D2388" s="81" t="s">
        <v>156</v>
      </c>
      <c r="E2388" s="254" t="s">
        <v>3095</v>
      </c>
      <c r="F2388" s="154" t="s">
        <v>3865</v>
      </c>
      <c r="G2388" s="83" t="s">
        <v>1637</v>
      </c>
      <c r="H2388" s="83" t="s">
        <v>1638</v>
      </c>
      <c r="I2388" s="83" t="s">
        <v>1639</v>
      </c>
      <c r="J2388" s="83" t="s">
        <v>1640</v>
      </c>
      <c r="K2388" s="83" t="s">
        <v>857</v>
      </c>
      <c r="L2388" s="84" t="s">
        <v>1641</v>
      </c>
      <c r="M2388" s="84" t="s">
        <v>917</v>
      </c>
      <c r="N2388" s="83">
        <v>1</v>
      </c>
      <c r="O2388" s="83">
        <v>3</v>
      </c>
      <c r="P2388" s="83">
        <v>15</v>
      </c>
      <c r="Q2388" s="241">
        <f t="shared" si="178"/>
        <v>45</v>
      </c>
      <c r="R2388" s="240" t="str">
        <f t="shared" si="179"/>
        <v>OLASI RİSK</v>
      </c>
      <c r="S2388" s="84" t="s">
        <v>918</v>
      </c>
      <c r="T2388" s="83" t="s">
        <v>187</v>
      </c>
      <c r="U2388" s="155" t="s">
        <v>919</v>
      </c>
      <c r="V2388" s="85" t="s">
        <v>558</v>
      </c>
      <c r="W2388" s="156" t="s">
        <v>919</v>
      </c>
      <c r="X2388" s="156" t="s">
        <v>858</v>
      </c>
      <c r="Y2388" s="83">
        <v>1</v>
      </c>
      <c r="Z2388" s="83">
        <v>2</v>
      </c>
      <c r="AA2388" s="83">
        <v>3</v>
      </c>
      <c r="AB2388" s="241">
        <f t="shared" si="180"/>
        <v>6</v>
      </c>
      <c r="AC2388" s="240" t="str">
        <f t="shared" si="181"/>
        <v>DÜŞÜK RİSK</v>
      </c>
      <c r="AD2388" s="81" t="s">
        <v>651</v>
      </c>
      <c r="AE2388" s="81" t="s">
        <v>187</v>
      </c>
      <c r="AF2388" s="240" t="s">
        <v>1642</v>
      </c>
      <c r="AG2388" s="83" t="s">
        <v>1058</v>
      </c>
    </row>
    <row r="2389" spans="1:33" ht="175" x14ac:dyDescent="0.45">
      <c r="A2389" s="152">
        <v>2382</v>
      </c>
      <c r="B2389" s="160">
        <v>45896</v>
      </c>
      <c r="C2389" s="83" t="s">
        <v>72</v>
      </c>
      <c r="D2389" s="81" t="s">
        <v>156</v>
      </c>
      <c r="E2389" s="254" t="s">
        <v>3095</v>
      </c>
      <c r="F2389" s="154" t="s">
        <v>3865</v>
      </c>
      <c r="G2389" s="83" t="s">
        <v>1643</v>
      </c>
      <c r="H2389" s="83" t="s">
        <v>1644</v>
      </c>
      <c r="I2389" s="83" t="s">
        <v>1644</v>
      </c>
      <c r="J2389" s="83" t="s">
        <v>1645</v>
      </c>
      <c r="K2389" s="83" t="s">
        <v>857</v>
      </c>
      <c r="L2389" s="84" t="s">
        <v>1646</v>
      </c>
      <c r="M2389" s="84" t="s">
        <v>917</v>
      </c>
      <c r="N2389" s="83">
        <v>0.5</v>
      </c>
      <c r="O2389" s="83">
        <v>2</v>
      </c>
      <c r="P2389" s="83">
        <v>1</v>
      </c>
      <c r="Q2389" s="241">
        <f t="shared" si="178"/>
        <v>1</v>
      </c>
      <c r="R2389" s="240" t="str">
        <f t="shared" si="179"/>
        <v>DÜŞÜK RİSK</v>
      </c>
      <c r="S2389" s="84" t="s">
        <v>918</v>
      </c>
      <c r="T2389" s="83" t="s">
        <v>132</v>
      </c>
      <c r="U2389" s="155" t="s">
        <v>919</v>
      </c>
      <c r="V2389" s="85" t="s">
        <v>558</v>
      </c>
      <c r="W2389" s="156" t="s">
        <v>919</v>
      </c>
      <c r="X2389" s="156" t="s">
        <v>858</v>
      </c>
      <c r="Y2389" s="83">
        <v>0.5</v>
      </c>
      <c r="Z2389" s="83">
        <v>1</v>
      </c>
      <c r="AA2389" s="83">
        <v>1</v>
      </c>
      <c r="AB2389" s="241">
        <f t="shared" si="180"/>
        <v>0.5</v>
      </c>
      <c r="AC2389" s="240" t="str">
        <f t="shared" si="181"/>
        <v>DÜŞÜK RİSK</v>
      </c>
      <c r="AD2389" s="81" t="s">
        <v>651</v>
      </c>
      <c r="AE2389" s="81" t="s">
        <v>132</v>
      </c>
      <c r="AF2389" s="240" t="s">
        <v>552</v>
      </c>
      <c r="AG2389" s="83" t="s">
        <v>1058</v>
      </c>
    </row>
    <row r="2390" spans="1:33" ht="122.5" x14ac:dyDescent="0.45">
      <c r="A2390" s="152">
        <v>2383</v>
      </c>
      <c r="B2390" s="160">
        <v>45896</v>
      </c>
      <c r="C2390" s="83" t="s">
        <v>72</v>
      </c>
      <c r="D2390" s="81" t="s">
        <v>156</v>
      </c>
      <c r="E2390" s="254" t="s">
        <v>3095</v>
      </c>
      <c r="F2390" s="154" t="s">
        <v>3865</v>
      </c>
      <c r="G2390" s="83" t="s">
        <v>1647</v>
      </c>
      <c r="H2390" s="83" t="s">
        <v>1648</v>
      </c>
      <c r="I2390" s="83" t="s">
        <v>1649</v>
      </c>
      <c r="J2390" s="83" t="s">
        <v>1650</v>
      </c>
      <c r="K2390" s="83" t="s">
        <v>857</v>
      </c>
      <c r="L2390" s="84" t="s">
        <v>1651</v>
      </c>
      <c r="M2390" s="84" t="s">
        <v>917</v>
      </c>
      <c r="N2390" s="83">
        <v>3</v>
      </c>
      <c r="O2390" s="83">
        <v>6</v>
      </c>
      <c r="P2390" s="83">
        <v>3</v>
      </c>
      <c r="Q2390" s="241">
        <f t="shared" si="178"/>
        <v>54</v>
      </c>
      <c r="R2390" s="240" t="str">
        <f t="shared" si="179"/>
        <v>OLASI RİSK</v>
      </c>
      <c r="S2390" s="84" t="s">
        <v>918</v>
      </c>
      <c r="T2390" s="83" t="s">
        <v>186</v>
      </c>
      <c r="U2390" s="155" t="s">
        <v>919</v>
      </c>
      <c r="V2390" s="85" t="s">
        <v>558</v>
      </c>
      <c r="W2390" s="156" t="s">
        <v>919</v>
      </c>
      <c r="X2390" s="156" t="s">
        <v>858</v>
      </c>
      <c r="Y2390" s="83">
        <v>1</v>
      </c>
      <c r="Z2390" s="83">
        <v>3</v>
      </c>
      <c r="AA2390" s="83">
        <v>3</v>
      </c>
      <c r="AB2390" s="241">
        <f t="shared" si="180"/>
        <v>9</v>
      </c>
      <c r="AC2390" s="240" t="str">
        <f t="shared" si="181"/>
        <v>DÜŞÜK RİSK</v>
      </c>
      <c r="AD2390" s="81" t="s">
        <v>493</v>
      </c>
      <c r="AE2390" s="81" t="s">
        <v>186</v>
      </c>
      <c r="AF2390" s="240" t="s">
        <v>1652</v>
      </c>
      <c r="AG2390" s="83" t="s">
        <v>1058</v>
      </c>
    </row>
    <row r="2391" spans="1:33" ht="245" x14ac:dyDescent="0.45">
      <c r="A2391" s="152">
        <v>2384</v>
      </c>
      <c r="B2391" s="160">
        <v>45896</v>
      </c>
      <c r="C2391" s="83" t="s">
        <v>72</v>
      </c>
      <c r="D2391" s="81" t="s">
        <v>156</v>
      </c>
      <c r="E2391" s="254" t="s">
        <v>3095</v>
      </c>
      <c r="F2391" s="154" t="s">
        <v>3865</v>
      </c>
      <c r="G2391" s="83" t="s">
        <v>1653</v>
      </c>
      <c r="H2391" s="83" t="s">
        <v>1654</v>
      </c>
      <c r="I2391" s="83" t="s">
        <v>1655</v>
      </c>
      <c r="J2391" s="83" t="s">
        <v>1656</v>
      </c>
      <c r="K2391" s="83" t="s">
        <v>857</v>
      </c>
      <c r="L2391" s="84" t="s">
        <v>1657</v>
      </c>
      <c r="M2391" s="84" t="s">
        <v>917</v>
      </c>
      <c r="N2391" s="83">
        <v>1</v>
      </c>
      <c r="O2391" s="83">
        <v>0.5</v>
      </c>
      <c r="P2391" s="83">
        <v>1</v>
      </c>
      <c r="Q2391" s="241">
        <f t="shared" si="178"/>
        <v>0.5</v>
      </c>
      <c r="R2391" s="240" t="str">
        <f t="shared" si="179"/>
        <v>DÜŞÜK RİSK</v>
      </c>
      <c r="S2391" s="84" t="s">
        <v>918</v>
      </c>
      <c r="T2391" s="83" t="s">
        <v>186</v>
      </c>
      <c r="U2391" s="155" t="s">
        <v>919</v>
      </c>
      <c r="V2391" s="85" t="s">
        <v>558</v>
      </c>
      <c r="W2391" s="156" t="s">
        <v>919</v>
      </c>
      <c r="X2391" s="156" t="s">
        <v>858</v>
      </c>
      <c r="Y2391" s="83">
        <v>1</v>
      </c>
      <c r="Z2391" s="83">
        <v>0.5</v>
      </c>
      <c r="AA2391" s="83">
        <v>1</v>
      </c>
      <c r="AB2391" s="241">
        <f t="shared" si="180"/>
        <v>0.5</v>
      </c>
      <c r="AC2391" s="240" t="str">
        <f t="shared" si="181"/>
        <v>DÜŞÜK RİSK</v>
      </c>
      <c r="AD2391" s="81" t="s">
        <v>493</v>
      </c>
      <c r="AE2391" s="81" t="s">
        <v>186</v>
      </c>
      <c r="AF2391" s="240" t="s">
        <v>1658</v>
      </c>
      <c r="AG2391" s="83" t="s">
        <v>1659</v>
      </c>
    </row>
    <row r="2392" spans="1:33" ht="87.5" x14ac:dyDescent="0.45">
      <c r="A2392" s="152">
        <v>2385</v>
      </c>
      <c r="B2392" s="160">
        <v>45896</v>
      </c>
      <c r="C2392" s="83" t="s">
        <v>72</v>
      </c>
      <c r="D2392" s="81" t="s">
        <v>156</v>
      </c>
      <c r="E2392" s="254" t="s">
        <v>3095</v>
      </c>
      <c r="F2392" s="154" t="s">
        <v>3865</v>
      </c>
      <c r="G2392" s="83" t="s">
        <v>1653</v>
      </c>
      <c r="H2392" s="83" t="s">
        <v>1660</v>
      </c>
      <c r="I2392" s="83" t="s">
        <v>1661</v>
      </c>
      <c r="J2392" s="83" t="s">
        <v>1645</v>
      </c>
      <c r="K2392" s="83" t="s">
        <v>857</v>
      </c>
      <c r="L2392" s="84" t="s">
        <v>1651</v>
      </c>
      <c r="M2392" s="84" t="s">
        <v>917</v>
      </c>
      <c r="N2392" s="83">
        <v>0.5</v>
      </c>
      <c r="O2392" s="83">
        <v>1</v>
      </c>
      <c r="P2392" s="83">
        <v>3</v>
      </c>
      <c r="Q2392" s="241">
        <f t="shared" si="178"/>
        <v>1.5</v>
      </c>
      <c r="R2392" s="240" t="str">
        <f t="shared" si="179"/>
        <v>DÜŞÜK RİSK</v>
      </c>
      <c r="S2392" s="84" t="s">
        <v>918</v>
      </c>
      <c r="T2392" s="83" t="s">
        <v>186</v>
      </c>
      <c r="U2392" s="155" t="s">
        <v>919</v>
      </c>
      <c r="V2392" s="85" t="s">
        <v>558</v>
      </c>
      <c r="W2392" s="156" t="s">
        <v>919</v>
      </c>
      <c r="X2392" s="156" t="s">
        <v>858</v>
      </c>
      <c r="Y2392" s="83">
        <v>0.5</v>
      </c>
      <c r="Z2392" s="83">
        <v>1</v>
      </c>
      <c r="AA2392" s="83">
        <v>3</v>
      </c>
      <c r="AB2392" s="241">
        <f t="shared" si="180"/>
        <v>1.5</v>
      </c>
      <c r="AC2392" s="240" t="str">
        <f t="shared" si="181"/>
        <v>DÜŞÜK RİSK</v>
      </c>
      <c r="AD2392" s="81" t="s">
        <v>493</v>
      </c>
      <c r="AE2392" s="81" t="s">
        <v>186</v>
      </c>
      <c r="AF2392" s="240" t="s">
        <v>1652</v>
      </c>
      <c r="AG2392" s="83" t="s">
        <v>1058</v>
      </c>
    </row>
    <row r="2393" spans="1:33" ht="157.5" x14ac:dyDescent="0.45">
      <c r="A2393" s="152">
        <v>2386</v>
      </c>
      <c r="B2393" s="160">
        <v>45896</v>
      </c>
      <c r="C2393" s="83" t="s">
        <v>72</v>
      </c>
      <c r="D2393" s="81" t="s">
        <v>156</v>
      </c>
      <c r="E2393" s="254" t="s">
        <v>3095</v>
      </c>
      <c r="F2393" s="154" t="s">
        <v>3865</v>
      </c>
      <c r="G2393" s="83" t="s">
        <v>1662</v>
      </c>
      <c r="H2393" s="83" t="s">
        <v>1663</v>
      </c>
      <c r="I2393" s="83" t="s">
        <v>1664</v>
      </c>
      <c r="J2393" s="83" t="s">
        <v>1665</v>
      </c>
      <c r="K2393" s="83" t="s">
        <v>857</v>
      </c>
      <c r="L2393" s="84" t="s">
        <v>1666</v>
      </c>
      <c r="M2393" s="84" t="s">
        <v>917</v>
      </c>
      <c r="N2393" s="83">
        <v>1</v>
      </c>
      <c r="O2393" s="83">
        <v>3</v>
      </c>
      <c r="P2393" s="83">
        <v>3</v>
      </c>
      <c r="Q2393" s="241">
        <f t="shared" si="178"/>
        <v>9</v>
      </c>
      <c r="R2393" s="240" t="str">
        <f t="shared" si="179"/>
        <v>DÜŞÜK RİSK</v>
      </c>
      <c r="S2393" s="84" t="s">
        <v>918</v>
      </c>
      <c r="T2393" s="83" t="s">
        <v>132</v>
      </c>
      <c r="U2393" s="155" t="s">
        <v>919</v>
      </c>
      <c r="V2393" s="85" t="s">
        <v>558</v>
      </c>
      <c r="W2393" s="156" t="s">
        <v>919</v>
      </c>
      <c r="X2393" s="156" t="s">
        <v>858</v>
      </c>
      <c r="Y2393" s="83">
        <v>0.5</v>
      </c>
      <c r="Z2393" s="83">
        <v>3</v>
      </c>
      <c r="AA2393" s="83">
        <v>3</v>
      </c>
      <c r="AB2393" s="241">
        <f t="shared" si="180"/>
        <v>4.5</v>
      </c>
      <c r="AC2393" s="240" t="str">
        <f t="shared" si="181"/>
        <v>DÜŞÜK RİSK</v>
      </c>
      <c r="AD2393" s="81" t="s">
        <v>931</v>
      </c>
      <c r="AE2393" s="81" t="s">
        <v>132</v>
      </c>
      <c r="AF2393" s="240" t="s">
        <v>1667</v>
      </c>
      <c r="AG2393" s="83" t="s">
        <v>1058</v>
      </c>
    </row>
    <row r="2394" spans="1:33" ht="157.5" x14ac:dyDescent="0.45">
      <c r="A2394" s="152">
        <v>2387</v>
      </c>
      <c r="B2394" s="160">
        <v>45896</v>
      </c>
      <c r="C2394" s="83" t="s">
        <v>72</v>
      </c>
      <c r="D2394" s="81" t="s">
        <v>156</v>
      </c>
      <c r="E2394" s="254" t="s">
        <v>3095</v>
      </c>
      <c r="F2394" s="154" t="s">
        <v>3865</v>
      </c>
      <c r="G2394" s="83" t="s">
        <v>1662</v>
      </c>
      <c r="H2394" s="83" t="s">
        <v>1668</v>
      </c>
      <c r="I2394" s="83" t="s">
        <v>1669</v>
      </c>
      <c r="J2394" s="83" t="s">
        <v>1670</v>
      </c>
      <c r="K2394" s="83" t="s">
        <v>857</v>
      </c>
      <c r="L2394" s="84" t="s">
        <v>1666</v>
      </c>
      <c r="M2394" s="84" t="s">
        <v>917</v>
      </c>
      <c r="N2394" s="83">
        <v>1</v>
      </c>
      <c r="O2394" s="83">
        <v>3</v>
      </c>
      <c r="P2394" s="83">
        <v>3</v>
      </c>
      <c r="Q2394" s="241">
        <f t="shared" si="178"/>
        <v>9</v>
      </c>
      <c r="R2394" s="240" t="str">
        <f t="shared" si="179"/>
        <v>DÜŞÜK RİSK</v>
      </c>
      <c r="S2394" s="84" t="s">
        <v>918</v>
      </c>
      <c r="T2394" s="83" t="s">
        <v>132</v>
      </c>
      <c r="U2394" s="155" t="s">
        <v>919</v>
      </c>
      <c r="V2394" s="85" t="s">
        <v>558</v>
      </c>
      <c r="W2394" s="156" t="s">
        <v>919</v>
      </c>
      <c r="X2394" s="156" t="s">
        <v>858</v>
      </c>
      <c r="Y2394" s="83">
        <v>0.5</v>
      </c>
      <c r="Z2394" s="83">
        <v>3</v>
      </c>
      <c r="AA2394" s="83">
        <v>3</v>
      </c>
      <c r="AB2394" s="241">
        <f t="shared" si="180"/>
        <v>4.5</v>
      </c>
      <c r="AC2394" s="240" t="str">
        <f t="shared" si="181"/>
        <v>DÜŞÜK RİSK</v>
      </c>
      <c r="AD2394" s="81" t="s">
        <v>931</v>
      </c>
      <c r="AE2394" s="81" t="s">
        <v>132</v>
      </c>
      <c r="AF2394" s="240" t="s">
        <v>1667</v>
      </c>
      <c r="AG2394" s="83" t="s">
        <v>1058</v>
      </c>
    </row>
    <row r="2395" spans="1:33" ht="157.5" x14ac:dyDescent="0.45">
      <c r="A2395" s="152">
        <v>2388</v>
      </c>
      <c r="B2395" s="160">
        <v>45896</v>
      </c>
      <c r="C2395" s="83" t="s">
        <v>72</v>
      </c>
      <c r="D2395" s="81" t="s">
        <v>156</v>
      </c>
      <c r="E2395" s="254" t="s">
        <v>3095</v>
      </c>
      <c r="F2395" s="154" t="s">
        <v>3865</v>
      </c>
      <c r="G2395" s="83" t="s">
        <v>1662</v>
      </c>
      <c r="H2395" s="83" t="s">
        <v>1671</v>
      </c>
      <c r="I2395" s="83" t="s">
        <v>1672</v>
      </c>
      <c r="J2395" s="83" t="s">
        <v>1673</v>
      </c>
      <c r="K2395" s="83" t="s">
        <v>857</v>
      </c>
      <c r="L2395" s="84" t="s">
        <v>1666</v>
      </c>
      <c r="M2395" s="84" t="s">
        <v>917</v>
      </c>
      <c r="N2395" s="83">
        <v>1</v>
      </c>
      <c r="O2395" s="83">
        <v>3</v>
      </c>
      <c r="P2395" s="83">
        <v>3</v>
      </c>
      <c r="Q2395" s="241">
        <f t="shared" si="178"/>
        <v>9</v>
      </c>
      <c r="R2395" s="240" t="str">
        <f t="shared" si="179"/>
        <v>DÜŞÜK RİSK</v>
      </c>
      <c r="S2395" s="84" t="s">
        <v>918</v>
      </c>
      <c r="T2395" s="83" t="s">
        <v>132</v>
      </c>
      <c r="U2395" s="155" t="s">
        <v>919</v>
      </c>
      <c r="V2395" s="85" t="s">
        <v>558</v>
      </c>
      <c r="W2395" s="156" t="s">
        <v>919</v>
      </c>
      <c r="X2395" s="156" t="s">
        <v>858</v>
      </c>
      <c r="Y2395" s="83">
        <v>0.5</v>
      </c>
      <c r="Z2395" s="83">
        <v>3</v>
      </c>
      <c r="AA2395" s="83">
        <v>3</v>
      </c>
      <c r="AB2395" s="241">
        <f t="shared" si="180"/>
        <v>4.5</v>
      </c>
      <c r="AC2395" s="240" t="str">
        <f t="shared" si="181"/>
        <v>DÜŞÜK RİSK</v>
      </c>
      <c r="AD2395" s="81" t="s">
        <v>931</v>
      </c>
      <c r="AE2395" s="81" t="s">
        <v>132</v>
      </c>
      <c r="AF2395" s="240" t="s">
        <v>1667</v>
      </c>
      <c r="AG2395" s="83" t="s">
        <v>1058</v>
      </c>
    </row>
    <row r="2396" spans="1:33" ht="157.5" x14ac:dyDescent="0.45">
      <c r="A2396" s="152">
        <v>2389</v>
      </c>
      <c r="B2396" s="160">
        <v>45896</v>
      </c>
      <c r="C2396" s="83" t="s">
        <v>72</v>
      </c>
      <c r="D2396" s="81" t="s">
        <v>156</v>
      </c>
      <c r="E2396" s="254" t="s">
        <v>3095</v>
      </c>
      <c r="F2396" s="154" t="s">
        <v>3865</v>
      </c>
      <c r="G2396" s="83" t="s">
        <v>1674</v>
      </c>
      <c r="H2396" s="83" t="s">
        <v>1675</v>
      </c>
      <c r="I2396" s="83" t="s">
        <v>1676</v>
      </c>
      <c r="J2396" s="83" t="s">
        <v>1645</v>
      </c>
      <c r="K2396" s="83" t="s">
        <v>857</v>
      </c>
      <c r="L2396" s="84" t="s">
        <v>1666</v>
      </c>
      <c r="M2396" s="84" t="s">
        <v>917</v>
      </c>
      <c r="N2396" s="83">
        <v>1</v>
      </c>
      <c r="O2396" s="83">
        <v>3</v>
      </c>
      <c r="P2396" s="83">
        <v>3</v>
      </c>
      <c r="Q2396" s="241">
        <f t="shared" si="178"/>
        <v>9</v>
      </c>
      <c r="R2396" s="240" t="str">
        <f t="shared" si="179"/>
        <v>DÜŞÜK RİSK</v>
      </c>
      <c r="S2396" s="84" t="s">
        <v>918</v>
      </c>
      <c r="T2396" s="83" t="s">
        <v>132</v>
      </c>
      <c r="U2396" s="155" t="s">
        <v>919</v>
      </c>
      <c r="V2396" s="85" t="s">
        <v>558</v>
      </c>
      <c r="W2396" s="156" t="s">
        <v>919</v>
      </c>
      <c r="X2396" s="156" t="s">
        <v>858</v>
      </c>
      <c r="Y2396" s="83">
        <v>0.5</v>
      </c>
      <c r="Z2396" s="83">
        <v>3</v>
      </c>
      <c r="AA2396" s="83">
        <v>3</v>
      </c>
      <c r="AB2396" s="241">
        <f t="shared" si="180"/>
        <v>4.5</v>
      </c>
      <c r="AC2396" s="240" t="str">
        <f t="shared" si="181"/>
        <v>DÜŞÜK RİSK</v>
      </c>
      <c r="AD2396" s="81" t="s">
        <v>931</v>
      </c>
      <c r="AE2396" s="81" t="s">
        <v>132</v>
      </c>
      <c r="AF2396" s="240" t="s">
        <v>1667</v>
      </c>
      <c r="AG2396" s="83" t="s">
        <v>1058</v>
      </c>
    </row>
    <row r="2397" spans="1:33" ht="157.5" x14ac:dyDescent="0.45">
      <c r="A2397" s="152">
        <v>2390</v>
      </c>
      <c r="B2397" s="160">
        <v>45896</v>
      </c>
      <c r="C2397" s="83" t="s">
        <v>72</v>
      </c>
      <c r="D2397" s="81" t="s">
        <v>156</v>
      </c>
      <c r="E2397" s="254" t="s">
        <v>3095</v>
      </c>
      <c r="F2397" s="154" t="s">
        <v>3865</v>
      </c>
      <c r="G2397" s="83" t="s">
        <v>1674</v>
      </c>
      <c r="H2397" s="83" t="s">
        <v>1677</v>
      </c>
      <c r="I2397" s="83" t="s">
        <v>1676</v>
      </c>
      <c r="J2397" s="83" t="s">
        <v>1645</v>
      </c>
      <c r="K2397" s="83" t="s">
        <v>857</v>
      </c>
      <c r="L2397" s="84" t="s">
        <v>1666</v>
      </c>
      <c r="M2397" s="84" t="s">
        <v>917</v>
      </c>
      <c r="N2397" s="83">
        <v>0.5</v>
      </c>
      <c r="O2397" s="83">
        <v>3</v>
      </c>
      <c r="P2397" s="83">
        <v>3</v>
      </c>
      <c r="Q2397" s="241">
        <f t="shared" si="178"/>
        <v>4.5</v>
      </c>
      <c r="R2397" s="240" t="str">
        <f t="shared" si="179"/>
        <v>DÜŞÜK RİSK</v>
      </c>
      <c r="S2397" s="84" t="s">
        <v>918</v>
      </c>
      <c r="T2397" s="83" t="s">
        <v>132</v>
      </c>
      <c r="U2397" s="155" t="s">
        <v>919</v>
      </c>
      <c r="V2397" s="85" t="s">
        <v>558</v>
      </c>
      <c r="W2397" s="156" t="s">
        <v>919</v>
      </c>
      <c r="X2397" s="156" t="s">
        <v>858</v>
      </c>
      <c r="Y2397" s="83">
        <v>0.5</v>
      </c>
      <c r="Z2397" s="83">
        <v>3</v>
      </c>
      <c r="AA2397" s="83">
        <v>3</v>
      </c>
      <c r="AB2397" s="241">
        <f t="shared" si="180"/>
        <v>4.5</v>
      </c>
      <c r="AC2397" s="240" t="str">
        <f t="shared" si="181"/>
        <v>DÜŞÜK RİSK</v>
      </c>
      <c r="AD2397" s="81" t="s">
        <v>931</v>
      </c>
      <c r="AE2397" s="81" t="s">
        <v>132</v>
      </c>
      <c r="AF2397" s="240" t="s">
        <v>1667</v>
      </c>
      <c r="AG2397" s="83" t="s">
        <v>1058</v>
      </c>
    </row>
    <row r="2398" spans="1:33" ht="105" x14ac:dyDescent="0.45">
      <c r="A2398" s="152">
        <v>2391</v>
      </c>
      <c r="B2398" s="160">
        <v>45896</v>
      </c>
      <c r="C2398" s="83" t="s">
        <v>72</v>
      </c>
      <c r="D2398" s="81" t="s">
        <v>157</v>
      </c>
      <c r="E2398" s="254" t="s">
        <v>3095</v>
      </c>
      <c r="F2398" s="154" t="s">
        <v>3865</v>
      </c>
      <c r="G2398" s="83" t="s">
        <v>1048</v>
      </c>
      <c r="H2398" s="83" t="s">
        <v>1049</v>
      </c>
      <c r="I2398" s="83" t="s">
        <v>1050</v>
      </c>
      <c r="J2398" s="83" t="s">
        <v>1051</v>
      </c>
      <c r="K2398" s="83" t="s">
        <v>857</v>
      </c>
      <c r="L2398" s="84" t="s">
        <v>1052</v>
      </c>
      <c r="M2398" s="84" t="s">
        <v>917</v>
      </c>
      <c r="N2398" s="83">
        <v>0.5</v>
      </c>
      <c r="O2398" s="83">
        <v>3</v>
      </c>
      <c r="P2398" s="83">
        <v>7</v>
      </c>
      <c r="Q2398" s="241">
        <f t="shared" si="178"/>
        <v>10.5</v>
      </c>
      <c r="R2398" s="240" t="str">
        <f t="shared" si="179"/>
        <v>DÜŞÜK RİSK</v>
      </c>
      <c r="S2398" s="84" t="s">
        <v>918</v>
      </c>
      <c r="T2398" s="83" t="s">
        <v>191</v>
      </c>
      <c r="U2398" s="155" t="s">
        <v>919</v>
      </c>
      <c r="V2398" s="85" t="s">
        <v>558</v>
      </c>
      <c r="W2398" s="156" t="s">
        <v>919</v>
      </c>
      <c r="X2398" s="156" t="s">
        <v>858</v>
      </c>
      <c r="Y2398" s="83">
        <v>0.5</v>
      </c>
      <c r="Z2398" s="83">
        <v>3</v>
      </c>
      <c r="AA2398" s="83">
        <v>7</v>
      </c>
      <c r="AB2398" s="241">
        <f t="shared" si="180"/>
        <v>10.5</v>
      </c>
      <c r="AC2398" s="240" t="str">
        <f t="shared" si="181"/>
        <v>DÜŞÜK RİSK</v>
      </c>
      <c r="AD2398" s="81" t="s">
        <v>132</v>
      </c>
      <c r="AE2398" s="81" t="s">
        <v>191</v>
      </c>
      <c r="AF2398" s="240" t="s">
        <v>921</v>
      </c>
      <c r="AG2398" s="83" t="s">
        <v>1053</v>
      </c>
    </row>
    <row r="2399" spans="1:33" ht="105" x14ac:dyDescent="0.45">
      <c r="A2399" s="152">
        <v>2392</v>
      </c>
      <c r="B2399" s="160">
        <v>45896</v>
      </c>
      <c r="C2399" s="83" t="s">
        <v>72</v>
      </c>
      <c r="D2399" s="81" t="s">
        <v>157</v>
      </c>
      <c r="E2399" s="254" t="s">
        <v>3095</v>
      </c>
      <c r="F2399" s="154" t="s">
        <v>3865</v>
      </c>
      <c r="G2399" s="83" t="s">
        <v>3870</v>
      </c>
      <c r="H2399" s="83" t="s">
        <v>3871</v>
      </c>
      <c r="I2399" s="83" t="s">
        <v>3872</v>
      </c>
      <c r="J2399" s="83" t="s">
        <v>3873</v>
      </c>
      <c r="K2399" s="83" t="s">
        <v>857</v>
      </c>
      <c r="L2399" s="84" t="s">
        <v>3874</v>
      </c>
      <c r="M2399" s="84" t="s">
        <v>917</v>
      </c>
      <c r="N2399" s="83">
        <v>0.5</v>
      </c>
      <c r="O2399" s="83">
        <v>2</v>
      </c>
      <c r="P2399" s="83">
        <v>7</v>
      </c>
      <c r="Q2399" s="241">
        <f t="shared" si="178"/>
        <v>7</v>
      </c>
      <c r="R2399" s="240" t="str">
        <f t="shared" si="179"/>
        <v>DÜŞÜK RİSK</v>
      </c>
      <c r="S2399" s="84" t="s">
        <v>2386</v>
      </c>
      <c r="T2399" s="83" t="s">
        <v>191</v>
      </c>
      <c r="U2399" s="155" t="s">
        <v>919</v>
      </c>
      <c r="V2399" s="85" t="s">
        <v>558</v>
      </c>
      <c r="W2399" s="156" t="s">
        <v>919</v>
      </c>
      <c r="X2399" s="156" t="s">
        <v>858</v>
      </c>
      <c r="Y2399" s="83">
        <v>0.5</v>
      </c>
      <c r="Z2399" s="83">
        <v>2</v>
      </c>
      <c r="AA2399" s="83">
        <v>7</v>
      </c>
      <c r="AB2399" s="241">
        <f t="shared" si="180"/>
        <v>7</v>
      </c>
      <c r="AC2399" s="240" t="str">
        <f t="shared" si="181"/>
        <v>DÜŞÜK RİSK</v>
      </c>
      <c r="AD2399" s="81" t="s">
        <v>132</v>
      </c>
      <c r="AE2399" s="81" t="s">
        <v>191</v>
      </c>
      <c r="AF2399" s="240" t="s">
        <v>921</v>
      </c>
      <c r="AG2399" s="83" t="s">
        <v>860</v>
      </c>
    </row>
    <row r="2400" spans="1:33" ht="122.5" x14ac:dyDescent="0.45">
      <c r="A2400" s="152">
        <v>2393</v>
      </c>
      <c r="B2400" s="160">
        <v>45896</v>
      </c>
      <c r="C2400" s="83" t="s">
        <v>72</v>
      </c>
      <c r="D2400" s="81" t="s">
        <v>157</v>
      </c>
      <c r="E2400" s="254" t="s">
        <v>3095</v>
      </c>
      <c r="F2400" s="154" t="s">
        <v>3865</v>
      </c>
      <c r="G2400" s="83" t="s">
        <v>3870</v>
      </c>
      <c r="H2400" s="83" t="s">
        <v>3875</v>
      </c>
      <c r="I2400" s="83" t="s">
        <v>3876</v>
      </c>
      <c r="J2400" s="83" t="s">
        <v>3877</v>
      </c>
      <c r="K2400" s="83" t="s">
        <v>857</v>
      </c>
      <c r="L2400" s="84" t="s">
        <v>3878</v>
      </c>
      <c r="M2400" s="84" t="s">
        <v>917</v>
      </c>
      <c r="N2400" s="83">
        <v>0.5</v>
      </c>
      <c r="O2400" s="83">
        <v>2</v>
      </c>
      <c r="P2400" s="83">
        <v>1</v>
      </c>
      <c r="Q2400" s="241">
        <f t="shared" si="178"/>
        <v>1</v>
      </c>
      <c r="R2400" s="240" t="str">
        <f t="shared" si="179"/>
        <v>DÜŞÜK RİSK</v>
      </c>
      <c r="S2400" s="84" t="s">
        <v>2386</v>
      </c>
      <c r="T2400" s="83" t="s">
        <v>191</v>
      </c>
      <c r="U2400" s="155" t="s">
        <v>919</v>
      </c>
      <c r="V2400" s="85" t="s">
        <v>558</v>
      </c>
      <c r="W2400" s="156" t="s">
        <v>919</v>
      </c>
      <c r="X2400" s="156" t="s">
        <v>858</v>
      </c>
      <c r="Y2400" s="83">
        <v>0.5</v>
      </c>
      <c r="Z2400" s="83">
        <v>2</v>
      </c>
      <c r="AA2400" s="83">
        <v>1</v>
      </c>
      <c r="AB2400" s="241">
        <f t="shared" si="180"/>
        <v>1</v>
      </c>
      <c r="AC2400" s="240" t="str">
        <f t="shared" si="181"/>
        <v>DÜŞÜK RİSK</v>
      </c>
      <c r="AD2400" s="81" t="s">
        <v>132</v>
      </c>
      <c r="AE2400" s="81" t="s">
        <v>191</v>
      </c>
      <c r="AF2400" s="240" t="s">
        <v>921</v>
      </c>
      <c r="AG2400" s="83" t="s">
        <v>860</v>
      </c>
    </row>
    <row r="2401" spans="1:33" ht="122.5" x14ac:dyDescent="0.45">
      <c r="A2401" s="152">
        <v>2394</v>
      </c>
      <c r="B2401" s="160">
        <v>45896</v>
      </c>
      <c r="C2401" s="83" t="s">
        <v>72</v>
      </c>
      <c r="D2401" s="81" t="s">
        <v>157</v>
      </c>
      <c r="E2401" s="254" t="s">
        <v>3095</v>
      </c>
      <c r="F2401" s="154" t="s">
        <v>3865</v>
      </c>
      <c r="G2401" s="83" t="s">
        <v>3870</v>
      </c>
      <c r="H2401" s="83" t="s">
        <v>1054</v>
      </c>
      <c r="I2401" s="83" t="s">
        <v>1055</v>
      </c>
      <c r="J2401" s="83" t="s">
        <v>1056</v>
      </c>
      <c r="K2401" s="83" t="s">
        <v>857</v>
      </c>
      <c r="L2401" s="84" t="s">
        <v>3879</v>
      </c>
      <c r="M2401" s="84" t="s">
        <v>917</v>
      </c>
      <c r="N2401" s="83">
        <v>3</v>
      </c>
      <c r="O2401" s="83">
        <v>6</v>
      </c>
      <c r="P2401" s="83">
        <v>1</v>
      </c>
      <c r="Q2401" s="241">
        <f t="shared" si="178"/>
        <v>18</v>
      </c>
      <c r="R2401" s="240" t="str">
        <f t="shared" si="179"/>
        <v>DÜŞÜK RİSK</v>
      </c>
      <c r="S2401" s="84" t="s">
        <v>2386</v>
      </c>
      <c r="T2401" s="83" t="s">
        <v>191</v>
      </c>
      <c r="U2401" s="155" t="s">
        <v>919</v>
      </c>
      <c r="V2401" s="85" t="s">
        <v>558</v>
      </c>
      <c r="W2401" s="156" t="s">
        <v>919</v>
      </c>
      <c r="X2401" s="156" t="s">
        <v>858</v>
      </c>
      <c r="Y2401" s="83">
        <v>3</v>
      </c>
      <c r="Z2401" s="83">
        <v>6</v>
      </c>
      <c r="AA2401" s="83">
        <v>1</v>
      </c>
      <c r="AB2401" s="241">
        <f t="shared" si="180"/>
        <v>18</v>
      </c>
      <c r="AC2401" s="240" t="str">
        <f t="shared" si="181"/>
        <v>DÜŞÜK RİSK</v>
      </c>
      <c r="AD2401" s="81" t="s">
        <v>132</v>
      </c>
      <c r="AE2401" s="81" t="s">
        <v>191</v>
      </c>
      <c r="AF2401" s="240" t="s">
        <v>921</v>
      </c>
      <c r="AG2401" s="83" t="s">
        <v>860</v>
      </c>
    </row>
    <row r="2402" spans="1:33" ht="122.5" x14ac:dyDescent="0.45">
      <c r="A2402" s="152">
        <v>2395</v>
      </c>
      <c r="B2402" s="160">
        <v>45896</v>
      </c>
      <c r="C2402" s="83" t="s">
        <v>72</v>
      </c>
      <c r="D2402" s="81" t="s">
        <v>157</v>
      </c>
      <c r="E2402" s="254" t="s">
        <v>3095</v>
      </c>
      <c r="F2402" s="154" t="s">
        <v>3865</v>
      </c>
      <c r="G2402" s="83" t="s">
        <v>3870</v>
      </c>
      <c r="H2402" s="83" t="s">
        <v>3880</v>
      </c>
      <c r="I2402" s="83" t="s">
        <v>3881</v>
      </c>
      <c r="J2402" s="83" t="s">
        <v>3882</v>
      </c>
      <c r="K2402" s="83" t="s">
        <v>857</v>
      </c>
      <c r="L2402" s="84" t="s">
        <v>3883</v>
      </c>
      <c r="M2402" s="84" t="s">
        <v>917</v>
      </c>
      <c r="N2402" s="83">
        <v>0.5</v>
      </c>
      <c r="O2402" s="83">
        <v>0.5</v>
      </c>
      <c r="P2402" s="83">
        <v>1</v>
      </c>
      <c r="Q2402" s="241">
        <f t="shared" si="178"/>
        <v>0.25</v>
      </c>
      <c r="R2402" s="240" t="str">
        <f t="shared" si="179"/>
        <v>DÜŞÜK RİSK</v>
      </c>
      <c r="S2402" s="84" t="s">
        <v>2386</v>
      </c>
      <c r="T2402" s="83" t="s">
        <v>191</v>
      </c>
      <c r="U2402" s="155" t="s">
        <v>919</v>
      </c>
      <c r="V2402" s="85" t="s">
        <v>558</v>
      </c>
      <c r="W2402" s="156" t="s">
        <v>919</v>
      </c>
      <c r="X2402" s="156" t="s">
        <v>858</v>
      </c>
      <c r="Y2402" s="83">
        <v>0.5</v>
      </c>
      <c r="Z2402" s="83">
        <v>0.5</v>
      </c>
      <c r="AA2402" s="83">
        <v>1</v>
      </c>
      <c r="AB2402" s="241">
        <f t="shared" si="180"/>
        <v>0.25</v>
      </c>
      <c r="AC2402" s="240" t="str">
        <f t="shared" si="181"/>
        <v>DÜŞÜK RİSK</v>
      </c>
      <c r="AD2402" s="81" t="s">
        <v>132</v>
      </c>
      <c r="AE2402" s="81" t="s">
        <v>191</v>
      </c>
      <c r="AF2402" s="240" t="s">
        <v>921</v>
      </c>
      <c r="AG2402" s="83" t="s">
        <v>860</v>
      </c>
    </row>
    <row r="2403" spans="1:33" ht="105" x14ac:dyDescent="0.45">
      <c r="A2403" s="152">
        <v>2396</v>
      </c>
      <c r="B2403" s="160">
        <v>45896</v>
      </c>
      <c r="C2403" s="83" t="s">
        <v>72</v>
      </c>
      <c r="D2403" s="81" t="s">
        <v>157</v>
      </c>
      <c r="E2403" s="254" t="s">
        <v>3095</v>
      </c>
      <c r="F2403" s="154" t="s">
        <v>3865</v>
      </c>
      <c r="G2403" s="83" t="s">
        <v>3870</v>
      </c>
      <c r="H2403" s="83" t="s">
        <v>3884</v>
      </c>
      <c r="I2403" s="83" t="s">
        <v>3885</v>
      </c>
      <c r="J2403" s="83" t="s">
        <v>3886</v>
      </c>
      <c r="K2403" s="83" t="s">
        <v>857</v>
      </c>
      <c r="L2403" s="84" t="s">
        <v>3887</v>
      </c>
      <c r="M2403" s="84" t="s">
        <v>917</v>
      </c>
      <c r="N2403" s="83">
        <v>0.5</v>
      </c>
      <c r="O2403" s="83">
        <v>2</v>
      </c>
      <c r="P2403" s="83">
        <v>1</v>
      </c>
      <c r="Q2403" s="241">
        <f t="shared" si="178"/>
        <v>1</v>
      </c>
      <c r="R2403" s="240" t="str">
        <f t="shared" si="179"/>
        <v>DÜŞÜK RİSK</v>
      </c>
      <c r="S2403" s="84" t="s">
        <v>3888</v>
      </c>
      <c r="T2403" s="83" t="s">
        <v>191</v>
      </c>
      <c r="U2403" s="155" t="s">
        <v>919</v>
      </c>
      <c r="V2403" s="85" t="s">
        <v>558</v>
      </c>
      <c r="W2403" s="156" t="s">
        <v>919</v>
      </c>
      <c r="X2403" s="156" t="s">
        <v>858</v>
      </c>
      <c r="Y2403" s="83">
        <v>0.5</v>
      </c>
      <c r="Z2403" s="83">
        <v>2</v>
      </c>
      <c r="AA2403" s="83">
        <v>1</v>
      </c>
      <c r="AB2403" s="241">
        <f t="shared" si="180"/>
        <v>1</v>
      </c>
      <c r="AC2403" s="240" t="str">
        <f t="shared" si="181"/>
        <v>DÜŞÜK RİSK</v>
      </c>
      <c r="AD2403" s="81" t="s">
        <v>132</v>
      </c>
      <c r="AE2403" s="81" t="s">
        <v>191</v>
      </c>
      <c r="AF2403" s="240" t="s">
        <v>921</v>
      </c>
      <c r="AG2403" s="83" t="s">
        <v>860</v>
      </c>
    </row>
    <row r="2404" spans="1:33" ht="122.5" x14ac:dyDescent="0.45">
      <c r="A2404" s="152">
        <v>2397</v>
      </c>
      <c r="B2404" s="160">
        <v>45896</v>
      </c>
      <c r="C2404" s="83" t="s">
        <v>72</v>
      </c>
      <c r="D2404" s="81" t="s">
        <v>157</v>
      </c>
      <c r="E2404" s="254" t="s">
        <v>3095</v>
      </c>
      <c r="F2404" s="154" t="s">
        <v>3865</v>
      </c>
      <c r="G2404" s="83" t="s">
        <v>3870</v>
      </c>
      <c r="H2404" s="83" t="s">
        <v>3889</v>
      </c>
      <c r="I2404" s="83" t="s">
        <v>3890</v>
      </c>
      <c r="J2404" s="83" t="s">
        <v>941</v>
      </c>
      <c r="K2404" s="83" t="s">
        <v>857</v>
      </c>
      <c r="L2404" s="84" t="s">
        <v>3891</v>
      </c>
      <c r="M2404" s="84" t="s">
        <v>917</v>
      </c>
      <c r="N2404" s="83">
        <v>1</v>
      </c>
      <c r="O2404" s="83">
        <v>6</v>
      </c>
      <c r="P2404" s="83">
        <v>3</v>
      </c>
      <c r="Q2404" s="241">
        <f t="shared" si="178"/>
        <v>18</v>
      </c>
      <c r="R2404" s="240" t="str">
        <f t="shared" si="179"/>
        <v>DÜŞÜK RİSK</v>
      </c>
      <c r="S2404" s="84" t="s">
        <v>2386</v>
      </c>
      <c r="T2404" s="83" t="s">
        <v>191</v>
      </c>
      <c r="U2404" s="155" t="s">
        <v>919</v>
      </c>
      <c r="V2404" s="85" t="s">
        <v>558</v>
      </c>
      <c r="W2404" s="156" t="s">
        <v>919</v>
      </c>
      <c r="X2404" s="156" t="s">
        <v>858</v>
      </c>
      <c r="Y2404" s="83">
        <v>1</v>
      </c>
      <c r="Z2404" s="83">
        <v>6</v>
      </c>
      <c r="AA2404" s="83">
        <v>3</v>
      </c>
      <c r="AB2404" s="241">
        <f t="shared" si="180"/>
        <v>18</v>
      </c>
      <c r="AC2404" s="240" t="str">
        <f t="shared" si="181"/>
        <v>DÜŞÜK RİSK</v>
      </c>
      <c r="AD2404" s="81" t="s">
        <v>132</v>
      </c>
      <c r="AE2404" s="81" t="s">
        <v>191</v>
      </c>
      <c r="AF2404" s="240" t="s">
        <v>921</v>
      </c>
      <c r="AG2404" s="83" t="s">
        <v>860</v>
      </c>
    </row>
    <row r="2405" spans="1:33" ht="140" x14ac:dyDescent="0.45">
      <c r="A2405" s="152">
        <v>2398</v>
      </c>
      <c r="B2405" s="160">
        <v>45896</v>
      </c>
      <c r="C2405" s="83" t="s">
        <v>72</v>
      </c>
      <c r="D2405" s="81" t="s">
        <v>157</v>
      </c>
      <c r="E2405" s="254" t="s">
        <v>3095</v>
      </c>
      <c r="F2405" s="154" t="s">
        <v>3865</v>
      </c>
      <c r="G2405" s="83" t="s">
        <v>3870</v>
      </c>
      <c r="H2405" s="83" t="s">
        <v>3892</v>
      </c>
      <c r="I2405" s="83" t="s">
        <v>3893</v>
      </c>
      <c r="J2405" s="83" t="s">
        <v>3894</v>
      </c>
      <c r="K2405" s="83" t="s">
        <v>857</v>
      </c>
      <c r="L2405" s="84" t="s">
        <v>3895</v>
      </c>
      <c r="M2405" s="84" t="s">
        <v>917</v>
      </c>
      <c r="N2405" s="83">
        <v>1</v>
      </c>
      <c r="O2405" s="83">
        <v>6</v>
      </c>
      <c r="P2405" s="83">
        <v>7</v>
      </c>
      <c r="Q2405" s="241">
        <f t="shared" si="178"/>
        <v>42</v>
      </c>
      <c r="R2405" s="240" t="str">
        <f t="shared" si="179"/>
        <v>OLASI RİSK</v>
      </c>
      <c r="S2405" s="84" t="s">
        <v>3896</v>
      </c>
      <c r="T2405" s="83" t="s">
        <v>191</v>
      </c>
      <c r="U2405" s="155" t="s">
        <v>919</v>
      </c>
      <c r="V2405" s="85" t="s">
        <v>558</v>
      </c>
      <c r="W2405" s="156" t="s">
        <v>919</v>
      </c>
      <c r="X2405" s="156" t="s">
        <v>858</v>
      </c>
      <c r="Y2405" s="83">
        <v>1</v>
      </c>
      <c r="Z2405" s="83">
        <v>6</v>
      </c>
      <c r="AA2405" s="83">
        <v>3</v>
      </c>
      <c r="AB2405" s="241">
        <f t="shared" si="180"/>
        <v>18</v>
      </c>
      <c r="AC2405" s="240" t="str">
        <f t="shared" si="181"/>
        <v>DÜŞÜK RİSK</v>
      </c>
      <c r="AD2405" s="81" t="s">
        <v>132</v>
      </c>
      <c r="AE2405" s="81" t="s">
        <v>191</v>
      </c>
      <c r="AF2405" s="240" t="s">
        <v>921</v>
      </c>
      <c r="AG2405" s="83" t="s">
        <v>860</v>
      </c>
    </row>
    <row r="2406" spans="1:33" ht="105" x14ac:dyDescent="0.45">
      <c r="A2406" s="152">
        <v>2399</v>
      </c>
      <c r="B2406" s="160">
        <v>45896</v>
      </c>
      <c r="C2406" s="83" t="s">
        <v>72</v>
      </c>
      <c r="D2406" s="81" t="s">
        <v>130</v>
      </c>
      <c r="E2406" s="254" t="s">
        <v>3095</v>
      </c>
      <c r="F2406" s="154" t="s">
        <v>3865</v>
      </c>
      <c r="G2406" s="83" t="s">
        <v>3870</v>
      </c>
      <c r="H2406" s="83" t="s">
        <v>3897</v>
      </c>
      <c r="I2406" s="83" t="s">
        <v>3898</v>
      </c>
      <c r="J2406" s="83" t="s">
        <v>3899</v>
      </c>
      <c r="K2406" s="83" t="s">
        <v>857</v>
      </c>
      <c r="L2406" s="84" t="s">
        <v>3900</v>
      </c>
      <c r="M2406" s="84" t="s">
        <v>917</v>
      </c>
      <c r="N2406" s="83">
        <v>1</v>
      </c>
      <c r="O2406" s="83">
        <v>1</v>
      </c>
      <c r="P2406" s="83">
        <v>1</v>
      </c>
      <c r="Q2406" s="241">
        <f t="shared" si="178"/>
        <v>1</v>
      </c>
      <c r="R2406" s="240" t="str">
        <f t="shared" si="179"/>
        <v>DÜŞÜK RİSK</v>
      </c>
      <c r="S2406" s="84" t="s">
        <v>2386</v>
      </c>
      <c r="T2406" s="83" t="s">
        <v>190</v>
      </c>
      <c r="U2406" s="155" t="s">
        <v>919</v>
      </c>
      <c r="V2406" s="85" t="s">
        <v>558</v>
      </c>
      <c r="W2406" s="156" t="s">
        <v>919</v>
      </c>
      <c r="X2406" s="156" t="s">
        <v>858</v>
      </c>
      <c r="Y2406" s="83">
        <v>1</v>
      </c>
      <c r="Z2406" s="83">
        <v>1</v>
      </c>
      <c r="AA2406" s="83">
        <v>1</v>
      </c>
      <c r="AB2406" s="241">
        <f t="shared" si="180"/>
        <v>1</v>
      </c>
      <c r="AC2406" s="240" t="str">
        <f t="shared" si="181"/>
        <v>DÜŞÜK RİSK</v>
      </c>
      <c r="AD2406" s="81" t="s">
        <v>132</v>
      </c>
      <c r="AE2406" s="81" t="s">
        <v>191</v>
      </c>
      <c r="AF2406" s="240" t="s">
        <v>921</v>
      </c>
      <c r="AG2406" s="83" t="s">
        <v>860</v>
      </c>
    </row>
    <row r="2407" spans="1:33" ht="105" x14ac:dyDescent="0.45">
      <c r="A2407" s="152">
        <v>2400</v>
      </c>
      <c r="B2407" s="160">
        <v>45896</v>
      </c>
      <c r="C2407" s="83" t="s">
        <v>72</v>
      </c>
      <c r="D2407" s="81" t="s">
        <v>130</v>
      </c>
      <c r="E2407" s="254" t="s">
        <v>3095</v>
      </c>
      <c r="F2407" s="154" t="s">
        <v>3865</v>
      </c>
      <c r="G2407" s="83" t="s">
        <v>3870</v>
      </c>
      <c r="H2407" s="83" t="s">
        <v>3901</v>
      </c>
      <c r="I2407" s="83" t="s">
        <v>3902</v>
      </c>
      <c r="J2407" s="83" t="s">
        <v>3903</v>
      </c>
      <c r="K2407" s="83" t="s">
        <v>857</v>
      </c>
      <c r="L2407" s="84" t="s">
        <v>3904</v>
      </c>
      <c r="M2407" s="84" t="s">
        <v>917</v>
      </c>
      <c r="N2407" s="83">
        <v>1</v>
      </c>
      <c r="O2407" s="83">
        <v>1</v>
      </c>
      <c r="P2407" s="83">
        <v>1</v>
      </c>
      <c r="Q2407" s="241">
        <f t="shared" si="178"/>
        <v>1</v>
      </c>
      <c r="R2407" s="240" t="str">
        <f t="shared" si="179"/>
        <v>DÜŞÜK RİSK</v>
      </c>
      <c r="S2407" s="84" t="s">
        <v>2386</v>
      </c>
      <c r="T2407" s="83" t="s">
        <v>189</v>
      </c>
      <c r="U2407" s="155" t="s">
        <v>919</v>
      </c>
      <c r="V2407" s="85" t="s">
        <v>558</v>
      </c>
      <c r="W2407" s="156" t="s">
        <v>919</v>
      </c>
      <c r="X2407" s="156" t="s">
        <v>858</v>
      </c>
      <c r="Y2407" s="83">
        <v>1</v>
      </c>
      <c r="Z2407" s="83">
        <v>1</v>
      </c>
      <c r="AA2407" s="83">
        <v>1</v>
      </c>
      <c r="AB2407" s="241">
        <f t="shared" si="180"/>
        <v>1</v>
      </c>
      <c r="AC2407" s="240" t="str">
        <f t="shared" si="181"/>
        <v>DÜŞÜK RİSK</v>
      </c>
      <c r="AD2407" s="81" t="s">
        <v>132</v>
      </c>
      <c r="AE2407" s="81" t="s">
        <v>191</v>
      </c>
      <c r="AF2407" s="240" t="s">
        <v>921</v>
      </c>
      <c r="AG2407" s="83" t="s">
        <v>860</v>
      </c>
    </row>
    <row r="2408" spans="1:33" ht="157.5" x14ac:dyDescent="0.45">
      <c r="A2408" s="152">
        <v>2401</v>
      </c>
      <c r="B2408" s="160">
        <v>45896</v>
      </c>
      <c r="C2408" s="81" t="s">
        <v>72</v>
      </c>
      <c r="D2408" s="81" t="s">
        <v>158</v>
      </c>
      <c r="E2408" s="254" t="s">
        <v>3095</v>
      </c>
      <c r="F2408" s="154" t="s">
        <v>3865</v>
      </c>
      <c r="G2408" s="83" t="s">
        <v>1059</v>
      </c>
      <c r="H2408" s="83" t="s">
        <v>1060</v>
      </c>
      <c r="I2408" s="83" t="s">
        <v>1061</v>
      </c>
      <c r="J2408" s="83" t="s">
        <v>1062</v>
      </c>
      <c r="K2408" s="83" t="s">
        <v>857</v>
      </c>
      <c r="L2408" s="84" t="s">
        <v>1063</v>
      </c>
      <c r="M2408" s="84" t="s">
        <v>917</v>
      </c>
      <c r="N2408" s="83">
        <v>0.5</v>
      </c>
      <c r="O2408" s="83">
        <v>2</v>
      </c>
      <c r="P2408" s="83">
        <v>40</v>
      </c>
      <c r="Q2408" s="241">
        <f t="shared" si="178"/>
        <v>40</v>
      </c>
      <c r="R2408" s="240" t="str">
        <f t="shared" si="179"/>
        <v>OLASI RİSK</v>
      </c>
      <c r="S2408" s="84" t="s">
        <v>918</v>
      </c>
      <c r="T2408" s="83" t="s">
        <v>190</v>
      </c>
      <c r="U2408" s="155" t="s">
        <v>919</v>
      </c>
      <c r="V2408" s="85" t="s">
        <v>558</v>
      </c>
      <c r="W2408" s="156" t="s">
        <v>919</v>
      </c>
      <c r="X2408" s="156" t="s">
        <v>858</v>
      </c>
      <c r="Y2408" s="83">
        <v>0.5</v>
      </c>
      <c r="Z2408" s="83">
        <v>2</v>
      </c>
      <c r="AA2408" s="83">
        <v>15</v>
      </c>
      <c r="AB2408" s="241">
        <f t="shared" si="180"/>
        <v>15</v>
      </c>
      <c r="AC2408" s="240" t="str">
        <f t="shared" si="181"/>
        <v>DÜŞÜK RİSK</v>
      </c>
      <c r="AD2408" s="81" t="s">
        <v>493</v>
      </c>
      <c r="AE2408" s="81" t="s">
        <v>190</v>
      </c>
      <c r="AF2408" s="240" t="s">
        <v>921</v>
      </c>
      <c r="AG2408" s="83" t="s">
        <v>1064</v>
      </c>
    </row>
    <row r="2409" spans="1:33" ht="140" x14ac:dyDescent="0.45">
      <c r="A2409" s="152">
        <v>2402</v>
      </c>
      <c r="B2409" s="160">
        <v>45896</v>
      </c>
      <c r="C2409" s="81" t="s">
        <v>72</v>
      </c>
      <c r="D2409" s="81" t="s">
        <v>158</v>
      </c>
      <c r="E2409" s="254" t="s">
        <v>3095</v>
      </c>
      <c r="F2409" s="154" t="s">
        <v>3865</v>
      </c>
      <c r="G2409" s="83" t="s">
        <v>1059</v>
      </c>
      <c r="H2409" s="83" t="s">
        <v>1065</v>
      </c>
      <c r="I2409" s="83" t="s">
        <v>1066</v>
      </c>
      <c r="J2409" s="83" t="s">
        <v>1067</v>
      </c>
      <c r="K2409" s="83" t="s">
        <v>857</v>
      </c>
      <c r="L2409" s="84" t="s">
        <v>1063</v>
      </c>
      <c r="M2409" s="84" t="s">
        <v>917</v>
      </c>
      <c r="N2409" s="83">
        <v>0.5</v>
      </c>
      <c r="O2409" s="83">
        <v>2</v>
      </c>
      <c r="P2409" s="83">
        <v>15</v>
      </c>
      <c r="Q2409" s="241">
        <f t="shared" si="178"/>
        <v>15</v>
      </c>
      <c r="R2409" s="240" t="str">
        <f t="shared" si="179"/>
        <v>DÜŞÜK RİSK</v>
      </c>
      <c r="S2409" s="84" t="s">
        <v>918</v>
      </c>
      <c r="T2409" s="83" t="s">
        <v>190</v>
      </c>
      <c r="U2409" s="155" t="s">
        <v>919</v>
      </c>
      <c r="V2409" s="85" t="s">
        <v>558</v>
      </c>
      <c r="W2409" s="156" t="s">
        <v>919</v>
      </c>
      <c r="X2409" s="156" t="s">
        <v>858</v>
      </c>
      <c r="Y2409" s="83">
        <v>0.5</v>
      </c>
      <c r="Z2409" s="83">
        <v>2</v>
      </c>
      <c r="AA2409" s="83">
        <v>15</v>
      </c>
      <c r="AB2409" s="241">
        <f t="shared" si="180"/>
        <v>15</v>
      </c>
      <c r="AC2409" s="240" t="str">
        <f t="shared" si="181"/>
        <v>DÜŞÜK RİSK</v>
      </c>
      <c r="AD2409" s="81" t="s">
        <v>493</v>
      </c>
      <c r="AE2409" s="81" t="s">
        <v>190</v>
      </c>
      <c r="AF2409" s="240" t="s">
        <v>921</v>
      </c>
      <c r="AG2409" s="83" t="s">
        <v>1064</v>
      </c>
    </row>
    <row r="2410" spans="1:33" ht="140" x14ac:dyDescent="0.45">
      <c r="A2410" s="152">
        <v>2403</v>
      </c>
      <c r="B2410" s="160">
        <v>45896</v>
      </c>
      <c r="C2410" s="81" t="s">
        <v>72</v>
      </c>
      <c r="D2410" s="81" t="s">
        <v>158</v>
      </c>
      <c r="E2410" s="254" t="s">
        <v>3095</v>
      </c>
      <c r="F2410" s="154" t="s">
        <v>3865</v>
      </c>
      <c r="G2410" s="83" t="s">
        <v>1059</v>
      </c>
      <c r="H2410" s="83" t="s">
        <v>1068</v>
      </c>
      <c r="I2410" s="83" t="s">
        <v>1069</v>
      </c>
      <c r="J2410" s="83" t="s">
        <v>1070</v>
      </c>
      <c r="K2410" s="83" t="s">
        <v>857</v>
      </c>
      <c r="L2410" s="84" t="s">
        <v>1063</v>
      </c>
      <c r="M2410" s="84" t="s">
        <v>917</v>
      </c>
      <c r="N2410" s="83">
        <v>0.5</v>
      </c>
      <c r="O2410" s="83">
        <v>2</v>
      </c>
      <c r="P2410" s="83">
        <v>15</v>
      </c>
      <c r="Q2410" s="241">
        <f t="shared" si="178"/>
        <v>15</v>
      </c>
      <c r="R2410" s="240" t="str">
        <f t="shared" si="179"/>
        <v>DÜŞÜK RİSK</v>
      </c>
      <c r="S2410" s="84" t="s">
        <v>918</v>
      </c>
      <c r="T2410" s="83" t="s">
        <v>190</v>
      </c>
      <c r="U2410" s="155" t="s">
        <v>919</v>
      </c>
      <c r="V2410" s="85" t="s">
        <v>558</v>
      </c>
      <c r="W2410" s="156" t="s">
        <v>919</v>
      </c>
      <c r="X2410" s="156" t="s">
        <v>858</v>
      </c>
      <c r="Y2410" s="83">
        <v>0.5</v>
      </c>
      <c r="Z2410" s="83">
        <v>2</v>
      </c>
      <c r="AA2410" s="83">
        <v>15</v>
      </c>
      <c r="AB2410" s="241">
        <f t="shared" si="180"/>
        <v>15</v>
      </c>
      <c r="AC2410" s="240" t="str">
        <f t="shared" si="181"/>
        <v>DÜŞÜK RİSK</v>
      </c>
      <c r="AD2410" s="81" t="s">
        <v>493</v>
      </c>
      <c r="AE2410" s="81" t="s">
        <v>190</v>
      </c>
      <c r="AF2410" s="240" t="s">
        <v>921</v>
      </c>
      <c r="AG2410" s="83" t="s">
        <v>1064</v>
      </c>
    </row>
    <row r="2411" spans="1:33" ht="105" x14ac:dyDescent="0.45">
      <c r="A2411" s="152">
        <v>2404</v>
      </c>
      <c r="B2411" s="160">
        <v>45896</v>
      </c>
      <c r="C2411" s="81" t="s">
        <v>72</v>
      </c>
      <c r="D2411" s="81" t="s">
        <v>158</v>
      </c>
      <c r="E2411" s="254" t="s">
        <v>3095</v>
      </c>
      <c r="F2411" s="154" t="s">
        <v>3865</v>
      </c>
      <c r="G2411" s="83" t="s">
        <v>1072</v>
      </c>
      <c r="H2411" s="83" t="s">
        <v>1073</v>
      </c>
      <c r="I2411" s="83" t="s">
        <v>1074</v>
      </c>
      <c r="J2411" s="83" t="s">
        <v>1075</v>
      </c>
      <c r="K2411" s="83" t="s">
        <v>857</v>
      </c>
      <c r="L2411" s="84" t="s">
        <v>1076</v>
      </c>
      <c r="M2411" s="84" t="s">
        <v>917</v>
      </c>
      <c r="N2411" s="83">
        <v>1</v>
      </c>
      <c r="O2411" s="83">
        <v>1</v>
      </c>
      <c r="P2411" s="83">
        <v>3</v>
      </c>
      <c r="Q2411" s="241">
        <f t="shared" si="178"/>
        <v>3</v>
      </c>
      <c r="R2411" s="240" t="str">
        <f t="shared" si="179"/>
        <v>DÜŞÜK RİSK</v>
      </c>
      <c r="S2411" s="84" t="s">
        <v>918</v>
      </c>
      <c r="T2411" s="83" t="s">
        <v>72</v>
      </c>
      <c r="U2411" s="155" t="s">
        <v>919</v>
      </c>
      <c r="V2411" s="85" t="s">
        <v>558</v>
      </c>
      <c r="W2411" s="156" t="s">
        <v>919</v>
      </c>
      <c r="X2411" s="156" t="s">
        <v>858</v>
      </c>
      <c r="Y2411" s="83">
        <v>1</v>
      </c>
      <c r="Z2411" s="83">
        <v>1</v>
      </c>
      <c r="AA2411" s="83">
        <v>3</v>
      </c>
      <c r="AB2411" s="241">
        <f t="shared" si="180"/>
        <v>3</v>
      </c>
      <c r="AC2411" s="240" t="str">
        <f t="shared" si="181"/>
        <v>DÜŞÜK RİSK</v>
      </c>
      <c r="AD2411" s="81" t="s">
        <v>493</v>
      </c>
      <c r="AE2411" s="81" t="s">
        <v>72</v>
      </c>
      <c r="AF2411" s="240" t="s">
        <v>921</v>
      </c>
      <c r="AG2411" s="83" t="s">
        <v>1064</v>
      </c>
    </row>
    <row r="2412" spans="1:33" ht="192.5" x14ac:dyDescent="0.45">
      <c r="A2412" s="152">
        <v>2405</v>
      </c>
      <c r="B2412" s="160">
        <v>45896</v>
      </c>
      <c r="C2412" s="81" t="s">
        <v>72</v>
      </c>
      <c r="D2412" s="81" t="s">
        <v>158</v>
      </c>
      <c r="E2412" s="254" t="s">
        <v>3095</v>
      </c>
      <c r="F2412" s="154" t="s">
        <v>3865</v>
      </c>
      <c r="G2412" s="83" t="s">
        <v>1072</v>
      </c>
      <c r="H2412" s="83" t="s">
        <v>1077</v>
      </c>
      <c r="I2412" s="83" t="s">
        <v>1078</v>
      </c>
      <c r="J2412" s="83" t="s">
        <v>1079</v>
      </c>
      <c r="K2412" s="83" t="s">
        <v>857</v>
      </c>
      <c r="L2412" s="84" t="s">
        <v>1080</v>
      </c>
      <c r="M2412" s="84" t="s">
        <v>917</v>
      </c>
      <c r="N2412" s="83">
        <v>1</v>
      </c>
      <c r="O2412" s="83">
        <v>1</v>
      </c>
      <c r="P2412" s="83">
        <v>3</v>
      </c>
      <c r="Q2412" s="241">
        <f t="shared" si="178"/>
        <v>3</v>
      </c>
      <c r="R2412" s="240" t="str">
        <f t="shared" si="179"/>
        <v>DÜŞÜK RİSK</v>
      </c>
      <c r="S2412" s="84" t="s">
        <v>918</v>
      </c>
      <c r="T2412" s="83" t="s">
        <v>190</v>
      </c>
      <c r="U2412" s="155" t="s">
        <v>919</v>
      </c>
      <c r="V2412" s="85" t="s">
        <v>558</v>
      </c>
      <c r="W2412" s="156" t="s">
        <v>919</v>
      </c>
      <c r="X2412" s="156" t="s">
        <v>858</v>
      </c>
      <c r="Y2412" s="83">
        <v>1</v>
      </c>
      <c r="Z2412" s="83">
        <v>1</v>
      </c>
      <c r="AA2412" s="83">
        <v>3</v>
      </c>
      <c r="AB2412" s="241">
        <f t="shared" si="180"/>
        <v>3</v>
      </c>
      <c r="AC2412" s="240" t="str">
        <f t="shared" si="181"/>
        <v>DÜŞÜK RİSK</v>
      </c>
      <c r="AD2412" s="81" t="s">
        <v>493</v>
      </c>
      <c r="AE2412" s="81" t="s">
        <v>190</v>
      </c>
      <c r="AF2412" s="240" t="s">
        <v>1081</v>
      </c>
      <c r="AG2412" s="83" t="s">
        <v>1064</v>
      </c>
    </row>
    <row r="2413" spans="1:33" ht="192.5" x14ac:dyDescent="0.45">
      <c r="A2413" s="152">
        <v>2406</v>
      </c>
      <c r="B2413" s="160">
        <v>45896</v>
      </c>
      <c r="C2413" s="81" t="s">
        <v>72</v>
      </c>
      <c r="D2413" s="81" t="s">
        <v>158</v>
      </c>
      <c r="E2413" s="254" t="s">
        <v>3095</v>
      </c>
      <c r="F2413" s="154" t="s">
        <v>3865</v>
      </c>
      <c r="G2413" s="83" t="s">
        <v>1072</v>
      </c>
      <c r="H2413" s="83" t="s">
        <v>1082</v>
      </c>
      <c r="I2413" s="83" t="s">
        <v>1083</v>
      </c>
      <c r="J2413" s="83" t="s">
        <v>1084</v>
      </c>
      <c r="K2413" s="83" t="s">
        <v>857</v>
      </c>
      <c r="L2413" s="84" t="s">
        <v>1080</v>
      </c>
      <c r="M2413" s="84" t="s">
        <v>917</v>
      </c>
      <c r="N2413" s="83">
        <v>1</v>
      </c>
      <c r="O2413" s="83">
        <v>1</v>
      </c>
      <c r="P2413" s="83">
        <v>3</v>
      </c>
      <c r="Q2413" s="241">
        <f t="shared" si="178"/>
        <v>3</v>
      </c>
      <c r="R2413" s="240" t="str">
        <f t="shared" si="179"/>
        <v>DÜŞÜK RİSK</v>
      </c>
      <c r="S2413" s="84" t="s">
        <v>918</v>
      </c>
      <c r="T2413" s="83" t="s">
        <v>72</v>
      </c>
      <c r="U2413" s="155" t="s">
        <v>919</v>
      </c>
      <c r="V2413" s="85" t="s">
        <v>558</v>
      </c>
      <c r="W2413" s="156" t="s">
        <v>919</v>
      </c>
      <c r="X2413" s="156" t="s">
        <v>858</v>
      </c>
      <c r="Y2413" s="83">
        <v>1</v>
      </c>
      <c r="Z2413" s="83">
        <v>1</v>
      </c>
      <c r="AA2413" s="83">
        <v>3</v>
      </c>
      <c r="AB2413" s="241">
        <f t="shared" si="180"/>
        <v>3</v>
      </c>
      <c r="AC2413" s="240" t="str">
        <f t="shared" si="181"/>
        <v>DÜŞÜK RİSK</v>
      </c>
      <c r="AD2413" s="81" t="s">
        <v>132</v>
      </c>
      <c r="AE2413" s="81" t="s">
        <v>72</v>
      </c>
      <c r="AF2413" s="240" t="s">
        <v>921</v>
      </c>
      <c r="AG2413" s="83" t="s">
        <v>1064</v>
      </c>
    </row>
    <row r="2414" spans="1:33" ht="122.5" x14ac:dyDescent="0.45">
      <c r="A2414" s="152">
        <v>2407</v>
      </c>
      <c r="B2414" s="160">
        <v>45896</v>
      </c>
      <c r="C2414" s="81" t="s">
        <v>72</v>
      </c>
      <c r="D2414" s="81" t="s">
        <v>158</v>
      </c>
      <c r="E2414" s="254" t="s">
        <v>3095</v>
      </c>
      <c r="F2414" s="154" t="s">
        <v>3865</v>
      </c>
      <c r="G2414" s="83" t="s">
        <v>1787</v>
      </c>
      <c r="H2414" s="83" t="s">
        <v>1788</v>
      </c>
      <c r="I2414" s="83" t="s">
        <v>1789</v>
      </c>
      <c r="J2414" s="83" t="s">
        <v>1790</v>
      </c>
      <c r="K2414" s="83" t="s">
        <v>857</v>
      </c>
      <c r="L2414" s="84" t="s">
        <v>1791</v>
      </c>
      <c r="M2414" s="84" t="s">
        <v>917</v>
      </c>
      <c r="N2414" s="83">
        <v>1</v>
      </c>
      <c r="O2414" s="83">
        <v>1</v>
      </c>
      <c r="P2414" s="83">
        <v>7</v>
      </c>
      <c r="Q2414" s="241">
        <f t="shared" si="178"/>
        <v>7</v>
      </c>
      <c r="R2414" s="240" t="str">
        <f t="shared" si="179"/>
        <v>DÜŞÜK RİSK</v>
      </c>
      <c r="S2414" s="84" t="s">
        <v>918</v>
      </c>
      <c r="T2414" s="83" t="s">
        <v>72</v>
      </c>
      <c r="U2414" s="155" t="s">
        <v>919</v>
      </c>
      <c r="V2414" s="85" t="s">
        <v>558</v>
      </c>
      <c r="W2414" s="156" t="s">
        <v>919</v>
      </c>
      <c r="X2414" s="156" t="s">
        <v>858</v>
      </c>
      <c r="Y2414" s="83">
        <v>1</v>
      </c>
      <c r="Z2414" s="83">
        <v>1</v>
      </c>
      <c r="AA2414" s="83">
        <v>7</v>
      </c>
      <c r="AB2414" s="241">
        <f t="shared" si="180"/>
        <v>7</v>
      </c>
      <c r="AC2414" s="240" t="str">
        <f t="shared" si="181"/>
        <v>DÜŞÜK RİSK</v>
      </c>
      <c r="AD2414" s="81" t="s">
        <v>132</v>
      </c>
      <c r="AE2414" s="81" t="s">
        <v>72</v>
      </c>
      <c r="AF2414" s="240" t="s">
        <v>921</v>
      </c>
      <c r="AG2414" s="83" t="s">
        <v>1064</v>
      </c>
    </row>
    <row r="2415" spans="1:33" ht="140" x14ac:dyDescent="0.45">
      <c r="A2415" s="152">
        <v>2408</v>
      </c>
      <c r="B2415" s="160">
        <v>45896</v>
      </c>
      <c r="C2415" s="81" t="s">
        <v>72</v>
      </c>
      <c r="D2415" s="81" t="s">
        <v>158</v>
      </c>
      <c r="E2415" s="254" t="s">
        <v>3095</v>
      </c>
      <c r="F2415" s="154" t="s">
        <v>3865</v>
      </c>
      <c r="G2415" s="83" t="s">
        <v>3905</v>
      </c>
      <c r="H2415" s="83" t="s">
        <v>3906</v>
      </c>
      <c r="I2415" s="83" t="s">
        <v>3907</v>
      </c>
      <c r="J2415" s="83" t="s">
        <v>3908</v>
      </c>
      <c r="K2415" s="83" t="s">
        <v>857</v>
      </c>
      <c r="L2415" s="84" t="s">
        <v>3909</v>
      </c>
      <c r="M2415" s="84" t="s">
        <v>917</v>
      </c>
      <c r="N2415" s="83">
        <v>1</v>
      </c>
      <c r="O2415" s="83">
        <v>2</v>
      </c>
      <c r="P2415" s="83">
        <v>15</v>
      </c>
      <c r="Q2415" s="241">
        <f t="shared" si="178"/>
        <v>30</v>
      </c>
      <c r="R2415" s="240" t="str">
        <f t="shared" si="179"/>
        <v>OLASI RİSK</v>
      </c>
      <c r="S2415" s="84" t="s">
        <v>1759</v>
      </c>
      <c r="T2415" s="83" t="s">
        <v>186</v>
      </c>
      <c r="U2415" s="155" t="s">
        <v>2375</v>
      </c>
      <c r="V2415" s="85" t="s">
        <v>961</v>
      </c>
      <c r="W2415" s="156" t="s">
        <v>2375</v>
      </c>
      <c r="X2415" s="156" t="s">
        <v>858</v>
      </c>
      <c r="Y2415" s="83">
        <v>1</v>
      </c>
      <c r="Z2415" s="83">
        <v>2</v>
      </c>
      <c r="AA2415" s="83">
        <v>7</v>
      </c>
      <c r="AB2415" s="241">
        <f t="shared" si="180"/>
        <v>14</v>
      </c>
      <c r="AC2415" s="240" t="str">
        <f t="shared" si="181"/>
        <v>DÜŞÜK RİSK</v>
      </c>
      <c r="AD2415" s="81" t="s">
        <v>132</v>
      </c>
      <c r="AE2415" s="81" t="s">
        <v>186</v>
      </c>
      <c r="AF2415" s="240" t="s">
        <v>921</v>
      </c>
      <c r="AG2415" s="83" t="s">
        <v>3910</v>
      </c>
    </row>
    <row r="2416" spans="1:33" ht="105" x14ac:dyDescent="0.45">
      <c r="A2416" s="152">
        <v>2409</v>
      </c>
      <c r="B2416" s="160">
        <v>45896</v>
      </c>
      <c r="C2416" s="81" t="s">
        <v>72</v>
      </c>
      <c r="D2416" s="81" t="s">
        <v>158</v>
      </c>
      <c r="E2416" s="254" t="s">
        <v>3095</v>
      </c>
      <c r="F2416" s="154" t="s">
        <v>3865</v>
      </c>
      <c r="G2416" s="83" t="s">
        <v>3905</v>
      </c>
      <c r="H2416" s="83" t="s">
        <v>3911</v>
      </c>
      <c r="I2416" s="83" t="s">
        <v>3912</v>
      </c>
      <c r="J2416" s="83" t="s">
        <v>3913</v>
      </c>
      <c r="K2416" s="83" t="s">
        <v>857</v>
      </c>
      <c r="L2416" s="84" t="s">
        <v>3914</v>
      </c>
      <c r="M2416" s="84" t="s">
        <v>917</v>
      </c>
      <c r="N2416" s="83">
        <v>1</v>
      </c>
      <c r="O2416" s="83">
        <v>2</v>
      </c>
      <c r="P2416" s="83">
        <v>15</v>
      </c>
      <c r="Q2416" s="241">
        <f t="shared" si="178"/>
        <v>30</v>
      </c>
      <c r="R2416" s="240" t="str">
        <f t="shared" si="179"/>
        <v>OLASI RİSK</v>
      </c>
      <c r="S2416" s="84" t="s">
        <v>1759</v>
      </c>
      <c r="T2416" s="83" t="s">
        <v>186</v>
      </c>
      <c r="U2416" s="155" t="s">
        <v>2375</v>
      </c>
      <c r="V2416" s="85" t="s">
        <v>961</v>
      </c>
      <c r="W2416" s="156" t="s">
        <v>2375</v>
      </c>
      <c r="X2416" s="156" t="s">
        <v>858</v>
      </c>
      <c r="Y2416" s="83">
        <v>1</v>
      </c>
      <c r="Z2416" s="83">
        <v>2</v>
      </c>
      <c r="AA2416" s="83">
        <v>7</v>
      </c>
      <c r="AB2416" s="241">
        <f t="shared" si="180"/>
        <v>14</v>
      </c>
      <c r="AC2416" s="240" t="str">
        <f t="shared" si="181"/>
        <v>DÜŞÜK RİSK</v>
      </c>
      <c r="AD2416" s="81" t="s">
        <v>132</v>
      </c>
      <c r="AE2416" s="81" t="s">
        <v>186</v>
      </c>
      <c r="AF2416" s="240" t="s">
        <v>921</v>
      </c>
      <c r="AG2416" s="83" t="s">
        <v>3910</v>
      </c>
    </row>
    <row r="2417" spans="1:33" ht="140" x14ac:dyDescent="0.45">
      <c r="A2417" s="152">
        <v>2410</v>
      </c>
      <c r="B2417" s="160">
        <v>45896</v>
      </c>
      <c r="C2417" s="81" t="s">
        <v>72</v>
      </c>
      <c r="D2417" s="81" t="s">
        <v>158</v>
      </c>
      <c r="E2417" s="254" t="s">
        <v>3095</v>
      </c>
      <c r="F2417" s="154" t="s">
        <v>3865</v>
      </c>
      <c r="G2417" s="83" t="s">
        <v>3905</v>
      </c>
      <c r="H2417" s="83" t="s">
        <v>3915</v>
      </c>
      <c r="I2417" s="83" t="s">
        <v>3916</v>
      </c>
      <c r="J2417" s="83" t="s">
        <v>3917</v>
      </c>
      <c r="K2417" s="83" t="s">
        <v>857</v>
      </c>
      <c r="L2417" s="84" t="s">
        <v>3918</v>
      </c>
      <c r="M2417" s="84" t="s">
        <v>917</v>
      </c>
      <c r="N2417" s="83">
        <v>1</v>
      </c>
      <c r="O2417" s="83">
        <v>3</v>
      </c>
      <c r="P2417" s="83">
        <v>7</v>
      </c>
      <c r="Q2417" s="241">
        <f t="shared" si="178"/>
        <v>21</v>
      </c>
      <c r="R2417" s="240" t="str">
        <f t="shared" si="179"/>
        <v>OLASI RİSK</v>
      </c>
      <c r="S2417" s="84" t="s">
        <v>1759</v>
      </c>
      <c r="T2417" s="83" t="s">
        <v>186</v>
      </c>
      <c r="U2417" s="155" t="s">
        <v>2375</v>
      </c>
      <c r="V2417" s="85" t="s">
        <v>961</v>
      </c>
      <c r="W2417" s="156" t="s">
        <v>2375</v>
      </c>
      <c r="X2417" s="156" t="s">
        <v>858</v>
      </c>
      <c r="Y2417" s="83">
        <v>1</v>
      </c>
      <c r="Z2417" s="83">
        <v>2</v>
      </c>
      <c r="AA2417" s="83">
        <v>7</v>
      </c>
      <c r="AB2417" s="241">
        <f t="shared" si="180"/>
        <v>14</v>
      </c>
      <c r="AC2417" s="240" t="str">
        <f t="shared" si="181"/>
        <v>DÜŞÜK RİSK</v>
      </c>
      <c r="AD2417" s="81" t="s">
        <v>132</v>
      </c>
      <c r="AE2417" s="81" t="s">
        <v>186</v>
      </c>
      <c r="AF2417" s="240" t="s">
        <v>921</v>
      </c>
      <c r="AG2417" s="83" t="s">
        <v>3910</v>
      </c>
    </row>
    <row r="2418" spans="1:33" ht="157.5" x14ac:dyDescent="0.45">
      <c r="A2418" s="152">
        <v>2411</v>
      </c>
      <c r="B2418" s="160">
        <v>45896</v>
      </c>
      <c r="C2418" s="81" t="s">
        <v>72</v>
      </c>
      <c r="D2418" s="81" t="s">
        <v>158</v>
      </c>
      <c r="E2418" s="254" t="s">
        <v>3095</v>
      </c>
      <c r="F2418" s="154" t="s">
        <v>3865</v>
      </c>
      <c r="G2418" s="83" t="s">
        <v>3905</v>
      </c>
      <c r="H2418" s="83" t="s">
        <v>3919</v>
      </c>
      <c r="I2418" s="83" t="s">
        <v>3920</v>
      </c>
      <c r="J2418" s="83" t="s">
        <v>3921</v>
      </c>
      <c r="K2418" s="83" t="s">
        <v>857</v>
      </c>
      <c r="L2418" s="84" t="s">
        <v>3922</v>
      </c>
      <c r="M2418" s="84" t="s">
        <v>917</v>
      </c>
      <c r="N2418" s="83">
        <v>1</v>
      </c>
      <c r="O2418" s="83">
        <v>1</v>
      </c>
      <c r="P2418" s="83">
        <v>40</v>
      </c>
      <c r="Q2418" s="241">
        <f t="shared" si="178"/>
        <v>40</v>
      </c>
      <c r="R2418" s="240" t="str">
        <f t="shared" si="179"/>
        <v>OLASI RİSK</v>
      </c>
      <c r="S2418" s="84" t="s">
        <v>1759</v>
      </c>
      <c r="T2418" s="83" t="s">
        <v>186</v>
      </c>
      <c r="U2418" s="155" t="s">
        <v>2375</v>
      </c>
      <c r="V2418" s="85" t="s">
        <v>961</v>
      </c>
      <c r="W2418" s="156" t="s">
        <v>2375</v>
      </c>
      <c r="X2418" s="156" t="s">
        <v>858</v>
      </c>
      <c r="Y2418" s="83">
        <v>1</v>
      </c>
      <c r="Z2418" s="83">
        <v>2</v>
      </c>
      <c r="AA2418" s="83">
        <v>7</v>
      </c>
      <c r="AB2418" s="241">
        <f t="shared" si="180"/>
        <v>14</v>
      </c>
      <c r="AC2418" s="240" t="str">
        <f t="shared" si="181"/>
        <v>DÜŞÜK RİSK</v>
      </c>
      <c r="AD2418" s="81" t="s">
        <v>132</v>
      </c>
      <c r="AE2418" s="81" t="s">
        <v>186</v>
      </c>
      <c r="AF2418" s="240" t="s">
        <v>921</v>
      </c>
      <c r="AG2418" s="83" t="s">
        <v>3910</v>
      </c>
    </row>
    <row r="2419" spans="1:33" ht="245" x14ac:dyDescent="0.45">
      <c r="A2419" s="152">
        <v>2412</v>
      </c>
      <c r="B2419" s="160">
        <v>45896</v>
      </c>
      <c r="C2419" s="81" t="s">
        <v>72</v>
      </c>
      <c r="D2419" s="81" t="s">
        <v>158</v>
      </c>
      <c r="E2419" s="254" t="s">
        <v>3095</v>
      </c>
      <c r="F2419" s="154" t="s">
        <v>3865</v>
      </c>
      <c r="G2419" s="83" t="s">
        <v>1979</v>
      </c>
      <c r="H2419" s="83" t="s">
        <v>2592</v>
      </c>
      <c r="I2419" s="83" t="s">
        <v>2593</v>
      </c>
      <c r="J2419" s="83" t="s">
        <v>2594</v>
      </c>
      <c r="K2419" s="83" t="s">
        <v>857</v>
      </c>
      <c r="L2419" s="84" t="s">
        <v>3923</v>
      </c>
      <c r="M2419" s="84" t="s">
        <v>917</v>
      </c>
      <c r="N2419" s="83">
        <v>0.5</v>
      </c>
      <c r="O2419" s="83">
        <v>3</v>
      </c>
      <c r="P2419" s="83">
        <v>15</v>
      </c>
      <c r="Q2419" s="241">
        <f t="shared" si="178"/>
        <v>22.5</v>
      </c>
      <c r="R2419" s="240" t="str">
        <f t="shared" si="179"/>
        <v>OLASI RİSK</v>
      </c>
      <c r="S2419" s="84" t="s">
        <v>1759</v>
      </c>
      <c r="T2419" s="83" t="s">
        <v>186</v>
      </c>
      <c r="U2419" s="155" t="s">
        <v>919</v>
      </c>
      <c r="V2419" s="85" t="s">
        <v>558</v>
      </c>
      <c r="W2419" s="156" t="s">
        <v>919</v>
      </c>
      <c r="X2419" s="156" t="s">
        <v>858</v>
      </c>
      <c r="Y2419" s="83">
        <v>0.5</v>
      </c>
      <c r="Z2419" s="83">
        <v>1</v>
      </c>
      <c r="AA2419" s="83">
        <v>15</v>
      </c>
      <c r="AB2419" s="241">
        <f t="shared" si="180"/>
        <v>7.5</v>
      </c>
      <c r="AC2419" s="240" t="str">
        <f t="shared" si="181"/>
        <v>DÜŞÜK RİSK</v>
      </c>
      <c r="AD2419" s="81" t="s">
        <v>132</v>
      </c>
      <c r="AE2419" s="81" t="s">
        <v>186</v>
      </c>
      <c r="AF2419" s="240" t="s">
        <v>1751</v>
      </c>
      <c r="AG2419" s="83" t="s">
        <v>1064</v>
      </c>
    </row>
    <row r="2420" spans="1:33" ht="87.5" x14ac:dyDescent="0.45">
      <c r="A2420" s="152">
        <v>2413</v>
      </c>
      <c r="B2420" s="160">
        <v>45896</v>
      </c>
      <c r="C2420" s="81" t="s">
        <v>72</v>
      </c>
      <c r="D2420" s="81" t="s">
        <v>158</v>
      </c>
      <c r="E2420" s="254" t="s">
        <v>3095</v>
      </c>
      <c r="F2420" s="154" t="s">
        <v>3865</v>
      </c>
      <c r="G2420" s="83" t="s">
        <v>1979</v>
      </c>
      <c r="H2420" s="83" t="s">
        <v>2598</v>
      </c>
      <c r="I2420" s="83" t="s">
        <v>1177</v>
      </c>
      <c r="J2420" s="83" t="s">
        <v>2599</v>
      </c>
      <c r="K2420" s="83" t="s">
        <v>857</v>
      </c>
      <c r="L2420" s="84" t="s">
        <v>3924</v>
      </c>
      <c r="M2420" s="84" t="s">
        <v>917</v>
      </c>
      <c r="N2420" s="83">
        <v>0.5</v>
      </c>
      <c r="O2420" s="83">
        <v>3</v>
      </c>
      <c r="P2420" s="83">
        <v>7</v>
      </c>
      <c r="Q2420" s="241">
        <f t="shared" si="178"/>
        <v>10.5</v>
      </c>
      <c r="R2420" s="240" t="str">
        <f t="shared" si="179"/>
        <v>DÜŞÜK RİSK</v>
      </c>
      <c r="S2420" s="84" t="s">
        <v>1759</v>
      </c>
      <c r="T2420" s="83" t="s">
        <v>186</v>
      </c>
      <c r="U2420" s="155" t="s">
        <v>919</v>
      </c>
      <c r="V2420" s="85" t="s">
        <v>558</v>
      </c>
      <c r="W2420" s="156" t="s">
        <v>919</v>
      </c>
      <c r="X2420" s="156" t="s">
        <v>858</v>
      </c>
      <c r="Y2420" s="83">
        <v>0.5</v>
      </c>
      <c r="Z2420" s="83">
        <v>1</v>
      </c>
      <c r="AA2420" s="83">
        <v>15</v>
      </c>
      <c r="AB2420" s="241">
        <f t="shared" si="180"/>
        <v>7.5</v>
      </c>
      <c r="AC2420" s="240" t="str">
        <f t="shared" si="181"/>
        <v>DÜŞÜK RİSK</v>
      </c>
      <c r="AD2420" s="81" t="s">
        <v>132</v>
      </c>
      <c r="AE2420" s="81" t="s">
        <v>186</v>
      </c>
      <c r="AF2420" s="240" t="s">
        <v>1751</v>
      </c>
      <c r="AG2420" s="83" t="s">
        <v>1064</v>
      </c>
    </row>
    <row r="2421" spans="1:33" ht="105" x14ac:dyDescent="0.45">
      <c r="A2421" s="152">
        <v>2414</v>
      </c>
      <c r="B2421" s="160">
        <v>45896</v>
      </c>
      <c r="C2421" s="83" t="s">
        <v>72</v>
      </c>
      <c r="D2421" s="81" t="s">
        <v>130</v>
      </c>
      <c r="E2421" s="254" t="s">
        <v>3095</v>
      </c>
      <c r="F2421" s="154" t="s">
        <v>3865</v>
      </c>
      <c r="G2421" s="83" t="s">
        <v>2415</v>
      </c>
      <c r="H2421" s="83" t="s">
        <v>3925</v>
      </c>
      <c r="I2421" s="83" t="s">
        <v>3926</v>
      </c>
      <c r="J2421" s="83" t="s">
        <v>3927</v>
      </c>
      <c r="K2421" s="83" t="s">
        <v>857</v>
      </c>
      <c r="L2421" s="84" t="s">
        <v>3928</v>
      </c>
      <c r="M2421" s="84" t="s">
        <v>917</v>
      </c>
      <c r="N2421" s="83">
        <v>0.5</v>
      </c>
      <c r="O2421" s="83">
        <v>1</v>
      </c>
      <c r="P2421" s="83">
        <v>3</v>
      </c>
      <c r="Q2421" s="241">
        <f t="shared" si="178"/>
        <v>1.5</v>
      </c>
      <c r="R2421" s="240" t="str">
        <f t="shared" si="179"/>
        <v>DÜŞÜK RİSK</v>
      </c>
      <c r="S2421" s="84" t="s">
        <v>2386</v>
      </c>
      <c r="T2421" s="83" t="s">
        <v>190</v>
      </c>
      <c r="U2421" s="155" t="s">
        <v>919</v>
      </c>
      <c r="V2421" s="85" t="s">
        <v>558</v>
      </c>
      <c r="W2421" s="156" t="s">
        <v>919</v>
      </c>
      <c r="X2421" s="156" t="s">
        <v>858</v>
      </c>
      <c r="Y2421" s="83">
        <v>0.5</v>
      </c>
      <c r="Z2421" s="83">
        <v>1</v>
      </c>
      <c r="AA2421" s="83">
        <v>3</v>
      </c>
      <c r="AB2421" s="241">
        <f t="shared" si="180"/>
        <v>1.5</v>
      </c>
      <c r="AC2421" s="240" t="str">
        <f t="shared" si="181"/>
        <v>DÜŞÜK RİSK</v>
      </c>
      <c r="AD2421" s="81" t="s">
        <v>132</v>
      </c>
      <c r="AE2421" s="81" t="s">
        <v>190</v>
      </c>
      <c r="AF2421" s="240" t="s">
        <v>1751</v>
      </c>
      <c r="AG2421" s="83" t="s">
        <v>3910</v>
      </c>
    </row>
    <row r="2422" spans="1:33" ht="122.5" x14ac:dyDescent="0.45">
      <c r="A2422" s="152">
        <v>2415</v>
      </c>
      <c r="B2422" s="160">
        <v>45896</v>
      </c>
      <c r="C2422" s="83" t="s">
        <v>66</v>
      </c>
      <c r="D2422" s="81" t="s">
        <v>6752</v>
      </c>
      <c r="E2422" s="254" t="s">
        <v>3095</v>
      </c>
      <c r="F2422" s="154" t="s">
        <v>3865</v>
      </c>
      <c r="G2422" s="83" t="s">
        <v>2415</v>
      </c>
      <c r="H2422" s="83" t="s">
        <v>3929</v>
      </c>
      <c r="I2422" s="83" t="s">
        <v>3930</v>
      </c>
      <c r="J2422" s="83" t="s">
        <v>971</v>
      </c>
      <c r="K2422" s="83" t="s">
        <v>857</v>
      </c>
      <c r="L2422" s="84" t="s">
        <v>3931</v>
      </c>
      <c r="M2422" s="84" t="s">
        <v>917</v>
      </c>
      <c r="N2422" s="83">
        <v>1</v>
      </c>
      <c r="O2422" s="83">
        <v>2</v>
      </c>
      <c r="P2422" s="83">
        <v>3</v>
      </c>
      <c r="Q2422" s="241">
        <f t="shared" si="178"/>
        <v>6</v>
      </c>
      <c r="R2422" s="240" t="str">
        <f t="shared" si="179"/>
        <v>DÜŞÜK RİSK</v>
      </c>
      <c r="S2422" s="84" t="s">
        <v>2386</v>
      </c>
      <c r="T2422" s="83" t="s">
        <v>190</v>
      </c>
      <c r="U2422" s="155" t="s">
        <v>919</v>
      </c>
      <c r="V2422" s="85" t="s">
        <v>558</v>
      </c>
      <c r="W2422" s="156" t="s">
        <v>919</v>
      </c>
      <c r="X2422" s="156" t="s">
        <v>858</v>
      </c>
      <c r="Y2422" s="83">
        <v>1</v>
      </c>
      <c r="Z2422" s="83">
        <v>2</v>
      </c>
      <c r="AA2422" s="83">
        <v>3</v>
      </c>
      <c r="AB2422" s="241">
        <f t="shared" si="180"/>
        <v>6</v>
      </c>
      <c r="AC2422" s="240" t="str">
        <f t="shared" si="181"/>
        <v>DÜŞÜK RİSK</v>
      </c>
      <c r="AD2422" s="81" t="s">
        <v>132</v>
      </c>
      <c r="AE2422" s="81" t="s">
        <v>190</v>
      </c>
      <c r="AF2422" s="240" t="s">
        <v>1751</v>
      </c>
      <c r="AG2422" s="83" t="s">
        <v>3910</v>
      </c>
    </row>
    <row r="2423" spans="1:33" ht="105" x14ac:dyDescent="0.45">
      <c r="A2423" s="152">
        <v>2416</v>
      </c>
      <c r="B2423" s="160">
        <v>45896</v>
      </c>
      <c r="C2423" s="83" t="s">
        <v>72</v>
      </c>
      <c r="D2423" s="81" t="s">
        <v>130</v>
      </c>
      <c r="E2423" s="254" t="s">
        <v>3095</v>
      </c>
      <c r="F2423" s="154" t="s">
        <v>3865</v>
      </c>
      <c r="G2423" s="83" t="s">
        <v>2415</v>
      </c>
      <c r="H2423" s="83" t="s">
        <v>3932</v>
      </c>
      <c r="I2423" s="83" t="s">
        <v>3933</v>
      </c>
      <c r="J2423" s="83" t="s">
        <v>3934</v>
      </c>
      <c r="K2423" s="83" t="s">
        <v>857</v>
      </c>
      <c r="L2423" s="84" t="s">
        <v>3935</v>
      </c>
      <c r="M2423" s="84" t="s">
        <v>917</v>
      </c>
      <c r="N2423" s="83">
        <v>1</v>
      </c>
      <c r="O2423" s="83">
        <v>2</v>
      </c>
      <c r="P2423" s="83">
        <v>3</v>
      </c>
      <c r="Q2423" s="241">
        <f t="shared" si="178"/>
        <v>6</v>
      </c>
      <c r="R2423" s="240" t="str">
        <f t="shared" si="179"/>
        <v>DÜŞÜK RİSK</v>
      </c>
      <c r="S2423" s="84" t="s">
        <v>2386</v>
      </c>
      <c r="T2423" s="83" t="s">
        <v>190</v>
      </c>
      <c r="U2423" s="155" t="s">
        <v>919</v>
      </c>
      <c r="V2423" s="85" t="s">
        <v>558</v>
      </c>
      <c r="W2423" s="156" t="s">
        <v>919</v>
      </c>
      <c r="X2423" s="156" t="s">
        <v>858</v>
      </c>
      <c r="Y2423" s="83">
        <v>1</v>
      </c>
      <c r="Z2423" s="83">
        <v>2</v>
      </c>
      <c r="AA2423" s="83">
        <v>3</v>
      </c>
      <c r="AB2423" s="241">
        <f t="shared" si="180"/>
        <v>6</v>
      </c>
      <c r="AC2423" s="240" t="str">
        <f t="shared" si="181"/>
        <v>DÜŞÜK RİSK</v>
      </c>
      <c r="AD2423" s="81" t="s">
        <v>132</v>
      </c>
      <c r="AE2423" s="81" t="s">
        <v>190</v>
      </c>
      <c r="AF2423" s="240" t="s">
        <v>1751</v>
      </c>
      <c r="AG2423" s="83" t="s">
        <v>3910</v>
      </c>
    </row>
    <row r="2424" spans="1:33" ht="122.5" x14ac:dyDescent="0.45">
      <c r="A2424" s="152">
        <v>2417</v>
      </c>
      <c r="B2424" s="160">
        <v>45896</v>
      </c>
      <c r="C2424" s="83" t="s">
        <v>72</v>
      </c>
      <c r="D2424" s="81" t="s">
        <v>130</v>
      </c>
      <c r="E2424" s="254" t="s">
        <v>3095</v>
      </c>
      <c r="F2424" s="154" t="s">
        <v>3865</v>
      </c>
      <c r="G2424" s="83" t="s">
        <v>3936</v>
      </c>
      <c r="H2424" s="83" t="s">
        <v>3937</v>
      </c>
      <c r="I2424" s="83" t="s">
        <v>3938</v>
      </c>
      <c r="J2424" s="83" t="s">
        <v>971</v>
      </c>
      <c r="K2424" s="83" t="s">
        <v>857</v>
      </c>
      <c r="L2424" s="230" t="s">
        <v>6813</v>
      </c>
      <c r="M2424" s="84" t="s">
        <v>917</v>
      </c>
      <c r="N2424" s="83">
        <v>1</v>
      </c>
      <c r="O2424" s="83">
        <v>2</v>
      </c>
      <c r="P2424" s="83">
        <v>7</v>
      </c>
      <c r="Q2424" s="241">
        <f t="shared" si="178"/>
        <v>14</v>
      </c>
      <c r="R2424" s="240" t="str">
        <f t="shared" si="179"/>
        <v>DÜŞÜK RİSK</v>
      </c>
      <c r="S2424" s="84" t="s">
        <v>2386</v>
      </c>
      <c r="T2424" s="83" t="s">
        <v>190</v>
      </c>
      <c r="U2424" s="155" t="s">
        <v>919</v>
      </c>
      <c r="V2424" s="85" t="s">
        <v>558</v>
      </c>
      <c r="W2424" s="156" t="s">
        <v>919</v>
      </c>
      <c r="X2424" s="156" t="s">
        <v>858</v>
      </c>
      <c r="Y2424" s="83">
        <v>1</v>
      </c>
      <c r="Z2424" s="83">
        <v>2</v>
      </c>
      <c r="AA2424" s="83">
        <v>7</v>
      </c>
      <c r="AB2424" s="241">
        <f t="shared" si="180"/>
        <v>14</v>
      </c>
      <c r="AC2424" s="240" t="str">
        <f t="shared" si="181"/>
        <v>DÜŞÜK RİSK</v>
      </c>
      <c r="AD2424" s="81" t="s">
        <v>132</v>
      </c>
      <c r="AE2424" s="81" t="s">
        <v>190</v>
      </c>
      <c r="AF2424" s="240" t="s">
        <v>1751</v>
      </c>
      <c r="AG2424" s="83" t="s">
        <v>3910</v>
      </c>
    </row>
    <row r="2425" spans="1:33" ht="140" x14ac:dyDescent="0.45">
      <c r="A2425" s="152">
        <v>2418</v>
      </c>
      <c r="B2425" s="160">
        <v>45896</v>
      </c>
      <c r="C2425" s="83" t="s">
        <v>72</v>
      </c>
      <c r="D2425" s="81" t="s">
        <v>130</v>
      </c>
      <c r="E2425" s="254" t="s">
        <v>3095</v>
      </c>
      <c r="F2425" s="154" t="s">
        <v>3865</v>
      </c>
      <c r="G2425" s="83" t="s">
        <v>3936</v>
      </c>
      <c r="H2425" s="83" t="s">
        <v>3940</v>
      </c>
      <c r="I2425" s="83" t="s">
        <v>3941</v>
      </c>
      <c r="J2425" s="83" t="s">
        <v>3942</v>
      </c>
      <c r="K2425" s="83" t="s">
        <v>857</v>
      </c>
      <c r="L2425" s="84" t="s">
        <v>3943</v>
      </c>
      <c r="M2425" s="84" t="s">
        <v>917</v>
      </c>
      <c r="N2425" s="83">
        <v>0.5</v>
      </c>
      <c r="O2425" s="83">
        <v>1</v>
      </c>
      <c r="P2425" s="83">
        <v>3</v>
      </c>
      <c r="Q2425" s="241">
        <f t="shared" si="178"/>
        <v>1.5</v>
      </c>
      <c r="R2425" s="240" t="str">
        <f t="shared" si="179"/>
        <v>DÜŞÜK RİSK</v>
      </c>
      <c r="S2425" s="84" t="s">
        <v>2386</v>
      </c>
      <c r="T2425" s="83" t="s">
        <v>190</v>
      </c>
      <c r="U2425" s="155" t="s">
        <v>919</v>
      </c>
      <c r="V2425" s="85" t="s">
        <v>558</v>
      </c>
      <c r="W2425" s="156" t="s">
        <v>919</v>
      </c>
      <c r="X2425" s="156" t="s">
        <v>858</v>
      </c>
      <c r="Y2425" s="83">
        <v>0.5</v>
      </c>
      <c r="Z2425" s="83">
        <v>1</v>
      </c>
      <c r="AA2425" s="83">
        <v>3</v>
      </c>
      <c r="AB2425" s="241">
        <f t="shared" si="180"/>
        <v>1.5</v>
      </c>
      <c r="AC2425" s="240" t="str">
        <f t="shared" si="181"/>
        <v>DÜŞÜK RİSK</v>
      </c>
      <c r="AD2425" s="81" t="s">
        <v>132</v>
      </c>
      <c r="AE2425" s="81" t="s">
        <v>190</v>
      </c>
      <c r="AF2425" s="240" t="s">
        <v>1751</v>
      </c>
      <c r="AG2425" s="83" t="s">
        <v>3910</v>
      </c>
    </row>
    <row r="2426" spans="1:33" ht="87.5" x14ac:dyDescent="0.45">
      <c r="A2426" s="152">
        <v>2419</v>
      </c>
      <c r="B2426" s="160">
        <v>45896</v>
      </c>
      <c r="C2426" s="83" t="s">
        <v>66</v>
      </c>
      <c r="D2426" s="81" t="s">
        <v>6752</v>
      </c>
      <c r="E2426" s="254" t="s">
        <v>3095</v>
      </c>
      <c r="F2426" s="154" t="s">
        <v>3865</v>
      </c>
      <c r="G2426" s="83" t="s">
        <v>1091</v>
      </c>
      <c r="H2426" s="83" t="s">
        <v>1092</v>
      </c>
      <c r="I2426" s="83" t="s">
        <v>1093</v>
      </c>
      <c r="J2426" s="83" t="s">
        <v>1094</v>
      </c>
      <c r="K2426" s="83" t="s">
        <v>857</v>
      </c>
      <c r="L2426" s="84" t="s">
        <v>1095</v>
      </c>
      <c r="M2426" s="84" t="s">
        <v>917</v>
      </c>
      <c r="N2426" s="83">
        <v>1</v>
      </c>
      <c r="O2426" s="83">
        <v>2</v>
      </c>
      <c r="P2426" s="83">
        <v>3</v>
      </c>
      <c r="Q2426" s="241">
        <f t="shared" si="178"/>
        <v>6</v>
      </c>
      <c r="R2426" s="240" t="str">
        <f t="shared" si="179"/>
        <v>DÜŞÜK RİSK</v>
      </c>
      <c r="S2426" s="84" t="s">
        <v>918</v>
      </c>
      <c r="T2426" s="83" t="s">
        <v>190</v>
      </c>
      <c r="U2426" s="155" t="s">
        <v>919</v>
      </c>
      <c r="V2426" s="85" t="s">
        <v>558</v>
      </c>
      <c r="W2426" s="156" t="s">
        <v>919</v>
      </c>
      <c r="X2426" s="156" t="s">
        <v>858</v>
      </c>
      <c r="Y2426" s="83">
        <v>1</v>
      </c>
      <c r="Z2426" s="83">
        <v>2</v>
      </c>
      <c r="AA2426" s="83">
        <v>3</v>
      </c>
      <c r="AB2426" s="241">
        <f t="shared" si="180"/>
        <v>6</v>
      </c>
      <c r="AC2426" s="240" t="str">
        <f t="shared" si="181"/>
        <v>DÜŞÜK RİSK</v>
      </c>
      <c r="AD2426" s="81" t="s">
        <v>132</v>
      </c>
      <c r="AE2426" s="81" t="s">
        <v>190</v>
      </c>
      <c r="AF2426" s="240" t="s">
        <v>1096</v>
      </c>
      <c r="AG2426" s="83" t="s">
        <v>1097</v>
      </c>
    </row>
    <row r="2427" spans="1:33" ht="87.5" x14ac:dyDescent="0.45">
      <c r="A2427" s="152">
        <v>2420</v>
      </c>
      <c r="B2427" s="160">
        <v>45896</v>
      </c>
      <c r="C2427" s="83" t="s">
        <v>66</v>
      </c>
      <c r="D2427" s="81" t="s">
        <v>6752</v>
      </c>
      <c r="E2427" s="254" t="s">
        <v>3095</v>
      </c>
      <c r="F2427" s="154" t="s">
        <v>3865</v>
      </c>
      <c r="G2427" s="83" t="s">
        <v>1091</v>
      </c>
      <c r="H2427" s="83" t="s">
        <v>1098</v>
      </c>
      <c r="I2427" s="83" t="s">
        <v>1099</v>
      </c>
      <c r="J2427" s="83" t="s">
        <v>1100</v>
      </c>
      <c r="K2427" s="83" t="s">
        <v>857</v>
      </c>
      <c r="L2427" s="84" t="s">
        <v>1101</v>
      </c>
      <c r="M2427" s="84" t="s">
        <v>917</v>
      </c>
      <c r="N2427" s="83">
        <v>1</v>
      </c>
      <c r="O2427" s="83">
        <v>2</v>
      </c>
      <c r="P2427" s="83">
        <v>15</v>
      </c>
      <c r="Q2427" s="241">
        <f t="shared" si="178"/>
        <v>30</v>
      </c>
      <c r="R2427" s="240" t="str">
        <f t="shared" si="179"/>
        <v>OLASI RİSK</v>
      </c>
      <c r="S2427" s="84" t="s">
        <v>918</v>
      </c>
      <c r="T2427" s="83" t="s">
        <v>186</v>
      </c>
      <c r="U2427" s="155" t="s">
        <v>919</v>
      </c>
      <c r="V2427" s="85" t="s">
        <v>558</v>
      </c>
      <c r="W2427" s="156" t="s">
        <v>919</v>
      </c>
      <c r="X2427" s="156" t="s">
        <v>858</v>
      </c>
      <c r="Y2427" s="83">
        <v>1</v>
      </c>
      <c r="Z2427" s="83">
        <v>2</v>
      </c>
      <c r="AA2427" s="83">
        <v>15</v>
      </c>
      <c r="AB2427" s="241">
        <f t="shared" si="180"/>
        <v>30</v>
      </c>
      <c r="AC2427" s="240" t="str">
        <f t="shared" si="181"/>
        <v>OLASI RİSK</v>
      </c>
      <c r="AD2427" s="81" t="s">
        <v>132</v>
      </c>
      <c r="AE2427" s="81" t="s">
        <v>186</v>
      </c>
      <c r="AF2427" s="240" t="s">
        <v>1102</v>
      </c>
      <c r="AG2427" s="83" t="s">
        <v>1097</v>
      </c>
    </row>
    <row r="2428" spans="1:33" ht="175" x14ac:dyDescent="0.45">
      <c r="A2428" s="152">
        <v>2421</v>
      </c>
      <c r="B2428" s="160">
        <v>45896</v>
      </c>
      <c r="C2428" s="83" t="s">
        <v>66</v>
      </c>
      <c r="D2428" s="81" t="s">
        <v>6752</v>
      </c>
      <c r="E2428" s="254" t="s">
        <v>3095</v>
      </c>
      <c r="F2428" s="154" t="s">
        <v>3865</v>
      </c>
      <c r="G2428" s="83" t="s">
        <v>1091</v>
      </c>
      <c r="H2428" s="83" t="s">
        <v>1103</v>
      </c>
      <c r="I2428" s="83" t="s">
        <v>1104</v>
      </c>
      <c r="J2428" s="83" t="s">
        <v>915</v>
      </c>
      <c r="K2428" s="83" t="s">
        <v>857</v>
      </c>
      <c r="L2428" s="84" t="s">
        <v>1105</v>
      </c>
      <c r="M2428" s="84" t="s">
        <v>917</v>
      </c>
      <c r="N2428" s="83">
        <v>1</v>
      </c>
      <c r="O2428" s="83">
        <v>2</v>
      </c>
      <c r="P2428" s="83">
        <v>3</v>
      </c>
      <c r="Q2428" s="241">
        <f t="shared" si="178"/>
        <v>6</v>
      </c>
      <c r="R2428" s="240" t="str">
        <f t="shared" si="179"/>
        <v>DÜŞÜK RİSK</v>
      </c>
      <c r="S2428" s="84" t="s">
        <v>918</v>
      </c>
      <c r="T2428" s="83" t="s">
        <v>190</v>
      </c>
      <c r="U2428" s="155" t="s">
        <v>919</v>
      </c>
      <c r="V2428" s="85" t="s">
        <v>558</v>
      </c>
      <c r="W2428" s="156" t="s">
        <v>919</v>
      </c>
      <c r="X2428" s="156" t="s">
        <v>858</v>
      </c>
      <c r="Y2428" s="83">
        <v>1</v>
      </c>
      <c r="Z2428" s="83">
        <v>2</v>
      </c>
      <c r="AA2428" s="83">
        <v>3</v>
      </c>
      <c r="AB2428" s="241">
        <f t="shared" si="180"/>
        <v>6</v>
      </c>
      <c r="AC2428" s="240" t="str">
        <f t="shared" si="181"/>
        <v>DÜŞÜK RİSK</v>
      </c>
      <c r="AD2428" s="81" t="s">
        <v>132</v>
      </c>
      <c r="AE2428" s="81" t="s">
        <v>190</v>
      </c>
      <c r="AF2428" s="240" t="s">
        <v>1106</v>
      </c>
      <c r="AG2428" s="83" t="s">
        <v>1097</v>
      </c>
    </row>
    <row r="2429" spans="1:33" ht="105" x14ac:dyDescent="0.45">
      <c r="A2429" s="152">
        <v>2422</v>
      </c>
      <c r="B2429" s="160">
        <v>45896</v>
      </c>
      <c r="C2429" s="83" t="s">
        <v>66</v>
      </c>
      <c r="D2429" s="81" t="s">
        <v>6752</v>
      </c>
      <c r="E2429" s="254" t="s">
        <v>3095</v>
      </c>
      <c r="F2429" s="154" t="s">
        <v>3865</v>
      </c>
      <c r="G2429" s="83" t="s">
        <v>1091</v>
      </c>
      <c r="H2429" s="83" t="s">
        <v>1107</v>
      </c>
      <c r="I2429" s="83" t="s">
        <v>1108</v>
      </c>
      <c r="J2429" s="83" t="s">
        <v>971</v>
      </c>
      <c r="K2429" s="83" t="s">
        <v>857</v>
      </c>
      <c r="L2429" s="84" t="s">
        <v>1109</v>
      </c>
      <c r="M2429" s="84" t="s">
        <v>917</v>
      </c>
      <c r="N2429" s="83">
        <v>1</v>
      </c>
      <c r="O2429" s="83">
        <v>3</v>
      </c>
      <c r="P2429" s="83">
        <v>7</v>
      </c>
      <c r="Q2429" s="241">
        <f t="shared" si="178"/>
        <v>21</v>
      </c>
      <c r="R2429" s="240" t="str">
        <f t="shared" si="179"/>
        <v>OLASI RİSK</v>
      </c>
      <c r="S2429" s="84" t="s">
        <v>918</v>
      </c>
      <c r="T2429" s="83" t="s">
        <v>190</v>
      </c>
      <c r="U2429" s="155" t="s">
        <v>919</v>
      </c>
      <c r="V2429" s="85" t="s">
        <v>558</v>
      </c>
      <c r="W2429" s="156" t="s">
        <v>919</v>
      </c>
      <c r="X2429" s="156" t="s">
        <v>858</v>
      </c>
      <c r="Y2429" s="83">
        <v>1</v>
      </c>
      <c r="Z2429" s="83">
        <v>3</v>
      </c>
      <c r="AA2429" s="83">
        <v>7</v>
      </c>
      <c r="AB2429" s="241">
        <f t="shared" si="180"/>
        <v>21</v>
      </c>
      <c r="AC2429" s="240" t="str">
        <f t="shared" si="181"/>
        <v>OLASI RİSK</v>
      </c>
      <c r="AD2429" s="81" t="s">
        <v>132</v>
      </c>
      <c r="AE2429" s="81" t="s">
        <v>190</v>
      </c>
      <c r="AF2429" s="240" t="s">
        <v>1106</v>
      </c>
      <c r="AG2429" s="83" t="s">
        <v>1097</v>
      </c>
    </row>
    <row r="2430" spans="1:33" ht="210" x14ac:dyDescent="0.45">
      <c r="A2430" s="152">
        <v>2423</v>
      </c>
      <c r="B2430" s="160">
        <v>45896</v>
      </c>
      <c r="C2430" s="83" t="s">
        <v>66</v>
      </c>
      <c r="D2430" s="81" t="s">
        <v>6752</v>
      </c>
      <c r="E2430" s="254" t="s">
        <v>3095</v>
      </c>
      <c r="F2430" s="154" t="s">
        <v>3865</v>
      </c>
      <c r="G2430" s="83" t="s">
        <v>1091</v>
      </c>
      <c r="H2430" s="83" t="s">
        <v>1110</v>
      </c>
      <c r="I2430" s="83" t="s">
        <v>1111</v>
      </c>
      <c r="J2430" s="83" t="s">
        <v>915</v>
      </c>
      <c r="K2430" s="83" t="s">
        <v>857</v>
      </c>
      <c r="L2430" s="230" t="s">
        <v>6814</v>
      </c>
      <c r="M2430" s="84" t="s">
        <v>917</v>
      </c>
      <c r="N2430" s="83">
        <v>1</v>
      </c>
      <c r="O2430" s="83">
        <v>2</v>
      </c>
      <c r="P2430" s="83">
        <v>3</v>
      </c>
      <c r="Q2430" s="241">
        <f t="shared" si="178"/>
        <v>6</v>
      </c>
      <c r="R2430" s="240" t="str">
        <f t="shared" si="179"/>
        <v>DÜŞÜK RİSK</v>
      </c>
      <c r="S2430" s="84" t="s">
        <v>918</v>
      </c>
      <c r="T2430" s="83" t="s">
        <v>190</v>
      </c>
      <c r="U2430" s="155" t="s">
        <v>919</v>
      </c>
      <c r="V2430" s="85" t="s">
        <v>558</v>
      </c>
      <c r="W2430" s="156" t="s">
        <v>919</v>
      </c>
      <c r="X2430" s="156" t="s">
        <v>858</v>
      </c>
      <c r="Y2430" s="83">
        <v>1</v>
      </c>
      <c r="Z2430" s="83">
        <v>2</v>
      </c>
      <c r="AA2430" s="83">
        <v>3</v>
      </c>
      <c r="AB2430" s="241">
        <f t="shared" si="180"/>
        <v>6</v>
      </c>
      <c r="AC2430" s="240" t="str">
        <f t="shared" si="181"/>
        <v>DÜŞÜK RİSK</v>
      </c>
      <c r="AD2430" s="81" t="s">
        <v>132</v>
      </c>
      <c r="AE2430" s="81" t="s">
        <v>190</v>
      </c>
      <c r="AF2430" s="240" t="s">
        <v>1106</v>
      </c>
      <c r="AG2430" s="83" t="s">
        <v>1097</v>
      </c>
    </row>
    <row r="2431" spans="1:33" ht="122.5" x14ac:dyDescent="0.45">
      <c r="A2431" s="152">
        <v>2424</v>
      </c>
      <c r="B2431" s="160">
        <v>45896</v>
      </c>
      <c r="C2431" s="83" t="s">
        <v>66</v>
      </c>
      <c r="D2431" s="81" t="s">
        <v>6752</v>
      </c>
      <c r="E2431" s="254" t="s">
        <v>3095</v>
      </c>
      <c r="F2431" s="154" t="s">
        <v>3865</v>
      </c>
      <c r="G2431" s="83" t="s">
        <v>1091</v>
      </c>
      <c r="H2431" s="83" t="s">
        <v>1112</v>
      </c>
      <c r="I2431" s="83" t="s">
        <v>1113</v>
      </c>
      <c r="J2431" s="83" t="s">
        <v>915</v>
      </c>
      <c r="K2431" s="83" t="s">
        <v>857</v>
      </c>
      <c r="L2431" s="84" t="s">
        <v>1115</v>
      </c>
      <c r="M2431" s="84" t="s">
        <v>917</v>
      </c>
      <c r="N2431" s="83">
        <v>0.5</v>
      </c>
      <c r="O2431" s="83">
        <v>2</v>
      </c>
      <c r="P2431" s="83">
        <v>3</v>
      </c>
      <c r="Q2431" s="241">
        <f t="shared" si="178"/>
        <v>3</v>
      </c>
      <c r="R2431" s="240" t="str">
        <f t="shared" si="179"/>
        <v>DÜŞÜK RİSK</v>
      </c>
      <c r="S2431" s="84" t="s">
        <v>918</v>
      </c>
      <c r="T2431" s="83" t="s">
        <v>190</v>
      </c>
      <c r="U2431" s="155" t="s">
        <v>919</v>
      </c>
      <c r="V2431" s="85" t="s">
        <v>558</v>
      </c>
      <c r="W2431" s="156" t="s">
        <v>919</v>
      </c>
      <c r="X2431" s="156" t="s">
        <v>858</v>
      </c>
      <c r="Y2431" s="83">
        <v>0.5</v>
      </c>
      <c r="Z2431" s="83">
        <v>2</v>
      </c>
      <c r="AA2431" s="83">
        <v>3</v>
      </c>
      <c r="AB2431" s="241">
        <f t="shared" si="180"/>
        <v>3</v>
      </c>
      <c r="AC2431" s="240" t="str">
        <f t="shared" si="181"/>
        <v>DÜŞÜK RİSK</v>
      </c>
      <c r="AD2431" s="81" t="s">
        <v>132</v>
      </c>
      <c r="AE2431" s="81" t="s">
        <v>190</v>
      </c>
      <c r="AF2431" s="240" t="s">
        <v>1106</v>
      </c>
      <c r="AG2431" s="83" t="s">
        <v>1097</v>
      </c>
    </row>
    <row r="2432" spans="1:33" ht="175" x14ac:dyDescent="0.45">
      <c r="A2432" s="152">
        <v>2425</v>
      </c>
      <c r="B2432" s="160">
        <v>45896</v>
      </c>
      <c r="C2432" s="83" t="s">
        <v>66</v>
      </c>
      <c r="D2432" s="81" t="s">
        <v>6752</v>
      </c>
      <c r="E2432" s="254" t="s">
        <v>3095</v>
      </c>
      <c r="F2432" s="154" t="s">
        <v>3865</v>
      </c>
      <c r="G2432" s="83" t="s">
        <v>1116</v>
      </c>
      <c r="H2432" s="83" t="s">
        <v>1117</v>
      </c>
      <c r="I2432" s="83" t="s">
        <v>1118</v>
      </c>
      <c r="J2432" s="83" t="s">
        <v>915</v>
      </c>
      <c r="K2432" s="83" t="s">
        <v>857</v>
      </c>
      <c r="L2432" s="84" t="s">
        <v>1119</v>
      </c>
      <c r="M2432" s="84" t="s">
        <v>917</v>
      </c>
      <c r="N2432" s="83">
        <v>1</v>
      </c>
      <c r="O2432" s="83">
        <v>2</v>
      </c>
      <c r="P2432" s="83">
        <v>3</v>
      </c>
      <c r="Q2432" s="241">
        <f t="shared" si="178"/>
        <v>6</v>
      </c>
      <c r="R2432" s="240" t="str">
        <f t="shared" si="179"/>
        <v>DÜŞÜK RİSK</v>
      </c>
      <c r="S2432" s="84" t="s">
        <v>918</v>
      </c>
      <c r="T2432" s="83" t="s">
        <v>190</v>
      </c>
      <c r="U2432" s="155" t="s">
        <v>919</v>
      </c>
      <c r="V2432" s="85" t="s">
        <v>558</v>
      </c>
      <c r="W2432" s="156" t="s">
        <v>919</v>
      </c>
      <c r="X2432" s="156" t="s">
        <v>858</v>
      </c>
      <c r="Y2432" s="83">
        <v>0.5</v>
      </c>
      <c r="Z2432" s="83">
        <v>2</v>
      </c>
      <c r="AA2432" s="83">
        <v>3</v>
      </c>
      <c r="AB2432" s="241">
        <f t="shared" si="180"/>
        <v>3</v>
      </c>
      <c r="AC2432" s="240" t="str">
        <f t="shared" si="181"/>
        <v>DÜŞÜK RİSK</v>
      </c>
      <c r="AD2432" s="81" t="s">
        <v>132</v>
      </c>
      <c r="AE2432" s="81" t="s">
        <v>190</v>
      </c>
      <c r="AF2432" s="240" t="s">
        <v>1106</v>
      </c>
      <c r="AG2432" s="83" t="s">
        <v>1097</v>
      </c>
    </row>
    <row r="2433" spans="1:33" ht="87.5" x14ac:dyDescent="0.45">
      <c r="A2433" s="152">
        <v>2426</v>
      </c>
      <c r="B2433" s="160">
        <v>45896</v>
      </c>
      <c r="C2433" s="83" t="s">
        <v>66</v>
      </c>
      <c r="D2433" s="81" t="s">
        <v>6752</v>
      </c>
      <c r="E2433" s="254" t="s">
        <v>3095</v>
      </c>
      <c r="F2433" s="154" t="s">
        <v>3865</v>
      </c>
      <c r="G2433" s="83" t="s">
        <v>1120</v>
      </c>
      <c r="H2433" s="83" t="s">
        <v>1121</v>
      </c>
      <c r="I2433" s="83" t="s">
        <v>1104</v>
      </c>
      <c r="J2433" s="83" t="s">
        <v>1122</v>
      </c>
      <c r="K2433" s="83" t="s">
        <v>857</v>
      </c>
      <c r="L2433" s="84" t="s">
        <v>1123</v>
      </c>
      <c r="M2433" s="84" t="s">
        <v>917</v>
      </c>
      <c r="N2433" s="83">
        <v>1</v>
      </c>
      <c r="O2433" s="83">
        <v>1</v>
      </c>
      <c r="P2433" s="83">
        <v>1</v>
      </c>
      <c r="Q2433" s="241">
        <f t="shared" si="178"/>
        <v>1</v>
      </c>
      <c r="R2433" s="240" t="str">
        <f t="shared" si="179"/>
        <v>DÜŞÜK RİSK</v>
      </c>
      <c r="S2433" s="84" t="s">
        <v>918</v>
      </c>
      <c r="T2433" s="83" t="s">
        <v>186</v>
      </c>
      <c r="U2433" s="155" t="s">
        <v>919</v>
      </c>
      <c r="V2433" s="85" t="s">
        <v>558</v>
      </c>
      <c r="W2433" s="156" t="s">
        <v>919</v>
      </c>
      <c r="X2433" s="156" t="s">
        <v>858</v>
      </c>
      <c r="Y2433" s="83">
        <v>0.5</v>
      </c>
      <c r="Z2433" s="83">
        <v>1</v>
      </c>
      <c r="AA2433" s="83">
        <v>1</v>
      </c>
      <c r="AB2433" s="241">
        <f t="shared" si="180"/>
        <v>0.5</v>
      </c>
      <c r="AC2433" s="240" t="str">
        <f t="shared" si="181"/>
        <v>DÜŞÜK RİSK</v>
      </c>
      <c r="AD2433" s="81" t="s">
        <v>132</v>
      </c>
      <c r="AE2433" s="81" t="s">
        <v>190</v>
      </c>
      <c r="AF2433" s="240" t="s">
        <v>1106</v>
      </c>
      <c r="AG2433" s="83" t="s">
        <v>1097</v>
      </c>
    </row>
    <row r="2434" spans="1:33" ht="175" x14ac:dyDescent="0.45">
      <c r="A2434" s="152">
        <v>2427</v>
      </c>
      <c r="B2434" s="160">
        <v>45896</v>
      </c>
      <c r="C2434" s="83" t="s">
        <v>66</v>
      </c>
      <c r="D2434" s="81" t="s">
        <v>6752</v>
      </c>
      <c r="E2434" s="254" t="s">
        <v>3095</v>
      </c>
      <c r="F2434" s="154" t="s">
        <v>3865</v>
      </c>
      <c r="G2434" s="83" t="s">
        <v>1091</v>
      </c>
      <c r="H2434" s="83" t="s">
        <v>1124</v>
      </c>
      <c r="I2434" s="83" t="s">
        <v>1104</v>
      </c>
      <c r="J2434" s="83" t="s">
        <v>915</v>
      </c>
      <c r="K2434" s="83" t="s">
        <v>857</v>
      </c>
      <c r="L2434" s="84" t="s">
        <v>1105</v>
      </c>
      <c r="M2434" s="84" t="s">
        <v>917</v>
      </c>
      <c r="N2434" s="83">
        <v>1</v>
      </c>
      <c r="O2434" s="83">
        <v>2</v>
      </c>
      <c r="P2434" s="83">
        <v>3</v>
      </c>
      <c r="Q2434" s="241">
        <f t="shared" si="178"/>
        <v>6</v>
      </c>
      <c r="R2434" s="240" t="str">
        <f t="shared" si="179"/>
        <v>DÜŞÜK RİSK</v>
      </c>
      <c r="S2434" s="84" t="s">
        <v>918</v>
      </c>
      <c r="T2434" s="83" t="s">
        <v>186</v>
      </c>
      <c r="U2434" s="155" t="s">
        <v>919</v>
      </c>
      <c r="V2434" s="85" t="s">
        <v>558</v>
      </c>
      <c r="W2434" s="156" t="s">
        <v>919</v>
      </c>
      <c r="X2434" s="156" t="s">
        <v>858</v>
      </c>
      <c r="Y2434" s="83">
        <v>1</v>
      </c>
      <c r="Z2434" s="83">
        <v>2</v>
      </c>
      <c r="AA2434" s="83">
        <v>3</v>
      </c>
      <c r="AB2434" s="241">
        <f t="shared" si="180"/>
        <v>6</v>
      </c>
      <c r="AC2434" s="240" t="str">
        <f t="shared" si="181"/>
        <v>DÜŞÜK RİSK</v>
      </c>
      <c r="AD2434" s="81" t="s">
        <v>132</v>
      </c>
      <c r="AE2434" s="81" t="s">
        <v>190</v>
      </c>
      <c r="AF2434" s="240" t="s">
        <v>1106</v>
      </c>
      <c r="AG2434" s="83" t="s">
        <v>1097</v>
      </c>
    </row>
    <row r="2435" spans="1:33" ht="175" x14ac:dyDescent="0.45">
      <c r="A2435" s="152">
        <v>2428</v>
      </c>
      <c r="B2435" s="160">
        <v>45896</v>
      </c>
      <c r="C2435" s="83" t="s">
        <v>66</v>
      </c>
      <c r="D2435" s="81" t="s">
        <v>6752</v>
      </c>
      <c r="E2435" s="254" t="s">
        <v>3095</v>
      </c>
      <c r="F2435" s="154" t="s">
        <v>3865</v>
      </c>
      <c r="G2435" s="83" t="s">
        <v>1116</v>
      </c>
      <c r="H2435" s="83" t="s">
        <v>1125</v>
      </c>
      <c r="I2435" s="83" t="s">
        <v>1126</v>
      </c>
      <c r="J2435" s="83" t="s">
        <v>971</v>
      </c>
      <c r="K2435" s="83" t="s">
        <v>857</v>
      </c>
      <c r="L2435" s="84" t="s">
        <v>1127</v>
      </c>
      <c r="M2435" s="84" t="s">
        <v>917</v>
      </c>
      <c r="N2435" s="83">
        <v>1</v>
      </c>
      <c r="O2435" s="83">
        <v>2</v>
      </c>
      <c r="P2435" s="83">
        <v>7</v>
      </c>
      <c r="Q2435" s="241">
        <f t="shared" si="178"/>
        <v>14</v>
      </c>
      <c r="R2435" s="240" t="str">
        <f t="shared" si="179"/>
        <v>DÜŞÜK RİSK</v>
      </c>
      <c r="S2435" s="84" t="s">
        <v>918</v>
      </c>
      <c r="T2435" s="83" t="s">
        <v>190</v>
      </c>
      <c r="U2435" s="155" t="s">
        <v>919</v>
      </c>
      <c r="V2435" s="85" t="s">
        <v>558</v>
      </c>
      <c r="W2435" s="156" t="s">
        <v>919</v>
      </c>
      <c r="X2435" s="156" t="s">
        <v>858</v>
      </c>
      <c r="Y2435" s="83">
        <v>1</v>
      </c>
      <c r="Z2435" s="83">
        <v>2</v>
      </c>
      <c r="AA2435" s="83">
        <v>7</v>
      </c>
      <c r="AB2435" s="241">
        <f t="shared" si="180"/>
        <v>14</v>
      </c>
      <c r="AC2435" s="240" t="str">
        <f t="shared" si="181"/>
        <v>DÜŞÜK RİSK</v>
      </c>
      <c r="AD2435" s="81" t="s">
        <v>132</v>
      </c>
      <c r="AE2435" s="81" t="s">
        <v>190</v>
      </c>
      <c r="AF2435" s="240" t="s">
        <v>1106</v>
      </c>
      <c r="AG2435" s="83" t="s">
        <v>1097</v>
      </c>
    </row>
    <row r="2436" spans="1:33" ht="175" x14ac:dyDescent="0.45">
      <c r="A2436" s="152">
        <v>2429</v>
      </c>
      <c r="B2436" s="160">
        <v>45896</v>
      </c>
      <c r="C2436" s="83" t="s">
        <v>66</v>
      </c>
      <c r="D2436" s="81" t="s">
        <v>6752</v>
      </c>
      <c r="E2436" s="254" t="s">
        <v>3095</v>
      </c>
      <c r="F2436" s="154" t="s">
        <v>3865</v>
      </c>
      <c r="G2436" s="83" t="s">
        <v>1116</v>
      </c>
      <c r="H2436" s="83" t="s">
        <v>1128</v>
      </c>
      <c r="I2436" s="83" t="s">
        <v>1129</v>
      </c>
      <c r="J2436" s="83" t="s">
        <v>971</v>
      </c>
      <c r="K2436" s="83" t="s">
        <v>857</v>
      </c>
      <c r="L2436" s="84" t="s">
        <v>1130</v>
      </c>
      <c r="M2436" s="84" t="s">
        <v>917</v>
      </c>
      <c r="N2436" s="83">
        <v>1</v>
      </c>
      <c r="O2436" s="83">
        <v>1</v>
      </c>
      <c r="P2436" s="83">
        <v>7</v>
      </c>
      <c r="Q2436" s="241">
        <f t="shared" si="178"/>
        <v>7</v>
      </c>
      <c r="R2436" s="240" t="str">
        <f t="shared" si="179"/>
        <v>DÜŞÜK RİSK</v>
      </c>
      <c r="S2436" s="84" t="s">
        <v>918</v>
      </c>
      <c r="T2436" s="83" t="s">
        <v>190</v>
      </c>
      <c r="U2436" s="155" t="s">
        <v>919</v>
      </c>
      <c r="V2436" s="85" t="s">
        <v>558</v>
      </c>
      <c r="W2436" s="156" t="s">
        <v>919</v>
      </c>
      <c r="X2436" s="156" t="s">
        <v>858</v>
      </c>
      <c r="Y2436" s="83">
        <v>1</v>
      </c>
      <c r="Z2436" s="83">
        <v>1</v>
      </c>
      <c r="AA2436" s="83">
        <v>7</v>
      </c>
      <c r="AB2436" s="241">
        <f t="shared" si="180"/>
        <v>7</v>
      </c>
      <c r="AC2436" s="240" t="str">
        <f t="shared" si="181"/>
        <v>DÜŞÜK RİSK</v>
      </c>
      <c r="AD2436" s="81" t="s">
        <v>132</v>
      </c>
      <c r="AE2436" s="81" t="s">
        <v>190</v>
      </c>
      <c r="AF2436" s="240" t="s">
        <v>1106</v>
      </c>
      <c r="AG2436" s="83" t="s">
        <v>1097</v>
      </c>
    </row>
    <row r="2437" spans="1:33" ht="157.5" x14ac:dyDescent="0.45">
      <c r="A2437" s="152">
        <v>2430</v>
      </c>
      <c r="B2437" s="160">
        <v>45896</v>
      </c>
      <c r="C2437" s="83" t="s">
        <v>66</v>
      </c>
      <c r="D2437" s="81" t="s">
        <v>6752</v>
      </c>
      <c r="E2437" s="254" t="s">
        <v>3095</v>
      </c>
      <c r="F2437" s="154" t="s">
        <v>3865</v>
      </c>
      <c r="G2437" s="83" t="s">
        <v>1131</v>
      </c>
      <c r="H2437" s="83" t="s">
        <v>1132</v>
      </c>
      <c r="I2437" s="83" t="s">
        <v>1133</v>
      </c>
      <c r="J2437" s="83" t="s">
        <v>1134</v>
      </c>
      <c r="K2437" s="83" t="s">
        <v>857</v>
      </c>
      <c r="L2437" s="84" t="s">
        <v>1135</v>
      </c>
      <c r="M2437" s="84" t="s">
        <v>917</v>
      </c>
      <c r="N2437" s="83">
        <v>1</v>
      </c>
      <c r="O2437" s="83">
        <v>1</v>
      </c>
      <c r="P2437" s="83">
        <v>7</v>
      </c>
      <c r="Q2437" s="241">
        <f t="shared" si="178"/>
        <v>7</v>
      </c>
      <c r="R2437" s="240" t="str">
        <f t="shared" si="179"/>
        <v>DÜŞÜK RİSK</v>
      </c>
      <c r="S2437" s="84" t="s">
        <v>918</v>
      </c>
      <c r="T2437" s="83" t="s">
        <v>190</v>
      </c>
      <c r="U2437" s="155" t="s">
        <v>919</v>
      </c>
      <c r="V2437" s="85" t="s">
        <v>558</v>
      </c>
      <c r="W2437" s="156" t="s">
        <v>919</v>
      </c>
      <c r="X2437" s="156" t="s">
        <v>858</v>
      </c>
      <c r="Y2437" s="83">
        <v>1</v>
      </c>
      <c r="Z2437" s="83">
        <v>1</v>
      </c>
      <c r="AA2437" s="83">
        <v>7</v>
      </c>
      <c r="AB2437" s="241">
        <f t="shared" si="180"/>
        <v>7</v>
      </c>
      <c r="AC2437" s="240" t="str">
        <f t="shared" si="181"/>
        <v>DÜŞÜK RİSK</v>
      </c>
      <c r="AD2437" s="81" t="s">
        <v>132</v>
      </c>
      <c r="AE2437" s="81" t="s">
        <v>190</v>
      </c>
      <c r="AF2437" s="240" t="s">
        <v>1106</v>
      </c>
      <c r="AG2437" s="83" t="s">
        <v>1097</v>
      </c>
    </row>
    <row r="2438" spans="1:33" ht="210" x14ac:dyDescent="0.45">
      <c r="A2438" s="152">
        <v>2431</v>
      </c>
      <c r="B2438" s="160">
        <v>45896</v>
      </c>
      <c r="C2438" s="81" t="s">
        <v>66</v>
      </c>
      <c r="D2438" s="81" t="s">
        <v>6755</v>
      </c>
      <c r="E2438" s="254" t="s">
        <v>3095</v>
      </c>
      <c r="F2438" s="154" t="s">
        <v>3865</v>
      </c>
      <c r="G2438" s="83" t="s">
        <v>963</v>
      </c>
      <c r="H2438" s="83" t="s">
        <v>1215</v>
      </c>
      <c r="I2438" s="83" t="s">
        <v>1216</v>
      </c>
      <c r="J2438" s="83" t="s">
        <v>1217</v>
      </c>
      <c r="K2438" s="83" t="s">
        <v>857</v>
      </c>
      <c r="L2438" s="84" t="s">
        <v>1218</v>
      </c>
      <c r="M2438" s="84" t="s">
        <v>917</v>
      </c>
      <c r="N2438" s="83">
        <v>1</v>
      </c>
      <c r="O2438" s="83">
        <v>2</v>
      </c>
      <c r="P2438" s="83">
        <v>15</v>
      </c>
      <c r="Q2438" s="241">
        <f t="shared" si="178"/>
        <v>30</v>
      </c>
      <c r="R2438" s="240" t="str">
        <f t="shared" si="179"/>
        <v>OLASI RİSK</v>
      </c>
      <c r="S2438" s="84" t="s">
        <v>918</v>
      </c>
      <c r="T2438" s="83" t="s">
        <v>191</v>
      </c>
      <c r="U2438" s="155" t="s">
        <v>919</v>
      </c>
      <c r="V2438" s="85" t="s">
        <v>558</v>
      </c>
      <c r="W2438" s="156" t="s">
        <v>919</v>
      </c>
      <c r="X2438" s="156" t="s">
        <v>858</v>
      </c>
      <c r="Y2438" s="83">
        <v>1</v>
      </c>
      <c r="Z2438" s="83">
        <v>1</v>
      </c>
      <c r="AA2438" s="83">
        <v>15</v>
      </c>
      <c r="AB2438" s="241">
        <f t="shared" si="180"/>
        <v>15</v>
      </c>
      <c r="AC2438" s="240" t="str">
        <f t="shared" si="181"/>
        <v>DÜŞÜK RİSK</v>
      </c>
      <c r="AD2438" s="81" t="s">
        <v>493</v>
      </c>
      <c r="AE2438" s="81" t="s">
        <v>191</v>
      </c>
      <c r="AF2438" s="240" t="s">
        <v>1219</v>
      </c>
      <c r="AG2438" s="83" t="s">
        <v>1220</v>
      </c>
    </row>
    <row r="2439" spans="1:33" ht="157.5" x14ac:dyDescent="0.45">
      <c r="A2439" s="152">
        <v>2432</v>
      </c>
      <c r="B2439" s="160">
        <v>45896</v>
      </c>
      <c r="C2439" s="81" t="s">
        <v>66</v>
      </c>
      <c r="D2439" s="81" t="s">
        <v>6755</v>
      </c>
      <c r="E2439" s="254" t="s">
        <v>3095</v>
      </c>
      <c r="F2439" s="154" t="s">
        <v>3865</v>
      </c>
      <c r="G2439" s="83" t="s">
        <v>1221</v>
      </c>
      <c r="H2439" s="83" t="s">
        <v>1222</v>
      </c>
      <c r="I2439" s="83" t="s">
        <v>1223</v>
      </c>
      <c r="J2439" s="83" t="s">
        <v>1224</v>
      </c>
      <c r="K2439" s="83" t="s">
        <v>857</v>
      </c>
      <c r="L2439" s="84" t="s">
        <v>1225</v>
      </c>
      <c r="M2439" s="84" t="s">
        <v>917</v>
      </c>
      <c r="N2439" s="83">
        <v>1</v>
      </c>
      <c r="O2439" s="83">
        <v>3</v>
      </c>
      <c r="P2439" s="83">
        <v>100</v>
      </c>
      <c r="Q2439" s="241">
        <v>40</v>
      </c>
      <c r="R2439" s="240" t="str">
        <f t="shared" si="179"/>
        <v>OLASI RİSK</v>
      </c>
      <c r="S2439" s="84" t="s">
        <v>918</v>
      </c>
      <c r="T2439" s="83" t="s">
        <v>191</v>
      </c>
      <c r="U2439" s="155" t="s">
        <v>919</v>
      </c>
      <c r="V2439" s="85" t="s">
        <v>558</v>
      </c>
      <c r="W2439" s="156" t="s">
        <v>919</v>
      </c>
      <c r="X2439" s="156" t="s">
        <v>858</v>
      </c>
      <c r="Y2439" s="83">
        <v>1</v>
      </c>
      <c r="Z2439" s="83">
        <v>1</v>
      </c>
      <c r="AA2439" s="83">
        <v>40</v>
      </c>
      <c r="AB2439" s="241">
        <f t="shared" si="180"/>
        <v>40</v>
      </c>
      <c r="AC2439" s="240" t="str">
        <f t="shared" si="181"/>
        <v>OLASI RİSK</v>
      </c>
      <c r="AD2439" s="81" t="s">
        <v>132</v>
      </c>
      <c r="AE2439" s="81" t="s">
        <v>191</v>
      </c>
      <c r="AF2439" s="240" t="s">
        <v>921</v>
      </c>
      <c r="AG2439" s="83" t="s">
        <v>1220</v>
      </c>
    </row>
    <row r="2440" spans="1:33" ht="157.5" x14ac:dyDescent="0.45">
      <c r="A2440" s="152">
        <v>2433</v>
      </c>
      <c r="B2440" s="160">
        <v>45896</v>
      </c>
      <c r="C2440" s="81" t="s">
        <v>66</v>
      </c>
      <c r="D2440" s="81" t="s">
        <v>6755</v>
      </c>
      <c r="E2440" s="254" t="s">
        <v>3095</v>
      </c>
      <c r="F2440" s="154" t="s">
        <v>3865</v>
      </c>
      <c r="G2440" s="83" t="s">
        <v>1226</v>
      </c>
      <c r="H2440" s="83" t="s">
        <v>309</v>
      </c>
      <c r="I2440" s="83" t="s">
        <v>1227</v>
      </c>
      <c r="J2440" s="83" t="s">
        <v>1228</v>
      </c>
      <c r="K2440" s="83" t="s">
        <v>857</v>
      </c>
      <c r="L2440" s="84" t="s">
        <v>1225</v>
      </c>
      <c r="M2440" s="84" t="s">
        <v>1169</v>
      </c>
      <c r="N2440" s="83">
        <v>1</v>
      </c>
      <c r="O2440" s="83">
        <v>3</v>
      </c>
      <c r="P2440" s="83">
        <v>100</v>
      </c>
      <c r="Q2440" s="241">
        <v>40</v>
      </c>
      <c r="R2440" s="240" t="str">
        <f t="shared" si="179"/>
        <v>OLASI RİSK</v>
      </c>
      <c r="S2440" s="84" t="s">
        <v>918</v>
      </c>
      <c r="T2440" s="83" t="s">
        <v>191</v>
      </c>
      <c r="U2440" s="155" t="s">
        <v>919</v>
      </c>
      <c r="V2440" s="85" t="s">
        <v>558</v>
      </c>
      <c r="W2440" s="156" t="s">
        <v>919</v>
      </c>
      <c r="X2440" s="156" t="s">
        <v>858</v>
      </c>
      <c r="Y2440" s="83">
        <v>1</v>
      </c>
      <c r="Z2440" s="83">
        <v>1</v>
      </c>
      <c r="AA2440" s="83">
        <v>40</v>
      </c>
      <c r="AB2440" s="241">
        <f t="shared" si="180"/>
        <v>40</v>
      </c>
      <c r="AC2440" s="240" t="str">
        <f t="shared" si="181"/>
        <v>OLASI RİSK</v>
      </c>
      <c r="AD2440" s="81" t="s">
        <v>132</v>
      </c>
      <c r="AE2440" s="81" t="s">
        <v>191</v>
      </c>
      <c r="AF2440" s="240" t="s">
        <v>921</v>
      </c>
      <c r="AG2440" s="83" t="s">
        <v>1220</v>
      </c>
    </row>
    <row r="2441" spans="1:33" ht="87.5" x14ac:dyDescent="0.45">
      <c r="A2441" s="152">
        <v>2434</v>
      </c>
      <c r="B2441" s="160">
        <v>45896</v>
      </c>
      <c r="C2441" s="81" t="s">
        <v>66</v>
      </c>
      <c r="D2441" s="81" t="s">
        <v>6755</v>
      </c>
      <c r="E2441" s="254" t="s">
        <v>3095</v>
      </c>
      <c r="F2441" s="154" t="s">
        <v>3865</v>
      </c>
      <c r="G2441" s="83" t="s">
        <v>1229</v>
      </c>
      <c r="H2441" s="83" t="s">
        <v>1230</v>
      </c>
      <c r="I2441" s="83" t="s">
        <v>1231</v>
      </c>
      <c r="J2441" s="83" t="s">
        <v>1232</v>
      </c>
      <c r="K2441" s="83" t="s">
        <v>857</v>
      </c>
      <c r="L2441" s="84" t="s">
        <v>1233</v>
      </c>
      <c r="M2441" s="84" t="s">
        <v>1169</v>
      </c>
      <c r="N2441" s="83">
        <v>0.5</v>
      </c>
      <c r="O2441" s="83">
        <v>0.5</v>
      </c>
      <c r="P2441" s="83">
        <v>40</v>
      </c>
      <c r="Q2441" s="241">
        <f t="shared" si="178"/>
        <v>10</v>
      </c>
      <c r="R2441" s="240" t="str">
        <f t="shared" si="179"/>
        <v>DÜŞÜK RİSK</v>
      </c>
      <c r="S2441" s="84" t="s">
        <v>918</v>
      </c>
      <c r="T2441" s="83" t="s">
        <v>191</v>
      </c>
      <c r="U2441" s="155" t="s">
        <v>919</v>
      </c>
      <c r="V2441" s="85" t="s">
        <v>558</v>
      </c>
      <c r="W2441" s="156" t="s">
        <v>919</v>
      </c>
      <c r="X2441" s="156" t="s">
        <v>858</v>
      </c>
      <c r="Y2441" s="83">
        <v>0.5</v>
      </c>
      <c r="Z2441" s="83">
        <v>0.5</v>
      </c>
      <c r="AA2441" s="83">
        <v>40</v>
      </c>
      <c r="AB2441" s="241">
        <f t="shared" si="180"/>
        <v>10</v>
      </c>
      <c r="AC2441" s="240" t="str">
        <f t="shared" si="181"/>
        <v>DÜŞÜK RİSK</v>
      </c>
      <c r="AD2441" s="81" t="s">
        <v>132</v>
      </c>
      <c r="AE2441" s="81" t="s">
        <v>191</v>
      </c>
      <c r="AF2441" s="240" t="s">
        <v>921</v>
      </c>
      <c r="AG2441" s="83" t="s">
        <v>1220</v>
      </c>
    </row>
    <row r="2442" spans="1:33" ht="140" x14ac:dyDescent="0.45">
      <c r="A2442" s="152">
        <v>2435</v>
      </c>
      <c r="B2442" s="160">
        <v>45896</v>
      </c>
      <c r="C2442" s="81" t="s">
        <v>66</v>
      </c>
      <c r="D2442" s="81" t="s">
        <v>6755</v>
      </c>
      <c r="E2442" s="254" t="s">
        <v>3095</v>
      </c>
      <c r="F2442" s="154" t="s">
        <v>3865</v>
      </c>
      <c r="G2442" s="83" t="s">
        <v>1229</v>
      </c>
      <c r="H2442" s="83" t="s">
        <v>1234</v>
      </c>
      <c r="I2442" s="83" t="s">
        <v>1235</v>
      </c>
      <c r="J2442" s="83" t="s">
        <v>1236</v>
      </c>
      <c r="K2442" s="83" t="s">
        <v>857</v>
      </c>
      <c r="L2442" s="84" t="s">
        <v>1237</v>
      </c>
      <c r="M2442" s="84" t="s">
        <v>1169</v>
      </c>
      <c r="N2442" s="83">
        <v>1</v>
      </c>
      <c r="O2442" s="83">
        <v>3</v>
      </c>
      <c r="P2442" s="83">
        <v>40</v>
      </c>
      <c r="Q2442" s="241">
        <f t="shared" si="178"/>
        <v>120</v>
      </c>
      <c r="R2442" s="240" t="str">
        <f t="shared" si="179"/>
        <v>ÖNEMLİ RİSK</v>
      </c>
      <c r="S2442" s="84" t="s">
        <v>918</v>
      </c>
      <c r="T2442" s="83" t="s">
        <v>191</v>
      </c>
      <c r="U2442" s="155" t="s">
        <v>919</v>
      </c>
      <c r="V2442" s="85" t="s">
        <v>558</v>
      </c>
      <c r="W2442" s="156" t="s">
        <v>919</v>
      </c>
      <c r="X2442" s="156" t="s">
        <v>858</v>
      </c>
      <c r="Y2442" s="83">
        <v>1</v>
      </c>
      <c r="Z2442" s="83">
        <v>2</v>
      </c>
      <c r="AA2442" s="83">
        <v>15</v>
      </c>
      <c r="AB2442" s="241">
        <f t="shared" si="180"/>
        <v>30</v>
      </c>
      <c r="AC2442" s="240" t="str">
        <f t="shared" si="181"/>
        <v>OLASI RİSK</v>
      </c>
      <c r="AD2442" s="81" t="s">
        <v>132</v>
      </c>
      <c r="AE2442" s="81" t="s">
        <v>191</v>
      </c>
      <c r="AF2442" s="240" t="s">
        <v>921</v>
      </c>
      <c r="AG2442" s="83" t="s">
        <v>1220</v>
      </c>
    </row>
    <row r="2443" spans="1:33" ht="105" x14ac:dyDescent="0.45">
      <c r="A2443" s="152">
        <v>2436</v>
      </c>
      <c r="B2443" s="160">
        <v>45896</v>
      </c>
      <c r="C2443" s="81" t="s">
        <v>66</v>
      </c>
      <c r="D2443" s="81" t="s">
        <v>6755</v>
      </c>
      <c r="E2443" s="254" t="s">
        <v>3095</v>
      </c>
      <c r="F2443" s="154" t="s">
        <v>3865</v>
      </c>
      <c r="G2443" s="83" t="s">
        <v>1238</v>
      </c>
      <c r="H2443" s="83" t="s">
        <v>1239</v>
      </c>
      <c r="I2443" s="83" t="s">
        <v>1240</v>
      </c>
      <c r="J2443" s="83" t="s">
        <v>1241</v>
      </c>
      <c r="K2443" s="83" t="s">
        <v>857</v>
      </c>
      <c r="L2443" s="84" t="s">
        <v>1242</v>
      </c>
      <c r="M2443" s="84" t="s">
        <v>917</v>
      </c>
      <c r="N2443" s="83">
        <v>1</v>
      </c>
      <c r="O2443" s="83">
        <v>2</v>
      </c>
      <c r="P2443" s="83">
        <v>15</v>
      </c>
      <c r="Q2443" s="241">
        <f t="shared" si="178"/>
        <v>30</v>
      </c>
      <c r="R2443" s="240" t="str">
        <f t="shared" si="179"/>
        <v>OLASI RİSK</v>
      </c>
      <c r="S2443" s="84" t="s">
        <v>918</v>
      </c>
      <c r="T2443" s="83" t="s">
        <v>191</v>
      </c>
      <c r="U2443" s="155" t="s">
        <v>919</v>
      </c>
      <c r="V2443" s="85" t="s">
        <v>558</v>
      </c>
      <c r="W2443" s="156" t="s">
        <v>919</v>
      </c>
      <c r="X2443" s="156" t="s">
        <v>858</v>
      </c>
      <c r="Y2443" s="83">
        <v>1</v>
      </c>
      <c r="Z2443" s="83">
        <v>2</v>
      </c>
      <c r="AA2443" s="83">
        <v>15</v>
      </c>
      <c r="AB2443" s="241">
        <f t="shared" si="180"/>
        <v>30</v>
      </c>
      <c r="AC2443" s="240" t="str">
        <f t="shared" si="181"/>
        <v>OLASI RİSK</v>
      </c>
      <c r="AD2443" s="81" t="s">
        <v>132</v>
      </c>
      <c r="AE2443" s="81" t="s">
        <v>191</v>
      </c>
      <c r="AF2443" s="240" t="s">
        <v>921</v>
      </c>
      <c r="AG2443" s="83" t="s">
        <v>1220</v>
      </c>
    </row>
    <row r="2444" spans="1:33" ht="175" x14ac:dyDescent="0.45">
      <c r="A2444" s="152">
        <v>2437</v>
      </c>
      <c r="B2444" s="160">
        <v>45896</v>
      </c>
      <c r="C2444" s="81" t="s">
        <v>66</v>
      </c>
      <c r="D2444" s="81" t="s">
        <v>6755</v>
      </c>
      <c r="E2444" s="254" t="s">
        <v>3095</v>
      </c>
      <c r="F2444" s="154" t="s">
        <v>3865</v>
      </c>
      <c r="G2444" s="83" t="s">
        <v>1229</v>
      </c>
      <c r="H2444" s="83" t="s">
        <v>1243</v>
      </c>
      <c r="I2444" s="83" t="s">
        <v>1244</v>
      </c>
      <c r="J2444" s="83" t="s">
        <v>1245</v>
      </c>
      <c r="K2444" s="83" t="s">
        <v>857</v>
      </c>
      <c r="L2444" s="84" t="s">
        <v>1246</v>
      </c>
      <c r="M2444" s="84" t="s">
        <v>1169</v>
      </c>
      <c r="N2444" s="83">
        <v>0.5</v>
      </c>
      <c r="O2444" s="83">
        <v>1</v>
      </c>
      <c r="P2444" s="83">
        <v>40</v>
      </c>
      <c r="Q2444" s="241">
        <f t="shared" si="178"/>
        <v>20</v>
      </c>
      <c r="R2444" s="240" t="str">
        <f t="shared" si="179"/>
        <v>OLASI RİSK</v>
      </c>
      <c r="S2444" s="84" t="s">
        <v>918</v>
      </c>
      <c r="T2444" s="83" t="s">
        <v>191</v>
      </c>
      <c r="U2444" s="155" t="s">
        <v>919</v>
      </c>
      <c r="V2444" s="85" t="s">
        <v>558</v>
      </c>
      <c r="W2444" s="156" t="s">
        <v>919</v>
      </c>
      <c r="X2444" s="156" t="s">
        <v>858</v>
      </c>
      <c r="Y2444" s="83">
        <v>0.5</v>
      </c>
      <c r="Z2444" s="83">
        <v>0.5</v>
      </c>
      <c r="AA2444" s="83">
        <v>40</v>
      </c>
      <c r="AB2444" s="241">
        <f t="shared" si="180"/>
        <v>10</v>
      </c>
      <c r="AC2444" s="240" t="str">
        <f t="shared" si="181"/>
        <v>DÜŞÜK RİSK</v>
      </c>
      <c r="AD2444" s="81" t="s">
        <v>132</v>
      </c>
      <c r="AE2444" s="81" t="s">
        <v>191</v>
      </c>
      <c r="AF2444" s="240" t="s">
        <v>921</v>
      </c>
      <c r="AG2444" s="83" t="s">
        <v>1220</v>
      </c>
    </row>
    <row r="2445" spans="1:33" ht="157.5" x14ac:dyDescent="0.45">
      <c r="A2445" s="152">
        <v>2438</v>
      </c>
      <c r="B2445" s="160">
        <v>45896</v>
      </c>
      <c r="C2445" s="81" t="s">
        <v>66</v>
      </c>
      <c r="D2445" s="81" t="s">
        <v>6755</v>
      </c>
      <c r="E2445" s="254" t="s">
        <v>3095</v>
      </c>
      <c r="F2445" s="154" t="s">
        <v>3865</v>
      </c>
      <c r="G2445" s="83" t="s">
        <v>1247</v>
      </c>
      <c r="H2445" s="83" t="s">
        <v>1248</v>
      </c>
      <c r="I2445" s="83" t="s">
        <v>1249</v>
      </c>
      <c r="J2445" s="83" t="s">
        <v>1250</v>
      </c>
      <c r="K2445" s="83" t="s">
        <v>857</v>
      </c>
      <c r="L2445" s="84" t="s">
        <v>1251</v>
      </c>
      <c r="M2445" s="84" t="s">
        <v>1169</v>
      </c>
      <c r="N2445" s="83">
        <v>0.5</v>
      </c>
      <c r="O2445" s="83">
        <v>1</v>
      </c>
      <c r="P2445" s="83">
        <v>40</v>
      </c>
      <c r="Q2445" s="241">
        <f t="shared" si="178"/>
        <v>20</v>
      </c>
      <c r="R2445" s="240" t="str">
        <f t="shared" si="179"/>
        <v>OLASI RİSK</v>
      </c>
      <c r="S2445" s="84" t="s">
        <v>918</v>
      </c>
      <c r="T2445" s="83" t="s">
        <v>192</v>
      </c>
      <c r="U2445" s="155" t="s">
        <v>919</v>
      </c>
      <c r="V2445" s="85" t="s">
        <v>558</v>
      </c>
      <c r="W2445" s="156" t="s">
        <v>919</v>
      </c>
      <c r="X2445" s="156" t="s">
        <v>858</v>
      </c>
      <c r="Y2445" s="83">
        <v>0.5</v>
      </c>
      <c r="Z2445" s="83">
        <v>0.5</v>
      </c>
      <c r="AA2445" s="83">
        <v>40</v>
      </c>
      <c r="AB2445" s="241">
        <f t="shared" si="180"/>
        <v>10</v>
      </c>
      <c r="AC2445" s="240" t="str">
        <f t="shared" si="181"/>
        <v>DÜŞÜK RİSK</v>
      </c>
      <c r="AD2445" s="81" t="s">
        <v>132</v>
      </c>
      <c r="AE2445" s="81" t="s">
        <v>191</v>
      </c>
      <c r="AF2445" s="240" t="s">
        <v>921</v>
      </c>
      <c r="AG2445" s="83" t="s">
        <v>1220</v>
      </c>
    </row>
    <row r="2446" spans="1:33" ht="157.5" x14ac:dyDescent="0.45">
      <c r="A2446" s="152">
        <v>2439</v>
      </c>
      <c r="B2446" s="160">
        <v>45896</v>
      </c>
      <c r="C2446" s="81" t="s">
        <v>66</v>
      </c>
      <c r="D2446" s="81" t="s">
        <v>6755</v>
      </c>
      <c r="E2446" s="254" t="s">
        <v>3095</v>
      </c>
      <c r="F2446" s="154" t="s">
        <v>3865</v>
      </c>
      <c r="G2446" s="83" t="s">
        <v>1247</v>
      </c>
      <c r="H2446" s="83" t="s">
        <v>1252</v>
      </c>
      <c r="I2446" s="83" t="s">
        <v>1253</v>
      </c>
      <c r="J2446" s="83" t="s">
        <v>1254</v>
      </c>
      <c r="K2446" s="83" t="s">
        <v>857</v>
      </c>
      <c r="L2446" s="84" t="s">
        <v>1251</v>
      </c>
      <c r="M2446" s="84" t="s">
        <v>1169</v>
      </c>
      <c r="N2446" s="83">
        <v>0.5</v>
      </c>
      <c r="O2446" s="83">
        <v>1</v>
      </c>
      <c r="P2446" s="83">
        <v>40</v>
      </c>
      <c r="Q2446" s="241">
        <f t="shared" si="178"/>
        <v>20</v>
      </c>
      <c r="R2446" s="240" t="str">
        <f t="shared" si="179"/>
        <v>OLASI RİSK</v>
      </c>
      <c r="S2446" s="84" t="s">
        <v>918</v>
      </c>
      <c r="T2446" s="83" t="s">
        <v>191</v>
      </c>
      <c r="U2446" s="155" t="s">
        <v>919</v>
      </c>
      <c r="V2446" s="85" t="s">
        <v>558</v>
      </c>
      <c r="W2446" s="156" t="s">
        <v>919</v>
      </c>
      <c r="X2446" s="156" t="s">
        <v>858</v>
      </c>
      <c r="Y2446" s="83">
        <v>0.5</v>
      </c>
      <c r="Z2446" s="83">
        <v>0.5</v>
      </c>
      <c r="AA2446" s="83">
        <v>40</v>
      </c>
      <c r="AB2446" s="241">
        <f t="shared" si="180"/>
        <v>10</v>
      </c>
      <c r="AC2446" s="240" t="str">
        <f t="shared" si="181"/>
        <v>DÜŞÜK RİSK</v>
      </c>
      <c r="AD2446" s="81" t="s">
        <v>132</v>
      </c>
      <c r="AE2446" s="81" t="s">
        <v>191</v>
      </c>
      <c r="AF2446" s="240" t="s">
        <v>921</v>
      </c>
      <c r="AG2446" s="83" t="s">
        <v>1220</v>
      </c>
    </row>
    <row r="2447" spans="1:33" ht="157.5" x14ac:dyDescent="0.45">
      <c r="A2447" s="152">
        <v>2440</v>
      </c>
      <c r="B2447" s="160">
        <v>45896</v>
      </c>
      <c r="C2447" s="81" t="s">
        <v>66</v>
      </c>
      <c r="D2447" s="81" t="s">
        <v>6755</v>
      </c>
      <c r="E2447" s="254" t="s">
        <v>3095</v>
      </c>
      <c r="F2447" s="154" t="s">
        <v>3865</v>
      </c>
      <c r="G2447" s="83" t="s">
        <v>1247</v>
      </c>
      <c r="H2447" s="83" t="s">
        <v>1255</v>
      </c>
      <c r="I2447" s="83" t="s">
        <v>1256</v>
      </c>
      <c r="J2447" s="83" t="s">
        <v>1257</v>
      </c>
      <c r="K2447" s="83" t="s">
        <v>857</v>
      </c>
      <c r="L2447" s="84" t="s">
        <v>1258</v>
      </c>
      <c r="M2447" s="84" t="s">
        <v>1169</v>
      </c>
      <c r="N2447" s="83">
        <v>0.5</v>
      </c>
      <c r="O2447" s="83">
        <v>0.5</v>
      </c>
      <c r="P2447" s="83">
        <v>40</v>
      </c>
      <c r="Q2447" s="241">
        <f t="shared" si="178"/>
        <v>10</v>
      </c>
      <c r="R2447" s="240" t="str">
        <f t="shared" si="179"/>
        <v>DÜŞÜK RİSK</v>
      </c>
      <c r="S2447" s="84" t="s">
        <v>918</v>
      </c>
      <c r="T2447" s="83" t="s">
        <v>191</v>
      </c>
      <c r="U2447" s="155" t="s">
        <v>919</v>
      </c>
      <c r="V2447" s="85" t="s">
        <v>558</v>
      </c>
      <c r="W2447" s="156" t="s">
        <v>919</v>
      </c>
      <c r="X2447" s="156" t="s">
        <v>858</v>
      </c>
      <c r="Y2447" s="83">
        <v>0.5</v>
      </c>
      <c r="Z2447" s="83">
        <v>0.5</v>
      </c>
      <c r="AA2447" s="83">
        <v>40</v>
      </c>
      <c r="AB2447" s="241">
        <f t="shared" si="180"/>
        <v>10</v>
      </c>
      <c r="AC2447" s="240" t="str">
        <f t="shared" si="181"/>
        <v>DÜŞÜK RİSK</v>
      </c>
      <c r="AD2447" s="81" t="s">
        <v>132</v>
      </c>
      <c r="AE2447" s="81" t="s">
        <v>191</v>
      </c>
      <c r="AF2447" s="240" t="s">
        <v>921</v>
      </c>
      <c r="AG2447" s="83" t="s">
        <v>1220</v>
      </c>
    </row>
    <row r="2448" spans="1:33" ht="157.5" x14ac:dyDescent="0.45">
      <c r="A2448" s="152">
        <v>2441</v>
      </c>
      <c r="B2448" s="160">
        <v>45896</v>
      </c>
      <c r="C2448" s="81" t="s">
        <v>66</v>
      </c>
      <c r="D2448" s="81" t="s">
        <v>6755</v>
      </c>
      <c r="E2448" s="254" t="s">
        <v>3095</v>
      </c>
      <c r="F2448" s="154" t="s">
        <v>3865</v>
      </c>
      <c r="G2448" s="83" t="s">
        <v>1259</v>
      </c>
      <c r="H2448" s="83" t="s">
        <v>1260</v>
      </c>
      <c r="I2448" s="83" t="s">
        <v>1261</v>
      </c>
      <c r="J2448" s="83" t="s">
        <v>1262</v>
      </c>
      <c r="K2448" s="83" t="s">
        <v>857</v>
      </c>
      <c r="L2448" s="84" t="s">
        <v>1263</v>
      </c>
      <c r="M2448" s="84" t="s">
        <v>1169</v>
      </c>
      <c r="N2448" s="83">
        <v>0.5</v>
      </c>
      <c r="O2448" s="83">
        <v>1</v>
      </c>
      <c r="P2448" s="83">
        <v>40</v>
      </c>
      <c r="Q2448" s="241">
        <f t="shared" si="178"/>
        <v>20</v>
      </c>
      <c r="R2448" s="240" t="str">
        <f t="shared" si="179"/>
        <v>OLASI RİSK</v>
      </c>
      <c r="S2448" s="84" t="s">
        <v>918</v>
      </c>
      <c r="T2448" s="83" t="s">
        <v>191</v>
      </c>
      <c r="U2448" s="155" t="s">
        <v>919</v>
      </c>
      <c r="V2448" s="85" t="s">
        <v>558</v>
      </c>
      <c r="W2448" s="156" t="s">
        <v>919</v>
      </c>
      <c r="X2448" s="156" t="s">
        <v>858</v>
      </c>
      <c r="Y2448" s="83">
        <v>0.5</v>
      </c>
      <c r="Z2448" s="83">
        <v>0.5</v>
      </c>
      <c r="AA2448" s="83">
        <v>40</v>
      </c>
      <c r="AB2448" s="241">
        <f t="shared" si="180"/>
        <v>10</v>
      </c>
      <c r="AC2448" s="240" t="str">
        <f t="shared" si="181"/>
        <v>DÜŞÜK RİSK</v>
      </c>
      <c r="AD2448" s="81" t="s">
        <v>132</v>
      </c>
      <c r="AE2448" s="81" t="s">
        <v>191</v>
      </c>
      <c r="AF2448" s="240" t="s">
        <v>921</v>
      </c>
      <c r="AG2448" s="83" t="s">
        <v>1220</v>
      </c>
    </row>
    <row r="2449" spans="1:33" ht="175" x14ac:dyDescent="0.45">
      <c r="A2449" s="152">
        <v>2442</v>
      </c>
      <c r="B2449" s="160">
        <v>45896</v>
      </c>
      <c r="C2449" s="81" t="s">
        <v>66</v>
      </c>
      <c r="D2449" s="81" t="s">
        <v>6755</v>
      </c>
      <c r="E2449" s="254" t="s">
        <v>3095</v>
      </c>
      <c r="F2449" s="154" t="s">
        <v>3865</v>
      </c>
      <c r="G2449" s="83" t="s">
        <v>1264</v>
      </c>
      <c r="H2449" s="83" t="s">
        <v>1265</v>
      </c>
      <c r="I2449" s="83" t="s">
        <v>1266</v>
      </c>
      <c r="J2449" s="83" t="s">
        <v>1267</v>
      </c>
      <c r="K2449" s="83" t="s">
        <v>857</v>
      </c>
      <c r="L2449" s="84" t="s">
        <v>1268</v>
      </c>
      <c r="M2449" s="84" t="s">
        <v>1169</v>
      </c>
      <c r="N2449" s="83">
        <v>0.5</v>
      </c>
      <c r="O2449" s="83">
        <v>0.5</v>
      </c>
      <c r="P2449" s="83">
        <v>15</v>
      </c>
      <c r="Q2449" s="241">
        <f t="shared" si="178"/>
        <v>3.75</v>
      </c>
      <c r="R2449" s="240" t="str">
        <f t="shared" si="179"/>
        <v>DÜŞÜK RİSK</v>
      </c>
      <c r="S2449" s="84" t="s">
        <v>918</v>
      </c>
      <c r="T2449" s="83" t="s">
        <v>190</v>
      </c>
      <c r="U2449" s="155" t="s">
        <v>919</v>
      </c>
      <c r="V2449" s="85" t="s">
        <v>558</v>
      </c>
      <c r="W2449" s="156" t="s">
        <v>919</v>
      </c>
      <c r="X2449" s="156" t="s">
        <v>858</v>
      </c>
      <c r="Y2449" s="83">
        <v>0.5</v>
      </c>
      <c r="Z2449" s="83">
        <v>0.5</v>
      </c>
      <c r="AA2449" s="83">
        <v>15</v>
      </c>
      <c r="AB2449" s="241">
        <f t="shared" si="180"/>
        <v>3.75</v>
      </c>
      <c r="AC2449" s="240" t="str">
        <f t="shared" si="181"/>
        <v>DÜŞÜK RİSK</v>
      </c>
      <c r="AD2449" s="81" t="s">
        <v>132</v>
      </c>
      <c r="AE2449" s="81" t="s">
        <v>190</v>
      </c>
      <c r="AF2449" s="240" t="s">
        <v>921</v>
      </c>
      <c r="AG2449" s="83" t="s">
        <v>1220</v>
      </c>
    </row>
    <row r="2450" spans="1:33" ht="175" x14ac:dyDescent="0.45">
      <c r="A2450" s="152">
        <v>2443</v>
      </c>
      <c r="B2450" s="160">
        <v>45896</v>
      </c>
      <c r="C2450" s="81" t="s">
        <v>66</v>
      </c>
      <c r="D2450" s="81" t="s">
        <v>6755</v>
      </c>
      <c r="E2450" s="254" t="s">
        <v>3095</v>
      </c>
      <c r="F2450" s="154" t="s">
        <v>3865</v>
      </c>
      <c r="G2450" s="83" t="s">
        <v>1269</v>
      </c>
      <c r="H2450" s="83" t="s">
        <v>1270</v>
      </c>
      <c r="I2450" s="83" t="s">
        <v>1271</v>
      </c>
      <c r="J2450" s="83" t="s">
        <v>1272</v>
      </c>
      <c r="K2450" s="83" t="s">
        <v>857</v>
      </c>
      <c r="L2450" s="84" t="s">
        <v>1273</v>
      </c>
      <c r="M2450" s="84" t="s">
        <v>917</v>
      </c>
      <c r="N2450" s="83">
        <v>1</v>
      </c>
      <c r="O2450" s="83">
        <v>1</v>
      </c>
      <c r="P2450" s="83">
        <v>40</v>
      </c>
      <c r="Q2450" s="241">
        <f t="shared" ref="Q2450:Q2513" si="182">IF(OR(ISBLANK(N2450)=TRUE,ISBLANK(O2450)=TRUE,ISBLANK(P2450)=TRUE),"",PRODUCT(N2450,O2450,P2450))</f>
        <v>40</v>
      </c>
      <c r="R2450" s="240" t="str">
        <f t="shared" ref="R2450:R2513" si="183">IF(Q2450="","",IF(AND(Q2450&gt;=0,Q2450&lt;20),"DÜŞÜK RİSK",IF(AND(Q2450&gt;=20,Q2450&lt;70),"OLASI RİSK",IF(AND(Q2450&gt;=70,Q2450&lt;200),"ÖNEMLİ RİSK",IF(AND(Q2450&gt;=200,Q2450&lt;400),"YÜKSEK RİSK",IF(Q2450&gt;=400,"KABUL EDİLEMEZ RİSK",""))))))</f>
        <v>OLASI RİSK</v>
      </c>
      <c r="S2450" s="84" t="s">
        <v>918</v>
      </c>
      <c r="T2450" s="83" t="s">
        <v>191</v>
      </c>
      <c r="U2450" s="155" t="s">
        <v>919</v>
      </c>
      <c r="V2450" s="85" t="s">
        <v>558</v>
      </c>
      <c r="W2450" s="156" t="s">
        <v>919</v>
      </c>
      <c r="X2450" s="156" t="s">
        <v>858</v>
      </c>
      <c r="Y2450" s="83">
        <v>0.5</v>
      </c>
      <c r="Z2450" s="83">
        <v>0.5</v>
      </c>
      <c r="AA2450" s="83">
        <v>40</v>
      </c>
      <c r="AB2450" s="241">
        <f t="shared" ref="AB2450:AB2513" si="184">IF(OR(ISBLANK(Y2450)=TRUE,ISBLANK(Z2450)=TRUE,ISBLANK(AA2450)=TRUE),"",PRODUCT(Y2450,Z2450,AA2450))</f>
        <v>10</v>
      </c>
      <c r="AC2450" s="240" t="str">
        <f t="shared" ref="AC2450:AC2513" si="185">IF(AB2450="","",IF(AND(AB2450&gt;=0,AB2450&lt;20),"DÜŞÜK RİSK",IF(AND(AB2450&gt;=20,AB2450&lt;70),"OLASI RİSK",IF(AND(AB2450&gt;=70,AB2450&lt;200),"ÖNEMLİ RİSK",IF(AND(AB2450&gt;=200,AB2450&lt;400),"YÜKSEK RİSK",IF(AB2450&gt;=400,"KABUL EDİLEMEZ RİSK",""))))))</f>
        <v>DÜŞÜK RİSK</v>
      </c>
      <c r="AD2450" s="81" t="s">
        <v>493</v>
      </c>
      <c r="AE2450" s="81" t="s">
        <v>191</v>
      </c>
      <c r="AF2450" s="240" t="s">
        <v>1274</v>
      </c>
      <c r="AG2450" s="83" t="s">
        <v>1220</v>
      </c>
    </row>
    <row r="2451" spans="1:33" ht="122.5" x14ac:dyDescent="0.45">
      <c r="A2451" s="152">
        <v>2444</v>
      </c>
      <c r="B2451" s="160">
        <v>45896</v>
      </c>
      <c r="C2451" s="81" t="s">
        <v>66</v>
      </c>
      <c r="D2451" s="81" t="s">
        <v>6755</v>
      </c>
      <c r="E2451" s="254" t="s">
        <v>3095</v>
      </c>
      <c r="F2451" s="154" t="s">
        <v>3865</v>
      </c>
      <c r="G2451" s="83" t="s">
        <v>1275</v>
      </c>
      <c r="H2451" s="83" t="s">
        <v>1276</v>
      </c>
      <c r="I2451" s="83" t="s">
        <v>1277</v>
      </c>
      <c r="J2451" s="83" t="s">
        <v>1278</v>
      </c>
      <c r="K2451" s="83" t="s">
        <v>857</v>
      </c>
      <c r="L2451" s="84" t="s">
        <v>1279</v>
      </c>
      <c r="M2451" s="84" t="s">
        <v>917</v>
      </c>
      <c r="N2451" s="83">
        <v>1</v>
      </c>
      <c r="O2451" s="83">
        <v>0.5</v>
      </c>
      <c r="P2451" s="83">
        <v>40</v>
      </c>
      <c r="Q2451" s="241">
        <f t="shared" si="182"/>
        <v>20</v>
      </c>
      <c r="R2451" s="240" t="str">
        <f t="shared" si="183"/>
        <v>OLASI RİSK</v>
      </c>
      <c r="S2451" s="84" t="s">
        <v>918</v>
      </c>
      <c r="T2451" s="83" t="s">
        <v>191</v>
      </c>
      <c r="U2451" s="155" t="s">
        <v>919</v>
      </c>
      <c r="V2451" s="85" t="s">
        <v>558</v>
      </c>
      <c r="W2451" s="156" t="s">
        <v>919</v>
      </c>
      <c r="X2451" s="156" t="s">
        <v>858</v>
      </c>
      <c r="Y2451" s="83">
        <v>0.5</v>
      </c>
      <c r="Z2451" s="83">
        <v>0.5</v>
      </c>
      <c r="AA2451" s="83">
        <v>40</v>
      </c>
      <c r="AB2451" s="241">
        <f t="shared" si="184"/>
        <v>10</v>
      </c>
      <c r="AC2451" s="240" t="str">
        <f t="shared" si="185"/>
        <v>DÜŞÜK RİSK</v>
      </c>
      <c r="AD2451" s="81" t="s">
        <v>493</v>
      </c>
      <c r="AE2451" s="81" t="s">
        <v>191</v>
      </c>
      <c r="AF2451" s="240" t="s">
        <v>1274</v>
      </c>
      <c r="AG2451" s="83" t="s">
        <v>1220</v>
      </c>
    </row>
    <row r="2452" spans="1:33" ht="140" x14ac:dyDescent="0.45">
      <c r="A2452" s="152">
        <v>2445</v>
      </c>
      <c r="B2452" s="160">
        <v>45896</v>
      </c>
      <c r="C2452" s="81" t="s">
        <v>66</v>
      </c>
      <c r="D2452" s="81" t="s">
        <v>6755</v>
      </c>
      <c r="E2452" s="254" t="s">
        <v>3095</v>
      </c>
      <c r="F2452" s="154" t="s">
        <v>3865</v>
      </c>
      <c r="G2452" s="83" t="s">
        <v>1275</v>
      </c>
      <c r="H2452" s="83" t="s">
        <v>1280</v>
      </c>
      <c r="I2452" s="83" t="s">
        <v>1281</v>
      </c>
      <c r="J2452" s="83" t="s">
        <v>1282</v>
      </c>
      <c r="K2452" s="83" t="s">
        <v>857</v>
      </c>
      <c r="L2452" s="84" t="s">
        <v>1283</v>
      </c>
      <c r="M2452" s="84" t="s">
        <v>917</v>
      </c>
      <c r="N2452" s="83">
        <v>0.5</v>
      </c>
      <c r="O2452" s="83">
        <v>0.5</v>
      </c>
      <c r="P2452" s="83">
        <v>40</v>
      </c>
      <c r="Q2452" s="241">
        <f t="shared" si="182"/>
        <v>10</v>
      </c>
      <c r="R2452" s="240" t="str">
        <f t="shared" si="183"/>
        <v>DÜŞÜK RİSK</v>
      </c>
      <c r="S2452" s="84" t="s">
        <v>918</v>
      </c>
      <c r="T2452" s="83" t="s">
        <v>191</v>
      </c>
      <c r="U2452" s="155" t="s">
        <v>919</v>
      </c>
      <c r="V2452" s="85" t="s">
        <v>558</v>
      </c>
      <c r="W2452" s="156" t="s">
        <v>919</v>
      </c>
      <c r="X2452" s="156" t="s">
        <v>858</v>
      </c>
      <c r="Y2452" s="83">
        <v>0.5</v>
      </c>
      <c r="Z2452" s="83">
        <v>0.5</v>
      </c>
      <c r="AA2452" s="83">
        <v>40</v>
      </c>
      <c r="AB2452" s="241">
        <f t="shared" si="184"/>
        <v>10</v>
      </c>
      <c r="AC2452" s="240" t="str">
        <f t="shared" si="185"/>
        <v>DÜŞÜK RİSK</v>
      </c>
      <c r="AD2452" s="81" t="s">
        <v>493</v>
      </c>
      <c r="AE2452" s="81" t="s">
        <v>191</v>
      </c>
      <c r="AF2452" s="240" t="s">
        <v>1274</v>
      </c>
      <c r="AG2452" s="83" t="s">
        <v>1220</v>
      </c>
    </row>
    <row r="2453" spans="1:33" ht="140" x14ac:dyDescent="0.45">
      <c r="A2453" s="152">
        <v>2446</v>
      </c>
      <c r="B2453" s="160">
        <v>45896</v>
      </c>
      <c r="C2453" s="81" t="s">
        <v>66</v>
      </c>
      <c r="D2453" s="81" t="s">
        <v>6755</v>
      </c>
      <c r="E2453" s="254" t="s">
        <v>3095</v>
      </c>
      <c r="F2453" s="154" t="s">
        <v>3865</v>
      </c>
      <c r="G2453" s="83" t="s">
        <v>1275</v>
      </c>
      <c r="H2453" s="83" t="s">
        <v>1284</v>
      </c>
      <c r="I2453" s="83" t="s">
        <v>1285</v>
      </c>
      <c r="J2453" s="83" t="s">
        <v>1286</v>
      </c>
      <c r="K2453" s="83" t="s">
        <v>857</v>
      </c>
      <c r="L2453" s="84" t="s">
        <v>1287</v>
      </c>
      <c r="M2453" s="84" t="s">
        <v>917</v>
      </c>
      <c r="N2453" s="83">
        <v>1</v>
      </c>
      <c r="O2453" s="83">
        <v>0.5</v>
      </c>
      <c r="P2453" s="83">
        <v>40</v>
      </c>
      <c r="Q2453" s="241">
        <f t="shared" si="182"/>
        <v>20</v>
      </c>
      <c r="R2453" s="240" t="str">
        <f t="shared" si="183"/>
        <v>OLASI RİSK</v>
      </c>
      <c r="S2453" s="84" t="s">
        <v>918</v>
      </c>
      <c r="T2453" s="83" t="s">
        <v>191</v>
      </c>
      <c r="U2453" s="155" t="s">
        <v>919</v>
      </c>
      <c r="V2453" s="85" t="s">
        <v>558</v>
      </c>
      <c r="W2453" s="156" t="s">
        <v>919</v>
      </c>
      <c r="X2453" s="156" t="s">
        <v>858</v>
      </c>
      <c r="Y2453" s="83">
        <v>0.5</v>
      </c>
      <c r="Z2453" s="83">
        <v>0.5</v>
      </c>
      <c r="AA2453" s="83">
        <v>40</v>
      </c>
      <c r="AB2453" s="241">
        <f t="shared" si="184"/>
        <v>10</v>
      </c>
      <c r="AC2453" s="240" t="str">
        <f t="shared" si="185"/>
        <v>DÜŞÜK RİSK</v>
      </c>
      <c r="AD2453" s="81" t="s">
        <v>493</v>
      </c>
      <c r="AE2453" s="81" t="s">
        <v>191</v>
      </c>
      <c r="AF2453" s="240" t="s">
        <v>1274</v>
      </c>
      <c r="AG2453" s="83" t="s">
        <v>1220</v>
      </c>
    </row>
    <row r="2454" spans="1:33" ht="122.5" x14ac:dyDescent="0.45">
      <c r="A2454" s="152">
        <v>2447</v>
      </c>
      <c r="B2454" s="160">
        <v>45896</v>
      </c>
      <c r="C2454" s="81" t="s">
        <v>66</v>
      </c>
      <c r="D2454" s="81" t="s">
        <v>6755</v>
      </c>
      <c r="E2454" s="254" t="s">
        <v>3095</v>
      </c>
      <c r="F2454" s="154" t="s">
        <v>3865</v>
      </c>
      <c r="G2454" s="83" t="s">
        <v>1275</v>
      </c>
      <c r="H2454" s="83" t="s">
        <v>1288</v>
      </c>
      <c r="I2454" s="83" t="s">
        <v>1285</v>
      </c>
      <c r="J2454" s="83" t="s">
        <v>1289</v>
      </c>
      <c r="K2454" s="83" t="s">
        <v>857</v>
      </c>
      <c r="L2454" s="84" t="s">
        <v>1279</v>
      </c>
      <c r="M2454" s="84" t="s">
        <v>917</v>
      </c>
      <c r="N2454" s="83">
        <v>1</v>
      </c>
      <c r="O2454" s="83">
        <v>0.5</v>
      </c>
      <c r="P2454" s="83">
        <v>40</v>
      </c>
      <c r="Q2454" s="241">
        <f t="shared" si="182"/>
        <v>20</v>
      </c>
      <c r="R2454" s="240" t="str">
        <f t="shared" si="183"/>
        <v>OLASI RİSK</v>
      </c>
      <c r="S2454" s="84" t="s">
        <v>918</v>
      </c>
      <c r="T2454" s="83" t="s">
        <v>191</v>
      </c>
      <c r="U2454" s="155" t="s">
        <v>919</v>
      </c>
      <c r="V2454" s="85" t="s">
        <v>558</v>
      </c>
      <c r="W2454" s="156" t="s">
        <v>919</v>
      </c>
      <c r="X2454" s="156" t="s">
        <v>858</v>
      </c>
      <c r="Y2454" s="83">
        <v>0.5</v>
      </c>
      <c r="Z2454" s="83">
        <v>0.5</v>
      </c>
      <c r="AA2454" s="83">
        <v>40</v>
      </c>
      <c r="AB2454" s="241">
        <f t="shared" si="184"/>
        <v>10</v>
      </c>
      <c r="AC2454" s="240" t="str">
        <f t="shared" si="185"/>
        <v>DÜŞÜK RİSK</v>
      </c>
      <c r="AD2454" s="81" t="s">
        <v>493</v>
      </c>
      <c r="AE2454" s="81" t="s">
        <v>191</v>
      </c>
      <c r="AF2454" s="240" t="s">
        <v>1274</v>
      </c>
      <c r="AG2454" s="83" t="s">
        <v>1220</v>
      </c>
    </row>
    <row r="2455" spans="1:33" ht="105" x14ac:dyDescent="0.45">
      <c r="A2455" s="152">
        <v>2448</v>
      </c>
      <c r="B2455" s="160">
        <v>45896</v>
      </c>
      <c r="C2455" s="81" t="s">
        <v>66</v>
      </c>
      <c r="D2455" s="81" t="s">
        <v>6755</v>
      </c>
      <c r="E2455" s="254" t="s">
        <v>3095</v>
      </c>
      <c r="F2455" s="154" t="s">
        <v>3865</v>
      </c>
      <c r="G2455" s="83" t="s">
        <v>1275</v>
      </c>
      <c r="H2455" s="83" t="s">
        <v>1290</v>
      </c>
      <c r="I2455" s="83" t="s">
        <v>1291</v>
      </c>
      <c r="J2455" s="83" t="s">
        <v>1292</v>
      </c>
      <c r="K2455" s="83" t="s">
        <v>857</v>
      </c>
      <c r="L2455" s="84" t="s">
        <v>1293</v>
      </c>
      <c r="M2455" s="84" t="s">
        <v>917</v>
      </c>
      <c r="N2455" s="83">
        <v>0.5</v>
      </c>
      <c r="O2455" s="83">
        <v>0.5</v>
      </c>
      <c r="P2455" s="83">
        <v>40</v>
      </c>
      <c r="Q2455" s="241">
        <f t="shared" si="182"/>
        <v>10</v>
      </c>
      <c r="R2455" s="240" t="str">
        <f t="shared" si="183"/>
        <v>DÜŞÜK RİSK</v>
      </c>
      <c r="S2455" s="84" t="s">
        <v>918</v>
      </c>
      <c r="T2455" s="83" t="s">
        <v>191</v>
      </c>
      <c r="U2455" s="155" t="s">
        <v>919</v>
      </c>
      <c r="V2455" s="85" t="s">
        <v>558</v>
      </c>
      <c r="W2455" s="156" t="s">
        <v>919</v>
      </c>
      <c r="X2455" s="156" t="s">
        <v>858</v>
      </c>
      <c r="Y2455" s="83">
        <v>0.5</v>
      </c>
      <c r="Z2455" s="83">
        <v>0.5</v>
      </c>
      <c r="AA2455" s="83">
        <v>40</v>
      </c>
      <c r="AB2455" s="241">
        <f t="shared" si="184"/>
        <v>10</v>
      </c>
      <c r="AC2455" s="240" t="str">
        <f t="shared" si="185"/>
        <v>DÜŞÜK RİSK</v>
      </c>
      <c r="AD2455" s="81" t="s">
        <v>493</v>
      </c>
      <c r="AE2455" s="81" t="s">
        <v>191</v>
      </c>
      <c r="AF2455" s="240" t="s">
        <v>1274</v>
      </c>
      <c r="AG2455" s="83" t="s">
        <v>1220</v>
      </c>
    </row>
    <row r="2456" spans="1:33" ht="122.5" x14ac:dyDescent="0.45">
      <c r="A2456" s="152">
        <v>2449</v>
      </c>
      <c r="B2456" s="160">
        <v>45896</v>
      </c>
      <c r="C2456" s="83" t="s">
        <v>66</v>
      </c>
      <c r="D2456" s="81" t="s">
        <v>6756</v>
      </c>
      <c r="E2456" s="254" t="s">
        <v>3095</v>
      </c>
      <c r="F2456" s="154" t="s">
        <v>3865</v>
      </c>
      <c r="G2456" s="83" t="s">
        <v>1294</v>
      </c>
      <c r="H2456" s="83" t="s">
        <v>1295</v>
      </c>
      <c r="I2456" s="83" t="s">
        <v>1296</v>
      </c>
      <c r="J2456" s="83" t="s">
        <v>924</v>
      </c>
      <c r="K2456" s="83" t="s">
        <v>857</v>
      </c>
      <c r="L2456" s="84" t="s">
        <v>1297</v>
      </c>
      <c r="M2456" s="84" t="s">
        <v>1169</v>
      </c>
      <c r="N2456" s="83">
        <v>0.5</v>
      </c>
      <c r="O2456" s="83">
        <v>0.5</v>
      </c>
      <c r="P2456" s="83">
        <v>7</v>
      </c>
      <c r="Q2456" s="241">
        <f t="shared" si="182"/>
        <v>1.75</v>
      </c>
      <c r="R2456" s="240" t="str">
        <f t="shared" si="183"/>
        <v>DÜŞÜK RİSK</v>
      </c>
      <c r="S2456" s="84" t="s">
        <v>918</v>
      </c>
      <c r="T2456" s="83" t="s">
        <v>191</v>
      </c>
      <c r="U2456" s="155" t="s">
        <v>919</v>
      </c>
      <c r="V2456" s="85" t="s">
        <v>558</v>
      </c>
      <c r="W2456" s="156" t="s">
        <v>919</v>
      </c>
      <c r="X2456" s="156" t="s">
        <v>858</v>
      </c>
      <c r="Y2456" s="83">
        <v>0.5</v>
      </c>
      <c r="Z2456" s="83">
        <v>0.5</v>
      </c>
      <c r="AA2456" s="83">
        <v>7</v>
      </c>
      <c r="AB2456" s="241">
        <f t="shared" si="184"/>
        <v>1.75</v>
      </c>
      <c r="AC2456" s="240" t="str">
        <f t="shared" si="185"/>
        <v>DÜŞÜK RİSK</v>
      </c>
      <c r="AD2456" s="81" t="s">
        <v>493</v>
      </c>
      <c r="AE2456" s="81" t="s">
        <v>191</v>
      </c>
      <c r="AF2456" s="240" t="s">
        <v>1274</v>
      </c>
      <c r="AG2456" s="83" t="s">
        <v>1298</v>
      </c>
    </row>
    <row r="2457" spans="1:33" ht="105" x14ac:dyDescent="0.45">
      <c r="A2457" s="152">
        <v>2450</v>
      </c>
      <c r="B2457" s="160">
        <v>45896</v>
      </c>
      <c r="C2457" s="83" t="s">
        <v>66</v>
      </c>
      <c r="D2457" s="81" t="s">
        <v>6756</v>
      </c>
      <c r="E2457" s="254" t="s">
        <v>3095</v>
      </c>
      <c r="F2457" s="154" t="s">
        <v>3865</v>
      </c>
      <c r="G2457" s="83" t="s">
        <v>1294</v>
      </c>
      <c r="H2457" s="83" t="s">
        <v>1299</v>
      </c>
      <c r="I2457" s="83" t="s">
        <v>1300</v>
      </c>
      <c r="J2457" s="83" t="s">
        <v>1301</v>
      </c>
      <c r="K2457" s="83" t="s">
        <v>857</v>
      </c>
      <c r="L2457" s="84" t="s">
        <v>1302</v>
      </c>
      <c r="M2457" s="84" t="s">
        <v>1169</v>
      </c>
      <c r="N2457" s="83">
        <v>3</v>
      </c>
      <c r="O2457" s="83">
        <v>1</v>
      </c>
      <c r="P2457" s="83">
        <v>7</v>
      </c>
      <c r="Q2457" s="241">
        <f t="shared" si="182"/>
        <v>21</v>
      </c>
      <c r="R2457" s="240" t="str">
        <f t="shared" si="183"/>
        <v>OLASI RİSK</v>
      </c>
      <c r="S2457" s="84" t="s">
        <v>918</v>
      </c>
      <c r="T2457" s="83" t="s">
        <v>191</v>
      </c>
      <c r="U2457" s="155" t="s">
        <v>919</v>
      </c>
      <c r="V2457" s="85" t="s">
        <v>558</v>
      </c>
      <c r="W2457" s="156" t="s">
        <v>919</v>
      </c>
      <c r="X2457" s="156" t="s">
        <v>858</v>
      </c>
      <c r="Y2457" s="83">
        <v>1</v>
      </c>
      <c r="Z2457" s="83">
        <v>0.5</v>
      </c>
      <c r="AA2457" s="83">
        <v>3</v>
      </c>
      <c r="AB2457" s="241">
        <f t="shared" si="184"/>
        <v>1.5</v>
      </c>
      <c r="AC2457" s="240" t="str">
        <f t="shared" si="185"/>
        <v>DÜŞÜK RİSK</v>
      </c>
      <c r="AD2457" s="81" t="s">
        <v>132</v>
      </c>
      <c r="AE2457" s="81" t="s">
        <v>191</v>
      </c>
      <c r="AF2457" s="240" t="s">
        <v>921</v>
      </c>
      <c r="AG2457" s="83" t="s">
        <v>1298</v>
      </c>
    </row>
    <row r="2458" spans="1:33" ht="157.5" x14ac:dyDescent="0.45">
      <c r="A2458" s="152">
        <v>2451</v>
      </c>
      <c r="B2458" s="160">
        <v>45896</v>
      </c>
      <c r="C2458" s="83" t="s">
        <v>66</v>
      </c>
      <c r="D2458" s="81" t="s">
        <v>6756</v>
      </c>
      <c r="E2458" s="254" t="s">
        <v>3095</v>
      </c>
      <c r="F2458" s="154" t="s">
        <v>3865</v>
      </c>
      <c r="G2458" s="83" t="s">
        <v>1303</v>
      </c>
      <c r="H2458" s="83" t="s">
        <v>1304</v>
      </c>
      <c r="I2458" s="83" t="s">
        <v>1305</v>
      </c>
      <c r="J2458" s="83" t="s">
        <v>1306</v>
      </c>
      <c r="K2458" s="83" t="s">
        <v>857</v>
      </c>
      <c r="L2458" s="84" t="s">
        <v>1307</v>
      </c>
      <c r="M2458" s="84" t="s">
        <v>1169</v>
      </c>
      <c r="N2458" s="83">
        <v>1</v>
      </c>
      <c r="O2458" s="83">
        <v>1</v>
      </c>
      <c r="P2458" s="83">
        <v>40</v>
      </c>
      <c r="Q2458" s="241">
        <f t="shared" si="182"/>
        <v>40</v>
      </c>
      <c r="R2458" s="240" t="str">
        <f t="shared" si="183"/>
        <v>OLASI RİSK</v>
      </c>
      <c r="S2458" s="84" t="s">
        <v>918</v>
      </c>
      <c r="T2458" s="83" t="s">
        <v>191</v>
      </c>
      <c r="U2458" s="155" t="s">
        <v>919</v>
      </c>
      <c r="V2458" s="85" t="s">
        <v>558</v>
      </c>
      <c r="W2458" s="156" t="s">
        <v>919</v>
      </c>
      <c r="X2458" s="156" t="s">
        <v>858</v>
      </c>
      <c r="Y2458" s="83">
        <v>0.5</v>
      </c>
      <c r="Z2458" s="83">
        <v>0.5</v>
      </c>
      <c r="AA2458" s="83">
        <v>40</v>
      </c>
      <c r="AB2458" s="241">
        <f t="shared" si="184"/>
        <v>10</v>
      </c>
      <c r="AC2458" s="240" t="str">
        <f t="shared" si="185"/>
        <v>DÜŞÜK RİSK</v>
      </c>
      <c r="AD2458" s="81" t="s">
        <v>132</v>
      </c>
      <c r="AE2458" s="81" t="s">
        <v>191</v>
      </c>
      <c r="AF2458" s="240" t="s">
        <v>921</v>
      </c>
      <c r="AG2458" s="83" t="s">
        <v>1298</v>
      </c>
    </row>
    <row r="2459" spans="1:33" ht="157.5" x14ac:dyDescent="0.45">
      <c r="A2459" s="152">
        <v>2452</v>
      </c>
      <c r="B2459" s="160">
        <v>45896</v>
      </c>
      <c r="C2459" s="83" t="s">
        <v>66</v>
      </c>
      <c r="D2459" s="81" t="s">
        <v>6756</v>
      </c>
      <c r="E2459" s="254" t="s">
        <v>3095</v>
      </c>
      <c r="F2459" s="154" t="s">
        <v>3865</v>
      </c>
      <c r="G2459" s="83" t="s">
        <v>1308</v>
      </c>
      <c r="H2459" s="83" t="s">
        <v>1309</v>
      </c>
      <c r="I2459" s="83" t="s">
        <v>1310</v>
      </c>
      <c r="J2459" s="83" t="s">
        <v>1311</v>
      </c>
      <c r="K2459" s="83" t="s">
        <v>857</v>
      </c>
      <c r="L2459" s="84" t="s">
        <v>1312</v>
      </c>
      <c r="M2459" s="84" t="s">
        <v>1169</v>
      </c>
      <c r="N2459" s="83">
        <v>3</v>
      </c>
      <c r="O2459" s="83">
        <v>3</v>
      </c>
      <c r="P2459" s="83">
        <v>15</v>
      </c>
      <c r="Q2459" s="241">
        <f t="shared" si="182"/>
        <v>135</v>
      </c>
      <c r="R2459" s="240" t="str">
        <f t="shared" si="183"/>
        <v>ÖNEMLİ RİSK</v>
      </c>
      <c r="S2459" s="84" t="s">
        <v>918</v>
      </c>
      <c r="T2459" s="83" t="s">
        <v>191</v>
      </c>
      <c r="U2459" s="155" t="s">
        <v>919</v>
      </c>
      <c r="V2459" s="85" t="s">
        <v>558</v>
      </c>
      <c r="W2459" s="156" t="s">
        <v>919</v>
      </c>
      <c r="X2459" s="156" t="s">
        <v>858</v>
      </c>
      <c r="Y2459" s="83">
        <v>0.5</v>
      </c>
      <c r="Z2459" s="83">
        <v>0.5</v>
      </c>
      <c r="AA2459" s="83">
        <v>15</v>
      </c>
      <c r="AB2459" s="241">
        <f t="shared" si="184"/>
        <v>3.75</v>
      </c>
      <c r="AC2459" s="240" t="str">
        <f t="shared" si="185"/>
        <v>DÜŞÜK RİSK</v>
      </c>
      <c r="AD2459" s="81" t="s">
        <v>132</v>
      </c>
      <c r="AE2459" s="81" t="s">
        <v>191</v>
      </c>
      <c r="AF2459" s="240" t="s">
        <v>921</v>
      </c>
      <c r="AG2459" s="83" t="s">
        <v>1298</v>
      </c>
    </row>
    <row r="2460" spans="1:33" ht="175" x14ac:dyDescent="0.45">
      <c r="A2460" s="152">
        <v>2453</v>
      </c>
      <c r="B2460" s="160">
        <v>45896</v>
      </c>
      <c r="C2460" s="83" t="s">
        <v>66</v>
      </c>
      <c r="D2460" s="81" t="s">
        <v>6756</v>
      </c>
      <c r="E2460" s="254" t="s">
        <v>3095</v>
      </c>
      <c r="F2460" s="154" t="s">
        <v>3865</v>
      </c>
      <c r="G2460" s="83" t="s">
        <v>1313</v>
      </c>
      <c r="H2460" s="83" t="s">
        <v>1314</v>
      </c>
      <c r="I2460" s="83" t="s">
        <v>1315</v>
      </c>
      <c r="J2460" s="83" t="s">
        <v>1306</v>
      </c>
      <c r="K2460" s="83" t="s">
        <v>857</v>
      </c>
      <c r="L2460" s="84" t="s">
        <v>1316</v>
      </c>
      <c r="M2460" s="84" t="s">
        <v>1169</v>
      </c>
      <c r="N2460" s="83">
        <v>1</v>
      </c>
      <c r="O2460" s="83">
        <v>0.5</v>
      </c>
      <c r="P2460" s="83">
        <v>15</v>
      </c>
      <c r="Q2460" s="241">
        <f t="shared" si="182"/>
        <v>7.5</v>
      </c>
      <c r="R2460" s="240" t="str">
        <f t="shared" si="183"/>
        <v>DÜŞÜK RİSK</v>
      </c>
      <c r="S2460" s="84" t="s">
        <v>918</v>
      </c>
      <c r="T2460" s="83" t="s">
        <v>72</v>
      </c>
      <c r="U2460" s="155" t="s">
        <v>919</v>
      </c>
      <c r="V2460" s="85" t="s">
        <v>558</v>
      </c>
      <c r="W2460" s="156" t="s">
        <v>919</v>
      </c>
      <c r="X2460" s="156" t="s">
        <v>858</v>
      </c>
      <c r="Y2460" s="83">
        <v>0.5</v>
      </c>
      <c r="Z2460" s="83">
        <v>0.5</v>
      </c>
      <c r="AA2460" s="83">
        <v>40</v>
      </c>
      <c r="AB2460" s="241">
        <f t="shared" si="184"/>
        <v>10</v>
      </c>
      <c r="AC2460" s="240" t="str">
        <f t="shared" si="185"/>
        <v>DÜŞÜK RİSK</v>
      </c>
      <c r="AD2460" s="81" t="s">
        <v>493</v>
      </c>
      <c r="AE2460" s="81" t="s">
        <v>72</v>
      </c>
      <c r="AF2460" s="240" t="s">
        <v>1081</v>
      </c>
      <c r="AG2460" s="83" t="s">
        <v>1298</v>
      </c>
    </row>
    <row r="2461" spans="1:33" ht="122.5" x14ac:dyDescent="0.45">
      <c r="A2461" s="152">
        <v>2454</v>
      </c>
      <c r="B2461" s="160">
        <v>45896</v>
      </c>
      <c r="C2461" s="83" t="s">
        <v>66</v>
      </c>
      <c r="D2461" s="81" t="s">
        <v>6756</v>
      </c>
      <c r="E2461" s="254" t="s">
        <v>3095</v>
      </c>
      <c r="F2461" s="154" t="s">
        <v>3865</v>
      </c>
      <c r="G2461" s="83" t="s">
        <v>1313</v>
      </c>
      <c r="H2461" s="83" t="s">
        <v>1317</v>
      </c>
      <c r="I2461" s="83" t="s">
        <v>1318</v>
      </c>
      <c r="J2461" s="83" t="s">
        <v>1306</v>
      </c>
      <c r="K2461" s="83" t="s">
        <v>857</v>
      </c>
      <c r="L2461" s="84" t="s">
        <v>1319</v>
      </c>
      <c r="M2461" s="84" t="s">
        <v>1169</v>
      </c>
      <c r="N2461" s="83">
        <v>1</v>
      </c>
      <c r="O2461" s="83">
        <v>0.5</v>
      </c>
      <c r="P2461" s="83">
        <v>40</v>
      </c>
      <c r="Q2461" s="241">
        <f t="shared" si="182"/>
        <v>20</v>
      </c>
      <c r="R2461" s="240" t="str">
        <f t="shared" si="183"/>
        <v>OLASI RİSK</v>
      </c>
      <c r="S2461" s="84" t="s">
        <v>918</v>
      </c>
      <c r="T2461" s="83" t="s">
        <v>191</v>
      </c>
      <c r="U2461" s="155" t="s">
        <v>919</v>
      </c>
      <c r="V2461" s="85" t="s">
        <v>558</v>
      </c>
      <c r="W2461" s="156" t="s">
        <v>919</v>
      </c>
      <c r="X2461" s="156" t="s">
        <v>858</v>
      </c>
      <c r="Y2461" s="83">
        <v>1</v>
      </c>
      <c r="Z2461" s="83">
        <v>0.5</v>
      </c>
      <c r="AA2461" s="83">
        <v>15</v>
      </c>
      <c r="AB2461" s="241">
        <f t="shared" si="184"/>
        <v>7.5</v>
      </c>
      <c r="AC2461" s="240" t="str">
        <f t="shared" si="185"/>
        <v>DÜŞÜK RİSK</v>
      </c>
      <c r="AD2461" s="81" t="s">
        <v>132</v>
      </c>
      <c r="AE2461" s="81" t="s">
        <v>191</v>
      </c>
      <c r="AF2461" s="240" t="s">
        <v>921</v>
      </c>
      <c r="AG2461" s="83" t="s">
        <v>1298</v>
      </c>
    </row>
    <row r="2462" spans="1:33" ht="157.5" x14ac:dyDescent="0.45">
      <c r="A2462" s="152">
        <v>2455</v>
      </c>
      <c r="B2462" s="160">
        <v>45896</v>
      </c>
      <c r="C2462" s="83" t="s">
        <v>66</v>
      </c>
      <c r="D2462" s="81" t="s">
        <v>6756</v>
      </c>
      <c r="E2462" s="254" t="s">
        <v>3095</v>
      </c>
      <c r="F2462" s="154" t="s">
        <v>3865</v>
      </c>
      <c r="G2462" s="83" t="s">
        <v>1313</v>
      </c>
      <c r="H2462" s="83" t="s">
        <v>1320</v>
      </c>
      <c r="I2462" s="83" t="s">
        <v>1321</v>
      </c>
      <c r="J2462" s="83" t="s">
        <v>1322</v>
      </c>
      <c r="K2462" s="83" t="s">
        <v>857</v>
      </c>
      <c r="L2462" s="84" t="s">
        <v>1323</v>
      </c>
      <c r="M2462" s="84" t="s">
        <v>1169</v>
      </c>
      <c r="N2462" s="83">
        <v>1</v>
      </c>
      <c r="O2462" s="83">
        <v>1</v>
      </c>
      <c r="P2462" s="83">
        <v>40</v>
      </c>
      <c r="Q2462" s="241">
        <f t="shared" si="182"/>
        <v>40</v>
      </c>
      <c r="R2462" s="240" t="str">
        <f t="shared" si="183"/>
        <v>OLASI RİSK</v>
      </c>
      <c r="S2462" s="84" t="s">
        <v>918</v>
      </c>
      <c r="T2462" s="83" t="s">
        <v>72</v>
      </c>
      <c r="U2462" s="155" t="s">
        <v>919</v>
      </c>
      <c r="V2462" s="85" t="s">
        <v>558</v>
      </c>
      <c r="W2462" s="156" t="s">
        <v>919</v>
      </c>
      <c r="X2462" s="156" t="s">
        <v>858</v>
      </c>
      <c r="Y2462" s="83">
        <v>0.5</v>
      </c>
      <c r="Z2462" s="83">
        <v>0.5</v>
      </c>
      <c r="AA2462" s="83">
        <v>40</v>
      </c>
      <c r="AB2462" s="241">
        <f t="shared" si="184"/>
        <v>10</v>
      </c>
      <c r="AC2462" s="240" t="str">
        <f t="shared" si="185"/>
        <v>DÜŞÜK RİSK</v>
      </c>
      <c r="AD2462" s="81" t="s">
        <v>132</v>
      </c>
      <c r="AE2462" s="81" t="s">
        <v>191</v>
      </c>
      <c r="AF2462" s="240" t="s">
        <v>921</v>
      </c>
      <c r="AG2462" s="83" t="s">
        <v>1298</v>
      </c>
    </row>
    <row r="2463" spans="1:33" ht="157.5" x14ac:dyDescent="0.45">
      <c r="A2463" s="152">
        <v>2456</v>
      </c>
      <c r="B2463" s="160">
        <v>45896</v>
      </c>
      <c r="C2463" s="83" t="s">
        <v>66</v>
      </c>
      <c r="D2463" s="81" t="s">
        <v>6756</v>
      </c>
      <c r="E2463" s="254" t="s">
        <v>3095</v>
      </c>
      <c r="F2463" s="154" t="s">
        <v>3865</v>
      </c>
      <c r="G2463" s="83" t="s">
        <v>1313</v>
      </c>
      <c r="H2463" s="83" t="s">
        <v>1324</v>
      </c>
      <c r="I2463" s="83" t="s">
        <v>1325</v>
      </c>
      <c r="J2463" s="83" t="s">
        <v>1326</v>
      </c>
      <c r="K2463" s="83" t="s">
        <v>857</v>
      </c>
      <c r="L2463" s="84" t="s">
        <v>1323</v>
      </c>
      <c r="M2463" s="84" t="s">
        <v>1169</v>
      </c>
      <c r="N2463" s="83">
        <v>1</v>
      </c>
      <c r="O2463" s="83">
        <v>0.5</v>
      </c>
      <c r="P2463" s="83">
        <v>40</v>
      </c>
      <c r="Q2463" s="241">
        <f t="shared" si="182"/>
        <v>20</v>
      </c>
      <c r="R2463" s="240" t="str">
        <f t="shared" si="183"/>
        <v>OLASI RİSK</v>
      </c>
      <c r="S2463" s="84" t="s">
        <v>918</v>
      </c>
      <c r="T2463" s="83" t="s">
        <v>72</v>
      </c>
      <c r="U2463" s="155" t="s">
        <v>919</v>
      </c>
      <c r="V2463" s="85" t="s">
        <v>558</v>
      </c>
      <c r="W2463" s="156" t="s">
        <v>919</v>
      </c>
      <c r="X2463" s="156" t="s">
        <v>858</v>
      </c>
      <c r="Y2463" s="83">
        <v>0.5</v>
      </c>
      <c r="Z2463" s="83">
        <v>0.5</v>
      </c>
      <c r="AA2463" s="83">
        <v>40</v>
      </c>
      <c r="AB2463" s="241">
        <f t="shared" si="184"/>
        <v>10</v>
      </c>
      <c r="AC2463" s="240" t="str">
        <f t="shared" si="185"/>
        <v>DÜŞÜK RİSK</v>
      </c>
      <c r="AD2463" s="81" t="s">
        <v>493</v>
      </c>
      <c r="AE2463" s="81" t="s">
        <v>72</v>
      </c>
      <c r="AF2463" s="240" t="s">
        <v>1081</v>
      </c>
      <c r="AG2463" s="83" t="s">
        <v>1298</v>
      </c>
    </row>
    <row r="2464" spans="1:33" ht="122.5" x14ac:dyDescent="0.45">
      <c r="A2464" s="152">
        <v>2457</v>
      </c>
      <c r="B2464" s="160">
        <v>45896</v>
      </c>
      <c r="C2464" s="83" t="s">
        <v>66</v>
      </c>
      <c r="D2464" s="81" t="s">
        <v>6756</v>
      </c>
      <c r="E2464" s="254" t="s">
        <v>3095</v>
      </c>
      <c r="F2464" s="154" t="s">
        <v>3865</v>
      </c>
      <c r="G2464" s="83" t="s">
        <v>1313</v>
      </c>
      <c r="H2464" s="83" t="s">
        <v>1327</v>
      </c>
      <c r="I2464" s="83" t="s">
        <v>1325</v>
      </c>
      <c r="J2464" s="83" t="s">
        <v>1328</v>
      </c>
      <c r="K2464" s="83" t="s">
        <v>857</v>
      </c>
      <c r="L2464" s="84" t="s">
        <v>1329</v>
      </c>
      <c r="M2464" s="84" t="s">
        <v>1169</v>
      </c>
      <c r="N2464" s="83">
        <v>1</v>
      </c>
      <c r="O2464" s="83">
        <v>1</v>
      </c>
      <c r="P2464" s="83">
        <v>40</v>
      </c>
      <c r="Q2464" s="241">
        <f t="shared" si="182"/>
        <v>40</v>
      </c>
      <c r="R2464" s="240" t="str">
        <f t="shared" si="183"/>
        <v>OLASI RİSK</v>
      </c>
      <c r="S2464" s="84" t="s">
        <v>918</v>
      </c>
      <c r="T2464" s="83" t="s">
        <v>72</v>
      </c>
      <c r="U2464" s="155" t="s">
        <v>919</v>
      </c>
      <c r="V2464" s="85" t="s">
        <v>558</v>
      </c>
      <c r="W2464" s="156" t="s">
        <v>919</v>
      </c>
      <c r="X2464" s="156" t="s">
        <v>858</v>
      </c>
      <c r="Y2464" s="83">
        <v>1</v>
      </c>
      <c r="Z2464" s="83">
        <v>0.5</v>
      </c>
      <c r="AA2464" s="83">
        <v>15</v>
      </c>
      <c r="AB2464" s="241">
        <f t="shared" si="184"/>
        <v>7.5</v>
      </c>
      <c r="AC2464" s="240" t="str">
        <f t="shared" si="185"/>
        <v>DÜŞÜK RİSK</v>
      </c>
      <c r="AD2464" s="81" t="s">
        <v>493</v>
      </c>
      <c r="AE2464" s="81" t="s">
        <v>72</v>
      </c>
      <c r="AF2464" s="240" t="s">
        <v>1081</v>
      </c>
      <c r="AG2464" s="83" t="s">
        <v>1298</v>
      </c>
    </row>
    <row r="2465" spans="1:33" ht="87.5" x14ac:dyDescent="0.45">
      <c r="A2465" s="152">
        <v>2458</v>
      </c>
      <c r="B2465" s="160">
        <v>45896</v>
      </c>
      <c r="C2465" s="83" t="s">
        <v>66</v>
      </c>
      <c r="D2465" s="81" t="s">
        <v>6756</v>
      </c>
      <c r="E2465" s="254" t="s">
        <v>3095</v>
      </c>
      <c r="F2465" s="154" t="s">
        <v>3865</v>
      </c>
      <c r="G2465" s="83" t="s">
        <v>1313</v>
      </c>
      <c r="H2465" s="83" t="s">
        <v>1330</v>
      </c>
      <c r="I2465" s="83" t="s">
        <v>1331</v>
      </c>
      <c r="J2465" s="83" t="s">
        <v>1332</v>
      </c>
      <c r="K2465" s="83" t="s">
        <v>857</v>
      </c>
      <c r="L2465" s="84" t="s">
        <v>1333</v>
      </c>
      <c r="M2465" s="84" t="s">
        <v>1169</v>
      </c>
      <c r="N2465" s="83">
        <v>1</v>
      </c>
      <c r="O2465" s="83">
        <v>1</v>
      </c>
      <c r="P2465" s="83">
        <v>40</v>
      </c>
      <c r="Q2465" s="241">
        <f t="shared" si="182"/>
        <v>40</v>
      </c>
      <c r="R2465" s="240" t="str">
        <f t="shared" si="183"/>
        <v>OLASI RİSK</v>
      </c>
      <c r="S2465" s="84" t="s">
        <v>918</v>
      </c>
      <c r="T2465" s="83" t="s">
        <v>72</v>
      </c>
      <c r="U2465" s="155" t="s">
        <v>919</v>
      </c>
      <c r="V2465" s="85" t="s">
        <v>558</v>
      </c>
      <c r="W2465" s="156" t="s">
        <v>919</v>
      </c>
      <c r="X2465" s="156" t="s">
        <v>858</v>
      </c>
      <c r="Y2465" s="83">
        <v>1</v>
      </c>
      <c r="Z2465" s="83">
        <v>0.5</v>
      </c>
      <c r="AA2465" s="83">
        <v>15</v>
      </c>
      <c r="AB2465" s="241">
        <f t="shared" si="184"/>
        <v>7.5</v>
      </c>
      <c r="AC2465" s="240" t="str">
        <f t="shared" si="185"/>
        <v>DÜŞÜK RİSK</v>
      </c>
      <c r="AD2465" s="81" t="s">
        <v>493</v>
      </c>
      <c r="AE2465" s="81" t="s">
        <v>72</v>
      </c>
      <c r="AF2465" s="240" t="s">
        <v>1081</v>
      </c>
      <c r="AG2465" s="83" t="s">
        <v>1298</v>
      </c>
    </row>
    <row r="2466" spans="1:33" ht="87.5" x14ac:dyDescent="0.45">
      <c r="A2466" s="152">
        <v>2459</v>
      </c>
      <c r="B2466" s="160">
        <v>45896</v>
      </c>
      <c r="C2466" s="83" t="s">
        <v>66</v>
      </c>
      <c r="D2466" s="81" t="s">
        <v>6756</v>
      </c>
      <c r="E2466" s="254" t="s">
        <v>3095</v>
      </c>
      <c r="F2466" s="154" t="s">
        <v>3865</v>
      </c>
      <c r="G2466" s="83" t="s">
        <v>1334</v>
      </c>
      <c r="H2466" s="83" t="s">
        <v>1335</v>
      </c>
      <c r="I2466" s="83" t="s">
        <v>1336</v>
      </c>
      <c r="J2466" s="83" t="s">
        <v>1337</v>
      </c>
      <c r="K2466" s="83" t="s">
        <v>857</v>
      </c>
      <c r="L2466" s="84" t="s">
        <v>1338</v>
      </c>
      <c r="M2466" s="84" t="s">
        <v>917</v>
      </c>
      <c r="N2466" s="83">
        <v>0.5</v>
      </c>
      <c r="O2466" s="83">
        <v>0.5</v>
      </c>
      <c r="P2466" s="83">
        <v>40</v>
      </c>
      <c r="Q2466" s="241">
        <f t="shared" si="182"/>
        <v>10</v>
      </c>
      <c r="R2466" s="240" t="str">
        <f t="shared" si="183"/>
        <v>DÜŞÜK RİSK</v>
      </c>
      <c r="S2466" s="84" t="s">
        <v>918</v>
      </c>
      <c r="T2466" s="83" t="s">
        <v>72</v>
      </c>
      <c r="U2466" s="155" t="s">
        <v>919</v>
      </c>
      <c r="V2466" s="85" t="s">
        <v>558</v>
      </c>
      <c r="W2466" s="156" t="s">
        <v>919</v>
      </c>
      <c r="X2466" s="156" t="s">
        <v>858</v>
      </c>
      <c r="Y2466" s="83">
        <v>0.5</v>
      </c>
      <c r="Z2466" s="83">
        <v>0.5</v>
      </c>
      <c r="AA2466" s="83">
        <v>40</v>
      </c>
      <c r="AB2466" s="241">
        <f t="shared" si="184"/>
        <v>10</v>
      </c>
      <c r="AC2466" s="240" t="str">
        <f t="shared" si="185"/>
        <v>DÜŞÜK RİSK</v>
      </c>
      <c r="AD2466" s="81" t="s">
        <v>493</v>
      </c>
      <c r="AE2466" s="81" t="s">
        <v>72</v>
      </c>
      <c r="AF2466" s="240" t="s">
        <v>1274</v>
      </c>
      <c r="AG2466" s="83" t="s">
        <v>1298</v>
      </c>
    </row>
    <row r="2467" spans="1:33" ht="192.5" x14ac:dyDescent="0.45">
      <c r="A2467" s="152">
        <v>2460</v>
      </c>
      <c r="B2467" s="160">
        <v>45896</v>
      </c>
      <c r="C2467" s="83" t="s">
        <v>66</v>
      </c>
      <c r="D2467" s="81" t="s">
        <v>6756</v>
      </c>
      <c r="E2467" s="254" t="s">
        <v>3095</v>
      </c>
      <c r="F2467" s="154" t="s">
        <v>3865</v>
      </c>
      <c r="G2467" s="83" t="s">
        <v>1339</v>
      </c>
      <c r="H2467" s="83" t="s">
        <v>1340</v>
      </c>
      <c r="I2467" s="83" t="s">
        <v>1341</v>
      </c>
      <c r="J2467" s="83" t="s">
        <v>1342</v>
      </c>
      <c r="K2467" s="83" t="s">
        <v>857</v>
      </c>
      <c r="L2467" s="84" t="s">
        <v>1343</v>
      </c>
      <c r="M2467" s="84" t="s">
        <v>917</v>
      </c>
      <c r="N2467" s="83">
        <v>0.5</v>
      </c>
      <c r="O2467" s="83">
        <v>0.5</v>
      </c>
      <c r="P2467" s="83">
        <v>100</v>
      </c>
      <c r="Q2467" s="241">
        <f t="shared" si="182"/>
        <v>25</v>
      </c>
      <c r="R2467" s="240" t="str">
        <f t="shared" si="183"/>
        <v>OLASI RİSK</v>
      </c>
      <c r="S2467" s="84" t="s">
        <v>918</v>
      </c>
      <c r="T2467" s="83" t="s">
        <v>191</v>
      </c>
      <c r="U2467" s="155" t="s">
        <v>919</v>
      </c>
      <c r="V2467" s="85" t="s">
        <v>558</v>
      </c>
      <c r="W2467" s="156" t="s">
        <v>919</v>
      </c>
      <c r="X2467" s="156" t="s">
        <v>858</v>
      </c>
      <c r="Y2467" s="83">
        <v>0.5</v>
      </c>
      <c r="Z2467" s="83">
        <v>0.5</v>
      </c>
      <c r="AA2467" s="83">
        <v>40</v>
      </c>
      <c r="AB2467" s="241">
        <f t="shared" si="184"/>
        <v>10</v>
      </c>
      <c r="AC2467" s="240" t="str">
        <f t="shared" si="185"/>
        <v>DÜŞÜK RİSK</v>
      </c>
      <c r="AD2467" s="81" t="s">
        <v>493</v>
      </c>
      <c r="AE2467" s="81" t="s">
        <v>191</v>
      </c>
      <c r="AF2467" s="240" t="s">
        <v>1274</v>
      </c>
      <c r="AG2467" s="83" t="s">
        <v>1298</v>
      </c>
    </row>
    <row r="2468" spans="1:33" ht="140" x14ac:dyDescent="0.45">
      <c r="A2468" s="152">
        <v>2461</v>
      </c>
      <c r="B2468" s="160">
        <v>45896</v>
      </c>
      <c r="C2468" s="83" t="s">
        <v>66</v>
      </c>
      <c r="D2468" s="81" t="s">
        <v>6756</v>
      </c>
      <c r="E2468" s="254" t="s">
        <v>3095</v>
      </c>
      <c r="F2468" s="154" t="s">
        <v>3865</v>
      </c>
      <c r="G2468" s="83" t="s">
        <v>1339</v>
      </c>
      <c r="H2468" s="83" t="s">
        <v>1344</v>
      </c>
      <c r="I2468" s="83" t="s">
        <v>1345</v>
      </c>
      <c r="J2468" s="83" t="s">
        <v>1346</v>
      </c>
      <c r="K2468" s="83" t="s">
        <v>857</v>
      </c>
      <c r="L2468" s="84" t="s">
        <v>1347</v>
      </c>
      <c r="M2468" s="84" t="s">
        <v>917</v>
      </c>
      <c r="N2468" s="83">
        <v>1</v>
      </c>
      <c r="O2468" s="83">
        <v>0.5</v>
      </c>
      <c r="P2468" s="83">
        <v>100</v>
      </c>
      <c r="Q2468" s="241">
        <f t="shared" si="182"/>
        <v>50</v>
      </c>
      <c r="R2468" s="240" t="str">
        <f t="shared" si="183"/>
        <v>OLASI RİSK</v>
      </c>
      <c r="S2468" s="84" t="s">
        <v>918</v>
      </c>
      <c r="T2468" s="83" t="s">
        <v>191</v>
      </c>
      <c r="U2468" s="155" t="s">
        <v>919</v>
      </c>
      <c r="V2468" s="85" t="s">
        <v>558</v>
      </c>
      <c r="W2468" s="156" t="s">
        <v>919</v>
      </c>
      <c r="X2468" s="156" t="s">
        <v>858</v>
      </c>
      <c r="Y2468" s="83">
        <v>0.5</v>
      </c>
      <c r="Z2468" s="83">
        <v>0.5</v>
      </c>
      <c r="AA2468" s="83">
        <v>40</v>
      </c>
      <c r="AB2468" s="241">
        <f t="shared" si="184"/>
        <v>10</v>
      </c>
      <c r="AC2468" s="240" t="str">
        <f t="shared" si="185"/>
        <v>DÜŞÜK RİSK</v>
      </c>
      <c r="AD2468" s="81" t="s">
        <v>132</v>
      </c>
      <c r="AE2468" s="81" t="s">
        <v>191</v>
      </c>
      <c r="AF2468" s="240" t="s">
        <v>921</v>
      </c>
      <c r="AG2468" s="83" t="s">
        <v>1298</v>
      </c>
    </row>
    <row r="2469" spans="1:33" ht="175" x14ac:dyDescent="0.45">
      <c r="A2469" s="152">
        <v>2462</v>
      </c>
      <c r="B2469" s="160">
        <v>45896</v>
      </c>
      <c r="C2469" s="83" t="s">
        <v>66</v>
      </c>
      <c r="D2469" s="81" t="s">
        <v>6756</v>
      </c>
      <c r="E2469" s="254" t="s">
        <v>3095</v>
      </c>
      <c r="F2469" s="154" t="s">
        <v>3865</v>
      </c>
      <c r="G2469" s="83" t="s">
        <v>1348</v>
      </c>
      <c r="H2469" s="83" t="s">
        <v>1349</v>
      </c>
      <c r="I2469" s="83" t="s">
        <v>1350</v>
      </c>
      <c r="J2469" s="83" t="s">
        <v>1351</v>
      </c>
      <c r="K2469" s="83" t="s">
        <v>857</v>
      </c>
      <c r="L2469" s="84" t="s">
        <v>1352</v>
      </c>
      <c r="M2469" s="84" t="s">
        <v>917</v>
      </c>
      <c r="N2469" s="83">
        <v>1</v>
      </c>
      <c r="O2469" s="83">
        <v>0.5</v>
      </c>
      <c r="P2469" s="83">
        <v>100</v>
      </c>
      <c r="Q2469" s="241">
        <f t="shared" si="182"/>
        <v>50</v>
      </c>
      <c r="R2469" s="240" t="str">
        <f t="shared" si="183"/>
        <v>OLASI RİSK</v>
      </c>
      <c r="S2469" s="84" t="s">
        <v>918</v>
      </c>
      <c r="T2469" s="83" t="s">
        <v>132</v>
      </c>
      <c r="U2469" s="155" t="s">
        <v>919</v>
      </c>
      <c r="V2469" s="85" t="s">
        <v>558</v>
      </c>
      <c r="W2469" s="156" t="s">
        <v>919</v>
      </c>
      <c r="X2469" s="156" t="s">
        <v>858</v>
      </c>
      <c r="Y2469" s="83">
        <v>0.5</v>
      </c>
      <c r="Z2469" s="83">
        <v>0.5</v>
      </c>
      <c r="AA2469" s="83">
        <v>40</v>
      </c>
      <c r="AB2469" s="241">
        <f t="shared" si="184"/>
        <v>10</v>
      </c>
      <c r="AC2469" s="240" t="str">
        <f t="shared" si="185"/>
        <v>DÜŞÜK RİSK</v>
      </c>
      <c r="AD2469" s="81" t="s">
        <v>132</v>
      </c>
      <c r="AE2469" s="81" t="s">
        <v>132</v>
      </c>
      <c r="AF2469" s="240" t="s">
        <v>1353</v>
      </c>
      <c r="AG2469" s="83" t="s">
        <v>1298</v>
      </c>
    </row>
    <row r="2470" spans="1:33" ht="175" x14ac:dyDescent="0.45">
      <c r="A2470" s="152">
        <v>2463</v>
      </c>
      <c r="B2470" s="160">
        <v>45896</v>
      </c>
      <c r="C2470" s="83" t="s">
        <v>66</v>
      </c>
      <c r="D2470" s="81" t="s">
        <v>6756</v>
      </c>
      <c r="E2470" s="254" t="s">
        <v>3095</v>
      </c>
      <c r="F2470" s="154" t="s">
        <v>3865</v>
      </c>
      <c r="G2470" s="83" t="s">
        <v>1339</v>
      </c>
      <c r="H2470" s="83" t="s">
        <v>1354</v>
      </c>
      <c r="I2470" s="83" t="s">
        <v>1355</v>
      </c>
      <c r="J2470" s="83" t="s">
        <v>1356</v>
      </c>
      <c r="K2470" s="83" t="s">
        <v>857</v>
      </c>
      <c r="L2470" s="84" t="s">
        <v>1357</v>
      </c>
      <c r="M2470" s="84" t="s">
        <v>917</v>
      </c>
      <c r="N2470" s="83">
        <v>1</v>
      </c>
      <c r="O2470" s="83">
        <v>0.5</v>
      </c>
      <c r="P2470" s="83">
        <v>100</v>
      </c>
      <c r="Q2470" s="241">
        <f t="shared" si="182"/>
        <v>50</v>
      </c>
      <c r="R2470" s="240" t="str">
        <f t="shared" si="183"/>
        <v>OLASI RİSK</v>
      </c>
      <c r="S2470" s="84" t="s">
        <v>918</v>
      </c>
      <c r="T2470" s="83" t="s">
        <v>132</v>
      </c>
      <c r="U2470" s="155" t="s">
        <v>919</v>
      </c>
      <c r="V2470" s="85" t="s">
        <v>558</v>
      </c>
      <c r="W2470" s="156" t="s">
        <v>919</v>
      </c>
      <c r="X2470" s="156" t="s">
        <v>858</v>
      </c>
      <c r="Y2470" s="83">
        <v>0.5</v>
      </c>
      <c r="Z2470" s="83">
        <v>0.5</v>
      </c>
      <c r="AA2470" s="83">
        <v>40</v>
      </c>
      <c r="AB2470" s="241">
        <f t="shared" si="184"/>
        <v>10</v>
      </c>
      <c r="AC2470" s="240" t="str">
        <f t="shared" si="185"/>
        <v>DÜŞÜK RİSK</v>
      </c>
      <c r="AD2470" s="81" t="s">
        <v>132</v>
      </c>
      <c r="AE2470" s="81" t="s">
        <v>132</v>
      </c>
      <c r="AF2470" s="240" t="s">
        <v>1353</v>
      </c>
      <c r="AG2470" s="83" t="s">
        <v>1298</v>
      </c>
    </row>
    <row r="2471" spans="1:33" ht="140" x14ac:dyDescent="0.45">
      <c r="A2471" s="152">
        <v>2464</v>
      </c>
      <c r="B2471" s="160">
        <v>45896</v>
      </c>
      <c r="C2471" s="83" t="s">
        <v>66</v>
      </c>
      <c r="D2471" s="81" t="s">
        <v>6756</v>
      </c>
      <c r="E2471" s="254" t="s">
        <v>3095</v>
      </c>
      <c r="F2471" s="154" t="s">
        <v>3865</v>
      </c>
      <c r="G2471" s="83" t="s">
        <v>1358</v>
      </c>
      <c r="H2471" s="83" t="s">
        <v>1359</v>
      </c>
      <c r="I2471" s="83" t="s">
        <v>1360</v>
      </c>
      <c r="J2471" s="83" t="s">
        <v>1361</v>
      </c>
      <c r="K2471" s="83" t="s">
        <v>857</v>
      </c>
      <c r="L2471" s="84" t="s">
        <v>1362</v>
      </c>
      <c r="M2471" s="84" t="s">
        <v>917</v>
      </c>
      <c r="N2471" s="83">
        <v>1</v>
      </c>
      <c r="O2471" s="83">
        <v>1</v>
      </c>
      <c r="P2471" s="83">
        <v>15</v>
      </c>
      <c r="Q2471" s="241">
        <f t="shared" si="182"/>
        <v>15</v>
      </c>
      <c r="R2471" s="240" t="str">
        <f t="shared" si="183"/>
        <v>DÜŞÜK RİSK</v>
      </c>
      <c r="S2471" s="84" t="s">
        <v>918</v>
      </c>
      <c r="T2471" s="83" t="s">
        <v>132</v>
      </c>
      <c r="U2471" s="155" t="s">
        <v>919</v>
      </c>
      <c r="V2471" s="85" t="s">
        <v>558</v>
      </c>
      <c r="W2471" s="156" t="s">
        <v>919</v>
      </c>
      <c r="X2471" s="156" t="s">
        <v>858</v>
      </c>
      <c r="Y2471" s="83">
        <v>1</v>
      </c>
      <c r="Z2471" s="83">
        <v>1</v>
      </c>
      <c r="AA2471" s="83">
        <v>15</v>
      </c>
      <c r="AB2471" s="241">
        <f t="shared" si="184"/>
        <v>15</v>
      </c>
      <c r="AC2471" s="240" t="str">
        <f t="shared" si="185"/>
        <v>DÜŞÜK RİSK</v>
      </c>
      <c r="AD2471" s="81" t="s">
        <v>132</v>
      </c>
      <c r="AE2471" s="81" t="s">
        <v>132</v>
      </c>
      <c r="AF2471" s="240" t="s">
        <v>1353</v>
      </c>
      <c r="AG2471" s="83" t="s">
        <v>1298</v>
      </c>
    </row>
    <row r="2472" spans="1:33" ht="262.5" x14ac:dyDescent="0.45">
      <c r="A2472" s="152">
        <v>2465</v>
      </c>
      <c r="B2472" s="160">
        <v>45896</v>
      </c>
      <c r="C2472" s="83" t="s">
        <v>66</v>
      </c>
      <c r="D2472" s="81" t="s">
        <v>6756</v>
      </c>
      <c r="E2472" s="254" t="s">
        <v>3095</v>
      </c>
      <c r="F2472" s="154" t="s">
        <v>3865</v>
      </c>
      <c r="G2472" s="83" t="s">
        <v>1363</v>
      </c>
      <c r="H2472" s="83" t="s">
        <v>1364</v>
      </c>
      <c r="I2472" s="83" t="s">
        <v>1365</v>
      </c>
      <c r="J2472" s="83" t="s">
        <v>1366</v>
      </c>
      <c r="K2472" s="83" t="s">
        <v>857</v>
      </c>
      <c r="L2472" s="84" t="s">
        <v>1367</v>
      </c>
      <c r="M2472" s="84" t="s">
        <v>917</v>
      </c>
      <c r="N2472" s="83">
        <v>1</v>
      </c>
      <c r="O2472" s="83">
        <v>1</v>
      </c>
      <c r="P2472" s="83">
        <v>40</v>
      </c>
      <c r="Q2472" s="241">
        <f t="shared" si="182"/>
        <v>40</v>
      </c>
      <c r="R2472" s="240" t="str">
        <f t="shared" si="183"/>
        <v>OLASI RİSK</v>
      </c>
      <c r="S2472" s="84" t="s">
        <v>918</v>
      </c>
      <c r="T2472" s="83" t="s">
        <v>191</v>
      </c>
      <c r="U2472" s="155" t="s">
        <v>919</v>
      </c>
      <c r="V2472" s="85" t="s">
        <v>558</v>
      </c>
      <c r="W2472" s="156" t="s">
        <v>919</v>
      </c>
      <c r="X2472" s="156" t="s">
        <v>858</v>
      </c>
      <c r="Y2472" s="83">
        <v>0.5</v>
      </c>
      <c r="Z2472" s="83">
        <v>1</v>
      </c>
      <c r="AA2472" s="83">
        <v>40</v>
      </c>
      <c r="AB2472" s="241">
        <f t="shared" si="184"/>
        <v>20</v>
      </c>
      <c r="AC2472" s="240" t="str">
        <f t="shared" si="185"/>
        <v>OLASI RİSK</v>
      </c>
      <c r="AD2472" s="81" t="s">
        <v>493</v>
      </c>
      <c r="AE2472" s="81" t="s">
        <v>191</v>
      </c>
      <c r="AF2472" s="240" t="s">
        <v>1368</v>
      </c>
      <c r="AG2472" s="83" t="s">
        <v>1298</v>
      </c>
    </row>
    <row r="2473" spans="1:33" ht="262.5" x14ac:dyDescent="0.45">
      <c r="A2473" s="152">
        <v>2466</v>
      </c>
      <c r="B2473" s="160">
        <v>45896</v>
      </c>
      <c r="C2473" s="83" t="s">
        <v>66</v>
      </c>
      <c r="D2473" s="81" t="s">
        <v>6756</v>
      </c>
      <c r="E2473" s="254" t="s">
        <v>3095</v>
      </c>
      <c r="F2473" s="154" t="s">
        <v>3865</v>
      </c>
      <c r="G2473" s="83" t="s">
        <v>1363</v>
      </c>
      <c r="H2473" s="83" t="s">
        <v>1364</v>
      </c>
      <c r="I2473" s="83" t="s">
        <v>1369</v>
      </c>
      <c r="J2473" s="83" t="s">
        <v>1370</v>
      </c>
      <c r="K2473" s="83" t="s">
        <v>857</v>
      </c>
      <c r="L2473" s="84" t="s">
        <v>1367</v>
      </c>
      <c r="M2473" s="84" t="s">
        <v>917</v>
      </c>
      <c r="N2473" s="83">
        <v>1</v>
      </c>
      <c r="O2473" s="83">
        <v>1</v>
      </c>
      <c r="P2473" s="83">
        <v>40</v>
      </c>
      <c r="Q2473" s="241">
        <f t="shared" si="182"/>
        <v>40</v>
      </c>
      <c r="R2473" s="240" t="str">
        <f t="shared" si="183"/>
        <v>OLASI RİSK</v>
      </c>
      <c r="S2473" s="84" t="s">
        <v>918</v>
      </c>
      <c r="T2473" s="83" t="s">
        <v>191</v>
      </c>
      <c r="U2473" s="155" t="s">
        <v>919</v>
      </c>
      <c r="V2473" s="85" t="s">
        <v>558</v>
      </c>
      <c r="W2473" s="156" t="s">
        <v>919</v>
      </c>
      <c r="X2473" s="156" t="s">
        <v>858</v>
      </c>
      <c r="Y2473" s="83">
        <v>0.5</v>
      </c>
      <c r="Z2473" s="83">
        <v>1</v>
      </c>
      <c r="AA2473" s="83">
        <v>40</v>
      </c>
      <c r="AB2473" s="241">
        <f t="shared" si="184"/>
        <v>20</v>
      </c>
      <c r="AC2473" s="240" t="str">
        <f t="shared" si="185"/>
        <v>OLASI RİSK</v>
      </c>
      <c r="AD2473" s="81" t="s">
        <v>493</v>
      </c>
      <c r="AE2473" s="81" t="s">
        <v>191</v>
      </c>
      <c r="AF2473" s="240" t="s">
        <v>1368</v>
      </c>
      <c r="AG2473" s="83" t="s">
        <v>1298</v>
      </c>
    </row>
    <row r="2474" spans="1:33" ht="262.5" x14ac:dyDescent="0.45">
      <c r="A2474" s="152">
        <v>2467</v>
      </c>
      <c r="B2474" s="160">
        <v>45896</v>
      </c>
      <c r="C2474" s="83" t="s">
        <v>66</v>
      </c>
      <c r="D2474" s="81" t="s">
        <v>6756</v>
      </c>
      <c r="E2474" s="254" t="s">
        <v>3095</v>
      </c>
      <c r="F2474" s="154" t="s">
        <v>3865</v>
      </c>
      <c r="G2474" s="83" t="s">
        <v>1363</v>
      </c>
      <c r="H2474" s="83" t="s">
        <v>1364</v>
      </c>
      <c r="I2474" s="83" t="s">
        <v>1371</v>
      </c>
      <c r="J2474" s="83" t="s">
        <v>1372</v>
      </c>
      <c r="K2474" s="83" t="s">
        <v>857</v>
      </c>
      <c r="L2474" s="84" t="s">
        <v>1367</v>
      </c>
      <c r="M2474" s="84" t="s">
        <v>917</v>
      </c>
      <c r="N2474" s="83">
        <v>3</v>
      </c>
      <c r="O2474" s="83">
        <v>1</v>
      </c>
      <c r="P2474" s="83">
        <v>40</v>
      </c>
      <c r="Q2474" s="241">
        <f t="shared" si="182"/>
        <v>120</v>
      </c>
      <c r="R2474" s="240" t="str">
        <f t="shared" si="183"/>
        <v>ÖNEMLİ RİSK</v>
      </c>
      <c r="S2474" s="84" t="s">
        <v>918</v>
      </c>
      <c r="T2474" s="83" t="s">
        <v>191</v>
      </c>
      <c r="U2474" s="155" t="s">
        <v>919</v>
      </c>
      <c r="V2474" s="85" t="s">
        <v>558</v>
      </c>
      <c r="W2474" s="156" t="s">
        <v>919</v>
      </c>
      <c r="X2474" s="156" t="s">
        <v>858</v>
      </c>
      <c r="Y2474" s="83">
        <v>0.5</v>
      </c>
      <c r="Z2474" s="83">
        <v>1</v>
      </c>
      <c r="AA2474" s="83">
        <v>40</v>
      </c>
      <c r="AB2474" s="241">
        <f t="shared" si="184"/>
        <v>20</v>
      </c>
      <c r="AC2474" s="240" t="str">
        <f t="shared" si="185"/>
        <v>OLASI RİSK</v>
      </c>
      <c r="AD2474" s="81" t="s">
        <v>493</v>
      </c>
      <c r="AE2474" s="81" t="s">
        <v>191</v>
      </c>
      <c r="AF2474" s="240" t="s">
        <v>1368</v>
      </c>
      <c r="AG2474" s="83" t="s">
        <v>1298</v>
      </c>
    </row>
    <row r="2475" spans="1:33" ht="262.5" x14ac:dyDescent="0.45">
      <c r="A2475" s="152">
        <v>2468</v>
      </c>
      <c r="B2475" s="160">
        <v>45896</v>
      </c>
      <c r="C2475" s="83" t="s">
        <v>66</v>
      </c>
      <c r="D2475" s="81" t="s">
        <v>6756</v>
      </c>
      <c r="E2475" s="254" t="s">
        <v>3095</v>
      </c>
      <c r="F2475" s="154" t="s">
        <v>3865</v>
      </c>
      <c r="G2475" s="83" t="s">
        <v>1363</v>
      </c>
      <c r="H2475" s="83" t="s">
        <v>1364</v>
      </c>
      <c r="I2475" s="83" t="s">
        <v>1373</v>
      </c>
      <c r="J2475" s="83" t="s">
        <v>1374</v>
      </c>
      <c r="K2475" s="83" t="s">
        <v>857</v>
      </c>
      <c r="L2475" s="84" t="s">
        <v>1367</v>
      </c>
      <c r="M2475" s="84" t="s">
        <v>917</v>
      </c>
      <c r="N2475" s="83">
        <v>3</v>
      </c>
      <c r="O2475" s="83">
        <v>1</v>
      </c>
      <c r="P2475" s="83">
        <v>40</v>
      </c>
      <c r="Q2475" s="241">
        <f t="shared" si="182"/>
        <v>120</v>
      </c>
      <c r="R2475" s="240" t="str">
        <f t="shared" si="183"/>
        <v>ÖNEMLİ RİSK</v>
      </c>
      <c r="S2475" s="84" t="s">
        <v>918</v>
      </c>
      <c r="T2475" s="83" t="s">
        <v>191</v>
      </c>
      <c r="U2475" s="155" t="s">
        <v>919</v>
      </c>
      <c r="V2475" s="85" t="s">
        <v>558</v>
      </c>
      <c r="W2475" s="156" t="s">
        <v>919</v>
      </c>
      <c r="X2475" s="156" t="s">
        <v>858</v>
      </c>
      <c r="Y2475" s="83">
        <v>0.5</v>
      </c>
      <c r="Z2475" s="83">
        <v>1</v>
      </c>
      <c r="AA2475" s="83">
        <v>40</v>
      </c>
      <c r="AB2475" s="241">
        <f t="shared" si="184"/>
        <v>20</v>
      </c>
      <c r="AC2475" s="240" t="str">
        <f t="shared" si="185"/>
        <v>OLASI RİSK</v>
      </c>
      <c r="AD2475" s="81" t="s">
        <v>493</v>
      </c>
      <c r="AE2475" s="81" t="s">
        <v>191</v>
      </c>
      <c r="AF2475" s="240" t="s">
        <v>1368</v>
      </c>
      <c r="AG2475" s="83" t="s">
        <v>1298</v>
      </c>
    </row>
    <row r="2476" spans="1:33" ht="262.5" x14ac:dyDescent="0.45">
      <c r="A2476" s="152">
        <v>2469</v>
      </c>
      <c r="B2476" s="160">
        <v>45896</v>
      </c>
      <c r="C2476" s="83" t="s">
        <v>66</v>
      </c>
      <c r="D2476" s="81" t="s">
        <v>6756</v>
      </c>
      <c r="E2476" s="254" t="s">
        <v>3095</v>
      </c>
      <c r="F2476" s="154" t="s">
        <v>3865</v>
      </c>
      <c r="G2476" s="83" t="s">
        <v>1363</v>
      </c>
      <c r="H2476" s="83" t="s">
        <v>1364</v>
      </c>
      <c r="I2476" s="83" t="s">
        <v>1375</v>
      </c>
      <c r="J2476" s="83" t="s">
        <v>1376</v>
      </c>
      <c r="K2476" s="83" t="s">
        <v>857</v>
      </c>
      <c r="L2476" s="84" t="s">
        <v>1367</v>
      </c>
      <c r="M2476" s="84" t="s">
        <v>917</v>
      </c>
      <c r="N2476" s="83">
        <v>3</v>
      </c>
      <c r="O2476" s="83">
        <v>1</v>
      </c>
      <c r="P2476" s="83">
        <v>40</v>
      </c>
      <c r="Q2476" s="241">
        <f t="shared" si="182"/>
        <v>120</v>
      </c>
      <c r="R2476" s="240" t="str">
        <f t="shared" si="183"/>
        <v>ÖNEMLİ RİSK</v>
      </c>
      <c r="S2476" s="84" t="s">
        <v>918</v>
      </c>
      <c r="T2476" s="83" t="s">
        <v>191</v>
      </c>
      <c r="U2476" s="155" t="s">
        <v>919</v>
      </c>
      <c r="V2476" s="85" t="s">
        <v>558</v>
      </c>
      <c r="W2476" s="156" t="s">
        <v>919</v>
      </c>
      <c r="X2476" s="156" t="s">
        <v>858</v>
      </c>
      <c r="Y2476" s="83">
        <v>0.5</v>
      </c>
      <c r="Z2476" s="83">
        <v>1</v>
      </c>
      <c r="AA2476" s="83">
        <v>40</v>
      </c>
      <c r="AB2476" s="241">
        <f t="shared" si="184"/>
        <v>20</v>
      </c>
      <c r="AC2476" s="240" t="str">
        <f t="shared" si="185"/>
        <v>OLASI RİSK</v>
      </c>
      <c r="AD2476" s="81" t="s">
        <v>493</v>
      </c>
      <c r="AE2476" s="81" t="s">
        <v>191</v>
      </c>
      <c r="AF2476" s="240" t="s">
        <v>1368</v>
      </c>
      <c r="AG2476" s="83" t="s">
        <v>1298</v>
      </c>
    </row>
    <row r="2477" spans="1:33" ht="105" x14ac:dyDescent="0.45">
      <c r="A2477" s="152">
        <v>2470</v>
      </c>
      <c r="B2477" s="160">
        <v>45896</v>
      </c>
      <c r="C2477" s="83" t="s">
        <v>66</v>
      </c>
      <c r="D2477" s="81" t="s">
        <v>6758</v>
      </c>
      <c r="E2477" s="254" t="s">
        <v>3095</v>
      </c>
      <c r="F2477" s="154" t="s">
        <v>3865</v>
      </c>
      <c r="G2477" s="83" t="s">
        <v>1401</v>
      </c>
      <c r="H2477" s="83" t="s">
        <v>1402</v>
      </c>
      <c r="I2477" s="83" t="s">
        <v>1403</v>
      </c>
      <c r="J2477" s="83" t="s">
        <v>1404</v>
      </c>
      <c r="K2477" s="83" t="s">
        <v>857</v>
      </c>
      <c r="L2477" s="84" t="s">
        <v>1405</v>
      </c>
      <c r="M2477" s="84" t="s">
        <v>917</v>
      </c>
      <c r="N2477" s="83">
        <v>0.5</v>
      </c>
      <c r="O2477" s="83">
        <v>0.5</v>
      </c>
      <c r="P2477" s="83">
        <v>40</v>
      </c>
      <c r="Q2477" s="241">
        <f t="shared" si="182"/>
        <v>10</v>
      </c>
      <c r="R2477" s="240" t="str">
        <f t="shared" si="183"/>
        <v>DÜŞÜK RİSK</v>
      </c>
      <c r="S2477" s="84" t="s">
        <v>918</v>
      </c>
      <c r="T2477" s="83" t="s">
        <v>191</v>
      </c>
      <c r="U2477" s="155" t="s">
        <v>919</v>
      </c>
      <c r="V2477" s="85" t="s">
        <v>558</v>
      </c>
      <c r="W2477" s="156" t="s">
        <v>919</v>
      </c>
      <c r="X2477" s="156" t="s">
        <v>858</v>
      </c>
      <c r="Y2477" s="83">
        <v>0.5</v>
      </c>
      <c r="Z2477" s="83">
        <v>0.5</v>
      </c>
      <c r="AA2477" s="83">
        <v>40</v>
      </c>
      <c r="AB2477" s="241">
        <f t="shared" si="184"/>
        <v>10</v>
      </c>
      <c r="AC2477" s="240" t="str">
        <f t="shared" si="185"/>
        <v>DÜŞÜK RİSK</v>
      </c>
      <c r="AD2477" s="81" t="s">
        <v>493</v>
      </c>
      <c r="AE2477" s="81" t="s">
        <v>191</v>
      </c>
      <c r="AF2477" s="240" t="s">
        <v>1274</v>
      </c>
      <c r="AG2477" s="83" t="s">
        <v>860</v>
      </c>
    </row>
    <row r="2478" spans="1:33" ht="105" x14ac:dyDescent="0.45">
      <c r="A2478" s="152">
        <v>2471</v>
      </c>
      <c r="B2478" s="160">
        <v>45896</v>
      </c>
      <c r="C2478" s="83" t="s">
        <v>66</v>
      </c>
      <c r="D2478" s="81" t="s">
        <v>6758</v>
      </c>
      <c r="E2478" s="254" t="s">
        <v>3095</v>
      </c>
      <c r="F2478" s="154" t="s">
        <v>3865</v>
      </c>
      <c r="G2478" s="83" t="s">
        <v>1401</v>
      </c>
      <c r="H2478" s="83" t="s">
        <v>1406</v>
      </c>
      <c r="I2478" s="83" t="s">
        <v>1407</v>
      </c>
      <c r="J2478" s="83" t="s">
        <v>1408</v>
      </c>
      <c r="K2478" s="83" t="s">
        <v>857</v>
      </c>
      <c r="L2478" s="84" t="s">
        <v>1409</v>
      </c>
      <c r="M2478" s="84" t="s">
        <v>917</v>
      </c>
      <c r="N2478" s="83">
        <v>0.5</v>
      </c>
      <c r="O2478" s="83">
        <v>0.5</v>
      </c>
      <c r="P2478" s="83">
        <v>15</v>
      </c>
      <c r="Q2478" s="241">
        <f t="shared" si="182"/>
        <v>3.75</v>
      </c>
      <c r="R2478" s="240" t="str">
        <f t="shared" si="183"/>
        <v>DÜŞÜK RİSK</v>
      </c>
      <c r="S2478" s="84" t="s">
        <v>918</v>
      </c>
      <c r="T2478" s="83" t="s">
        <v>191</v>
      </c>
      <c r="U2478" s="155" t="s">
        <v>919</v>
      </c>
      <c r="V2478" s="85" t="s">
        <v>558</v>
      </c>
      <c r="W2478" s="156" t="s">
        <v>919</v>
      </c>
      <c r="X2478" s="156" t="s">
        <v>858</v>
      </c>
      <c r="Y2478" s="83">
        <v>0.5</v>
      </c>
      <c r="Z2478" s="83">
        <v>0.5</v>
      </c>
      <c r="AA2478" s="83">
        <v>15</v>
      </c>
      <c r="AB2478" s="241">
        <f t="shared" si="184"/>
        <v>3.75</v>
      </c>
      <c r="AC2478" s="240" t="str">
        <f t="shared" si="185"/>
        <v>DÜŞÜK RİSK</v>
      </c>
      <c r="AD2478" s="81" t="s">
        <v>493</v>
      </c>
      <c r="AE2478" s="81" t="s">
        <v>191</v>
      </c>
      <c r="AF2478" s="240" t="s">
        <v>1274</v>
      </c>
      <c r="AG2478" s="83" t="s">
        <v>860</v>
      </c>
    </row>
    <row r="2479" spans="1:33" ht="105" x14ac:dyDescent="0.45">
      <c r="A2479" s="152">
        <v>2472</v>
      </c>
      <c r="B2479" s="160">
        <v>45896</v>
      </c>
      <c r="C2479" s="83" t="s">
        <v>66</v>
      </c>
      <c r="D2479" s="81" t="s">
        <v>6758</v>
      </c>
      <c r="E2479" s="254" t="s">
        <v>3095</v>
      </c>
      <c r="F2479" s="154" t="s">
        <v>3865</v>
      </c>
      <c r="G2479" s="83" t="s">
        <v>1401</v>
      </c>
      <c r="H2479" s="83" t="s">
        <v>1410</v>
      </c>
      <c r="I2479" s="83" t="s">
        <v>1411</v>
      </c>
      <c r="J2479" s="83" t="s">
        <v>1412</v>
      </c>
      <c r="K2479" s="83" t="s">
        <v>857</v>
      </c>
      <c r="L2479" s="84" t="s">
        <v>1413</v>
      </c>
      <c r="M2479" s="84" t="s">
        <v>917</v>
      </c>
      <c r="N2479" s="83">
        <v>0.5</v>
      </c>
      <c r="O2479" s="83">
        <v>0.5</v>
      </c>
      <c r="P2479" s="83">
        <v>40</v>
      </c>
      <c r="Q2479" s="241">
        <f t="shared" si="182"/>
        <v>10</v>
      </c>
      <c r="R2479" s="240" t="str">
        <f t="shared" si="183"/>
        <v>DÜŞÜK RİSK</v>
      </c>
      <c r="S2479" s="84" t="s">
        <v>918</v>
      </c>
      <c r="T2479" s="83" t="s">
        <v>191</v>
      </c>
      <c r="U2479" s="155" t="s">
        <v>919</v>
      </c>
      <c r="V2479" s="85" t="s">
        <v>558</v>
      </c>
      <c r="W2479" s="156" t="s">
        <v>919</v>
      </c>
      <c r="X2479" s="156" t="s">
        <v>858</v>
      </c>
      <c r="Y2479" s="83">
        <v>0.5</v>
      </c>
      <c r="Z2479" s="83">
        <v>0.5</v>
      </c>
      <c r="AA2479" s="83">
        <v>40</v>
      </c>
      <c r="AB2479" s="241">
        <f t="shared" si="184"/>
        <v>10</v>
      </c>
      <c r="AC2479" s="240" t="str">
        <f t="shared" si="185"/>
        <v>DÜŞÜK RİSK</v>
      </c>
      <c r="AD2479" s="81" t="s">
        <v>493</v>
      </c>
      <c r="AE2479" s="81" t="s">
        <v>191</v>
      </c>
      <c r="AF2479" s="240" t="s">
        <v>1274</v>
      </c>
      <c r="AG2479" s="83" t="s">
        <v>860</v>
      </c>
    </row>
    <row r="2480" spans="1:33" ht="105" x14ac:dyDescent="0.45">
      <c r="A2480" s="152">
        <v>2473</v>
      </c>
      <c r="B2480" s="160">
        <v>45896</v>
      </c>
      <c r="C2480" s="83" t="s">
        <v>66</v>
      </c>
      <c r="D2480" s="81" t="s">
        <v>6758</v>
      </c>
      <c r="E2480" s="254" t="s">
        <v>3095</v>
      </c>
      <c r="F2480" s="154" t="s">
        <v>3865</v>
      </c>
      <c r="G2480" s="83" t="s">
        <v>1423</v>
      </c>
      <c r="H2480" s="83" t="s">
        <v>1424</v>
      </c>
      <c r="I2480" s="83" t="s">
        <v>1425</v>
      </c>
      <c r="J2480" s="83" t="s">
        <v>1426</v>
      </c>
      <c r="K2480" s="83" t="s">
        <v>857</v>
      </c>
      <c r="L2480" s="84" t="s">
        <v>1427</v>
      </c>
      <c r="M2480" s="84" t="s">
        <v>917</v>
      </c>
      <c r="N2480" s="83">
        <v>1</v>
      </c>
      <c r="O2480" s="83">
        <v>0.5</v>
      </c>
      <c r="P2480" s="83">
        <v>15</v>
      </c>
      <c r="Q2480" s="241">
        <f t="shared" si="182"/>
        <v>7.5</v>
      </c>
      <c r="R2480" s="240" t="str">
        <f t="shared" si="183"/>
        <v>DÜŞÜK RİSK</v>
      </c>
      <c r="S2480" s="84" t="s">
        <v>918</v>
      </c>
      <c r="T2480" s="83" t="s">
        <v>191</v>
      </c>
      <c r="U2480" s="155" t="s">
        <v>919</v>
      </c>
      <c r="V2480" s="85" t="s">
        <v>558</v>
      </c>
      <c r="W2480" s="156" t="s">
        <v>919</v>
      </c>
      <c r="X2480" s="156" t="s">
        <v>858</v>
      </c>
      <c r="Y2480" s="83">
        <v>0.5</v>
      </c>
      <c r="Z2480" s="83">
        <v>0.5</v>
      </c>
      <c r="AA2480" s="83">
        <v>15</v>
      </c>
      <c r="AB2480" s="241">
        <f t="shared" si="184"/>
        <v>3.75</v>
      </c>
      <c r="AC2480" s="240" t="str">
        <f t="shared" si="185"/>
        <v>DÜŞÜK RİSK</v>
      </c>
      <c r="AD2480" s="81" t="s">
        <v>493</v>
      </c>
      <c r="AE2480" s="81" t="s">
        <v>191</v>
      </c>
      <c r="AF2480" s="240" t="s">
        <v>1274</v>
      </c>
      <c r="AG2480" s="83" t="s">
        <v>860</v>
      </c>
    </row>
    <row r="2481" spans="1:33" ht="105" x14ac:dyDescent="0.45">
      <c r="A2481" s="152">
        <v>2474</v>
      </c>
      <c r="B2481" s="160">
        <v>45896</v>
      </c>
      <c r="C2481" s="83" t="s">
        <v>66</v>
      </c>
      <c r="D2481" s="81" t="s">
        <v>6758</v>
      </c>
      <c r="E2481" s="254" t="s">
        <v>3095</v>
      </c>
      <c r="F2481" s="154" t="s">
        <v>3865</v>
      </c>
      <c r="G2481" s="83" t="s">
        <v>1423</v>
      </c>
      <c r="H2481" s="83" t="s">
        <v>1428</v>
      </c>
      <c r="I2481" s="83" t="s">
        <v>1429</v>
      </c>
      <c r="J2481" s="83" t="s">
        <v>1430</v>
      </c>
      <c r="K2481" s="83" t="s">
        <v>857</v>
      </c>
      <c r="L2481" s="84" t="s">
        <v>1431</v>
      </c>
      <c r="M2481" s="84" t="s">
        <v>917</v>
      </c>
      <c r="N2481" s="83">
        <v>1</v>
      </c>
      <c r="O2481" s="83">
        <v>0.5</v>
      </c>
      <c r="P2481" s="83">
        <v>15</v>
      </c>
      <c r="Q2481" s="241">
        <f t="shared" si="182"/>
        <v>7.5</v>
      </c>
      <c r="R2481" s="240" t="str">
        <f t="shared" si="183"/>
        <v>DÜŞÜK RİSK</v>
      </c>
      <c r="S2481" s="84" t="s">
        <v>918</v>
      </c>
      <c r="T2481" s="83" t="s">
        <v>191</v>
      </c>
      <c r="U2481" s="155" t="s">
        <v>919</v>
      </c>
      <c r="V2481" s="85" t="s">
        <v>558</v>
      </c>
      <c r="W2481" s="156" t="s">
        <v>919</v>
      </c>
      <c r="X2481" s="156" t="s">
        <v>858</v>
      </c>
      <c r="Y2481" s="83">
        <v>0.5</v>
      </c>
      <c r="Z2481" s="83">
        <v>0.5</v>
      </c>
      <c r="AA2481" s="83">
        <v>15</v>
      </c>
      <c r="AB2481" s="241">
        <f t="shared" si="184"/>
        <v>3.75</v>
      </c>
      <c r="AC2481" s="240" t="str">
        <f t="shared" si="185"/>
        <v>DÜŞÜK RİSK</v>
      </c>
      <c r="AD2481" s="81" t="s">
        <v>493</v>
      </c>
      <c r="AE2481" s="81" t="s">
        <v>191</v>
      </c>
      <c r="AF2481" s="240" t="s">
        <v>1274</v>
      </c>
      <c r="AG2481" s="83" t="s">
        <v>860</v>
      </c>
    </row>
    <row r="2482" spans="1:33" ht="122.5" x14ac:dyDescent="0.45">
      <c r="A2482" s="152">
        <v>2475</v>
      </c>
      <c r="B2482" s="160">
        <v>45896</v>
      </c>
      <c r="C2482" s="83" t="s">
        <v>66</v>
      </c>
      <c r="D2482" s="81" t="s">
        <v>6758</v>
      </c>
      <c r="E2482" s="254" t="s">
        <v>3095</v>
      </c>
      <c r="F2482" s="154" t="s">
        <v>3865</v>
      </c>
      <c r="G2482" s="83" t="s">
        <v>1414</v>
      </c>
      <c r="H2482" s="83" t="s">
        <v>1415</v>
      </c>
      <c r="I2482" s="83" t="s">
        <v>1416</v>
      </c>
      <c r="J2482" s="83" t="s">
        <v>1417</v>
      </c>
      <c r="K2482" s="83" t="s">
        <v>857</v>
      </c>
      <c r="L2482" s="84" t="s">
        <v>1418</v>
      </c>
      <c r="M2482" s="84" t="s">
        <v>917</v>
      </c>
      <c r="N2482" s="83">
        <v>0.5</v>
      </c>
      <c r="O2482" s="83">
        <v>0.5</v>
      </c>
      <c r="P2482" s="83">
        <v>40</v>
      </c>
      <c r="Q2482" s="241">
        <f t="shared" si="182"/>
        <v>10</v>
      </c>
      <c r="R2482" s="240" t="str">
        <f t="shared" si="183"/>
        <v>DÜŞÜK RİSK</v>
      </c>
      <c r="S2482" s="84" t="s">
        <v>918</v>
      </c>
      <c r="T2482" s="83" t="s">
        <v>191</v>
      </c>
      <c r="U2482" s="155" t="s">
        <v>919</v>
      </c>
      <c r="V2482" s="85" t="s">
        <v>558</v>
      </c>
      <c r="W2482" s="156" t="s">
        <v>919</v>
      </c>
      <c r="X2482" s="156" t="s">
        <v>858</v>
      </c>
      <c r="Y2482" s="83">
        <v>0.5</v>
      </c>
      <c r="Z2482" s="83">
        <v>0.5</v>
      </c>
      <c r="AA2482" s="83">
        <v>40</v>
      </c>
      <c r="AB2482" s="241">
        <f t="shared" si="184"/>
        <v>10</v>
      </c>
      <c r="AC2482" s="240" t="str">
        <f t="shared" si="185"/>
        <v>DÜŞÜK RİSK</v>
      </c>
      <c r="AD2482" s="81" t="s">
        <v>493</v>
      </c>
      <c r="AE2482" s="81" t="s">
        <v>191</v>
      </c>
      <c r="AF2482" s="240" t="s">
        <v>1274</v>
      </c>
      <c r="AG2482" s="83" t="s">
        <v>860</v>
      </c>
    </row>
    <row r="2483" spans="1:33" ht="105" x14ac:dyDescent="0.45">
      <c r="A2483" s="152">
        <v>2476</v>
      </c>
      <c r="B2483" s="160">
        <v>45896</v>
      </c>
      <c r="C2483" s="83" t="s">
        <v>66</v>
      </c>
      <c r="D2483" s="81" t="s">
        <v>6758</v>
      </c>
      <c r="E2483" s="254" t="s">
        <v>3095</v>
      </c>
      <c r="F2483" s="154" t="s">
        <v>3865</v>
      </c>
      <c r="G2483" s="83" t="s">
        <v>1414</v>
      </c>
      <c r="H2483" s="83" t="s">
        <v>1419</v>
      </c>
      <c r="I2483" s="83" t="s">
        <v>1420</v>
      </c>
      <c r="J2483" s="83" t="s">
        <v>1421</v>
      </c>
      <c r="K2483" s="83" t="s">
        <v>857</v>
      </c>
      <c r="L2483" s="84" t="s">
        <v>1422</v>
      </c>
      <c r="M2483" s="84" t="s">
        <v>917</v>
      </c>
      <c r="N2483" s="83">
        <v>0.5</v>
      </c>
      <c r="O2483" s="83">
        <v>0.5</v>
      </c>
      <c r="P2483" s="83">
        <v>15</v>
      </c>
      <c r="Q2483" s="241">
        <f t="shared" si="182"/>
        <v>3.75</v>
      </c>
      <c r="R2483" s="240" t="str">
        <f t="shared" si="183"/>
        <v>DÜŞÜK RİSK</v>
      </c>
      <c r="S2483" s="84" t="s">
        <v>918</v>
      </c>
      <c r="T2483" s="83" t="s">
        <v>191</v>
      </c>
      <c r="U2483" s="155" t="s">
        <v>919</v>
      </c>
      <c r="V2483" s="85" t="s">
        <v>558</v>
      </c>
      <c r="W2483" s="156" t="s">
        <v>919</v>
      </c>
      <c r="X2483" s="156" t="s">
        <v>858</v>
      </c>
      <c r="Y2483" s="83">
        <v>0.5</v>
      </c>
      <c r="Z2483" s="83">
        <v>0.5</v>
      </c>
      <c r="AA2483" s="83">
        <v>15</v>
      </c>
      <c r="AB2483" s="241">
        <f t="shared" si="184"/>
        <v>3.75</v>
      </c>
      <c r="AC2483" s="240" t="str">
        <f t="shared" si="185"/>
        <v>DÜŞÜK RİSK</v>
      </c>
      <c r="AD2483" s="81" t="s">
        <v>493</v>
      </c>
      <c r="AE2483" s="81" t="s">
        <v>191</v>
      </c>
      <c r="AF2483" s="240" t="s">
        <v>1274</v>
      </c>
      <c r="AG2483" s="83" t="s">
        <v>860</v>
      </c>
    </row>
    <row r="2484" spans="1:33" ht="140" x14ac:dyDescent="0.45">
      <c r="A2484" s="152">
        <v>2477</v>
      </c>
      <c r="B2484" s="160">
        <v>45896</v>
      </c>
      <c r="C2484" s="83" t="s">
        <v>66</v>
      </c>
      <c r="D2484" s="81" t="s">
        <v>6758</v>
      </c>
      <c r="E2484" s="254" t="s">
        <v>3095</v>
      </c>
      <c r="F2484" s="154" t="s">
        <v>3865</v>
      </c>
      <c r="G2484" s="83" t="s">
        <v>1436</v>
      </c>
      <c r="H2484" s="83" t="s">
        <v>569</v>
      </c>
      <c r="I2484" s="83" t="s">
        <v>1437</v>
      </c>
      <c r="J2484" s="83" t="s">
        <v>1925</v>
      </c>
      <c r="K2484" s="83" t="s">
        <v>857</v>
      </c>
      <c r="L2484" s="84" t="s">
        <v>1439</v>
      </c>
      <c r="M2484" s="84" t="s">
        <v>917</v>
      </c>
      <c r="N2484" s="83">
        <v>1</v>
      </c>
      <c r="O2484" s="83">
        <v>0.5</v>
      </c>
      <c r="P2484" s="83">
        <v>15</v>
      </c>
      <c r="Q2484" s="241">
        <f t="shared" si="182"/>
        <v>7.5</v>
      </c>
      <c r="R2484" s="240" t="str">
        <f t="shared" si="183"/>
        <v>DÜŞÜK RİSK</v>
      </c>
      <c r="S2484" s="84" t="s">
        <v>918</v>
      </c>
      <c r="T2484" s="83" t="s">
        <v>191</v>
      </c>
      <c r="U2484" s="155" t="s">
        <v>919</v>
      </c>
      <c r="V2484" s="85" t="s">
        <v>558</v>
      </c>
      <c r="W2484" s="156" t="s">
        <v>919</v>
      </c>
      <c r="X2484" s="156" t="s">
        <v>858</v>
      </c>
      <c r="Y2484" s="83">
        <v>0.5</v>
      </c>
      <c r="Z2484" s="83">
        <v>0.5</v>
      </c>
      <c r="AA2484" s="83">
        <v>15</v>
      </c>
      <c r="AB2484" s="241">
        <f t="shared" si="184"/>
        <v>3.75</v>
      </c>
      <c r="AC2484" s="240" t="str">
        <f t="shared" si="185"/>
        <v>DÜŞÜK RİSK</v>
      </c>
      <c r="AD2484" s="81" t="s">
        <v>493</v>
      </c>
      <c r="AE2484" s="81" t="s">
        <v>191</v>
      </c>
      <c r="AF2484" s="240" t="s">
        <v>1274</v>
      </c>
      <c r="AG2484" s="83" t="s">
        <v>860</v>
      </c>
    </row>
    <row r="2485" spans="1:33" ht="122.5" x14ac:dyDescent="0.45">
      <c r="A2485" s="152">
        <v>2478</v>
      </c>
      <c r="B2485" s="160">
        <v>45896</v>
      </c>
      <c r="C2485" s="83" t="s">
        <v>66</v>
      </c>
      <c r="D2485" s="81" t="s">
        <v>6758</v>
      </c>
      <c r="E2485" s="254" t="s">
        <v>3095</v>
      </c>
      <c r="F2485" s="154" t="s">
        <v>3865</v>
      </c>
      <c r="G2485" s="83" t="s">
        <v>1449</v>
      </c>
      <c r="H2485" s="83" t="s">
        <v>1926</v>
      </c>
      <c r="I2485" s="83" t="s">
        <v>1927</v>
      </c>
      <c r="J2485" s="83" t="s">
        <v>1928</v>
      </c>
      <c r="K2485" s="83" t="s">
        <v>857</v>
      </c>
      <c r="L2485" s="84" t="s">
        <v>1929</v>
      </c>
      <c r="M2485" s="84" t="s">
        <v>917</v>
      </c>
      <c r="N2485" s="83">
        <v>0.5</v>
      </c>
      <c r="O2485" s="83">
        <v>1</v>
      </c>
      <c r="P2485" s="83">
        <v>100</v>
      </c>
      <c r="Q2485" s="241">
        <f t="shared" si="182"/>
        <v>50</v>
      </c>
      <c r="R2485" s="240" t="str">
        <f t="shared" si="183"/>
        <v>OLASI RİSK</v>
      </c>
      <c r="S2485" s="84" t="s">
        <v>918</v>
      </c>
      <c r="T2485" s="83" t="s">
        <v>191</v>
      </c>
      <c r="U2485" s="155" t="s">
        <v>919</v>
      </c>
      <c r="V2485" s="85" t="s">
        <v>558</v>
      </c>
      <c r="W2485" s="156" t="s">
        <v>919</v>
      </c>
      <c r="X2485" s="156" t="s">
        <v>858</v>
      </c>
      <c r="Y2485" s="83">
        <v>0.5</v>
      </c>
      <c r="Z2485" s="83">
        <v>0.5</v>
      </c>
      <c r="AA2485" s="83">
        <v>40</v>
      </c>
      <c r="AB2485" s="241">
        <f t="shared" si="184"/>
        <v>10</v>
      </c>
      <c r="AC2485" s="240" t="str">
        <f t="shared" si="185"/>
        <v>DÜŞÜK RİSK</v>
      </c>
      <c r="AD2485" s="81" t="s">
        <v>493</v>
      </c>
      <c r="AE2485" s="81" t="s">
        <v>191</v>
      </c>
      <c r="AF2485" s="240" t="s">
        <v>1274</v>
      </c>
      <c r="AG2485" s="83" t="s">
        <v>860</v>
      </c>
    </row>
    <row r="2486" spans="1:33" ht="105" x14ac:dyDescent="0.45">
      <c r="A2486" s="152">
        <v>2479</v>
      </c>
      <c r="B2486" s="160">
        <v>45896</v>
      </c>
      <c r="C2486" s="83" t="s">
        <v>66</v>
      </c>
      <c r="D2486" s="81" t="s">
        <v>6758</v>
      </c>
      <c r="E2486" s="254" t="s">
        <v>3095</v>
      </c>
      <c r="F2486" s="154" t="s">
        <v>3865</v>
      </c>
      <c r="G2486" s="83" t="s">
        <v>1449</v>
      </c>
      <c r="H2486" s="83" t="s">
        <v>1450</v>
      </c>
      <c r="I2486" s="83" t="s">
        <v>1451</v>
      </c>
      <c r="J2486" s="83" t="s">
        <v>1452</v>
      </c>
      <c r="K2486" s="83" t="s">
        <v>857</v>
      </c>
      <c r="L2486" s="84" t="s">
        <v>1453</v>
      </c>
      <c r="M2486" s="84" t="s">
        <v>917</v>
      </c>
      <c r="N2486" s="83">
        <v>0.5</v>
      </c>
      <c r="O2486" s="83">
        <v>1</v>
      </c>
      <c r="P2486" s="83">
        <v>100</v>
      </c>
      <c r="Q2486" s="241">
        <f t="shared" si="182"/>
        <v>50</v>
      </c>
      <c r="R2486" s="240" t="str">
        <f t="shared" si="183"/>
        <v>OLASI RİSK</v>
      </c>
      <c r="S2486" s="84" t="s">
        <v>918</v>
      </c>
      <c r="T2486" s="83" t="s">
        <v>191</v>
      </c>
      <c r="U2486" s="155" t="s">
        <v>919</v>
      </c>
      <c r="V2486" s="85" t="s">
        <v>558</v>
      </c>
      <c r="W2486" s="156" t="s">
        <v>919</v>
      </c>
      <c r="X2486" s="156" t="s">
        <v>858</v>
      </c>
      <c r="Y2486" s="83">
        <v>0.5</v>
      </c>
      <c r="Z2486" s="83">
        <v>0.5</v>
      </c>
      <c r="AA2486" s="83">
        <v>40</v>
      </c>
      <c r="AB2486" s="241">
        <f t="shared" si="184"/>
        <v>10</v>
      </c>
      <c r="AC2486" s="240" t="str">
        <f t="shared" si="185"/>
        <v>DÜŞÜK RİSK</v>
      </c>
      <c r="AD2486" s="81" t="s">
        <v>493</v>
      </c>
      <c r="AE2486" s="81" t="s">
        <v>191</v>
      </c>
      <c r="AF2486" s="240" t="s">
        <v>1274</v>
      </c>
      <c r="AG2486" s="83" t="s">
        <v>860</v>
      </c>
    </row>
    <row r="2487" spans="1:33" ht="105" x14ac:dyDescent="0.45">
      <c r="A2487" s="152">
        <v>2480</v>
      </c>
      <c r="B2487" s="160">
        <v>45896</v>
      </c>
      <c r="C2487" s="83" t="s">
        <v>66</v>
      </c>
      <c r="D2487" s="81" t="s">
        <v>6758</v>
      </c>
      <c r="E2487" s="254" t="s">
        <v>3095</v>
      </c>
      <c r="F2487" s="154" t="s">
        <v>3865</v>
      </c>
      <c r="G2487" s="83" t="s">
        <v>1382</v>
      </c>
      <c r="H2487" s="83" t="s">
        <v>1383</v>
      </c>
      <c r="I2487" s="83" t="s">
        <v>1384</v>
      </c>
      <c r="J2487" s="83" t="s">
        <v>1385</v>
      </c>
      <c r="K2487" s="83" t="s">
        <v>857</v>
      </c>
      <c r="L2487" s="84" t="s">
        <v>1386</v>
      </c>
      <c r="M2487" s="84" t="s">
        <v>917</v>
      </c>
      <c r="N2487" s="83">
        <v>1</v>
      </c>
      <c r="O2487" s="83">
        <v>1</v>
      </c>
      <c r="P2487" s="83">
        <v>40</v>
      </c>
      <c r="Q2487" s="241">
        <f t="shared" si="182"/>
        <v>40</v>
      </c>
      <c r="R2487" s="240" t="str">
        <f t="shared" si="183"/>
        <v>OLASI RİSK</v>
      </c>
      <c r="S2487" s="84" t="s">
        <v>918</v>
      </c>
      <c r="T2487" s="83" t="s">
        <v>191</v>
      </c>
      <c r="U2487" s="155" t="s">
        <v>919</v>
      </c>
      <c r="V2487" s="85" t="s">
        <v>558</v>
      </c>
      <c r="W2487" s="156" t="s">
        <v>919</v>
      </c>
      <c r="X2487" s="156" t="s">
        <v>858</v>
      </c>
      <c r="Y2487" s="83">
        <v>0.5</v>
      </c>
      <c r="Z2487" s="83">
        <v>0.5</v>
      </c>
      <c r="AA2487" s="83">
        <v>15</v>
      </c>
      <c r="AB2487" s="241">
        <f t="shared" si="184"/>
        <v>3.75</v>
      </c>
      <c r="AC2487" s="240" t="str">
        <f t="shared" si="185"/>
        <v>DÜŞÜK RİSK</v>
      </c>
      <c r="AD2487" s="81" t="s">
        <v>132</v>
      </c>
      <c r="AE2487" s="81" t="s">
        <v>191</v>
      </c>
      <c r="AF2487" s="240" t="s">
        <v>1751</v>
      </c>
      <c r="AG2487" s="83" t="s">
        <v>860</v>
      </c>
    </row>
    <row r="2488" spans="1:33" ht="157.5" x14ac:dyDescent="0.45">
      <c r="A2488" s="152">
        <v>2481</v>
      </c>
      <c r="B2488" s="160">
        <v>45896</v>
      </c>
      <c r="C2488" s="83" t="s">
        <v>66</v>
      </c>
      <c r="D2488" s="81" t="s">
        <v>6758</v>
      </c>
      <c r="E2488" s="254" t="s">
        <v>3095</v>
      </c>
      <c r="F2488" s="154" t="s">
        <v>3865</v>
      </c>
      <c r="G2488" s="83" t="s">
        <v>1387</v>
      </c>
      <c r="H2488" s="83" t="s">
        <v>1388</v>
      </c>
      <c r="I2488" s="83" t="s">
        <v>1389</v>
      </c>
      <c r="J2488" s="83" t="s">
        <v>1390</v>
      </c>
      <c r="K2488" s="83" t="s">
        <v>857</v>
      </c>
      <c r="L2488" s="84" t="s">
        <v>1391</v>
      </c>
      <c r="M2488" s="84" t="s">
        <v>917</v>
      </c>
      <c r="N2488" s="83">
        <v>1</v>
      </c>
      <c r="O2488" s="83">
        <v>2</v>
      </c>
      <c r="P2488" s="83">
        <v>7</v>
      </c>
      <c r="Q2488" s="241">
        <f t="shared" si="182"/>
        <v>14</v>
      </c>
      <c r="R2488" s="240" t="str">
        <f t="shared" si="183"/>
        <v>DÜŞÜK RİSK</v>
      </c>
      <c r="S2488" s="84" t="s">
        <v>918</v>
      </c>
      <c r="T2488" s="83" t="s">
        <v>191</v>
      </c>
      <c r="U2488" s="155" t="s">
        <v>919</v>
      </c>
      <c r="V2488" s="85" t="s">
        <v>558</v>
      </c>
      <c r="W2488" s="156" t="s">
        <v>919</v>
      </c>
      <c r="X2488" s="156" t="s">
        <v>858</v>
      </c>
      <c r="Y2488" s="83">
        <v>0.5</v>
      </c>
      <c r="Z2488" s="83">
        <v>0.5</v>
      </c>
      <c r="AA2488" s="83">
        <v>7</v>
      </c>
      <c r="AB2488" s="241">
        <f t="shared" si="184"/>
        <v>1.75</v>
      </c>
      <c r="AC2488" s="240" t="str">
        <f t="shared" si="185"/>
        <v>DÜŞÜK RİSK</v>
      </c>
      <c r="AD2488" s="81" t="s">
        <v>132</v>
      </c>
      <c r="AE2488" s="81" t="s">
        <v>191</v>
      </c>
      <c r="AF2488" s="240" t="s">
        <v>1751</v>
      </c>
      <c r="AG2488" s="83" t="s">
        <v>860</v>
      </c>
    </row>
    <row r="2489" spans="1:33" ht="105" x14ac:dyDescent="0.45">
      <c r="A2489" s="152">
        <v>2482</v>
      </c>
      <c r="B2489" s="160">
        <v>45896</v>
      </c>
      <c r="C2489" s="83" t="s">
        <v>66</v>
      </c>
      <c r="D2489" s="81" t="s">
        <v>6758</v>
      </c>
      <c r="E2489" s="254" t="s">
        <v>3095</v>
      </c>
      <c r="F2489" s="154" t="s">
        <v>3865</v>
      </c>
      <c r="G2489" s="83" t="s">
        <v>1387</v>
      </c>
      <c r="H2489" s="83" t="s">
        <v>1392</v>
      </c>
      <c r="I2489" s="83" t="s">
        <v>1393</v>
      </c>
      <c r="J2489" s="83" t="s">
        <v>1390</v>
      </c>
      <c r="K2489" s="83" t="s">
        <v>857</v>
      </c>
      <c r="L2489" s="84" t="s">
        <v>1394</v>
      </c>
      <c r="M2489" s="84" t="s">
        <v>917</v>
      </c>
      <c r="N2489" s="83">
        <v>1</v>
      </c>
      <c r="O2489" s="83">
        <v>2</v>
      </c>
      <c r="P2489" s="83">
        <v>7</v>
      </c>
      <c r="Q2489" s="241">
        <f t="shared" si="182"/>
        <v>14</v>
      </c>
      <c r="R2489" s="240" t="str">
        <f t="shared" si="183"/>
        <v>DÜŞÜK RİSK</v>
      </c>
      <c r="S2489" s="84" t="s">
        <v>918</v>
      </c>
      <c r="T2489" s="83" t="s">
        <v>191</v>
      </c>
      <c r="U2489" s="155" t="s">
        <v>919</v>
      </c>
      <c r="V2489" s="85" t="s">
        <v>558</v>
      </c>
      <c r="W2489" s="156" t="s">
        <v>919</v>
      </c>
      <c r="X2489" s="156" t="s">
        <v>858</v>
      </c>
      <c r="Y2489" s="83">
        <v>0.5</v>
      </c>
      <c r="Z2489" s="83">
        <v>0.5</v>
      </c>
      <c r="AA2489" s="83">
        <v>7</v>
      </c>
      <c r="AB2489" s="241">
        <f t="shared" si="184"/>
        <v>1.75</v>
      </c>
      <c r="AC2489" s="240" t="str">
        <f t="shared" si="185"/>
        <v>DÜŞÜK RİSK</v>
      </c>
      <c r="AD2489" s="81" t="s">
        <v>132</v>
      </c>
      <c r="AE2489" s="81" t="s">
        <v>191</v>
      </c>
      <c r="AF2489" s="240" t="s">
        <v>1751</v>
      </c>
      <c r="AG2489" s="83" t="s">
        <v>860</v>
      </c>
    </row>
    <row r="2490" spans="1:33" ht="122.5" x14ac:dyDescent="0.45">
      <c r="A2490" s="152">
        <v>2483</v>
      </c>
      <c r="B2490" s="160">
        <v>45896</v>
      </c>
      <c r="C2490" s="83" t="s">
        <v>66</v>
      </c>
      <c r="D2490" s="81" t="s">
        <v>6758</v>
      </c>
      <c r="E2490" s="254" t="s">
        <v>3095</v>
      </c>
      <c r="F2490" s="154" t="s">
        <v>3865</v>
      </c>
      <c r="G2490" s="83" t="s">
        <v>1436</v>
      </c>
      <c r="H2490" s="83" t="s">
        <v>1440</v>
      </c>
      <c r="I2490" s="83" t="s">
        <v>1441</v>
      </c>
      <c r="J2490" s="83" t="s">
        <v>1442</v>
      </c>
      <c r="K2490" s="83" t="s">
        <v>857</v>
      </c>
      <c r="L2490" s="84" t="s">
        <v>1930</v>
      </c>
      <c r="M2490" s="84" t="s">
        <v>917</v>
      </c>
      <c r="N2490" s="83">
        <v>0.5</v>
      </c>
      <c r="O2490" s="83">
        <v>0.5</v>
      </c>
      <c r="P2490" s="83">
        <v>3</v>
      </c>
      <c r="Q2490" s="241">
        <f t="shared" si="182"/>
        <v>0.75</v>
      </c>
      <c r="R2490" s="240" t="str">
        <f t="shared" si="183"/>
        <v>DÜŞÜK RİSK</v>
      </c>
      <c r="S2490" s="84" t="s">
        <v>918</v>
      </c>
      <c r="T2490" s="83" t="s">
        <v>191</v>
      </c>
      <c r="U2490" s="155" t="s">
        <v>919</v>
      </c>
      <c r="V2490" s="85" t="s">
        <v>558</v>
      </c>
      <c r="W2490" s="156" t="s">
        <v>919</v>
      </c>
      <c r="X2490" s="156" t="s">
        <v>858</v>
      </c>
      <c r="Y2490" s="83">
        <v>0.5</v>
      </c>
      <c r="Z2490" s="83">
        <v>0.5</v>
      </c>
      <c r="AA2490" s="83">
        <v>15</v>
      </c>
      <c r="AB2490" s="241">
        <f t="shared" si="184"/>
        <v>3.75</v>
      </c>
      <c r="AC2490" s="240" t="str">
        <f t="shared" si="185"/>
        <v>DÜŞÜK RİSK</v>
      </c>
      <c r="AD2490" s="81" t="s">
        <v>493</v>
      </c>
      <c r="AE2490" s="81" t="s">
        <v>191</v>
      </c>
      <c r="AF2490" s="240" t="s">
        <v>1274</v>
      </c>
      <c r="AG2490" s="83" t="s">
        <v>860</v>
      </c>
    </row>
    <row r="2491" spans="1:33" ht="105" x14ac:dyDescent="0.45">
      <c r="A2491" s="152">
        <v>2484</v>
      </c>
      <c r="B2491" s="160">
        <v>45896</v>
      </c>
      <c r="C2491" s="83" t="s">
        <v>66</v>
      </c>
      <c r="D2491" s="81" t="s">
        <v>6758</v>
      </c>
      <c r="E2491" s="254" t="s">
        <v>3095</v>
      </c>
      <c r="F2491" s="154" t="s">
        <v>3865</v>
      </c>
      <c r="G2491" s="83" t="s">
        <v>1443</v>
      </c>
      <c r="H2491" s="83" t="s">
        <v>1444</v>
      </c>
      <c r="I2491" s="83" t="s">
        <v>1445</v>
      </c>
      <c r="J2491" s="83" t="s">
        <v>1446</v>
      </c>
      <c r="K2491" s="83" t="s">
        <v>857</v>
      </c>
      <c r="L2491" s="84" t="s">
        <v>1447</v>
      </c>
      <c r="M2491" s="84" t="s">
        <v>917</v>
      </c>
      <c r="N2491" s="83">
        <v>1</v>
      </c>
      <c r="O2491" s="83">
        <v>3</v>
      </c>
      <c r="P2491" s="83">
        <v>3</v>
      </c>
      <c r="Q2491" s="241">
        <f t="shared" si="182"/>
        <v>9</v>
      </c>
      <c r="R2491" s="240" t="str">
        <f t="shared" si="183"/>
        <v>DÜŞÜK RİSK</v>
      </c>
      <c r="S2491" s="84" t="s">
        <v>918</v>
      </c>
      <c r="T2491" s="83" t="s">
        <v>185</v>
      </c>
      <c r="U2491" s="155" t="s">
        <v>919</v>
      </c>
      <c r="V2491" s="85" t="s">
        <v>558</v>
      </c>
      <c r="W2491" s="156" t="s">
        <v>919</v>
      </c>
      <c r="X2491" s="156" t="s">
        <v>858</v>
      </c>
      <c r="Y2491" s="83">
        <v>1</v>
      </c>
      <c r="Z2491" s="83">
        <v>3</v>
      </c>
      <c r="AA2491" s="83">
        <v>3</v>
      </c>
      <c r="AB2491" s="241">
        <f t="shared" si="184"/>
        <v>9</v>
      </c>
      <c r="AC2491" s="240" t="str">
        <f t="shared" si="185"/>
        <v>DÜŞÜK RİSK</v>
      </c>
      <c r="AD2491" s="81" t="s">
        <v>493</v>
      </c>
      <c r="AE2491" s="81" t="s">
        <v>185</v>
      </c>
      <c r="AF2491" s="240" t="s">
        <v>1448</v>
      </c>
      <c r="AG2491" s="83" t="s">
        <v>860</v>
      </c>
    </row>
    <row r="2492" spans="1:33" ht="105" x14ac:dyDescent="0.45">
      <c r="A2492" s="152">
        <v>2485</v>
      </c>
      <c r="B2492" s="160">
        <v>45896</v>
      </c>
      <c r="C2492" s="83" t="s">
        <v>66</v>
      </c>
      <c r="D2492" s="81" t="s">
        <v>6758</v>
      </c>
      <c r="E2492" s="254" t="s">
        <v>3095</v>
      </c>
      <c r="F2492" s="154" t="s">
        <v>3865</v>
      </c>
      <c r="G2492" s="83" t="s">
        <v>1377</v>
      </c>
      <c r="H2492" s="83" t="s">
        <v>1378</v>
      </c>
      <c r="I2492" s="83" t="s">
        <v>1379</v>
      </c>
      <c r="J2492" s="83" t="s">
        <v>1380</v>
      </c>
      <c r="K2492" s="83" t="s">
        <v>857</v>
      </c>
      <c r="L2492" s="84" t="s">
        <v>1381</v>
      </c>
      <c r="M2492" s="84" t="s">
        <v>917</v>
      </c>
      <c r="N2492" s="83">
        <v>1</v>
      </c>
      <c r="O2492" s="83">
        <v>1</v>
      </c>
      <c r="P2492" s="83">
        <v>100</v>
      </c>
      <c r="Q2492" s="241">
        <f t="shared" si="182"/>
        <v>100</v>
      </c>
      <c r="R2492" s="240" t="str">
        <f t="shared" si="183"/>
        <v>ÖNEMLİ RİSK</v>
      </c>
      <c r="S2492" s="84" t="s">
        <v>918</v>
      </c>
      <c r="T2492" s="83" t="s">
        <v>191</v>
      </c>
      <c r="U2492" s="155" t="s">
        <v>919</v>
      </c>
      <c r="V2492" s="85" t="s">
        <v>558</v>
      </c>
      <c r="W2492" s="156" t="s">
        <v>919</v>
      </c>
      <c r="X2492" s="156" t="s">
        <v>858</v>
      </c>
      <c r="Y2492" s="83">
        <v>0.5</v>
      </c>
      <c r="Z2492" s="83">
        <v>0.5</v>
      </c>
      <c r="AA2492" s="83">
        <v>15</v>
      </c>
      <c r="AB2492" s="241">
        <f t="shared" si="184"/>
        <v>3.75</v>
      </c>
      <c r="AC2492" s="240" t="str">
        <f t="shared" si="185"/>
        <v>DÜŞÜK RİSK</v>
      </c>
      <c r="AD2492" s="81" t="s">
        <v>493</v>
      </c>
      <c r="AE2492" s="81" t="s">
        <v>191</v>
      </c>
      <c r="AF2492" s="240" t="s">
        <v>1368</v>
      </c>
      <c r="AG2492" s="83" t="s">
        <v>860</v>
      </c>
    </row>
    <row r="2493" spans="1:33" ht="157.5" x14ac:dyDescent="0.45">
      <c r="A2493" s="152">
        <v>2486</v>
      </c>
      <c r="B2493" s="160">
        <v>45896</v>
      </c>
      <c r="C2493" s="83" t="s">
        <v>66</v>
      </c>
      <c r="D2493" s="81" t="s">
        <v>6758</v>
      </c>
      <c r="E2493" s="254" t="s">
        <v>3095</v>
      </c>
      <c r="F2493" s="154" t="s">
        <v>3865</v>
      </c>
      <c r="G2493" s="83" t="s">
        <v>1395</v>
      </c>
      <c r="H2493" s="83" t="s">
        <v>1955</v>
      </c>
      <c r="I2493" s="83" t="s">
        <v>1956</v>
      </c>
      <c r="J2493" s="83" t="s">
        <v>1398</v>
      </c>
      <c r="K2493" s="83" t="s">
        <v>857</v>
      </c>
      <c r="L2493" s="84" t="s">
        <v>1399</v>
      </c>
      <c r="M2493" s="84" t="s">
        <v>917</v>
      </c>
      <c r="N2493" s="83">
        <v>0.5</v>
      </c>
      <c r="O2493" s="83">
        <v>0.5</v>
      </c>
      <c r="P2493" s="83">
        <v>40</v>
      </c>
      <c r="Q2493" s="241">
        <f t="shared" si="182"/>
        <v>10</v>
      </c>
      <c r="R2493" s="240" t="str">
        <f t="shared" si="183"/>
        <v>DÜŞÜK RİSK</v>
      </c>
      <c r="S2493" s="84" t="s">
        <v>918</v>
      </c>
      <c r="T2493" s="83" t="s">
        <v>72</v>
      </c>
      <c r="U2493" s="155" t="s">
        <v>919</v>
      </c>
      <c r="V2493" s="85" t="s">
        <v>558</v>
      </c>
      <c r="W2493" s="156" t="s">
        <v>919</v>
      </c>
      <c r="X2493" s="156" t="s">
        <v>858</v>
      </c>
      <c r="Y2493" s="83">
        <v>0.5</v>
      </c>
      <c r="Z2493" s="83">
        <v>0.5</v>
      </c>
      <c r="AA2493" s="83">
        <v>40</v>
      </c>
      <c r="AB2493" s="241">
        <f t="shared" si="184"/>
        <v>10</v>
      </c>
      <c r="AC2493" s="240" t="str">
        <f t="shared" si="185"/>
        <v>DÜŞÜK RİSK</v>
      </c>
      <c r="AD2493" s="81" t="s">
        <v>493</v>
      </c>
      <c r="AE2493" s="81" t="s">
        <v>72</v>
      </c>
      <c r="AF2493" s="240" t="s">
        <v>1400</v>
      </c>
      <c r="AG2493" s="83" t="s">
        <v>860</v>
      </c>
    </row>
    <row r="2494" spans="1:33" ht="105" x14ac:dyDescent="0.45">
      <c r="A2494" s="152">
        <v>2487</v>
      </c>
      <c r="B2494" s="160">
        <v>45896</v>
      </c>
      <c r="C2494" s="83" t="s">
        <v>66</v>
      </c>
      <c r="D2494" s="81" t="s">
        <v>6758</v>
      </c>
      <c r="E2494" s="254" t="s">
        <v>3095</v>
      </c>
      <c r="F2494" s="154" t="s">
        <v>3865</v>
      </c>
      <c r="G2494" s="83" t="s">
        <v>1423</v>
      </c>
      <c r="H2494" s="83" t="s">
        <v>1432</v>
      </c>
      <c r="I2494" s="83" t="s">
        <v>1433</v>
      </c>
      <c r="J2494" s="83" t="s">
        <v>1434</v>
      </c>
      <c r="K2494" s="83" t="s">
        <v>857</v>
      </c>
      <c r="L2494" s="84" t="s">
        <v>1435</v>
      </c>
      <c r="M2494" s="84" t="s">
        <v>917</v>
      </c>
      <c r="N2494" s="83">
        <v>1</v>
      </c>
      <c r="O2494" s="83">
        <v>0.5</v>
      </c>
      <c r="P2494" s="83">
        <v>3</v>
      </c>
      <c r="Q2494" s="241">
        <f t="shared" si="182"/>
        <v>1.5</v>
      </c>
      <c r="R2494" s="240" t="str">
        <f t="shared" si="183"/>
        <v>DÜŞÜK RİSK</v>
      </c>
      <c r="S2494" s="84" t="s">
        <v>918</v>
      </c>
      <c r="T2494" s="83" t="s">
        <v>191</v>
      </c>
      <c r="U2494" s="155" t="s">
        <v>919</v>
      </c>
      <c r="V2494" s="85" t="s">
        <v>558</v>
      </c>
      <c r="W2494" s="156" t="s">
        <v>919</v>
      </c>
      <c r="X2494" s="156" t="s">
        <v>858</v>
      </c>
      <c r="Y2494" s="83">
        <v>0.5</v>
      </c>
      <c r="Z2494" s="83">
        <v>0.5</v>
      </c>
      <c r="AA2494" s="83">
        <v>3</v>
      </c>
      <c r="AB2494" s="241">
        <f t="shared" si="184"/>
        <v>0.75</v>
      </c>
      <c r="AC2494" s="240" t="str">
        <f t="shared" si="185"/>
        <v>DÜŞÜK RİSK</v>
      </c>
      <c r="AD2494" s="81" t="s">
        <v>132</v>
      </c>
      <c r="AE2494" s="81" t="s">
        <v>191</v>
      </c>
      <c r="AF2494" s="240" t="s">
        <v>1502</v>
      </c>
      <c r="AG2494" s="83" t="s">
        <v>860</v>
      </c>
    </row>
    <row r="2495" spans="1:33" ht="122.5" x14ac:dyDescent="0.45">
      <c r="A2495" s="152">
        <v>2488</v>
      </c>
      <c r="B2495" s="160">
        <v>45896</v>
      </c>
      <c r="C2495" s="83" t="s">
        <v>66</v>
      </c>
      <c r="D2495" s="81" t="s">
        <v>6753</v>
      </c>
      <c r="E2495" s="254" t="s">
        <v>3095</v>
      </c>
      <c r="F2495" s="154" t="s">
        <v>3865</v>
      </c>
      <c r="G2495" s="83" t="s">
        <v>1136</v>
      </c>
      <c r="H2495" s="83" t="s">
        <v>1137</v>
      </c>
      <c r="I2495" s="83" t="s">
        <v>1138</v>
      </c>
      <c r="J2495" s="83" t="s">
        <v>1793</v>
      </c>
      <c r="K2495" s="83" t="s">
        <v>857</v>
      </c>
      <c r="L2495" s="84" t="s">
        <v>1794</v>
      </c>
      <c r="M2495" s="84" t="s">
        <v>917</v>
      </c>
      <c r="N2495" s="83">
        <v>1</v>
      </c>
      <c r="O2495" s="83">
        <v>3</v>
      </c>
      <c r="P2495" s="83">
        <v>15</v>
      </c>
      <c r="Q2495" s="241">
        <f t="shared" si="182"/>
        <v>45</v>
      </c>
      <c r="R2495" s="240" t="str">
        <f t="shared" si="183"/>
        <v>OLASI RİSK</v>
      </c>
      <c r="S2495" s="84" t="s">
        <v>918</v>
      </c>
      <c r="T2495" s="83" t="s">
        <v>131</v>
      </c>
      <c r="U2495" s="155" t="s">
        <v>919</v>
      </c>
      <c r="V2495" s="85" t="s">
        <v>961</v>
      </c>
      <c r="W2495" s="156" t="s">
        <v>919</v>
      </c>
      <c r="X2495" s="156" t="s">
        <v>858</v>
      </c>
      <c r="Y2495" s="83">
        <v>1</v>
      </c>
      <c r="Z2495" s="83">
        <v>1</v>
      </c>
      <c r="AA2495" s="83">
        <v>15</v>
      </c>
      <c r="AB2495" s="241">
        <f t="shared" si="184"/>
        <v>15</v>
      </c>
      <c r="AC2495" s="240" t="str">
        <f t="shared" si="185"/>
        <v>DÜŞÜK RİSK</v>
      </c>
      <c r="AD2495" s="81" t="s">
        <v>931</v>
      </c>
      <c r="AE2495" s="81" t="s">
        <v>131</v>
      </c>
      <c r="AF2495" s="240" t="s">
        <v>1795</v>
      </c>
      <c r="AG2495" s="83" t="s">
        <v>1141</v>
      </c>
    </row>
    <row r="2496" spans="1:33" ht="227.5" x14ac:dyDescent="0.45">
      <c r="A2496" s="152">
        <v>2489</v>
      </c>
      <c r="B2496" s="160">
        <v>45896</v>
      </c>
      <c r="C2496" s="83" t="s">
        <v>66</v>
      </c>
      <c r="D2496" s="81" t="s">
        <v>6753</v>
      </c>
      <c r="E2496" s="254" t="s">
        <v>3095</v>
      </c>
      <c r="F2496" s="154" t="s">
        <v>3865</v>
      </c>
      <c r="G2496" s="83" t="s">
        <v>1146</v>
      </c>
      <c r="H2496" s="83" t="s">
        <v>1147</v>
      </c>
      <c r="I2496" s="83" t="s">
        <v>1148</v>
      </c>
      <c r="J2496" s="83" t="s">
        <v>1149</v>
      </c>
      <c r="K2496" s="83" t="s">
        <v>857</v>
      </c>
      <c r="L2496" s="84" t="s">
        <v>3944</v>
      </c>
      <c r="M2496" s="84" t="s">
        <v>917</v>
      </c>
      <c r="N2496" s="83">
        <v>1</v>
      </c>
      <c r="O2496" s="83">
        <v>0.5</v>
      </c>
      <c r="P2496" s="83">
        <v>7</v>
      </c>
      <c r="Q2496" s="241">
        <f t="shared" si="182"/>
        <v>3.5</v>
      </c>
      <c r="R2496" s="240" t="str">
        <f t="shared" si="183"/>
        <v>DÜŞÜK RİSK</v>
      </c>
      <c r="S2496" s="84" t="s">
        <v>918</v>
      </c>
      <c r="T2496" s="83" t="s">
        <v>131</v>
      </c>
      <c r="U2496" s="155" t="s">
        <v>919</v>
      </c>
      <c r="V2496" s="85" t="s">
        <v>961</v>
      </c>
      <c r="W2496" s="156" t="s">
        <v>919</v>
      </c>
      <c r="X2496" s="156" t="s">
        <v>858</v>
      </c>
      <c r="Y2496" s="83">
        <v>1</v>
      </c>
      <c r="Z2496" s="83">
        <v>0.5</v>
      </c>
      <c r="AA2496" s="83">
        <v>7</v>
      </c>
      <c r="AB2496" s="241">
        <f t="shared" si="184"/>
        <v>3.5</v>
      </c>
      <c r="AC2496" s="240" t="str">
        <f t="shared" si="185"/>
        <v>DÜŞÜK RİSK</v>
      </c>
      <c r="AD2496" s="81" t="s">
        <v>931</v>
      </c>
      <c r="AE2496" s="81" t="s">
        <v>131</v>
      </c>
      <c r="AF2496" s="240" t="s">
        <v>1795</v>
      </c>
      <c r="AG2496" s="83" t="s">
        <v>1141</v>
      </c>
    </row>
    <row r="2497" spans="1:33" ht="105" x14ac:dyDescent="0.45">
      <c r="A2497" s="152">
        <v>2490</v>
      </c>
      <c r="B2497" s="160">
        <v>45896</v>
      </c>
      <c r="C2497" s="83" t="s">
        <v>66</v>
      </c>
      <c r="D2497" s="81" t="s">
        <v>6753</v>
      </c>
      <c r="E2497" s="254" t="s">
        <v>3095</v>
      </c>
      <c r="F2497" s="154" t="s">
        <v>3865</v>
      </c>
      <c r="G2497" s="83" t="s">
        <v>1156</v>
      </c>
      <c r="H2497" s="83" t="s">
        <v>1157</v>
      </c>
      <c r="I2497" s="83" t="s">
        <v>1158</v>
      </c>
      <c r="J2497" s="83" t="s">
        <v>1159</v>
      </c>
      <c r="K2497" s="83" t="s">
        <v>857</v>
      </c>
      <c r="L2497" s="84" t="s">
        <v>1160</v>
      </c>
      <c r="M2497" s="84" t="s">
        <v>917</v>
      </c>
      <c r="N2497" s="83">
        <v>0.5</v>
      </c>
      <c r="O2497" s="83">
        <v>0.5</v>
      </c>
      <c r="P2497" s="83">
        <v>7</v>
      </c>
      <c r="Q2497" s="241">
        <f t="shared" si="182"/>
        <v>1.75</v>
      </c>
      <c r="R2497" s="240" t="str">
        <f t="shared" si="183"/>
        <v>DÜŞÜK RİSK</v>
      </c>
      <c r="S2497" s="84" t="s">
        <v>918</v>
      </c>
      <c r="T2497" s="83" t="s">
        <v>191</v>
      </c>
      <c r="U2497" s="155" t="s">
        <v>919</v>
      </c>
      <c r="V2497" s="85" t="s">
        <v>558</v>
      </c>
      <c r="W2497" s="156" t="s">
        <v>919</v>
      </c>
      <c r="X2497" s="156" t="s">
        <v>858</v>
      </c>
      <c r="Y2497" s="83">
        <v>0.5</v>
      </c>
      <c r="Z2497" s="83">
        <v>0.5</v>
      </c>
      <c r="AA2497" s="83">
        <v>7</v>
      </c>
      <c r="AB2497" s="241">
        <f t="shared" si="184"/>
        <v>1.75</v>
      </c>
      <c r="AC2497" s="240" t="str">
        <f t="shared" si="185"/>
        <v>DÜŞÜK RİSK</v>
      </c>
      <c r="AD2497" s="81" t="s">
        <v>132</v>
      </c>
      <c r="AE2497" s="81" t="s">
        <v>191</v>
      </c>
      <c r="AF2497" s="240" t="s">
        <v>921</v>
      </c>
      <c r="AG2497" s="83" t="s">
        <v>1141</v>
      </c>
    </row>
    <row r="2498" spans="1:33" ht="87.5" x14ac:dyDescent="0.45">
      <c r="A2498" s="152">
        <v>2491</v>
      </c>
      <c r="B2498" s="160">
        <v>45896</v>
      </c>
      <c r="C2498" s="83" t="s">
        <v>66</v>
      </c>
      <c r="D2498" s="81" t="s">
        <v>6753</v>
      </c>
      <c r="E2498" s="254" t="s">
        <v>3095</v>
      </c>
      <c r="F2498" s="154" t="s">
        <v>3865</v>
      </c>
      <c r="G2498" s="83" t="s">
        <v>1156</v>
      </c>
      <c r="H2498" s="83" t="s">
        <v>1161</v>
      </c>
      <c r="I2498" s="83" t="s">
        <v>1162</v>
      </c>
      <c r="J2498" s="83" t="s">
        <v>941</v>
      </c>
      <c r="K2498" s="83" t="s">
        <v>857</v>
      </c>
      <c r="L2498" s="84" t="s">
        <v>1163</v>
      </c>
      <c r="M2498" s="84" t="s">
        <v>917</v>
      </c>
      <c r="N2498" s="83">
        <v>0.5</v>
      </c>
      <c r="O2498" s="83">
        <v>0.5</v>
      </c>
      <c r="P2498" s="83">
        <v>7</v>
      </c>
      <c r="Q2498" s="241">
        <f t="shared" si="182"/>
        <v>1.75</v>
      </c>
      <c r="R2498" s="240" t="str">
        <f t="shared" si="183"/>
        <v>DÜŞÜK RİSK</v>
      </c>
      <c r="S2498" s="84" t="s">
        <v>918</v>
      </c>
      <c r="T2498" s="83" t="s">
        <v>191</v>
      </c>
      <c r="U2498" s="155" t="s">
        <v>919</v>
      </c>
      <c r="V2498" s="85" t="s">
        <v>558</v>
      </c>
      <c r="W2498" s="156" t="s">
        <v>919</v>
      </c>
      <c r="X2498" s="156" t="s">
        <v>858</v>
      </c>
      <c r="Y2498" s="83">
        <v>0.5</v>
      </c>
      <c r="Z2498" s="83">
        <v>0.5</v>
      </c>
      <c r="AA2498" s="83">
        <v>7</v>
      </c>
      <c r="AB2498" s="241">
        <f t="shared" si="184"/>
        <v>1.75</v>
      </c>
      <c r="AC2498" s="240" t="str">
        <f t="shared" si="185"/>
        <v>DÜŞÜK RİSK</v>
      </c>
      <c r="AD2498" s="81" t="s">
        <v>132</v>
      </c>
      <c r="AE2498" s="81" t="s">
        <v>191</v>
      </c>
      <c r="AF2498" s="240" t="s">
        <v>921</v>
      </c>
      <c r="AG2498" s="83" t="s">
        <v>1141</v>
      </c>
    </row>
    <row r="2499" spans="1:33" ht="105" x14ac:dyDescent="0.45">
      <c r="A2499" s="152">
        <v>2492</v>
      </c>
      <c r="B2499" s="160">
        <v>45896</v>
      </c>
      <c r="C2499" s="83" t="s">
        <v>66</v>
      </c>
      <c r="D2499" s="81" t="s">
        <v>6754</v>
      </c>
      <c r="E2499" s="254" t="s">
        <v>3095</v>
      </c>
      <c r="F2499" s="154" t="s">
        <v>3865</v>
      </c>
      <c r="G2499" s="83" t="s">
        <v>1164</v>
      </c>
      <c r="H2499" s="83" t="s">
        <v>1165</v>
      </c>
      <c r="I2499" s="83" t="s">
        <v>1166</v>
      </c>
      <c r="J2499" s="83" t="s">
        <v>1167</v>
      </c>
      <c r="K2499" s="83" t="s">
        <v>857</v>
      </c>
      <c r="L2499" s="84" t="s">
        <v>1168</v>
      </c>
      <c r="M2499" s="84" t="s">
        <v>1169</v>
      </c>
      <c r="N2499" s="83">
        <v>1</v>
      </c>
      <c r="O2499" s="83">
        <v>1</v>
      </c>
      <c r="P2499" s="83">
        <v>3</v>
      </c>
      <c r="Q2499" s="241">
        <f t="shared" si="182"/>
        <v>3</v>
      </c>
      <c r="R2499" s="240" t="str">
        <f t="shared" si="183"/>
        <v>DÜŞÜK RİSK</v>
      </c>
      <c r="S2499" s="84" t="s">
        <v>918</v>
      </c>
      <c r="T2499" s="83" t="s">
        <v>131</v>
      </c>
      <c r="U2499" s="155" t="s">
        <v>919</v>
      </c>
      <c r="V2499" s="85" t="s">
        <v>558</v>
      </c>
      <c r="W2499" s="156" t="s">
        <v>919</v>
      </c>
      <c r="X2499" s="156" t="s">
        <v>858</v>
      </c>
      <c r="Y2499" s="83">
        <v>0.5</v>
      </c>
      <c r="Z2499" s="83">
        <v>0.5</v>
      </c>
      <c r="AA2499" s="83">
        <v>7</v>
      </c>
      <c r="AB2499" s="241">
        <f t="shared" si="184"/>
        <v>1.75</v>
      </c>
      <c r="AC2499" s="240" t="str">
        <f t="shared" si="185"/>
        <v>DÜŞÜK RİSK</v>
      </c>
      <c r="AD2499" s="81" t="s">
        <v>132</v>
      </c>
      <c r="AE2499" s="81" t="s">
        <v>131</v>
      </c>
      <c r="AF2499" s="240" t="s">
        <v>1751</v>
      </c>
      <c r="AG2499" s="83" t="s">
        <v>1170</v>
      </c>
    </row>
    <row r="2500" spans="1:33" ht="140" x14ac:dyDescent="0.45">
      <c r="A2500" s="152">
        <v>2493</v>
      </c>
      <c r="B2500" s="160">
        <v>45896</v>
      </c>
      <c r="C2500" s="83" t="s">
        <v>66</v>
      </c>
      <c r="D2500" s="81" t="s">
        <v>6754</v>
      </c>
      <c r="E2500" s="254" t="s">
        <v>3095</v>
      </c>
      <c r="F2500" s="154" t="s">
        <v>3865</v>
      </c>
      <c r="G2500" s="83" t="s">
        <v>1164</v>
      </c>
      <c r="H2500" s="83" t="s">
        <v>1171</v>
      </c>
      <c r="I2500" s="83" t="s">
        <v>1172</v>
      </c>
      <c r="J2500" s="83" t="s">
        <v>1173</v>
      </c>
      <c r="K2500" s="83" t="s">
        <v>857</v>
      </c>
      <c r="L2500" s="84" t="s">
        <v>1174</v>
      </c>
      <c r="M2500" s="84" t="s">
        <v>1169</v>
      </c>
      <c r="N2500" s="83">
        <v>1</v>
      </c>
      <c r="O2500" s="83">
        <v>1</v>
      </c>
      <c r="P2500" s="83">
        <v>3</v>
      </c>
      <c r="Q2500" s="241">
        <f t="shared" si="182"/>
        <v>3</v>
      </c>
      <c r="R2500" s="240" t="str">
        <f t="shared" si="183"/>
        <v>DÜŞÜK RİSK</v>
      </c>
      <c r="S2500" s="84" t="s">
        <v>918</v>
      </c>
      <c r="T2500" s="83" t="s">
        <v>131</v>
      </c>
      <c r="U2500" s="155" t="s">
        <v>919</v>
      </c>
      <c r="V2500" s="85" t="s">
        <v>558</v>
      </c>
      <c r="W2500" s="156" t="s">
        <v>919</v>
      </c>
      <c r="X2500" s="156" t="s">
        <v>858</v>
      </c>
      <c r="Y2500" s="83">
        <v>0.5</v>
      </c>
      <c r="Z2500" s="83">
        <v>1</v>
      </c>
      <c r="AA2500" s="83">
        <v>3</v>
      </c>
      <c r="AB2500" s="241">
        <f t="shared" si="184"/>
        <v>1.5</v>
      </c>
      <c r="AC2500" s="240" t="str">
        <f t="shared" si="185"/>
        <v>DÜŞÜK RİSK</v>
      </c>
      <c r="AD2500" s="81" t="s">
        <v>132</v>
      </c>
      <c r="AE2500" s="81" t="s">
        <v>131</v>
      </c>
      <c r="AF2500" s="240" t="s">
        <v>1751</v>
      </c>
      <c r="AG2500" s="83" t="s">
        <v>1170</v>
      </c>
    </row>
    <row r="2501" spans="1:33" ht="87.5" x14ac:dyDescent="0.45">
      <c r="A2501" s="152">
        <v>2494</v>
      </c>
      <c r="B2501" s="160">
        <v>45896</v>
      </c>
      <c r="C2501" s="83" t="s">
        <v>66</v>
      </c>
      <c r="D2501" s="81" t="s">
        <v>6754</v>
      </c>
      <c r="E2501" s="254" t="s">
        <v>3095</v>
      </c>
      <c r="F2501" s="154" t="s">
        <v>3865</v>
      </c>
      <c r="G2501" s="83" t="s">
        <v>1164</v>
      </c>
      <c r="H2501" s="83" t="s">
        <v>1175</v>
      </c>
      <c r="I2501" s="83" t="s">
        <v>1176</v>
      </c>
      <c r="J2501" s="83" t="s">
        <v>1177</v>
      </c>
      <c r="K2501" s="83" t="s">
        <v>857</v>
      </c>
      <c r="L2501" s="84" t="s">
        <v>1178</v>
      </c>
      <c r="M2501" s="84" t="s">
        <v>917</v>
      </c>
      <c r="N2501" s="83">
        <v>1</v>
      </c>
      <c r="O2501" s="83">
        <v>3</v>
      </c>
      <c r="P2501" s="83">
        <v>3</v>
      </c>
      <c r="Q2501" s="241">
        <f t="shared" si="182"/>
        <v>9</v>
      </c>
      <c r="R2501" s="240" t="str">
        <f t="shared" si="183"/>
        <v>DÜŞÜK RİSK</v>
      </c>
      <c r="S2501" s="84" t="s">
        <v>918</v>
      </c>
      <c r="T2501" s="83" t="s">
        <v>186</v>
      </c>
      <c r="U2501" s="155" t="s">
        <v>919</v>
      </c>
      <c r="V2501" s="85" t="s">
        <v>558</v>
      </c>
      <c r="W2501" s="156" t="s">
        <v>919</v>
      </c>
      <c r="X2501" s="156" t="s">
        <v>858</v>
      </c>
      <c r="Y2501" s="83">
        <v>1</v>
      </c>
      <c r="Z2501" s="83">
        <v>3</v>
      </c>
      <c r="AA2501" s="83">
        <v>3</v>
      </c>
      <c r="AB2501" s="241">
        <f t="shared" si="184"/>
        <v>9</v>
      </c>
      <c r="AC2501" s="240" t="str">
        <f t="shared" si="185"/>
        <v>DÜŞÜK RİSK</v>
      </c>
      <c r="AD2501" s="81" t="s">
        <v>132</v>
      </c>
      <c r="AE2501" s="81" t="s">
        <v>186</v>
      </c>
      <c r="AF2501" s="240" t="s">
        <v>1751</v>
      </c>
      <c r="AG2501" s="83" t="s">
        <v>1170</v>
      </c>
    </row>
    <row r="2502" spans="1:33" ht="192.5" x14ac:dyDescent="0.45">
      <c r="A2502" s="152">
        <v>2495</v>
      </c>
      <c r="B2502" s="160">
        <v>45896</v>
      </c>
      <c r="C2502" s="83" t="s">
        <v>66</v>
      </c>
      <c r="D2502" s="81" t="s">
        <v>6754</v>
      </c>
      <c r="E2502" s="254" t="s">
        <v>3095</v>
      </c>
      <c r="F2502" s="154" t="s">
        <v>3865</v>
      </c>
      <c r="G2502" s="83" t="s">
        <v>1164</v>
      </c>
      <c r="H2502" s="83" t="s">
        <v>1179</v>
      </c>
      <c r="I2502" s="83" t="s">
        <v>1180</v>
      </c>
      <c r="J2502" s="83" t="s">
        <v>1181</v>
      </c>
      <c r="K2502" s="83" t="s">
        <v>857</v>
      </c>
      <c r="L2502" s="84" t="s">
        <v>1182</v>
      </c>
      <c r="M2502" s="84" t="s">
        <v>917</v>
      </c>
      <c r="N2502" s="83">
        <v>0.5</v>
      </c>
      <c r="O2502" s="83">
        <v>1</v>
      </c>
      <c r="P2502" s="83">
        <v>40</v>
      </c>
      <c r="Q2502" s="241">
        <f t="shared" si="182"/>
        <v>20</v>
      </c>
      <c r="R2502" s="240" t="str">
        <f t="shared" si="183"/>
        <v>OLASI RİSK</v>
      </c>
      <c r="S2502" s="84" t="s">
        <v>918</v>
      </c>
      <c r="T2502" s="83" t="s">
        <v>131</v>
      </c>
      <c r="U2502" s="155" t="s">
        <v>919</v>
      </c>
      <c r="V2502" s="85" t="s">
        <v>558</v>
      </c>
      <c r="W2502" s="156" t="s">
        <v>919</v>
      </c>
      <c r="X2502" s="156" t="s">
        <v>858</v>
      </c>
      <c r="Y2502" s="83">
        <v>0.5</v>
      </c>
      <c r="Z2502" s="83">
        <v>1</v>
      </c>
      <c r="AA2502" s="83">
        <v>15</v>
      </c>
      <c r="AB2502" s="241">
        <f t="shared" si="184"/>
        <v>7.5</v>
      </c>
      <c r="AC2502" s="240" t="str">
        <f t="shared" si="185"/>
        <v>DÜŞÜK RİSK</v>
      </c>
      <c r="AD2502" s="81" t="s">
        <v>132</v>
      </c>
      <c r="AE2502" s="81" t="s">
        <v>131</v>
      </c>
      <c r="AF2502" s="240" t="s">
        <v>921</v>
      </c>
      <c r="AG2502" s="83" t="s">
        <v>1170</v>
      </c>
    </row>
    <row r="2503" spans="1:33" ht="105" x14ac:dyDescent="0.45">
      <c r="A2503" s="152">
        <v>2496</v>
      </c>
      <c r="B2503" s="160">
        <v>45896</v>
      </c>
      <c r="C2503" s="83" t="s">
        <v>66</v>
      </c>
      <c r="D2503" s="81" t="s">
        <v>6754</v>
      </c>
      <c r="E2503" s="254" t="s">
        <v>3095</v>
      </c>
      <c r="F2503" s="154" t="s">
        <v>3865</v>
      </c>
      <c r="G2503" s="83" t="s">
        <v>1183</v>
      </c>
      <c r="H2503" s="83" t="s">
        <v>1184</v>
      </c>
      <c r="I2503" s="83" t="s">
        <v>1185</v>
      </c>
      <c r="J2503" s="83" t="s">
        <v>1186</v>
      </c>
      <c r="K2503" s="83" t="s">
        <v>857</v>
      </c>
      <c r="L2503" s="84" t="s">
        <v>1187</v>
      </c>
      <c r="M2503" s="84" t="s">
        <v>917</v>
      </c>
      <c r="N2503" s="83">
        <v>0.5</v>
      </c>
      <c r="O2503" s="83">
        <v>1</v>
      </c>
      <c r="P2503" s="83">
        <v>1</v>
      </c>
      <c r="Q2503" s="241">
        <f t="shared" si="182"/>
        <v>0.5</v>
      </c>
      <c r="R2503" s="240" t="str">
        <f t="shared" si="183"/>
        <v>DÜŞÜK RİSK</v>
      </c>
      <c r="S2503" s="84" t="s">
        <v>918</v>
      </c>
      <c r="T2503" s="83" t="s">
        <v>131</v>
      </c>
      <c r="U2503" s="155" t="s">
        <v>919</v>
      </c>
      <c r="V2503" s="85" t="s">
        <v>558</v>
      </c>
      <c r="W2503" s="156" t="s">
        <v>919</v>
      </c>
      <c r="X2503" s="156" t="s">
        <v>858</v>
      </c>
      <c r="Y2503" s="83">
        <v>0.5</v>
      </c>
      <c r="Z2503" s="83">
        <v>1</v>
      </c>
      <c r="AA2503" s="83">
        <v>1</v>
      </c>
      <c r="AB2503" s="241">
        <f t="shared" si="184"/>
        <v>0.5</v>
      </c>
      <c r="AC2503" s="240" t="str">
        <f t="shared" si="185"/>
        <v>DÜŞÜK RİSK</v>
      </c>
      <c r="AD2503" s="81" t="s">
        <v>132</v>
      </c>
      <c r="AE2503" s="81" t="s">
        <v>131</v>
      </c>
      <c r="AF2503" s="240" t="s">
        <v>921</v>
      </c>
      <c r="AG2503" s="83" t="s">
        <v>1170</v>
      </c>
    </row>
    <row r="2504" spans="1:33" ht="122.5" x14ac:dyDescent="0.45">
      <c r="A2504" s="152">
        <v>2497</v>
      </c>
      <c r="B2504" s="160">
        <v>45896</v>
      </c>
      <c r="C2504" s="83" t="s">
        <v>66</v>
      </c>
      <c r="D2504" s="81" t="s">
        <v>6754</v>
      </c>
      <c r="E2504" s="254" t="s">
        <v>3095</v>
      </c>
      <c r="F2504" s="154" t="s">
        <v>3865</v>
      </c>
      <c r="G2504" s="83" t="s">
        <v>1183</v>
      </c>
      <c r="H2504" s="83" t="s">
        <v>1188</v>
      </c>
      <c r="I2504" s="83" t="s">
        <v>1189</v>
      </c>
      <c r="J2504" s="83" t="s">
        <v>1186</v>
      </c>
      <c r="K2504" s="83" t="s">
        <v>857</v>
      </c>
      <c r="L2504" s="84" t="s">
        <v>1190</v>
      </c>
      <c r="M2504" s="84" t="s">
        <v>917</v>
      </c>
      <c r="N2504" s="83">
        <v>0.5</v>
      </c>
      <c r="O2504" s="83">
        <v>1</v>
      </c>
      <c r="P2504" s="83">
        <v>1</v>
      </c>
      <c r="Q2504" s="241">
        <f t="shared" si="182"/>
        <v>0.5</v>
      </c>
      <c r="R2504" s="240" t="str">
        <f t="shared" si="183"/>
        <v>DÜŞÜK RİSK</v>
      </c>
      <c r="S2504" s="84" t="s">
        <v>918</v>
      </c>
      <c r="T2504" s="83" t="s">
        <v>131</v>
      </c>
      <c r="U2504" s="155" t="s">
        <v>919</v>
      </c>
      <c r="V2504" s="85" t="s">
        <v>558</v>
      </c>
      <c r="W2504" s="156" t="s">
        <v>919</v>
      </c>
      <c r="X2504" s="156" t="s">
        <v>858</v>
      </c>
      <c r="Y2504" s="83">
        <v>0.5</v>
      </c>
      <c r="Z2504" s="83">
        <v>1</v>
      </c>
      <c r="AA2504" s="83">
        <v>1</v>
      </c>
      <c r="AB2504" s="241">
        <f t="shared" si="184"/>
        <v>0.5</v>
      </c>
      <c r="AC2504" s="240" t="str">
        <f t="shared" si="185"/>
        <v>DÜŞÜK RİSK</v>
      </c>
      <c r="AD2504" s="81" t="s">
        <v>132</v>
      </c>
      <c r="AE2504" s="81" t="s">
        <v>131</v>
      </c>
      <c r="AF2504" s="240" t="s">
        <v>921</v>
      </c>
      <c r="AG2504" s="83" t="s">
        <v>1170</v>
      </c>
    </row>
    <row r="2505" spans="1:33" ht="87.5" x14ac:dyDescent="0.45">
      <c r="A2505" s="152">
        <v>2498</v>
      </c>
      <c r="B2505" s="160">
        <v>45896</v>
      </c>
      <c r="C2505" s="83" t="s">
        <v>66</v>
      </c>
      <c r="D2505" s="81" t="s">
        <v>6754</v>
      </c>
      <c r="E2505" s="254" t="s">
        <v>3095</v>
      </c>
      <c r="F2505" s="154" t="s">
        <v>3865</v>
      </c>
      <c r="G2505" s="83" t="s">
        <v>1191</v>
      </c>
      <c r="H2505" s="83" t="s">
        <v>1192</v>
      </c>
      <c r="I2505" s="83" t="s">
        <v>1193</v>
      </c>
      <c r="J2505" s="83" t="s">
        <v>1194</v>
      </c>
      <c r="K2505" s="83" t="s">
        <v>857</v>
      </c>
      <c r="L2505" s="84" t="s">
        <v>3945</v>
      </c>
      <c r="M2505" s="84" t="s">
        <v>917</v>
      </c>
      <c r="N2505" s="83">
        <v>0.5</v>
      </c>
      <c r="O2505" s="83">
        <v>0.5</v>
      </c>
      <c r="P2505" s="83">
        <v>3</v>
      </c>
      <c r="Q2505" s="241">
        <f t="shared" si="182"/>
        <v>0.75</v>
      </c>
      <c r="R2505" s="240" t="str">
        <f t="shared" si="183"/>
        <v>DÜŞÜK RİSK</v>
      </c>
      <c r="S2505" s="84" t="s">
        <v>2386</v>
      </c>
      <c r="T2505" s="83" t="s">
        <v>131</v>
      </c>
      <c r="U2505" s="155"/>
      <c r="V2505" s="85" t="s">
        <v>961</v>
      </c>
      <c r="W2505" s="156" t="s">
        <v>919</v>
      </c>
      <c r="X2505" s="156" t="s">
        <v>858</v>
      </c>
      <c r="Y2505" s="83">
        <v>0.5</v>
      </c>
      <c r="Z2505" s="83">
        <v>1</v>
      </c>
      <c r="AA2505" s="83">
        <v>1</v>
      </c>
      <c r="AB2505" s="241">
        <f t="shared" si="184"/>
        <v>0.5</v>
      </c>
      <c r="AC2505" s="240" t="str">
        <f t="shared" si="185"/>
        <v>DÜŞÜK RİSK</v>
      </c>
      <c r="AD2505" s="81" t="s">
        <v>132</v>
      </c>
      <c r="AE2505" s="81" t="s">
        <v>131</v>
      </c>
      <c r="AF2505" s="240" t="s">
        <v>921</v>
      </c>
      <c r="AG2505" s="83" t="s">
        <v>1170</v>
      </c>
    </row>
    <row r="2506" spans="1:33" ht="122.5" x14ac:dyDescent="0.45">
      <c r="A2506" s="152">
        <v>2499</v>
      </c>
      <c r="B2506" s="160">
        <v>45896</v>
      </c>
      <c r="C2506" s="83" t="s">
        <v>66</v>
      </c>
      <c r="D2506" s="81" t="s">
        <v>6754</v>
      </c>
      <c r="E2506" s="254" t="s">
        <v>3095</v>
      </c>
      <c r="F2506" s="154" t="s">
        <v>3865</v>
      </c>
      <c r="G2506" s="83" t="s">
        <v>1196</v>
      </c>
      <c r="H2506" s="83" t="s">
        <v>1197</v>
      </c>
      <c r="I2506" s="83" t="s">
        <v>3946</v>
      </c>
      <c r="J2506" s="83" t="s">
        <v>1199</v>
      </c>
      <c r="K2506" s="83" t="s">
        <v>857</v>
      </c>
      <c r="L2506" s="84" t="s">
        <v>1200</v>
      </c>
      <c r="M2506" s="84" t="s">
        <v>917</v>
      </c>
      <c r="N2506" s="83">
        <v>0.5</v>
      </c>
      <c r="O2506" s="83">
        <v>1</v>
      </c>
      <c r="P2506" s="83">
        <v>1</v>
      </c>
      <c r="Q2506" s="241">
        <f t="shared" si="182"/>
        <v>0.5</v>
      </c>
      <c r="R2506" s="240" t="str">
        <f t="shared" si="183"/>
        <v>DÜŞÜK RİSK</v>
      </c>
      <c r="S2506" s="84" t="s">
        <v>918</v>
      </c>
      <c r="T2506" s="83" t="s">
        <v>131</v>
      </c>
      <c r="U2506" s="155" t="s">
        <v>919</v>
      </c>
      <c r="V2506" s="85" t="s">
        <v>558</v>
      </c>
      <c r="W2506" s="156" t="s">
        <v>919</v>
      </c>
      <c r="X2506" s="156" t="s">
        <v>858</v>
      </c>
      <c r="Y2506" s="83">
        <v>0.5</v>
      </c>
      <c r="Z2506" s="83">
        <v>1</v>
      </c>
      <c r="AA2506" s="83">
        <v>1</v>
      </c>
      <c r="AB2506" s="241">
        <f t="shared" si="184"/>
        <v>0.5</v>
      </c>
      <c r="AC2506" s="240" t="str">
        <f t="shared" si="185"/>
        <v>DÜŞÜK RİSK</v>
      </c>
      <c r="AD2506" s="81" t="s">
        <v>132</v>
      </c>
      <c r="AE2506" s="81" t="s">
        <v>131</v>
      </c>
      <c r="AF2506" s="240" t="s">
        <v>921</v>
      </c>
      <c r="AG2506" s="83" t="s">
        <v>1201</v>
      </c>
    </row>
    <row r="2507" spans="1:33" ht="105" x14ac:dyDescent="0.45">
      <c r="A2507" s="152">
        <v>2500</v>
      </c>
      <c r="B2507" s="160">
        <v>45896</v>
      </c>
      <c r="C2507" s="83" t="s">
        <v>66</v>
      </c>
      <c r="D2507" s="81" t="s">
        <v>6754</v>
      </c>
      <c r="E2507" s="254" t="s">
        <v>3095</v>
      </c>
      <c r="F2507" s="154" t="s">
        <v>3865</v>
      </c>
      <c r="G2507" s="83" t="s">
        <v>1196</v>
      </c>
      <c r="H2507" s="83" t="s">
        <v>1202</v>
      </c>
      <c r="I2507" s="83" t="s">
        <v>1203</v>
      </c>
      <c r="J2507" s="83" t="s">
        <v>1199</v>
      </c>
      <c r="K2507" s="83" t="s">
        <v>857</v>
      </c>
      <c r="L2507" s="84" t="s">
        <v>1204</v>
      </c>
      <c r="M2507" s="84" t="s">
        <v>917</v>
      </c>
      <c r="N2507" s="83">
        <v>0.5</v>
      </c>
      <c r="O2507" s="83">
        <v>1</v>
      </c>
      <c r="P2507" s="83">
        <v>3</v>
      </c>
      <c r="Q2507" s="241">
        <f t="shared" si="182"/>
        <v>1.5</v>
      </c>
      <c r="R2507" s="240" t="str">
        <f t="shared" si="183"/>
        <v>DÜŞÜK RİSK</v>
      </c>
      <c r="S2507" s="84" t="s">
        <v>918</v>
      </c>
      <c r="T2507" s="83" t="s">
        <v>131</v>
      </c>
      <c r="U2507" s="155" t="s">
        <v>919</v>
      </c>
      <c r="V2507" s="85" t="s">
        <v>558</v>
      </c>
      <c r="W2507" s="156" t="s">
        <v>919</v>
      </c>
      <c r="X2507" s="156" t="s">
        <v>858</v>
      </c>
      <c r="Y2507" s="83">
        <v>0.5</v>
      </c>
      <c r="Z2507" s="83">
        <v>1</v>
      </c>
      <c r="AA2507" s="83">
        <v>3</v>
      </c>
      <c r="AB2507" s="241">
        <f t="shared" si="184"/>
        <v>1.5</v>
      </c>
      <c r="AC2507" s="240" t="str">
        <f t="shared" si="185"/>
        <v>DÜŞÜK RİSK</v>
      </c>
      <c r="AD2507" s="81" t="s">
        <v>132</v>
      </c>
      <c r="AE2507" s="81" t="s">
        <v>131</v>
      </c>
      <c r="AF2507" s="240" t="s">
        <v>921</v>
      </c>
      <c r="AG2507" s="83" t="s">
        <v>1201</v>
      </c>
    </row>
    <row r="2508" spans="1:33" ht="175" x14ac:dyDescent="0.45">
      <c r="A2508" s="152">
        <v>2501</v>
      </c>
      <c r="B2508" s="160">
        <v>45896</v>
      </c>
      <c r="C2508" s="83" t="s">
        <v>66</v>
      </c>
      <c r="D2508" s="81" t="s">
        <v>6754</v>
      </c>
      <c r="E2508" s="254" t="s">
        <v>3095</v>
      </c>
      <c r="F2508" s="154" t="s">
        <v>3865</v>
      </c>
      <c r="G2508" s="83" t="s">
        <v>1196</v>
      </c>
      <c r="H2508" s="83" t="s">
        <v>1205</v>
      </c>
      <c r="I2508" s="83" t="s">
        <v>1206</v>
      </c>
      <c r="J2508" s="83" t="s">
        <v>1207</v>
      </c>
      <c r="K2508" s="83" t="s">
        <v>857</v>
      </c>
      <c r="L2508" s="84" t="s">
        <v>1208</v>
      </c>
      <c r="M2508" s="84" t="s">
        <v>917</v>
      </c>
      <c r="N2508" s="83">
        <v>0.5</v>
      </c>
      <c r="O2508" s="83">
        <v>6</v>
      </c>
      <c r="P2508" s="83">
        <v>3</v>
      </c>
      <c r="Q2508" s="241">
        <f t="shared" si="182"/>
        <v>9</v>
      </c>
      <c r="R2508" s="240" t="str">
        <f t="shared" si="183"/>
        <v>DÜŞÜK RİSK</v>
      </c>
      <c r="S2508" s="84" t="s">
        <v>918</v>
      </c>
      <c r="T2508" s="83" t="s">
        <v>190</v>
      </c>
      <c r="U2508" s="155" t="s">
        <v>919</v>
      </c>
      <c r="V2508" s="85" t="s">
        <v>558</v>
      </c>
      <c r="W2508" s="156" t="s">
        <v>919</v>
      </c>
      <c r="X2508" s="156" t="s">
        <v>858</v>
      </c>
      <c r="Y2508" s="83">
        <v>0.5</v>
      </c>
      <c r="Z2508" s="83">
        <v>6</v>
      </c>
      <c r="AA2508" s="83">
        <v>3</v>
      </c>
      <c r="AB2508" s="241">
        <f t="shared" si="184"/>
        <v>9</v>
      </c>
      <c r="AC2508" s="240" t="str">
        <f t="shared" si="185"/>
        <v>DÜŞÜK RİSK</v>
      </c>
      <c r="AD2508" s="81" t="s">
        <v>132</v>
      </c>
      <c r="AE2508" s="81" t="s">
        <v>190</v>
      </c>
      <c r="AF2508" s="240" t="s">
        <v>921</v>
      </c>
      <c r="AG2508" s="83" t="s">
        <v>1170</v>
      </c>
    </row>
    <row r="2509" spans="1:33" ht="105" x14ac:dyDescent="0.45">
      <c r="A2509" s="152">
        <v>2502</v>
      </c>
      <c r="B2509" s="160">
        <v>45896</v>
      </c>
      <c r="C2509" s="83" t="s">
        <v>66</v>
      </c>
      <c r="D2509" s="81" t="s">
        <v>6754</v>
      </c>
      <c r="E2509" s="254" t="s">
        <v>3095</v>
      </c>
      <c r="F2509" s="154" t="s">
        <v>3865</v>
      </c>
      <c r="G2509" s="83" t="s">
        <v>1196</v>
      </c>
      <c r="H2509" s="83" t="s">
        <v>1209</v>
      </c>
      <c r="I2509" s="83" t="s">
        <v>1210</v>
      </c>
      <c r="J2509" s="83" t="s">
        <v>935</v>
      </c>
      <c r="K2509" s="83" t="s">
        <v>857</v>
      </c>
      <c r="L2509" s="84" t="s">
        <v>1211</v>
      </c>
      <c r="M2509" s="84" t="s">
        <v>917</v>
      </c>
      <c r="N2509" s="83">
        <v>1</v>
      </c>
      <c r="O2509" s="83">
        <v>1</v>
      </c>
      <c r="P2509" s="83">
        <v>3</v>
      </c>
      <c r="Q2509" s="241">
        <f t="shared" si="182"/>
        <v>3</v>
      </c>
      <c r="R2509" s="240" t="str">
        <f t="shared" si="183"/>
        <v>DÜŞÜK RİSK</v>
      </c>
      <c r="S2509" s="84" t="s">
        <v>918</v>
      </c>
      <c r="T2509" s="83" t="s">
        <v>131</v>
      </c>
      <c r="U2509" s="155" t="s">
        <v>919</v>
      </c>
      <c r="V2509" s="85" t="s">
        <v>558</v>
      </c>
      <c r="W2509" s="156" t="s">
        <v>919</v>
      </c>
      <c r="X2509" s="156" t="s">
        <v>858</v>
      </c>
      <c r="Y2509" s="83">
        <v>0.5</v>
      </c>
      <c r="Z2509" s="83">
        <v>1</v>
      </c>
      <c r="AA2509" s="83">
        <v>3</v>
      </c>
      <c r="AB2509" s="241">
        <f t="shared" si="184"/>
        <v>1.5</v>
      </c>
      <c r="AC2509" s="240" t="str">
        <f t="shared" si="185"/>
        <v>DÜŞÜK RİSK</v>
      </c>
      <c r="AD2509" s="81" t="s">
        <v>132</v>
      </c>
      <c r="AE2509" s="81" t="s">
        <v>131</v>
      </c>
      <c r="AF2509" s="240" t="s">
        <v>921</v>
      </c>
      <c r="AG2509" s="83" t="s">
        <v>1201</v>
      </c>
    </row>
    <row r="2510" spans="1:33" ht="140" x14ac:dyDescent="0.45">
      <c r="A2510" s="152">
        <v>2503</v>
      </c>
      <c r="B2510" s="160">
        <v>45896</v>
      </c>
      <c r="C2510" s="83" t="s">
        <v>66</v>
      </c>
      <c r="D2510" s="81" t="s">
        <v>6754</v>
      </c>
      <c r="E2510" s="254" t="s">
        <v>3095</v>
      </c>
      <c r="F2510" s="154" t="s">
        <v>3865</v>
      </c>
      <c r="G2510" s="83" t="s">
        <v>1196</v>
      </c>
      <c r="H2510" s="83" t="s">
        <v>1212</v>
      </c>
      <c r="I2510" s="83" t="s">
        <v>1213</v>
      </c>
      <c r="J2510" s="83" t="s">
        <v>935</v>
      </c>
      <c r="K2510" s="83" t="s">
        <v>857</v>
      </c>
      <c r="L2510" s="84" t="s">
        <v>1214</v>
      </c>
      <c r="M2510" s="84" t="s">
        <v>917</v>
      </c>
      <c r="N2510" s="83">
        <v>1</v>
      </c>
      <c r="O2510" s="83">
        <v>1</v>
      </c>
      <c r="P2510" s="83">
        <v>3</v>
      </c>
      <c r="Q2510" s="241">
        <f t="shared" si="182"/>
        <v>3</v>
      </c>
      <c r="R2510" s="240" t="str">
        <f t="shared" si="183"/>
        <v>DÜŞÜK RİSK</v>
      </c>
      <c r="S2510" s="84" t="s">
        <v>918</v>
      </c>
      <c r="T2510" s="83" t="s">
        <v>131</v>
      </c>
      <c r="U2510" s="155" t="s">
        <v>919</v>
      </c>
      <c r="V2510" s="85" t="s">
        <v>558</v>
      </c>
      <c r="W2510" s="156" t="s">
        <v>919</v>
      </c>
      <c r="X2510" s="156" t="s">
        <v>858</v>
      </c>
      <c r="Y2510" s="83">
        <v>0.5</v>
      </c>
      <c r="Z2510" s="83">
        <v>1</v>
      </c>
      <c r="AA2510" s="83">
        <v>3</v>
      </c>
      <c r="AB2510" s="241">
        <f t="shared" si="184"/>
        <v>1.5</v>
      </c>
      <c r="AC2510" s="240" t="str">
        <f t="shared" si="185"/>
        <v>DÜŞÜK RİSK</v>
      </c>
      <c r="AD2510" s="81" t="s">
        <v>132</v>
      </c>
      <c r="AE2510" s="81" t="s">
        <v>131</v>
      </c>
      <c r="AF2510" s="240" t="s">
        <v>921</v>
      </c>
      <c r="AG2510" s="83" t="s">
        <v>1201</v>
      </c>
    </row>
    <row r="2511" spans="1:33" ht="105" x14ac:dyDescent="0.45">
      <c r="A2511" s="152">
        <v>2504</v>
      </c>
      <c r="B2511" s="160">
        <v>45896</v>
      </c>
      <c r="C2511" s="83" t="s">
        <v>66</v>
      </c>
      <c r="D2511" s="81" t="s">
        <v>6754</v>
      </c>
      <c r="E2511" s="254" t="s">
        <v>3095</v>
      </c>
      <c r="F2511" s="154" t="s">
        <v>3865</v>
      </c>
      <c r="G2511" s="83" t="s">
        <v>3947</v>
      </c>
      <c r="H2511" s="83" t="s">
        <v>3948</v>
      </c>
      <c r="I2511" s="83" t="s">
        <v>3949</v>
      </c>
      <c r="J2511" s="83" t="s">
        <v>3950</v>
      </c>
      <c r="K2511" s="83" t="s">
        <v>857</v>
      </c>
      <c r="L2511" s="84" t="s">
        <v>3951</v>
      </c>
      <c r="M2511" s="84" t="s">
        <v>917</v>
      </c>
      <c r="N2511" s="83">
        <v>0.5</v>
      </c>
      <c r="O2511" s="83">
        <v>1</v>
      </c>
      <c r="P2511" s="83">
        <v>1</v>
      </c>
      <c r="Q2511" s="241">
        <f t="shared" si="182"/>
        <v>0.5</v>
      </c>
      <c r="R2511" s="240" t="str">
        <f t="shared" si="183"/>
        <v>DÜŞÜK RİSK</v>
      </c>
      <c r="S2511" s="84" t="s">
        <v>2386</v>
      </c>
      <c r="T2511" s="83" t="s">
        <v>190</v>
      </c>
      <c r="U2511" s="155" t="s">
        <v>919</v>
      </c>
      <c r="V2511" s="85" t="s">
        <v>558</v>
      </c>
      <c r="W2511" s="156" t="s">
        <v>919</v>
      </c>
      <c r="X2511" s="156" t="s">
        <v>858</v>
      </c>
      <c r="Y2511" s="83">
        <v>0.5</v>
      </c>
      <c r="Z2511" s="83">
        <v>1</v>
      </c>
      <c r="AA2511" s="83">
        <v>1</v>
      </c>
      <c r="AB2511" s="241">
        <f t="shared" si="184"/>
        <v>0.5</v>
      </c>
      <c r="AC2511" s="240" t="str">
        <f t="shared" si="185"/>
        <v>DÜŞÜK RİSK</v>
      </c>
      <c r="AD2511" s="81" t="s">
        <v>132</v>
      </c>
      <c r="AE2511" s="81" t="s">
        <v>190</v>
      </c>
      <c r="AF2511" s="240" t="s">
        <v>921</v>
      </c>
      <c r="AG2511" s="83" t="s">
        <v>1201</v>
      </c>
    </row>
    <row r="2512" spans="1:33" ht="105" x14ac:dyDescent="0.45">
      <c r="A2512" s="152">
        <v>2505</v>
      </c>
      <c r="B2512" s="160">
        <v>45896</v>
      </c>
      <c r="C2512" s="83" t="s">
        <v>66</v>
      </c>
      <c r="D2512" s="81" t="s">
        <v>6754</v>
      </c>
      <c r="E2512" s="254" t="s">
        <v>3095</v>
      </c>
      <c r="F2512" s="154" t="s">
        <v>3865</v>
      </c>
      <c r="G2512" s="83" t="s">
        <v>3947</v>
      </c>
      <c r="H2512" s="83" t="s">
        <v>3952</v>
      </c>
      <c r="I2512" s="83" t="s">
        <v>3953</v>
      </c>
      <c r="J2512" s="83" t="s">
        <v>3954</v>
      </c>
      <c r="K2512" s="83" t="s">
        <v>857</v>
      </c>
      <c r="L2512" s="84" t="s">
        <v>3955</v>
      </c>
      <c r="M2512" s="84" t="s">
        <v>917</v>
      </c>
      <c r="N2512" s="83">
        <v>0.5</v>
      </c>
      <c r="O2512" s="83">
        <v>1</v>
      </c>
      <c r="P2512" s="83">
        <v>1</v>
      </c>
      <c r="Q2512" s="241">
        <f t="shared" si="182"/>
        <v>0.5</v>
      </c>
      <c r="R2512" s="240" t="str">
        <f t="shared" si="183"/>
        <v>DÜŞÜK RİSK</v>
      </c>
      <c r="S2512" s="84" t="s">
        <v>2386</v>
      </c>
      <c r="T2512" s="83" t="s">
        <v>190</v>
      </c>
      <c r="U2512" s="155" t="s">
        <v>919</v>
      </c>
      <c r="V2512" s="85" t="s">
        <v>558</v>
      </c>
      <c r="W2512" s="156" t="s">
        <v>919</v>
      </c>
      <c r="X2512" s="156" t="s">
        <v>858</v>
      </c>
      <c r="Y2512" s="83">
        <v>0.5</v>
      </c>
      <c r="Z2512" s="83">
        <v>1</v>
      </c>
      <c r="AA2512" s="83">
        <v>1</v>
      </c>
      <c r="AB2512" s="241">
        <f t="shared" si="184"/>
        <v>0.5</v>
      </c>
      <c r="AC2512" s="240" t="str">
        <f t="shared" si="185"/>
        <v>DÜŞÜK RİSK</v>
      </c>
      <c r="AD2512" s="81" t="s">
        <v>132</v>
      </c>
      <c r="AE2512" s="81" t="s">
        <v>190</v>
      </c>
      <c r="AF2512" s="240" t="s">
        <v>921</v>
      </c>
      <c r="AG2512" s="83" t="s">
        <v>1201</v>
      </c>
    </row>
    <row r="2513" spans="1:33" ht="122.5" x14ac:dyDescent="0.45">
      <c r="A2513" s="152">
        <v>2506</v>
      </c>
      <c r="B2513" s="160">
        <v>45896</v>
      </c>
      <c r="C2513" s="83" t="s">
        <v>66</v>
      </c>
      <c r="D2513" s="81" t="s">
        <v>6754</v>
      </c>
      <c r="E2513" s="254" t="s">
        <v>3095</v>
      </c>
      <c r="F2513" s="154" t="s">
        <v>3865</v>
      </c>
      <c r="G2513" s="83" t="s">
        <v>3956</v>
      </c>
      <c r="H2513" s="83" t="s">
        <v>3957</v>
      </c>
      <c r="I2513" s="83" t="s">
        <v>3958</v>
      </c>
      <c r="J2513" s="83" t="s">
        <v>3959</v>
      </c>
      <c r="K2513" s="83" t="s">
        <v>857</v>
      </c>
      <c r="L2513" s="84" t="s">
        <v>3960</v>
      </c>
      <c r="M2513" s="84" t="s">
        <v>917</v>
      </c>
      <c r="N2513" s="83">
        <v>0.5</v>
      </c>
      <c r="O2513" s="83">
        <v>2</v>
      </c>
      <c r="P2513" s="83">
        <v>15</v>
      </c>
      <c r="Q2513" s="241">
        <f t="shared" si="182"/>
        <v>15</v>
      </c>
      <c r="R2513" s="240" t="str">
        <f t="shared" si="183"/>
        <v>DÜŞÜK RİSK</v>
      </c>
      <c r="S2513" s="84" t="s">
        <v>2386</v>
      </c>
      <c r="T2513" s="83" t="s">
        <v>190</v>
      </c>
      <c r="U2513" s="155" t="s">
        <v>919</v>
      </c>
      <c r="V2513" s="85" t="s">
        <v>558</v>
      </c>
      <c r="W2513" s="156" t="s">
        <v>919</v>
      </c>
      <c r="X2513" s="156" t="s">
        <v>858</v>
      </c>
      <c r="Y2513" s="83">
        <v>0.5</v>
      </c>
      <c r="Z2513" s="83">
        <v>2</v>
      </c>
      <c r="AA2513" s="83">
        <v>15</v>
      </c>
      <c r="AB2513" s="241">
        <f t="shared" si="184"/>
        <v>15</v>
      </c>
      <c r="AC2513" s="240" t="str">
        <f t="shared" si="185"/>
        <v>DÜŞÜK RİSK</v>
      </c>
      <c r="AD2513" s="81" t="s">
        <v>132</v>
      </c>
      <c r="AE2513" s="81" t="s">
        <v>190</v>
      </c>
      <c r="AF2513" s="240" t="s">
        <v>921</v>
      </c>
      <c r="AG2513" s="83" t="s">
        <v>1201</v>
      </c>
    </row>
    <row r="2514" spans="1:33" ht="105" x14ac:dyDescent="0.45">
      <c r="A2514" s="152">
        <v>2507</v>
      </c>
      <c r="B2514" s="160">
        <v>45896</v>
      </c>
      <c r="C2514" s="83" t="s">
        <v>66</v>
      </c>
      <c r="D2514" s="81" t="s">
        <v>6754</v>
      </c>
      <c r="E2514" s="254" t="s">
        <v>3095</v>
      </c>
      <c r="F2514" s="154" t="s">
        <v>3865</v>
      </c>
      <c r="G2514" s="83" t="s">
        <v>3956</v>
      </c>
      <c r="H2514" s="83" t="s">
        <v>3961</v>
      </c>
      <c r="I2514" s="83" t="s">
        <v>3962</v>
      </c>
      <c r="J2514" s="83" t="s">
        <v>3963</v>
      </c>
      <c r="K2514" s="83" t="s">
        <v>857</v>
      </c>
      <c r="L2514" s="84" t="s">
        <v>3964</v>
      </c>
      <c r="M2514" s="84" t="s">
        <v>917</v>
      </c>
      <c r="N2514" s="83">
        <v>0.5</v>
      </c>
      <c r="O2514" s="83">
        <v>2</v>
      </c>
      <c r="P2514" s="83">
        <v>7</v>
      </c>
      <c r="Q2514" s="241">
        <f t="shared" ref="Q2514:Q2569" si="186">IF(OR(ISBLANK(N2514)=TRUE,ISBLANK(O2514)=TRUE,ISBLANK(P2514)=TRUE),"",PRODUCT(N2514,O2514,P2514))</f>
        <v>7</v>
      </c>
      <c r="R2514" s="240" t="str">
        <f t="shared" ref="R2514:R2569" si="187">IF(Q2514="","",IF(AND(Q2514&gt;=0,Q2514&lt;20),"DÜŞÜK RİSK",IF(AND(Q2514&gt;=20,Q2514&lt;70),"OLASI RİSK",IF(AND(Q2514&gt;=70,Q2514&lt;200),"ÖNEMLİ RİSK",IF(AND(Q2514&gt;=200,Q2514&lt;400),"YÜKSEK RİSK",IF(Q2514&gt;=400,"KABUL EDİLEMEZ RİSK",""))))))</f>
        <v>DÜŞÜK RİSK</v>
      </c>
      <c r="S2514" s="84" t="s">
        <v>2386</v>
      </c>
      <c r="T2514" s="83" t="s">
        <v>191</v>
      </c>
      <c r="U2514" s="155" t="s">
        <v>919</v>
      </c>
      <c r="V2514" s="85" t="s">
        <v>558</v>
      </c>
      <c r="W2514" s="156" t="s">
        <v>919</v>
      </c>
      <c r="X2514" s="156" t="s">
        <v>858</v>
      </c>
      <c r="Y2514" s="83">
        <v>0.5</v>
      </c>
      <c r="Z2514" s="83">
        <v>2</v>
      </c>
      <c r="AA2514" s="83">
        <v>7</v>
      </c>
      <c r="AB2514" s="241">
        <f t="shared" ref="AB2514:AB2569" si="188">IF(OR(ISBLANK(Y2514)=TRUE,ISBLANK(Z2514)=TRUE,ISBLANK(AA2514)=TRUE),"",PRODUCT(Y2514,Z2514,AA2514))</f>
        <v>7</v>
      </c>
      <c r="AC2514" s="240" t="str">
        <f t="shared" ref="AC2514:AC2569" si="189">IF(AB2514="","",IF(AND(AB2514&gt;=0,AB2514&lt;20),"DÜŞÜK RİSK",IF(AND(AB2514&gt;=20,AB2514&lt;70),"OLASI RİSK",IF(AND(AB2514&gt;=70,AB2514&lt;200),"ÖNEMLİ RİSK",IF(AND(AB2514&gt;=200,AB2514&lt;400),"YÜKSEK RİSK",IF(AB2514&gt;=400,"KABUL EDİLEMEZ RİSK",""))))))</f>
        <v>DÜŞÜK RİSK</v>
      </c>
      <c r="AD2514" s="81" t="s">
        <v>132</v>
      </c>
      <c r="AE2514" s="81" t="s">
        <v>191</v>
      </c>
      <c r="AF2514" s="240" t="s">
        <v>921</v>
      </c>
      <c r="AG2514" s="83" t="s">
        <v>1201</v>
      </c>
    </row>
    <row r="2515" spans="1:33" ht="122.5" x14ac:dyDescent="0.45">
      <c r="A2515" s="152">
        <v>2508</v>
      </c>
      <c r="B2515" s="160">
        <v>45896</v>
      </c>
      <c r="C2515" s="83" t="s">
        <v>66</v>
      </c>
      <c r="D2515" s="81" t="s">
        <v>6754</v>
      </c>
      <c r="E2515" s="254" t="s">
        <v>3095</v>
      </c>
      <c r="F2515" s="154" t="s">
        <v>3865</v>
      </c>
      <c r="G2515" s="83" t="s">
        <v>3956</v>
      </c>
      <c r="H2515" s="83" t="s">
        <v>3965</v>
      </c>
      <c r="I2515" s="83" t="s">
        <v>3966</v>
      </c>
      <c r="J2515" s="83" t="s">
        <v>3967</v>
      </c>
      <c r="K2515" s="83" t="s">
        <v>857</v>
      </c>
      <c r="L2515" s="84" t="s">
        <v>3968</v>
      </c>
      <c r="M2515" s="84" t="s">
        <v>917</v>
      </c>
      <c r="N2515" s="83">
        <v>0.5</v>
      </c>
      <c r="O2515" s="83">
        <v>2</v>
      </c>
      <c r="P2515" s="83">
        <v>3</v>
      </c>
      <c r="Q2515" s="241">
        <f t="shared" si="186"/>
        <v>3</v>
      </c>
      <c r="R2515" s="240" t="str">
        <f t="shared" si="187"/>
        <v>DÜŞÜK RİSK</v>
      </c>
      <c r="S2515" s="84" t="s">
        <v>2386</v>
      </c>
      <c r="T2515" s="83" t="s">
        <v>191</v>
      </c>
      <c r="U2515" s="155" t="s">
        <v>919</v>
      </c>
      <c r="V2515" s="85" t="s">
        <v>558</v>
      </c>
      <c r="W2515" s="156" t="s">
        <v>919</v>
      </c>
      <c r="X2515" s="156" t="s">
        <v>858</v>
      </c>
      <c r="Y2515" s="83">
        <v>0.5</v>
      </c>
      <c r="Z2515" s="83">
        <v>2</v>
      </c>
      <c r="AA2515" s="83">
        <v>3</v>
      </c>
      <c r="AB2515" s="241">
        <f t="shared" si="188"/>
        <v>3</v>
      </c>
      <c r="AC2515" s="240" t="str">
        <f t="shared" si="189"/>
        <v>DÜŞÜK RİSK</v>
      </c>
      <c r="AD2515" s="81" t="s">
        <v>132</v>
      </c>
      <c r="AE2515" s="81" t="s">
        <v>191</v>
      </c>
      <c r="AF2515" s="240" t="s">
        <v>921</v>
      </c>
      <c r="AG2515" s="83" t="s">
        <v>1201</v>
      </c>
    </row>
    <row r="2516" spans="1:33" ht="122.5" x14ac:dyDescent="0.45">
      <c r="A2516" s="152">
        <v>2509</v>
      </c>
      <c r="B2516" s="160">
        <v>45896</v>
      </c>
      <c r="C2516" s="83" t="s">
        <v>66</v>
      </c>
      <c r="D2516" s="81" t="s">
        <v>6754</v>
      </c>
      <c r="E2516" s="254" t="s">
        <v>3095</v>
      </c>
      <c r="F2516" s="154" t="s">
        <v>3865</v>
      </c>
      <c r="G2516" s="83" t="s">
        <v>3956</v>
      </c>
      <c r="H2516" s="83" t="s">
        <v>3969</v>
      </c>
      <c r="I2516" s="83" t="s">
        <v>3970</v>
      </c>
      <c r="J2516" s="83" t="s">
        <v>3971</v>
      </c>
      <c r="K2516" s="83" t="s">
        <v>857</v>
      </c>
      <c r="L2516" s="84" t="s">
        <v>3972</v>
      </c>
      <c r="M2516" s="84" t="s">
        <v>917</v>
      </c>
      <c r="N2516" s="83">
        <v>0.5</v>
      </c>
      <c r="O2516" s="83">
        <v>2</v>
      </c>
      <c r="P2516" s="83">
        <v>3</v>
      </c>
      <c r="Q2516" s="241">
        <f t="shared" si="186"/>
        <v>3</v>
      </c>
      <c r="R2516" s="240" t="str">
        <f t="shared" si="187"/>
        <v>DÜŞÜK RİSK</v>
      </c>
      <c r="S2516" s="84" t="s">
        <v>2386</v>
      </c>
      <c r="T2516" s="83" t="s">
        <v>190</v>
      </c>
      <c r="U2516" s="155" t="s">
        <v>919</v>
      </c>
      <c r="V2516" s="85" t="s">
        <v>558</v>
      </c>
      <c r="W2516" s="156" t="s">
        <v>919</v>
      </c>
      <c r="X2516" s="156" t="s">
        <v>858</v>
      </c>
      <c r="Y2516" s="83">
        <v>0.5</v>
      </c>
      <c r="Z2516" s="83">
        <v>2</v>
      </c>
      <c r="AA2516" s="83">
        <v>3</v>
      </c>
      <c r="AB2516" s="241">
        <f t="shared" si="188"/>
        <v>3</v>
      </c>
      <c r="AC2516" s="240" t="str">
        <f t="shared" si="189"/>
        <v>DÜŞÜK RİSK</v>
      </c>
      <c r="AD2516" s="81" t="s">
        <v>132</v>
      </c>
      <c r="AE2516" s="81" t="s">
        <v>190</v>
      </c>
      <c r="AF2516" s="240" t="s">
        <v>921</v>
      </c>
      <c r="AG2516" s="83" t="s">
        <v>1201</v>
      </c>
    </row>
    <row r="2517" spans="1:33" ht="140" x14ac:dyDescent="0.45">
      <c r="A2517" s="152">
        <v>2510</v>
      </c>
      <c r="B2517" s="160">
        <v>45896</v>
      </c>
      <c r="C2517" s="81" t="s">
        <v>66</v>
      </c>
      <c r="D2517" s="81" t="s">
        <v>6757</v>
      </c>
      <c r="E2517" s="254" t="s">
        <v>3095</v>
      </c>
      <c r="F2517" s="154" t="s">
        <v>3865</v>
      </c>
      <c r="G2517" s="83" t="s">
        <v>1454</v>
      </c>
      <c r="H2517" s="83" t="s">
        <v>1455</v>
      </c>
      <c r="I2517" s="83" t="s">
        <v>1456</v>
      </c>
      <c r="J2517" s="83" t="s">
        <v>1457</v>
      </c>
      <c r="K2517" s="83" t="s">
        <v>857</v>
      </c>
      <c r="L2517" s="84" t="s">
        <v>1458</v>
      </c>
      <c r="M2517" s="84" t="s">
        <v>917</v>
      </c>
      <c r="N2517" s="83">
        <v>1</v>
      </c>
      <c r="O2517" s="83">
        <v>0.5</v>
      </c>
      <c r="P2517" s="83">
        <v>3</v>
      </c>
      <c r="Q2517" s="241">
        <f t="shared" si="186"/>
        <v>1.5</v>
      </c>
      <c r="R2517" s="240" t="str">
        <f t="shared" si="187"/>
        <v>DÜŞÜK RİSK</v>
      </c>
      <c r="S2517" s="84" t="s">
        <v>918</v>
      </c>
      <c r="T2517" s="83" t="s">
        <v>191</v>
      </c>
      <c r="U2517" s="155" t="s">
        <v>919</v>
      </c>
      <c r="V2517" s="85" t="s">
        <v>558</v>
      </c>
      <c r="W2517" s="156" t="s">
        <v>919</v>
      </c>
      <c r="X2517" s="156" t="s">
        <v>858</v>
      </c>
      <c r="Y2517" s="83">
        <v>0.5</v>
      </c>
      <c r="Z2517" s="83">
        <v>0.5</v>
      </c>
      <c r="AA2517" s="83">
        <v>3</v>
      </c>
      <c r="AB2517" s="241">
        <f t="shared" si="188"/>
        <v>0.75</v>
      </c>
      <c r="AC2517" s="240" t="str">
        <f t="shared" si="189"/>
        <v>DÜŞÜK RİSK</v>
      </c>
      <c r="AD2517" s="81" t="s">
        <v>493</v>
      </c>
      <c r="AE2517" s="81" t="s">
        <v>191</v>
      </c>
      <c r="AF2517" s="240" t="s">
        <v>1274</v>
      </c>
      <c r="AG2517" s="83" t="s">
        <v>860</v>
      </c>
    </row>
    <row r="2518" spans="1:33" ht="140" x14ac:dyDescent="0.45">
      <c r="A2518" s="152">
        <v>2511</v>
      </c>
      <c r="B2518" s="160">
        <v>45896</v>
      </c>
      <c r="C2518" s="81" t="s">
        <v>66</v>
      </c>
      <c r="D2518" s="81" t="s">
        <v>6757</v>
      </c>
      <c r="E2518" s="254" t="s">
        <v>3095</v>
      </c>
      <c r="F2518" s="154" t="s">
        <v>3865</v>
      </c>
      <c r="G2518" s="83" t="s">
        <v>1454</v>
      </c>
      <c r="H2518" s="83" t="s">
        <v>1459</v>
      </c>
      <c r="I2518" s="83" t="s">
        <v>1460</v>
      </c>
      <c r="J2518" s="83" t="s">
        <v>1461</v>
      </c>
      <c r="K2518" s="83" t="s">
        <v>857</v>
      </c>
      <c r="L2518" s="84" t="s">
        <v>1462</v>
      </c>
      <c r="M2518" s="84" t="s">
        <v>917</v>
      </c>
      <c r="N2518" s="83">
        <v>1</v>
      </c>
      <c r="O2518" s="83">
        <v>0.5</v>
      </c>
      <c r="P2518" s="83">
        <v>3</v>
      </c>
      <c r="Q2518" s="241">
        <f t="shared" si="186"/>
        <v>1.5</v>
      </c>
      <c r="R2518" s="240" t="str">
        <f t="shared" si="187"/>
        <v>DÜŞÜK RİSK</v>
      </c>
      <c r="S2518" s="84" t="s">
        <v>918</v>
      </c>
      <c r="T2518" s="83" t="s">
        <v>131</v>
      </c>
      <c r="U2518" s="155" t="s">
        <v>919</v>
      </c>
      <c r="V2518" s="85" t="s">
        <v>558</v>
      </c>
      <c r="W2518" s="156" t="s">
        <v>919</v>
      </c>
      <c r="X2518" s="156" t="s">
        <v>858</v>
      </c>
      <c r="Y2518" s="83">
        <v>0.5</v>
      </c>
      <c r="Z2518" s="83">
        <v>0.5</v>
      </c>
      <c r="AA2518" s="83">
        <v>3</v>
      </c>
      <c r="AB2518" s="241">
        <f t="shared" si="188"/>
        <v>0.75</v>
      </c>
      <c r="AC2518" s="240" t="str">
        <f t="shared" si="189"/>
        <v>DÜŞÜK RİSK</v>
      </c>
      <c r="AD2518" s="81" t="s">
        <v>493</v>
      </c>
      <c r="AE2518" s="81" t="s">
        <v>131</v>
      </c>
      <c r="AF2518" s="240" t="s">
        <v>1463</v>
      </c>
      <c r="AG2518" s="83" t="s">
        <v>860</v>
      </c>
    </row>
    <row r="2519" spans="1:33" ht="157.5" x14ac:dyDescent="0.45">
      <c r="A2519" s="152">
        <v>2512</v>
      </c>
      <c r="B2519" s="160">
        <v>45896</v>
      </c>
      <c r="C2519" s="81" t="s">
        <v>66</v>
      </c>
      <c r="D2519" s="81" t="s">
        <v>6757</v>
      </c>
      <c r="E2519" s="254" t="s">
        <v>3095</v>
      </c>
      <c r="F2519" s="154" t="s">
        <v>3865</v>
      </c>
      <c r="G2519" s="83" t="s">
        <v>1464</v>
      </c>
      <c r="H2519" s="83" t="s">
        <v>1465</v>
      </c>
      <c r="I2519" s="83" t="s">
        <v>1466</v>
      </c>
      <c r="J2519" s="83" t="s">
        <v>1467</v>
      </c>
      <c r="K2519" s="83" t="s">
        <v>857</v>
      </c>
      <c r="L2519" s="84" t="s">
        <v>1468</v>
      </c>
      <c r="M2519" s="84" t="s">
        <v>917</v>
      </c>
      <c r="N2519" s="83">
        <v>6</v>
      </c>
      <c r="O2519" s="83">
        <v>2</v>
      </c>
      <c r="P2519" s="83">
        <v>3</v>
      </c>
      <c r="Q2519" s="241">
        <f t="shared" si="186"/>
        <v>36</v>
      </c>
      <c r="R2519" s="240" t="str">
        <f t="shared" si="187"/>
        <v>OLASI RİSK</v>
      </c>
      <c r="S2519" s="84" t="s">
        <v>918</v>
      </c>
      <c r="T2519" s="83" t="s">
        <v>132</v>
      </c>
      <c r="U2519" s="155" t="s">
        <v>919</v>
      </c>
      <c r="V2519" s="85" t="s">
        <v>558</v>
      </c>
      <c r="W2519" s="156" t="s">
        <v>919</v>
      </c>
      <c r="X2519" s="156" t="s">
        <v>858</v>
      </c>
      <c r="Y2519" s="83">
        <v>0.5</v>
      </c>
      <c r="Z2519" s="83">
        <v>0.5</v>
      </c>
      <c r="AA2519" s="83">
        <v>3</v>
      </c>
      <c r="AB2519" s="241">
        <f t="shared" si="188"/>
        <v>0.75</v>
      </c>
      <c r="AC2519" s="240" t="str">
        <f t="shared" si="189"/>
        <v>DÜŞÜK RİSK</v>
      </c>
      <c r="AD2519" s="81" t="s">
        <v>651</v>
      </c>
      <c r="AE2519" s="81" t="s">
        <v>132</v>
      </c>
      <c r="AF2519" s="240" t="s">
        <v>552</v>
      </c>
      <c r="AG2519" s="83" t="s">
        <v>1469</v>
      </c>
    </row>
    <row r="2520" spans="1:33" ht="105" x14ac:dyDescent="0.45">
      <c r="A2520" s="152">
        <v>2513</v>
      </c>
      <c r="B2520" s="160">
        <v>45896</v>
      </c>
      <c r="C2520" s="81" t="s">
        <v>66</v>
      </c>
      <c r="D2520" s="81" t="s">
        <v>6757</v>
      </c>
      <c r="E2520" s="254" t="s">
        <v>3095</v>
      </c>
      <c r="F2520" s="154" t="s">
        <v>3865</v>
      </c>
      <c r="G2520" s="83" t="s">
        <v>1959</v>
      </c>
      <c r="H2520" s="83" t="s">
        <v>1960</v>
      </c>
      <c r="I2520" s="83" t="s">
        <v>1961</v>
      </c>
      <c r="J2520" s="83" t="s">
        <v>1962</v>
      </c>
      <c r="K2520" s="83" t="s">
        <v>857</v>
      </c>
      <c r="L2520" s="84" t="s">
        <v>1963</v>
      </c>
      <c r="M2520" s="84" t="s">
        <v>917</v>
      </c>
      <c r="N2520" s="83">
        <v>1</v>
      </c>
      <c r="O2520" s="83">
        <v>3</v>
      </c>
      <c r="P2520" s="83">
        <v>3</v>
      </c>
      <c r="Q2520" s="241">
        <f t="shared" si="186"/>
        <v>9</v>
      </c>
      <c r="R2520" s="240" t="str">
        <f t="shared" si="187"/>
        <v>DÜŞÜK RİSK</v>
      </c>
      <c r="S2520" s="84" t="s">
        <v>918</v>
      </c>
      <c r="T2520" s="83" t="s">
        <v>186</v>
      </c>
      <c r="U2520" s="155" t="s">
        <v>919</v>
      </c>
      <c r="V2520" s="85" t="s">
        <v>558</v>
      </c>
      <c r="W2520" s="156" t="s">
        <v>919</v>
      </c>
      <c r="X2520" s="156" t="s">
        <v>858</v>
      </c>
      <c r="Y2520" s="83">
        <v>0.5</v>
      </c>
      <c r="Z2520" s="83">
        <v>0.5</v>
      </c>
      <c r="AA2520" s="83">
        <v>1</v>
      </c>
      <c r="AB2520" s="241">
        <f t="shared" si="188"/>
        <v>0.25</v>
      </c>
      <c r="AC2520" s="240" t="str">
        <f t="shared" si="189"/>
        <v>DÜŞÜK RİSK</v>
      </c>
      <c r="AD2520" s="81" t="s">
        <v>132</v>
      </c>
      <c r="AE2520" s="81" t="s">
        <v>186</v>
      </c>
      <c r="AF2520" s="240" t="s">
        <v>859</v>
      </c>
      <c r="AG2520" s="83" t="s">
        <v>1964</v>
      </c>
    </row>
    <row r="2521" spans="1:33" ht="87.5" x14ac:dyDescent="0.45">
      <c r="A2521" s="152">
        <v>2514</v>
      </c>
      <c r="B2521" s="160">
        <v>45896</v>
      </c>
      <c r="C2521" s="81" t="s">
        <v>66</v>
      </c>
      <c r="D2521" s="81" t="s">
        <v>6757</v>
      </c>
      <c r="E2521" s="254" t="s">
        <v>3095</v>
      </c>
      <c r="F2521" s="154" t="s">
        <v>3865</v>
      </c>
      <c r="G2521" s="83" t="s">
        <v>1959</v>
      </c>
      <c r="H2521" s="83" t="s">
        <v>1965</v>
      </c>
      <c r="I2521" s="83" t="s">
        <v>1966</v>
      </c>
      <c r="J2521" s="83" t="s">
        <v>1967</v>
      </c>
      <c r="K2521" s="83" t="s">
        <v>857</v>
      </c>
      <c r="L2521" s="84" t="s">
        <v>1968</v>
      </c>
      <c r="M2521" s="84" t="s">
        <v>917</v>
      </c>
      <c r="N2521" s="83">
        <v>1</v>
      </c>
      <c r="O2521" s="83">
        <v>3</v>
      </c>
      <c r="P2521" s="83">
        <v>3</v>
      </c>
      <c r="Q2521" s="241">
        <f t="shared" si="186"/>
        <v>9</v>
      </c>
      <c r="R2521" s="240" t="str">
        <f t="shared" si="187"/>
        <v>DÜŞÜK RİSK</v>
      </c>
      <c r="S2521" s="84" t="s">
        <v>918</v>
      </c>
      <c r="T2521" s="83" t="s">
        <v>186</v>
      </c>
      <c r="U2521" s="155" t="s">
        <v>919</v>
      </c>
      <c r="V2521" s="85" t="s">
        <v>558</v>
      </c>
      <c r="W2521" s="156" t="s">
        <v>919</v>
      </c>
      <c r="X2521" s="156" t="s">
        <v>858</v>
      </c>
      <c r="Y2521" s="83">
        <v>1</v>
      </c>
      <c r="Z2521" s="83">
        <v>3</v>
      </c>
      <c r="AA2521" s="83">
        <v>3</v>
      </c>
      <c r="AB2521" s="241">
        <f t="shared" si="188"/>
        <v>9</v>
      </c>
      <c r="AC2521" s="240" t="str">
        <f t="shared" si="189"/>
        <v>DÜŞÜK RİSK</v>
      </c>
      <c r="AD2521" s="81" t="s">
        <v>132</v>
      </c>
      <c r="AE2521" s="81" t="s">
        <v>186</v>
      </c>
      <c r="AF2521" s="240" t="s">
        <v>1502</v>
      </c>
      <c r="AG2521" s="83" t="s">
        <v>1964</v>
      </c>
    </row>
    <row r="2522" spans="1:33" ht="105" x14ac:dyDescent="0.45">
      <c r="A2522" s="152">
        <v>2515</v>
      </c>
      <c r="B2522" s="160">
        <v>45896</v>
      </c>
      <c r="C2522" s="81" t="s">
        <v>66</v>
      </c>
      <c r="D2522" s="81" t="s">
        <v>6757</v>
      </c>
      <c r="E2522" s="254" t="s">
        <v>3095</v>
      </c>
      <c r="F2522" s="154" t="s">
        <v>3865</v>
      </c>
      <c r="G2522" s="83" t="s">
        <v>1479</v>
      </c>
      <c r="H2522" s="83" t="s">
        <v>1480</v>
      </c>
      <c r="I2522" s="83" t="s">
        <v>1481</v>
      </c>
      <c r="J2522" s="83" t="s">
        <v>1482</v>
      </c>
      <c r="K2522" s="83" t="s">
        <v>857</v>
      </c>
      <c r="L2522" s="84" t="s">
        <v>1969</v>
      </c>
      <c r="M2522" s="84" t="s">
        <v>917</v>
      </c>
      <c r="N2522" s="83">
        <v>1</v>
      </c>
      <c r="O2522" s="83">
        <v>1</v>
      </c>
      <c r="P2522" s="83">
        <v>3</v>
      </c>
      <c r="Q2522" s="241">
        <f t="shared" si="186"/>
        <v>3</v>
      </c>
      <c r="R2522" s="240" t="str">
        <f t="shared" si="187"/>
        <v>DÜŞÜK RİSK</v>
      </c>
      <c r="S2522" s="84" t="s">
        <v>918</v>
      </c>
      <c r="T2522" s="83" t="s">
        <v>186</v>
      </c>
      <c r="U2522" s="155" t="s">
        <v>919</v>
      </c>
      <c r="V2522" s="85" t="s">
        <v>558</v>
      </c>
      <c r="W2522" s="156" t="s">
        <v>919</v>
      </c>
      <c r="X2522" s="156" t="s">
        <v>858</v>
      </c>
      <c r="Y2522" s="83">
        <v>1</v>
      </c>
      <c r="Z2522" s="83">
        <v>1</v>
      </c>
      <c r="AA2522" s="83">
        <v>3</v>
      </c>
      <c r="AB2522" s="241">
        <f t="shared" si="188"/>
        <v>3</v>
      </c>
      <c r="AC2522" s="240" t="str">
        <f t="shared" si="189"/>
        <v>DÜŞÜK RİSK</v>
      </c>
      <c r="AD2522" s="81" t="s">
        <v>132</v>
      </c>
      <c r="AE2522" s="81" t="s">
        <v>186</v>
      </c>
      <c r="AF2522" s="240" t="s">
        <v>1498</v>
      </c>
      <c r="AG2522" s="83" t="s">
        <v>4851</v>
      </c>
    </row>
    <row r="2523" spans="1:33" ht="105" x14ac:dyDescent="0.45">
      <c r="A2523" s="152">
        <v>2516</v>
      </c>
      <c r="B2523" s="160">
        <v>45896</v>
      </c>
      <c r="C2523" s="81" t="s">
        <v>66</v>
      </c>
      <c r="D2523" s="81" t="s">
        <v>6757</v>
      </c>
      <c r="E2523" s="254" t="s">
        <v>3095</v>
      </c>
      <c r="F2523" s="154" t="s">
        <v>3865</v>
      </c>
      <c r="G2523" s="83" t="s">
        <v>749</v>
      </c>
      <c r="H2523" s="83" t="s">
        <v>1970</v>
      </c>
      <c r="I2523" s="83" t="s">
        <v>1971</v>
      </c>
      <c r="J2523" s="83" t="s">
        <v>971</v>
      </c>
      <c r="K2523" s="83" t="s">
        <v>857</v>
      </c>
      <c r="L2523" s="84" t="s">
        <v>1972</v>
      </c>
      <c r="M2523" s="84" t="s">
        <v>917</v>
      </c>
      <c r="N2523" s="83">
        <v>0.5</v>
      </c>
      <c r="O2523" s="83">
        <v>2</v>
      </c>
      <c r="P2523" s="83">
        <v>1</v>
      </c>
      <c r="Q2523" s="241">
        <f t="shared" si="186"/>
        <v>1</v>
      </c>
      <c r="R2523" s="240" t="str">
        <f t="shared" si="187"/>
        <v>DÜŞÜK RİSK</v>
      </c>
      <c r="S2523" s="84" t="s">
        <v>918</v>
      </c>
      <c r="T2523" s="83" t="s">
        <v>191</v>
      </c>
      <c r="U2523" s="155" t="s">
        <v>919</v>
      </c>
      <c r="V2523" s="85" t="s">
        <v>961</v>
      </c>
      <c r="W2523" s="156" t="s">
        <v>919</v>
      </c>
      <c r="X2523" s="156" t="s">
        <v>858</v>
      </c>
      <c r="Y2523" s="83">
        <v>0.5</v>
      </c>
      <c r="Z2523" s="83">
        <v>2</v>
      </c>
      <c r="AA2523" s="83">
        <v>1</v>
      </c>
      <c r="AB2523" s="241">
        <f t="shared" si="188"/>
        <v>1</v>
      </c>
      <c r="AC2523" s="240" t="str">
        <f t="shared" si="189"/>
        <v>DÜŞÜK RİSK</v>
      </c>
      <c r="AD2523" s="81" t="s">
        <v>132</v>
      </c>
      <c r="AE2523" s="81" t="s">
        <v>191</v>
      </c>
      <c r="AF2523" s="240" t="s">
        <v>1973</v>
      </c>
      <c r="AG2523" s="83" t="s">
        <v>860</v>
      </c>
    </row>
    <row r="2524" spans="1:33" ht="157.5" x14ac:dyDescent="0.45">
      <c r="A2524" s="152">
        <v>2517</v>
      </c>
      <c r="B2524" s="160">
        <v>45896</v>
      </c>
      <c r="C2524" s="81" t="s">
        <v>66</v>
      </c>
      <c r="D2524" s="81" t="s">
        <v>6757</v>
      </c>
      <c r="E2524" s="254" t="s">
        <v>3095</v>
      </c>
      <c r="F2524" s="154" t="s">
        <v>3865</v>
      </c>
      <c r="G2524" s="83" t="s">
        <v>749</v>
      </c>
      <c r="H2524" s="83" t="s">
        <v>3973</v>
      </c>
      <c r="I2524" s="83" t="s">
        <v>3974</v>
      </c>
      <c r="J2524" s="83" t="s">
        <v>971</v>
      </c>
      <c r="K2524" s="83" t="s">
        <v>857</v>
      </c>
      <c r="L2524" s="84" t="s">
        <v>3975</v>
      </c>
      <c r="M2524" s="84" t="s">
        <v>917</v>
      </c>
      <c r="N2524" s="83">
        <v>1</v>
      </c>
      <c r="O2524" s="83">
        <v>2</v>
      </c>
      <c r="P2524" s="83">
        <v>1</v>
      </c>
      <c r="Q2524" s="241">
        <f t="shared" si="186"/>
        <v>2</v>
      </c>
      <c r="R2524" s="240" t="str">
        <f t="shared" si="187"/>
        <v>DÜŞÜK RİSK</v>
      </c>
      <c r="S2524" s="84" t="s">
        <v>1759</v>
      </c>
      <c r="T2524" s="83" t="s">
        <v>191</v>
      </c>
      <c r="U2524" s="155"/>
      <c r="V2524" s="85" t="s">
        <v>961</v>
      </c>
      <c r="W2524" s="156" t="s">
        <v>919</v>
      </c>
      <c r="X2524" s="156" t="s">
        <v>858</v>
      </c>
      <c r="Y2524" s="83">
        <v>0.5</v>
      </c>
      <c r="Z2524" s="83">
        <v>2</v>
      </c>
      <c r="AA2524" s="83">
        <v>1</v>
      </c>
      <c r="AB2524" s="241">
        <f t="shared" si="188"/>
        <v>1</v>
      </c>
      <c r="AC2524" s="240" t="str">
        <f t="shared" si="189"/>
        <v>DÜŞÜK RİSK</v>
      </c>
      <c r="AD2524" s="81" t="s">
        <v>132</v>
      </c>
      <c r="AE2524" s="81" t="s">
        <v>186</v>
      </c>
      <c r="AF2524" s="240" t="s">
        <v>1502</v>
      </c>
      <c r="AG2524" s="83"/>
    </row>
    <row r="2525" spans="1:33" ht="122.5" x14ac:dyDescent="0.45">
      <c r="A2525" s="152">
        <v>2518</v>
      </c>
      <c r="B2525" s="160">
        <v>45896</v>
      </c>
      <c r="C2525" s="81" t="s">
        <v>66</v>
      </c>
      <c r="D2525" s="81" t="s">
        <v>6757</v>
      </c>
      <c r="E2525" s="254" t="s">
        <v>3095</v>
      </c>
      <c r="F2525" s="154" t="s">
        <v>3865</v>
      </c>
      <c r="G2525" s="83" t="s">
        <v>1974</v>
      </c>
      <c r="H2525" s="83" t="s">
        <v>1975</v>
      </c>
      <c r="I2525" s="83" t="s">
        <v>1976</v>
      </c>
      <c r="J2525" s="83" t="s">
        <v>1977</v>
      </c>
      <c r="K2525" s="83" t="s">
        <v>857</v>
      </c>
      <c r="L2525" s="84" t="s">
        <v>1978</v>
      </c>
      <c r="M2525" s="84" t="s">
        <v>917</v>
      </c>
      <c r="N2525" s="83">
        <v>1</v>
      </c>
      <c r="O2525" s="83">
        <v>3</v>
      </c>
      <c r="P2525" s="83">
        <v>7</v>
      </c>
      <c r="Q2525" s="241">
        <f t="shared" si="186"/>
        <v>21</v>
      </c>
      <c r="R2525" s="240" t="str">
        <f t="shared" si="187"/>
        <v>OLASI RİSK</v>
      </c>
      <c r="S2525" s="84" t="s">
        <v>918</v>
      </c>
      <c r="T2525" s="83" t="s">
        <v>186</v>
      </c>
      <c r="U2525" s="155" t="s">
        <v>919</v>
      </c>
      <c r="V2525" s="85" t="s">
        <v>558</v>
      </c>
      <c r="W2525" s="156" t="s">
        <v>919</v>
      </c>
      <c r="X2525" s="156" t="s">
        <v>858</v>
      </c>
      <c r="Y2525" s="83">
        <v>1</v>
      </c>
      <c r="Z2525" s="83">
        <v>3</v>
      </c>
      <c r="AA2525" s="83">
        <v>7</v>
      </c>
      <c r="AB2525" s="241">
        <f t="shared" si="188"/>
        <v>21</v>
      </c>
      <c r="AC2525" s="240" t="str">
        <f t="shared" si="189"/>
        <v>OLASI RİSK</v>
      </c>
      <c r="AD2525" s="81" t="s">
        <v>132</v>
      </c>
      <c r="AE2525" s="81" t="s">
        <v>186</v>
      </c>
      <c r="AF2525" s="240" t="s">
        <v>1502</v>
      </c>
      <c r="AG2525" s="83"/>
    </row>
    <row r="2526" spans="1:33" ht="122.5" x14ac:dyDescent="0.45">
      <c r="A2526" s="152">
        <v>2519</v>
      </c>
      <c r="B2526" s="160">
        <v>45896</v>
      </c>
      <c r="C2526" s="81" t="s">
        <v>72</v>
      </c>
      <c r="D2526" s="81" t="s">
        <v>158</v>
      </c>
      <c r="E2526" s="254" t="s">
        <v>3095</v>
      </c>
      <c r="F2526" s="154" t="s">
        <v>3865</v>
      </c>
      <c r="G2526" s="83" t="s">
        <v>1979</v>
      </c>
      <c r="H2526" s="83" t="s">
        <v>1980</v>
      </c>
      <c r="I2526" s="83" t="s">
        <v>1981</v>
      </c>
      <c r="J2526" s="83" t="s">
        <v>1982</v>
      </c>
      <c r="K2526" s="83" t="s">
        <v>857</v>
      </c>
      <c r="L2526" s="84" t="s">
        <v>1983</v>
      </c>
      <c r="M2526" s="84" t="s">
        <v>917</v>
      </c>
      <c r="N2526" s="83">
        <v>0.5</v>
      </c>
      <c r="O2526" s="83">
        <v>3</v>
      </c>
      <c r="P2526" s="83">
        <v>3</v>
      </c>
      <c r="Q2526" s="241">
        <f t="shared" si="186"/>
        <v>4.5</v>
      </c>
      <c r="R2526" s="240" t="str">
        <f t="shared" si="187"/>
        <v>DÜŞÜK RİSK</v>
      </c>
      <c r="S2526" s="84" t="s">
        <v>918</v>
      </c>
      <c r="T2526" s="83" t="s">
        <v>186</v>
      </c>
      <c r="U2526" s="155" t="s">
        <v>919</v>
      </c>
      <c r="V2526" s="85" t="s">
        <v>558</v>
      </c>
      <c r="W2526" s="156" t="s">
        <v>919</v>
      </c>
      <c r="X2526" s="156" t="s">
        <v>858</v>
      </c>
      <c r="Y2526" s="83">
        <v>1</v>
      </c>
      <c r="Z2526" s="83">
        <v>3</v>
      </c>
      <c r="AA2526" s="83">
        <v>3</v>
      </c>
      <c r="AB2526" s="241">
        <f t="shared" si="188"/>
        <v>9</v>
      </c>
      <c r="AC2526" s="240" t="str">
        <f t="shared" si="189"/>
        <v>DÜŞÜK RİSK</v>
      </c>
      <c r="AD2526" s="81" t="s">
        <v>132</v>
      </c>
      <c r="AE2526" s="81" t="s">
        <v>186</v>
      </c>
      <c r="AF2526" s="240" t="s">
        <v>1502</v>
      </c>
      <c r="AG2526" s="83"/>
    </row>
    <row r="2527" spans="1:33" ht="105" x14ac:dyDescent="0.45">
      <c r="A2527" s="152">
        <v>2520</v>
      </c>
      <c r="B2527" s="160">
        <v>45896</v>
      </c>
      <c r="C2527" s="83" t="s">
        <v>60</v>
      </c>
      <c r="D2527" s="81" t="s">
        <v>167</v>
      </c>
      <c r="E2527" s="254" t="s">
        <v>3095</v>
      </c>
      <c r="F2527" s="154" t="s">
        <v>3865</v>
      </c>
      <c r="G2527" s="83" t="s">
        <v>963</v>
      </c>
      <c r="H2527" s="83" t="s">
        <v>3976</v>
      </c>
      <c r="I2527" s="83" t="s">
        <v>3977</v>
      </c>
      <c r="J2527" s="83" t="s">
        <v>3978</v>
      </c>
      <c r="K2527" s="83" t="s">
        <v>857</v>
      </c>
      <c r="L2527" s="84" t="s">
        <v>3979</v>
      </c>
      <c r="M2527" s="84" t="s">
        <v>917</v>
      </c>
      <c r="N2527" s="83">
        <v>0.5</v>
      </c>
      <c r="O2527" s="83">
        <v>0.5</v>
      </c>
      <c r="P2527" s="83">
        <v>3</v>
      </c>
      <c r="Q2527" s="241">
        <f t="shared" si="186"/>
        <v>0.75</v>
      </c>
      <c r="R2527" s="240" t="str">
        <f t="shared" si="187"/>
        <v>DÜŞÜK RİSK</v>
      </c>
      <c r="S2527" s="84" t="s">
        <v>2386</v>
      </c>
      <c r="T2527" s="83" t="s">
        <v>186</v>
      </c>
      <c r="U2527" s="155" t="s">
        <v>919</v>
      </c>
      <c r="V2527" s="85" t="s">
        <v>558</v>
      </c>
      <c r="W2527" s="156" t="s">
        <v>919</v>
      </c>
      <c r="X2527" s="156" t="s">
        <v>858</v>
      </c>
      <c r="Y2527" s="83">
        <v>0.5</v>
      </c>
      <c r="Z2527" s="83">
        <v>0.5</v>
      </c>
      <c r="AA2527" s="83">
        <v>3</v>
      </c>
      <c r="AB2527" s="241">
        <f t="shared" si="188"/>
        <v>0.75</v>
      </c>
      <c r="AC2527" s="240" t="str">
        <f t="shared" si="189"/>
        <v>DÜŞÜK RİSK</v>
      </c>
      <c r="AD2527" s="81" t="s">
        <v>132</v>
      </c>
      <c r="AE2527" s="81" t="s">
        <v>186</v>
      </c>
      <c r="AF2527" s="240" t="s">
        <v>1502</v>
      </c>
      <c r="AG2527" s="83" t="s">
        <v>3980</v>
      </c>
    </row>
    <row r="2528" spans="1:33" ht="140" x14ac:dyDescent="0.45">
      <c r="A2528" s="152">
        <v>2521</v>
      </c>
      <c r="B2528" s="160">
        <v>45896</v>
      </c>
      <c r="C2528" s="83" t="s">
        <v>60</v>
      </c>
      <c r="D2528" s="81" t="s">
        <v>6764</v>
      </c>
      <c r="E2528" s="254" t="s">
        <v>3095</v>
      </c>
      <c r="F2528" s="154" t="s">
        <v>3865</v>
      </c>
      <c r="G2528" s="83" t="s">
        <v>963</v>
      </c>
      <c r="H2528" s="83" t="s">
        <v>3981</v>
      </c>
      <c r="I2528" s="83" t="s">
        <v>3982</v>
      </c>
      <c r="J2528" s="83" t="s">
        <v>3983</v>
      </c>
      <c r="K2528" s="83" t="s">
        <v>857</v>
      </c>
      <c r="L2528" s="84" t="s">
        <v>3984</v>
      </c>
      <c r="M2528" s="84" t="s">
        <v>917</v>
      </c>
      <c r="N2528" s="83">
        <v>0.5</v>
      </c>
      <c r="O2528" s="83">
        <v>0.5</v>
      </c>
      <c r="P2528" s="83">
        <v>15</v>
      </c>
      <c r="Q2528" s="241">
        <f t="shared" si="186"/>
        <v>3.75</v>
      </c>
      <c r="R2528" s="240" t="str">
        <f t="shared" si="187"/>
        <v>DÜŞÜK RİSK</v>
      </c>
      <c r="S2528" s="84" t="s">
        <v>2386</v>
      </c>
      <c r="T2528" s="83" t="s">
        <v>186</v>
      </c>
      <c r="U2528" s="155" t="s">
        <v>919</v>
      </c>
      <c r="V2528" s="85" t="s">
        <v>558</v>
      </c>
      <c r="W2528" s="156" t="s">
        <v>919</v>
      </c>
      <c r="X2528" s="156" t="s">
        <v>858</v>
      </c>
      <c r="Y2528" s="83">
        <v>0.5</v>
      </c>
      <c r="Z2528" s="83">
        <v>0.5</v>
      </c>
      <c r="AA2528" s="83">
        <v>15</v>
      </c>
      <c r="AB2528" s="241">
        <f t="shared" si="188"/>
        <v>3.75</v>
      </c>
      <c r="AC2528" s="240" t="str">
        <f t="shared" si="189"/>
        <v>DÜŞÜK RİSK</v>
      </c>
      <c r="AD2528" s="81" t="s">
        <v>132</v>
      </c>
      <c r="AE2528" s="81" t="s">
        <v>186</v>
      </c>
      <c r="AF2528" s="240" t="s">
        <v>1502</v>
      </c>
      <c r="AG2528" s="83" t="s">
        <v>3985</v>
      </c>
    </row>
    <row r="2529" spans="1:33" ht="122.5" x14ac:dyDescent="0.45">
      <c r="A2529" s="152">
        <v>2522</v>
      </c>
      <c r="B2529" s="160">
        <v>45896</v>
      </c>
      <c r="C2529" s="83" t="s">
        <v>60</v>
      </c>
      <c r="D2529" s="81" t="s">
        <v>6764</v>
      </c>
      <c r="E2529" s="254" t="s">
        <v>3095</v>
      </c>
      <c r="F2529" s="154" t="s">
        <v>3865</v>
      </c>
      <c r="G2529" s="83" t="s">
        <v>963</v>
      </c>
      <c r="H2529" s="83" t="s">
        <v>3986</v>
      </c>
      <c r="I2529" s="83" t="s">
        <v>3987</v>
      </c>
      <c r="J2529" s="83" t="s">
        <v>3988</v>
      </c>
      <c r="K2529" s="83" t="s">
        <v>857</v>
      </c>
      <c r="L2529" s="84" t="s">
        <v>3989</v>
      </c>
      <c r="M2529" s="84"/>
      <c r="N2529" s="83">
        <v>0.5</v>
      </c>
      <c r="O2529" s="83">
        <v>0.5</v>
      </c>
      <c r="P2529" s="83">
        <v>3</v>
      </c>
      <c r="Q2529" s="241">
        <f t="shared" si="186"/>
        <v>0.75</v>
      </c>
      <c r="R2529" s="240" t="str">
        <f t="shared" si="187"/>
        <v>DÜŞÜK RİSK</v>
      </c>
      <c r="S2529" s="84" t="s">
        <v>2386</v>
      </c>
      <c r="T2529" s="83" t="s">
        <v>186</v>
      </c>
      <c r="U2529" s="155" t="s">
        <v>919</v>
      </c>
      <c r="V2529" s="85" t="s">
        <v>558</v>
      </c>
      <c r="W2529" s="156" t="s">
        <v>919</v>
      </c>
      <c r="X2529" s="156" t="s">
        <v>858</v>
      </c>
      <c r="Y2529" s="83">
        <v>0.5</v>
      </c>
      <c r="Z2529" s="83">
        <v>0.5</v>
      </c>
      <c r="AA2529" s="83">
        <v>3</v>
      </c>
      <c r="AB2529" s="241">
        <f t="shared" si="188"/>
        <v>0.75</v>
      </c>
      <c r="AC2529" s="240" t="str">
        <f t="shared" si="189"/>
        <v>DÜŞÜK RİSK</v>
      </c>
      <c r="AD2529" s="81" t="s">
        <v>132</v>
      </c>
      <c r="AE2529" s="81" t="s">
        <v>186</v>
      </c>
      <c r="AF2529" s="240" t="s">
        <v>1502</v>
      </c>
      <c r="AG2529" s="83" t="s">
        <v>3985</v>
      </c>
    </row>
    <row r="2530" spans="1:33" ht="175" x14ac:dyDescent="0.45">
      <c r="A2530" s="152">
        <v>2523</v>
      </c>
      <c r="B2530" s="160">
        <v>45896</v>
      </c>
      <c r="C2530" s="83" t="s">
        <v>60</v>
      </c>
      <c r="D2530" s="81" t="s">
        <v>167</v>
      </c>
      <c r="E2530" s="254" t="s">
        <v>3095</v>
      </c>
      <c r="F2530" s="154" t="s">
        <v>3865</v>
      </c>
      <c r="G2530" s="83" t="s">
        <v>963</v>
      </c>
      <c r="H2530" s="83" t="s">
        <v>3990</v>
      </c>
      <c r="I2530" s="83" t="s">
        <v>3991</v>
      </c>
      <c r="J2530" s="83" t="s">
        <v>3992</v>
      </c>
      <c r="K2530" s="83" t="s">
        <v>857</v>
      </c>
      <c r="L2530" s="84" t="s">
        <v>3993</v>
      </c>
      <c r="M2530" s="84" t="s">
        <v>917</v>
      </c>
      <c r="N2530" s="83">
        <v>0.5</v>
      </c>
      <c r="O2530" s="83">
        <v>3</v>
      </c>
      <c r="P2530" s="83">
        <v>3</v>
      </c>
      <c r="Q2530" s="241">
        <f t="shared" si="186"/>
        <v>4.5</v>
      </c>
      <c r="R2530" s="240" t="str">
        <f t="shared" si="187"/>
        <v>DÜŞÜK RİSK</v>
      </c>
      <c r="S2530" s="84" t="s">
        <v>2386</v>
      </c>
      <c r="T2530" s="83" t="s">
        <v>189</v>
      </c>
      <c r="U2530" s="155" t="s">
        <v>919</v>
      </c>
      <c r="V2530" s="85" t="s">
        <v>961</v>
      </c>
      <c r="W2530" s="156" t="s">
        <v>919</v>
      </c>
      <c r="X2530" s="156" t="s">
        <v>858</v>
      </c>
      <c r="Y2530" s="83">
        <v>0.5</v>
      </c>
      <c r="Z2530" s="83">
        <v>3</v>
      </c>
      <c r="AA2530" s="83">
        <v>3</v>
      </c>
      <c r="AB2530" s="241">
        <f t="shared" si="188"/>
        <v>4.5</v>
      </c>
      <c r="AC2530" s="240" t="str">
        <f t="shared" si="189"/>
        <v>DÜŞÜK RİSK</v>
      </c>
      <c r="AD2530" s="81" t="s">
        <v>132</v>
      </c>
      <c r="AE2530" s="81" t="s">
        <v>186</v>
      </c>
      <c r="AF2530" s="240" t="s">
        <v>1502</v>
      </c>
      <c r="AG2530" s="83" t="s">
        <v>3994</v>
      </c>
    </row>
    <row r="2531" spans="1:33" ht="105" x14ac:dyDescent="0.45">
      <c r="A2531" s="152">
        <v>2524</v>
      </c>
      <c r="B2531" s="160">
        <v>45896</v>
      </c>
      <c r="C2531" s="83" t="s">
        <v>60</v>
      </c>
      <c r="D2531" s="81" t="s">
        <v>167</v>
      </c>
      <c r="E2531" s="254" t="s">
        <v>3095</v>
      </c>
      <c r="F2531" s="154" t="s">
        <v>3865</v>
      </c>
      <c r="G2531" s="83" t="s">
        <v>963</v>
      </c>
      <c r="H2531" s="83" t="s">
        <v>3995</v>
      </c>
      <c r="I2531" s="83" t="s">
        <v>3996</v>
      </c>
      <c r="J2531" s="83" t="s">
        <v>3997</v>
      </c>
      <c r="K2531" s="83" t="s">
        <v>857</v>
      </c>
      <c r="L2531" s="84" t="s">
        <v>3998</v>
      </c>
      <c r="M2531" s="84" t="s">
        <v>917</v>
      </c>
      <c r="N2531" s="83">
        <v>0.5</v>
      </c>
      <c r="O2531" s="83">
        <v>0.5</v>
      </c>
      <c r="P2531" s="83">
        <v>3</v>
      </c>
      <c r="Q2531" s="241">
        <f t="shared" si="186"/>
        <v>0.75</v>
      </c>
      <c r="R2531" s="240" t="str">
        <f t="shared" si="187"/>
        <v>DÜŞÜK RİSK</v>
      </c>
      <c r="S2531" s="84" t="s">
        <v>3999</v>
      </c>
      <c r="T2531" s="83" t="s">
        <v>192</v>
      </c>
      <c r="U2531" s="155" t="s">
        <v>919</v>
      </c>
      <c r="V2531" s="85" t="s">
        <v>961</v>
      </c>
      <c r="W2531" s="156" t="s">
        <v>919</v>
      </c>
      <c r="X2531" s="156" t="s">
        <v>858</v>
      </c>
      <c r="Y2531" s="83">
        <v>0.5</v>
      </c>
      <c r="Z2531" s="83">
        <v>0.5</v>
      </c>
      <c r="AA2531" s="83">
        <v>3</v>
      </c>
      <c r="AB2531" s="241">
        <f t="shared" si="188"/>
        <v>0.75</v>
      </c>
      <c r="AC2531" s="240" t="str">
        <f t="shared" si="189"/>
        <v>DÜŞÜK RİSK</v>
      </c>
      <c r="AD2531" s="81" t="s">
        <v>132</v>
      </c>
      <c r="AE2531" s="81" t="s">
        <v>186</v>
      </c>
      <c r="AF2531" s="240" t="s">
        <v>1502</v>
      </c>
      <c r="AG2531" s="83" t="s">
        <v>4000</v>
      </c>
    </row>
    <row r="2532" spans="1:33" ht="87.5" x14ac:dyDescent="0.45">
      <c r="A2532" s="152">
        <v>2525</v>
      </c>
      <c r="B2532" s="160">
        <v>45896</v>
      </c>
      <c r="C2532" s="83" t="s">
        <v>63</v>
      </c>
      <c r="D2532" s="81" t="s">
        <v>177</v>
      </c>
      <c r="E2532" s="254" t="s">
        <v>3095</v>
      </c>
      <c r="F2532" s="154" t="s">
        <v>3865</v>
      </c>
      <c r="G2532" s="83" t="s">
        <v>4001</v>
      </c>
      <c r="H2532" s="83" t="s">
        <v>4002</v>
      </c>
      <c r="I2532" s="83" t="s">
        <v>4003</v>
      </c>
      <c r="J2532" s="83" t="s">
        <v>4004</v>
      </c>
      <c r="K2532" s="83" t="s">
        <v>857</v>
      </c>
      <c r="L2532" s="84" t="s">
        <v>4005</v>
      </c>
      <c r="M2532" s="84" t="s">
        <v>917</v>
      </c>
      <c r="N2532" s="83">
        <v>0.2</v>
      </c>
      <c r="O2532" s="83">
        <v>0.5</v>
      </c>
      <c r="P2532" s="83">
        <v>3</v>
      </c>
      <c r="Q2532" s="241">
        <f t="shared" si="186"/>
        <v>0.30000000000000004</v>
      </c>
      <c r="R2532" s="240" t="str">
        <f t="shared" si="187"/>
        <v>DÜŞÜK RİSK</v>
      </c>
      <c r="S2532" s="84" t="s">
        <v>2386</v>
      </c>
      <c r="T2532" s="83" t="s">
        <v>185</v>
      </c>
      <c r="U2532" s="155" t="s">
        <v>919</v>
      </c>
      <c r="V2532" s="85" t="s">
        <v>961</v>
      </c>
      <c r="W2532" s="156" t="s">
        <v>919</v>
      </c>
      <c r="X2532" s="156" t="s">
        <v>858</v>
      </c>
      <c r="Y2532" s="83">
        <v>0.2</v>
      </c>
      <c r="Z2532" s="83">
        <v>0.5</v>
      </c>
      <c r="AA2532" s="83">
        <v>3</v>
      </c>
      <c r="AB2532" s="241">
        <f t="shared" si="188"/>
        <v>0.30000000000000004</v>
      </c>
      <c r="AC2532" s="240" t="str">
        <f t="shared" si="189"/>
        <v>DÜŞÜK RİSK</v>
      </c>
      <c r="AD2532" s="81" t="s">
        <v>132</v>
      </c>
      <c r="AE2532" s="81" t="s">
        <v>186</v>
      </c>
      <c r="AF2532" s="240" t="s">
        <v>1502</v>
      </c>
      <c r="AG2532" s="83" t="s">
        <v>4006</v>
      </c>
    </row>
    <row r="2533" spans="1:33" ht="192.5" x14ac:dyDescent="0.45">
      <c r="A2533" s="152">
        <v>2526</v>
      </c>
      <c r="B2533" s="153">
        <v>45896</v>
      </c>
      <c r="C2533" s="83" t="s">
        <v>72</v>
      </c>
      <c r="D2533" s="81" t="s">
        <v>130</v>
      </c>
      <c r="E2533" s="254" t="s">
        <v>5384</v>
      </c>
      <c r="F2533" s="254" t="s">
        <v>5384</v>
      </c>
      <c r="G2533" s="83" t="s">
        <v>855</v>
      </c>
      <c r="H2533" s="83" t="s">
        <v>913</v>
      </c>
      <c r="I2533" s="83" t="s">
        <v>914</v>
      </c>
      <c r="J2533" s="83" t="s">
        <v>915</v>
      </c>
      <c r="K2533" s="83" t="s">
        <v>857</v>
      </c>
      <c r="L2533" s="84" t="s">
        <v>916</v>
      </c>
      <c r="M2533" s="84" t="s">
        <v>917</v>
      </c>
      <c r="N2533" s="83">
        <v>1</v>
      </c>
      <c r="O2533" s="83">
        <v>6</v>
      </c>
      <c r="P2533" s="83">
        <v>3</v>
      </c>
      <c r="Q2533" s="241">
        <f t="shared" si="186"/>
        <v>18</v>
      </c>
      <c r="R2533" s="240" t="str">
        <f t="shared" si="187"/>
        <v>DÜŞÜK RİSK</v>
      </c>
      <c r="S2533" s="84" t="s">
        <v>918</v>
      </c>
      <c r="T2533" s="83" t="s">
        <v>191</v>
      </c>
      <c r="U2533" s="155" t="s">
        <v>919</v>
      </c>
      <c r="V2533" s="85" t="s">
        <v>558</v>
      </c>
      <c r="W2533" s="156" t="s">
        <v>919</v>
      </c>
      <c r="X2533" s="156" t="s">
        <v>858</v>
      </c>
      <c r="Y2533" s="83">
        <v>1</v>
      </c>
      <c r="Z2533" s="83">
        <v>1</v>
      </c>
      <c r="AA2533" s="83">
        <v>3</v>
      </c>
      <c r="AB2533" s="241">
        <f t="shared" si="188"/>
        <v>3</v>
      </c>
      <c r="AC2533" s="240" t="str">
        <f t="shared" si="189"/>
        <v>DÜŞÜK RİSK</v>
      </c>
      <c r="AD2533" s="81" t="s">
        <v>132</v>
      </c>
      <c r="AE2533" s="81" t="s">
        <v>191</v>
      </c>
      <c r="AF2533" s="240" t="s">
        <v>1751</v>
      </c>
      <c r="AG2533" s="83" t="s">
        <v>860</v>
      </c>
    </row>
    <row r="2534" spans="1:33" ht="192.5" x14ac:dyDescent="0.45">
      <c r="A2534" s="152">
        <v>2527</v>
      </c>
      <c r="B2534" s="153">
        <v>45896</v>
      </c>
      <c r="C2534" s="83" t="s">
        <v>72</v>
      </c>
      <c r="D2534" s="81" t="s">
        <v>130</v>
      </c>
      <c r="E2534" s="254" t="s">
        <v>5384</v>
      </c>
      <c r="F2534" s="254" t="s">
        <v>5384</v>
      </c>
      <c r="G2534" s="83" t="s">
        <v>855</v>
      </c>
      <c r="H2534" s="83" t="s">
        <v>922</v>
      </c>
      <c r="I2534" s="83" t="s">
        <v>923</v>
      </c>
      <c r="J2534" s="83" t="s">
        <v>924</v>
      </c>
      <c r="K2534" s="83" t="s">
        <v>857</v>
      </c>
      <c r="L2534" s="84" t="s">
        <v>925</v>
      </c>
      <c r="M2534" s="84" t="s">
        <v>917</v>
      </c>
      <c r="N2534" s="83">
        <v>1</v>
      </c>
      <c r="O2534" s="83">
        <v>3</v>
      </c>
      <c r="P2534" s="83">
        <v>3</v>
      </c>
      <c r="Q2534" s="241">
        <f t="shared" si="186"/>
        <v>9</v>
      </c>
      <c r="R2534" s="240" t="str">
        <f t="shared" si="187"/>
        <v>DÜŞÜK RİSK</v>
      </c>
      <c r="S2534" s="84" t="s">
        <v>918</v>
      </c>
      <c r="T2534" s="83" t="s">
        <v>191</v>
      </c>
      <c r="U2534" s="155" t="s">
        <v>919</v>
      </c>
      <c r="V2534" s="85" t="s">
        <v>558</v>
      </c>
      <c r="W2534" s="156">
        <v>45583</v>
      </c>
      <c r="X2534" s="156" t="s">
        <v>858</v>
      </c>
      <c r="Y2534" s="83">
        <v>1</v>
      </c>
      <c r="Z2534" s="83">
        <v>1</v>
      </c>
      <c r="AA2534" s="83">
        <v>3</v>
      </c>
      <c r="AB2534" s="241">
        <f t="shared" si="188"/>
        <v>3</v>
      </c>
      <c r="AC2534" s="240" t="str">
        <f t="shared" si="189"/>
        <v>DÜŞÜK RİSK</v>
      </c>
      <c r="AD2534" s="81" t="s">
        <v>132</v>
      </c>
      <c r="AE2534" s="81" t="s">
        <v>191</v>
      </c>
      <c r="AF2534" s="240" t="s">
        <v>1751</v>
      </c>
      <c r="AG2534" s="83" t="s">
        <v>860</v>
      </c>
    </row>
    <row r="2535" spans="1:33" ht="192.5" x14ac:dyDescent="0.45">
      <c r="A2535" s="152">
        <v>2528</v>
      </c>
      <c r="B2535" s="153">
        <v>45896</v>
      </c>
      <c r="C2535" s="83" t="s">
        <v>72</v>
      </c>
      <c r="D2535" s="81" t="s">
        <v>130</v>
      </c>
      <c r="E2535" s="254" t="s">
        <v>5384</v>
      </c>
      <c r="F2535" s="254" t="s">
        <v>5384</v>
      </c>
      <c r="G2535" s="83" t="s">
        <v>855</v>
      </c>
      <c r="H2535" s="83" t="s">
        <v>926</v>
      </c>
      <c r="I2535" s="83" t="s">
        <v>927</v>
      </c>
      <c r="J2535" s="83" t="s">
        <v>924</v>
      </c>
      <c r="K2535" s="83" t="s">
        <v>857</v>
      </c>
      <c r="L2535" s="84" t="s">
        <v>928</v>
      </c>
      <c r="M2535" s="84" t="s">
        <v>917</v>
      </c>
      <c r="N2535" s="83">
        <v>3</v>
      </c>
      <c r="O2535" s="83">
        <v>3</v>
      </c>
      <c r="P2535" s="83">
        <v>3</v>
      </c>
      <c r="Q2535" s="241">
        <f t="shared" si="186"/>
        <v>27</v>
      </c>
      <c r="R2535" s="240" t="str">
        <f t="shared" si="187"/>
        <v>OLASI RİSK</v>
      </c>
      <c r="S2535" s="84" t="s">
        <v>929</v>
      </c>
      <c r="T2535" s="83" t="s">
        <v>190</v>
      </c>
      <c r="U2535" s="155" t="s">
        <v>919</v>
      </c>
      <c r="V2535" s="85" t="s">
        <v>930</v>
      </c>
      <c r="W2535" s="156">
        <v>45585</v>
      </c>
      <c r="X2535" s="156" t="s">
        <v>858</v>
      </c>
      <c r="Y2535" s="83">
        <v>1</v>
      </c>
      <c r="Z2535" s="83">
        <v>1</v>
      </c>
      <c r="AA2535" s="83">
        <v>3</v>
      </c>
      <c r="AB2535" s="241">
        <f t="shared" si="188"/>
        <v>3</v>
      </c>
      <c r="AC2535" s="240" t="str">
        <f t="shared" si="189"/>
        <v>DÜŞÜK RİSK</v>
      </c>
      <c r="AD2535" s="81" t="s">
        <v>931</v>
      </c>
      <c r="AE2535" s="81" t="s">
        <v>190</v>
      </c>
      <c r="AF2535" s="240" t="s">
        <v>932</v>
      </c>
      <c r="AG2535" s="83" t="s">
        <v>860</v>
      </c>
    </row>
    <row r="2536" spans="1:33" ht="192.5" x14ac:dyDescent="0.45">
      <c r="A2536" s="152">
        <v>2529</v>
      </c>
      <c r="B2536" s="153">
        <v>45896</v>
      </c>
      <c r="C2536" s="83" t="s">
        <v>72</v>
      </c>
      <c r="D2536" s="81" t="s">
        <v>130</v>
      </c>
      <c r="E2536" s="254" t="s">
        <v>5384</v>
      </c>
      <c r="F2536" s="254" t="s">
        <v>5384</v>
      </c>
      <c r="G2536" s="83" t="s">
        <v>855</v>
      </c>
      <c r="H2536" s="83" t="s">
        <v>3866</v>
      </c>
      <c r="I2536" s="83" t="s">
        <v>3867</v>
      </c>
      <c r="J2536" s="83" t="s">
        <v>935</v>
      </c>
      <c r="K2536" s="83" t="s">
        <v>857</v>
      </c>
      <c r="L2536" s="84" t="s">
        <v>3868</v>
      </c>
      <c r="M2536" s="84" t="s">
        <v>917</v>
      </c>
      <c r="N2536" s="83">
        <v>1</v>
      </c>
      <c r="O2536" s="83">
        <v>3</v>
      </c>
      <c r="P2536" s="83">
        <v>1</v>
      </c>
      <c r="Q2536" s="241">
        <f t="shared" si="186"/>
        <v>3</v>
      </c>
      <c r="R2536" s="240" t="str">
        <f t="shared" si="187"/>
        <v>DÜŞÜK RİSK</v>
      </c>
      <c r="S2536" s="84" t="s">
        <v>3869</v>
      </c>
      <c r="T2536" s="83" t="s">
        <v>186</v>
      </c>
      <c r="U2536" s="155" t="s">
        <v>919</v>
      </c>
      <c r="V2536" s="85" t="s">
        <v>558</v>
      </c>
      <c r="W2536" s="156" t="s">
        <v>919</v>
      </c>
      <c r="X2536" s="156" t="s">
        <v>858</v>
      </c>
      <c r="Y2536" s="83">
        <v>1</v>
      </c>
      <c r="Z2536" s="83">
        <v>3</v>
      </c>
      <c r="AA2536" s="83">
        <v>1</v>
      </c>
      <c r="AB2536" s="241">
        <f t="shared" si="188"/>
        <v>3</v>
      </c>
      <c r="AC2536" s="240" t="str">
        <f t="shared" si="189"/>
        <v>DÜŞÜK RİSK</v>
      </c>
      <c r="AD2536" s="81" t="s">
        <v>132</v>
      </c>
      <c r="AE2536" s="81" t="s">
        <v>186</v>
      </c>
      <c r="AF2536" s="240" t="s">
        <v>1751</v>
      </c>
      <c r="AG2536" s="83" t="s">
        <v>860</v>
      </c>
    </row>
    <row r="2537" spans="1:33" ht="192.5" x14ac:dyDescent="0.45">
      <c r="A2537" s="152">
        <v>2530</v>
      </c>
      <c r="B2537" s="153">
        <v>45896</v>
      </c>
      <c r="C2537" s="83" t="s">
        <v>72</v>
      </c>
      <c r="D2537" s="81" t="s">
        <v>130</v>
      </c>
      <c r="E2537" s="254" t="s">
        <v>5384</v>
      </c>
      <c r="F2537" s="254" t="s">
        <v>5384</v>
      </c>
      <c r="G2537" s="83" t="s">
        <v>855</v>
      </c>
      <c r="H2537" s="83" t="s">
        <v>933</v>
      </c>
      <c r="I2537" s="83" t="s">
        <v>934</v>
      </c>
      <c r="J2537" s="83" t="s">
        <v>935</v>
      </c>
      <c r="K2537" s="83" t="s">
        <v>857</v>
      </c>
      <c r="L2537" s="84" t="s">
        <v>936</v>
      </c>
      <c r="M2537" s="84" t="s">
        <v>917</v>
      </c>
      <c r="N2537" s="83">
        <v>1</v>
      </c>
      <c r="O2537" s="83">
        <v>6</v>
      </c>
      <c r="P2537" s="83">
        <v>7</v>
      </c>
      <c r="Q2537" s="241">
        <f t="shared" si="186"/>
        <v>42</v>
      </c>
      <c r="R2537" s="240" t="str">
        <f t="shared" si="187"/>
        <v>OLASI RİSK</v>
      </c>
      <c r="S2537" s="84" t="s">
        <v>937</v>
      </c>
      <c r="T2537" s="83" t="s">
        <v>191</v>
      </c>
      <c r="U2537" s="155" t="s">
        <v>919</v>
      </c>
      <c r="V2537" s="85" t="s">
        <v>558</v>
      </c>
      <c r="W2537" s="156" t="s">
        <v>919</v>
      </c>
      <c r="X2537" s="156" t="s">
        <v>858</v>
      </c>
      <c r="Y2537" s="83">
        <v>1</v>
      </c>
      <c r="Z2537" s="83">
        <v>3</v>
      </c>
      <c r="AA2537" s="83">
        <v>3</v>
      </c>
      <c r="AB2537" s="241">
        <f t="shared" si="188"/>
        <v>9</v>
      </c>
      <c r="AC2537" s="240" t="str">
        <f t="shared" si="189"/>
        <v>DÜŞÜK RİSK</v>
      </c>
      <c r="AD2537" s="81" t="s">
        <v>132</v>
      </c>
      <c r="AE2537" s="81" t="s">
        <v>191</v>
      </c>
      <c r="AF2537" s="240" t="s">
        <v>1751</v>
      </c>
      <c r="AG2537" s="83" t="s">
        <v>860</v>
      </c>
    </row>
    <row r="2538" spans="1:33" ht="192.5" x14ac:dyDescent="0.45">
      <c r="A2538" s="152">
        <v>2531</v>
      </c>
      <c r="B2538" s="153">
        <v>45896</v>
      </c>
      <c r="C2538" s="83" t="s">
        <v>72</v>
      </c>
      <c r="D2538" s="81" t="s">
        <v>130</v>
      </c>
      <c r="E2538" s="254" t="s">
        <v>5384</v>
      </c>
      <c r="F2538" s="254" t="s">
        <v>5384</v>
      </c>
      <c r="G2538" s="83" t="s">
        <v>1120</v>
      </c>
      <c r="H2538" s="83" t="s">
        <v>1589</v>
      </c>
      <c r="I2538" s="83" t="s">
        <v>1590</v>
      </c>
      <c r="J2538" s="83" t="s">
        <v>915</v>
      </c>
      <c r="K2538" s="83" t="s">
        <v>857</v>
      </c>
      <c r="L2538" s="84" t="s">
        <v>1591</v>
      </c>
      <c r="M2538" s="84" t="s">
        <v>917</v>
      </c>
      <c r="N2538" s="83">
        <v>3</v>
      </c>
      <c r="O2538" s="83">
        <v>6</v>
      </c>
      <c r="P2538" s="83">
        <v>3</v>
      </c>
      <c r="Q2538" s="241">
        <f t="shared" si="186"/>
        <v>54</v>
      </c>
      <c r="R2538" s="240" t="str">
        <f t="shared" si="187"/>
        <v>OLASI RİSK</v>
      </c>
      <c r="S2538" s="84" t="s">
        <v>1592</v>
      </c>
      <c r="T2538" s="83" t="s">
        <v>192</v>
      </c>
      <c r="U2538" s="155" t="s">
        <v>1489</v>
      </c>
      <c r="V2538" s="85" t="s">
        <v>558</v>
      </c>
      <c r="W2538" s="156">
        <v>45591</v>
      </c>
      <c r="X2538" s="156" t="s">
        <v>858</v>
      </c>
      <c r="Y2538" s="83">
        <v>1</v>
      </c>
      <c r="Z2538" s="83">
        <v>3</v>
      </c>
      <c r="AA2538" s="83">
        <v>3</v>
      </c>
      <c r="AB2538" s="241">
        <f t="shared" si="188"/>
        <v>9</v>
      </c>
      <c r="AC2538" s="240" t="str">
        <f t="shared" si="189"/>
        <v>DÜŞÜK RİSK</v>
      </c>
      <c r="AD2538" s="81" t="s">
        <v>132</v>
      </c>
      <c r="AE2538" s="81" t="s">
        <v>192</v>
      </c>
      <c r="AF2538" s="240" t="s">
        <v>1751</v>
      </c>
      <c r="AG2538" s="83" t="s">
        <v>1593</v>
      </c>
    </row>
    <row r="2539" spans="1:33" ht="192.5" x14ac:dyDescent="0.45">
      <c r="A2539" s="152">
        <v>2532</v>
      </c>
      <c r="B2539" s="153">
        <v>45896</v>
      </c>
      <c r="C2539" s="83" t="s">
        <v>72</v>
      </c>
      <c r="D2539" s="81" t="s">
        <v>130</v>
      </c>
      <c r="E2539" s="254" t="s">
        <v>5384</v>
      </c>
      <c r="F2539" s="254" t="s">
        <v>5384</v>
      </c>
      <c r="G2539" s="83" t="s">
        <v>938</v>
      </c>
      <c r="H2539" s="83" t="s">
        <v>939</v>
      </c>
      <c r="I2539" s="83" t="s">
        <v>940</v>
      </c>
      <c r="J2539" s="83" t="s">
        <v>941</v>
      </c>
      <c r="K2539" s="83" t="s">
        <v>857</v>
      </c>
      <c r="L2539" s="84" t="s">
        <v>942</v>
      </c>
      <c r="M2539" s="84" t="s">
        <v>917</v>
      </c>
      <c r="N2539" s="83">
        <v>1</v>
      </c>
      <c r="O2539" s="83">
        <v>3</v>
      </c>
      <c r="P2539" s="83">
        <v>1</v>
      </c>
      <c r="Q2539" s="241">
        <f t="shared" si="186"/>
        <v>3</v>
      </c>
      <c r="R2539" s="240" t="str">
        <f t="shared" si="187"/>
        <v>DÜŞÜK RİSK</v>
      </c>
      <c r="S2539" s="84" t="s">
        <v>918</v>
      </c>
      <c r="T2539" s="83" t="s">
        <v>191</v>
      </c>
      <c r="U2539" s="155" t="s">
        <v>919</v>
      </c>
      <c r="V2539" s="85" t="s">
        <v>558</v>
      </c>
      <c r="W2539" s="156" t="s">
        <v>919</v>
      </c>
      <c r="X2539" s="156" t="s">
        <v>858</v>
      </c>
      <c r="Y2539" s="83">
        <v>1</v>
      </c>
      <c r="Z2539" s="83">
        <v>3</v>
      </c>
      <c r="AA2539" s="83">
        <v>1</v>
      </c>
      <c r="AB2539" s="241">
        <f t="shared" si="188"/>
        <v>3</v>
      </c>
      <c r="AC2539" s="240" t="str">
        <f t="shared" si="189"/>
        <v>DÜŞÜK RİSK</v>
      </c>
      <c r="AD2539" s="81" t="s">
        <v>132</v>
      </c>
      <c r="AE2539" s="81" t="s">
        <v>191</v>
      </c>
      <c r="AF2539" s="240" t="s">
        <v>1751</v>
      </c>
      <c r="AG2539" s="83" t="s">
        <v>860</v>
      </c>
    </row>
    <row r="2540" spans="1:33" ht="192.5" x14ac:dyDescent="0.45">
      <c r="A2540" s="152">
        <v>2533</v>
      </c>
      <c r="B2540" s="153">
        <v>45896</v>
      </c>
      <c r="C2540" s="83" t="s">
        <v>72</v>
      </c>
      <c r="D2540" s="81" t="s">
        <v>130</v>
      </c>
      <c r="E2540" s="254" t="s">
        <v>5384</v>
      </c>
      <c r="F2540" s="254" t="s">
        <v>5384</v>
      </c>
      <c r="G2540" s="83" t="s">
        <v>943</v>
      </c>
      <c r="H2540" s="83" t="s">
        <v>944</v>
      </c>
      <c r="I2540" s="83" t="s">
        <v>945</v>
      </c>
      <c r="J2540" s="83" t="s">
        <v>941</v>
      </c>
      <c r="K2540" s="83" t="s">
        <v>857</v>
      </c>
      <c r="L2540" s="84" t="s">
        <v>946</v>
      </c>
      <c r="M2540" s="84" t="s">
        <v>917</v>
      </c>
      <c r="N2540" s="83">
        <v>0.5</v>
      </c>
      <c r="O2540" s="83">
        <v>1</v>
      </c>
      <c r="P2540" s="83">
        <v>3</v>
      </c>
      <c r="Q2540" s="241">
        <f t="shared" si="186"/>
        <v>1.5</v>
      </c>
      <c r="R2540" s="240" t="str">
        <f t="shared" si="187"/>
        <v>DÜŞÜK RİSK</v>
      </c>
      <c r="S2540" s="84" t="s">
        <v>918</v>
      </c>
      <c r="T2540" s="83" t="s">
        <v>191</v>
      </c>
      <c r="U2540" s="155" t="s">
        <v>919</v>
      </c>
      <c r="V2540" s="85" t="s">
        <v>558</v>
      </c>
      <c r="W2540" s="156" t="s">
        <v>919</v>
      </c>
      <c r="X2540" s="156" t="s">
        <v>858</v>
      </c>
      <c r="Y2540" s="83">
        <v>0.5</v>
      </c>
      <c r="Z2540" s="83">
        <v>1</v>
      </c>
      <c r="AA2540" s="83">
        <v>3</v>
      </c>
      <c r="AB2540" s="241">
        <f t="shared" si="188"/>
        <v>1.5</v>
      </c>
      <c r="AC2540" s="240" t="str">
        <f t="shared" si="189"/>
        <v>DÜŞÜK RİSK</v>
      </c>
      <c r="AD2540" s="81" t="s">
        <v>132</v>
      </c>
      <c r="AE2540" s="81" t="s">
        <v>191</v>
      </c>
      <c r="AF2540" s="240" t="s">
        <v>1751</v>
      </c>
      <c r="AG2540" s="83" t="s">
        <v>860</v>
      </c>
    </row>
    <row r="2541" spans="1:33" ht="192.5" x14ac:dyDescent="0.45">
      <c r="A2541" s="152">
        <v>2534</v>
      </c>
      <c r="B2541" s="153">
        <v>45896</v>
      </c>
      <c r="C2541" s="83" t="s">
        <v>72</v>
      </c>
      <c r="D2541" s="81" t="s">
        <v>130</v>
      </c>
      <c r="E2541" s="254" t="s">
        <v>5384</v>
      </c>
      <c r="F2541" s="254" t="s">
        <v>5384</v>
      </c>
      <c r="G2541" s="83" t="s">
        <v>947</v>
      </c>
      <c r="H2541" s="83" t="s">
        <v>948</v>
      </c>
      <c r="I2541" s="83" t="s">
        <v>949</v>
      </c>
      <c r="J2541" s="83" t="s">
        <v>950</v>
      </c>
      <c r="K2541" s="83" t="s">
        <v>857</v>
      </c>
      <c r="L2541" s="84" t="s">
        <v>951</v>
      </c>
      <c r="M2541" s="84" t="s">
        <v>917</v>
      </c>
      <c r="N2541" s="83">
        <v>0.5</v>
      </c>
      <c r="O2541" s="83">
        <v>0.5</v>
      </c>
      <c r="P2541" s="83">
        <v>7</v>
      </c>
      <c r="Q2541" s="241">
        <f t="shared" si="186"/>
        <v>1.75</v>
      </c>
      <c r="R2541" s="240" t="str">
        <f t="shared" si="187"/>
        <v>DÜŞÜK RİSK</v>
      </c>
      <c r="S2541" s="84" t="s">
        <v>918</v>
      </c>
      <c r="T2541" s="83" t="s">
        <v>72</v>
      </c>
      <c r="U2541" s="155" t="s">
        <v>919</v>
      </c>
      <c r="V2541" s="85" t="s">
        <v>558</v>
      </c>
      <c r="W2541" s="156" t="s">
        <v>919</v>
      </c>
      <c r="X2541" s="156" t="s">
        <v>858</v>
      </c>
      <c r="Y2541" s="83">
        <v>0.5</v>
      </c>
      <c r="Z2541" s="83">
        <v>0.5</v>
      </c>
      <c r="AA2541" s="83">
        <v>7</v>
      </c>
      <c r="AB2541" s="241">
        <f t="shared" si="188"/>
        <v>1.75</v>
      </c>
      <c r="AC2541" s="240" t="str">
        <f t="shared" si="189"/>
        <v>DÜŞÜK RİSK</v>
      </c>
      <c r="AD2541" s="81" t="s">
        <v>132</v>
      </c>
      <c r="AE2541" s="81" t="s">
        <v>72</v>
      </c>
      <c r="AF2541" s="240" t="s">
        <v>1751</v>
      </c>
      <c r="AG2541" s="83" t="s">
        <v>952</v>
      </c>
    </row>
    <row r="2542" spans="1:33" ht="192.5" x14ac:dyDescent="0.45">
      <c r="A2542" s="152">
        <v>2535</v>
      </c>
      <c r="B2542" s="153">
        <v>45896</v>
      </c>
      <c r="C2542" s="83" t="s">
        <v>72</v>
      </c>
      <c r="D2542" s="81" t="s">
        <v>130</v>
      </c>
      <c r="E2542" s="254" t="s">
        <v>5384</v>
      </c>
      <c r="F2542" s="254" t="s">
        <v>5384</v>
      </c>
      <c r="G2542" s="83" t="s">
        <v>943</v>
      </c>
      <c r="H2542" s="83" t="s">
        <v>953</v>
      </c>
      <c r="I2542" s="83" t="s">
        <v>954</v>
      </c>
      <c r="J2542" s="83" t="s">
        <v>935</v>
      </c>
      <c r="K2542" s="83" t="s">
        <v>857</v>
      </c>
      <c r="L2542" s="84" t="s">
        <v>955</v>
      </c>
      <c r="M2542" s="84" t="s">
        <v>917</v>
      </c>
      <c r="N2542" s="83">
        <v>0.5</v>
      </c>
      <c r="O2542" s="83">
        <v>0.5</v>
      </c>
      <c r="P2542" s="83">
        <v>3</v>
      </c>
      <c r="Q2542" s="241">
        <f t="shared" si="186"/>
        <v>0.75</v>
      </c>
      <c r="R2542" s="240" t="str">
        <f t="shared" si="187"/>
        <v>DÜŞÜK RİSK</v>
      </c>
      <c r="S2542" s="84" t="s">
        <v>918</v>
      </c>
      <c r="T2542" s="83" t="s">
        <v>191</v>
      </c>
      <c r="U2542" s="155" t="s">
        <v>919</v>
      </c>
      <c r="V2542" s="85" t="s">
        <v>558</v>
      </c>
      <c r="W2542" s="156" t="s">
        <v>919</v>
      </c>
      <c r="X2542" s="156" t="s">
        <v>858</v>
      </c>
      <c r="Y2542" s="83">
        <v>0.5</v>
      </c>
      <c r="Z2542" s="83">
        <v>0.5</v>
      </c>
      <c r="AA2542" s="83">
        <v>3</v>
      </c>
      <c r="AB2542" s="241">
        <f t="shared" si="188"/>
        <v>0.75</v>
      </c>
      <c r="AC2542" s="240" t="str">
        <f t="shared" si="189"/>
        <v>DÜŞÜK RİSK</v>
      </c>
      <c r="AD2542" s="81" t="s">
        <v>132</v>
      </c>
      <c r="AE2542" s="81" t="s">
        <v>191</v>
      </c>
      <c r="AF2542" s="240" t="s">
        <v>1751</v>
      </c>
      <c r="AG2542" s="83" t="s">
        <v>860</v>
      </c>
    </row>
    <row r="2543" spans="1:33" ht="192.5" x14ac:dyDescent="0.45">
      <c r="A2543" s="152">
        <v>2536</v>
      </c>
      <c r="B2543" s="153">
        <v>45896</v>
      </c>
      <c r="C2543" s="83" t="s">
        <v>72</v>
      </c>
      <c r="D2543" s="81" t="s">
        <v>130</v>
      </c>
      <c r="E2543" s="254" t="s">
        <v>5384</v>
      </c>
      <c r="F2543" s="254" t="s">
        <v>5384</v>
      </c>
      <c r="G2543" s="83" t="s">
        <v>3826</v>
      </c>
      <c r="H2543" s="83" t="s">
        <v>3827</v>
      </c>
      <c r="I2543" s="83" t="s">
        <v>3828</v>
      </c>
      <c r="J2543" s="83" t="s">
        <v>3829</v>
      </c>
      <c r="K2543" s="83" t="s">
        <v>857</v>
      </c>
      <c r="L2543" s="84" t="s">
        <v>3830</v>
      </c>
      <c r="M2543" s="84" t="s">
        <v>917</v>
      </c>
      <c r="N2543" s="83">
        <v>0.5</v>
      </c>
      <c r="O2543" s="83">
        <v>6</v>
      </c>
      <c r="P2543" s="83">
        <v>7</v>
      </c>
      <c r="Q2543" s="241">
        <f t="shared" si="186"/>
        <v>21</v>
      </c>
      <c r="R2543" s="240" t="str">
        <f t="shared" si="187"/>
        <v>OLASI RİSK</v>
      </c>
      <c r="S2543" s="84" t="s">
        <v>918</v>
      </c>
      <c r="T2543" s="83" t="s">
        <v>191</v>
      </c>
      <c r="U2543" s="155" t="s">
        <v>919</v>
      </c>
      <c r="V2543" s="85" t="s">
        <v>558</v>
      </c>
      <c r="W2543" s="156" t="s">
        <v>919</v>
      </c>
      <c r="X2543" s="156" t="s">
        <v>858</v>
      </c>
      <c r="Y2543" s="83">
        <v>0.5</v>
      </c>
      <c r="Z2543" s="83">
        <v>6</v>
      </c>
      <c r="AA2543" s="83">
        <v>7</v>
      </c>
      <c r="AB2543" s="241">
        <f t="shared" si="188"/>
        <v>21</v>
      </c>
      <c r="AC2543" s="240" t="str">
        <f t="shared" si="189"/>
        <v>OLASI RİSK</v>
      </c>
      <c r="AD2543" s="81" t="s">
        <v>132</v>
      </c>
      <c r="AE2543" s="81" t="s">
        <v>3806</v>
      </c>
      <c r="AF2543" s="240" t="s">
        <v>1751</v>
      </c>
      <c r="AG2543" s="83" t="s">
        <v>860</v>
      </c>
    </row>
    <row r="2544" spans="1:33" ht="192.5" x14ac:dyDescent="0.45">
      <c r="A2544" s="152">
        <v>2537</v>
      </c>
      <c r="B2544" s="153">
        <v>45896</v>
      </c>
      <c r="C2544" s="83" t="s">
        <v>72</v>
      </c>
      <c r="D2544" s="81" t="s">
        <v>130</v>
      </c>
      <c r="E2544" s="254" t="s">
        <v>5384</v>
      </c>
      <c r="F2544" s="254" t="s">
        <v>5384</v>
      </c>
      <c r="G2544" s="83" t="s">
        <v>3826</v>
      </c>
      <c r="H2544" s="83" t="s">
        <v>3831</v>
      </c>
      <c r="I2544" s="83" t="s">
        <v>3832</v>
      </c>
      <c r="J2544" s="83" t="s">
        <v>3833</v>
      </c>
      <c r="K2544" s="83" t="s">
        <v>857</v>
      </c>
      <c r="L2544" s="84" t="s">
        <v>3834</v>
      </c>
      <c r="M2544" s="84" t="s">
        <v>917</v>
      </c>
      <c r="N2544" s="83">
        <v>0.5</v>
      </c>
      <c r="O2544" s="83">
        <v>1</v>
      </c>
      <c r="P2544" s="83">
        <v>7</v>
      </c>
      <c r="Q2544" s="241">
        <f t="shared" si="186"/>
        <v>3.5</v>
      </c>
      <c r="R2544" s="240" t="str">
        <f t="shared" si="187"/>
        <v>DÜŞÜK RİSK</v>
      </c>
      <c r="S2544" s="84" t="s">
        <v>918</v>
      </c>
      <c r="T2544" s="83" t="s">
        <v>186</v>
      </c>
      <c r="U2544" s="155" t="s">
        <v>919</v>
      </c>
      <c r="V2544" s="85" t="s">
        <v>558</v>
      </c>
      <c r="W2544" s="156" t="s">
        <v>919</v>
      </c>
      <c r="X2544" s="156" t="s">
        <v>858</v>
      </c>
      <c r="Y2544" s="83">
        <v>0.5</v>
      </c>
      <c r="Z2544" s="83">
        <v>1</v>
      </c>
      <c r="AA2544" s="83">
        <v>7</v>
      </c>
      <c r="AB2544" s="241">
        <f t="shared" si="188"/>
        <v>3.5</v>
      </c>
      <c r="AC2544" s="240" t="str">
        <f t="shared" si="189"/>
        <v>DÜŞÜK RİSK</v>
      </c>
      <c r="AD2544" s="81" t="s">
        <v>931</v>
      </c>
      <c r="AE2544" s="81" t="s">
        <v>3806</v>
      </c>
      <c r="AF2544" s="240" t="s">
        <v>1795</v>
      </c>
      <c r="AG2544" s="83" t="s">
        <v>3835</v>
      </c>
    </row>
    <row r="2545" spans="1:33" ht="192.5" x14ac:dyDescent="0.45">
      <c r="A2545" s="152">
        <v>2538</v>
      </c>
      <c r="B2545" s="153">
        <v>45896</v>
      </c>
      <c r="C2545" s="83" t="s">
        <v>72</v>
      </c>
      <c r="D2545" s="81" t="s">
        <v>130</v>
      </c>
      <c r="E2545" s="254" t="s">
        <v>5384</v>
      </c>
      <c r="F2545" s="254" t="s">
        <v>5384</v>
      </c>
      <c r="G2545" s="83" t="s">
        <v>3826</v>
      </c>
      <c r="H2545" s="83" t="s">
        <v>3836</v>
      </c>
      <c r="I2545" s="83" t="s">
        <v>3837</v>
      </c>
      <c r="J2545" s="83" t="s">
        <v>3838</v>
      </c>
      <c r="K2545" s="83" t="s">
        <v>857</v>
      </c>
      <c r="L2545" s="84" t="s">
        <v>3839</v>
      </c>
      <c r="M2545" s="84" t="s">
        <v>917</v>
      </c>
      <c r="N2545" s="83">
        <v>1</v>
      </c>
      <c r="O2545" s="83">
        <v>1</v>
      </c>
      <c r="P2545" s="83">
        <v>7</v>
      </c>
      <c r="Q2545" s="241">
        <f t="shared" si="186"/>
        <v>7</v>
      </c>
      <c r="R2545" s="240" t="str">
        <f t="shared" si="187"/>
        <v>DÜŞÜK RİSK</v>
      </c>
      <c r="S2545" s="84" t="s">
        <v>918</v>
      </c>
      <c r="T2545" s="83" t="s">
        <v>132</v>
      </c>
      <c r="U2545" s="155" t="s">
        <v>919</v>
      </c>
      <c r="V2545" s="85" t="s">
        <v>558</v>
      </c>
      <c r="W2545" s="156" t="s">
        <v>919</v>
      </c>
      <c r="X2545" s="156" t="s">
        <v>858</v>
      </c>
      <c r="Y2545" s="83">
        <v>1</v>
      </c>
      <c r="Z2545" s="83">
        <v>1</v>
      </c>
      <c r="AA2545" s="83">
        <v>7</v>
      </c>
      <c r="AB2545" s="241">
        <f t="shared" si="188"/>
        <v>7</v>
      </c>
      <c r="AC2545" s="240" t="str">
        <f t="shared" si="189"/>
        <v>DÜŞÜK RİSK</v>
      </c>
      <c r="AD2545" s="81" t="s">
        <v>493</v>
      </c>
      <c r="AE2545" s="81" t="s">
        <v>3806</v>
      </c>
      <c r="AF2545" s="240" t="s">
        <v>3840</v>
      </c>
      <c r="AG2545" s="83" t="s">
        <v>3835</v>
      </c>
    </row>
    <row r="2546" spans="1:33" ht="192.5" x14ac:dyDescent="0.45">
      <c r="A2546" s="152">
        <v>2539</v>
      </c>
      <c r="B2546" s="153">
        <v>45896</v>
      </c>
      <c r="C2546" s="83" t="s">
        <v>72</v>
      </c>
      <c r="D2546" s="81" t="s">
        <v>130</v>
      </c>
      <c r="E2546" s="254" t="s">
        <v>5384</v>
      </c>
      <c r="F2546" s="254" t="s">
        <v>5384</v>
      </c>
      <c r="G2546" s="83" t="s">
        <v>4008</v>
      </c>
      <c r="H2546" s="83" t="s">
        <v>4009</v>
      </c>
      <c r="I2546" s="83" t="s">
        <v>4010</v>
      </c>
      <c r="J2546" s="83" t="s">
        <v>4011</v>
      </c>
      <c r="K2546" s="83" t="s">
        <v>857</v>
      </c>
      <c r="L2546" s="84" t="s">
        <v>4012</v>
      </c>
      <c r="M2546" s="84" t="s">
        <v>917</v>
      </c>
      <c r="N2546" s="83">
        <v>0.5</v>
      </c>
      <c r="O2546" s="83">
        <v>0.5</v>
      </c>
      <c r="P2546" s="83">
        <v>40</v>
      </c>
      <c r="Q2546" s="241">
        <f t="shared" si="186"/>
        <v>10</v>
      </c>
      <c r="R2546" s="240" t="str">
        <f t="shared" si="187"/>
        <v>DÜŞÜK RİSK</v>
      </c>
      <c r="S2546" s="84" t="s">
        <v>918</v>
      </c>
      <c r="T2546" s="83" t="s">
        <v>191</v>
      </c>
      <c r="U2546" s="155" t="s">
        <v>919</v>
      </c>
      <c r="V2546" s="85" t="s">
        <v>558</v>
      </c>
      <c r="W2546" s="156" t="s">
        <v>919</v>
      </c>
      <c r="X2546" s="156" t="s">
        <v>858</v>
      </c>
      <c r="Y2546" s="83">
        <v>0.5</v>
      </c>
      <c r="Z2546" s="83">
        <v>0.5</v>
      </c>
      <c r="AA2546" s="83">
        <v>40</v>
      </c>
      <c r="AB2546" s="241">
        <f t="shared" si="188"/>
        <v>10</v>
      </c>
      <c r="AC2546" s="240" t="str">
        <f t="shared" si="189"/>
        <v>DÜŞÜK RİSK</v>
      </c>
      <c r="AD2546" s="81" t="s">
        <v>132</v>
      </c>
      <c r="AE2546" s="81" t="s">
        <v>191</v>
      </c>
      <c r="AF2546" s="240" t="s">
        <v>1751</v>
      </c>
      <c r="AG2546" s="83" t="s">
        <v>860</v>
      </c>
    </row>
    <row r="2547" spans="1:33" ht="192.5" x14ac:dyDescent="0.45">
      <c r="A2547" s="152">
        <v>2540</v>
      </c>
      <c r="B2547" s="153">
        <v>45896</v>
      </c>
      <c r="C2547" s="83" t="s">
        <v>72</v>
      </c>
      <c r="D2547" s="81" t="s">
        <v>130</v>
      </c>
      <c r="E2547" s="254" t="s">
        <v>5384</v>
      </c>
      <c r="F2547" s="254" t="s">
        <v>5384</v>
      </c>
      <c r="G2547" s="83" t="s">
        <v>4008</v>
      </c>
      <c r="H2547" s="83" t="s">
        <v>4009</v>
      </c>
      <c r="I2547" s="83" t="s">
        <v>4013</v>
      </c>
      <c r="J2547" s="83" t="s">
        <v>4014</v>
      </c>
      <c r="K2547" s="83" t="s">
        <v>857</v>
      </c>
      <c r="L2547" s="84" t="s">
        <v>4015</v>
      </c>
      <c r="M2547" s="84" t="s">
        <v>917</v>
      </c>
      <c r="N2547" s="83">
        <v>0.5</v>
      </c>
      <c r="O2547" s="83">
        <v>0.5</v>
      </c>
      <c r="P2547" s="83">
        <v>3</v>
      </c>
      <c r="Q2547" s="241">
        <f t="shared" si="186"/>
        <v>0.75</v>
      </c>
      <c r="R2547" s="240" t="str">
        <f t="shared" si="187"/>
        <v>DÜŞÜK RİSK</v>
      </c>
      <c r="S2547" s="84" t="s">
        <v>918</v>
      </c>
      <c r="T2547" s="83" t="s">
        <v>191</v>
      </c>
      <c r="U2547" s="155" t="s">
        <v>919</v>
      </c>
      <c r="V2547" s="85" t="s">
        <v>558</v>
      </c>
      <c r="W2547" s="156" t="s">
        <v>919</v>
      </c>
      <c r="X2547" s="156" t="s">
        <v>858</v>
      </c>
      <c r="Y2547" s="83">
        <v>0.5</v>
      </c>
      <c r="Z2547" s="83">
        <v>0.5</v>
      </c>
      <c r="AA2547" s="83">
        <v>3</v>
      </c>
      <c r="AB2547" s="241">
        <f t="shared" si="188"/>
        <v>0.75</v>
      </c>
      <c r="AC2547" s="240" t="str">
        <f t="shared" si="189"/>
        <v>DÜŞÜK RİSK</v>
      </c>
      <c r="AD2547" s="81" t="s">
        <v>132</v>
      </c>
      <c r="AE2547" s="81" t="s">
        <v>191</v>
      </c>
      <c r="AF2547" s="240" t="s">
        <v>1751</v>
      </c>
      <c r="AG2547" s="83" t="s">
        <v>860</v>
      </c>
    </row>
    <row r="2548" spans="1:33" ht="192.5" x14ac:dyDescent="0.45">
      <c r="A2548" s="152">
        <v>2541</v>
      </c>
      <c r="B2548" s="153">
        <v>45896</v>
      </c>
      <c r="C2548" s="83" t="s">
        <v>72</v>
      </c>
      <c r="D2548" s="81" t="s">
        <v>130</v>
      </c>
      <c r="E2548" s="254" t="s">
        <v>5384</v>
      </c>
      <c r="F2548" s="254" t="s">
        <v>5384</v>
      </c>
      <c r="G2548" s="83" t="s">
        <v>4008</v>
      </c>
      <c r="H2548" s="83" t="s">
        <v>4009</v>
      </c>
      <c r="I2548" s="83" t="s">
        <v>4016</v>
      </c>
      <c r="J2548" s="83" t="s">
        <v>4017</v>
      </c>
      <c r="K2548" s="83" t="s">
        <v>857</v>
      </c>
      <c r="L2548" s="84" t="s">
        <v>4012</v>
      </c>
      <c r="M2548" s="84" t="s">
        <v>917</v>
      </c>
      <c r="N2548" s="83">
        <v>0.5</v>
      </c>
      <c r="O2548" s="83">
        <v>0.5</v>
      </c>
      <c r="P2548" s="83">
        <v>3</v>
      </c>
      <c r="Q2548" s="241">
        <f t="shared" si="186"/>
        <v>0.75</v>
      </c>
      <c r="R2548" s="240" t="str">
        <f t="shared" si="187"/>
        <v>DÜŞÜK RİSK</v>
      </c>
      <c r="S2548" s="84" t="s">
        <v>918</v>
      </c>
      <c r="T2548" s="83" t="s">
        <v>191</v>
      </c>
      <c r="U2548" s="155" t="s">
        <v>919</v>
      </c>
      <c r="V2548" s="85" t="s">
        <v>558</v>
      </c>
      <c r="W2548" s="156" t="s">
        <v>919</v>
      </c>
      <c r="X2548" s="156" t="s">
        <v>858</v>
      </c>
      <c r="Y2548" s="83">
        <v>0.5</v>
      </c>
      <c r="Z2548" s="83">
        <v>0.5</v>
      </c>
      <c r="AA2548" s="83">
        <v>3</v>
      </c>
      <c r="AB2548" s="241">
        <f t="shared" si="188"/>
        <v>0.75</v>
      </c>
      <c r="AC2548" s="240" t="str">
        <f t="shared" si="189"/>
        <v>DÜŞÜK RİSK</v>
      </c>
      <c r="AD2548" s="81" t="s">
        <v>132</v>
      </c>
      <c r="AE2548" s="81" t="s">
        <v>191</v>
      </c>
      <c r="AF2548" s="240" t="s">
        <v>1751</v>
      </c>
      <c r="AG2548" s="83" t="s">
        <v>860</v>
      </c>
    </row>
    <row r="2549" spans="1:33" ht="192.5" x14ac:dyDescent="0.45">
      <c r="A2549" s="152">
        <v>2542</v>
      </c>
      <c r="B2549" s="153">
        <v>45896</v>
      </c>
      <c r="C2549" s="83" t="s">
        <v>72</v>
      </c>
      <c r="D2549" s="81" t="s">
        <v>130</v>
      </c>
      <c r="E2549" s="254" t="s">
        <v>5384</v>
      </c>
      <c r="F2549" s="254" t="s">
        <v>5384</v>
      </c>
      <c r="G2549" s="83" t="s">
        <v>1022</v>
      </c>
      <c r="H2549" s="83" t="s">
        <v>1023</v>
      </c>
      <c r="I2549" s="83" t="s">
        <v>1024</v>
      </c>
      <c r="J2549" s="83" t="s">
        <v>935</v>
      </c>
      <c r="K2549" s="83" t="s">
        <v>857</v>
      </c>
      <c r="L2549" s="84" t="s">
        <v>1025</v>
      </c>
      <c r="M2549" s="84" t="s">
        <v>917</v>
      </c>
      <c r="N2549" s="83">
        <v>1</v>
      </c>
      <c r="O2549" s="83">
        <v>2</v>
      </c>
      <c r="P2549" s="83">
        <v>7</v>
      </c>
      <c r="Q2549" s="241">
        <f t="shared" si="186"/>
        <v>14</v>
      </c>
      <c r="R2549" s="240" t="str">
        <f t="shared" si="187"/>
        <v>DÜŞÜK RİSK</v>
      </c>
      <c r="S2549" s="84" t="s">
        <v>918</v>
      </c>
      <c r="T2549" s="83" t="s">
        <v>191</v>
      </c>
      <c r="U2549" s="155" t="s">
        <v>919</v>
      </c>
      <c r="V2549" s="85" t="s">
        <v>961</v>
      </c>
      <c r="W2549" s="156" t="s">
        <v>919</v>
      </c>
      <c r="X2549" s="156" t="s">
        <v>858</v>
      </c>
      <c r="Y2549" s="83">
        <v>0.5</v>
      </c>
      <c r="Z2549" s="83">
        <v>1</v>
      </c>
      <c r="AA2549" s="83">
        <v>3</v>
      </c>
      <c r="AB2549" s="241">
        <f t="shared" si="188"/>
        <v>1.5</v>
      </c>
      <c r="AC2549" s="240" t="str">
        <f t="shared" si="189"/>
        <v>DÜŞÜK RİSK</v>
      </c>
      <c r="AD2549" s="81" t="s">
        <v>132</v>
      </c>
      <c r="AE2549" s="81" t="s">
        <v>191</v>
      </c>
      <c r="AF2549" s="240" t="s">
        <v>978</v>
      </c>
      <c r="AG2549" s="83" t="s">
        <v>860</v>
      </c>
    </row>
    <row r="2550" spans="1:33" ht="192.5" x14ac:dyDescent="0.45">
      <c r="A2550" s="152">
        <v>2543</v>
      </c>
      <c r="B2550" s="153">
        <v>45896</v>
      </c>
      <c r="C2550" s="83" t="s">
        <v>72</v>
      </c>
      <c r="D2550" s="81" t="s">
        <v>130</v>
      </c>
      <c r="E2550" s="254" t="s">
        <v>5384</v>
      </c>
      <c r="F2550" s="254" t="s">
        <v>5384</v>
      </c>
      <c r="G2550" s="83" t="s">
        <v>1022</v>
      </c>
      <c r="H2550" s="83" t="s">
        <v>1026</v>
      </c>
      <c r="I2550" s="83" t="s">
        <v>1027</v>
      </c>
      <c r="J2550" s="83" t="s">
        <v>935</v>
      </c>
      <c r="K2550" s="83" t="s">
        <v>857</v>
      </c>
      <c r="L2550" s="84" t="s">
        <v>1028</v>
      </c>
      <c r="M2550" s="84" t="s">
        <v>917</v>
      </c>
      <c r="N2550" s="83">
        <v>1</v>
      </c>
      <c r="O2550" s="83">
        <v>2</v>
      </c>
      <c r="P2550" s="83">
        <v>7</v>
      </c>
      <c r="Q2550" s="241">
        <f t="shared" si="186"/>
        <v>14</v>
      </c>
      <c r="R2550" s="240" t="str">
        <f t="shared" si="187"/>
        <v>DÜŞÜK RİSK</v>
      </c>
      <c r="S2550" s="84" t="s">
        <v>918</v>
      </c>
      <c r="T2550" s="83" t="s">
        <v>191</v>
      </c>
      <c r="U2550" s="155" t="s">
        <v>919</v>
      </c>
      <c r="V2550" s="85" t="s">
        <v>961</v>
      </c>
      <c r="W2550" s="156" t="s">
        <v>919</v>
      </c>
      <c r="X2550" s="156" t="s">
        <v>858</v>
      </c>
      <c r="Y2550" s="83">
        <v>0.5</v>
      </c>
      <c r="Z2550" s="83">
        <v>1</v>
      </c>
      <c r="AA2550" s="83">
        <v>1</v>
      </c>
      <c r="AB2550" s="241">
        <f t="shared" si="188"/>
        <v>0.5</v>
      </c>
      <c r="AC2550" s="240" t="str">
        <f t="shared" si="189"/>
        <v>DÜŞÜK RİSK</v>
      </c>
      <c r="AD2550" s="81" t="s">
        <v>132</v>
      </c>
      <c r="AE2550" s="81" t="s">
        <v>191</v>
      </c>
      <c r="AF2550" s="240" t="s">
        <v>978</v>
      </c>
      <c r="AG2550" s="83" t="s">
        <v>860</v>
      </c>
    </row>
    <row r="2551" spans="1:33" ht="192.5" x14ac:dyDescent="0.45">
      <c r="A2551" s="152">
        <v>2544</v>
      </c>
      <c r="B2551" s="153">
        <v>45896</v>
      </c>
      <c r="C2551" s="83" t="s">
        <v>72</v>
      </c>
      <c r="D2551" s="81" t="s">
        <v>130</v>
      </c>
      <c r="E2551" s="254" t="s">
        <v>5384</v>
      </c>
      <c r="F2551" s="254" t="s">
        <v>5384</v>
      </c>
      <c r="G2551" s="83" t="s">
        <v>1022</v>
      </c>
      <c r="H2551" s="83" t="s">
        <v>1029</v>
      </c>
      <c r="I2551" s="83" t="s">
        <v>1030</v>
      </c>
      <c r="J2551" s="83" t="s">
        <v>1031</v>
      </c>
      <c r="K2551" s="83" t="s">
        <v>857</v>
      </c>
      <c r="L2551" s="84" t="s">
        <v>1032</v>
      </c>
      <c r="M2551" s="84" t="s">
        <v>917</v>
      </c>
      <c r="N2551" s="83">
        <v>1</v>
      </c>
      <c r="O2551" s="83">
        <v>2</v>
      </c>
      <c r="P2551" s="83">
        <v>7</v>
      </c>
      <c r="Q2551" s="241">
        <f t="shared" si="186"/>
        <v>14</v>
      </c>
      <c r="R2551" s="240" t="str">
        <f t="shared" si="187"/>
        <v>DÜŞÜK RİSK</v>
      </c>
      <c r="S2551" s="84" t="s">
        <v>918</v>
      </c>
      <c r="T2551" s="83" t="s">
        <v>191</v>
      </c>
      <c r="U2551" s="155" t="s">
        <v>919</v>
      </c>
      <c r="V2551" s="85" t="s">
        <v>961</v>
      </c>
      <c r="W2551" s="156" t="s">
        <v>919</v>
      </c>
      <c r="X2551" s="156" t="s">
        <v>858</v>
      </c>
      <c r="Y2551" s="83">
        <v>0.5</v>
      </c>
      <c r="Z2551" s="83">
        <v>1</v>
      </c>
      <c r="AA2551" s="83">
        <v>1</v>
      </c>
      <c r="AB2551" s="241">
        <f t="shared" si="188"/>
        <v>0.5</v>
      </c>
      <c r="AC2551" s="240" t="str">
        <f t="shared" si="189"/>
        <v>DÜŞÜK RİSK</v>
      </c>
      <c r="AD2551" s="81" t="s">
        <v>132</v>
      </c>
      <c r="AE2551" s="81" t="s">
        <v>191</v>
      </c>
      <c r="AF2551" s="240" t="s">
        <v>978</v>
      </c>
      <c r="AG2551" s="83" t="s">
        <v>860</v>
      </c>
    </row>
    <row r="2552" spans="1:33" ht="192.5" x14ac:dyDescent="0.45">
      <c r="A2552" s="152">
        <v>2545</v>
      </c>
      <c r="B2552" s="153">
        <v>45896</v>
      </c>
      <c r="C2552" s="83" t="s">
        <v>72</v>
      </c>
      <c r="D2552" s="81" t="s">
        <v>130</v>
      </c>
      <c r="E2552" s="254" t="s">
        <v>5384</v>
      </c>
      <c r="F2552" s="254" t="s">
        <v>5384</v>
      </c>
      <c r="G2552" s="83" t="s">
        <v>1022</v>
      </c>
      <c r="H2552" s="83" t="s">
        <v>1033</v>
      </c>
      <c r="I2552" s="83" t="s">
        <v>1034</v>
      </c>
      <c r="J2552" s="83" t="s">
        <v>1035</v>
      </c>
      <c r="K2552" s="83" t="s">
        <v>857</v>
      </c>
      <c r="L2552" s="84" t="s">
        <v>1036</v>
      </c>
      <c r="M2552" s="84" t="s">
        <v>917</v>
      </c>
      <c r="N2552" s="83">
        <v>1</v>
      </c>
      <c r="O2552" s="83">
        <v>2</v>
      </c>
      <c r="P2552" s="83">
        <v>7</v>
      </c>
      <c r="Q2552" s="241">
        <f t="shared" si="186"/>
        <v>14</v>
      </c>
      <c r="R2552" s="240" t="str">
        <f t="shared" si="187"/>
        <v>DÜŞÜK RİSK</v>
      </c>
      <c r="S2552" s="84" t="s">
        <v>918</v>
      </c>
      <c r="T2552" s="83" t="s">
        <v>191</v>
      </c>
      <c r="U2552" s="155" t="s">
        <v>919</v>
      </c>
      <c r="V2552" s="85" t="s">
        <v>961</v>
      </c>
      <c r="W2552" s="156" t="s">
        <v>919</v>
      </c>
      <c r="X2552" s="156" t="s">
        <v>858</v>
      </c>
      <c r="Y2552" s="83">
        <v>0.5</v>
      </c>
      <c r="Z2552" s="83">
        <v>1</v>
      </c>
      <c r="AA2552" s="83">
        <v>1</v>
      </c>
      <c r="AB2552" s="241">
        <f t="shared" si="188"/>
        <v>0.5</v>
      </c>
      <c r="AC2552" s="240" t="str">
        <f t="shared" si="189"/>
        <v>DÜŞÜK RİSK</v>
      </c>
      <c r="AD2552" s="81" t="s">
        <v>132</v>
      </c>
      <c r="AE2552" s="81" t="s">
        <v>191</v>
      </c>
      <c r="AF2552" s="240" t="s">
        <v>978</v>
      </c>
      <c r="AG2552" s="83" t="s">
        <v>860</v>
      </c>
    </row>
    <row r="2553" spans="1:33" ht="192.5" x14ac:dyDescent="0.45">
      <c r="A2553" s="152">
        <v>2546</v>
      </c>
      <c r="B2553" s="153">
        <v>45896</v>
      </c>
      <c r="C2553" s="83" t="s">
        <v>72</v>
      </c>
      <c r="D2553" s="81" t="s">
        <v>130</v>
      </c>
      <c r="E2553" s="254" t="s">
        <v>5384</v>
      </c>
      <c r="F2553" s="254" t="s">
        <v>5384</v>
      </c>
      <c r="G2553" s="83" t="s">
        <v>4018</v>
      </c>
      <c r="H2553" s="83" t="s">
        <v>4019</v>
      </c>
      <c r="I2553" s="83" t="s">
        <v>830</v>
      </c>
      <c r="J2553" s="83" t="s">
        <v>4020</v>
      </c>
      <c r="K2553" s="83" t="s">
        <v>857</v>
      </c>
      <c r="L2553" s="84" t="s">
        <v>4021</v>
      </c>
      <c r="M2553" s="84" t="s">
        <v>917</v>
      </c>
      <c r="N2553" s="83">
        <v>1</v>
      </c>
      <c r="O2553" s="83">
        <v>6</v>
      </c>
      <c r="P2553" s="83">
        <v>7</v>
      </c>
      <c r="Q2553" s="241">
        <f t="shared" si="186"/>
        <v>42</v>
      </c>
      <c r="R2553" s="240" t="str">
        <f t="shared" si="187"/>
        <v>OLASI RİSK</v>
      </c>
      <c r="S2553" s="84" t="s">
        <v>918</v>
      </c>
      <c r="T2553" s="83" t="s">
        <v>191</v>
      </c>
      <c r="U2553" s="155" t="s">
        <v>919</v>
      </c>
      <c r="V2553" s="85" t="s">
        <v>961</v>
      </c>
      <c r="W2553" s="156" t="s">
        <v>919</v>
      </c>
      <c r="X2553" s="156" t="s">
        <v>858</v>
      </c>
      <c r="Y2553" s="83">
        <v>1</v>
      </c>
      <c r="Z2553" s="83">
        <v>2</v>
      </c>
      <c r="AA2553" s="83">
        <v>7</v>
      </c>
      <c r="AB2553" s="241">
        <f t="shared" si="188"/>
        <v>14</v>
      </c>
      <c r="AC2553" s="240" t="str">
        <f t="shared" si="189"/>
        <v>DÜŞÜK RİSK</v>
      </c>
      <c r="AD2553" s="81" t="s">
        <v>132</v>
      </c>
      <c r="AE2553" s="81" t="s">
        <v>191</v>
      </c>
      <c r="AF2553" s="240" t="s">
        <v>4022</v>
      </c>
      <c r="AG2553" s="83" t="s">
        <v>860</v>
      </c>
    </row>
    <row r="2554" spans="1:33" ht="192.5" x14ac:dyDescent="0.45">
      <c r="A2554" s="152">
        <v>2547</v>
      </c>
      <c r="B2554" s="153">
        <v>45896</v>
      </c>
      <c r="C2554" s="83" t="s">
        <v>72</v>
      </c>
      <c r="D2554" s="81" t="s">
        <v>155</v>
      </c>
      <c r="E2554" s="254" t="s">
        <v>5384</v>
      </c>
      <c r="F2554" s="254" t="s">
        <v>5384</v>
      </c>
      <c r="G2554" s="83" t="s">
        <v>1037</v>
      </c>
      <c r="H2554" s="83" t="s">
        <v>1038</v>
      </c>
      <c r="I2554" s="83" t="s">
        <v>1039</v>
      </c>
      <c r="J2554" s="83" t="s">
        <v>1040</v>
      </c>
      <c r="K2554" s="83" t="s">
        <v>857</v>
      </c>
      <c r="L2554" s="84" t="s">
        <v>1041</v>
      </c>
      <c r="M2554" s="84" t="s">
        <v>917</v>
      </c>
      <c r="N2554" s="83">
        <v>0.5</v>
      </c>
      <c r="O2554" s="83">
        <v>0.5</v>
      </c>
      <c r="P2554" s="83">
        <v>3</v>
      </c>
      <c r="Q2554" s="241">
        <f t="shared" si="186"/>
        <v>0.75</v>
      </c>
      <c r="R2554" s="240" t="str">
        <f t="shared" si="187"/>
        <v>DÜŞÜK RİSK</v>
      </c>
      <c r="S2554" s="84" t="s">
        <v>918</v>
      </c>
      <c r="T2554" s="83" t="s">
        <v>186</v>
      </c>
      <c r="U2554" s="155" t="s">
        <v>919</v>
      </c>
      <c r="V2554" s="85" t="s">
        <v>558</v>
      </c>
      <c r="W2554" s="156" t="s">
        <v>919</v>
      </c>
      <c r="X2554" s="156" t="s">
        <v>858</v>
      </c>
      <c r="Y2554" s="83">
        <v>0.5</v>
      </c>
      <c r="Z2554" s="83">
        <v>0.5</v>
      </c>
      <c r="AA2554" s="83">
        <v>3</v>
      </c>
      <c r="AB2554" s="241">
        <f t="shared" si="188"/>
        <v>0.75</v>
      </c>
      <c r="AC2554" s="240" t="str">
        <f t="shared" si="189"/>
        <v>DÜŞÜK RİSK</v>
      </c>
      <c r="AD2554" s="81" t="s">
        <v>132</v>
      </c>
      <c r="AE2554" s="81" t="s">
        <v>186</v>
      </c>
      <c r="AF2554" s="240" t="s">
        <v>978</v>
      </c>
      <c r="AG2554" s="83" t="s">
        <v>1042</v>
      </c>
    </row>
    <row r="2555" spans="1:33" ht="192.5" x14ac:dyDescent="0.45">
      <c r="A2555" s="152">
        <v>2548</v>
      </c>
      <c r="B2555" s="153">
        <v>45896</v>
      </c>
      <c r="C2555" s="83" t="s">
        <v>72</v>
      </c>
      <c r="D2555" s="81" t="s">
        <v>155</v>
      </c>
      <c r="E2555" s="254" t="s">
        <v>5384</v>
      </c>
      <c r="F2555" s="254" t="s">
        <v>5384</v>
      </c>
      <c r="G2555" s="83" t="s">
        <v>1269</v>
      </c>
      <c r="H2555" s="83" t="s">
        <v>1594</v>
      </c>
      <c r="I2555" s="83" t="s">
        <v>854</v>
      </c>
      <c r="J2555" s="83" t="s">
        <v>971</v>
      </c>
      <c r="K2555" s="83" t="s">
        <v>857</v>
      </c>
      <c r="L2555" s="84" t="s">
        <v>1595</v>
      </c>
      <c r="M2555" s="84" t="s">
        <v>917</v>
      </c>
      <c r="N2555" s="83">
        <v>1</v>
      </c>
      <c r="O2555" s="83">
        <v>1</v>
      </c>
      <c r="P2555" s="83">
        <v>15</v>
      </c>
      <c r="Q2555" s="241">
        <f t="shared" si="186"/>
        <v>15</v>
      </c>
      <c r="R2555" s="240" t="str">
        <f t="shared" si="187"/>
        <v>DÜŞÜK RİSK</v>
      </c>
      <c r="S2555" s="84" t="s">
        <v>918</v>
      </c>
      <c r="T2555" s="83" t="s">
        <v>191</v>
      </c>
      <c r="U2555" s="155" t="s">
        <v>919</v>
      </c>
      <c r="V2555" s="85" t="s">
        <v>558</v>
      </c>
      <c r="W2555" s="156" t="s">
        <v>919</v>
      </c>
      <c r="X2555" s="156" t="s">
        <v>858</v>
      </c>
      <c r="Y2555" s="83">
        <v>1</v>
      </c>
      <c r="Z2555" s="83">
        <v>0.5</v>
      </c>
      <c r="AA2555" s="83">
        <v>7</v>
      </c>
      <c r="AB2555" s="241">
        <f t="shared" si="188"/>
        <v>3.5</v>
      </c>
      <c r="AC2555" s="240" t="str">
        <f t="shared" si="189"/>
        <v>DÜŞÜK RİSK</v>
      </c>
      <c r="AD2555" s="81" t="s">
        <v>132</v>
      </c>
      <c r="AE2555" s="81" t="s">
        <v>191</v>
      </c>
      <c r="AF2555" s="240" t="s">
        <v>978</v>
      </c>
      <c r="AG2555" s="83" t="s">
        <v>1042</v>
      </c>
    </row>
    <row r="2556" spans="1:33" ht="192.5" x14ac:dyDescent="0.45">
      <c r="A2556" s="152">
        <v>2549</v>
      </c>
      <c r="B2556" s="153">
        <v>45896</v>
      </c>
      <c r="C2556" s="83" t="s">
        <v>72</v>
      </c>
      <c r="D2556" s="81" t="s">
        <v>155</v>
      </c>
      <c r="E2556" s="254" t="s">
        <v>5384</v>
      </c>
      <c r="F2556" s="254" t="s">
        <v>5384</v>
      </c>
      <c r="G2556" s="83" t="s">
        <v>1782</v>
      </c>
      <c r="H2556" s="83" t="s">
        <v>1596</v>
      </c>
      <c r="I2556" s="83" t="s">
        <v>1597</v>
      </c>
      <c r="J2556" s="83" t="s">
        <v>971</v>
      </c>
      <c r="K2556" s="83" t="s">
        <v>857</v>
      </c>
      <c r="L2556" s="84" t="s">
        <v>1598</v>
      </c>
      <c r="M2556" s="84" t="s">
        <v>917</v>
      </c>
      <c r="N2556" s="83">
        <v>0.5</v>
      </c>
      <c r="O2556" s="83">
        <v>1</v>
      </c>
      <c r="P2556" s="83">
        <v>3</v>
      </c>
      <c r="Q2556" s="241">
        <f t="shared" si="186"/>
        <v>1.5</v>
      </c>
      <c r="R2556" s="240" t="str">
        <f t="shared" si="187"/>
        <v>DÜŞÜK RİSK</v>
      </c>
      <c r="S2556" s="84" t="s">
        <v>918</v>
      </c>
      <c r="T2556" s="83" t="s">
        <v>186</v>
      </c>
      <c r="U2556" s="155" t="s">
        <v>919</v>
      </c>
      <c r="V2556" s="85" t="s">
        <v>961</v>
      </c>
      <c r="W2556" s="156" t="s">
        <v>919</v>
      </c>
      <c r="X2556" s="156" t="s">
        <v>858</v>
      </c>
      <c r="Y2556" s="83">
        <v>0.5</v>
      </c>
      <c r="Z2556" s="83">
        <v>0.5</v>
      </c>
      <c r="AA2556" s="83">
        <v>3</v>
      </c>
      <c r="AB2556" s="241">
        <f t="shared" si="188"/>
        <v>0.75</v>
      </c>
      <c r="AC2556" s="240" t="str">
        <f t="shared" si="189"/>
        <v>DÜŞÜK RİSK</v>
      </c>
      <c r="AD2556" s="81" t="s">
        <v>493</v>
      </c>
      <c r="AE2556" s="81" t="s">
        <v>1599</v>
      </c>
      <c r="AF2556" s="240" t="s">
        <v>1600</v>
      </c>
      <c r="AG2556" s="83" t="s">
        <v>1042</v>
      </c>
    </row>
    <row r="2557" spans="1:33" ht="192.5" x14ac:dyDescent="0.45">
      <c r="A2557" s="152">
        <v>2550</v>
      </c>
      <c r="B2557" s="153">
        <v>45896</v>
      </c>
      <c r="C2557" s="83" t="s">
        <v>72</v>
      </c>
      <c r="D2557" s="81" t="s">
        <v>155</v>
      </c>
      <c r="E2557" s="254" t="s">
        <v>5384</v>
      </c>
      <c r="F2557" s="254" t="s">
        <v>5384</v>
      </c>
      <c r="G2557" s="83" t="s">
        <v>947</v>
      </c>
      <c r="H2557" s="83" t="s">
        <v>1601</v>
      </c>
      <c r="I2557" s="83" t="s">
        <v>1602</v>
      </c>
      <c r="J2557" s="83" t="s">
        <v>1603</v>
      </c>
      <c r="K2557" s="83" t="s">
        <v>857</v>
      </c>
      <c r="L2557" s="84" t="s">
        <v>1604</v>
      </c>
      <c r="M2557" s="84" t="s">
        <v>917</v>
      </c>
      <c r="N2557" s="83">
        <v>3</v>
      </c>
      <c r="O2557" s="83">
        <v>6</v>
      </c>
      <c r="P2557" s="83">
        <v>7</v>
      </c>
      <c r="Q2557" s="241">
        <f t="shared" si="186"/>
        <v>126</v>
      </c>
      <c r="R2557" s="240" t="str">
        <f t="shared" si="187"/>
        <v>ÖNEMLİ RİSK</v>
      </c>
      <c r="S2557" s="84" t="s">
        <v>918</v>
      </c>
      <c r="T2557" s="83" t="s">
        <v>186</v>
      </c>
      <c r="U2557" s="155" t="s">
        <v>919</v>
      </c>
      <c r="V2557" s="85" t="s">
        <v>961</v>
      </c>
      <c r="W2557" s="156" t="s">
        <v>919</v>
      </c>
      <c r="X2557" s="156" t="s">
        <v>858</v>
      </c>
      <c r="Y2557" s="83">
        <v>1</v>
      </c>
      <c r="Z2557" s="83">
        <v>1</v>
      </c>
      <c r="AA2557" s="83">
        <v>7</v>
      </c>
      <c r="AB2557" s="241">
        <f t="shared" si="188"/>
        <v>7</v>
      </c>
      <c r="AC2557" s="240" t="str">
        <f t="shared" si="189"/>
        <v>DÜŞÜK RİSK</v>
      </c>
      <c r="AD2557" s="81" t="s">
        <v>493</v>
      </c>
      <c r="AE2557" s="81" t="s">
        <v>1599</v>
      </c>
      <c r="AF2557" s="240" t="s">
        <v>1600</v>
      </c>
      <c r="AG2557" s="83" t="s">
        <v>1042</v>
      </c>
    </row>
    <row r="2558" spans="1:33" ht="192.5" x14ac:dyDescent="0.45">
      <c r="A2558" s="152">
        <v>2551</v>
      </c>
      <c r="B2558" s="153">
        <v>45896</v>
      </c>
      <c r="C2558" s="83" t="s">
        <v>72</v>
      </c>
      <c r="D2558" s="81" t="s">
        <v>155</v>
      </c>
      <c r="E2558" s="254" t="s">
        <v>5384</v>
      </c>
      <c r="F2558" s="254" t="s">
        <v>5384</v>
      </c>
      <c r="G2558" s="83" t="s">
        <v>1120</v>
      </c>
      <c r="H2558" s="83" t="s">
        <v>1605</v>
      </c>
      <c r="I2558" s="83" t="s">
        <v>1602</v>
      </c>
      <c r="J2558" s="83" t="s">
        <v>1122</v>
      </c>
      <c r="K2558" s="83" t="s">
        <v>857</v>
      </c>
      <c r="L2558" s="84" t="s">
        <v>1606</v>
      </c>
      <c r="M2558" s="84" t="s">
        <v>917</v>
      </c>
      <c r="N2558" s="83">
        <v>3</v>
      </c>
      <c r="O2558" s="83">
        <v>6</v>
      </c>
      <c r="P2558" s="83">
        <v>7</v>
      </c>
      <c r="Q2558" s="241">
        <f t="shared" si="186"/>
        <v>126</v>
      </c>
      <c r="R2558" s="240" t="str">
        <f t="shared" si="187"/>
        <v>ÖNEMLİ RİSK</v>
      </c>
      <c r="S2558" s="84" t="s">
        <v>918</v>
      </c>
      <c r="T2558" s="83" t="s">
        <v>186</v>
      </c>
      <c r="U2558" s="155" t="s">
        <v>919</v>
      </c>
      <c r="V2558" s="85" t="s">
        <v>961</v>
      </c>
      <c r="W2558" s="156" t="s">
        <v>919</v>
      </c>
      <c r="X2558" s="156" t="s">
        <v>858</v>
      </c>
      <c r="Y2558" s="83">
        <v>1</v>
      </c>
      <c r="Z2558" s="83">
        <v>1</v>
      </c>
      <c r="AA2558" s="83">
        <v>7</v>
      </c>
      <c r="AB2558" s="241">
        <f t="shared" si="188"/>
        <v>7</v>
      </c>
      <c r="AC2558" s="240" t="str">
        <f t="shared" si="189"/>
        <v>DÜŞÜK RİSK</v>
      </c>
      <c r="AD2558" s="81" t="s">
        <v>132</v>
      </c>
      <c r="AE2558" s="81" t="s">
        <v>1599</v>
      </c>
      <c r="AF2558" s="240" t="s">
        <v>978</v>
      </c>
      <c r="AG2558" s="83" t="s">
        <v>1042</v>
      </c>
    </row>
    <row r="2559" spans="1:33" ht="192.5" x14ac:dyDescent="0.45">
      <c r="A2559" s="152">
        <v>2552</v>
      </c>
      <c r="B2559" s="153">
        <v>45896</v>
      </c>
      <c r="C2559" s="83" t="s">
        <v>72</v>
      </c>
      <c r="D2559" s="81" t="s">
        <v>155</v>
      </c>
      <c r="E2559" s="254" t="s">
        <v>5384</v>
      </c>
      <c r="F2559" s="254" t="s">
        <v>5384</v>
      </c>
      <c r="G2559" s="83" t="s">
        <v>1091</v>
      </c>
      <c r="H2559" s="83" t="s">
        <v>1607</v>
      </c>
      <c r="I2559" s="83" t="s">
        <v>1602</v>
      </c>
      <c r="J2559" s="83" t="s">
        <v>1122</v>
      </c>
      <c r="K2559" s="83" t="s">
        <v>857</v>
      </c>
      <c r="L2559" s="84" t="s">
        <v>1608</v>
      </c>
      <c r="M2559" s="84" t="s">
        <v>917</v>
      </c>
      <c r="N2559" s="83">
        <v>3</v>
      </c>
      <c r="O2559" s="83">
        <v>6</v>
      </c>
      <c r="P2559" s="83">
        <v>7</v>
      </c>
      <c r="Q2559" s="241">
        <f t="shared" si="186"/>
        <v>126</v>
      </c>
      <c r="R2559" s="240" t="str">
        <f t="shared" si="187"/>
        <v>ÖNEMLİ RİSK</v>
      </c>
      <c r="S2559" s="84" t="s">
        <v>918</v>
      </c>
      <c r="T2559" s="83" t="s">
        <v>186</v>
      </c>
      <c r="U2559" s="155" t="s">
        <v>919</v>
      </c>
      <c r="V2559" s="85" t="s">
        <v>961</v>
      </c>
      <c r="W2559" s="156" t="s">
        <v>919</v>
      </c>
      <c r="X2559" s="156" t="s">
        <v>858</v>
      </c>
      <c r="Y2559" s="83">
        <v>1</v>
      </c>
      <c r="Z2559" s="83">
        <v>6</v>
      </c>
      <c r="AA2559" s="83">
        <v>7</v>
      </c>
      <c r="AB2559" s="241">
        <f t="shared" si="188"/>
        <v>42</v>
      </c>
      <c r="AC2559" s="240" t="str">
        <f t="shared" si="189"/>
        <v>OLASI RİSK</v>
      </c>
      <c r="AD2559" s="81" t="s">
        <v>132</v>
      </c>
      <c r="AE2559" s="81" t="s">
        <v>1599</v>
      </c>
      <c r="AF2559" s="240" t="s">
        <v>978</v>
      </c>
      <c r="AG2559" s="83" t="s">
        <v>1042</v>
      </c>
    </row>
    <row r="2560" spans="1:33" ht="192.5" x14ac:dyDescent="0.45">
      <c r="A2560" s="152">
        <v>2553</v>
      </c>
      <c r="B2560" s="153">
        <v>45896</v>
      </c>
      <c r="C2560" s="83" t="s">
        <v>72</v>
      </c>
      <c r="D2560" s="81" t="s">
        <v>155</v>
      </c>
      <c r="E2560" s="254" t="s">
        <v>5384</v>
      </c>
      <c r="F2560" s="254" t="s">
        <v>5384</v>
      </c>
      <c r="G2560" s="83" t="s">
        <v>1120</v>
      </c>
      <c r="H2560" s="83" t="s">
        <v>1609</v>
      </c>
      <c r="I2560" s="83" t="s">
        <v>1602</v>
      </c>
      <c r="J2560" s="83" t="s">
        <v>1610</v>
      </c>
      <c r="K2560" s="83" t="s">
        <v>857</v>
      </c>
      <c r="L2560" s="84" t="s">
        <v>1611</v>
      </c>
      <c r="M2560" s="84" t="s">
        <v>917</v>
      </c>
      <c r="N2560" s="83">
        <v>1</v>
      </c>
      <c r="O2560" s="83">
        <v>6</v>
      </c>
      <c r="P2560" s="83">
        <v>7</v>
      </c>
      <c r="Q2560" s="241">
        <f t="shared" si="186"/>
        <v>42</v>
      </c>
      <c r="R2560" s="240" t="str">
        <f t="shared" si="187"/>
        <v>OLASI RİSK</v>
      </c>
      <c r="S2560" s="84" t="s">
        <v>918</v>
      </c>
      <c r="T2560" s="83" t="s">
        <v>186</v>
      </c>
      <c r="U2560" s="155" t="s">
        <v>919</v>
      </c>
      <c r="V2560" s="85" t="s">
        <v>961</v>
      </c>
      <c r="W2560" s="156" t="s">
        <v>919</v>
      </c>
      <c r="X2560" s="156" t="s">
        <v>858</v>
      </c>
      <c r="Y2560" s="83">
        <v>1</v>
      </c>
      <c r="Z2560" s="83">
        <v>3</v>
      </c>
      <c r="AA2560" s="83">
        <v>7</v>
      </c>
      <c r="AB2560" s="241">
        <f t="shared" si="188"/>
        <v>21</v>
      </c>
      <c r="AC2560" s="240" t="str">
        <f t="shared" si="189"/>
        <v>OLASI RİSK</v>
      </c>
      <c r="AD2560" s="81" t="s">
        <v>132</v>
      </c>
      <c r="AE2560" s="81" t="s">
        <v>1599</v>
      </c>
      <c r="AF2560" s="240" t="s">
        <v>978</v>
      </c>
      <c r="AG2560" s="83" t="s">
        <v>1042</v>
      </c>
    </row>
    <row r="2561" spans="1:33" ht="192.5" x14ac:dyDescent="0.45">
      <c r="A2561" s="152">
        <v>2554</v>
      </c>
      <c r="B2561" s="153">
        <v>45896</v>
      </c>
      <c r="C2561" s="83" t="s">
        <v>72</v>
      </c>
      <c r="D2561" s="81" t="s">
        <v>155</v>
      </c>
      <c r="E2561" s="254" t="s">
        <v>5384</v>
      </c>
      <c r="F2561" s="254" t="s">
        <v>5384</v>
      </c>
      <c r="G2561" s="83" t="s">
        <v>1617</v>
      </c>
      <c r="H2561" s="83" t="s">
        <v>2387</v>
      </c>
      <c r="I2561" s="83" t="s">
        <v>199</v>
      </c>
      <c r="J2561" s="83" t="s">
        <v>754</v>
      </c>
      <c r="K2561" s="83" t="s">
        <v>857</v>
      </c>
      <c r="L2561" s="84" t="s">
        <v>1614</v>
      </c>
      <c r="M2561" s="84" t="s">
        <v>917</v>
      </c>
      <c r="N2561" s="83">
        <v>1</v>
      </c>
      <c r="O2561" s="83">
        <v>1</v>
      </c>
      <c r="P2561" s="83">
        <v>15</v>
      </c>
      <c r="Q2561" s="241">
        <f t="shared" si="186"/>
        <v>15</v>
      </c>
      <c r="R2561" s="240" t="str">
        <f t="shared" si="187"/>
        <v>DÜŞÜK RİSK</v>
      </c>
      <c r="S2561" s="84" t="s">
        <v>918</v>
      </c>
      <c r="T2561" s="83" t="s">
        <v>186</v>
      </c>
      <c r="U2561" s="155" t="s">
        <v>919</v>
      </c>
      <c r="V2561" s="85" t="s">
        <v>961</v>
      </c>
      <c r="W2561" s="156" t="s">
        <v>919</v>
      </c>
      <c r="X2561" s="156" t="s">
        <v>858</v>
      </c>
      <c r="Y2561" s="83">
        <v>1</v>
      </c>
      <c r="Z2561" s="83">
        <v>1</v>
      </c>
      <c r="AA2561" s="83">
        <v>15</v>
      </c>
      <c r="AB2561" s="241">
        <f t="shared" si="188"/>
        <v>15</v>
      </c>
      <c r="AC2561" s="240" t="str">
        <f t="shared" si="189"/>
        <v>DÜŞÜK RİSK</v>
      </c>
      <c r="AD2561" s="81" t="s">
        <v>493</v>
      </c>
      <c r="AE2561" s="81" t="s">
        <v>1599</v>
      </c>
      <c r="AF2561" s="240" t="s">
        <v>1600</v>
      </c>
      <c r="AG2561" s="83" t="s">
        <v>1042</v>
      </c>
    </row>
    <row r="2562" spans="1:33" ht="192.5" x14ac:dyDescent="0.45">
      <c r="A2562" s="152">
        <v>2555</v>
      </c>
      <c r="B2562" s="153">
        <v>45896</v>
      </c>
      <c r="C2562" s="83" t="s">
        <v>72</v>
      </c>
      <c r="D2562" s="81" t="s">
        <v>155</v>
      </c>
      <c r="E2562" s="254" t="s">
        <v>5384</v>
      </c>
      <c r="F2562" s="254" t="s">
        <v>5384</v>
      </c>
      <c r="G2562" s="83" t="s">
        <v>2388</v>
      </c>
      <c r="H2562" s="83" t="s">
        <v>2389</v>
      </c>
      <c r="I2562" s="83" t="s">
        <v>214</v>
      </c>
      <c r="J2562" s="83" t="s">
        <v>754</v>
      </c>
      <c r="K2562" s="83" t="s">
        <v>857</v>
      </c>
      <c r="L2562" s="84" t="s">
        <v>1614</v>
      </c>
      <c r="M2562" s="84" t="s">
        <v>917</v>
      </c>
      <c r="N2562" s="83">
        <v>1</v>
      </c>
      <c r="O2562" s="83">
        <v>1</v>
      </c>
      <c r="P2562" s="83">
        <v>15</v>
      </c>
      <c r="Q2562" s="241">
        <f t="shared" si="186"/>
        <v>15</v>
      </c>
      <c r="R2562" s="240" t="str">
        <f t="shared" si="187"/>
        <v>DÜŞÜK RİSK</v>
      </c>
      <c r="S2562" s="84" t="s">
        <v>918</v>
      </c>
      <c r="T2562" s="83" t="s">
        <v>186</v>
      </c>
      <c r="U2562" s="155" t="s">
        <v>919</v>
      </c>
      <c r="V2562" s="85" t="s">
        <v>961</v>
      </c>
      <c r="W2562" s="156" t="s">
        <v>919</v>
      </c>
      <c r="X2562" s="156" t="s">
        <v>858</v>
      </c>
      <c r="Y2562" s="83">
        <v>1</v>
      </c>
      <c r="Z2562" s="83">
        <v>1</v>
      </c>
      <c r="AA2562" s="83">
        <v>15</v>
      </c>
      <c r="AB2562" s="241">
        <f t="shared" si="188"/>
        <v>15</v>
      </c>
      <c r="AC2562" s="240" t="str">
        <f t="shared" si="189"/>
        <v>DÜŞÜK RİSK</v>
      </c>
      <c r="AD2562" s="81" t="s">
        <v>493</v>
      </c>
      <c r="AE2562" s="81" t="s">
        <v>1599</v>
      </c>
      <c r="AF2562" s="240" t="s">
        <v>1600</v>
      </c>
      <c r="AG2562" s="83" t="s">
        <v>1042</v>
      </c>
    </row>
    <row r="2563" spans="1:33" ht="192.5" x14ac:dyDescent="0.45">
      <c r="A2563" s="152">
        <v>2556</v>
      </c>
      <c r="B2563" s="153">
        <v>45896</v>
      </c>
      <c r="C2563" s="83" t="s">
        <v>72</v>
      </c>
      <c r="D2563" s="81" t="s">
        <v>155</v>
      </c>
      <c r="E2563" s="254" t="s">
        <v>5384</v>
      </c>
      <c r="F2563" s="254" t="s">
        <v>5384</v>
      </c>
      <c r="G2563" s="83" t="s">
        <v>1612</v>
      </c>
      <c r="H2563" s="83" t="s">
        <v>1613</v>
      </c>
      <c r="I2563" s="83" t="s">
        <v>336</v>
      </c>
      <c r="J2563" s="83" t="s">
        <v>754</v>
      </c>
      <c r="K2563" s="83" t="s">
        <v>857</v>
      </c>
      <c r="L2563" s="84" t="s">
        <v>1614</v>
      </c>
      <c r="M2563" s="84" t="s">
        <v>917</v>
      </c>
      <c r="N2563" s="83">
        <v>1</v>
      </c>
      <c r="O2563" s="83">
        <v>2</v>
      </c>
      <c r="P2563" s="83">
        <v>7</v>
      </c>
      <c r="Q2563" s="241">
        <f t="shared" si="186"/>
        <v>14</v>
      </c>
      <c r="R2563" s="240" t="str">
        <f t="shared" si="187"/>
        <v>DÜŞÜK RİSK</v>
      </c>
      <c r="S2563" s="84" t="s">
        <v>918</v>
      </c>
      <c r="T2563" s="83" t="s">
        <v>186</v>
      </c>
      <c r="U2563" s="155" t="s">
        <v>919</v>
      </c>
      <c r="V2563" s="85" t="s">
        <v>961</v>
      </c>
      <c r="W2563" s="156" t="s">
        <v>919</v>
      </c>
      <c r="X2563" s="156" t="s">
        <v>858</v>
      </c>
      <c r="Y2563" s="83">
        <v>0.5</v>
      </c>
      <c r="Z2563" s="83">
        <v>1</v>
      </c>
      <c r="AA2563" s="83">
        <v>15</v>
      </c>
      <c r="AB2563" s="241">
        <f t="shared" si="188"/>
        <v>7.5</v>
      </c>
      <c r="AC2563" s="240" t="str">
        <f t="shared" si="189"/>
        <v>DÜŞÜK RİSK</v>
      </c>
      <c r="AD2563" s="81" t="s">
        <v>493</v>
      </c>
      <c r="AE2563" s="81" t="s">
        <v>1599</v>
      </c>
      <c r="AF2563" s="240" t="s">
        <v>1600</v>
      </c>
      <c r="AG2563" s="83" t="s">
        <v>1042</v>
      </c>
    </row>
    <row r="2564" spans="1:33" ht="192.5" x14ac:dyDescent="0.45">
      <c r="A2564" s="152">
        <v>2557</v>
      </c>
      <c r="B2564" s="153">
        <v>45896</v>
      </c>
      <c r="C2564" s="83" t="s">
        <v>72</v>
      </c>
      <c r="D2564" s="81" t="s">
        <v>155</v>
      </c>
      <c r="E2564" s="254" t="s">
        <v>5384</v>
      </c>
      <c r="F2564" s="254" t="s">
        <v>5384</v>
      </c>
      <c r="G2564" s="83" t="s">
        <v>1615</v>
      </c>
      <c r="H2564" s="83" t="s">
        <v>1616</v>
      </c>
      <c r="I2564" s="83" t="s">
        <v>225</v>
      </c>
      <c r="J2564" s="83" t="s">
        <v>754</v>
      </c>
      <c r="K2564" s="83" t="s">
        <v>857</v>
      </c>
      <c r="L2564" s="84" t="s">
        <v>1614</v>
      </c>
      <c r="M2564" s="84" t="s">
        <v>917</v>
      </c>
      <c r="N2564" s="83">
        <v>1</v>
      </c>
      <c r="O2564" s="83">
        <v>2</v>
      </c>
      <c r="P2564" s="83">
        <v>7</v>
      </c>
      <c r="Q2564" s="241">
        <f t="shared" si="186"/>
        <v>14</v>
      </c>
      <c r="R2564" s="240" t="str">
        <f t="shared" si="187"/>
        <v>DÜŞÜK RİSK</v>
      </c>
      <c r="S2564" s="84" t="s">
        <v>918</v>
      </c>
      <c r="T2564" s="83" t="s">
        <v>190</v>
      </c>
      <c r="U2564" s="155" t="s">
        <v>919</v>
      </c>
      <c r="V2564" s="85" t="s">
        <v>961</v>
      </c>
      <c r="W2564" s="156" t="s">
        <v>919</v>
      </c>
      <c r="X2564" s="156" t="s">
        <v>858</v>
      </c>
      <c r="Y2564" s="83">
        <v>0.5</v>
      </c>
      <c r="Z2564" s="83">
        <v>1</v>
      </c>
      <c r="AA2564" s="83">
        <v>15</v>
      </c>
      <c r="AB2564" s="241">
        <f t="shared" si="188"/>
        <v>7.5</v>
      </c>
      <c r="AC2564" s="240" t="str">
        <f t="shared" si="189"/>
        <v>DÜŞÜK RİSK</v>
      </c>
      <c r="AD2564" s="81" t="s">
        <v>493</v>
      </c>
      <c r="AE2564" s="81" t="s">
        <v>1599</v>
      </c>
      <c r="AF2564" s="240" t="s">
        <v>1600</v>
      </c>
      <c r="AG2564" s="83" t="s">
        <v>1042</v>
      </c>
    </row>
    <row r="2565" spans="1:33" ht="192.5" x14ac:dyDescent="0.45">
      <c r="A2565" s="152">
        <v>2558</v>
      </c>
      <c r="B2565" s="153">
        <v>45896</v>
      </c>
      <c r="C2565" s="83" t="s">
        <v>72</v>
      </c>
      <c r="D2565" s="81" t="s">
        <v>155</v>
      </c>
      <c r="E2565" s="254" t="s">
        <v>5384</v>
      </c>
      <c r="F2565" s="254" t="s">
        <v>5384</v>
      </c>
      <c r="G2565" s="83" t="s">
        <v>1617</v>
      </c>
      <c r="H2565" s="83" t="s">
        <v>1783</v>
      </c>
      <c r="I2565" s="83" t="s">
        <v>199</v>
      </c>
      <c r="J2565" s="83" t="s">
        <v>754</v>
      </c>
      <c r="K2565" s="83" t="s">
        <v>857</v>
      </c>
      <c r="L2565" s="84" t="s">
        <v>1614</v>
      </c>
      <c r="M2565" s="84" t="s">
        <v>917</v>
      </c>
      <c r="N2565" s="83">
        <v>1</v>
      </c>
      <c r="O2565" s="83">
        <v>0.5</v>
      </c>
      <c r="P2565" s="83">
        <v>40</v>
      </c>
      <c r="Q2565" s="241">
        <f t="shared" si="186"/>
        <v>20</v>
      </c>
      <c r="R2565" s="240" t="str">
        <f t="shared" si="187"/>
        <v>OLASI RİSK</v>
      </c>
      <c r="S2565" s="84" t="s">
        <v>918</v>
      </c>
      <c r="T2565" s="83" t="s">
        <v>186</v>
      </c>
      <c r="U2565" s="155" t="s">
        <v>919</v>
      </c>
      <c r="V2565" s="85" t="s">
        <v>961</v>
      </c>
      <c r="W2565" s="156" t="s">
        <v>919</v>
      </c>
      <c r="X2565" s="156" t="s">
        <v>858</v>
      </c>
      <c r="Y2565" s="83">
        <v>0.5</v>
      </c>
      <c r="Z2565" s="83">
        <v>0.5</v>
      </c>
      <c r="AA2565" s="83">
        <v>15</v>
      </c>
      <c r="AB2565" s="241">
        <f t="shared" si="188"/>
        <v>3.75</v>
      </c>
      <c r="AC2565" s="240" t="str">
        <f t="shared" si="189"/>
        <v>DÜŞÜK RİSK</v>
      </c>
      <c r="AD2565" s="81" t="s">
        <v>493</v>
      </c>
      <c r="AE2565" s="81" t="s">
        <v>1599</v>
      </c>
      <c r="AF2565" s="240" t="s">
        <v>1600</v>
      </c>
      <c r="AG2565" s="83" t="s">
        <v>1042</v>
      </c>
    </row>
    <row r="2566" spans="1:33" ht="192.5" x14ac:dyDescent="0.45">
      <c r="A2566" s="152">
        <v>2559</v>
      </c>
      <c r="B2566" s="153">
        <v>45896</v>
      </c>
      <c r="C2566" s="83" t="s">
        <v>72</v>
      </c>
      <c r="D2566" s="81" t="s">
        <v>155</v>
      </c>
      <c r="E2566" s="254" t="s">
        <v>5384</v>
      </c>
      <c r="F2566" s="254" t="s">
        <v>5384</v>
      </c>
      <c r="G2566" s="83" t="s">
        <v>1615</v>
      </c>
      <c r="H2566" s="83" t="s">
        <v>1783</v>
      </c>
      <c r="I2566" s="83" t="s">
        <v>214</v>
      </c>
      <c r="J2566" s="83" t="s">
        <v>754</v>
      </c>
      <c r="K2566" s="83" t="s">
        <v>857</v>
      </c>
      <c r="L2566" s="84" t="s">
        <v>1614</v>
      </c>
      <c r="M2566" s="84" t="s">
        <v>917</v>
      </c>
      <c r="N2566" s="83">
        <v>1</v>
      </c>
      <c r="O2566" s="83">
        <v>0.5</v>
      </c>
      <c r="P2566" s="83">
        <v>40</v>
      </c>
      <c r="Q2566" s="241">
        <f t="shared" si="186"/>
        <v>20</v>
      </c>
      <c r="R2566" s="240" t="str">
        <f t="shared" si="187"/>
        <v>OLASI RİSK</v>
      </c>
      <c r="S2566" s="84" t="s">
        <v>918</v>
      </c>
      <c r="T2566" s="83" t="s">
        <v>186</v>
      </c>
      <c r="U2566" s="155" t="s">
        <v>919</v>
      </c>
      <c r="V2566" s="85" t="s">
        <v>961</v>
      </c>
      <c r="W2566" s="156" t="s">
        <v>919</v>
      </c>
      <c r="X2566" s="156" t="s">
        <v>858</v>
      </c>
      <c r="Y2566" s="83">
        <v>0.5</v>
      </c>
      <c r="Z2566" s="83">
        <v>0.5</v>
      </c>
      <c r="AA2566" s="83">
        <v>15</v>
      </c>
      <c r="AB2566" s="241">
        <f t="shared" si="188"/>
        <v>3.75</v>
      </c>
      <c r="AC2566" s="240" t="str">
        <f t="shared" si="189"/>
        <v>DÜŞÜK RİSK</v>
      </c>
      <c r="AD2566" s="81" t="s">
        <v>493</v>
      </c>
      <c r="AE2566" s="81" t="s">
        <v>1599</v>
      </c>
      <c r="AF2566" s="240" t="s">
        <v>1600</v>
      </c>
      <c r="AG2566" s="83" t="s">
        <v>1042</v>
      </c>
    </row>
    <row r="2567" spans="1:33" ht="192.5" x14ac:dyDescent="0.45">
      <c r="A2567" s="152">
        <v>2560</v>
      </c>
      <c r="B2567" s="153">
        <v>45896</v>
      </c>
      <c r="C2567" s="83" t="s">
        <v>72</v>
      </c>
      <c r="D2567" s="81" t="s">
        <v>155</v>
      </c>
      <c r="E2567" s="254" t="s">
        <v>5384</v>
      </c>
      <c r="F2567" s="254" t="s">
        <v>5384</v>
      </c>
      <c r="G2567" s="83" t="s">
        <v>1617</v>
      </c>
      <c r="H2567" s="83" t="s">
        <v>1618</v>
      </c>
      <c r="I2567" s="83" t="s">
        <v>199</v>
      </c>
      <c r="J2567" s="83" t="s">
        <v>1619</v>
      </c>
      <c r="K2567" s="83" t="s">
        <v>857</v>
      </c>
      <c r="L2567" s="84" t="s">
        <v>1614</v>
      </c>
      <c r="M2567" s="84" t="s">
        <v>917</v>
      </c>
      <c r="N2567" s="83">
        <v>1</v>
      </c>
      <c r="O2567" s="83">
        <v>1</v>
      </c>
      <c r="P2567" s="83">
        <v>40</v>
      </c>
      <c r="Q2567" s="241">
        <f t="shared" si="186"/>
        <v>40</v>
      </c>
      <c r="R2567" s="240" t="str">
        <f t="shared" si="187"/>
        <v>OLASI RİSK</v>
      </c>
      <c r="S2567" s="84" t="s">
        <v>918</v>
      </c>
      <c r="T2567" s="83" t="s">
        <v>186</v>
      </c>
      <c r="U2567" s="155" t="s">
        <v>919</v>
      </c>
      <c r="V2567" s="85" t="s">
        <v>961</v>
      </c>
      <c r="W2567" s="156" t="s">
        <v>919</v>
      </c>
      <c r="X2567" s="156" t="s">
        <v>858</v>
      </c>
      <c r="Y2567" s="83">
        <v>1</v>
      </c>
      <c r="Z2567" s="83">
        <v>0.5</v>
      </c>
      <c r="AA2567" s="83">
        <v>40</v>
      </c>
      <c r="AB2567" s="241">
        <f t="shared" si="188"/>
        <v>20</v>
      </c>
      <c r="AC2567" s="240" t="str">
        <f t="shared" si="189"/>
        <v>OLASI RİSK</v>
      </c>
      <c r="AD2567" s="81" t="s">
        <v>493</v>
      </c>
      <c r="AE2567" s="81" t="s">
        <v>1599</v>
      </c>
      <c r="AF2567" s="240" t="s">
        <v>1620</v>
      </c>
      <c r="AG2567" s="83" t="s">
        <v>1042</v>
      </c>
    </row>
    <row r="2568" spans="1:33" ht="192.5" x14ac:dyDescent="0.45">
      <c r="A2568" s="152">
        <v>2561</v>
      </c>
      <c r="B2568" s="153">
        <v>45896</v>
      </c>
      <c r="C2568" s="83" t="s">
        <v>72</v>
      </c>
      <c r="D2568" s="81" t="s">
        <v>155</v>
      </c>
      <c r="E2568" s="254" t="s">
        <v>5384</v>
      </c>
      <c r="F2568" s="254" t="s">
        <v>5384</v>
      </c>
      <c r="G2568" s="83" t="s">
        <v>1615</v>
      </c>
      <c r="H2568" s="83" t="s">
        <v>1621</v>
      </c>
      <c r="I2568" s="83" t="s">
        <v>199</v>
      </c>
      <c r="J2568" s="83" t="s">
        <v>1619</v>
      </c>
      <c r="K2568" s="83" t="s">
        <v>857</v>
      </c>
      <c r="L2568" s="84" t="s">
        <v>1614</v>
      </c>
      <c r="M2568" s="84" t="s">
        <v>917</v>
      </c>
      <c r="N2568" s="83">
        <v>1</v>
      </c>
      <c r="O2568" s="83">
        <v>1</v>
      </c>
      <c r="P2568" s="83">
        <v>40</v>
      </c>
      <c r="Q2568" s="241">
        <f t="shared" si="186"/>
        <v>40</v>
      </c>
      <c r="R2568" s="240" t="str">
        <f t="shared" si="187"/>
        <v>OLASI RİSK</v>
      </c>
      <c r="S2568" s="84" t="s">
        <v>918</v>
      </c>
      <c r="T2568" s="83" t="s">
        <v>186</v>
      </c>
      <c r="U2568" s="155" t="s">
        <v>919</v>
      </c>
      <c r="V2568" s="85" t="s">
        <v>961</v>
      </c>
      <c r="W2568" s="156" t="s">
        <v>919</v>
      </c>
      <c r="X2568" s="156" t="s">
        <v>858</v>
      </c>
      <c r="Y2568" s="83">
        <v>1</v>
      </c>
      <c r="Z2568" s="83">
        <v>0.5</v>
      </c>
      <c r="AA2568" s="83">
        <v>15</v>
      </c>
      <c r="AB2568" s="241">
        <f t="shared" si="188"/>
        <v>7.5</v>
      </c>
      <c r="AC2568" s="240" t="str">
        <f t="shared" si="189"/>
        <v>DÜŞÜK RİSK</v>
      </c>
      <c r="AD2568" s="81" t="s">
        <v>493</v>
      </c>
      <c r="AE2568" s="81" t="s">
        <v>1599</v>
      </c>
      <c r="AF2568" s="240" t="s">
        <v>1620</v>
      </c>
      <c r="AG2568" s="83" t="s">
        <v>1042</v>
      </c>
    </row>
    <row r="2569" spans="1:33" ht="192.5" x14ac:dyDescent="0.45">
      <c r="A2569" s="152">
        <v>2562</v>
      </c>
      <c r="B2569" s="153">
        <v>45896</v>
      </c>
      <c r="C2569" s="83" t="s">
        <v>72</v>
      </c>
      <c r="D2569" s="81" t="s">
        <v>155</v>
      </c>
      <c r="E2569" s="254" t="s">
        <v>5384</v>
      </c>
      <c r="F2569" s="254" t="s">
        <v>5384</v>
      </c>
      <c r="G2569" s="83" t="s">
        <v>1617</v>
      </c>
      <c r="H2569" s="83" t="s">
        <v>1622</v>
      </c>
      <c r="I2569" s="83" t="s">
        <v>1623</v>
      </c>
      <c r="J2569" s="83" t="s">
        <v>1619</v>
      </c>
      <c r="K2569" s="83" t="s">
        <v>857</v>
      </c>
      <c r="L2569" s="84" t="s">
        <v>1614</v>
      </c>
      <c r="M2569" s="84" t="s">
        <v>917</v>
      </c>
      <c r="N2569" s="83">
        <v>1</v>
      </c>
      <c r="O2569" s="83">
        <v>1</v>
      </c>
      <c r="P2569" s="83">
        <v>40</v>
      </c>
      <c r="Q2569" s="241">
        <f t="shared" si="186"/>
        <v>40</v>
      </c>
      <c r="R2569" s="240" t="str">
        <f t="shared" si="187"/>
        <v>OLASI RİSK</v>
      </c>
      <c r="S2569" s="84" t="s">
        <v>918</v>
      </c>
      <c r="T2569" s="83" t="s">
        <v>186</v>
      </c>
      <c r="U2569" s="155" t="s">
        <v>919</v>
      </c>
      <c r="V2569" s="85" t="s">
        <v>961</v>
      </c>
      <c r="W2569" s="156" t="s">
        <v>919</v>
      </c>
      <c r="X2569" s="156" t="s">
        <v>858</v>
      </c>
      <c r="Y2569" s="83">
        <v>1</v>
      </c>
      <c r="Z2569" s="83">
        <v>0.5</v>
      </c>
      <c r="AA2569" s="83">
        <v>15</v>
      </c>
      <c r="AB2569" s="241">
        <f t="shared" si="188"/>
        <v>7.5</v>
      </c>
      <c r="AC2569" s="240" t="str">
        <f t="shared" si="189"/>
        <v>DÜŞÜK RİSK</v>
      </c>
      <c r="AD2569" s="81" t="s">
        <v>493</v>
      </c>
      <c r="AE2569" s="81" t="s">
        <v>1599</v>
      </c>
      <c r="AF2569" s="240" t="s">
        <v>1620</v>
      </c>
      <c r="AG2569" s="83" t="s">
        <v>1042</v>
      </c>
    </row>
    <row r="2570" spans="1:33" ht="192.5" x14ac:dyDescent="0.45">
      <c r="A2570" s="152">
        <v>2563</v>
      </c>
      <c r="B2570" s="153">
        <v>45896</v>
      </c>
      <c r="C2570" s="83" t="s">
        <v>72</v>
      </c>
      <c r="D2570" s="81" t="s">
        <v>155</v>
      </c>
      <c r="E2570" s="254" t="s">
        <v>5384</v>
      </c>
      <c r="F2570" s="254" t="s">
        <v>5384</v>
      </c>
      <c r="G2570" s="83" t="s">
        <v>1617</v>
      </c>
      <c r="H2570" s="83" t="s">
        <v>1624</v>
      </c>
      <c r="I2570" s="83" t="s">
        <v>1623</v>
      </c>
      <c r="J2570" s="83" t="s">
        <v>1619</v>
      </c>
      <c r="K2570" s="83" t="s">
        <v>857</v>
      </c>
      <c r="L2570" s="84" t="s">
        <v>1614</v>
      </c>
      <c r="M2570" s="84" t="s">
        <v>917</v>
      </c>
      <c r="N2570" s="83">
        <v>1</v>
      </c>
      <c r="O2570" s="83">
        <v>1</v>
      </c>
      <c r="P2570" s="83">
        <v>40</v>
      </c>
      <c r="Q2570" s="241">
        <f t="shared" ref="Q2570:Q2633" si="190">IF(OR(ISBLANK(N2570)=TRUE,ISBLANK(O2570)=TRUE,ISBLANK(P2570)=TRUE),"",PRODUCT(N2570,O2570,P2570))</f>
        <v>40</v>
      </c>
      <c r="R2570" s="240" t="str">
        <f t="shared" ref="R2570:R2633" si="191">IF(Q2570="","",IF(AND(Q2570&gt;=0,Q2570&lt;20),"DÜŞÜK RİSK",IF(AND(Q2570&gt;=20,Q2570&lt;70),"OLASI RİSK",IF(AND(Q2570&gt;=70,Q2570&lt;200),"ÖNEMLİ RİSK",IF(AND(Q2570&gt;=200,Q2570&lt;400),"YÜKSEK RİSK",IF(Q2570&gt;=400,"KABUL EDİLEMEZ RİSK",""))))))</f>
        <v>OLASI RİSK</v>
      </c>
      <c r="S2570" s="84" t="s">
        <v>918</v>
      </c>
      <c r="T2570" s="83" t="s">
        <v>186</v>
      </c>
      <c r="U2570" s="155" t="s">
        <v>919</v>
      </c>
      <c r="V2570" s="85" t="s">
        <v>961</v>
      </c>
      <c r="W2570" s="156" t="s">
        <v>919</v>
      </c>
      <c r="X2570" s="156" t="s">
        <v>858</v>
      </c>
      <c r="Y2570" s="83">
        <v>1</v>
      </c>
      <c r="Z2570" s="83">
        <v>0.5</v>
      </c>
      <c r="AA2570" s="83">
        <v>15</v>
      </c>
      <c r="AB2570" s="241">
        <f t="shared" ref="AB2570:AB2633" si="192">IF(OR(ISBLANK(Y2570)=TRUE,ISBLANK(Z2570)=TRUE,ISBLANK(AA2570)=TRUE),"",PRODUCT(Y2570,Z2570,AA2570))</f>
        <v>7.5</v>
      </c>
      <c r="AC2570" s="240" t="str">
        <f t="shared" ref="AC2570:AC2633" si="193">IF(AB2570="","",IF(AND(AB2570&gt;=0,AB2570&lt;20),"DÜŞÜK RİSK",IF(AND(AB2570&gt;=20,AB2570&lt;70),"OLASI RİSK",IF(AND(AB2570&gt;=70,AB2570&lt;200),"ÖNEMLİ RİSK",IF(AND(AB2570&gt;=200,AB2570&lt;400),"YÜKSEK RİSK",IF(AB2570&gt;=400,"KABUL EDİLEMEZ RİSK",""))))))</f>
        <v>DÜŞÜK RİSK</v>
      </c>
      <c r="AD2570" s="81" t="s">
        <v>493</v>
      </c>
      <c r="AE2570" s="81" t="s">
        <v>1599</v>
      </c>
      <c r="AF2570" s="240" t="s">
        <v>1620</v>
      </c>
      <c r="AG2570" s="83" t="s">
        <v>1042</v>
      </c>
    </row>
    <row r="2571" spans="1:33" ht="192.5" x14ac:dyDescent="0.45">
      <c r="A2571" s="152">
        <v>2564</v>
      </c>
      <c r="B2571" s="153">
        <v>45896</v>
      </c>
      <c r="C2571" s="83" t="s">
        <v>72</v>
      </c>
      <c r="D2571" s="81" t="s">
        <v>155</v>
      </c>
      <c r="E2571" s="254" t="s">
        <v>5384</v>
      </c>
      <c r="F2571" s="254" t="s">
        <v>5384</v>
      </c>
      <c r="G2571" s="83" t="s">
        <v>1615</v>
      </c>
      <c r="H2571" s="83" t="s">
        <v>1625</v>
      </c>
      <c r="I2571" s="83" t="s">
        <v>1623</v>
      </c>
      <c r="J2571" s="83" t="s">
        <v>1619</v>
      </c>
      <c r="K2571" s="83" t="s">
        <v>857</v>
      </c>
      <c r="L2571" s="84" t="s">
        <v>1614</v>
      </c>
      <c r="M2571" s="84" t="s">
        <v>917</v>
      </c>
      <c r="N2571" s="83">
        <v>1</v>
      </c>
      <c r="O2571" s="83">
        <v>1</v>
      </c>
      <c r="P2571" s="83">
        <v>40</v>
      </c>
      <c r="Q2571" s="241">
        <f t="shared" si="190"/>
        <v>40</v>
      </c>
      <c r="R2571" s="240" t="str">
        <f t="shared" si="191"/>
        <v>OLASI RİSK</v>
      </c>
      <c r="S2571" s="84" t="s">
        <v>918</v>
      </c>
      <c r="T2571" s="83" t="s">
        <v>186</v>
      </c>
      <c r="U2571" s="155" t="s">
        <v>919</v>
      </c>
      <c r="V2571" s="85" t="s">
        <v>961</v>
      </c>
      <c r="W2571" s="156" t="s">
        <v>919</v>
      </c>
      <c r="X2571" s="156" t="s">
        <v>858</v>
      </c>
      <c r="Y2571" s="83">
        <v>1</v>
      </c>
      <c r="Z2571" s="83">
        <v>0.5</v>
      </c>
      <c r="AA2571" s="83">
        <v>15</v>
      </c>
      <c r="AB2571" s="241">
        <f t="shared" si="192"/>
        <v>7.5</v>
      </c>
      <c r="AC2571" s="240" t="str">
        <f t="shared" si="193"/>
        <v>DÜŞÜK RİSK</v>
      </c>
      <c r="AD2571" s="81" t="s">
        <v>493</v>
      </c>
      <c r="AE2571" s="81" t="s">
        <v>1599</v>
      </c>
      <c r="AF2571" s="240" t="s">
        <v>1620</v>
      </c>
      <c r="AG2571" s="83" t="s">
        <v>1042</v>
      </c>
    </row>
    <row r="2572" spans="1:33" ht="192.5" x14ac:dyDescent="0.45">
      <c r="A2572" s="152">
        <v>2565</v>
      </c>
      <c r="B2572" s="153">
        <v>45896</v>
      </c>
      <c r="C2572" s="83" t="s">
        <v>72</v>
      </c>
      <c r="D2572" s="81" t="s">
        <v>155</v>
      </c>
      <c r="E2572" s="254" t="s">
        <v>5384</v>
      </c>
      <c r="F2572" s="254" t="s">
        <v>5384</v>
      </c>
      <c r="G2572" s="83" t="s">
        <v>1626</v>
      </c>
      <c r="H2572" s="83" t="s">
        <v>1627</v>
      </c>
      <c r="I2572" s="83" t="s">
        <v>1628</v>
      </c>
      <c r="J2572" s="83" t="s">
        <v>1629</v>
      </c>
      <c r="K2572" s="83" t="s">
        <v>857</v>
      </c>
      <c r="L2572" s="84" t="s">
        <v>1630</v>
      </c>
      <c r="M2572" s="84" t="s">
        <v>917</v>
      </c>
      <c r="N2572" s="83">
        <v>0.5</v>
      </c>
      <c r="O2572" s="83">
        <v>0.5</v>
      </c>
      <c r="P2572" s="83">
        <v>1</v>
      </c>
      <c r="Q2572" s="241">
        <f t="shared" si="190"/>
        <v>0.25</v>
      </c>
      <c r="R2572" s="240" t="str">
        <f t="shared" si="191"/>
        <v>DÜŞÜK RİSK</v>
      </c>
      <c r="S2572" s="84" t="s">
        <v>918</v>
      </c>
      <c r="T2572" s="83" t="s">
        <v>190</v>
      </c>
      <c r="U2572" s="155" t="s">
        <v>919</v>
      </c>
      <c r="V2572" s="85" t="s">
        <v>961</v>
      </c>
      <c r="W2572" s="156" t="s">
        <v>919</v>
      </c>
      <c r="X2572" s="156" t="s">
        <v>858</v>
      </c>
      <c r="Y2572" s="83">
        <v>0.5</v>
      </c>
      <c r="Z2572" s="83">
        <v>0.5</v>
      </c>
      <c r="AA2572" s="83">
        <v>1</v>
      </c>
      <c r="AB2572" s="241">
        <f t="shared" si="192"/>
        <v>0.25</v>
      </c>
      <c r="AC2572" s="240" t="str">
        <f t="shared" si="193"/>
        <v>DÜŞÜK RİSK</v>
      </c>
      <c r="AD2572" s="81" t="s">
        <v>132</v>
      </c>
      <c r="AE2572" s="81" t="s">
        <v>190</v>
      </c>
      <c r="AF2572" s="240" t="s">
        <v>1631</v>
      </c>
      <c r="AG2572" s="83" t="s">
        <v>1042</v>
      </c>
    </row>
    <row r="2573" spans="1:33" ht="192.5" x14ac:dyDescent="0.45">
      <c r="A2573" s="152">
        <v>2566</v>
      </c>
      <c r="B2573" s="153">
        <v>45896</v>
      </c>
      <c r="C2573" s="83" t="s">
        <v>72</v>
      </c>
      <c r="D2573" s="81" t="s">
        <v>156</v>
      </c>
      <c r="E2573" s="254" t="s">
        <v>5384</v>
      </c>
      <c r="F2573" s="254" t="s">
        <v>5384</v>
      </c>
      <c r="G2573" s="83" t="s">
        <v>1632</v>
      </c>
      <c r="H2573" s="83" t="s">
        <v>1633</v>
      </c>
      <c r="I2573" s="83" t="s">
        <v>1634</v>
      </c>
      <c r="J2573" s="83" t="s">
        <v>1635</v>
      </c>
      <c r="K2573" s="83" t="s">
        <v>857</v>
      </c>
      <c r="L2573" s="84" t="s">
        <v>1636</v>
      </c>
      <c r="M2573" s="84" t="s">
        <v>917</v>
      </c>
      <c r="N2573" s="83">
        <v>0.5</v>
      </c>
      <c r="O2573" s="83">
        <v>0.5</v>
      </c>
      <c r="P2573" s="83">
        <v>1</v>
      </c>
      <c r="Q2573" s="241">
        <f t="shared" si="190"/>
        <v>0.25</v>
      </c>
      <c r="R2573" s="240" t="str">
        <f t="shared" si="191"/>
        <v>DÜŞÜK RİSK</v>
      </c>
      <c r="S2573" s="84" t="s">
        <v>918</v>
      </c>
      <c r="T2573" s="83" t="s">
        <v>186</v>
      </c>
      <c r="U2573" s="155" t="s">
        <v>919</v>
      </c>
      <c r="V2573" s="85" t="s">
        <v>961</v>
      </c>
      <c r="W2573" s="156" t="s">
        <v>919</v>
      </c>
      <c r="X2573" s="156" t="s">
        <v>858</v>
      </c>
      <c r="Y2573" s="83">
        <v>0.5</v>
      </c>
      <c r="Z2573" s="83">
        <v>0.5</v>
      </c>
      <c r="AA2573" s="83">
        <v>1</v>
      </c>
      <c r="AB2573" s="241">
        <f t="shared" si="192"/>
        <v>0.25</v>
      </c>
      <c r="AC2573" s="240" t="str">
        <f t="shared" si="193"/>
        <v>DÜŞÜK RİSK</v>
      </c>
      <c r="AD2573" s="81" t="s">
        <v>132</v>
      </c>
      <c r="AE2573" s="81" t="s">
        <v>186</v>
      </c>
      <c r="AF2573" s="240" t="s">
        <v>978</v>
      </c>
      <c r="AG2573" s="83" t="s">
        <v>1058</v>
      </c>
    </row>
    <row r="2574" spans="1:33" ht="192.5" x14ac:dyDescent="0.45">
      <c r="A2574" s="152">
        <v>2567</v>
      </c>
      <c r="B2574" s="153">
        <v>45896</v>
      </c>
      <c r="C2574" s="83" t="s">
        <v>72</v>
      </c>
      <c r="D2574" s="81" t="s">
        <v>156</v>
      </c>
      <c r="E2574" s="254" t="s">
        <v>5384</v>
      </c>
      <c r="F2574" s="254" t="s">
        <v>5384</v>
      </c>
      <c r="G2574" s="83" t="s">
        <v>1637</v>
      </c>
      <c r="H2574" s="83" t="s">
        <v>1638</v>
      </c>
      <c r="I2574" s="83" t="s">
        <v>1639</v>
      </c>
      <c r="J2574" s="83" t="s">
        <v>1640</v>
      </c>
      <c r="K2574" s="83" t="s">
        <v>857</v>
      </c>
      <c r="L2574" s="84" t="s">
        <v>1641</v>
      </c>
      <c r="M2574" s="84" t="s">
        <v>917</v>
      </c>
      <c r="N2574" s="83">
        <v>1</v>
      </c>
      <c r="O2574" s="83">
        <v>3</v>
      </c>
      <c r="P2574" s="83">
        <v>15</v>
      </c>
      <c r="Q2574" s="241">
        <f t="shared" si="190"/>
        <v>45</v>
      </c>
      <c r="R2574" s="240" t="str">
        <f t="shared" si="191"/>
        <v>OLASI RİSK</v>
      </c>
      <c r="S2574" s="84" t="s">
        <v>918</v>
      </c>
      <c r="T2574" s="83" t="s">
        <v>187</v>
      </c>
      <c r="U2574" s="155" t="s">
        <v>919</v>
      </c>
      <c r="V2574" s="85" t="s">
        <v>558</v>
      </c>
      <c r="W2574" s="156" t="s">
        <v>919</v>
      </c>
      <c r="X2574" s="156" t="s">
        <v>858</v>
      </c>
      <c r="Y2574" s="83">
        <v>1</v>
      </c>
      <c r="Z2574" s="83">
        <v>2</v>
      </c>
      <c r="AA2574" s="83">
        <v>3</v>
      </c>
      <c r="AB2574" s="241">
        <f t="shared" si="192"/>
        <v>6</v>
      </c>
      <c r="AC2574" s="240" t="str">
        <f t="shared" si="193"/>
        <v>DÜŞÜK RİSK</v>
      </c>
      <c r="AD2574" s="81" t="s">
        <v>651</v>
      </c>
      <c r="AE2574" s="81" t="s">
        <v>187</v>
      </c>
      <c r="AF2574" s="240" t="s">
        <v>1642</v>
      </c>
      <c r="AG2574" s="83" t="s">
        <v>1058</v>
      </c>
    </row>
    <row r="2575" spans="1:33" ht="192.5" x14ac:dyDescent="0.45">
      <c r="A2575" s="152">
        <v>2568</v>
      </c>
      <c r="B2575" s="153">
        <v>45896</v>
      </c>
      <c r="C2575" s="83" t="s">
        <v>72</v>
      </c>
      <c r="D2575" s="81" t="s">
        <v>156</v>
      </c>
      <c r="E2575" s="254" t="s">
        <v>5384</v>
      </c>
      <c r="F2575" s="254" t="s">
        <v>5384</v>
      </c>
      <c r="G2575" s="83" t="s">
        <v>1643</v>
      </c>
      <c r="H2575" s="83" t="s">
        <v>1644</v>
      </c>
      <c r="I2575" s="83" t="s">
        <v>1644</v>
      </c>
      <c r="J2575" s="83" t="s">
        <v>1645</v>
      </c>
      <c r="K2575" s="83" t="s">
        <v>857</v>
      </c>
      <c r="L2575" s="84" t="s">
        <v>1646</v>
      </c>
      <c r="M2575" s="84" t="s">
        <v>917</v>
      </c>
      <c r="N2575" s="83">
        <v>0.5</v>
      </c>
      <c r="O2575" s="83">
        <v>2</v>
      </c>
      <c r="P2575" s="83">
        <v>1</v>
      </c>
      <c r="Q2575" s="241">
        <f t="shared" si="190"/>
        <v>1</v>
      </c>
      <c r="R2575" s="240" t="str">
        <f t="shared" si="191"/>
        <v>DÜŞÜK RİSK</v>
      </c>
      <c r="S2575" s="84" t="s">
        <v>918</v>
      </c>
      <c r="T2575" s="83" t="s">
        <v>132</v>
      </c>
      <c r="U2575" s="155" t="s">
        <v>919</v>
      </c>
      <c r="V2575" s="85" t="s">
        <v>558</v>
      </c>
      <c r="W2575" s="156" t="s">
        <v>919</v>
      </c>
      <c r="X2575" s="156" t="s">
        <v>858</v>
      </c>
      <c r="Y2575" s="83">
        <v>0.5</v>
      </c>
      <c r="Z2575" s="83">
        <v>1</v>
      </c>
      <c r="AA2575" s="83">
        <v>1</v>
      </c>
      <c r="AB2575" s="241">
        <f t="shared" si="192"/>
        <v>0.5</v>
      </c>
      <c r="AC2575" s="240" t="str">
        <f t="shared" si="193"/>
        <v>DÜŞÜK RİSK</v>
      </c>
      <c r="AD2575" s="81" t="s">
        <v>651</v>
      </c>
      <c r="AE2575" s="81" t="s">
        <v>132</v>
      </c>
      <c r="AF2575" s="240" t="s">
        <v>552</v>
      </c>
      <c r="AG2575" s="83" t="s">
        <v>1058</v>
      </c>
    </row>
    <row r="2576" spans="1:33" ht="192.5" x14ac:dyDescent="0.45">
      <c r="A2576" s="152">
        <v>2569</v>
      </c>
      <c r="B2576" s="153">
        <v>45896</v>
      </c>
      <c r="C2576" s="83" t="s">
        <v>72</v>
      </c>
      <c r="D2576" s="81" t="s">
        <v>156</v>
      </c>
      <c r="E2576" s="254" t="s">
        <v>5384</v>
      </c>
      <c r="F2576" s="254" t="s">
        <v>5384</v>
      </c>
      <c r="G2576" s="83" t="s">
        <v>1647</v>
      </c>
      <c r="H2576" s="83" t="s">
        <v>1648</v>
      </c>
      <c r="I2576" s="83" t="s">
        <v>1649</v>
      </c>
      <c r="J2576" s="83" t="s">
        <v>1650</v>
      </c>
      <c r="K2576" s="83" t="s">
        <v>857</v>
      </c>
      <c r="L2576" s="84" t="s">
        <v>1651</v>
      </c>
      <c r="M2576" s="84" t="s">
        <v>917</v>
      </c>
      <c r="N2576" s="83">
        <v>3</v>
      </c>
      <c r="O2576" s="83">
        <v>6</v>
      </c>
      <c r="P2576" s="83">
        <v>3</v>
      </c>
      <c r="Q2576" s="241">
        <f t="shared" si="190"/>
        <v>54</v>
      </c>
      <c r="R2576" s="240" t="str">
        <f t="shared" si="191"/>
        <v>OLASI RİSK</v>
      </c>
      <c r="S2576" s="84" t="s">
        <v>918</v>
      </c>
      <c r="T2576" s="83" t="s">
        <v>186</v>
      </c>
      <c r="U2576" s="155" t="s">
        <v>919</v>
      </c>
      <c r="V2576" s="85" t="s">
        <v>558</v>
      </c>
      <c r="W2576" s="156" t="s">
        <v>919</v>
      </c>
      <c r="X2576" s="156" t="s">
        <v>858</v>
      </c>
      <c r="Y2576" s="83">
        <v>1</v>
      </c>
      <c r="Z2576" s="83">
        <v>3</v>
      </c>
      <c r="AA2576" s="83">
        <v>3</v>
      </c>
      <c r="AB2576" s="241">
        <f t="shared" si="192"/>
        <v>9</v>
      </c>
      <c r="AC2576" s="240" t="str">
        <f t="shared" si="193"/>
        <v>DÜŞÜK RİSK</v>
      </c>
      <c r="AD2576" s="81" t="s">
        <v>493</v>
      </c>
      <c r="AE2576" s="81" t="s">
        <v>186</v>
      </c>
      <c r="AF2576" s="240" t="s">
        <v>1652</v>
      </c>
      <c r="AG2576" s="83" t="s">
        <v>1058</v>
      </c>
    </row>
    <row r="2577" spans="1:33" ht="245" x14ac:dyDescent="0.45">
      <c r="A2577" s="152">
        <v>2570</v>
      </c>
      <c r="B2577" s="153">
        <v>45896</v>
      </c>
      <c r="C2577" s="83" t="s">
        <v>72</v>
      </c>
      <c r="D2577" s="81" t="s">
        <v>156</v>
      </c>
      <c r="E2577" s="254" t="s">
        <v>5384</v>
      </c>
      <c r="F2577" s="254" t="s">
        <v>5384</v>
      </c>
      <c r="G2577" s="83" t="s">
        <v>1653</v>
      </c>
      <c r="H2577" s="83" t="s">
        <v>1654</v>
      </c>
      <c r="I2577" s="83" t="s">
        <v>1655</v>
      </c>
      <c r="J2577" s="83" t="s">
        <v>1656</v>
      </c>
      <c r="K2577" s="83" t="s">
        <v>857</v>
      </c>
      <c r="L2577" s="84" t="s">
        <v>1657</v>
      </c>
      <c r="M2577" s="84" t="s">
        <v>917</v>
      </c>
      <c r="N2577" s="83">
        <v>1</v>
      </c>
      <c r="O2577" s="83">
        <v>0.5</v>
      </c>
      <c r="P2577" s="83">
        <v>1</v>
      </c>
      <c r="Q2577" s="241">
        <f t="shared" si="190"/>
        <v>0.5</v>
      </c>
      <c r="R2577" s="240" t="str">
        <f t="shared" si="191"/>
        <v>DÜŞÜK RİSK</v>
      </c>
      <c r="S2577" s="84" t="s">
        <v>918</v>
      </c>
      <c r="T2577" s="83" t="s">
        <v>186</v>
      </c>
      <c r="U2577" s="155" t="s">
        <v>919</v>
      </c>
      <c r="V2577" s="85" t="s">
        <v>558</v>
      </c>
      <c r="W2577" s="156" t="s">
        <v>919</v>
      </c>
      <c r="X2577" s="156" t="s">
        <v>858</v>
      </c>
      <c r="Y2577" s="83">
        <v>1</v>
      </c>
      <c r="Z2577" s="83">
        <v>0.5</v>
      </c>
      <c r="AA2577" s="83">
        <v>1</v>
      </c>
      <c r="AB2577" s="241">
        <f t="shared" si="192"/>
        <v>0.5</v>
      </c>
      <c r="AC2577" s="240" t="str">
        <f t="shared" si="193"/>
        <v>DÜŞÜK RİSK</v>
      </c>
      <c r="AD2577" s="81" t="s">
        <v>493</v>
      </c>
      <c r="AE2577" s="81" t="s">
        <v>186</v>
      </c>
      <c r="AF2577" s="240" t="s">
        <v>1658</v>
      </c>
      <c r="AG2577" s="83" t="s">
        <v>1659</v>
      </c>
    </row>
    <row r="2578" spans="1:33" ht="192.5" x14ac:dyDescent="0.45">
      <c r="A2578" s="152">
        <v>2571</v>
      </c>
      <c r="B2578" s="153">
        <v>45896</v>
      </c>
      <c r="C2578" s="83" t="s">
        <v>72</v>
      </c>
      <c r="D2578" s="81" t="s">
        <v>156</v>
      </c>
      <c r="E2578" s="254" t="s">
        <v>5384</v>
      </c>
      <c r="F2578" s="254" t="s">
        <v>5384</v>
      </c>
      <c r="G2578" s="83" t="s">
        <v>1653</v>
      </c>
      <c r="H2578" s="83" t="s">
        <v>1660</v>
      </c>
      <c r="I2578" s="83" t="s">
        <v>1661</v>
      </c>
      <c r="J2578" s="83" t="s">
        <v>1645</v>
      </c>
      <c r="K2578" s="83" t="s">
        <v>857</v>
      </c>
      <c r="L2578" s="84" t="s">
        <v>1651</v>
      </c>
      <c r="M2578" s="84" t="s">
        <v>917</v>
      </c>
      <c r="N2578" s="83">
        <v>0.5</v>
      </c>
      <c r="O2578" s="83">
        <v>1</v>
      </c>
      <c r="P2578" s="83">
        <v>3</v>
      </c>
      <c r="Q2578" s="241">
        <f t="shared" si="190"/>
        <v>1.5</v>
      </c>
      <c r="R2578" s="240" t="str">
        <f t="shared" si="191"/>
        <v>DÜŞÜK RİSK</v>
      </c>
      <c r="S2578" s="84" t="s">
        <v>918</v>
      </c>
      <c r="T2578" s="83" t="s">
        <v>186</v>
      </c>
      <c r="U2578" s="155" t="s">
        <v>919</v>
      </c>
      <c r="V2578" s="85" t="s">
        <v>558</v>
      </c>
      <c r="W2578" s="156" t="s">
        <v>919</v>
      </c>
      <c r="X2578" s="156" t="s">
        <v>858</v>
      </c>
      <c r="Y2578" s="83">
        <v>0.5</v>
      </c>
      <c r="Z2578" s="83">
        <v>1</v>
      </c>
      <c r="AA2578" s="83">
        <v>3</v>
      </c>
      <c r="AB2578" s="241">
        <f t="shared" si="192"/>
        <v>1.5</v>
      </c>
      <c r="AC2578" s="240" t="str">
        <f t="shared" si="193"/>
        <v>DÜŞÜK RİSK</v>
      </c>
      <c r="AD2578" s="81" t="s">
        <v>493</v>
      </c>
      <c r="AE2578" s="81" t="s">
        <v>186</v>
      </c>
      <c r="AF2578" s="240" t="s">
        <v>1652</v>
      </c>
      <c r="AG2578" s="83" t="s">
        <v>1058</v>
      </c>
    </row>
    <row r="2579" spans="1:33" ht="192.5" x14ac:dyDescent="0.45">
      <c r="A2579" s="152">
        <v>2572</v>
      </c>
      <c r="B2579" s="153">
        <v>45896</v>
      </c>
      <c r="C2579" s="83" t="s">
        <v>72</v>
      </c>
      <c r="D2579" s="81" t="s">
        <v>156</v>
      </c>
      <c r="E2579" s="254" t="s">
        <v>5384</v>
      </c>
      <c r="F2579" s="254" t="s">
        <v>5384</v>
      </c>
      <c r="G2579" s="83" t="s">
        <v>1662</v>
      </c>
      <c r="H2579" s="83" t="s">
        <v>1663</v>
      </c>
      <c r="I2579" s="83" t="s">
        <v>1664</v>
      </c>
      <c r="J2579" s="83" t="s">
        <v>1665</v>
      </c>
      <c r="K2579" s="83" t="s">
        <v>857</v>
      </c>
      <c r="L2579" s="84" t="s">
        <v>1666</v>
      </c>
      <c r="M2579" s="84" t="s">
        <v>917</v>
      </c>
      <c r="N2579" s="83">
        <v>1</v>
      </c>
      <c r="O2579" s="83">
        <v>3</v>
      </c>
      <c r="P2579" s="83">
        <v>3</v>
      </c>
      <c r="Q2579" s="241">
        <f t="shared" si="190"/>
        <v>9</v>
      </c>
      <c r="R2579" s="240" t="str">
        <f t="shared" si="191"/>
        <v>DÜŞÜK RİSK</v>
      </c>
      <c r="S2579" s="84" t="s">
        <v>918</v>
      </c>
      <c r="T2579" s="83" t="s">
        <v>132</v>
      </c>
      <c r="U2579" s="155" t="s">
        <v>919</v>
      </c>
      <c r="V2579" s="85" t="s">
        <v>558</v>
      </c>
      <c r="W2579" s="156" t="s">
        <v>919</v>
      </c>
      <c r="X2579" s="156" t="s">
        <v>858</v>
      </c>
      <c r="Y2579" s="83">
        <v>0.5</v>
      </c>
      <c r="Z2579" s="83">
        <v>3</v>
      </c>
      <c r="AA2579" s="83">
        <v>3</v>
      </c>
      <c r="AB2579" s="241">
        <f t="shared" si="192"/>
        <v>4.5</v>
      </c>
      <c r="AC2579" s="240" t="str">
        <f t="shared" si="193"/>
        <v>DÜŞÜK RİSK</v>
      </c>
      <c r="AD2579" s="81" t="s">
        <v>931</v>
      </c>
      <c r="AE2579" s="81" t="s">
        <v>132</v>
      </c>
      <c r="AF2579" s="240" t="s">
        <v>1667</v>
      </c>
      <c r="AG2579" s="83" t="s">
        <v>1058</v>
      </c>
    </row>
    <row r="2580" spans="1:33" ht="192.5" x14ac:dyDescent="0.45">
      <c r="A2580" s="152">
        <v>2573</v>
      </c>
      <c r="B2580" s="153">
        <v>45896</v>
      </c>
      <c r="C2580" s="83" t="s">
        <v>72</v>
      </c>
      <c r="D2580" s="81" t="s">
        <v>156</v>
      </c>
      <c r="E2580" s="254" t="s">
        <v>5384</v>
      </c>
      <c r="F2580" s="254" t="s">
        <v>5384</v>
      </c>
      <c r="G2580" s="83" t="s">
        <v>1662</v>
      </c>
      <c r="H2580" s="83" t="s">
        <v>1668</v>
      </c>
      <c r="I2580" s="83" t="s">
        <v>1669</v>
      </c>
      <c r="J2580" s="83" t="s">
        <v>1670</v>
      </c>
      <c r="K2580" s="83" t="s">
        <v>857</v>
      </c>
      <c r="L2580" s="84" t="s">
        <v>1666</v>
      </c>
      <c r="M2580" s="84" t="s">
        <v>917</v>
      </c>
      <c r="N2580" s="83">
        <v>1</v>
      </c>
      <c r="O2580" s="83">
        <v>3</v>
      </c>
      <c r="P2580" s="83">
        <v>3</v>
      </c>
      <c r="Q2580" s="241">
        <f t="shared" si="190"/>
        <v>9</v>
      </c>
      <c r="R2580" s="240" t="str">
        <f t="shared" si="191"/>
        <v>DÜŞÜK RİSK</v>
      </c>
      <c r="S2580" s="84" t="s">
        <v>918</v>
      </c>
      <c r="T2580" s="83" t="s">
        <v>132</v>
      </c>
      <c r="U2580" s="155" t="s">
        <v>919</v>
      </c>
      <c r="V2580" s="85" t="s">
        <v>558</v>
      </c>
      <c r="W2580" s="156" t="s">
        <v>919</v>
      </c>
      <c r="X2580" s="156" t="s">
        <v>858</v>
      </c>
      <c r="Y2580" s="83">
        <v>0.5</v>
      </c>
      <c r="Z2580" s="83">
        <v>3</v>
      </c>
      <c r="AA2580" s="83">
        <v>3</v>
      </c>
      <c r="AB2580" s="241">
        <f t="shared" si="192"/>
        <v>4.5</v>
      </c>
      <c r="AC2580" s="240" t="str">
        <f t="shared" si="193"/>
        <v>DÜŞÜK RİSK</v>
      </c>
      <c r="AD2580" s="81" t="s">
        <v>931</v>
      </c>
      <c r="AE2580" s="81" t="s">
        <v>132</v>
      </c>
      <c r="AF2580" s="240" t="s">
        <v>1667</v>
      </c>
      <c r="AG2580" s="83" t="s">
        <v>1058</v>
      </c>
    </row>
    <row r="2581" spans="1:33" ht="192.5" x14ac:dyDescent="0.45">
      <c r="A2581" s="152">
        <v>2574</v>
      </c>
      <c r="B2581" s="153">
        <v>45896</v>
      </c>
      <c r="C2581" s="83" t="s">
        <v>72</v>
      </c>
      <c r="D2581" s="81" t="s">
        <v>156</v>
      </c>
      <c r="E2581" s="254" t="s">
        <v>5384</v>
      </c>
      <c r="F2581" s="254" t="s">
        <v>5384</v>
      </c>
      <c r="G2581" s="83" t="s">
        <v>1662</v>
      </c>
      <c r="H2581" s="83" t="s">
        <v>1671</v>
      </c>
      <c r="I2581" s="83" t="s">
        <v>1672</v>
      </c>
      <c r="J2581" s="83" t="s">
        <v>1673</v>
      </c>
      <c r="K2581" s="83" t="s">
        <v>857</v>
      </c>
      <c r="L2581" s="84" t="s">
        <v>1666</v>
      </c>
      <c r="M2581" s="84" t="s">
        <v>917</v>
      </c>
      <c r="N2581" s="83">
        <v>1</v>
      </c>
      <c r="O2581" s="83">
        <v>3</v>
      </c>
      <c r="P2581" s="83">
        <v>3</v>
      </c>
      <c r="Q2581" s="241">
        <f t="shared" si="190"/>
        <v>9</v>
      </c>
      <c r="R2581" s="240" t="str">
        <f t="shared" si="191"/>
        <v>DÜŞÜK RİSK</v>
      </c>
      <c r="S2581" s="84" t="s">
        <v>918</v>
      </c>
      <c r="T2581" s="83" t="s">
        <v>132</v>
      </c>
      <c r="U2581" s="155" t="s">
        <v>919</v>
      </c>
      <c r="V2581" s="85" t="s">
        <v>558</v>
      </c>
      <c r="W2581" s="156" t="s">
        <v>919</v>
      </c>
      <c r="X2581" s="156" t="s">
        <v>858</v>
      </c>
      <c r="Y2581" s="83">
        <v>0.5</v>
      </c>
      <c r="Z2581" s="83">
        <v>3</v>
      </c>
      <c r="AA2581" s="83">
        <v>3</v>
      </c>
      <c r="AB2581" s="241">
        <f t="shared" si="192"/>
        <v>4.5</v>
      </c>
      <c r="AC2581" s="240" t="str">
        <f t="shared" si="193"/>
        <v>DÜŞÜK RİSK</v>
      </c>
      <c r="AD2581" s="81" t="s">
        <v>931</v>
      </c>
      <c r="AE2581" s="81" t="s">
        <v>132</v>
      </c>
      <c r="AF2581" s="240" t="s">
        <v>1667</v>
      </c>
      <c r="AG2581" s="83" t="s">
        <v>1058</v>
      </c>
    </row>
    <row r="2582" spans="1:33" ht="192.5" x14ac:dyDescent="0.45">
      <c r="A2582" s="152">
        <v>2575</v>
      </c>
      <c r="B2582" s="153">
        <v>45896</v>
      </c>
      <c r="C2582" s="83" t="s">
        <v>72</v>
      </c>
      <c r="D2582" s="81" t="s">
        <v>156</v>
      </c>
      <c r="E2582" s="254" t="s">
        <v>5384</v>
      </c>
      <c r="F2582" s="254" t="s">
        <v>5384</v>
      </c>
      <c r="G2582" s="83" t="s">
        <v>1674</v>
      </c>
      <c r="H2582" s="83" t="s">
        <v>1675</v>
      </c>
      <c r="I2582" s="83" t="s">
        <v>1676</v>
      </c>
      <c r="J2582" s="83" t="s">
        <v>1645</v>
      </c>
      <c r="K2582" s="83" t="s">
        <v>857</v>
      </c>
      <c r="L2582" s="84" t="s">
        <v>1666</v>
      </c>
      <c r="M2582" s="84" t="s">
        <v>917</v>
      </c>
      <c r="N2582" s="83">
        <v>1</v>
      </c>
      <c r="O2582" s="83">
        <v>3</v>
      </c>
      <c r="P2582" s="83">
        <v>3</v>
      </c>
      <c r="Q2582" s="241">
        <f t="shared" si="190"/>
        <v>9</v>
      </c>
      <c r="R2582" s="240" t="str">
        <f t="shared" si="191"/>
        <v>DÜŞÜK RİSK</v>
      </c>
      <c r="S2582" s="84" t="s">
        <v>918</v>
      </c>
      <c r="T2582" s="83" t="s">
        <v>132</v>
      </c>
      <c r="U2582" s="155" t="s">
        <v>919</v>
      </c>
      <c r="V2582" s="85" t="s">
        <v>558</v>
      </c>
      <c r="W2582" s="156" t="s">
        <v>919</v>
      </c>
      <c r="X2582" s="156" t="s">
        <v>858</v>
      </c>
      <c r="Y2582" s="83">
        <v>0.5</v>
      </c>
      <c r="Z2582" s="83">
        <v>3</v>
      </c>
      <c r="AA2582" s="83">
        <v>3</v>
      </c>
      <c r="AB2582" s="241">
        <f t="shared" si="192"/>
        <v>4.5</v>
      </c>
      <c r="AC2582" s="240" t="str">
        <f t="shared" si="193"/>
        <v>DÜŞÜK RİSK</v>
      </c>
      <c r="AD2582" s="81" t="s">
        <v>931</v>
      </c>
      <c r="AE2582" s="81" t="s">
        <v>132</v>
      </c>
      <c r="AF2582" s="240" t="s">
        <v>1667</v>
      </c>
      <c r="AG2582" s="83" t="s">
        <v>1058</v>
      </c>
    </row>
    <row r="2583" spans="1:33" ht="192.5" x14ac:dyDescent="0.45">
      <c r="A2583" s="152">
        <v>2576</v>
      </c>
      <c r="B2583" s="153">
        <v>45896</v>
      </c>
      <c r="C2583" s="83" t="s">
        <v>72</v>
      </c>
      <c r="D2583" s="81" t="s">
        <v>156</v>
      </c>
      <c r="E2583" s="254" t="s">
        <v>5384</v>
      </c>
      <c r="F2583" s="254" t="s">
        <v>5384</v>
      </c>
      <c r="G2583" s="83" t="s">
        <v>1674</v>
      </c>
      <c r="H2583" s="83" t="s">
        <v>1677</v>
      </c>
      <c r="I2583" s="83" t="s">
        <v>1676</v>
      </c>
      <c r="J2583" s="83" t="s">
        <v>1645</v>
      </c>
      <c r="K2583" s="83" t="s">
        <v>857</v>
      </c>
      <c r="L2583" s="84" t="s">
        <v>1666</v>
      </c>
      <c r="M2583" s="84" t="s">
        <v>917</v>
      </c>
      <c r="N2583" s="83">
        <v>0.5</v>
      </c>
      <c r="O2583" s="83">
        <v>3</v>
      </c>
      <c r="P2583" s="83">
        <v>3</v>
      </c>
      <c r="Q2583" s="241">
        <f t="shared" si="190"/>
        <v>4.5</v>
      </c>
      <c r="R2583" s="240" t="str">
        <f t="shared" si="191"/>
        <v>DÜŞÜK RİSK</v>
      </c>
      <c r="S2583" s="84" t="s">
        <v>918</v>
      </c>
      <c r="T2583" s="83" t="s">
        <v>132</v>
      </c>
      <c r="U2583" s="155" t="s">
        <v>919</v>
      </c>
      <c r="V2583" s="85" t="s">
        <v>558</v>
      </c>
      <c r="W2583" s="156" t="s">
        <v>919</v>
      </c>
      <c r="X2583" s="156" t="s">
        <v>858</v>
      </c>
      <c r="Y2583" s="83">
        <v>0.5</v>
      </c>
      <c r="Z2583" s="83">
        <v>3</v>
      </c>
      <c r="AA2583" s="83">
        <v>3</v>
      </c>
      <c r="AB2583" s="241">
        <f t="shared" si="192"/>
        <v>4.5</v>
      </c>
      <c r="AC2583" s="240" t="str">
        <f t="shared" si="193"/>
        <v>DÜŞÜK RİSK</v>
      </c>
      <c r="AD2583" s="81" t="s">
        <v>931</v>
      </c>
      <c r="AE2583" s="81" t="s">
        <v>132</v>
      </c>
      <c r="AF2583" s="240" t="s">
        <v>1667</v>
      </c>
      <c r="AG2583" s="83" t="s">
        <v>1058</v>
      </c>
    </row>
    <row r="2584" spans="1:33" ht="192.5" x14ac:dyDescent="0.45">
      <c r="A2584" s="152">
        <v>2577</v>
      </c>
      <c r="B2584" s="153">
        <v>45896</v>
      </c>
      <c r="C2584" s="83" t="s">
        <v>72</v>
      </c>
      <c r="D2584" s="81" t="s">
        <v>157</v>
      </c>
      <c r="E2584" s="254" t="s">
        <v>5384</v>
      </c>
      <c r="F2584" s="254" t="s">
        <v>5384</v>
      </c>
      <c r="G2584" s="83" t="s">
        <v>1043</v>
      </c>
      <c r="H2584" s="83" t="s">
        <v>1044</v>
      </c>
      <c r="I2584" s="83" t="s">
        <v>1045</v>
      </c>
      <c r="J2584" s="83" t="s">
        <v>1046</v>
      </c>
      <c r="K2584" s="83" t="s">
        <v>857</v>
      </c>
      <c r="L2584" s="84" t="s">
        <v>1047</v>
      </c>
      <c r="M2584" s="84" t="s">
        <v>917</v>
      </c>
      <c r="N2584" s="83">
        <v>1</v>
      </c>
      <c r="O2584" s="83">
        <v>6</v>
      </c>
      <c r="P2584" s="83">
        <v>3</v>
      </c>
      <c r="Q2584" s="241">
        <f t="shared" si="190"/>
        <v>18</v>
      </c>
      <c r="R2584" s="240" t="str">
        <f t="shared" si="191"/>
        <v>DÜŞÜK RİSK</v>
      </c>
      <c r="S2584" s="84" t="s">
        <v>918</v>
      </c>
      <c r="T2584" s="83" t="s">
        <v>186</v>
      </c>
      <c r="U2584" s="155" t="s">
        <v>919</v>
      </c>
      <c r="V2584" s="85" t="s">
        <v>558</v>
      </c>
      <c r="W2584" s="156" t="s">
        <v>919</v>
      </c>
      <c r="X2584" s="156" t="s">
        <v>858</v>
      </c>
      <c r="Y2584" s="83">
        <v>0.2</v>
      </c>
      <c r="Z2584" s="83">
        <v>3</v>
      </c>
      <c r="AA2584" s="83">
        <v>3</v>
      </c>
      <c r="AB2584" s="241">
        <f t="shared" si="192"/>
        <v>1.8000000000000003</v>
      </c>
      <c r="AC2584" s="240" t="str">
        <f t="shared" si="193"/>
        <v>DÜŞÜK RİSK</v>
      </c>
      <c r="AD2584" s="81" t="s">
        <v>132</v>
      </c>
      <c r="AE2584" s="81" t="s">
        <v>186</v>
      </c>
      <c r="AF2584" s="240" t="s">
        <v>921</v>
      </c>
      <c r="AG2584" s="83" t="s">
        <v>288</v>
      </c>
    </row>
    <row r="2585" spans="1:33" ht="192.5" x14ac:dyDescent="0.45">
      <c r="A2585" s="152">
        <v>2578</v>
      </c>
      <c r="B2585" s="153">
        <v>45896</v>
      </c>
      <c r="C2585" s="83" t="s">
        <v>72</v>
      </c>
      <c r="D2585" s="81" t="s">
        <v>157</v>
      </c>
      <c r="E2585" s="254" t="s">
        <v>5384</v>
      </c>
      <c r="F2585" s="254" t="s">
        <v>5384</v>
      </c>
      <c r="G2585" s="83" t="s">
        <v>1048</v>
      </c>
      <c r="H2585" s="83" t="s">
        <v>1049</v>
      </c>
      <c r="I2585" s="83" t="s">
        <v>1050</v>
      </c>
      <c r="J2585" s="83" t="s">
        <v>1051</v>
      </c>
      <c r="K2585" s="83" t="s">
        <v>857</v>
      </c>
      <c r="L2585" s="84" t="s">
        <v>1052</v>
      </c>
      <c r="M2585" s="84" t="s">
        <v>917</v>
      </c>
      <c r="N2585" s="83">
        <v>0.5</v>
      </c>
      <c r="O2585" s="83">
        <v>3</v>
      </c>
      <c r="P2585" s="83">
        <v>7</v>
      </c>
      <c r="Q2585" s="241">
        <f t="shared" si="190"/>
        <v>10.5</v>
      </c>
      <c r="R2585" s="240" t="str">
        <f t="shared" si="191"/>
        <v>DÜŞÜK RİSK</v>
      </c>
      <c r="S2585" s="84" t="s">
        <v>918</v>
      </c>
      <c r="T2585" s="83" t="s">
        <v>191</v>
      </c>
      <c r="U2585" s="155" t="s">
        <v>919</v>
      </c>
      <c r="V2585" s="85" t="s">
        <v>558</v>
      </c>
      <c r="W2585" s="156" t="s">
        <v>919</v>
      </c>
      <c r="X2585" s="156" t="s">
        <v>858</v>
      </c>
      <c r="Y2585" s="83">
        <v>0.5</v>
      </c>
      <c r="Z2585" s="83">
        <v>3</v>
      </c>
      <c r="AA2585" s="83">
        <v>7</v>
      </c>
      <c r="AB2585" s="241">
        <f t="shared" si="192"/>
        <v>10.5</v>
      </c>
      <c r="AC2585" s="240" t="str">
        <f t="shared" si="193"/>
        <v>DÜŞÜK RİSK</v>
      </c>
      <c r="AD2585" s="81" t="s">
        <v>132</v>
      </c>
      <c r="AE2585" s="81" t="s">
        <v>191</v>
      </c>
      <c r="AF2585" s="240" t="s">
        <v>921</v>
      </c>
      <c r="AG2585" s="83" t="s">
        <v>1053</v>
      </c>
    </row>
    <row r="2586" spans="1:33" ht="192.5" x14ac:dyDescent="0.45">
      <c r="A2586" s="152">
        <v>2579</v>
      </c>
      <c r="B2586" s="153">
        <v>45896</v>
      </c>
      <c r="C2586" s="83" t="s">
        <v>72</v>
      </c>
      <c r="D2586" s="81" t="s">
        <v>157</v>
      </c>
      <c r="E2586" s="254" t="s">
        <v>5384</v>
      </c>
      <c r="F2586" s="254" t="s">
        <v>5384</v>
      </c>
      <c r="G2586" s="83" t="s">
        <v>3870</v>
      </c>
      <c r="H2586" s="83" t="s">
        <v>3871</v>
      </c>
      <c r="I2586" s="83" t="s">
        <v>3872</v>
      </c>
      <c r="J2586" s="83" t="s">
        <v>3873</v>
      </c>
      <c r="K2586" s="83" t="s">
        <v>857</v>
      </c>
      <c r="L2586" s="84" t="s">
        <v>3874</v>
      </c>
      <c r="M2586" s="84" t="s">
        <v>917</v>
      </c>
      <c r="N2586" s="83">
        <v>0.5</v>
      </c>
      <c r="O2586" s="83">
        <v>2</v>
      </c>
      <c r="P2586" s="83">
        <v>7</v>
      </c>
      <c r="Q2586" s="241">
        <f t="shared" si="190"/>
        <v>7</v>
      </c>
      <c r="R2586" s="240" t="str">
        <f t="shared" si="191"/>
        <v>DÜŞÜK RİSK</v>
      </c>
      <c r="S2586" s="84" t="s">
        <v>2386</v>
      </c>
      <c r="T2586" s="83" t="s">
        <v>191</v>
      </c>
      <c r="U2586" s="155" t="s">
        <v>919</v>
      </c>
      <c r="V2586" s="85" t="s">
        <v>558</v>
      </c>
      <c r="W2586" s="156" t="s">
        <v>919</v>
      </c>
      <c r="X2586" s="156" t="s">
        <v>858</v>
      </c>
      <c r="Y2586" s="83">
        <v>0.5</v>
      </c>
      <c r="Z2586" s="83">
        <v>2</v>
      </c>
      <c r="AA2586" s="83">
        <v>7</v>
      </c>
      <c r="AB2586" s="241">
        <f t="shared" si="192"/>
        <v>7</v>
      </c>
      <c r="AC2586" s="240" t="str">
        <f t="shared" si="193"/>
        <v>DÜŞÜK RİSK</v>
      </c>
      <c r="AD2586" s="81" t="s">
        <v>132</v>
      </c>
      <c r="AE2586" s="81" t="s">
        <v>191</v>
      </c>
      <c r="AF2586" s="240" t="s">
        <v>921</v>
      </c>
      <c r="AG2586" s="83" t="s">
        <v>860</v>
      </c>
    </row>
    <row r="2587" spans="1:33" ht="192.5" x14ac:dyDescent="0.45">
      <c r="A2587" s="152">
        <v>2580</v>
      </c>
      <c r="B2587" s="153">
        <v>45896</v>
      </c>
      <c r="C2587" s="83" t="s">
        <v>72</v>
      </c>
      <c r="D2587" s="81" t="s">
        <v>157</v>
      </c>
      <c r="E2587" s="254" t="s">
        <v>5384</v>
      </c>
      <c r="F2587" s="254" t="s">
        <v>5384</v>
      </c>
      <c r="G2587" s="83" t="s">
        <v>3870</v>
      </c>
      <c r="H2587" s="83" t="s">
        <v>3875</v>
      </c>
      <c r="I2587" s="83" t="s">
        <v>3876</v>
      </c>
      <c r="J2587" s="83" t="s">
        <v>3877</v>
      </c>
      <c r="K2587" s="83" t="s">
        <v>857</v>
      </c>
      <c r="L2587" s="84" t="s">
        <v>3878</v>
      </c>
      <c r="M2587" s="84" t="s">
        <v>917</v>
      </c>
      <c r="N2587" s="83">
        <v>0.5</v>
      </c>
      <c r="O2587" s="83">
        <v>2</v>
      </c>
      <c r="P2587" s="83">
        <v>1</v>
      </c>
      <c r="Q2587" s="241">
        <f t="shared" si="190"/>
        <v>1</v>
      </c>
      <c r="R2587" s="240" t="str">
        <f t="shared" si="191"/>
        <v>DÜŞÜK RİSK</v>
      </c>
      <c r="S2587" s="84" t="s">
        <v>2386</v>
      </c>
      <c r="T2587" s="83" t="s">
        <v>191</v>
      </c>
      <c r="U2587" s="155" t="s">
        <v>919</v>
      </c>
      <c r="V2587" s="85" t="s">
        <v>558</v>
      </c>
      <c r="W2587" s="156" t="s">
        <v>919</v>
      </c>
      <c r="X2587" s="156" t="s">
        <v>858</v>
      </c>
      <c r="Y2587" s="83">
        <v>0.5</v>
      </c>
      <c r="Z2587" s="83">
        <v>2</v>
      </c>
      <c r="AA2587" s="83">
        <v>1</v>
      </c>
      <c r="AB2587" s="241">
        <f t="shared" si="192"/>
        <v>1</v>
      </c>
      <c r="AC2587" s="240" t="str">
        <f t="shared" si="193"/>
        <v>DÜŞÜK RİSK</v>
      </c>
      <c r="AD2587" s="81" t="s">
        <v>132</v>
      </c>
      <c r="AE2587" s="81" t="s">
        <v>191</v>
      </c>
      <c r="AF2587" s="240" t="s">
        <v>921</v>
      </c>
      <c r="AG2587" s="83" t="s">
        <v>860</v>
      </c>
    </row>
    <row r="2588" spans="1:33" ht="192.5" x14ac:dyDescent="0.45">
      <c r="A2588" s="152">
        <v>2581</v>
      </c>
      <c r="B2588" s="153">
        <v>45896</v>
      </c>
      <c r="C2588" s="83" t="s">
        <v>72</v>
      </c>
      <c r="D2588" s="81" t="s">
        <v>157</v>
      </c>
      <c r="E2588" s="254" t="s">
        <v>5384</v>
      </c>
      <c r="F2588" s="254" t="s">
        <v>5384</v>
      </c>
      <c r="G2588" s="83" t="s">
        <v>3870</v>
      </c>
      <c r="H2588" s="83" t="s">
        <v>1054</v>
      </c>
      <c r="I2588" s="83" t="s">
        <v>1055</v>
      </c>
      <c r="J2588" s="83" t="s">
        <v>1056</v>
      </c>
      <c r="K2588" s="83" t="s">
        <v>857</v>
      </c>
      <c r="L2588" s="84" t="s">
        <v>3879</v>
      </c>
      <c r="M2588" s="84" t="s">
        <v>917</v>
      </c>
      <c r="N2588" s="83">
        <v>3</v>
      </c>
      <c r="O2588" s="83">
        <v>6</v>
      </c>
      <c r="P2588" s="83">
        <v>1</v>
      </c>
      <c r="Q2588" s="241">
        <f t="shared" si="190"/>
        <v>18</v>
      </c>
      <c r="R2588" s="240" t="str">
        <f t="shared" si="191"/>
        <v>DÜŞÜK RİSK</v>
      </c>
      <c r="S2588" s="84" t="s">
        <v>2386</v>
      </c>
      <c r="T2588" s="83" t="s">
        <v>191</v>
      </c>
      <c r="U2588" s="155" t="s">
        <v>919</v>
      </c>
      <c r="V2588" s="85" t="s">
        <v>558</v>
      </c>
      <c r="W2588" s="156" t="s">
        <v>919</v>
      </c>
      <c r="X2588" s="156" t="s">
        <v>858</v>
      </c>
      <c r="Y2588" s="83">
        <v>3</v>
      </c>
      <c r="Z2588" s="83">
        <v>6</v>
      </c>
      <c r="AA2588" s="83">
        <v>1</v>
      </c>
      <c r="AB2588" s="241">
        <f t="shared" si="192"/>
        <v>18</v>
      </c>
      <c r="AC2588" s="240" t="str">
        <f t="shared" si="193"/>
        <v>DÜŞÜK RİSK</v>
      </c>
      <c r="AD2588" s="81" t="s">
        <v>132</v>
      </c>
      <c r="AE2588" s="81" t="s">
        <v>191</v>
      </c>
      <c r="AF2588" s="240" t="s">
        <v>921</v>
      </c>
      <c r="AG2588" s="83" t="s">
        <v>860</v>
      </c>
    </row>
    <row r="2589" spans="1:33" ht="192.5" x14ac:dyDescent="0.45">
      <c r="A2589" s="152">
        <v>2582</v>
      </c>
      <c r="B2589" s="153">
        <v>45896</v>
      </c>
      <c r="C2589" s="83" t="s">
        <v>72</v>
      </c>
      <c r="D2589" s="81" t="s">
        <v>157</v>
      </c>
      <c r="E2589" s="254" t="s">
        <v>5384</v>
      </c>
      <c r="F2589" s="254" t="s">
        <v>5384</v>
      </c>
      <c r="G2589" s="83" t="s">
        <v>3870</v>
      </c>
      <c r="H2589" s="83" t="s">
        <v>3880</v>
      </c>
      <c r="I2589" s="83" t="s">
        <v>3881</v>
      </c>
      <c r="J2589" s="83" t="s">
        <v>3882</v>
      </c>
      <c r="K2589" s="83" t="s">
        <v>857</v>
      </c>
      <c r="L2589" s="84" t="s">
        <v>3883</v>
      </c>
      <c r="M2589" s="84" t="s">
        <v>917</v>
      </c>
      <c r="N2589" s="83">
        <v>0.5</v>
      </c>
      <c r="O2589" s="83">
        <v>0.5</v>
      </c>
      <c r="P2589" s="83">
        <v>1</v>
      </c>
      <c r="Q2589" s="241">
        <f t="shared" si="190"/>
        <v>0.25</v>
      </c>
      <c r="R2589" s="240" t="str">
        <f t="shared" si="191"/>
        <v>DÜŞÜK RİSK</v>
      </c>
      <c r="S2589" s="84" t="s">
        <v>2386</v>
      </c>
      <c r="T2589" s="83" t="s">
        <v>191</v>
      </c>
      <c r="U2589" s="155" t="s">
        <v>919</v>
      </c>
      <c r="V2589" s="85" t="s">
        <v>558</v>
      </c>
      <c r="W2589" s="156" t="s">
        <v>919</v>
      </c>
      <c r="X2589" s="156" t="s">
        <v>858</v>
      </c>
      <c r="Y2589" s="83">
        <v>0.5</v>
      </c>
      <c r="Z2589" s="83">
        <v>0.5</v>
      </c>
      <c r="AA2589" s="83">
        <v>1</v>
      </c>
      <c r="AB2589" s="241">
        <f t="shared" si="192"/>
        <v>0.25</v>
      </c>
      <c r="AC2589" s="240" t="str">
        <f t="shared" si="193"/>
        <v>DÜŞÜK RİSK</v>
      </c>
      <c r="AD2589" s="81" t="s">
        <v>132</v>
      </c>
      <c r="AE2589" s="81" t="s">
        <v>191</v>
      </c>
      <c r="AF2589" s="240" t="s">
        <v>921</v>
      </c>
      <c r="AG2589" s="83" t="s">
        <v>860</v>
      </c>
    </row>
    <row r="2590" spans="1:33" ht="192.5" x14ac:dyDescent="0.45">
      <c r="A2590" s="152">
        <v>2583</v>
      </c>
      <c r="B2590" s="153">
        <v>45896</v>
      </c>
      <c r="C2590" s="83" t="s">
        <v>72</v>
      </c>
      <c r="D2590" s="81" t="s">
        <v>157</v>
      </c>
      <c r="E2590" s="254" t="s">
        <v>5384</v>
      </c>
      <c r="F2590" s="254" t="s">
        <v>5384</v>
      </c>
      <c r="G2590" s="83" t="s">
        <v>3870</v>
      </c>
      <c r="H2590" s="83" t="s">
        <v>3884</v>
      </c>
      <c r="I2590" s="83" t="s">
        <v>3885</v>
      </c>
      <c r="J2590" s="83" t="s">
        <v>3886</v>
      </c>
      <c r="K2590" s="83" t="s">
        <v>857</v>
      </c>
      <c r="L2590" s="84" t="s">
        <v>3887</v>
      </c>
      <c r="M2590" s="84" t="s">
        <v>917</v>
      </c>
      <c r="N2590" s="83">
        <v>0.5</v>
      </c>
      <c r="O2590" s="83">
        <v>2</v>
      </c>
      <c r="P2590" s="83">
        <v>1</v>
      </c>
      <c r="Q2590" s="241">
        <f t="shared" si="190"/>
        <v>1</v>
      </c>
      <c r="R2590" s="240" t="str">
        <f t="shared" si="191"/>
        <v>DÜŞÜK RİSK</v>
      </c>
      <c r="S2590" s="84" t="s">
        <v>3888</v>
      </c>
      <c r="T2590" s="83" t="s">
        <v>191</v>
      </c>
      <c r="U2590" s="155" t="s">
        <v>919</v>
      </c>
      <c r="V2590" s="85" t="s">
        <v>558</v>
      </c>
      <c r="W2590" s="156" t="s">
        <v>919</v>
      </c>
      <c r="X2590" s="156" t="s">
        <v>858</v>
      </c>
      <c r="Y2590" s="83">
        <v>0.5</v>
      </c>
      <c r="Z2590" s="83">
        <v>2</v>
      </c>
      <c r="AA2590" s="83">
        <v>1</v>
      </c>
      <c r="AB2590" s="241">
        <f t="shared" si="192"/>
        <v>1</v>
      </c>
      <c r="AC2590" s="240" t="str">
        <f t="shared" si="193"/>
        <v>DÜŞÜK RİSK</v>
      </c>
      <c r="AD2590" s="81" t="s">
        <v>132</v>
      </c>
      <c r="AE2590" s="81" t="s">
        <v>191</v>
      </c>
      <c r="AF2590" s="240" t="s">
        <v>921</v>
      </c>
      <c r="AG2590" s="83" t="s">
        <v>860</v>
      </c>
    </row>
    <row r="2591" spans="1:33" ht="192.5" x14ac:dyDescent="0.45">
      <c r="A2591" s="152">
        <v>2584</v>
      </c>
      <c r="B2591" s="153">
        <v>45896</v>
      </c>
      <c r="C2591" s="83" t="s">
        <v>72</v>
      </c>
      <c r="D2591" s="81" t="s">
        <v>157</v>
      </c>
      <c r="E2591" s="254" t="s">
        <v>5384</v>
      </c>
      <c r="F2591" s="254" t="s">
        <v>5384</v>
      </c>
      <c r="G2591" s="83" t="s">
        <v>3870</v>
      </c>
      <c r="H2591" s="83" t="s">
        <v>3889</v>
      </c>
      <c r="I2591" s="83" t="s">
        <v>3890</v>
      </c>
      <c r="J2591" s="83" t="s">
        <v>941</v>
      </c>
      <c r="K2591" s="83" t="s">
        <v>857</v>
      </c>
      <c r="L2591" s="84" t="s">
        <v>3891</v>
      </c>
      <c r="M2591" s="84" t="s">
        <v>917</v>
      </c>
      <c r="N2591" s="83">
        <v>1</v>
      </c>
      <c r="O2591" s="83">
        <v>6</v>
      </c>
      <c r="P2591" s="83">
        <v>3</v>
      </c>
      <c r="Q2591" s="241">
        <f t="shared" si="190"/>
        <v>18</v>
      </c>
      <c r="R2591" s="240" t="str">
        <f t="shared" si="191"/>
        <v>DÜŞÜK RİSK</v>
      </c>
      <c r="S2591" s="84" t="s">
        <v>2386</v>
      </c>
      <c r="T2591" s="83" t="s">
        <v>191</v>
      </c>
      <c r="U2591" s="155" t="s">
        <v>919</v>
      </c>
      <c r="V2591" s="85" t="s">
        <v>558</v>
      </c>
      <c r="W2591" s="156" t="s">
        <v>919</v>
      </c>
      <c r="X2591" s="156" t="s">
        <v>858</v>
      </c>
      <c r="Y2591" s="83">
        <v>1</v>
      </c>
      <c r="Z2591" s="83">
        <v>6</v>
      </c>
      <c r="AA2591" s="83">
        <v>3</v>
      </c>
      <c r="AB2591" s="241">
        <f t="shared" si="192"/>
        <v>18</v>
      </c>
      <c r="AC2591" s="240" t="str">
        <f t="shared" si="193"/>
        <v>DÜŞÜK RİSK</v>
      </c>
      <c r="AD2591" s="81" t="s">
        <v>132</v>
      </c>
      <c r="AE2591" s="81" t="s">
        <v>191</v>
      </c>
      <c r="AF2591" s="240" t="s">
        <v>921</v>
      </c>
      <c r="AG2591" s="83" t="s">
        <v>860</v>
      </c>
    </row>
    <row r="2592" spans="1:33" ht="192.5" x14ac:dyDescent="0.45">
      <c r="A2592" s="152">
        <v>2585</v>
      </c>
      <c r="B2592" s="153">
        <v>45896</v>
      </c>
      <c r="C2592" s="83" t="s">
        <v>72</v>
      </c>
      <c r="D2592" s="81" t="s">
        <v>157</v>
      </c>
      <c r="E2592" s="254" t="s">
        <v>5384</v>
      </c>
      <c r="F2592" s="254" t="s">
        <v>5384</v>
      </c>
      <c r="G2592" s="83" t="s">
        <v>3870</v>
      </c>
      <c r="H2592" s="83" t="s">
        <v>3892</v>
      </c>
      <c r="I2592" s="83" t="s">
        <v>3893</v>
      </c>
      <c r="J2592" s="83" t="s">
        <v>3894</v>
      </c>
      <c r="K2592" s="83" t="s">
        <v>857</v>
      </c>
      <c r="L2592" s="84" t="s">
        <v>3895</v>
      </c>
      <c r="M2592" s="84" t="s">
        <v>917</v>
      </c>
      <c r="N2592" s="83">
        <v>1</v>
      </c>
      <c r="O2592" s="83">
        <v>6</v>
      </c>
      <c r="P2592" s="83">
        <v>7</v>
      </c>
      <c r="Q2592" s="241">
        <f t="shared" si="190"/>
        <v>42</v>
      </c>
      <c r="R2592" s="240" t="str">
        <f t="shared" si="191"/>
        <v>OLASI RİSK</v>
      </c>
      <c r="S2592" s="84" t="s">
        <v>3896</v>
      </c>
      <c r="T2592" s="83" t="s">
        <v>191</v>
      </c>
      <c r="U2592" s="155" t="s">
        <v>919</v>
      </c>
      <c r="V2592" s="85" t="s">
        <v>558</v>
      </c>
      <c r="W2592" s="156" t="s">
        <v>919</v>
      </c>
      <c r="X2592" s="156" t="s">
        <v>858</v>
      </c>
      <c r="Y2592" s="83">
        <v>1</v>
      </c>
      <c r="Z2592" s="83">
        <v>6</v>
      </c>
      <c r="AA2592" s="83">
        <v>3</v>
      </c>
      <c r="AB2592" s="241">
        <f t="shared" si="192"/>
        <v>18</v>
      </c>
      <c r="AC2592" s="240" t="str">
        <f t="shared" si="193"/>
        <v>DÜŞÜK RİSK</v>
      </c>
      <c r="AD2592" s="81" t="s">
        <v>132</v>
      </c>
      <c r="AE2592" s="81" t="s">
        <v>191</v>
      </c>
      <c r="AF2592" s="240" t="s">
        <v>921</v>
      </c>
      <c r="AG2592" s="83" t="s">
        <v>860</v>
      </c>
    </row>
    <row r="2593" spans="1:33" ht="192.5" x14ac:dyDescent="0.45">
      <c r="A2593" s="152">
        <v>2586</v>
      </c>
      <c r="B2593" s="153">
        <v>45896</v>
      </c>
      <c r="C2593" s="83" t="s">
        <v>72</v>
      </c>
      <c r="D2593" s="81" t="s">
        <v>130</v>
      </c>
      <c r="E2593" s="254" t="s">
        <v>5384</v>
      </c>
      <c r="F2593" s="254" t="s">
        <v>5384</v>
      </c>
      <c r="G2593" s="83" t="s">
        <v>3870</v>
      </c>
      <c r="H2593" s="83" t="s">
        <v>3897</v>
      </c>
      <c r="I2593" s="83" t="s">
        <v>3898</v>
      </c>
      <c r="J2593" s="83" t="s">
        <v>3899</v>
      </c>
      <c r="K2593" s="83" t="s">
        <v>857</v>
      </c>
      <c r="L2593" s="84" t="s">
        <v>3900</v>
      </c>
      <c r="M2593" s="84" t="s">
        <v>917</v>
      </c>
      <c r="N2593" s="83">
        <v>1</v>
      </c>
      <c r="O2593" s="83">
        <v>1</v>
      </c>
      <c r="P2593" s="83">
        <v>1</v>
      </c>
      <c r="Q2593" s="241">
        <f t="shared" si="190"/>
        <v>1</v>
      </c>
      <c r="R2593" s="240" t="str">
        <f t="shared" si="191"/>
        <v>DÜŞÜK RİSK</v>
      </c>
      <c r="S2593" s="84" t="s">
        <v>2386</v>
      </c>
      <c r="T2593" s="83" t="s">
        <v>190</v>
      </c>
      <c r="U2593" s="155" t="s">
        <v>919</v>
      </c>
      <c r="V2593" s="85" t="s">
        <v>558</v>
      </c>
      <c r="W2593" s="156" t="s">
        <v>919</v>
      </c>
      <c r="X2593" s="156" t="s">
        <v>858</v>
      </c>
      <c r="Y2593" s="83">
        <v>1</v>
      </c>
      <c r="Z2593" s="83">
        <v>1</v>
      </c>
      <c r="AA2593" s="83">
        <v>1</v>
      </c>
      <c r="AB2593" s="241">
        <f t="shared" si="192"/>
        <v>1</v>
      </c>
      <c r="AC2593" s="240" t="str">
        <f t="shared" si="193"/>
        <v>DÜŞÜK RİSK</v>
      </c>
      <c r="AD2593" s="81" t="s">
        <v>132</v>
      </c>
      <c r="AE2593" s="81" t="s">
        <v>191</v>
      </c>
      <c r="AF2593" s="240" t="s">
        <v>921</v>
      </c>
      <c r="AG2593" s="83" t="s">
        <v>860</v>
      </c>
    </row>
    <row r="2594" spans="1:33" ht="192.5" x14ac:dyDescent="0.45">
      <c r="A2594" s="152">
        <v>2587</v>
      </c>
      <c r="B2594" s="153">
        <v>45896</v>
      </c>
      <c r="C2594" s="83" t="s">
        <v>72</v>
      </c>
      <c r="D2594" s="81" t="s">
        <v>130</v>
      </c>
      <c r="E2594" s="254" t="s">
        <v>5384</v>
      </c>
      <c r="F2594" s="254" t="s">
        <v>5384</v>
      </c>
      <c r="G2594" s="83" t="s">
        <v>3870</v>
      </c>
      <c r="H2594" s="83" t="s">
        <v>3901</v>
      </c>
      <c r="I2594" s="83" t="s">
        <v>3902</v>
      </c>
      <c r="J2594" s="83" t="s">
        <v>3903</v>
      </c>
      <c r="K2594" s="83" t="s">
        <v>857</v>
      </c>
      <c r="L2594" s="84" t="s">
        <v>3904</v>
      </c>
      <c r="M2594" s="84" t="s">
        <v>917</v>
      </c>
      <c r="N2594" s="83">
        <v>1</v>
      </c>
      <c r="O2594" s="83">
        <v>1</v>
      </c>
      <c r="P2594" s="83">
        <v>1</v>
      </c>
      <c r="Q2594" s="241">
        <f t="shared" si="190"/>
        <v>1</v>
      </c>
      <c r="R2594" s="240" t="str">
        <f t="shared" si="191"/>
        <v>DÜŞÜK RİSK</v>
      </c>
      <c r="S2594" s="84" t="s">
        <v>2386</v>
      </c>
      <c r="T2594" s="83" t="s">
        <v>189</v>
      </c>
      <c r="U2594" s="155" t="s">
        <v>919</v>
      </c>
      <c r="V2594" s="85" t="s">
        <v>558</v>
      </c>
      <c r="W2594" s="156" t="s">
        <v>919</v>
      </c>
      <c r="X2594" s="156" t="s">
        <v>858</v>
      </c>
      <c r="Y2594" s="83">
        <v>1</v>
      </c>
      <c r="Z2594" s="83">
        <v>1</v>
      </c>
      <c r="AA2594" s="83">
        <v>1</v>
      </c>
      <c r="AB2594" s="241">
        <f t="shared" si="192"/>
        <v>1</v>
      </c>
      <c r="AC2594" s="240" t="str">
        <f t="shared" si="193"/>
        <v>DÜŞÜK RİSK</v>
      </c>
      <c r="AD2594" s="81" t="s">
        <v>132</v>
      </c>
      <c r="AE2594" s="81" t="s">
        <v>191</v>
      </c>
      <c r="AF2594" s="240" t="s">
        <v>921</v>
      </c>
      <c r="AG2594" s="83" t="s">
        <v>860</v>
      </c>
    </row>
    <row r="2595" spans="1:33" ht="192.5" x14ac:dyDescent="0.45">
      <c r="A2595" s="152">
        <v>2588</v>
      </c>
      <c r="B2595" s="153">
        <v>45896</v>
      </c>
      <c r="C2595" s="81" t="s">
        <v>72</v>
      </c>
      <c r="D2595" s="81" t="s">
        <v>158</v>
      </c>
      <c r="E2595" s="254" t="s">
        <v>5384</v>
      </c>
      <c r="F2595" s="254" t="s">
        <v>5384</v>
      </c>
      <c r="G2595" s="83" t="s">
        <v>1059</v>
      </c>
      <c r="H2595" s="83" t="s">
        <v>1060</v>
      </c>
      <c r="I2595" s="83" t="s">
        <v>1061</v>
      </c>
      <c r="J2595" s="83" t="s">
        <v>1062</v>
      </c>
      <c r="K2595" s="83" t="s">
        <v>857</v>
      </c>
      <c r="L2595" s="84" t="s">
        <v>1063</v>
      </c>
      <c r="M2595" s="84" t="s">
        <v>917</v>
      </c>
      <c r="N2595" s="83">
        <v>0.5</v>
      </c>
      <c r="O2595" s="83">
        <v>2</v>
      </c>
      <c r="P2595" s="83">
        <v>40</v>
      </c>
      <c r="Q2595" s="241">
        <f t="shared" si="190"/>
        <v>40</v>
      </c>
      <c r="R2595" s="240" t="str">
        <f t="shared" si="191"/>
        <v>OLASI RİSK</v>
      </c>
      <c r="S2595" s="84" t="s">
        <v>918</v>
      </c>
      <c r="T2595" s="83" t="s">
        <v>190</v>
      </c>
      <c r="U2595" s="155" t="s">
        <v>919</v>
      </c>
      <c r="V2595" s="85" t="s">
        <v>558</v>
      </c>
      <c r="W2595" s="156" t="s">
        <v>919</v>
      </c>
      <c r="X2595" s="156" t="s">
        <v>858</v>
      </c>
      <c r="Y2595" s="83">
        <v>0.5</v>
      </c>
      <c r="Z2595" s="83">
        <v>2</v>
      </c>
      <c r="AA2595" s="83">
        <v>15</v>
      </c>
      <c r="AB2595" s="241">
        <f t="shared" si="192"/>
        <v>15</v>
      </c>
      <c r="AC2595" s="240" t="str">
        <f t="shared" si="193"/>
        <v>DÜŞÜK RİSK</v>
      </c>
      <c r="AD2595" s="81" t="s">
        <v>493</v>
      </c>
      <c r="AE2595" s="81" t="s">
        <v>190</v>
      </c>
      <c r="AF2595" s="240" t="s">
        <v>921</v>
      </c>
      <c r="AG2595" s="83" t="s">
        <v>1064</v>
      </c>
    </row>
    <row r="2596" spans="1:33" ht="192.5" x14ac:dyDescent="0.45">
      <c r="A2596" s="152">
        <v>2589</v>
      </c>
      <c r="B2596" s="153">
        <v>45896</v>
      </c>
      <c r="C2596" s="81" t="s">
        <v>72</v>
      </c>
      <c r="D2596" s="81" t="s">
        <v>158</v>
      </c>
      <c r="E2596" s="254" t="s">
        <v>5384</v>
      </c>
      <c r="F2596" s="254" t="s">
        <v>5384</v>
      </c>
      <c r="G2596" s="83" t="s">
        <v>1059</v>
      </c>
      <c r="H2596" s="83" t="s">
        <v>1065</v>
      </c>
      <c r="I2596" s="83" t="s">
        <v>1066</v>
      </c>
      <c r="J2596" s="83" t="s">
        <v>1067</v>
      </c>
      <c r="K2596" s="83" t="s">
        <v>857</v>
      </c>
      <c r="L2596" s="84" t="s">
        <v>1063</v>
      </c>
      <c r="M2596" s="84" t="s">
        <v>917</v>
      </c>
      <c r="N2596" s="83">
        <v>0.5</v>
      </c>
      <c r="O2596" s="83">
        <v>2</v>
      </c>
      <c r="P2596" s="83">
        <v>15</v>
      </c>
      <c r="Q2596" s="241">
        <f t="shared" si="190"/>
        <v>15</v>
      </c>
      <c r="R2596" s="240" t="str">
        <f t="shared" si="191"/>
        <v>DÜŞÜK RİSK</v>
      </c>
      <c r="S2596" s="84" t="s">
        <v>918</v>
      </c>
      <c r="T2596" s="83" t="s">
        <v>190</v>
      </c>
      <c r="U2596" s="155" t="s">
        <v>919</v>
      </c>
      <c r="V2596" s="85" t="s">
        <v>558</v>
      </c>
      <c r="W2596" s="156" t="s">
        <v>919</v>
      </c>
      <c r="X2596" s="156" t="s">
        <v>858</v>
      </c>
      <c r="Y2596" s="83">
        <v>0.5</v>
      </c>
      <c r="Z2596" s="83">
        <v>2</v>
      </c>
      <c r="AA2596" s="83">
        <v>15</v>
      </c>
      <c r="AB2596" s="241">
        <f t="shared" si="192"/>
        <v>15</v>
      </c>
      <c r="AC2596" s="240" t="str">
        <f t="shared" si="193"/>
        <v>DÜŞÜK RİSK</v>
      </c>
      <c r="AD2596" s="81" t="s">
        <v>493</v>
      </c>
      <c r="AE2596" s="81" t="s">
        <v>190</v>
      </c>
      <c r="AF2596" s="240" t="s">
        <v>921</v>
      </c>
      <c r="AG2596" s="83" t="s">
        <v>1064</v>
      </c>
    </row>
    <row r="2597" spans="1:33" ht="192.5" x14ac:dyDescent="0.45">
      <c r="A2597" s="152">
        <v>2590</v>
      </c>
      <c r="B2597" s="153">
        <v>45896</v>
      </c>
      <c r="C2597" s="81" t="s">
        <v>72</v>
      </c>
      <c r="D2597" s="81" t="s">
        <v>158</v>
      </c>
      <c r="E2597" s="254" t="s">
        <v>5384</v>
      </c>
      <c r="F2597" s="254" t="s">
        <v>5384</v>
      </c>
      <c r="G2597" s="83" t="s">
        <v>1059</v>
      </c>
      <c r="H2597" s="83" t="s">
        <v>1068</v>
      </c>
      <c r="I2597" s="83" t="s">
        <v>1069</v>
      </c>
      <c r="J2597" s="83" t="s">
        <v>1070</v>
      </c>
      <c r="K2597" s="83" t="s">
        <v>857</v>
      </c>
      <c r="L2597" s="84" t="s">
        <v>1063</v>
      </c>
      <c r="M2597" s="84" t="s">
        <v>917</v>
      </c>
      <c r="N2597" s="83">
        <v>0.5</v>
      </c>
      <c r="O2597" s="83">
        <v>2</v>
      </c>
      <c r="P2597" s="83">
        <v>15</v>
      </c>
      <c r="Q2597" s="241">
        <f t="shared" si="190"/>
        <v>15</v>
      </c>
      <c r="R2597" s="240" t="str">
        <f t="shared" si="191"/>
        <v>DÜŞÜK RİSK</v>
      </c>
      <c r="S2597" s="84" t="s">
        <v>918</v>
      </c>
      <c r="T2597" s="83" t="s">
        <v>190</v>
      </c>
      <c r="U2597" s="155" t="s">
        <v>919</v>
      </c>
      <c r="V2597" s="85" t="s">
        <v>558</v>
      </c>
      <c r="W2597" s="156" t="s">
        <v>919</v>
      </c>
      <c r="X2597" s="156" t="s">
        <v>858</v>
      </c>
      <c r="Y2597" s="83">
        <v>0.5</v>
      </c>
      <c r="Z2597" s="83">
        <v>2</v>
      </c>
      <c r="AA2597" s="83">
        <v>15</v>
      </c>
      <c r="AB2597" s="241">
        <f t="shared" si="192"/>
        <v>15</v>
      </c>
      <c r="AC2597" s="240" t="str">
        <f t="shared" si="193"/>
        <v>DÜŞÜK RİSK</v>
      </c>
      <c r="AD2597" s="81" t="s">
        <v>493</v>
      </c>
      <c r="AE2597" s="81" t="s">
        <v>190</v>
      </c>
      <c r="AF2597" s="240" t="s">
        <v>921</v>
      </c>
      <c r="AG2597" s="83" t="s">
        <v>1064</v>
      </c>
    </row>
    <row r="2598" spans="1:33" ht="192.5" x14ac:dyDescent="0.45">
      <c r="A2598" s="152">
        <v>2591</v>
      </c>
      <c r="B2598" s="153">
        <v>45896</v>
      </c>
      <c r="C2598" s="81" t="s">
        <v>72</v>
      </c>
      <c r="D2598" s="81" t="s">
        <v>158</v>
      </c>
      <c r="E2598" s="254" t="s">
        <v>5384</v>
      </c>
      <c r="F2598" s="254" t="s">
        <v>5384</v>
      </c>
      <c r="G2598" s="83" t="s">
        <v>1072</v>
      </c>
      <c r="H2598" s="83" t="s">
        <v>1073</v>
      </c>
      <c r="I2598" s="83" t="s">
        <v>1074</v>
      </c>
      <c r="J2598" s="83" t="s">
        <v>1075</v>
      </c>
      <c r="K2598" s="83" t="s">
        <v>857</v>
      </c>
      <c r="L2598" s="84" t="s">
        <v>1076</v>
      </c>
      <c r="M2598" s="84" t="s">
        <v>917</v>
      </c>
      <c r="N2598" s="83">
        <v>1</v>
      </c>
      <c r="O2598" s="83">
        <v>1</v>
      </c>
      <c r="P2598" s="83">
        <v>3</v>
      </c>
      <c r="Q2598" s="241">
        <f t="shared" si="190"/>
        <v>3</v>
      </c>
      <c r="R2598" s="240" t="str">
        <f t="shared" si="191"/>
        <v>DÜŞÜK RİSK</v>
      </c>
      <c r="S2598" s="84" t="s">
        <v>918</v>
      </c>
      <c r="T2598" s="83" t="s">
        <v>72</v>
      </c>
      <c r="U2598" s="155" t="s">
        <v>919</v>
      </c>
      <c r="V2598" s="85" t="s">
        <v>558</v>
      </c>
      <c r="W2598" s="156" t="s">
        <v>919</v>
      </c>
      <c r="X2598" s="156" t="s">
        <v>858</v>
      </c>
      <c r="Y2598" s="83">
        <v>1</v>
      </c>
      <c r="Z2598" s="83">
        <v>1</v>
      </c>
      <c r="AA2598" s="83">
        <v>3</v>
      </c>
      <c r="AB2598" s="241">
        <f t="shared" si="192"/>
        <v>3</v>
      </c>
      <c r="AC2598" s="240" t="str">
        <f t="shared" si="193"/>
        <v>DÜŞÜK RİSK</v>
      </c>
      <c r="AD2598" s="81" t="s">
        <v>493</v>
      </c>
      <c r="AE2598" s="81" t="s">
        <v>72</v>
      </c>
      <c r="AF2598" s="240" t="s">
        <v>921</v>
      </c>
      <c r="AG2598" s="83" t="s">
        <v>1064</v>
      </c>
    </row>
    <row r="2599" spans="1:33" ht="192.5" x14ac:dyDescent="0.45">
      <c r="A2599" s="152">
        <v>2592</v>
      </c>
      <c r="B2599" s="153">
        <v>45896</v>
      </c>
      <c r="C2599" s="81" t="s">
        <v>72</v>
      </c>
      <c r="D2599" s="81" t="s">
        <v>158</v>
      </c>
      <c r="E2599" s="254" t="s">
        <v>5384</v>
      </c>
      <c r="F2599" s="254" t="s">
        <v>5384</v>
      </c>
      <c r="G2599" s="83" t="s">
        <v>1072</v>
      </c>
      <c r="H2599" s="83" t="s">
        <v>1077</v>
      </c>
      <c r="I2599" s="83" t="s">
        <v>1078</v>
      </c>
      <c r="J2599" s="83" t="s">
        <v>1079</v>
      </c>
      <c r="K2599" s="83" t="s">
        <v>857</v>
      </c>
      <c r="L2599" s="84" t="s">
        <v>1080</v>
      </c>
      <c r="M2599" s="84" t="s">
        <v>917</v>
      </c>
      <c r="N2599" s="83">
        <v>1</v>
      </c>
      <c r="O2599" s="83">
        <v>1</v>
      </c>
      <c r="P2599" s="83">
        <v>3</v>
      </c>
      <c r="Q2599" s="241">
        <f t="shared" si="190"/>
        <v>3</v>
      </c>
      <c r="R2599" s="240" t="str">
        <f t="shared" si="191"/>
        <v>DÜŞÜK RİSK</v>
      </c>
      <c r="S2599" s="84" t="s">
        <v>918</v>
      </c>
      <c r="T2599" s="83" t="s">
        <v>190</v>
      </c>
      <c r="U2599" s="155" t="s">
        <v>919</v>
      </c>
      <c r="V2599" s="85" t="s">
        <v>558</v>
      </c>
      <c r="W2599" s="156" t="s">
        <v>919</v>
      </c>
      <c r="X2599" s="156" t="s">
        <v>858</v>
      </c>
      <c r="Y2599" s="83">
        <v>1</v>
      </c>
      <c r="Z2599" s="83">
        <v>1</v>
      </c>
      <c r="AA2599" s="83">
        <v>3</v>
      </c>
      <c r="AB2599" s="241">
        <f t="shared" si="192"/>
        <v>3</v>
      </c>
      <c r="AC2599" s="240" t="str">
        <f t="shared" si="193"/>
        <v>DÜŞÜK RİSK</v>
      </c>
      <c r="AD2599" s="81" t="s">
        <v>493</v>
      </c>
      <c r="AE2599" s="81" t="s">
        <v>190</v>
      </c>
      <c r="AF2599" s="240" t="s">
        <v>1081</v>
      </c>
      <c r="AG2599" s="83" t="s">
        <v>1064</v>
      </c>
    </row>
    <row r="2600" spans="1:33" ht="192.5" x14ac:dyDescent="0.45">
      <c r="A2600" s="152">
        <v>2593</v>
      </c>
      <c r="B2600" s="153">
        <v>45896</v>
      </c>
      <c r="C2600" s="81" t="s">
        <v>72</v>
      </c>
      <c r="D2600" s="81" t="s">
        <v>158</v>
      </c>
      <c r="E2600" s="254" t="s">
        <v>5384</v>
      </c>
      <c r="F2600" s="254" t="s">
        <v>5384</v>
      </c>
      <c r="G2600" s="83" t="s">
        <v>1072</v>
      </c>
      <c r="H2600" s="83" t="s">
        <v>1082</v>
      </c>
      <c r="I2600" s="83" t="s">
        <v>1083</v>
      </c>
      <c r="J2600" s="83" t="s">
        <v>1084</v>
      </c>
      <c r="K2600" s="83" t="s">
        <v>857</v>
      </c>
      <c r="L2600" s="84" t="s">
        <v>1080</v>
      </c>
      <c r="M2600" s="84" t="s">
        <v>917</v>
      </c>
      <c r="N2600" s="83">
        <v>1</v>
      </c>
      <c r="O2600" s="83">
        <v>1</v>
      </c>
      <c r="P2600" s="83">
        <v>3</v>
      </c>
      <c r="Q2600" s="241">
        <f t="shared" si="190"/>
        <v>3</v>
      </c>
      <c r="R2600" s="240" t="str">
        <f t="shared" si="191"/>
        <v>DÜŞÜK RİSK</v>
      </c>
      <c r="S2600" s="84" t="s">
        <v>918</v>
      </c>
      <c r="T2600" s="83" t="s">
        <v>72</v>
      </c>
      <c r="U2600" s="155" t="s">
        <v>919</v>
      </c>
      <c r="V2600" s="85" t="s">
        <v>558</v>
      </c>
      <c r="W2600" s="156" t="s">
        <v>919</v>
      </c>
      <c r="X2600" s="156" t="s">
        <v>858</v>
      </c>
      <c r="Y2600" s="83">
        <v>1</v>
      </c>
      <c r="Z2600" s="83">
        <v>1</v>
      </c>
      <c r="AA2600" s="83">
        <v>3</v>
      </c>
      <c r="AB2600" s="241">
        <f t="shared" si="192"/>
        <v>3</v>
      </c>
      <c r="AC2600" s="240" t="str">
        <f t="shared" si="193"/>
        <v>DÜŞÜK RİSK</v>
      </c>
      <c r="AD2600" s="81" t="s">
        <v>132</v>
      </c>
      <c r="AE2600" s="81" t="s">
        <v>72</v>
      </c>
      <c r="AF2600" s="240" t="s">
        <v>921</v>
      </c>
      <c r="AG2600" s="83" t="s">
        <v>1064</v>
      </c>
    </row>
    <row r="2601" spans="1:33" ht="192.5" x14ac:dyDescent="0.45">
      <c r="A2601" s="152">
        <v>2594</v>
      </c>
      <c r="B2601" s="153">
        <v>45896</v>
      </c>
      <c r="C2601" s="81" t="s">
        <v>72</v>
      </c>
      <c r="D2601" s="81" t="s">
        <v>158</v>
      </c>
      <c r="E2601" s="254" t="s">
        <v>5384</v>
      </c>
      <c r="F2601" s="254" t="s">
        <v>5384</v>
      </c>
      <c r="G2601" s="83" t="s">
        <v>1787</v>
      </c>
      <c r="H2601" s="83" t="s">
        <v>1788</v>
      </c>
      <c r="I2601" s="83" t="s">
        <v>1789</v>
      </c>
      <c r="J2601" s="83" t="s">
        <v>1790</v>
      </c>
      <c r="K2601" s="83" t="s">
        <v>857</v>
      </c>
      <c r="L2601" s="84" t="s">
        <v>1791</v>
      </c>
      <c r="M2601" s="84" t="s">
        <v>917</v>
      </c>
      <c r="N2601" s="83">
        <v>1</v>
      </c>
      <c r="O2601" s="83">
        <v>1</v>
      </c>
      <c r="P2601" s="83">
        <v>7</v>
      </c>
      <c r="Q2601" s="241">
        <f t="shared" si="190"/>
        <v>7</v>
      </c>
      <c r="R2601" s="240" t="str">
        <f t="shared" si="191"/>
        <v>DÜŞÜK RİSK</v>
      </c>
      <c r="S2601" s="84" t="s">
        <v>918</v>
      </c>
      <c r="T2601" s="83" t="s">
        <v>72</v>
      </c>
      <c r="U2601" s="155" t="s">
        <v>919</v>
      </c>
      <c r="V2601" s="85" t="s">
        <v>558</v>
      </c>
      <c r="W2601" s="156" t="s">
        <v>919</v>
      </c>
      <c r="X2601" s="156" t="s">
        <v>858</v>
      </c>
      <c r="Y2601" s="83">
        <v>1</v>
      </c>
      <c r="Z2601" s="83">
        <v>1</v>
      </c>
      <c r="AA2601" s="83">
        <v>7</v>
      </c>
      <c r="AB2601" s="241">
        <f t="shared" si="192"/>
        <v>7</v>
      </c>
      <c r="AC2601" s="240" t="str">
        <f t="shared" si="193"/>
        <v>DÜŞÜK RİSK</v>
      </c>
      <c r="AD2601" s="81" t="s">
        <v>132</v>
      </c>
      <c r="AE2601" s="81" t="s">
        <v>72</v>
      </c>
      <c r="AF2601" s="240" t="s">
        <v>921</v>
      </c>
      <c r="AG2601" s="83" t="s">
        <v>1064</v>
      </c>
    </row>
    <row r="2602" spans="1:33" ht="192.5" x14ac:dyDescent="0.45">
      <c r="A2602" s="152">
        <v>2595</v>
      </c>
      <c r="B2602" s="153">
        <v>45896</v>
      </c>
      <c r="C2602" s="81" t="s">
        <v>72</v>
      </c>
      <c r="D2602" s="81" t="s">
        <v>158</v>
      </c>
      <c r="E2602" s="254" t="s">
        <v>5384</v>
      </c>
      <c r="F2602" s="254" t="s">
        <v>5384</v>
      </c>
      <c r="G2602" s="83" t="s">
        <v>1085</v>
      </c>
      <c r="H2602" s="83" t="s">
        <v>1086</v>
      </c>
      <c r="I2602" s="83" t="s">
        <v>1087</v>
      </c>
      <c r="J2602" s="83" t="s">
        <v>1088</v>
      </c>
      <c r="K2602" s="83" t="s">
        <v>857</v>
      </c>
      <c r="L2602" s="84" t="s">
        <v>1089</v>
      </c>
      <c r="M2602" s="84" t="s">
        <v>917</v>
      </c>
      <c r="N2602" s="83">
        <v>0.5</v>
      </c>
      <c r="O2602" s="83">
        <v>0.5</v>
      </c>
      <c r="P2602" s="83">
        <v>7</v>
      </c>
      <c r="Q2602" s="241">
        <f t="shared" si="190"/>
        <v>1.75</v>
      </c>
      <c r="R2602" s="240" t="str">
        <f t="shared" si="191"/>
        <v>DÜŞÜK RİSK</v>
      </c>
      <c r="S2602" s="84" t="s">
        <v>918</v>
      </c>
      <c r="T2602" s="83" t="s">
        <v>186</v>
      </c>
      <c r="U2602" s="155" t="s">
        <v>919</v>
      </c>
      <c r="V2602" s="85" t="s">
        <v>558</v>
      </c>
      <c r="W2602" s="156" t="s">
        <v>919</v>
      </c>
      <c r="X2602" s="156" t="s">
        <v>858</v>
      </c>
      <c r="Y2602" s="83">
        <v>0.5</v>
      </c>
      <c r="Z2602" s="83">
        <v>0.5</v>
      </c>
      <c r="AA2602" s="83">
        <v>7</v>
      </c>
      <c r="AB2602" s="241">
        <f t="shared" si="192"/>
        <v>1.75</v>
      </c>
      <c r="AC2602" s="240" t="str">
        <f t="shared" si="193"/>
        <v>DÜŞÜK RİSK</v>
      </c>
      <c r="AD2602" s="81" t="s">
        <v>132</v>
      </c>
      <c r="AE2602" s="81" t="s">
        <v>186</v>
      </c>
      <c r="AF2602" s="240" t="s">
        <v>921</v>
      </c>
      <c r="AG2602" s="83" t="s">
        <v>1090</v>
      </c>
    </row>
    <row r="2603" spans="1:33" ht="192.5" x14ac:dyDescent="0.45">
      <c r="A2603" s="152">
        <v>2596</v>
      </c>
      <c r="B2603" s="153">
        <v>45896</v>
      </c>
      <c r="C2603" s="81" t="s">
        <v>72</v>
      </c>
      <c r="D2603" s="81" t="s">
        <v>158</v>
      </c>
      <c r="E2603" s="254" t="s">
        <v>5384</v>
      </c>
      <c r="F2603" s="254" t="s">
        <v>5384</v>
      </c>
      <c r="G2603" s="83" t="s">
        <v>4023</v>
      </c>
      <c r="H2603" s="83" t="s">
        <v>4024</v>
      </c>
      <c r="I2603" s="83" t="s">
        <v>3906</v>
      </c>
      <c r="J2603" s="83" t="s">
        <v>4025</v>
      </c>
      <c r="K2603" s="83" t="s">
        <v>857</v>
      </c>
      <c r="L2603" s="84" t="s">
        <v>4026</v>
      </c>
      <c r="M2603" s="84" t="s">
        <v>917</v>
      </c>
      <c r="N2603" s="83">
        <v>1</v>
      </c>
      <c r="O2603" s="83">
        <v>3</v>
      </c>
      <c r="P2603" s="83">
        <v>7</v>
      </c>
      <c r="Q2603" s="241">
        <f t="shared" si="190"/>
        <v>21</v>
      </c>
      <c r="R2603" s="240" t="str">
        <f t="shared" si="191"/>
        <v>OLASI RİSK</v>
      </c>
      <c r="S2603" s="84" t="s">
        <v>918</v>
      </c>
      <c r="T2603" s="83" t="s">
        <v>186</v>
      </c>
      <c r="U2603" s="155" t="s">
        <v>2375</v>
      </c>
      <c r="V2603" s="85" t="s">
        <v>961</v>
      </c>
      <c r="W2603" s="156" t="s">
        <v>2375</v>
      </c>
      <c r="X2603" s="156" t="s">
        <v>858</v>
      </c>
      <c r="Y2603" s="83">
        <v>1</v>
      </c>
      <c r="Z2603" s="83">
        <v>3</v>
      </c>
      <c r="AA2603" s="83">
        <v>7</v>
      </c>
      <c r="AB2603" s="241">
        <f t="shared" si="192"/>
        <v>21</v>
      </c>
      <c r="AC2603" s="240" t="str">
        <f t="shared" si="193"/>
        <v>OLASI RİSK</v>
      </c>
      <c r="AD2603" s="81" t="s">
        <v>132</v>
      </c>
      <c r="AE2603" s="81" t="s">
        <v>186</v>
      </c>
      <c r="AF2603" s="240" t="s">
        <v>921</v>
      </c>
      <c r="AG2603" s="83" t="s">
        <v>1064</v>
      </c>
    </row>
    <row r="2604" spans="1:33" ht="210" x14ac:dyDescent="0.45">
      <c r="A2604" s="152">
        <v>2597</v>
      </c>
      <c r="B2604" s="153">
        <v>45896</v>
      </c>
      <c r="C2604" s="81" t="s">
        <v>72</v>
      </c>
      <c r="D2604" s="81" t="s">
        <v>158</v>
      </c>
      <c r="E2604" s="254" t="s">
        <v>5384</v>
      </c>
      <c r="F2604" s="254" t="s">
        <v>5384</v>
      </c>
      <c r="G2604" s="83" t="s">
        <v>4023</v>
      </c>
      <c r="H2604" s="83" t="s">
        <v>4024</v>
      </c>
      <c r="I2604" s="83" t="s">
        <v>1066</v>
      </c>
      <c r="J2604" s="83" t="s">
        <v>4027</v>
      </c>
      <c r="K2604" s="83" t="s">
        <v>857</v>
      </c>
      <c r="L2604" s="84" t="s">
        <v>4028</v>
      </c>
      <c r="M2604" s="84" t="s">
        <v>917</v>
      </c>
      <c r="N2604" s="83">
        <v>1</v>
      </c>
      <c r="O2604" s="83">
        <v>3</v>
      </c>
      <c r="P2604" s="83">
        <v>7</v>
      </c>
      <c r="Q2604" s="241">
        <f t="shared" si="190"/>
        <v>21</v>
      </c>
      <c r="R2604" s="240" t="str">
        <f t="shared" si="191"/>
        <v>OLASI RİSK</v>
      </c>
      <c r="S2604" s="84" t="s">
        <v>918</v>
      </c>
      <c r="T2604" s="83" t="s">
        <v>186</v>
      </c>
      <c r="U2604" s="155" t="s">
        <v>2375</v>
      </c>
      <c r="V2604" s="85" t="s">
        <v>961</v>
      </c>
      <c r="W2604" s="156" t="s">
        <v>2375</v>
      </c>
      <c r="X2604" s="156" t="s">
        <v>858</v>
      </c>
      <c r="Y2604" s="83">
        <v>1</v>
      </c>
      <c r="Z2604" s="83">
        <v>3</v>
      </c>
      <c r="AA2604" s="83">
        <v>7</v>
      </c>
      <c r="AB2604" s="241">
        <f t="shared" si="192"/>
        <v>21</v>
      </c>
      <c r="AC2604" s="240" t="str">
        <f t="shared" si="193"/>
        <v>OLASI RİSK</v>
      </c>
      <c r="AD2604" s="81" t="s">
        <v>132</v>
      </c>
      <c r="AE2604" s="81" t="s">
        <v>186</v>
      </c>
      <c r="AF2604" s="240" t="s">
        <v>921</v>
      </c>
      <c r="AG2604" s="83" t="s">
        <v>1064</v>
      </c>
    </row>
    <row r="2605" spans="1:33" ht="210" x14ac:dyDescent="0.45">
      <c r="A2605" s="152">
        <v>2598</v>
      </c>
      <c r="B2605" s="153">
        <v>45896</v>
      </c>
      <c r="C2605" s="81" t="s">
        <v>72</v>
      </c>
      <c r="D2605" s="81" t="s">
        <v>158</v>
      </c>
      <c r="E2605" s="254" t="s">
        <v>5384</v>
      </c>
      <c r="F2605" s="254" t="s">
        <v>5384</v>
      </c>
      <c r="G2605" s="83" t="s">
        <v>4023</v>
      </c>
      <c r="H2605" s="83" t="s">
        <v>4024</v>
      </c>
      <c r="I2605" s="83" t="s">
        <v>4029</v>
      </c>
      <c r="J2605" s="83" t="s">
        <v>4030</v>
      </c>
      <c r="K2605" s="83" t="s">
        <v>857</v>
      </c>
      <c r="L2605" s="84" t="s">
        <v>4031</v>
      </c>
      <c r="M2605" s="84" t="s">
        <v>917</v>
      </c>
      <c r="N2605" s="83">
        <v>1</v>
      </c>
      <c r="O2605" s="83">
        <v>3</v>
      </c>
      <c r="P2605" s="83">
        <v>7</v>
      </c>
      <c r="Q2605" s="241">
        <f t="shared" si="190"/>
        <v>21</v>
      </c>
      <c r="R2605" s="240" t="str">
        <f t="shared" si="191"/>
        <v>OLASI RİSK</v>
      </c>
      <c r="S2605" s="84" t="s">
        <v>918</v>
      </c>
      <c r="T2605" s="83" t="s">
        <v>186</v>
      </c>
      <c r="U2605" s="155" t="s">
        <v>2375</v>
      </c>
      <c r="V2605" s="85" t="s">
        <v>961</v>
      </c>
      <c r="W2605" s="156" t="s">
        <v>2375</v>
      </c>
      <c r="X2605" s="156" t="s">
        <v>858</v>
      </c>
      <c r="Y2605" s="83">
        <v>1</v>
      </c>
      <c r="Z2605" s="83">
        <v>3</v>
      </c>
      <c r="AA2605" s="83">
        <v>7</v>
      </c>
      <c r="AB2605" s="241">
        <f t="shared" si="192"/>
        <v>21</v>
      </c>
      <c r="AC2605" s="240" t="str">
        <f t="shared" si="193"/>
        <v>OLASI RİSK</v>
      </c>
      <c r="AD2605" s="81" t="s">
        <v>132</v>
      </c>
      <c r="AE2605" s="81" t="s">
        <v>186</v>
      </c>
      <c r="AF2605" s="240" t="s">
        <v>921</v>
      </c>
      <c r="AG2605" s="83" t="s">
        <v>1064</v>
      </c>
    </row>
    <row r="2606" spans="1:33" ht="192.5" x14ac:dyDescent="0.45">
      <c r="A2606" s="152">
        <v>2599</v>
      </c>
      <c r="B2606" s="153">
        <v>45896</v>
      </c>
      <c r="C2606" s="81" t="s">
        <v>72</v>
      </c>
      <c r="D2606" s="81" t="s">
        <v>158</v>
      </c>
      <c r="E2606" s="254" t="s">
        <v>5384</v>
      </c>
      <c r="F2606" s="254" t="s">
        <v>5384</v>
      </c>
      <c r="G2606" s="83" t="s">
        <v>4023</v>
      </c>
      <c r="H2606" s="83" t="s">
        <v>4032</v>
      </c>
      <c r="I2606" s="83" t="s">
        <v>4033</v>
      </c>
      <c r="J2606" s="83" t="s">
        <v>4034</v>
      </c>
      <c r="K2606" s="83" t="s">
        <v>857</v>
      </c>
      <c r="L2606" s="84" t="s">
        <v>4035</v>
      </c>
      <c r="M2606" s="84" t="s">
        <v>917</v>
      </c>
      <c r="N2606" s="83">
        <v>1</v>
      </c>
      <c r="O2606" s="83">
        <v>3</v>
      </c>
      <c r="P2606" s="83">
        <v>7</v>
      </c>
      <c r="Q2606" s="241">
        <f t="shared" si="190"/>
        <v>21</v>
      </c>
      <c r="R2606" s="240" t="str">
        <f t="shared" si="191"/>
        <v>OLASI RİSK</v>
      </c>
      <c r="S2606" s="84" t="s">
        <v>918</v>
      </c>
      <c r="T2606" s="83" t="s">
        <v>186</v>
      </c>
      <c r="U2606" s="155" t="s">
        <v>2375</v>
      </c>
      <c r="V2606" s="85" t="s">
        <v>961</v>
      </c>
      <c r="W2606" s="156" t="s">
        <v>2375</v>
      </c>
      <c r="X2606" s="156" t="s">
        <v>858</v>
      </c>
      <c r="Y2606" s="83">
        <v>1</v>
      </c>
      <c r="Z2606" s="83">
        <v>3</v>
      </c>
      <c r="AA2606" s="83">
        <v>7</v>
      </c>
      <c r="AB2606" s="241">
        <f t="shared" si="192"/>
        <v>21</v>
      </c>
      <c r="AC2606" s="240" t="str">
        <f t="shared" si="193"/>
        <v>OLASI RİSK</v>
      </c>
      <c r="AD2606" s="81" t="s">
        <v>651</v>
      </c>
      <c r="AE2606" s="81" t="s">
        <v>186</v>
      </c>
      <c r="AF2606" s="240" t="s">
        <v>4036</v>
      </c>
      <c r="AG2606" s="83" t="s">
        <v>1064</v>
      </c>
    </row>
    <row r="2607" spans="1:33" ht="192.5" x14ac:dyDescent="0.45">
      <c r="A2607" s="152">
        <v>2600</v>
      </c>
      <c r="B2607" s="153">
        <v>45896</v>
      </c>
      <c r="C2607" s="81" t="s">
        <v>72</v>
      </c>
      <c r="D2607" s="81" t="s">
        <v>158</v>
      </c>
      <c r="E2607" s="254" t="s">
        <v>5384</v>
      </c>
      <c r="F2607" s="254" t="s">
        <v>5384</v>
      </c>
      <c r="G2607" s="83" t="s">
        <v>4023</v>
      </c>
      <c r="H2607" s="83" t="s">
        <v>4037</v>
      </c>
      <c r="I2607" s="83" t="s">
        <v>4038</v>
      </c>
      <c r="J2607" s="83" t="s">
        <v>4034</v>
      </c>
      <c r="K2607" s="83" t="s">
        <v>857</v>
      </c>
      <c r="L2607" s="84" t="s">
        <v>4039</v>
      </c>
      <c r="M2607" s="84" t="s">
        <v>917</v>
      </c>
      <c r="N2607" s="83">
        <v>1</v>
      </c>
      <c r="O2607" s="83">
        <v>3</v>
      </c>
      <c r="P2607" s="83">
        <v>7</v>
      </c>
      <c r="Q2607" s="241">
        <f t="shared" si="190"/>
        <v>21</v>
      </c>
      <c r="R2607" s="240" t="str">
        <f t="shared" si="191"/>
        <v>OLASI RİSK</v>
      </c>
      <c r="S2607" s="84" t="s">
        <v>918</v>
      </c>
      <c r="T2607" s="83" t="s">
        <v>132</v>
      </c>
      <c r="U2607" s="155" t="s">
        <v>2375</v>
      </c>
      <c r="V2607" s="85" t="s">
        <v>961</v>
      </c>
      <c r="W2607" s="156" t="s">
        <v>2375</v>
      </c>
      <c r="X2607" s="156" t="s">
        <v>858</v>
      </c>
      <c r="Y2607" s="83">
        <v>1</v>
      </c>
      <c r="Z2607" s="83">
        <v>3</v>
      </c>
      <c r="AA2607" s="83">
        <v>7</v>
      </c>
      <c r="AB2607" s="241">
        <f t="shared" si="192"/>
        <v>21</v>
      </c>
      <c r="AC2607" s="240" t="str">
        <f t="shared" si="193"/>
        <v>OLASI RİSK</v>
      </c>
      <c r="AD2607" s="81" t="s">
        <v>651</v>
      </c>
      <c r="AE2607" s="81" t="s">
        <v>132</v>
      </c>
      <c r="AF2607" s="240" t="s">
        <v>4040</v>
      </c>
      <c r="AG2607" s="83" t="s">
        <v>1064</v>
      </c>
    </row>
    <row r="2608" spans="1:33" ht="192.5" x14ac:dyDescent="0.45">
      <c r="A2608" s="152">
        <v>2601</v>
      </c>
      <c r="B2608" s="153">
        <v>45896</v>
      </c>
      <c r="C2608" s="81" t="s">
        <v>72</v>
      </c>
      <c r="D2608" s="81" t="s">
        <v>158</v>
      </c>
      <c r="E2608" s="254" t="s">
        <v>5384</v>
      </c>
      <c r="F2608" s="254" t="s">
        <v>5384</v>
      </c>
      <c r="G2608" s="83" t="s">
        <v>3905</v>
      </c>
      <c r="H2608" s="83" t="s">
        <v>3906</v>
      </c>
      <c r="I2608" s="83" t="s">
        <v>3907</v>
      </c>
      <c r="J2608" s="83" t="s">
        <v>3908</v>
      </c>
      <c r="K2608" s="83" t="s">
        <v>857</v>
      </c>
      <c r="L2608" s="84" t="s">
        <v>3909</v>
      </c>
      <c r="M2608" s="84" t="s">
        <v>917</v>
      </c>
      <c r="N2608" s="83">
        <v>1</v>
      </c>
      <c r="O2608" s="83">
        <v>2</v>
      </c>
      <c r="P2608" s="83">
        <v>15</v>
      </c>
      <c r="Q2608" s="241">
        <f t="shared" si="190"/>
        <v>30</v>
      </c>
      <c r="R2608" s="240" t="str">
        <f t="shared" si="191"/>
        <v>OLASI RİSK</v>
      </c>
      <c r="S2608" s="84" t="s">
        <v>1759</v>
      </c>
      <c r="T2608" s="83" t="s">
        <v>186</v>
      </c>
      <c r="U2608" s="155" t="s">
        <v>2375</v>
      </c>
      <c r="V2608" s="85" t="s">
        <v>961</v>
      </c>
      <c r="W2608" s="156" t="s">
        <v>2375</v>
      </c>
      <c r="X2608" s="156" t="s">
        <v>858</v>
      </c>
      <c r="Y2608" s="83">
        <v>1</v>
      </c>
      <c r="Z2608" s="83">
        <v>2</v>
      </c>
      <c r="AA2608" s="83">
        <v>7</v>
      </c>
      <c r="AB2608" s="241">
        <f t="shared" si="192"/>
        <v>14</v>
      </c>
      <c r="AC2608" s="240" t="str">
        <f t="shared" si="193"/>
        <v>DÜŞÜK RİSK</v>
      </c>
      <c r="AD2608" s="81" t="s">
        <v>132</v>
      </c>
      <c r="AE2608" s="81" t="s">
        <v>186</v>
      </c>
      <c r="AF2608" s="240" t="s">
        <v>921</v>
      </c>
      <c r="AG2608" s="83" t="s">
        <v>3910</v>
      </c>
    </row>
    <row r="2609" spans="1:33" ht="192.5" x14ac:dyDescent="0.45">
      <c r="A2609" s="152">
        <v>2602</v>
      </c>
      <c r="B2609" s="153">
        <v>45896</v>
      </c>
      <c r="C2609" s="81" t="s">
        <v>72</v>
      </c>
      <c r="D2609" s="81" t="s">
        <v>158</v>
      </c>
      <c r="E2609" s="254" t="s">
        <v>5384</v>
      </c>
      <c r="F2609" s="254" t="s">
        <v>5384</v>
      </c>
      <c r="G2609" s="83" t="s">
        <v>3905</v>
      </c>
      <c r="H2609" s="83" t="s">
        <v>3911</v>
      </c>
      <c r="I2609" s="83" t="s">
        <v>3912</v>
      </c>
      <c r="J2609" s="83" t="s">
        <v>3913</v>
      </c>
      <c r="K2609" s="83" t="s">
        <v>857</v>
      </c>
      <c r="L2609" s="84" t="s">
        <v>3914</v>
      </c>
      <c r="M2609" s="84" t="s">
        <v>917</v>
      </c>
      <c r="N2609" s="83">
        <v>1</v>
      </c>
      <c r="O2609" s="83">
        <v>2</v>
      </c>
      <c r="P2609" s="83">
        <v>15</v>
      </c>
      <c r="Q2609" s="241">
        <f t="shared" si="190"/>
        <v>30</v>
      </c>
      <c r="R2609" s="240" t="str">
        <f t="shared" si="191"/>
        <v>OLASI RİSK</v>
      </c>
      <c r="S2609" s="84" t="s">
        <v>1759</v>
      </c>
      <c r="T2609" s="83" t="s">
        <v>186</v>
      </c>
      <c r="U2609" s="155" t="s">
        <v>2375</v>
      </c>
      <c r="V2609" s="85" t="s">
        <v>961</v>
      </c>
      <c r="W2609" s="156" t="s">
        <v>2375</v>
      </c>
      <c r="X2609" s="156" t="s">
        <v>858</v>
      </c>
      <c r="Y2609" s="83">
        <v>1</v>
      </c>
      <c r="Z2609" s="83">
        <v>2</v>
      </c>
      <c r="AA2609" s="83">
        <v>7</v>
      </c>
      <c r="AB2609" s="241">
        <f t="shared" si="192"/>
        <v>14</v>
      </c>
      <c r="AC2609" s="240" t="str">
        <f t="shared" si="193"/>
        <v>DÜŞÜK RİSK</v>
      </c>
      <c r="AD2609" s="81" t="s">
        <v>132</v>
      </c>
      <c r="AE2609" s="81" t="s">
        <v>186</v>
      </c>
      <c r="AF2609" s="240" t="s">
        <v>921</v>
      </c>
      <c r="AG2609" s="83" t="s">
        <v>3910</v>
      </c>
    </row>
    <row r="2610" spans="1:33" ht="192.5" x14ac:dyDescent="0.45">
      <c r="A2610" s="152">
        <v>2603</v>
      </c>
      <c r="B2610" s="153">
        <v>45896</v>
      </c>
      <c r="C2610" s="81" t="s">
        <v>72</v>
      </c>
      <c r="D2610" s="81" t="s">
        <v>158</v>
      </c>
      <c r="E2610" s="254" t="s">
        <v>5384</v>
      </c>
      <c r="F2610" s="254" t="s">
        <v>5384</v>
      </c>
      <c r="G2610" s="83" t="s">
        <v>3905</v>
      </c>
      <c r="H2610" s="83" t="s">
        <v>3915</v>
      </c>
      <c r="I2610" s="83" t="s">
        <v>3916</v>
      </c>
      <c r="J2610" s="83" t="s">
        <v>3917</v>
      </c>
      <c r="K2610" s="83" t="s">
        <v>857</v>
      </c>
      <c r="L2610" s="84" t="s">
        <v>3918</v>
      </c>
      <c r="M2610" s="84" t="s">
        <v>917</v>
      </c>
      <c r="N2610" s="83">
        <v>1</v>
      </c>
      <c r="O2610" s="83">
        <v>3</v>
      </c>
      <c r="P2610" s="83">
        <v>7</v>
      </c>
      <c r="Q2610" s="241">
        <f t="shared" si="190"/>
        <v>21</v>
      </c>
      <c r="R2610" s="240" t="str">
        <f t="shared" si="191"/>
        <v>OLASI RİSK</v>
      </c>
      <c r="S2610" s="84" t="s">
        <v>1759</v>
      </c>
      <c r="T2610" s="83" t="s">
        <v>186</v>
      </c>
      <c r="U2610" s="155" t="s">
        <v>2375</v>
      </c>
      <c r="V2610" s="85" t="s">
        <v>961</v>
      </c>
      <c r="W2610" s="156" t="s">
        <v>2375</v>
      </c>
      <c r="X2610" s="156" t="s">
        <v>858</v>
      </c>
      <c r="Y2610" s="83">
        <v>1</v>
      </c>
      <c r="Z2610" s="83">
        <v>2</v>
      </c>
      <c r="AA2610" s="83">
        <v>7</v>
      </c>
      <c r="AB2610" s="241">
        <f t="shared" si="192"/>
        <v>14</v>
      </c>
      <c r="AC2610" s="240" t="str">
        <f t="shared" si="193"/>
        <v>DÜŞÜK RİSK</v>
      </c>
      <c r="AD2610" s="81" t="s">
        <v>132</v>
      </c>
      <c r="AE2610" s="81" t="s">
        <v>186</v>
      </c>
      <c r="AF2610" s="240" t="s">
        <v>921</v>
      </c>
      <c r="AG2610" s="83" t="s">
        <v>3910</v>
      </c>
    </row>
    <row r="2611" spans="1:33" ht="192.5" x14ac:dyDescent="0.45">
      <c r="A2611" s="152">
        <v>2604</v>
      </c>
      <c r="B2611" s="153">
        <v>45896</v>
      </c>
      <c r="C2611" s="81" t="s">
        <v>72</v>
      </c>
      <c r="D2611" s="81" t="s">
        <v>158</v>
      </c>
      <c r="E2611" s="254" t="s">
        <v>5384</v>
      </c>
      <c r="F2611" s="254" t="s">
        <v>5384</v>
      </c>
      <c r="G2611" s="83" t="s">
        <v>3905</v>
      </c>
      <c r="H2611" s="83" t="s">
        <v>3919</v>
      </c>
      <c r="I2611" s="83" t="s">
        <v>3920</v>
      </c>
      <c r="J2611" s="83" t="s">
        <v>3921</v>
      </c>
      <c r="K2611" s="83" t="s">
        <v>857</v>
      </c>
      <c r="L2611" s="84" t="s">
        <v>3922</v>
      </c>
      <c r="M2611" s="84" t="s">
        <v>917</v>
      </c>
      <c r="N2611" s="83">
        <v>1</v>
      </c>
      <c r="O2611" s="83">
        <v>1</v>
      </c>
      <c r="P2611" s="83">
        <v>40</v>
      </c>
      <c r="Q2611" s="241">
        <f t="shared" si="190"/>
        <v>40</v>
      </c>
      <c r="R2611" s="240" t="str">
        <f t="shared" si="191"/>
        <v>OLASI RİSK</v>
      </c>
      <c r="S2611" s="84" t="s">
        <v>1759</v>
      </c>
      <c r="T2611" s="83" t="s">
        <v>186</v>
      </c>
      <c r="U2611" s="155" t="s">
        <v>2375</v>
      </c>
      <c r="V2611" s="85" t="s">
        <v>961</v>
      </c>
      <c r="W2611" s="156" t="s">
        <v>2375</v>
      </c>
      <c r="X2611" s="156" t="s">
        <v>858</v>
      </c>
      <c r="Y2611" s="83">
        <v>1</v>
      </c>
      <c r="Z2611" s="83">
        <v>2</v>
      </c>
      <c r="AA2611" s="83">
        <v>7</v>
      </c>
      <c r="AB2611" s="241">
        <f t="shared" si="192"/>
        <v>14</v>
      </c>
      <c r="AC2611" s="240" t="str">
        <f t="shared" si="193"/>
        <v>DÜŞÜK RİSK</v>
      </c>
      <c r="AD2611" s="81" t="s">
        <v>132</v>
      </c>
      <c r="AE2611" s="81" t="s">
        <v>186</v>
      </c>
      <c r="AF2611" s="240" t="s">
        <v>921</v>
      </c>
      <c r="AG2611" s="83" t="s">
        <v>3910</v>
      </c>
    </row>
    <row r="2612" spans="1:33" ht="192.5" x14ac:dyDescent="0.45">
      <c r="A2612" s="152">
        <v>2605</v>
      </c>
      <c r="B2612" s="153">
        <v>45896</v>
      </c>
      <c r="C2612" s="81" t="s">
        <v>72</v>
      </c>
      <c r="D2612" s="81" t="s">
        <v>158</v>
      </c>
      <c r="E2612" s="254" t="s">
        <v>5384</v>
      </c>
      <c r="F2612" s="254" t="s">
        <v>5384</v>
      </c>
      <c r="G2612" s="83" t="s">
        <v>4041</v>
      </c>
      <c r="H2612" s="83" t="s">
        <v>4042</v>
      </c>
      <c r="I2612" s="83" t="s">
        <v>4043</v>
      </c>
      <c r="J2612" s="83" t="s">
        <v>4044</v>
      </c>
      <c r="K2612" s="83" t="s">
        <v>857</v>
      </c>
      <c r="L2612" s="84" t="s">
        <v>4045</v>
      </c>
      <c r="M2612" s="84" t="s">
        <v>917</v>
      </c>
      <c r="N2612" s="83">
        <v>1</v>
      </c>
      <c r="O2612" s="83">
        <v>2</v>
      </c>
      <c r="P2612" s="83">
        <v>7</v>
      </c>
      <c r="Q2612" s="241">
        <f t="shared" si="190"/>
        <v>14</v>
      </c>
      <c r="R2612" s="240" t="str">
        <f t="shared" si="191"/>
        <v>DÜŞÜK RİSK</v>
      </c>
      <c r="S2612" s="84" t="s">
        <v>2386</v>
      </c>
      <c r="T2612" s="83" t="s">
        <v>186</v>
      </c>
      <c r="U2612" s="155" t="s">
        <v>2375</v>
      </c>
      <c r="V2612" s="85" t="s">
        <v>961</v>
      </c>
      <c r="W2612" s="156" t="s">
        <v>2375</v>
      </c>
      <c r="X2612" s="156" t="s">
        <v>858</v>
      </c>
      <c r="Y2612" s="83">
        <v>1</v>
      </c>
      <c r="Z2612" s="83">
        <v>2</v>
      </c>
      <c r="AA2612" s="83">
        <v>7</v>
      </c>
      <c r="AB2612" s="241">
        <f t="shared" si="192"/>
        <v>14</v>
      </c>
      <c r="AC2612" s="240" t="str">
        <f t="shared" si="193"/>
        <v>DÜŞÜK RİSK</v>
      </c>
      <c r="AD2612" s="81" t="s">
        <v>132</v>
      </c>
      <c r="AE2612" s="81" t="s">
        <v>186</v>
      </c>
      <c r="AF2612" s="240" t="s">
        <v>921</v>
      </c>
      <c r="AG2612" s="83" t="s">
        <v>3910</v>
      </c>
    </row>
    <row r="2613" spans="1:33" ht="192.5" x14ac:dyDescent="0.45">
      <c r="A2613" s="152">
        <v>2606</v>
      </c>
      <c r="B2613" s="153">
        <v>45896</v>
      </c>
      <c r="C2613" s="81" t="s">
        <v>72</v>
      </c>
      <c r="D2613" s="81" t="s">
        <v>158</v>
      </c>
      <c r="E2613" s="254" t="s">
        <v>5384</v>
      </c>
      <c r="F2613" s="254" t="s">
        <v>5384</v>
      </c>
      <c r="G2613" s="83" t="s">
        <v>4041</v>
      </c>
      <c r="H2613" s="83" t="s">
        <v>4046</v>
      </c>
      <c r="I2613" s="83" t="s">
        <v>4047</v>
      </c>
      <c r="J2613" s="83" t="s">
        <v>4048</v>
      </c>
      <c r="K2613" s="83" t="s">
        <v>857</v>
      </c>
      <c r="L2613" s="84" t="s">
        <v>4045</v>
      </c>
      <c r="M2613" s="84" t="s">
        <v>917</v>
      </c>
      <c r="N2613" s="83">
        <v>0.5</v>
      </c>
      <c r="O2613" s="83">
        <v>0.5</v>
      </c>
      <c r="P2613" s="83">
        <v>7</v>
      </c>
      <c r="Q2613" s="241">
        <f t="shared" si="190"/>
        <v>1.75</v>
      </c>
      <c r="R2613" s="240" t="str">
        <f t="shared" si="191"/>
        <v>DÜŞÜK RİSK</v>
      </c>
      <c r="S2613" s="84" t="s">
        <v>2386</v>
      </c>
      <c r="T2613" s="83" t="s">
        <v>186</v>
      </c>
      <c r="U2613" s="155" t="s">
        <v>2375</v>
      </c>
      <c r="V2613" s="85" t="s">
        <v>961</v>
      </c>
      <c r="W2613" s="156" t="s">
        <v>2375</v>
      </c>
      <c r="X2613" s="156" t="s">
        <v>858</v>
      </c>
      <c r="Y2613" s="83">
        <v>0.5</v>
      </c>
      <c r="Z2613" s="83">
        <v>0.5</v>
      </c>
      <c r="AA2613" s="83">
        <v>7</v>
      </c>
      <c r="AB2613" s="241">
        <f t="shared" si="192"/>
        <v>1.75</v>
      </c>
      <c r="AC2613" s="240" t="str">
        <f t="shared" si="193"/>
        <v>DÜŞÜK RİSK</v>
      </c>
      <c r="AD2613" s="81" t="s">
        <v>132</v>
      </c>
      <c r="AE2613" s="81" t="s">
        <v>186</v>
      </c>
      <c r="AF2613" s="240" t="s">
        <v>921</v>
      </c>
      <c r="AG2613" s="83" t="s">
        <v>3910</v>
      </c>
    </row>
    <row r="2614" spans="1:33" ht="192.5" x14ac:dyDescent="0.45">
      <c r="A2614" s="152">
        <v>2607</v>
      </c>
      <c r="B2614" s="153">
        <v>45896</v>
      </c>
      <c r="C2614" s="81" t="s">
        <v>72</v>
      </c>
      <c r="D2614" s="81" t="s">
        <v>158</v>
      </c>
      <c r="E2614" s="254" t="s">
        <v>5384</v>
      </c>
      <c r="F2614" s="254" t="s">
        <v>5384</v>
      </c>
      <c r="G2614" s="83" t="s">
        <v>4041</v>
      </c>
      <c r="H2614" s="83" t="s">
        <v>4049</v>
      </c>
      <c r="I2614" s="83" t="s">
        <v>4050</v>
      </c>
      <c r="J2614" s="83" t="s">
        <v>4051</v>
      </c>
      <c r="K2614" s="83" t="s">
        <v>857</v>
      </c>
      <c r="L2614" s="84" t="s">
        <v>4052</v>
      </c>
      <c r="M2614" s="84" t="s">
        <v>917</v>
      </c>
      <c r="N2614" s="83">
        <v>0.5</v>
      </c>
      <c r="O2614" s="83">
        <v>0.5</v>
      </c>
      <c r="P2614" s="83">
        <v>7</v>
      </c>
      <c r="Q2614" s="241">
        <f t="shared" si="190"/>
        <v>1.75</v>
      </c>
      <c r="R2614" s="240" t="str">
        <f t="shared" si="191"/>
        <v>DÜŞÜK RİSK</v>
      </c>
      <c r="S2614" s="84" t="s">
        <v>2386</v>
      </c>
      <c r="T2614" s="83" t="s">
        <v>186</v>
      </c>
      <c r="U2614" s="155" t="s">
        <v>2375</v>
      </c>
      <c r="V2614" s="85" t="s">
        <v>961</v>
      </c>
      <c r="W2614" s="156" t="s">
        <v>2375</v>
      </c>
      <c r="X2614" s="156" t="s">
        <v>858</v>
      </c>
      <c r="Y2614" s="83">
        <v>0.5</v>
      </c>
      <c r="Z2614" s="83">
        <v>0.5</v>
      </c>
      <c r="AA2614" s="83">
        <v>7</v>
      </c>
      <c r="AB2614" s="241">
        <f t="shared" si="192"/>
        <v>1.75</v>
      </c>
      <c r="AC2614" s="240" t="str">
        <f t="shared" si="193"/>
        <v>DÜŞÜK RİSK</v>
      </c>
      <c r="AD2614" s="81" t="s">
        <v>132</v>
      </c>
      <c r="AE2614" s="81" t="s">
        <v>186</v>
      </c>
      <c r="AF2614" s="240" t="s">
        <v>921</v>
      </c>
      <c r="AG2614" s="83" t="s">
        <v>3910</v>
      </c>
    </row>
    <row r="2615" spans="1:33" ht="192.5" x14ac:dyDescent="0.45">
      <c r="A2615" s="152">
        <v>2608</v>
      </c>
      <c r="B2615" s="153">
        <v>45896</v>
      </c>
      <c r="C2615" s="81" t="s">
        <v>72</v>
      </c>
      <c r="D2615" s="81" t="s">
        <v>158</v>
      </c>
      <c r="E2615" s="254" t="s">
        <v>5384</v>
      </c>
      <c r="F2615" s="254" t="s">
        <v>5384</v>
      </c>
      <c r="G2615" s="83" t="s">
        <v>4041</v>
      </c>
      <c r="H2615" s="83" t="s">
        <v>4053</v>
      </c>
      <c r="I2615" s="83" t="s">
        <v>4054</v>
      </c>
      <c r="J2615" s="83" t="s">
        <v>4055</v>
      </c>
      <c r="K2615" s="83" t="s">
        <v>857</v>
      </c>
      <c r="L2615" s="84" t="s">
        <v>4056</v>
      </c>
      <c r="M2615" s="84" t="s">
        <v>917</v>
      </c>
      <c r="N2615" s="83">
        <v>0.5</v>
      </c>
      <c r="O2615" s="83">
        <v>0.5</v>
      </c>
      <c r="P2615" s="83">
        <v>15</v>
      </c>
      <c r="Q2615" s="241">
        <f t="shared" si="190"/>
        <v>3.75</v>
      </c>
      <c r="R2615" s="240" t="str">
        <f t="shared" si="191"/>
        <v>DÜŞÜK RİSK</v>
      </c>
      <c r="S2615" s="84" t="s">
        <v>2386</v>
      </c>
      <c r="T2615" s="83" t="s">
        <v>131</v>
      </c>
      <c r="U2615" s="155" t="s">
        <v>2375</v>
      </c>
      <c r="V2615" s="85" t="s">
        <v>961</v>
      </c>
      <c r="W2615" s="156" t="s">
        <v>2375</v>
      </c>
      <c r="X2615" s="156" t="s">
        <v>858</v>
      </c>
      <c r="Y2615" s="83">
        <v>0.5</v>
      </c>
      <c r="Z2615" s="83">
        <v>0.5</v>
      </c>
      <c r="AA2615" s="83">
        <v>15</v>
      </c>
      <c r="AB2615" s="241">
        <f t="shared" si="192"/>
        <v>3.75</v>
      </c>
      <c r="AC2615" s="240" t="str">
        <f t="shared" si="193"/>
        <v>DÜŞÜK RİSK</v>
      </c>
      <c r="AD2615" s="81" t="s">
        <v>132</v>
      </c>
      <c r="AE2615" s="81" t="s">
        <v>186</v>
      </c>
      <c r="AF2615" s="240" t="s">
        <v>921</v>
      </c>
      <c r="AG2615" s="83" t="s">
        <v>3910</v>
      </c>
    </row>
    <row r="2616" spans="1:33" ht="245" x14ac:dyDescent="0.45">
      <c r="A2616" s="152">
        <v>2609</v>
      </c>
      <c r="B2616" s="153">
        <v>45896</v>
      </c>
      <c r="C2616" s="81" t="s">
        <v>72</v>
      </c>
      <c r="D2616" s="81" t="s">
        <v>158</v>
      </c>
      <c r="E2616" s="254" t="s">
        <v>5384</v>
      </c>
      <c r="F2616" s="254" t="s">
        <v>5384</v>
      </c>
      <c r="G2616" s="83" t="s">
        <v>1979</v>
      </c>
      <c r="H2616" s="83" t="s">
        <v>2592</v>
      </c>
      <c r="I2616" s="83" t="s">
        <v>2593</v>
      </c>
      <c r="J2616" s="83" t="s">
        <v>2594</v>
      </c>
      <c r="K2616" s="83" t="s">
        <v>857</v>
      </c>
      <c r="L2616" s="84" t="s">
        <v>3923</v>
      </c>
      <c r="M2616" s="84" t="s">
        <v>917</v>
      </c>
      <c r="N2616" s="83">
        <v>0.5</v>
      </c>
      <c r="O2616" s="83">
        <v>3</v>
      </c>
      <c r="P2616" s="83">
        <v>15</v>
      </c>
      <c r="Q2616" s="241">
        <f t="shared" si="190"/>
        <v>22.5</v>
      </c>
      <c r="R2616" s="240" t="str">
        <f t="shared" si="191"/>
        <v>OLASI RİSK</v>
      </c>
      <c r="S2616" s="84" t="s">
        <v>1759</v>
      </c>
      <c r="T2616" s="83" t="s">
        <v>186</v>
      </c>
      <c r="U2616" s="155" t="s">
        <v>919</v>
      </c>
      <c r="V2616" s="85" t="s">
        <v>558</v>
      </c>
      <c r="W2616" s="156" t="s">
        <v>919</v>
      </c>
      <c r="X2616" s="156" t="s">
        <v>858</v>
      </c>
      <c r="Y2616" s="83">
        <v>0.5</v>
      </c>
      <c r="Z2616" s="83">
        <v>1</v>
      </c>
      <c r="AA2616" s="83">
        <v>15</v>
      </c>
      <c r="AB2616" s="241">
        <f t="shared" si="192"/>
        <v>7.5</v>
      </c>
      <c r="AC2616" s="240" t="str">
        <f t="shared" si="193"/>
        <v>DÜŞÜK RİSK</v>
      </c>
      <c r="AD2616" s="81" t="s">
        <v>132</v>
      </c>
      <c r="AE2616" s="81" t="s">
        <v>186</v>
      </c>
      <c r="AF2616" s="240" t="s">
        <v>1751</v>
      </c>
      <c r="AG2616" s="83" t="s">
        <v>1064</v>
      </c>
    </row>
    <row r="2617" spans="1:33" ht="192.5" x14ac:dyDescent="0.45">
      <c r="A2617" s="152">
        <v>2610</v>
      </c>
      <c r="B2617" s="153">
        <v>45896</v>
      </c>
      <c r="C2617" s="81" t="s">
        <v>72</v>
      </c>
      <c r="D2617" s="81" t="s">
        <v>158</v>
      </c>
      <c r="E2617" s="254" t="s">
        <v>5384</v>
      </c>
      <c r="F2617" s="254" t="s">
        <v>5384</v>
      </c>
      <c r="G2617" s="83" t="s">
        <v>1979</v>
      </c>
      <c r="H2617" s="83" t="s">
        <v>2598</v>
      </c>
      <c r="I2617" s="83" t="s">
        <v>1177</v>
      </c>
      <c r="J2617" s="83" t="s">
        <v>2599</v>
      </c>
      <c r="K2617" s="83" t="s">
        <v>857</v>
      </c>
      <c r="L2617" s="84" t="s">
        <v>3924</v>
      </c>
      <c r="M2617" s="84" t="s">
        <v>917</v>
      </c>
      <c r="N2617" s="83">
        <v>0.5</v>
      </c>
      <c r="O2617" s="83">
        <v>3</v>
      </c>
      <c r="P2617" s="83">
        <v>7</v>
      </c>
      <c r="Q2617" s="241">
        <f t="shared" si="190"/>
        <v>10.5</v>
      </c>
      <c r="R2617" s="240" t="str">
        <f t="shared" si="191"/>
        <v>DÜŞÜK RİSK</v>
      </c>
      <c r="S2617" s="84" t="s">
        <v>1759</v>
      </c>
      <c r="T2617" s="83" t="s">
        <v>186</v>
      </c>
      <c r="U2617" s="155" t="s">
        <v>919</v>
      </c>
      <c r="V2617" s="85" t="s">
        <v>558</v>
      </c>
      <c r="W2617" s="156" t="s">
        <v>919</v>
      </c>
      <c r="X2617" s="156" t="s">
        <v>858</v>
      </c>
      <c r="Y2617" s="83">
        <v>0.5</v>
      </c>
      <c r="Z2617" s="83">
        <v>1</v>
      </c>
      <c r="AA2617" s="83">
        <v>15</v>
      </c>
      <c r="AB2617" s="241">
        <f t="shared" si="192"/>
        <v>7.5</v>
      </c>
      <c r="AC2617" s="240" t="str">
        <f t="shared" si="193"/>
        <v>DÜŞÜK RİSK</v>
      </c>
      <c r="AD2617" s="81" t="s">
        <v>132</v>
      </c>
      <c r="AE2617" s="81" t="s">
        <v>186</v>
      </c>
      <c r="AF2617" s="240" t="s">
        <v>1751</v>
      </c>
      <c r="AG2617" s="83" t="s">
        <v>1064</v>
      </c>
    </row>
    <row r="2618" spans="1:33" ht="192.5" x14ac:dyDescent="0.45">
      <c r="A2618" s="152">
        <v>2611</v>
      </c>
      <c r="B2618" s="153">
        <v>45896</v>
      </c>
      <c r="C2618" s="83" t="s">
        <v>72</v>
      </c>
      <c r="D2618" s="81" t="s">
        <v>130</v>
      </c>
      <c r="E2618" s="254" t="s">
        <v>5384</v>
      </c>
      <c r="F2618" s="254" t="s">
        <v>5384</v>
      </c>
      <c r="G2618" s="83" t="s">
        <v>2415</v>
      </c>
      <c r="H2618" s="83" t="s">
        <v>3925</v>
      </c>
      <c r="I2618" s="83" t="s">
        <v>3926</v>
      </c>
      <c r="J2618" s="83" t="s">
        <v>3927</v>
      </c>
      <c r="K2618" s="83" t="s">
        <v>857</v>
      </c>
      <c r="L2618" s="84" t="s">
        <v>3928</v>
      </c>
      <c r="M2618" s="84" t="s">
        <v>917</v>
      </c>
      <c r="N2618" s="83">
        <v>0.5</v>
      </c>
      <c r="O2618" s="83">
        <v>1</v>
      </c>
      <c r="P2618" s="83">
        <v>3</v>
      </c>
      <c r="Q2618" s="241">
        <f t="shared" si="190"/>
        <v>1.5</v>
      </c>
      <c r="R2618" s="240" t="str">
        <f t="shared" si="191"/>
        <v>DÜŞÜK RİSK</v>
      </c>
      <c r="S2618" s="84" t="s">
        <v>2386</v>
      </c>
      <c r="T2618" s="83" t="s">
        <v>190</v>
      </c>
      <c r="U2618" s="155" t="s">
        <v>919</v>
      </c>
      <c r="V2618" s="85" t="s">
        <v>558</v>
      </c>
      <c r="W2618" s="156" t="s">
        <v>919</v>
      </c>
      <c r="X2618" s="156" t="s">
        <v>858</v>
      </c>
      <c r="Y2618" s="83">
        <v>0.5</v>
      </c>
      <c r="Z2618" s="83">
        <v>1</v>
      </c>
      <c r="AA2618" s="83">
        <v>3</v>
      </c>
      <c r="AB2618" s="241">
        <f t="shared" si="192"/>
        <v>1.5</v>
      </c>
      <c r="AC2618" s="240" t="str">
        <f t="shared" si="193"/>
        <v>DÜŞÜK RİSK</v>
      </c>
      <c r="AD2618" s="81" t="s">
        <v>132</v>
      </c>
      <c r="AE2618" s="81" t="s">
        <v>190</v>
      </c>
      <c r="AF2618" s="240" t="s">
        <v>1751</v>
      </c>
      <c r="AG2618" s="83" t="s">
        <v>3910</v>
      </c>
    </row>
    <row r="2619" spans="1:33" ht="192.5" x14ac:dyDescent="0.45">
      <c r="A2619" s="152">
        <v>2612</v>
      </c>
      <c r="B2619" s="153">
        <v>45896</v>
      </c>
      <c r="C2619" s="83" t="s">
        <v>66</v>
      </c>
      <c r="D2619" s="81" t="s">
        <v>6752</v>
      </c>
      <c r="E2619" s="254" t="s">
        <v>5384</v>
      </c>
      <c r="F2619" s="254" t="s">
        <v>5384</v>
      </c>
      <c r="G2619" s="83" t="s">
        <v>2415</v>
      </c>
      <c r="H2619" s="83" t="s">
        <v>3929</v>
      </c>
      <c r="I2619" s="83" t="s">
        <v>3930</v>
      </c>
      <c r="J2619" s="83" t="s">
        <v>971</v>
      </c>
      <c r="K2619" s="83" t="s">
        <v>857</v>
      </c>
      <c r="L2619" s="84" t="s">
        <v>3931</v>
      </c>
      <c r="M2619" s="84" t="s">
        <v>917</v>
      </c>
      <c r="N2619" s="83">
        <v>1</v>
      </c>
      <c r="O2619" s="83">
        <v>2</v>
      </c>
      <c r="P2619" s="83">
        <v>3</v>
      </c>
      <c r="Q2619" s="241">
        <f t="shared" si="190"/>
        <v>6</v>
      </c>
      <c r="R2619" s="240" t="str">
        <f t="shared" si="191"/>
        <v>DÜŞÜK RİSK</v>
      </c>
      <c r="S2619" s="84" t="s">
        <v>2386</v>
      </c>
      <c r="T2619" s="83" t="s">
        <v>190</v>
      </c>
      <c r="U2619" s="155" t="s">
        <v>919</v>
      </c>
      <c r="V2619" s="85" t="s">
        <v>558</v>
      </c>
      <c r="W2619" s="156" t="s">
        <v>919</v>
      </c>
      <c r="X2619" s="156" t="s">
        <v>858</v>
      </c>
      <c r="Y2619" s="83">
        <v>1</v>
      </c>
      <c r="Z2619" s="83">
        <v>2</v>
      </c>
      <c r="AA2619" s="83">
        <v>3</v>
      </c>
      <c r="AB2619" s="241">
        <f t="shared" si="192"/>
        <v>6</v>
      </c>
      <c r="AC2619" s="240" t="str">
        <f t="shared" si="193"/>
        <v>DÜŞÜK RİSK</v>
      </c>
      <c r="AD2619" s="81" t="s">
        <v>132</v>
      </c>
      <c r="AE2619" s="81" t="s">
        <v>190</v>
      </c>
      <c r="AF2619" s="240" t="s">
        <v>1751</v>
      </c>
      <c r="AG2619" s="83" t="s">
        <v>3910</v>
      </c>
    </row>
    <row r="2620" spans="1:33" ht="192.5" x14ac:dyDescent="0.45">
      <c r="A2620" s="152">
        <v>2613</v>
      </c>
      <c r="B2620" s="153">
        <v>45896</v>
      </c>
      <c r="C2620" s="83" t="s">
        <v>72</v>
      </c>
      <c r="D2620" s="81" t="s">
        <v>130</v>
      </c>
      <c r="E2620" s="254" t="s">
        <v>5384</v>
      </c>
      <c r="F2620" s="254" t="s">
        <v>5384</v>
      </c>
      <c r="G2620" s="83" t="s">
        <v>2415</v>
      </c>
      <c r="H2620" s="83" t="s">
        <v>3932</v>
      </c>
      <c r="I2620" s="83" t="s">
        <v>3933</v>
      </c>
      <c r="J2620" s="83" t="s">
        <v>3934</v>
      </c>
      <c r="K2620" s="83" t="s">
        <v>857</v>
      </c>
      <c r="L2620" s="84" t="s">
        <v>3935</v>
      </c>
      <c r="M2620" s="84" t="s">
        <v>917</v>
      </c>
      <c r="N2620" s="83">
        <v>1</v>
      </c>
      <c r="O2620" s="83">
        <v>2</v>
      </c>
      <c r="P2620" s="83">
        <v>3</v>
      </c>
      <c r="Q2620" s="241">
        <f t="shared" si="190"/>
        <v>6</v>
      </c>
      <c r="R2620" s="240" t="str">
        <f t="shared" si="191"/>
        <v>DÜŞÜK RİSK</v>
      </c>
      <c r="S2620" s="84" t="s">
        <v>2386</v>
      </c>
      <c r="T2620" s="83" t="s">
        <v>190</v>
      </c>
      <c r="U2620" s="155" t="s">
        <v>919</v>
      </c>
      <c r="V2620" s="85" t="s">
        <v>558</v>
      </c>
      <c r="W2620" s="156" t="s">
        <v>919</v>
      </c>
      <c r="X2620" s="156" t="s">
        <v>858</v>
      </c>
      <c r="Y2620" s="83">
        <v>1</v>
      </c>
      <c r="Z2620" s="83">
        <v>2</v>
      </c>
      <c r="AA2620" s="83">
        <v>3</v>
      </c>
      <c r="AB2620" s="241">
        <f t="shared" si="192"/>
        <v>6</v>
      </c>
      <c r="AC2620" s="240" t="str">
        <f t="shared" si="193"/>
        <v>DÜŞÜK RİSK</v>
      </c>
      <c r="AD2620" s="81" t="s">
        <v>132</v>
      </c>
      <c r="AE2620" s="81" t="s">
        <v>190</v>
      </c>
      <c r="AF2620" s="240" t="s">
        <v>1751</v>
      </c>
      <c r="AG2620" s="83" t="s">
        <v>3910</v>
      </c>
    </row>
    <row r="2621" spans="1:33" ht="192.5" x14ac:dyDescent="0.45">
      <c r="A2621" s="152">
        <v>2614</v>
      </c>
      <c r="B2621" s="153">
        <v>45896</v>
      </c>
      <c r="C2621" s="83" t="s">
        <v>72</v>
      </c>
      <c r="D2621" s="81" t="s">
        <v>130</v>
      </c>
      <c r="E2621" s="254" t="s">
        <v>5384</v>
      </c>
      <c r="F2621" s="254" t="s">
        <v>5384</v>
      </c>
      <c r="G2621" s="83" t="s">
        <v>3936</v>
      </c>
      <c r="H2621" s="83" t="s">
        <v>3937</v>
      </c>
      <c r="I2621" s="83" t="s">
        <v>3938</v>
      </c>
      <c r="J2621" s="83" t="s">
        <v>971</v>
      </c>
      <c r="K2621" s="83" t="s">
        <v>857</v>
      </c>
      <c r="L2621" s="84" t="s">
        <v>3939</v>
      </c>
      <c r="M2621" s="84" t="s">
        <v>917</v>
      </c>
      <c r="N2621" s="83">
        <v>1</v>
      </c>
      <c r="O2621" s="83">
        <v>2</v>
      </c>
      <c r="P2621" s="83">
        <v>7</v>
      </c>
      <c r="Q2621" s="241">
        <f t="shared" si="190"/>
        <v>14</v>
      </c>
      <c r="R2621" s="240" t="str">
        <f t="shared" si="191"/>
        <v>DÜŞÜK RİSK</v>
      </c>
      <c r="S2621" s="84" t="s">
        <v>2386</v>
      </c>
      <c r="T2621" s="83" t="s">
        <v>190</v>
      </c>
      <c r="U2621" s="155" t="s">
        <v>919</v>
      </c>
      <c r="V2621" s="85" t="s">
        <v>558</v>
      </c>
      <c r="W2621" s="156" t="s">
        <v>919</v>
      </c>
      <c r="X2621" s="156" t="s">
        <v>858</v>
      </c>
      <c r="Y2621" s="83">
        <v>1</v>
      </c>
      <c r="Z2621" s="83">
        <v>2</v>
      </c>
      <c r="AA2621" s="83">
        <v>7</v>
      </c>
      <c r="AB2621" s="241">
        <f t="shared" si="192"/>
        <v>14</v>
      </c>
      <c r="AC2621" s="240" t="str">
        <f t="shared" si="193"/>
        <v>DÜŞÜK RİSK</v>
      </c>
      <c r="AD2621" s="81" t="s">
        <v>132</v>
      </c>
      <c r="AE2621" s="81" t="s">
        <v>190</v>
      </c>
      <c r="AF2621" s="240" t="s">
        <v>1751</v>
      </c>
      <c r="AG2621" s="83" t="s">
        <v>3910</v>
      </c>
    </row>
    <row r="2622" spans="1:33" ht="192.5" x14ac:dyDescent="0.45">
      <c r="A2622" s="152">
        <v>2615</v>
      </c>
      <c r="B2622" s="153">
        <v>45896</v>
      </c>
      <c r="C2622" s="83" t="s">
        <v>72</v>
      </c>
      <c r="D2622" s="81" t="s">
        <v>130</v>
      </c>
      <c r="E2622" s="254" t="s">
        <v>5384</v>
      </c>
      <c r="F2622" s="254" t="s">
        <v>5384</v>
      </c>
      <c r="G2622" s="83" t="s">
        <v>3936</v>
      </c>
      <c r="H2622" s="83" t="s">
        <v>3940</v>
      </c>
      <c r="I2622" s="83" t="s">
        <v>3941</v>
      </c>
      <c r="J2622" s="83" t="s">
        <v>3942</v>
      </c>
      <c r="K2622" s="83" t="s">
        <v>857</v>
      </c>
      <c r="L2622" s="84" t="s">
        <v>3943</v>
      </c>
      <c r="M2622" s="84" t="s">
        <v>917</v>
      </c>
      <c r="N2622" s="83">
        <v>0.5</v>
      </c>
      <c r="O2622" s="83">
        <v>1</v>
      </c>
      <c r="P2622" s="83">
        <v>3</v>
      </c>
      <c r="Q2622" s="241">
        <f t="shared" si="190"/>
        <v>1.5</v>
      </c>
      <c r="R2622" s="240" t="str">
        <f t="shared" si="191"/>
        <v>DÜŞÜK RİSK</v>
      </c>
      <c r="S2622" s="84" t="s">
        <v>2386</v>
      </c>
      <c r="T2622" s="83" t="s">
        <v>190</v>
      </c>
      <c r="U2622" s="155" t="s">
        <v>919</v>
      </c>
      <c r="V2622" s="85" t="s">
        <v>558</v>
      </c>
      <c r="W2622" s="156" t="s">
        <v>919</v>
      </c>
      <c r="X2622" s="156" t="s">
        <v>858</v>
      </c>
      <c r="Y2622" s="83">
        <v>0.5</v>
      </c>
      <c r="Z2622" s="83">
        <v>1</v>
      </c>
      <c r="AA2622" s="83">
        <v>3</v>
      </c>
      <c r="AB2622" s="241">
        <f t="shared" si="192"/>
        <v>1.5</v>
      </c>
      <c r="AC2622" s="240" t="str">
        <f t="shared" si="193"/>
        <v>DÜŞÜK RİSK</v>
      </c>
      <c r="AD2622" s="81" t="s">
        <v>132</v>
      </c>
      <c r="AE2622" s="81" t="s">
        <v>190</v>
      </c>
      <c r="AF2622" s="240" t="s">
        <v>1751</v>
      </c>
      <c r="AG2622" s="83" t="s">
        <v>3910</v>
      </c>
    </row>
    <row r="2623" spans="1:33" ht="192.5" x14ac:dyDescent="0.45">
      <c r="A2623" s="152">
        <v>2616</v>
      </c>
      <c r="B2623" s="153">
        <v>45896</v>
      </c>
      <c r="C2623" s="83" t="s">
        <v>66</v>
      </c>
      <c r="D2623" s="81" t="s">
        <v>6752</v>
      </c>
      <c r="E2623" s="254" t="s">
        <v>5384</v>
      </c>
      <c r="F2623" s="254" t="s">
        <v>5384</v>
      </c>
      <c r="G2623" s="83" t="s">
        <v>1091</v>
      </c>
      <c r="H2623" s="83" t="s">
        <v>1092</v>
      </c>
      <c r="I2623" s="83" t="s">
        <v>1093</v>
      </c>
      <c r="J2623" s="83" t="s">
        <v>1094</v>
      </c>
      <c r="K2623" s="83" t="s">
        <v>857</v>
      </c>
      <c r="L2623" s="84" t="s">
        <v>1095</v>
      </c>
      <c r="M2623" s="84" t="s">
        <v>917</v>
      </c>
      <c r="N2623" s="83">
        <v>1</v>
      </c>
      <c r="O2623" s="83">
        <v>2</v>
      </c>
      <c r="P2623" s="83">
        <v>3</v>
      </c>
      <c r="Q2623" s="241">
        <f t="shared" si="190"/>
        <v>6</v>
      </c>
      <c r="R2623" s="240" t="str">
        <f t="shared" si="191"/>
        <v>DÜŞÜK RİSK</v>
      </c>
      <c r="S2623" s="84" t="s">
        <v>918</v>
      </c>
      <c r="T2623" s="83" t="s">
        <v>190</v>
      </c>
      <c r="U2623" s="155" t="s">
        <v>919</v>
      </c>
      <c r="V2623" s="85" t="s">
        <v>558</v>
      </c>
      <c r="W2623" s="156" t="s">
        <v>919</v>
      </c>
      <c r="X2623" s="156" t="s">
        <v>858</v>
      </c>
      <c r="Y2623" s="83">
        <v>1</v>
      </c>
      <c r="Z2623" s="83">
        <v>2</v>
      </c>
      <c r="AA2623" s="83">
        <v>3</v>
      </c>
      <c r="AB2623" s="241">
        <f t="shared" si="192"/>
        <v>6</v>
      </c>
      <c r="AC2623" s="240" t="str">
        <f t="shared" si="193"/>
        <v>DÜŞÜK RİSK</v>
      </c>
      <c r="AD2623" s="81" t="s">
        <v>132</v>
      </c>
      <c r="AE2623" s="81" t="s">
        <v>190</v>
      </c>
      <c r="AF2623" s="240" t="s">
        <v>1096</v>
      </c>
      <c r="AG2623" s="83" t="s">
        <v>1097</v>
      </c>
    </row>
    <row r="2624" spans="1:33" ht="192.5" x14ac:dyDescent="0.45">
      <c r="A2624" s="152">
        <v>2617</v>
      </c>
      <c r="B2624" s="153">
        <v>45896</v>
      </c>
      <c r="C2624" s="83" t="s">
        <v>66</v>
      </c>
      <c r="D2624" s="81" t="s">
        <v>6752</v>
      </c>
      <c r="E2624" s="254" t="s">
        <v>5384</v>
      </c>
      <c r="F2624" s="254" t="s">
        <v>5384</v>
      </c>
      <c r="G2624" s="83" t="s">
        <v>1091</v>
      </c>
      <c r="H2624" s="83" t="s">
        <v>1098</v>
      </c>
      <c r="I2624" s="83" t="s">
        <v>1099</v>
      </c>
      <c r="J2624" s="83" t="s">
        <v>1100</v>
      </c>
      <c r="K2624" s="83" t="s">
        <v>857</v>
      </c>
      <c r="L2624" s="84" t="s">
        <v>1101</v>
      </c>
      <c r="M2624" s="84" t="s">
        <v>917</v>
      </c>
      <c r="N2624" s="83">
        <v>1</v>
      </c>
      <c r="O2624" s="83">
        <v>2</v>
      </c>
      <c r="P2624" s="83">
        <v>15</v>
      </c>
      <c r="Q2624" s="241">
        <f t="shared" si="190"/>
        <v>30</v>
      </c>
      <c r="R2624" s="240" t="str">
        <f t="shared" si="191"/>
        <v>OLASI RİSK</v>
      </c>
      <c r="S2624" s="84" t="s">
        <v>918</v>
      </c>
      <c r="T2624" s="83" t="s">
        <v>186</v>
      </c>
      <c r="U2624" s="155" t="s">
        <v>919</v>
      </c>
      <c r="V2624" s="85" t="s">
        <v>558</v>
      </c>
      <c r="W2624" s="156" t="s">
        <v>919</v>
      </c>
      <c r="X2624" s="156" t="s">
        <v>858</v>
      </c>
      <c r="Y2624" s="83">
        <v>1</v>
      </c>
      <c r="Z2624" s="83">
        <v>2</v>
      </c>
      <c r="AA2624" s="83">
        <v>15</v>
      </c>
      <c r="AB2624" s="241">
        <f t="shared" si="192"/>
        <v>30</v>
      </c>
      <c r="AC2624" s="240" t="str">
        <f t="shared" si="193"/>
        <v>OLASI RİSK</v>
      </c>
      <c r="AD2624" s="81" t="s">
        <v>132</v>
      </c>
      <c r="AE2624" s="81" t="s">
        <v>186</v>
      </c>
      <c r="AF2624" s="240" t="s">
        <v>1102</v>
      </c>
      <c r="AG2624" s="83" t="s">
        <v>1097</v>
      </c>
    </row>
    <row r="2625" spans="1:33" ht="192.5" x14ac:dyDescent="0.45">
      <c r="A2625" s="152">
        <v>2618</v>
      </c>
      <c r="B2625" s="153">
        <v>45896</v>
      </c>
      <c r="C2625" s="83" t="s">
        <v>66</v>
      </c>
      <c r="D2625" s="81" t="s">
        <v>6752</v>
      </c>
      <c r="E2625" s="254" t="s">
        <v>5384</v>
      </c>
      <c r="F2625" s="254" t="s">
        <v>5384</v>
      </c>
      <c r="G2625" s="83" t="s">
        <v>1091</v>
      </c>
      <c r="H2625" s="83" t="s">
        <v>1103</v>
      </c>
      <c r="I2625" s="83" t="s">
        <v>1104</v>
      </c>
      <c r="J2625" s="83" t="s">
        <v>915</v>
      </c>
      <c r="K2625" s="83" t="s">
        <v>857</v>
      </c>
      <c r="L2625" s="84" t="s">
        <v>1105</v>
      </c>
      <c r="M2625" s="84" t="s">
        <v>917</v>
      </c>
      <c r="N2625" s="83">
        <v>1</v>
      </c>
      <c r="O2625" s="83">
        <v>2</v>
      </c>
      <c r="P2625" s="83">
        <v>3</v>
      </c>
      <c r="Q2625" s="241">
        <f t="shared" si="190"/>
        <v>6</v>
      </c>
      <c r="R2625" s="240" t="str">
        <f t="shared" si="191"/>
        <v>DÜŞÜK RİSK</v>
      </c>
      <c r="S2625" s="84" t="s">
        <v>918</v>
      </c>
      <c r="T2625" s="83" t="s">
        <v>190</v>
      </c>
      <c r="U2625" s="155" t="s">
        <v>919</v>
      </c>
      <c r="V2625" s="85" t="s">
        <v>558</v>
      </c>
      <c r="W2625" s="156" t="s">
        <v>919</v>
      </c>
      <c r="X2625" s="156" t="s">
        <v>858</v>
      </c>
      <c r="Y2625" s="83">
        <v>1</v>
      </c>
      <c r="Z2625" s="83">
        <v>2</v>
      </c>
      <c r="AA2625" s="83">
        <v>3</v>
      </c>
      <c r="AB2625" s="241">
        <f t="shared" si="192"/>
        <v>6</v>
      </c>
      <c r="AC2625" s="240" t="str">
        <f t="shared" si="193"/>
        <v>DÜŞÜK RİSK</v>
      </c>
      <c r="AD2625" s="81" t="s">
        <v>132</v>
      </c>
      <c r="AE2625" s="81" t="s">
        <v>190</v>
      </c>
      <c r="AF2625" s="240" t="s">
        <v>1106</v>
      </c>
      <c r="AG2625" s="83" t="s">
        <v>1097</v>
      </c>
    </row>
    <row r="2626" spans="1:33" ht="192.5" x14ac:dyDescent="0.45">
      <c r="A2626" s="152">
        <v>2619</v>
      </c>
      <c r="B2626" s="153">
        <v>45896</v>
      </c>
      <c r="C2626" s="83" t="s">
        <v>66</v>
      </c>
      <c r="D2626" s="81" t="s">
        <v>6752</v>
      </c>
      <c r="E2626" s="254" t="s">
        <v>5384</v>
      </c>
      <c r="F2626" s="254" t="s">
        <v>5384</v>
      </c>
      <c r="G2626" s="83" t="s">
        <v>1091</v>
      </c>
      <c r="H2626" s="83" t="s">
        <v>1107</v>
      </c>
      <c r="I2626" s="83" t="s">
        <v>1108</v>
      </c>
      <c r="J2626" s="83" t="s">
        <v>971</v>
      </c>
      <c r="K2626" s="83" t="s">
        <v>857</v>
      </c>
      <c r="L2626" s="84" t="s">
        <v>1109</v>
      </c>
      <c r="M2626" s="84" t="s">
        <v>917</v>
      </c>
      <c r="N2626" s="83">
        <v>1</v>
      </c>
      <c r="O2626" s="83">
        <v>3</v>
      </c>
      <c r="P2626" s="83">
        <v>7</v>
      </c>
      <c r="Q2626" s="241">
        <f t="shared" si="190"/>
        <v>21</v>
      </c>
      <c r="R2626" s="240" t="str">
        <f t="shared" si="191"/>
        <v>OLASI RİSK</v>
      </c>
      <c r="S2626" s="84" t="s">
        <v>918</v>
      </c>
      <c r="T2626" s="83" t="s">
        <v>190</v>
      </c>
      <c r="U2626" s="155" t="s">
        <v>919</v>
      </c>
      <c r="V2626" s="85" t="s">
        <v>558</v>
      </c>
      <c r="W2626" s="156" t="s">
        <v>919</v>
      </c>
      <c r="X2626" s="156" t="s">
        <v>858</v>
      </c>
      <c r="Y2626" s="83">
        <v>1</v>
      </c>
      <c r="Z2626" s="83">
        <v>3</v>
      </c>
      <c r="AA2626" s="83">
        <v>7</v>
      </c>
      <c r="AB2626" s="241">
        <f t="shared" si="192"/>
        <v>21</v>
      </c>
      <c r="AC2626" s="240" t="str">
        <f t="shared" si="193"/>
        <v>OLASI RİSK</v>
      </c>
      <c r="AD2626" s="81" t="s">
        <v>132</v>
      </c>
      <c r="AE2626" s="81" t="s">
        <v>190</v>
      </c>
      <c r="AF2626" s="240" t="s">
        <v>1106</v>
      </c>
      <c r="AG2626" s="83" t="s">
        <v>1097</v>
      </c>
    </row>
    <row r="2627" spans="1:33" ht="262.5" x14ac:dyDescent="0.45">
      <c r="A2627" s="152">
        <v>2620</v>
      </c>
      <c r="B2627" s="153">
        <v>45896</v>
      </c>
      <c r="C2627" s="83" t="s">
        <v>66</v>
      </c>
      <c r="D2627" s="81" t="s">
        <v>6752</v>
      </c>
      <c r="E2627" s="254" t="s">
        <v>5384</v>
      </c>
      <c r="F2627" s="254" t="s">
        <v>5384</v>
      </c>
      <c r="G2627" s="83" t="s">
        <v>1091</v>
      </c>
      <c r="H2627" s="83" t="s">
        <v>1110</v>
      </c>
      <c r="I2627" s="83" t="s">
        <v>1111</v>
      </c>
      <c r="J2627" s="83" t="s">
        <v>915</v>
      </c>
      <c r="K2627" s="83" t="s">
        <v>857</v>
      </c>
      <c r="L2627" s="84" t="s">
        <v>4838</v>
      </c>
      <c r="M2627" s="84" t="s">
        <v>917</v>
      </c>
      <c r="N2627" s="83">
        <v>1</v>
      </c>
      <c r="O2627" s="83">
        <v>2</v>
      </c>
      <c r="P2627" s="83">
        <v>3</v>
      </c>
      <c r="Q2627" s="241">
        <f t="shared" si="190"/>
        <v>6</v>
      </c>
      <c r="R2627" s="240" t="str">
        <f t="shared" si="191"/>
        <v>DÜŞÜK RİSK</v>
      </c>
      <c r="S2627" s="84" t="s">
        <v>918</v>
      </c>
      <c r="T2627" s="83" t="s">
        <v>190</v>
      </c>
      <c r="U2627" s="155" t="s">
        <v>919</v>
      </c>
      <c r="V2627" s="85" t="s">
        <v>558</v>
      </c>
      <c r="W2627" s="156" t="s">
        <v>919</v>
      </c>
      <c r="X2627" s="156" t="s">
        <v>858</v>
      </c>
      <c r="Y2627" s="83">
        <v>1</v>
      </c>
      <c r="Z2627" s="83">
        <v>2</v>
      </c>
      <c r="AA2627" s="83">
        <v>3</v>
      </c>
      <c r="AB2627" s="241">
        <f t="shared" si="192"/>
        <v>6</v>
      </c>
      <c r="AC2627" s="240" t="str">
        <f t="shared" si="193"/>
        <v>DÜŞÜK RİSK</v>
      </c>
      <c r="AD2627" s="81" t="s">
        <v>132</v>
      </c>
      <c r="AE2627" s="81" t="s">
        <v>190</v>
      </c>
      <c r="AF2627" s="240" t="s">
        <v>1106</v>
      </c>
      <c r="AG2627" s="83" t="s">
        <v>1097</v>
      </c>
    </row>
    <row r="2628" spans="1:33" ht="192.5" x14ac:dyDescent="0.45">
      <c r="A2628" s="152">
        <v>2621</v>
      </c>
      <c r="B2628" s="153">
        <v>45896</v>
      </c>
      <c r="C2628" s="83" t="s">
        <v>66</v>
      </c>
      <c r="D2628" s="81" t="s">
        <v>6752</v>
      </c>
      <c r="E2628" s="254" t="s">
        <v>5384</v>
      </c>
      <c r="F2628" s="254" t="s">
        <v>5384</v>
      </c>
      <c r="G2628" s="83" t="s">
        <v>1091</v>
      </c>
      <c r="H2628" s="83" t="s">
        <v>1112</v>
      </c>
      <c r="I2628" s="83" t="s">
        <v>1113</v>
      </c>
      <c r="J2628" s="83" t="s">
        <v>915</v>
      </c>
      <c r="K2628" s="83" t="s">
        <v>857</v>
      </c>
      <c r="L2628" s="84" t="s">
        <v>1115</v>
      </c>
      <c r="M2628" s="84" t="s">
        <v>917</v>
      </c>
      <c r="N2628" s="83">
        <v>0.5</v>
      </c>
      <c r="O2628" s="83">
        <v>2</v>
      </c>
      <c r="P2628" s="83">
        <v>3</v>
      </c>
      <c r="Q2628" s="241">
        <f t="shared" si="190"/>
        <v>3</v>
      </c>
      <c r="R2628" s="240" t="str">
        <f t="shared" si="191"/>
        <v>DÜŞÜK RİSK</v>
      </c>
      <c r="S2628" s="84" t="s">
        <v>918</v>
      </c>
      <c r="T2628" s="83" t="s">
        <v>190</v>
      </c>
      <c r="U2628" s="155" t="s">
        <v>919</v>
      </c>
      <c r="V2628" s="85" t="s">
        <v>558</v>
      </c>
      <c r="W2628" s="156" t="s">
        <v>919</v>
      </c>
      <c r="X2628" s="156" t="s">
        <v>858</v>
      </c>
      <c r="Y2628" s="83">
        <v>0.5</v>
      </c>
      <c r="Z2628" s="83">
        <v>2</v>
      </c>
      <c r="AA2628" s="83">
        <v>3</v>
      </c>
      <c r="AB2628" s="241">
        <f t="shared" si="192"/>
        <v>3</v>
      </c>
      <c r="AC2628" s="240" t="str">
        <f t="shared" si="193"/>
        <v>DÜŞÜK RİSK</v>
      </c>
      <c r="AD2628" s="81" t="s">
        <v>132</v>
      </c>
      <c r="AE2628" s="81" t="s">
        <v>190</v>
      </c>
      <c r="AF2628" s="240" t="s">
        <v>1106</v>
      </c>
      <c r="AG2628" s="83" t="s">
        <v>1097</v>
      </c>
    </row>
    <row r="2629" spans="1:33" ht="192.5" x14ac:dyDescent="0.45">
      <c r="A2629" s="152">
        <v>2622</v>
      </c>
      <c r="B2629" s="153">
        <v>45896</v>
      </c>
      <c r="C2629" s="83" t="s">
        <v>66</v>
      </c>
      <c r="D2629" s="81" t="s">
        <v>6752</v>
      </c>
      <c r="E2629" s="254" t="s">
        <v>5384</v>
      </c>
      <c r="F2629" s="254" t="s">
        <v>5384</v>
      </c>
      <c r="G2629" s="83" t="s">
        <v>1116</v>
      </c>
      <c r="H2629" s="83" t="s">
        <v>1117</v>
      </c>
      <c r="I2629" s="83" t="s">
        <v>1118</v>
      </c>
      <c r="J2629" s="83" t="s">
        <v>915</v>
      </c>
      <c r="K2629" s="83" t="s">
        <v>857</v>
      </c>
      <c r="L2629" s="84" t="s">
        <v>1119</v>
      </c>
      <c r="M2629" s="84" t="s">
        <v>917</v>
      </c>
      <c r="N2629" s="83">
        <v>1</v>
      </c>
      <c r="O2629" s="83">
        <v>2</v>
      </c>
      <c r="P2629" s="83">
        <v>3</v>
      </c>
      <c r="Q2629" s="241">
        <f t="shared" si="190"/>
        <v>6</v>
      </c>
      <c r="R2629" s="240" t="str">
        <f t="shared" si="191"/>
        <v>DÜŞÜK RİSK</v>
      </c>
      <c r="S2629" s="84" t="s">
        <v>918</v>
      </c>
      <c r="T2629" s="83" t="s">
        <v>190</v>
      </c>
      <c r="U2629" s="155" t="s">
        <v>919</v>
      </c>
      <c r="V2629" s="85" t="s">
        <v>558</v>
      </c>
      <c r="W2629" s="156" t="s">
        <v>919</v>
      </c>
      <c r="X2629" s="156" t="s">
        <v>858</v>
      </c>
      <c r="Y2629" s="83">
        <v>0.5</v>
      </c>
      <c r="Z2629" s="83">
        <v>2</v>
      </c>
      <c r="AA2629" s="83">
        <v>3</v>
      </c>
      <c r="AB2629" s="241">
        <f t="shared" si="192"/>
        <v>3</v>
      </c>
      <c r="AC2629" s="240" t="str">
        <f t="shared" si="193"/>
        <v>DÜŞÜK RİSK</v>
      </c>
      <c r="AD2629" s="81" t="s">
        <v>132</v>
      </c>
      <c r="AE2629" s="81" t="s">
        <v>190</v>
      </c>
      <c r="AF2629" s="240" t="s">
        <v>1106</v>
      </c>
      <c r="AG2629" s="83" t="s">
        <v>1097</v>
      </c>
    </row>
    <row r="2630" spans="1:33" ht="192.5" x14ac:dyDescent="0.45">
      <c r="A2630" s="152">
        <v>2623</v>
      </c>
      <c r="B2630" s="153">
        <v>45896</v>
      </c>
      <c r="C2630" s="83" t="s">
        <v>66</v>
      </c>
      <c r="D2630" s="81" t="s">
        <v>6752</v>
      </c>
      <c r="E2630" s="254" t="s">
        <v>5384</v>
      </c>
      <c r="F2630" s="254" t="s">
        <v>5384</v>
      </c>
      <c r="G2630" s="83" t="s">
        <v>1120</v>
      </c>
      <c r="H2630" s="83" t="s">
        <v>1121</v>
      </c>
      <c r="I2630" s="83" t="s">
        <v>1104</v>
      </c>
      <c r="J2630" s="83" t="s">
        <v>1122</v>
      </c>
      <c r="K2630" s="83" t="s">
        <v>857</v>
      </c>
      <c r="L2630" s="84" t="s">
        <v>1123</v>
      </c>
      <c r="M2630" s="84" t="s">
        <v>917</v>
      </c>
      <c r="N2630" s="83">
        <v>1</v>
      </c>
      <c r="O2630" s="83">
        <v>1</v>
      </c>
      <c r="P2630" s="83">
        <v>1</v>
      </c>
      <c r="Q2630" s="241">
        <f t="shared" si="190"/>
        <v>1</v>
      </c>
      <c r="R2630" s="240" t="str">
        <f t="shared" si="191"/>
        <v>DÜŞÜK RİSK</v>
      </c>
      <c r="S2630" s="84" t="s">
        <v>918</v>
      </c>
      <c r="T2630" s="83" t="s">
        <v>186</v>
      </c>
      <c r="U2630" s="155" t="s">
        <v>919</v>
      </c>
      <c r="V2630" s="85" t="s">
        <v>558</v>
      </c>
      <c r="W2630" s="156" t="s">
        <v>919</v>
      </c>
      <c r="X2630" s="156" t="s">
        <v>858</v>
      </c>
      <c r="Y2630" s="83">
        <v>0.5</v>
      </c>
      <c r="Z2630" s="83">
        <v>1</v>
      </c>
      <c r="AA2630" s="83">
        <v>1</v>
      </c>
      <c r="AB2630" s="241">
        <f t="shared" si="192"/>
        <v>0.5</v>
      </c>
      <c r="AC2630" s="240" t="str">
        <f t="shared" si="193"/>
        <v>DÜŞÜK RİSK</v>
      </c>
      <c r="AD2630" s="81" t="s">
        <v>132</v>
      </c>
      <c r="AE2630" s="81" t="s">
        <v>190</v>
      </c>
      <c r="AF2630" s="240" t="s">
        <v>1106</v>
      </c>
      <c r="AG2630" s="83" t="s">
        <v>1097</v>
      </c>
    </row>
    <row r="2631" spans="1:33" ht="192.5" x14ac:dyDescent="0.45">
      <c r="A2631" s="152">
        <v>2624</v>
      </c>
      <c r="B2631" s="153">
        <v>45896</v>
      </c>
      <c r="C2631" s="83" t="s">
        <v>66</v>
      </c>
      <c r="D2631" s="81" t="s">
        <v>6752</v>
      </c>
      <c r="E2631" s="254" t="s">
        <v>5384</v>
      </c>
      <c r="F2631" s="254" t="s">
        <v>5384</v>
      </c>
      <c r="G2631" s="83" t="s">
        <v>1091</v>
      </c>
      <c r="H2631" s="83" t="s">
        <v>1124</v>
      </c>
      <c r="I2631" s="83" t="s">
        <v>1104</v>
      </c>
      <c r="J2631" s="83" t="s">
        <v>915</v>
      </c>
      <c r="K2631" s="83" t="s">
        <v>857</v>
      </c>
      <c r="L2631" s="84" t="s">
        <v>1105</v>
      </c>
      <c r="M2631" s="84" t="s">
        <v>917</v>
      </c>
      <c r="N2631" s="83">
        <v>1</v>
      </c>
      <c r="O2631" s="83">
        <v>2</v>
      </c>
      <c r="P2631" s="83">
        <v>3</v>
      </c>
      <c r="Q2631" s="241">
        <f t="shared" si="190"/>
        <v>6</v>
      </c>
      <c r="R2631" s="240" t="str">
        <f t="shared" si="191"/>
        <v>DÜŞÜK RİSK</v>
      </c>
      <c r="S2631" s="84" t="s">
        <v>918</v>
      </c>
      <c r="T2631" s="83" t="s">
        <v>186</v>
      </c>
      <c r="U2631" s="155" t="s">
        <v>919</v>
      </c>
      <c r="V2631" s="85" t="s">
        <v>558</v>
      </c>
      <c r="W2631" s="156" t="s">
        <v>919</v>
      </c>
      <c r="X2631" s="156" t="s">
        <v>858</v>
      </c>
      <c r="Y2631" s="83">
        <v>1</v>
      </c>
      <c r="Z2631" s="83">
        <v>2</v>
      </c>
      <c r="AA2631" s="83">
        <v>3</v>
      </c>
      <c r="AB2631" s="241">
        <f t="shared" si="192"/>
        <v>6</v>
      </c>
      <c r="AC2631" s="240" t="str">
        <f t="shared" si="193"/>
        <v>DÜŞÜK RİSK</v>
      </c>
      <c r="AD2631" s="81" t="s">
        <v>132</v>
      </c>
      <c r="AE2631" s="81" t="s">
        <v>190</v>
      </c>
      <c r="AF2631" s="240" t="s">
        <v>1106</v>
      </c>
      <c r="AG2631" s="83" t="s">
        <v>1097</v>
      </c>
    </row>
    <row r="2632" spans="1:33" ht="192.5" x14ac:dyDescent="0.45">
      <c r="A2632" s="152">
        <v>2625</v>
      </c>
      <c r="B2632" s="153">
        <v>45896</v>
      </c>
      <c r="C2632" s="83" t="s">
        <v>66</v>
      </c>
      <c r="D2632" s="81" t="s">
        <v>6752</v>
      </c>
      <c r="E2632" s="254" t="s">
        <v>5384</v>
      </c>
      <c r="F2632" s="254" t="s">
        <v>5384</v>
      </c>
      <c r="G2632" s="83" t="s">
        <v>1116</v>
      </c>
      <c r="H2632" s="83" t="s">
        <v>1125</v>
      </c>
      <c r="I2632" s="83" t="s">
        <v>1126</v>
      </c>
      <c r="J2632" s="83" t="s">
        <v>971</v>
      </c>
      <c r="K2632" s="83" t="s">
        <v>857</v>
      </c>
      <c r="L2632" s="84" t="s">
        <v>1127</v>
      </c>
      <c r="M2632" s="84" t="s">
        <v>917</v>
      </c>
      <c r="N2632" s="83">
        <v>1</v>
      </c>
      <c r="O2632" s="83">
        <v>2</v>
      </c>
      <c r="P2632" s="83">
        <v>7</v>
      </c>
      <c r="Q2632" s="241">
        <f t="shared" si="190"/>
        <v>14</v>
      </c>
      <c r="R2632" s="240" t="str">
        <f t="shared" si="191"/>
        <v>DÜŞÜK RİSK</v>
      </c>
      <c r="S2632" s="84" t="s">
        <v>918</v>
      </c>
      <c r="T2632" s="83" t="s">
        <v>190</v>
      </c>
      <c r="U2632" s="155" t="s">
        <v>919</v>
      </c>
      <c r="V2632" s="85" t="s">
        <v>558</v>
      </c>
      <c r="W2632" s="156" t="s">
        <v>919</v>
      </c>
      <c r="X2632" s="156" t="s">
        <v>858</v>
      </c>
      <c r="Y2632" s="83">
        <v>1</v>
      </c>
      <c r="Z2632" s="83">
        <v>2</v>
      </c>
      <c r="AA2632" s="83">
        <v>7</v>
      </c>
      <c r="AB2632" s="241">
        <f t="shared" si="192"/>
        <v>14</v>
      </c>
      <c r="AC2632" s="240" t="str">
        <f t="shared" si="193"/>
        <v>DÜŞÜK RİSK</v>
      </c>
      <c r="AD2632" s="81" t="s">
        <v>132</v>
      </c>
      <c r="AE2632" s="81" t="s">
        <v>190</v>
      </c>
      <c r="AF2632" s="240" t="s">
        <v>1106</v>
      </c>
      <c r="AG2632" s="83" t="s">
        <v>1097</v>
      </c>
    </row>
    <row r="2633" spans="1:33" ht="192.5" x14ac:dyDescent="0.45">
      <c r="A2633" s="152">
        <v>2626</v>
      </c>
      <c r="B2633" s="153">
        <v>45896</v>
      </c>
      <c r="C2633" s="83" t="s">
        <v>66</v>
      </c>
      <c r="D2633" s="81" t="s">
        <v>6752</v>
      </c>
      <c r="E2633" s="254" t="s">
        <v>5384</v>
      </c>
      <c r="F2633" s="254" t="s">
        <v>5384</v>
      </c>
      <c r="G2633" s="83" t="s">
        <v>1116</v>
      </c>
      <c r="H2633" s="83" t="s">
        <v>1128</v>
      </c>
      <c r="I2633" s="83" t="s">
        <v>1129</v>
      </c>
      <c r="J2633" s="83" t="s">
        <v>971</v>
      </c>
      <c r="K2633" s="83" t="s">
        <v>857</v>
      </c>
      <c r="L2633" s="84" t="s">
        <v>1130</v>
      </c>
      <c r="M2633" s="84" t="s">
        <v>917</v>
      </c>
      <c r="N2633" s="83">
        <v>1</v>
      </c>
      <c r="O2633" s="83">
        <v>1</v>
      </c>
      <c r="P2633" s="83">
        <v>7</v>
      </c>
      <c r="Q2633" s="241">
        <f t="shared" si="190"/>
        <v>7</v>
      </c>
      <c r="R2633" s="240" t="str">
        <f t="shared" si="191"/>
        <v>DÜŞÜK RİSK</v>
      </c>
      <c r="S2633" s="84" t="s">
        <v>918</v>
      </c>
      <c r="T2633" s="83" t="s">
        <v>190</v>
      </c>
      <c r="U2633" s="155" t="s">
        <v>919</v>
      </c>
      <c r="V2633" s="85" t="s">
        <v>558</v>
      </c>
      <c r="W2633" s="156" t="s">
        <v>919</v>
      </c>
      <c r="X2633" s="156" t="s">
        <v>858</v>
      </c>
      <c r="Y2633" s="83">
        <v>1</v>
      </c>
      <c r="Z2633" s="83">
        <v>1</v>
      </c>
      <c r="AA2633" s="83">
        <v>7</v>
      </c>
      <c r="AB2633" s="241">
        <f t="shared" si="192"/>
        <v>7</v>
      </c>
      <c r="AC2633" s="240" t="str">
        <f t="shared" si="193"/>
        <v>DÜŞÜK RİSK</v>
      </c>
      <c r="AD2633" s="81" t="s">
        <v>132</v>
      </c>
      <c r="AE2633" s="81" t="s">
        <v>190</v>
      </c>
      <c r="AF2633" s="240" t="s">
        <v>1106</v>
      </c>
      <c r="AG2633" s="83" t="s">
        <v>1097</v>
      </c>
    </row>
    <row r="2634" spans="1:33" ht="192.5" x14ac:dyDescent="0.45">
      <c r="A2634" s="152">
        <v>2627</v>
      </c>
      <c r="B2634" s="153">
        <v>45896</v>
      </c>
      <c r="C2634" s="83" t="s">
        <v>66</v>
      </c>
      <c r="D2634" s="81" t="s">
        <v>6752</v>
      </c>
      <c r="E2634" s="254" t="s">
        <v>5384</v>
      </c>
      <c r="F2634" s="254" t="s">
        <v>5384</v>
      </c>
      <c r="G2634" s="83" t="s">
        <v>1131</v>
      </c>
      <c r="H2634" s="83" t="s">
        <v>1132</v>
      </c>
      <c r="I2634" s="83" t="s">
        <v>1133</v>
      </c>
      <c r="J2634" s="83" t="s">
        <v>1134</v>
      </c>
      <c r="K2634" s="83" t="s">
        <v>857</v>
      </c>
      <c r="L2634" s="84" t="s">
        <v>1135</v>
      </c>
      <c r="M2634" s="84" t="s">
        <v>917</v>
      </c>
      <c r="N2634" s="83">
        <v>1</v>
      </c>
      <c r="O2634" s="83">
        <v>1</v>
      </c>
      <c r="P2634" s="83">
        <v>7</v>
      </c>
      <c r="Q2634" s="241">
        <f t="shared" ref="Q2634:Q2697" si="194">IF(OR(ISBLANK(N2634)=TRUE,ISBLANK(O2634)=TRUE,ISBLANK(P2634)=TRUE),"",PRODUCT(N2634,O2634,P2634))</f>
        <v>7</v>
      </c>
      <c r="R2634" s="240" t="str">
        <f t="shared" ref="R2634:R2697" si="195">IF(Q2634="","",IF(AND(Q2634&gt;=0,Q2634&lt;20),"DÜŞÜK RİSK",IF(AND(Q2634&gt;=20,Q2634&lt;70),"OLASI RİSK",IF(AND(Q2634&gt;=70,Q2634&lt;200),"ÖNEMLİ RİSK",IF(AND(Q2634&gt;=200,Q2634&lt;400),"YÜKSEK RİSK",IF(Q2634&gt;=400,"KABUL EDİLEMEZ RİSK",""))))))</f>
        <v>DÜŞÜK RİSK</v>
      </c>
      <c r="S2634" s="84" t="s">
        <v>918</v>
      </c>
      <c r="T2634" s="83" t="s">
        <v>190</v>
      </c>
      <c r="U2634" s="155" t="s">
        <v>919</v>
      </c>
      <c r="V2634" s="85" t="s">
        <v>558</v>
      </c>
      <c r="W2634" s="156" t="s">
        <v>919</v>
      </c>
      <c r="X2634" s="156" t="s">
        <v>858</v>
      </c>
      <c r="Y2634" s="83">
        <v>1</v>
      </c>
      <c r="Z2634" s="83">
        <v>1</v>
      </c>
      <c r="AA2634" s="83">
        <v>7</v>
      </c>
      <c r="AB2634" s="241">
        <f t="shared" ref="AB2634:AB2697" si="196">IF(OR(ISBLANK(Y2634)=TRUE,ISBLANK(Z2634)=TRUE,ISBLANK(AA2634)=TRUE),"",PRODUCT(Y2634,Z2634,AA2634))</f>
        <v>7</v>
      </c>
      <c r="AC2634" s="240" t="str">
        <f t="shared" ref="AC2634:AC2697" si="197">IF(AB2634="","",IF(AND(AB2634&gt;=0,AB2634&lt;20),"DÜŞÜK RİSK",IF(AND(AB2634&gt;=20,AB2634&lt;70),"OLASI RİSK",IF(AND(AB2634&gt;=70,AB2634&lt;200),"ÖNEMLİ RİSK",IF(AND(AB2634&gt;=200,AB2634&lt;400),"YÜKSEK RİSK",IF(AB2634&gt;=400,"KABUL EDİLEMEZ RİSK",""))))))</f>
        <v>DÜŞÜK RİSK</v>
      </c>
      <c r="AD2634" s="81" t="s">
        <v>132</v>
      </c>
      <c r="AE2634" s="81" t="s">
        <v>190</v>
      </c>
      <c r="AF2634" s="240" t="s">
        <v>1106</v>
      </c>
      <c r="AG2634" s="83" t="s">
        <v>1097</v>
      </c>
    </row>
    <row r="2635" spans="1:33" ht="210" x14ac:dyDescent="0.45">
      <c r="A2635" s="152">
        <v>2628</v>
      </c>
      <c r="B2635" s="153">
        <v>45896</v>
      </c>
      <c r="C2635" s="81" t="s">
        <v>66</v>
      </c>
      <c r="D2635" s="81" t="s">
        <v>6755</v>
      </c>
      <c r="E2635" s="254" t="s">
        <v>5384</v>
      </c>
      <c r="F2635" s="254" t="s">
        <v>5384</v>
      </c>
      <c r="G2635" s="83" t="s">
        <v>963</v>
      </c>
      <c r="H2635" s="83" t="s">
        <v>1215</v>
      </c>
      <c r="I2635" s="83" t="s">
        <v>1216</v>
      </c>
      <c r="J2635" s="83" t="s">
        <v>1217</v>
      </c>
      <c r="K2635" s="83" t="s">
        <v>857</v>
      </c>
      <c r="L2635" s="84" t="s">
        <v>1218</v>
      </c>
      <c r="M2635" s="84" t="s">
        <v>917</v>
      </c>
      <c r="N2635" s="83">
        <v>1</v>
      </c>
      <c r="O2635" s="83">
        <v>2</v>
      </c>
      <c r="P2635" s="83">
        <v>15</v>
      </c>
      <c r="Q2635" s="241">
        <f t="shared" si="194"/>
        <v>30</v>
      </c>
      <c r="R2635" s="240" t="str">
        <f t="shared" si="195"/>
        <v>OLASI RİSK</v>
      </c>
      <c r="S2635" s="84" t="s">
        <v>918</v>
      </c>
      <c r="T2635" s="83" t="s">
        <v>191</v>
      </c>
      <c r="U2635" s="155" t="s">
        <v>919</v>
      </c>
      <c r="V2635" s="85" t="s">
        <v>558</v>
      </c>
      <c r="W2635" s="156" t="s">
        <v>919</v>
      </c>
      <c r="X2635" s="156" t="s">
        <v>858</v>
      </c>
      <c r="Y2635" s="83">
        <v>1</v>
      </c>
      <c r="Z2635" s="83">
        <v>1</v>
      </c>
      <c r="AA2635" s="83">
        <v>15</v>
      </c>
      <c r="AB2635" s="241">
        <f t="shared" si="196"/>
        <v>15</v>
      </c>
      <c r="AC2635" s="240" t="str">
        <f t="shared" si="197"/>
        <v>DÜŞÜK RİSK</v>
      </c>
      <c r="AD2635" s="81" t="s">
        <v>493</v>
      </c>
      <c r="AE2635" s="81" t="s">
        <v>191</v>
      </c>
      <c r="AF2635" s="240" t="s">
        <v>1219</v>
      </c>
      <c r="AG2635" s="83" t="s">
        <v>1220</v>
      </c>
    </row>
    <row r="2636" spans="1:33" ht="192.5" x14ac:dyDescent="0.45">
      <c r="A2636" s="152">
        <v>2629</v>
      </c>
      <c r="B2636" s="153">
        <v>45896</v>
      </c>
      <c r="C2636" s="81" t="s">
        <v>66</v>
      </c>
      <c r="D2636" s="81" t="s">
        <v>6755</v>
      </c>
      <c r="E2636" s="254" t="s">
        <v>5384</v>
      </c>
      <c r="F2636" s="254" t="s">
        <v>5384</v>
      </c>
      <c r="G2636" s="83" t="s">
        <v>1221</v>
      </c>
      <c r="H2636" s="83" t="s">
        <v>1222</v>
      </c>
      <c r="I2636" s="83" t="s">
        <v>1223</v>
      </c>
      <c r="J2636" s="83" t="s">
        <v>1224</v>
      </c>
      <c r="K2636" s="83" t="s">
        <v>857</v>
      </c>
      <c r="L2636" s="84" t="s">
        <v>1225</v>
      </c>
      <c r="M2636" s="84" t="s">
        <v>917</v>
      </c>
      <c r="N2636" s="83">
        <v>1</v>
      </c>
      <c r="O2636" s="83">
        <v>3</v>
      </c>
      <c r="P2636" s="83">
        <v>100</v>
      </c>
      <c r="Q2636" s="241">
        <v>40</v>
      </c>
      <c r="R2636" s="240" t="str">
        <f t="shared" si="195"/>
        <v>OLASI RİSK</v>
      </c>
      <c r="S2636" s="84" t="s">
        <v>918</v>
      </c>
      <c r="T2636" s="83" t="s">
        <v>191</v>
      </c>
      <c r="U2636" s="155" t="s">
        <v>919</v>
      </c>
      <c r="V2636" s="85" t="s">
        <v>558</v>
      </c>
      <c r="W2636" s="156" t="s">
        <v>919</v>
      </c>
      <c r="X2636" s="156" t="s">
        <v>858</v>
      </c>
      <c r="Y2636" s="83">
        <v>1</v>
      </c>
      <c r="Z2636" s="83">
        <v>1</v>
      </c>
      <c r="AA2636" s="83">
        <v>40</v>
      </c>
      <c r="AB2636" s="241">
        <f t="shared" si="196"/>
        <v>40</v>
      </c>
      <c r="AC2636" s="240" t="str">
        <f t="shared" si="197"/>
        <v>OLASI RİSK</v>
      </c>
      <c r="AD2636" s="81" t="s">
        <v>132</v>
      </c>
      <c r="AE2636" s="81" t="s">
        <v>191</v>
      </c>
      <c r="AF2636" s="240" t="s">
        <v>921</v>
      </c>
      <c r="AG2636" s="83" t="s">
        <v>1220</v>
      </c>
    </row>
    <row r="2637" spans="1:33" ht="192.5" x14ac:dyDescent="0.45">
      <c r="A2637" s="152">
        <v>2630</v>
      </c>
      <c r="B2637" s="153">
        <v>45896</v>
      </c>
      <c r="C2637" s="81" t="s">
        <v>66</v>
      </c>
      <c r="D2637" s="81" t="s">
        <v>6755</v>
      </c>
      <c r="E2637" s="254" t="s">
        <v>5384</v>
      </c>
      <c r="F2637" s="254" t="s">
        <v>5384</v>
      </c>
      <c r="G2637" s="83" t="s">
        <v>1226</v>
      </c>
      <c r="H2637" s="83" t="s">
        <v>309</v>
      </c>
      <c r="I2637" s="83" t="s">
        <v>1227</v>
      </c>
      <c r="J2637" s="83" t="s">
        <v>1228</v>
      </c>
      <c r="K2637" s="83" t="s">
        <v>857</v>
      </c>
      <c r="L2637" s="84" t="s">
        <v>1225</v>
      </c>
      <c r="M2637" s="84" t="s">
        <v>1169</v>
      </c>
      <c r="N2637" s="83">
        <v>1</v>
      </c>
      <c r="O2637" s="83">
        <v>3</v>
      </c>
      <c r="P2637" s="83">
        <v>100</v>
      </c>
      <c r="Q2637" s="241">
        <v>40</v>
      </c>
      <c r="R2637" s="240" t="str">
        <f t="shared" si="195"/>
        <v>OLASI RİSK</v>
      </c>
      <c r="S2637" s="84" t="s">
        <v>918</v>
      </c>
      <c r="T2637" s="83" t="s">
        <v>191</v>
      </c>
      <c r="U2637" s="155" t="s">
        <v>919</v>
      </c>
      <c r="V2637" s="85" t="s">
        <v>558</v>
      </c>
      <c r="W2637" s="156" t="s">
        <v>919</v>
      </c>
      <c r="X2637" s="156" t="s">
        <v>858</v>
      </c>
      <c r="Y2637" s="83">
        <v>1</v>
      </c>
      <c r="Z2637" s="83">
        <v>1</v>
      </c>
      <c r="AA2637" s="83">
        <v>40</v>
      </c>
      <c r="AB2637" s="241">
        <f t="shared" si="196"/>
        <v>40</v>
      </c>
      <c r="AC2637" s="240" t="str">
        <f t="shared" si="197"/>
        <v>OLASI RİSK</v>
      </c>
      <c r="AD2637" s="81" t="s">
        <v>132</v>
      </c>
      <c r="AE2637" s="81" t="s">
        <v>191</v>
      </c>
      <c r="AF2637" s="240" t="s">
        <v>921</v>
      </c>
      <c r="AG2637" s="83" t="s">
        <v>1220</v>
      </c>
    </row>
    <row r="2638" spans="1:33" ht="192.5" x14ac:dyDescent="0.45">
      <c r="A2638" s="152">
        <v>2631</v>
      </c>
      <c r="B2638" s="153">
        <v>45896</v>
      </c>
      <c r="C2638" s="81" t="s">
        <v>66</v>
      </c>
      <c r="D2638" s="81" t="s">
        <v>6755</v>
      </c>
      <c r="E2638" s="254" t="s">
        <v>5384</v>
      </c>
      <c r="F2638" s="254" t="s">
        <v>5384</v>
      </c>
      <c r="G2638" s="83" t="s">
        <v>1229</v>
      </c>
      <c r="H2638" s="83" t="s">
        <v>1230</v>
      </c>
      <c r="I2638" s="83" t="s">
        <v>1231</v>
      </c>
      <c r="J2638" s="83" t="s">
        <v>1232</v>
      </c>
      <c r="K2638" s="83" t="s">
        <v>857</v>
      </c>
      <c r="L2638" s="84" t="s">
        <v>1233</v>
      </c>
      <c r="M2638" s="84" t="s">
        <v>1169</v>
      </c>
      <c r="N2638" s="83">
        <v>0.5</v>
      </c>
      <c r="O2638" s="83">
        <v>0.5</v>
      </c>
      <c r="P2638" s="83">
        <v>40</v>
      </c>
      <c r="Q2638" s="241">
        <f t="shared" si="194"/>
        <v>10</v>
      </c>
      <c r="R2638" s="240" t="str">
        <f t="shared" si="195"/>
        <v>DÜŞÜK RİSK</v>
      </c>
      <c r="S2638" s="84" t="s">
        <v>918</v>
      </c>
      <c r="T2638" s="83" t="s">
        <v>191</v>
      </c>
      <c r="U2638" s="155" t="s">
        <v>919</v>
      </c>
      <c r="V2638" s="85" t="s">
        <v>558</v>
      </c>
      <c r="W2638" s="156" t="s">
        <v>919</v>
      </c>
      <c r="X2638" s="156" t="s">
        <v>858</v>
      </c>
      <c r="Y2638" s="83">
        <v>0.5</v>
      </c>
      <c r="Z2638" s="83">
        <v>0.5</v>
      </c>
      <c r="AA2638" s="83">
        <v>40</v>
      </c>
      <c r="AB2638" s="241">
        <f t="shared" si="196"/>
        <v>10</v>
      </c>
      <c r="AC2638" s="240" t="str">
        <f t="shared" si="197"/>
        <v>DÜŞÜK RİSK</v>
      </c>
      <c r="AD2638" s="81" t="s">
        <v>132</v>
      </c>
      <c r="AE2638" s="81" t="s">
        <v>191</v>
      </c>
      <c r="AF2638" s="240" t="s">
        <v>921</v>
      </c>
      <c r="AG2638" s="83" t="s">
        <v>1220</v>
      </c>
    </row>
    <row r="2639" spans="1:33" ht="192.5" x14ac:dyDescent="0.45">
      <c r="A2639" s="152">
        <v>2632</v>
      </c>
      <c r="B2639" s="153">
        <v>45896</v>
      </c>
      <c r="C2639" s="81" t="s">
        <v>66</v>
      </c>
      <c r="D2639" s="81" t="s">
        <v>6755</v>
      </c>
      <c r="E2639" s="254" t="s">
        <v>5384</v>
      </c>
      <c r="F2639" s="254" t="s">
        <v>5384</v>
      </c>
      <c r="G2639" s="83" t="s">
        <v>1229</v>
      </c>
      <c r="H2639" s="83" t="s">
        <v>1234</v>
      </c>
      <c r="I2639" s="83" t="s">
        <v>1235</v>
      </c>
      <c r="J2639" s="83" t="s">
        <v>1236</v>
      </c>
      <c r="K2639" s="83" t="s">
        <v>857</v>
      </c>
      <c r="L2639" s="84" t="s">
        <v>1237</v>
      </c>
      <c r="M2639" s="84" t="s">
        <v>1169</v>
      </c>
      <c r="N2639" s="83">
        <v>1</v>
      </c>
      <c r="O2639" s="83">
        <v>3</v>
      </c>
      <c r="P2639" s="83">
        <v>40</v>
      </c>
      <c r="Q2639" s="241">
        <f t="shared" si="194"/>
        <v>120</v>
      </c>
      <c r="R2639" s="240" t="str">
        <f t="shared" si="195"/>
        <v>ÖNEMLİ RİSK</v>
      </c>
      <c r="S2639" s="84" t="s">
        <v>918</v>
      </c>
      <c r="T2639" s="83" t="s">
        <v>191</v>
      </c>
      <c r="U2639" s="155" t="s">
        <v>919</v>
      </c>
      <c r="V2639" s="85" t="s">
        <v>558</v>
      </c>
      <c r="W2639" s="156" t="s">
        <v>919</v>
      </c>
      <c r="X2639" s="156" t="s">
        <v>858</v>
      </c>
      <c r="Y2639" s="83">
        <v>1</v>
      </c>
      <c r="Z2639" s="83">
        <v>2</v>
      </c>
      <c r="AA2639" s="83">
        <v>15</v>
      </c>
      <c r="AB2639" s="241">
        <f t="shared" si="196"/>
        <v>30</v>
      </c>
      <c r="AC2639" s="240" t="str">
        <f t="shared" si="197"/>
        <v>OLASI RİSK</v>
      </c>
      <c r="AD2639" s="81" t="s">
        <v>132</v>
      </c>
      <c r="AE2639" s="81" t="s">
        <v>191</v>
      </c>
      <c r="AF2639" s="240" t="s">
        <v>921</v>
      </c>
      <c r="AG2639" s="83" t="s">
        <v>1220</v>
      </c>
    </row>
    <row r="2640" spans="1:33" ht="192.5" x14ac:dyDescent="0.45">
      <c r="A2640" s="152">
        <v>2633</v>
      </c>
      <c r="B2640" s="153">
        <v>45896</v>
      </c>
      <c r="C2640" s="81" t="s">
        <v>66</v>
      </c>
      <c r="D2640" s="81" t="s">
        <v>6755</v>
      </c>
      <c r="E2640" s="254" t="s">
        <v>5384</v>
      </c>
      <c r="F2640" s="254" t="s">
        <v>5384</v>
      </c>
      <c r="G2640" s="83" t="s">
        <v>1238</v>
      </c>
      <c r="H2640" s="83" t="s">
        <v>1239</v>
      </c>
      <c r="I2640" s="83" t="s">
        <v>1240</v>
      </c>
      <c r="J2640" s="83" t="s">
        <v>1241</v>
      </c>
      <c r="K2640" s="83" t="s">
        <v>857</v>
      </c>
      <c r="L2640" s="84" t="s">
        <v>1242</v>
      </c>
      <c r="M2640" s="84" t="s">
        <v>917</v>
      </c>
      <c r="N2640" s="83">
        <v>1</v>
      </c>
      <c r="O2640" s="83">
        <v>2</v>
      </c>
      <c r="P2640" s="83">
        <v>15</v>
      </c>
      <c r="Q2640" s="241">
        <f t="shared" si="194"/>
        <v>30</v>
      </c>
      <c r="R2640" s="240" t="str">
        <f t="shared" si="195"/>
        <v>OLASI RİSK</v>
      </c>
      <c r="S2640" s="84" t="s">
        <v>918</v>
      </c>
      <c r="T2640" s="83" t="s">
        <v>191</v>
      </c>
      <c r="U2640" s="155" t="s">
        <v>919</v>
      </c>
      <c r="V2640" s="85" t="s">
        <v>558</v>
      </c>
      <c r="W2640" s="156" t="s">
        <v>919</v>
      </c>
      <c r="X2640" s="156" t="s">
        <v>858</v>
      </c>
      <c r="Y2640" s="83">
        <v>1</v>
      </c>
      <c r="Z2640" s="83">
        <v>2</v>
      </c>
      <c r="AA2640" s="83">
        <v>15</v>
      </c>
      <c r="AB2640" s="241">
        <f t="shared" si="196"/>
        <v>30</v>
      </c>
      <c r="AC2640" s="240" t="str">
        <f t="shared" si="197"/>
        <v>OLASI RİSK</v>
      </c>
      <c r="AD2640" s="81" t="s">
        <v>132</v>
      </c>
      <c r="AE2640" s="81" t="s">
        <v>191</v>
      </c>
      <c r="AF2640" s="240" t="s">
        <v>921</v>
      </c>
      <c r="AG2640" s="83" t="s">
        <v>1220</v>
      </c>
    </row>
    <row r="2641" spans="1:33" ht="192.5" x14ac:dyDescent="0.45">
      <c r="A2641" s="152">
        <v>2634</v>
      </c>
      <c r="B2641" s="153">
        <v>45896</v>
      </c>
      <c r="C2641" s="81" t="s">
        <v>66</v>
      </c>
      <c r="D2641" s="81" t="s">
        <v>6755</v>
      </c>
      <c r="E2641" s="254" t="s">
        <v>5384</v>
      </c>
      <c r="F2641" s="254" t="s">
        <v>5384</v>
      </c>
      <c r="G2641" s="83" t="s">
        <v>1229</v>
      </c>
      <c r="H2641" s="83" t="s">
        <v>1243</v>
      </c>
      <c r="I2641" s="83" t="s">
        <v>1244</v>
      </c>
      <c r="J2641" s="83" t="s">
        <v>1245</v>
      </c>
      <c r="K2641" s="83" t="s">
        <v>857</v>
      </c>
      <c r="L2641" s="84" t="s">
        <v>1246</v>
      </c>
      <c r="M2641" s="84" t="s">
        <v>1169</v>
      </c>
      <c r="N2641" s="83">
        <v>0.5</v>
      </c>
      <c r="O2641" s="83">
        <v>1</v>
      </c>
      <c r="P2641" s="83">
        <v>40</v>
      </c>
      <c r="Q2641" s="241">
        <f t="shared" si="194"/>
        <v>20</v>
      </c>
      <c r="R2641" s="240" t="str">
        <f t="shared" si="195"/>
        <v>OLASI RİSK</v>
      </c>
      <c r="S2641" s="84" t="s">
        <v>918</v>
      </c>
      <c r="T2641" s="83" t="s">
        <v>191</v>
      </c>
      <c r="U2641" s="155" t="s">
        <v>919</v>
      </c>
      <c r="V2641" s="85" t="s">
        <v>558</v>
      </c>
      <c r="W2641" s="156" t="s">
        <v>919</v>
      </c>
      <c r="X2641" s="156" t="s">
        <v>858</v>
      </c>
      <c r="Y2641" s="83">
        <v>0.5</v>
      </c>
      <c r="Z2641" s="83">
        <v>0.5</v>
      </c>
      <c r="AA2641" s="83">
        <v>40</v>
      </c>
      <c r="AB2641" s="241">
        <f t="shared" si="196"/>
        <v>10</v>
      </c>
      <c r="AC2641" s="240" t="str">
        <f t="shared" si="197"/>
        <v>DÜŞÜK RİSK</v>
      </c>
      <c r="AD2641" s="81" t="s">
        <v>132</v>
      </c>
      <c r="AE2641" s="81" t="s">
        <v>191</v>
      </c>
      <c r="AF2641" s="240" t="s">
        <v>921</v>
      </c>
      <c r="AG2641" s="83" t="s">
        <v>1220</v>
      </c>
    </row>
    <row r="2642" spans="1:33" ht="192.5" x14ac:dyDescent="0.45">
      <c r="A2642" s="152">
        <v>2635</v>
      </c>
      <c r="B2642" s="153">
        <v>45896</v>
      </c>
      <c r="C2642" s="81" t="s">
        <v>66</v>
      </c>
      <c r="D2642" s="81" t="s">
        <v>6755</v>
      </c>
      <c r="E2642" s="254" t="s">
        <v>5384</v>
      </c>
      <c r="F2642" s="254" t="s">
        <v>5384</v>
      </c>
      <c r="G2642" s="83" t="s">
        <v>1247</v>
      </c>
      <c r="H2642" s="83" t="s">
        <v>1248</v>
      </c>
      <c r="I2642" s="83" t="s">
        <v>1249</v>
      </c>
      <c r="J2642" s="83" t="s">
        <v>1250</v>
      </c>
      <c r="K2642" s="83" t="s">
        <v>857</v>
      </c>
      <c r="L2642" s="84" t="s">
        <v>1251</v>
      </c>
      <c r="M2642" s="84" t="s">
        <v>1169</v>
      </c>
      <c r="N2642" s="83">
        <v>0.5</v>
      </c>
      <c r="O2642" s="83">
        <v>1</v>
      </c>
      <c r="P2642" s="83">
        <v>40</v>
      </c>
      <c r="Q2642" s="241">
        <f t="shared" si="194"/>
        <v>20</v>
      </c>
      <c r="R2642" s="240" t="str">
        <f t="shared" si="195"/>
        <v>OLASI RİSK</v>
      </c>
      <c r="S2642" s="84" t="s">
        <v>918</v>
      </c>
      <c r="T2642" s="83" t="s">
        <v>192</v>
      </c>
      <c r="U2642" s="155" t="s">
        <v>919</v>
      </c>
      <c r="V2642" s="85" t="s">
        <v>558</v>
      </c>
      <c r="W2642" s="156" t="s">
        <v>919</v>
      </c>
      <c r="X2642" s="156" t="s">
        <v>858</v>
      </c>
      <c r="Y2642" s="83">
        <v>0.5</v>
      </c>
      <c r="Z2642" s="83">
        <v>0.5</v>
      </c>
      <c r="AA2642" s="83">
        <v>40</v>
      </c>
      <c r="AB2642" s="241">
        <f t="shared" si="196"/>
        <v>10</v>
      </c>
      <c r="AC2642" s="240" t="str">
        <f t="shared" si="197"/>
        <v>DÜŞÜK RİSK</v>
      </c>
      <c r="AD2642" s="81" t="s">
        <v>132</v>
      </c>
      <c r="AE2642" s="81" t="s">
        <v>191</v>
      </c>
      <c r="AF2642" s="240" t="s">
        <v>921</v>
      </c>
      <c r="AG2642" s="83" t="s">
        <v>1220</v>
      </c>
    </row>
    <row r="2643" spans="1:33" ht="192.5" x14ac:dyDescent="0.45">
      <c r="A2643" s="152">
        <v>2636</v>
      </c>
      <c r="B2643" s="153">
        <v>45896</v>
      </c>
      <c r="C2643" s="81" t="s">
        <v>66</v>
      </c>
      <c r="D2643" s="81" t="s">
        <v>6755</v>
      </c>
      <c r="E2643" s="254" t="s">
        <v>5384</v>
      </c>
      <c r="F2643" s="254" t="s">
        <v>5384</v>
      </c>
      <c r="G2643" s="83" t="s">
        <v>1247</v>
      </c>
      <c r="H2643" s="83" t="s">
        <v>1252</v>
      </c>
      <c r="I2643" s="83" t="s">
        <v>1253</v>
      </c>
      <c r="J2643" s="83" t="s">
        <v>1254</v>
      </c>
      <c r="K2643" s="83" t="s">
        <v>857</v>
      </c>
      <c r="L2643" s="84" t="s">
        <v>1251</v>
      </c>
      <c r="M2643" s="84" t="s">
        <v>1169</v>
      </c>
      <c r="N2643" s="83">
        <v>0.5</v>
      </c>
      <c r="O2643" s="83">
        <v>1</v>
      </c>
      <c r="P2643" s="83">
        <v>40</v>
      </c>
      <c r="Q2643" s="241">
        <f t="shared" si="194"/>
        <v>20</v>
      </c>
      <c r="R2643" s="240" t="str">
        <f t="shared" si="195"/>
        <v>OLASI RİSK</v>
      </c>
      <c r="S2643" s="84" t="s">
        <v>918</v>
      </c>
      <c r="T2643" s="83" t="s">
        <v>191</v>
      </c>
      <c r="U2643" s="155" t="s">
        <v>919</v>
      </c>
      <c r="V2643" s="85" t="s">
        <v>558</v>
      </c>
      <c r="W2643" s="156" t="s">
        <v>919</v>
      </c>
      <c r="X2643" s="156" t="s">
        <v>858</v>
      </c>
      <c r="Y2643" s="83">
        <v>0.5</v>
      </c>
      <c r="Z2643" s="83">
        <v>0.5</v>
      </c>
      <c r="AA2643" s="83">
        <v>40</v>
      </c>
      <c r="AB2643" s="241">
        <f t="shared" si="196"/>
        <v>10</v>
      </c>
      <c r="AC2643" s="240" t="str">
        <f t="shared" si="197"/>
        <v>DÜŞÜK RİSK</v>
      </c>
      <c r="AD2643" s="81" t="s">
        <v>132</v>
      </c>
      <c r="AE2643" s="81" t="s">
        <v>191</v>
      </c>
      <c r="AF2643" s="240" t="s">
        <v>921</v>
      </c>
      <c r="AG2643" s="83" t="s">
        <v>1220</v>
      </c>
    </row>
    <row r="2644" spans="1:33" ht="192.5" x14ac:dyDescent="0.45">
      <c r="A2644" s="152">
        <v>2637</v>
      </c>
      <c r="B2644" s="153">
        <v>45896</v>
      </c>
      <c r="C2644" s="81" t="s">
        <v>66</v>
      </c>
      <c r="D2644" s="81" t="s">
        <v>6755</v>
      </c>
      <c r="E2644" s="254" t="s">
        <v>5384</v>
      </c>
      <c r="F2644" s="254" t="s">
        <v>5384</v>
      </c>
      <c r="G2644" s="83" t="s">
        <v>1247</v>
      </c>
      <c r="H2644" s="83" t="s">
        <v>1255</v>
      </c>
      <c r="I2644" s="83" t="s">
        <v>1256</v>
      </c>
      <c r="J2644" s="83" t="s">
        <v>1257</v>
      </c>
      <c r="K2644" s="83" t="s">
        <v>857</v>
      </c>
      <c r="L2644" s="84" t="s">
        <v>1258</v>
      </c>
      <c r="M2644" s="84" t="s">
        <v>1169</v>
      </c>
      <c r="N2644" s="83">
        <v>0.5</v>
      </c>
      <c r="O2644" s="83">
        <v>0.5</v>
      </c>
      <c r="P2644" s="83">
        <v>40</v>
      </c>
      <c r="Q2644" s="241">
        <f t="shared" si="194"/>
        <v>10</v>
      </c>
      <c r="R2644" s="240" t="str">
        <f t="shared" si="195"/>
        <v>DÜŞÜK RİSK</v>
      </c>
      <c r="S2644" s="84" t="s">
        <v>918</v>
      </c>
      <c r="T2644" s="83" t="s">
        <v>191</v>
      </c>
      <c r="U2644" s="155" t="s">
        <v>919</v>
      </c>
      <c r="V2644" s="85" t="s">
        <v>558</v>
      </c>
      <c r="W2644" s="156" t="s">
        <v>919</v>
      </c>
      <c r="X2644" s="156" t="s">
        <v>858</v>
      </c>
      <c r="Y2644" s="83">
        <v>0.5</v>
      </c>
      <c r="Z2644" s="83">
        <v>0.5</v>
      </c>
      <c r="AA2644" s="83">
        <v>40</v>
      </c>
      <c r="AB2644" s="241">
        <f t="shared" si="196"/>
        <v>10</v>
      </c>
      <c r="AC2644" s="240" t="str">
        <f t="shared" si="197"/>
        <v>DÜŞÜK RİSK</v>
      </c>
      <c r="AD2644" s="81" t="s">
        <v>132</v>
      </c>
      <c r="AE2644" s="81" t="s">
        <v>191</v>
      </c>
      <c r="AF2644" s="240" t="s">
        <v>921</v>
      </c>
      <c r="AG2644" s="83" t="s">
        <v>1220</v>
      </c>
    </row>
    <row r="2645" spans="1:33" ht="192.5" x14ac:dyDescent="0.45">
      <c r="A2645" s="152">
        <v>2638</v>
      </c>
      <c r="B2645" s="153">
        <v>45896</v>
      </c>
      <c r="C2645" s="81" t="s">
        <v>66</v>
      </c>
      <c r="D2645" s="81" t="s">
        <v>6755</v>
      </c>
      <c r="E2645" s="254" t="s">
        <v>5384</v>
      </c>
      <c r="F2645" s="254" t="s">
        <v>5384</v>
      </c>
      <c r="G2645" s="83" t="s">
        <v>1259</v>
      </c>
      <c r="H2645" s="83" t="s">
        <v>1260</v>
      </c>
      <c r="I2645" s="83" t="s">
        <v>1261</v>
      </c>
      <c r="J2645" s="83" t="s">
        <v>1262</v>
      </c>
      <c r="K2645" s="83" t="s">
        <v>857</v>
      </c>
      <c r="L2645" s="84" t="s">
        <v>1263</v>
      </c>
      <c r="M2645" s="84" t="s">
        <v>1169</v>
      </c>
      <c r="N2645" s="83">
        <v>0.5</v>
      </c>
      <c r="O2645" s="83">
        <v>1</v>
      </c>
      <c r="P2645" s="83">
        <v>40</v>
      </c>
      <c r="Q2645" s="241">
        <f t="shared" si="194"/>
        <v>20</v>
      </c>
      <c r="R2645" s="240" t="str">
        <f t="shared" si="195"/>
        <v>OLASI RİSK</v>
      </c>
      <c r="S2645" s="84" t="s">
        <v>918</v>
      </c>
      <c r="T2645" s="83" t="s">
        <v>191</v>
      </c>
      <c r="U2645" s="155" t="s">
        <v>919</v>
      </c>
      <c r="V2645" s="85" t="s">
        <v>558</v>
      </c>
      <c r="W2645" s="156" t="s">
        <v>919</v>
      </c>
      <c r="X2645" s="156" t="s">
        <v>858</v>
      </c>
      <c r="Y2645" s="83">
        <v>0.5</v>
      </c>
      <c r="Z2645" s="83">
        <v>0.5</v>
      </c>
      <c r="AA2645" s="83">
        <v>40</v>
      </c>
      <c r="AB2645" s="241">
        <f t="shared" si="196"/>
        <v>10</v>
      </c>
      <c r="AC2645" s="240" t="str">
        <f t="shared" si="197"/>
        <v>DÜŞÜK RİSK</v>
      </c>
      <c r="AD2645" s="81" t="s">
        <v>132</v>
      </c>
      <c r="AE2645" s="81" t="s">
        <v>191</v>
      </c>
      <c r="AF2645" s="240" t="s">
        <v>921</v>
      </c>
      <c r="AG2645" s="83" t="s">
        <v>1220</v>
      </c>
    </row>
    <row r="2646" spans="1:33" ht="192.5" x14ac:dyDescent="0.45">
      <c r="A2646" s="152">
        <v>2639</v>
      </c>
      <c r="B2646" s="153">
        <v>45896</v>
      </c>
      <c r="C2646" s="81" t="s">
        <v>66</v>
      </c>
      <c r="D2646" s="81" t="s">
        <v>6755</v>
      </c>
      <c r="E2646" s="254" t="s">
        <v>5384</v>
      </c>
      <c r="F2646" s="254" t="s">
        <v>5384</v>
      </c>
      <c r="G2646" s="83" t="s">
        <v>1264</v>
      </c>
      <c r="H2646" s="83" t="s">
        <v>1265</v>
      </c>
      <c r="I2646" s="83" t="s">
        <v>1266</v>
      </c>
      <c r="J2646" s="83" t="s">
        <v>1267</v>
      </c>
      <c r="K2646" s="83" t="s">
        <v>857</v>
      </c>
      <c r="L2646" s="84" t="s">
        <v>1268</v>
      </c>
      <c r="M2646" s="84" t="s">
        <v>1169</v>
      </c>
      <c r="N2646" s="83">
        <v>0.5</v>
      </c>
      <c r="O2646" s="83">
        <v>0.5</v>
      </c>
      <c r="P2646" s="83">
        <v>15</v>
      </c>
      <c r="Q2646" s="241">
        <f t="shared" si="194"/>
        <v>3.75</v>
      </c>
      <c r="R2646" s="240" t="str">
        <f t="shared" si="195"/>
        <v>DÜŞÜK RİSK</v>
      </c>
      <c r="S2646" s="84" t="s">
        <v>918</v>
      </c>
      <c r="T2646" s="83" t="s">
        <v>190</v>
      </c>
      <c r="U2646" s="155" t="s">
        <v>919</v>
      </c>
      <c r="V2646" s="85" t="s">
        <v>558</v>
      </c>
      <c r="W2646" s="156" t="s">
        <v>919</v>
      </c>
      <c r="X2646" s="156" t="s">
        <v>858</v>
      </c>
      <c r="Y2646" s="83">
        <v>0.5</v>
      </c>
      <c r="Z2646" s="83">
        <v>0.5</v>
      </c>
      <c r="AA2646" s="83">
        <v>15</v>
      </c>
      <c r="AB2646" s="241">
        <f t="shared" si="196"/>
        <v>3.75</v>
      </c>
      <c r="AC2646" s="240" t="str">
        <f t="shared" si="197"/>
        <v>DÜŞÜK RİSK</v>
      </c>
      <c r="AD2646" s="81" t="s">
        <v>132</v>
      </c>
      <c r="AE2646" s="81" t="s">
        <v>190</v>
      </c>
      <c r="AF2646" s="240" t="s">
        <v>921</v>
      </c>
      <c r="AG2646" s="83" t="s">
        <v>1220</v>
      </c>
    </row>
    <row r="2647" spans="1:33" ht="192.5" x14ac:dyDescent="0.45">
      <c r="A2647" s="152">
        <v>2640</v>
      </c>
      <c r="B2647" s="153">
        <v>45896</v>
      </c>
      <c r="C2647" s="81" t="s">
        <v>66</v>
      </c>
      <c r="D2647" s="81" t="s">
        <v>6755</v>
      </c>
      <c r="E2647" s="254" t="s">
        <v>5384</v>
      </c>
      <c r="F2647" s="254" t="s">
        <v>5384</v>
      </c>
      <c r="G2647" s="83" t="s">
        <v>1269</v>
      </c>
      <c r="H2647" s="83" t="s">
        <v>1270</v>
      </c>
      <c r="I2647" s="83" t="s">
        <v>1271</v>
      </c>
      <c r="J2647" s="83" t="s">
        <v>1272</v>
      </c>
      <c r="K2647" s="83" t="s">
        <v>857</v>
      </c>
      <c r="L2647" s="84" t="s">
        <v>1273</v>
      </c>
      <c r="M2647" s="84" t="s">
        <v>917</v>
      </c>
      <c r="N2647" s="83">
        <v>1</v>
      </c>
      <c r="O2647" s="83">
        <v>1</v>
      </c>
      <c r="P2647" s="83">
        <v>40</v>
      </c>
      <c r="Q2647" s="241">
        <f t="shared" si="194"/>
        <v>40</v>
      </c>
      <c r="R2647" s="240" t="str">
        <f t="shared" si="195"/>
        <v>OLASI RİSK</v>
      </c>
      <c r="S2647" s="84" t="s">
        <v>918</v>
      </c>
      <c r="T2647" s="83" t="s">
        <v>191</v>
      </c>
      <c r="U2647" s="155" t="s">
        <v>919</v>
      </c>
      <c r="V2647" s="85" t="s">
        <v>558</v>
      </c>
      <c r="W2647" s="156" t="s">
        <v>919</v>
      </c>
      <c r="X2647" s="156" t="s">
        <v>858</v>
      </c>
      <c r="Y2647" s="83">
        <v>0.5</v>
      </c>
      <c r="Z2647" s="83">
        <v>0.5</v>
      </c>
      <c r="AA2647" s="83">
        <v>40</v>
      </c>
      <c r="AB2647" s="241">
        <f t="shared" si="196"/>
        <v>10</v>
      </c>
      <c r="AC2647" s="240" t="str">
        <f t="shared" si="197"/>
        <v>DÜŞÜK RİSK</v>
      </c>
      <c r="AD2647" s="81" t="s">
        <v>493</v>
      </c>
      <c r="AE2647" s="81" t="s">
        <v>191</v>
      </c>
      <c r="AF2647" s="240" t="s">
        <v>1274</v>
      </c>
      <c r="AG2647" s="83" t="s">
        <v>1220</v>
      </c>
    </row>
    <row r="2648" spans="1:33" ht="192.5" x14ac:dyDescent="0.45">
      <c r="A2648" s="152">
        <v>2641</v>
      </c>
      <c r="B2648" s="153">
        <v>45896</v>
      </c>
      <c r="C2648" s="81" t="s">
        <v>66</v>
      </c>
      <c r="D2648" s="81" t="s">
        <v>6755</v>
      </c>
      <c r="E2648" s="254" t="s">
        <v>5384</v>
      </c>
      <c r="F2648" s="254" t="s">
        <v>5384</v>
      </c>
      <c r="G2648" s="83" t="s">
        <v>1275</v>
      </c>
      <c r="H2648" s="83" t="s">
        <v>1276</v>
      </c>
      <c r="I2648" s="83" t="s">
        <v>1277</v>
      </c>
      <c r="J2648" s="83" t="s">
        <v>1278</v>
      </c>
      <c r="K2648" s="83" t="s">
        <v>857</v>
      </c>
      <c r="L2648" s="84" t="s">
        <v>1279</v>
      </c>
      <c r="M2648" s="84" t="s">
        <v>917</v>
      </c>
      <c r="N2648" s="83">
        <v>1</v>
      </c>
      <c r="O2648" s="83">
        <v>0.5</v>
      </c>
      <c r="P2648" s="83">
        <v>40</v>
      </c>
      <c r="Q2648" s="241">
        <f t="shared" si="194"/>
        <v>20</v>
      </c>
      <c r="R2648" s="240" t="str">
        <f t="shared" si="195"/>
        <v>OLASI RİSK</v>
      </c>
      <c r="S2648" s="84" t="s">
        <v>918</v>
      </c>
      <c r="T2648" s="83" t="s">
        <v>191</v>
      </c>
      <c r="U2648" s="155" t="s">
        <v>919</v>
      </c>
      <c r="V2648" s="85" t="s">
        <v>558</v>
      </c>
      <c r="W2648" s="156" t="s">
        <v>919</v>
      </c>
      <c r="X2648" s="156" t="s">
        <v>858</v>
      </c>
      <c r="Y2648" s="83">
        <v>0.5</v>
      </c>
      <c r="Z2648" s="83">
        <v>0.5</v>
      </c>
      <c r="AA2648" s="83">
        <v>40</v>
      </c>
      <c r="AB2648" s="241">
        <f t="shared" si="196"/>
        <v>10</v>
      </c>
      <c r="AC2648" s="240" t="str">
        <f t="shared" si="197"/>
        <v>DÜŞÜK RİSK</v>
      </c>
      <c r="AD2648" s="81" t="s">
        <v>493</v>
      </c>
      <c r="AE2648" s="81" t="s">
        <v>191</v>
      </c>
      <c r="AF2648" s="240" t="s">
        <v>1274</v>
      </c>
      <c r="AG2648" s="83" t="s">
        <v>1220</v>
      </c>
    </row>
    <row r="2649" spans="1:33" ht="192.5" x14ac:dyDescent="0.45">
      <c r="A2649" s="152">
        <v>2642</v>
      </c>
      <c r="B2649" s="153">
        <v>45896</v>
      </c>
      <c r="C2649" s="81" t="s">
        <v>66</v>
      </c>
      <c r="D2649" s="81" t="s">
        <v>6755</v>
      </c>
      <c r="E2649" s="254" t="s">
        <v>5384</v>
      </c>
      <c r="F2649" s="254" t="s">
        <v>5384</v>
      </c>
      <c r="G2649" s="83" t="s">
        <v>1275</v>
      </c>
      <c r="H2649" s="83" t="s">
        <v>1280</v>
      </c>
      <c r="I2649" s="83" t="s">
        <v>1281</v>
      </c>
      <c r="J2649" s="83" t="s">
        <v>1282</v>
      </c>
      <c r="K2649" s="83" t="s">
        <v>857</v>
      </c>
      <c r="L2649" s="84" t="s">
        <v>1283</v>
      </c>
      <c r="M2649" s="84" t="s">
        <v>917</v>
      </c>
      <c r="N2649" s="83">
        <v>0.5</v>
      </c>
      <c r="O2649" s="83">
        <v>0.5</v>
      </c>
      <c r="P2649" s="83">
        <v>40</v>
      </c>
      <c r="Q2649" s="241">
        <f t="shared" si="194"/>
        <v>10</v>
      </c>
      <c r="R2649" s="240" t="str">
        <f t="shared" si="195"/>
        <v>DÜŞÜK RİSK</v>
      </c>
      <c r="S2649" s="84" t="s">
        <v>918</v>
      </c>
      <c r="T2649" s="83" t="s">
        <v>191</v>
      </c>
      <c r="U2649" s="155" t="s">
        <v>919</v>
      </c>
      <c r="V2649" s="85" t="s">
        <v>558</v>
      </c>
      <c r="W2649" s="156" t="s">
        <v>919</v>
      </c>
      <c r="X2649" s="156" t="s">
        <v>858</v>
      </c>
      <c r="Y2649" s="83">
        <v>0.5</v>
      </c>
      <c r="Z2649" s="83">
        <v>0.5</v>
      </c>
      <c r="AA2649" s="83">
        <v>40</v>
      </c>
      <c r="AB2649" s="241">
        <f t="shared" si="196"/>
        <v>10</v>
      </c>
      <c r="AC2649" s="240" t="str">
        <f t="shared" si="197"/>
        <v>DÜŞÜK RİSK</v>
      </c>
      <c r="AD2649" s="81" t="s">
        <v>493</v>
      </c>
      <c r="AE2649" s="81" t="s">
        <v>191</v>
      </c>
      <c r="AF2649" s="240" t="s">
        <v>1274</v>
      </c>
      <c r="AG2649" s="83" t="s">
        <v>1220</v>
      </c>
    </row>
    <row r="2650" spans="1:33" ht="192.5" x14ac:dyDescent="0.45">
      <c r="A2650" s="152">
        <v>2643</v>
      </c>
      <c r="B2650" s="153">
        <v>45896</v>
      </c>
      <c r="C2650" s="81" t="s">
        <v>66</v>
      </c>
      <c r="D2650" s="81" t="s">
        <v>6755</v>
      </c>
      <c r="E2650" s="254" t="s">
        <v>5384</v>
      </c>
      <c r="F2650" s="254" t="s">
        <v>5384</v>
      </c>
      <c r="G2650" s="83" t="s">
        <v>1275</v>
      </c>
      <c r="H2650" s="83" t="s">
        <v>1284</v>
      </c>
      <c r="I2650" s="83" t="s">
        <v>1285</v>
      </c>
      <c r="J2650" s="83" t="s">
        <v>1286</v>
      </c>
      <c r="K2650" s="83" t="s">
        <v>857</v>
      </c>
      <c r="L2650" s="84" t="s">
        <v>1287</v>
      </c>
      <c r="M2650" s="84" t="s">
        <v>917</v>
      </c>
      <c r="N2650" s="83">
        <v>1</v>
      </c>
      <c r="O2650" s="83">
        <v>0.5</v>
      </c>
      <c r="P2650" s="83">
        <v>40</v>
      </c>
      <c r="Q2650" s="241">
        <f t="shared" si="194"/>
        <v>20</v>
      </c>
      <c r="R2650" s="240" t="str">
        <f t="shared" si="195"/>
        <v>OLASI RİSK</v>
      </c>
      <c r="S2650" s="84" t="s">
        <v>918</v>
      </c>
      <c r="T2650" s="83" t="s">
        <v>191</v>
      </c>
      <c r="U2650" s="155" t="s">
        <v>919</v>
      </c>
      <c r="V2650" s="85" t="s">
        <v>558</v>
      </c>
      <c r="W2650" s="156" t="s">
        <v>919</v>
      </c>
      <c r="X2650" s="156" t="s">
        <v>858</v>
      </c>
      <c r="Y2650" s="83">
        <v>0.5</v>
      </c>
      <c r="Z2650" s="83">
        <v>0.5</v>
      </c>
      <c r="AA2650" s="83">
        <v>40</v>
      </c>
      <c r="AB2650" s="241">
        <f t="shared" si="196"/>
        <v>10</v>
      </c>
      <c r="AC2650" s="240" t="str">
        <f t="shared" si="197"/>
        <v>DÜŞÜK RİSK</v>
      </c>
      <c r="AD2650" s="81" t="s">
        <v>493</v>
      </c>
      <c r="AE2650" s="81" t="s">
        <v>191</v>
      </c>
      <c r="AF2650" s="240" t="s">
        <v>1274</v>
      </c>
      <c r="AG2650" s="83" t="s">
        <v>1220</v>
      </c>
    </row>
    <row r="2651" spans="1:33" ht="192.5" x14ac:dyDescent="0.45">
      <c r="A2651" s="152">
        <v>2644</v>
      </c>
      <c r="B2651" s="153">
        <v>45896</v>
      </c>
      <c r="C2651" s="81" t="s">
        <v>66</v>
      </c>
      <c r="D2651" s="81" t="s">
        <v>6755</v>
      </c>
      <c r="E2651" s="254" t="s">
        <v>5384</v>
      </c>
      <c r="F2651" s="254" t="s">
        <v>5384</v>
      </c>
      <c r="G2651" s="83" t="s">
        <v>1275</v>
      </c>
      <c r="H2651" s="83" t="s">
        <v>1288</v>
      </c>
      <c r="I2651" s="83" t="s">
        <v>1285</v>
      </c>
      <c r="J2651" s="83" t="s">
        <v>1289</v>
      </c>
      <c r="K2651" s="83" t="s">
        <v>857</v>
      </c>
      <c r="L2651" s="84" t="s">
        <v>1279</v>
      </c>
      <c r="M2651" s="84" t="s">
        <v>917</v>
      </c>
      <c r="N2651" s="83">
        <v>1</v>
      </c>
      <c r="O2651" s="83">
        <v>0.5</v>
      </c>
      <c r="P2651" s="83">
        <v>40</v>
      </c>
      <c r="Q2651" s="241">
        <f t="shared" si="194"/>
        <v>20</v>
      </c>
      <c r="R2651" s="240" t="str">
        <f t="shared" si="195"/>
        <v>OLASI RİSK</v>
      </c>
      <c r="S2651" s="84" t="s">
        <v>918</v>
      </c>
      <c r="T2651" s="83" t="s">
        <v>191</v>
      </c>
      <c r="U2651" s="155" t="s">
        <v>919</v>
      </c>
      <c r="V2651" s="85" t="s">
        <v>558</v>
      </c>
      <c r="W2651" s="156" t="s">
        <v>919</v>
      </c>
      <c r="X2651" s="156" t="s">
        <v>858</v>
      </c>
      <c r="Y2651" s="83">
        <v>0.5</v>
      </c>
      <c r="Z2651" s="83">
        <v>0.5</v>
      </c>
      <c r="AA2651" s="83">
        <v>40</v>
      </c>
      <c r="AB2651" s="241">
        <f t="shared" si="196"/>
        <v>10</v>
      </c>
      <c r="AC2651" s="240" t="str">
        <f t="shared" si="197"/>
        <v>DÜŞÜK RİSK</v>
      </c>
      <c r="AD2651" s="81" t="s">
        <v>493</v>
      </c>
      <c r="AE2651" s="81" t="s">
        <v>191</v>
      </c>
      <c r="AF2651" s="240" t="s">
        <v>1274</v>
      </c>
      <c r="AG2651" s="83" t="s">
        <v>1220</v>
      </c>
    </row>
    <row r="2652" spans="1:33" ht="192.5" x14ac:dyDescent="0.45">
      <c r="A2652" s="152">
        <v>2645</v>
      </c>
      <c r="B2652" s="153">
        <v>45896</v>
      </c>
      <c r="C2652" s="81" t="s">
        <v>66</v>
      </c>
      <c r="D2652" s="81" t="s">
        <v>6755</v>
      </c>
      <c r="E2652" s="254" t="s">
        <v>5384</v>
      </c>
      <c r="F2652" s="254" t="s">
        <v>5384</v>
      </c>
      <c r="G2652" s="83" t="s">
        <v>1275</v>
      </c>
      <c r="H2652" s="83" t="s">
        <v>1290</v>
      </c>
      <c r="I2652" s="83" t="s">
        <v>1291</v>
      </c>
      <c r="J2652" s="83" t="s">
        <v>1292</v>
      </c>
      <c r="K2652" s="83" t="s">
        <v>857</v>
      </c>
      <c r="L2652" s="84" t="s">
        <v>1293</v>
      </c>
      <c r="M2652" s="84" t="s">
        <v>917</v>
      </c>
      <c r="N2652" s="83">
        <v>0.5</v>
      </c>
      <c r="O2652" s="83">
        <v>0.5</v>
      </c>
      <c r="P2652" s="83">
        <v>40</v>
      </c>
      <c r="Q2652" s="241">
        <f t="shared" si="194"/>
        <v>10</v>
      </c>
      <c r="R2652" s="240" t="str">
        <f t="shared" si="195"/>
        <v>DÜŞÜK RİSK</v>
      </c>
      <c r="S2652" s="84" t="s">
        <v>918</v>
      </c>
      <c r="T2652" s="83" t="s">
        <v>191</v>
      </c>
      <c r="U2652" s="155" t="s">
        <v>919</v>
      </c>
      <c r="V2652" s="85" t="s">
        <v>558</v>
      </c>
      <c r="W2652" s="156" t="s">
        <v>919</v>
      </c>
      <c r="X2652" s="156" t="s">
        <v>858</v>
      </c>
      <c r="Y2652" s="83">
        <v>0.5</v>
      </c>
      <c r="Z2652" s="83">
        <v>0.5</v>
      </c>
      <c r="AA2652" s="83">
        <v>40</v>
      </c>
      <c r="AB2652" s="241">
        <f t="shared" si="196"/>
        <v>10</v>
      </c>
      <c r="AC2652" s="240" t="str">
        <f t="shared" si="197"/>
        <v>DÜŞÜK RİSK</v>
      </c>
      <c r="AD2652" s="81" t="s">
        <v>493</v>
      </c>
      <c r="AE2652" s="81" t="s">
        <v>191</v>
      </c>
      <c r="AF2652" s="240" t="s">
        <v>1274</v>
      </c>
      <c r="AG2652" s="83" t="s">
        <v>1220</v>
      </c>
    </row>
    <row r="2653" spans="1:33" ht="192.5" x14ac:dyDescent="0.45">
      <c r="A2653" s="152">
        <v>2646</v>
      </c>
      <c r="B2653" s="153">
        <v>45896</v>
      </c>
      <c r="C2653" s="83" t="s">
        <v>66</v>
      </c>
      <c r="D2653" s="81" t="s">
        <v>6756</v>
      </c>
      <c r="E2653" s="254" t="s">
        <v>5384</v>
      </c>
      <c r="F2653" s="254" t="s">
        <v>5384</v>
      </c>
      <c r="G2653" s="83" t="s">
        <v>1294</v>
      </c>
      <c r="H2653" s="83" t="s">
        <v>1295</v>
      </c>
      <c r="I2653" s="83" t="s">
        <v>1296</v>
      </c>
      <c r="J2653" s="83" t="s">
        <v>924</v>
      </c>
      <c r="K2653" s="83" t="s">
        <v>857</v>
      </c>
      <c r="L2653" s="84" t="s">
        <v>1297</v>
      </c>
      <c r="M2653" s="84" t="s">
        <v>1169</v>
      </c>
      <c r="N2653" s="83">
        <v>0.5</v>
      </c>
      <c r="O2653" s="83">
        <v>0.5</v>
      </c>
      <c r="P2653" s="83">
        <v>7</v>
      </c>
      <c r="Q2653" s="241">
        <f t="shared" si="194"/>
        <v>1.75</v>
      </c>
      <c r="R2653" s="240" t="str">
        <f t="shared" si="195"/>
        <v>DÜŞÜK RİSK</v>
      </c>
      <c r="S2653" s="84" t="s">
        <v>918</v>
      </c>
      <c r="T2653" s="83" t="s">
        <v>191</v>
      </c>
      <c r="U2653" s="155" t="s">
        <v>919</v>
      </c>
      <c r="V2653" s="85" t="s">
        <v>558</v>
      </c>
      <c r="W2653" s="156" t="s">
        <v>919</v>
      </c>
      <c r="X2653" s="156" t="s">
        <v>858</v>
      </c>
      <c r="Y2653" s="83">
        <v>0.5</v>
      </c>
      <c r="Z2653" s="83">
        <v>0.5</v>
      </c>
      <c r="AA2653" s="83">
        <v>7</v>
      </c>
      <c r="AB2653" s="241">
        <f t="shared" si="196"/>
        <v>1.75</v>
      </c>
      <c r="AC2653" s="240" t="str">
        <f t="shared" si="197"/>
        <v>DÜŞÜK RİSK</v>
      </c>
      <c r="AD2653" s="81" t="s">
        <v>493</v>
      </c>
      <c r="AE2653" s="81" t="s">
        <v>191</v>
      </c>
      <c r="AF2653" s="240" t="s">
        <v>1274</v>
      </c>
      <c r="AG2653" s="83" t="s">
        <v>1298</v>
      </c>
    </row>
    <row r="2654" spans="1:33" ht="192.5" x14ac:dyDescent="0.45">
      <c r="A2654" s="152">
        <v>2647</v>
      </c>
      <c r="B2654" s="153">
        <v>45896</v>
      </c>
      <c r="C2654" s="83" t="s">
        <v>66</v>
      </c>
      <c r="D2654" s="81" t="s">
        <v>6756</v>
      </c>
      <c r="E2654" s="254" t="s">
        <v>5384</v>
      </c>
      <c r="F2654" s="254" t="s">
        <v>5384</v>
      </c>
      <c r="G2654" s="83" t="s">
        <v>1294</v>
      </c>
      <c r="H2654" s="83" t="s">
        <v>1299</v>
      </c>
      <c r="I2654" s="83" t="s">
        <v>1300</v>
      </c>
      <c r="J2654" s="83" t="s">
        <v>1301</v>
      </c>
      <c r="K2654" s="83" t="s">
        <v>857</v>
      </c>
      <c r="L2654" s="84" t="s">
        <v>1302</v>
      </c>
      <c r="M2654" s="84" t="s">
        <v>1169</v>
      </c>
      <c r="N2654" s="83">
        <v>3</v>
      </c>
      <c r="O2654" s="83">
        <v>1</v>
      </c>
      <c r="P2654" s="83">
        <v>7</v>
      </c>
      <c r="Q2654" s="241">
        <f t="shared" si="194"/>
        <v>21</v>
      </c>
      <c r="R2654" s="240" t="str">
        <f t="shared" si="195"/>
        <v>OLASI RİSK</v>
      </c>
      <c r="S2654" s="84" t="s">
        <v>918</v>
      </c>
      <c r="T2654" s="83" t="s">
        <v>191</v>
      </c>
      <c r="U2654" s="155" t="s">
        <v>919</v>
      </c>
      <c r="V2654" s="85" t="s">
        <v>558</v>
      </c>
      <c r="W2654" s="156" t="s">
        <v>919</v>
      </c>
      <c r="X2654" s="156" t="s">
        <v>858</v>
      </c>
      <c r="Y2654" s="83">
        <v>1</v>
      </c>
      <c r="Z2654" s="83">
        <v>0.5</v>
      </c>
      <c r="AA2654" s="83">
        <v>3</v>
      </c>
      <c r="AB2654" s="241">
        <f t="shared" si="196"/>
        <v>1.5</v>
      </c>
      <c r="AC2654" s="240" t="str">
        <f t="shared" si="197"/>
        <v>DÜŞÜK RİSK</v>
      </c>
      <c r="AD2654" s="81" t="s">
        <v>132</v>
      </c>
      <c r="AE2654" s="81" t="s">
        <v>191</v>
      </c>
      <c r="AF2654" s="240" t="s">
        <v>921</v>
      </c>
      <c r="AG2654" s="83" t="s">
        <v>1298</v>
      </c>
    </row>
    <row r="2655" spans="1:33" ht="192.5" x14ac:dyDescent="0.45">
      <c r="A2655" s="152">
        <v>2648</v>
      </c>
      <c r="B2655" s="153">
        <v>45896</v>
      </c>
      <c r="C2655" s="83" t="s">
        <v>66</v>
      </c>
      <c r="D2655" s="81" t="s">
        <v>6756</v>
      </c>
      <c r="E2655" s="254" t="s">
        <v>5384</v>
      </c>
      <c r="F2655" s="254" t="s">
        <v>5384</v>
      </c>
      <c r="G2655" s="83" t="s">
        <v>1303</v>
      </c>
      <c r="H2655" s="83" t="s">
        <v>1304</v>
      </c>
      <c r="I2655" s="83" t="s">
        <v>1305</v>
      </c>
      <c r="J2655" s="83" t="s">
        <v>1306</v>
      </c>
      <c r="K2655" s="83" t="s">
        <v>857</v>
      </c>
      <c r="L2655" s="84" t="s">
        <v>1307</v>
      </c>
      <c r="M2655" s="84" t="s">
        <v>1169</v>
      </c>
      <c r="N2655" s="83">
        <v>1</v>
      </c>
      <c r="O2655" s="83">
        <v>1</v>
      </c>
      <c r="P2655" s="83">
        <v>40</v>
      </c>
      <c r="Q2655" s="241">
        <f t="shared" si="194"/>
        <v>40</v>
      </c>
      <c r="R2655" s="240" t="str">
        <f t="shared" si="195"/>
        <v>OLASI RİSK</v>
      </c>
      <c r="S2655" s="84" t="s">
        <v>918</v>
      </c>
      <c r="T2655" s="83" t="s">
        <v>191</v>
      </c>
      <c r="U2655" s="155" t="s">
        <v>919</v>
      </c>
      <c r="V2655" s="85" t="s">
        <v>558</v>
      </c>
      <c r="W2655" s="156" t="s">
        <v>919</v>
      </c>
      <c r="X2655" s="156" t="s">
        <v>858</v>
      </c>
      <c r="Y2655" s="83">
        <v>0.5</v>
      </c>
      <c r="Z2655" s="83">
        <v>0.5</v>
      </c>
      <c r="AA2655" s="83">
        <v>40</v>
      </c>
      <c r="AB2655" s="241">
        <f t="shared" si="196"/>
        <v>10</v>
      </c>
      <c r="AC2655" s="240" t="str">
        <f t="shared" si="197"/>
        <v>DÜŞÜK RİSK</v>
      </c>
      <c r="AD2655" s="81" t="s">
        <v>132</v>
      </c>
      <c r="AE2655" s="81" t="s">
        <v>191</v>
      </c>
      <c r="AF2655" s="240" t="s">
        <v>921</v>
      </c>
      <c r="AG2655" s="83" t="s">
        <v>1298</v>
      </c>
    </row>
    <row r="2656" spans="1:33" ht="192.5" x14ac:dyDescent="0.45">
      <c r="A2656" s="152">
        <v>2649</v>
      </c>
      <c r="B2656" s="153">
        <v>45896</v>
      </c>
      <c r="C2656" s="83" t="s">
        <v>66</v>
      </c>
      <c r="D2656" s="81" t="s">
        <v>6756</v>
      </c>
      <c r="E2656" s="254" t="s">
        <v>5384</v>
      </c>
      <c r="F2656" s="254" t="s">
        <v>5384</v>
      </c>
      <c r="G2656" s="83" t="s">
        <v>1308</v>
      </c>
      <c r="H2656" s="83" t="s">
        <v>1309</v>
      </c>
      <c r="I2656" s="83" t="s">
        <v>1310</v>
      </c>
      <c r="J2656" s="83" t="s">
        <v>1311</v>
      </c>
      <c r="K2656" s="83" t="s">
        <v>857</v>
      </c>
      <c r="L2656" s="84" t="s">
        <v>1312</v>
      </c>
      <c r="M2656" s="84" t="s">
        <v>1169</v>
      </c>
      <c r="N2656" s="83">
        <v>3</v>
      </c>
      <c r="O2656" s="83">
        <v>3</v>
      </c>
      <c r="P2656" s="83">
        <v>15</v>
      </c>
      <c r="Q2656" s="241">
        <f t="shared" si="194"/>
        <v>135</v>
      </c>
      <c r="R2656" s="240" t="str">
        <f t="shared" si="195"/>
        <v>ÖNEMLİ RİSK</v>
      </c>
      <c r="S2656" s="84" t="s">
        <v>918</v>
      </c>
      <c r="T2656" s="83" t="s">
        <v>191</v>
      </c>
      <c r="U2656" s="155" t="s">
        <v>919</v>
      </c>
      <c r="V2656" s="85" t="s">
        <v>558</v>
      </c>
      <c r="W2656" s="156" t="s">
        <v>919</v>
      </c>
      <c r="X2656" s="156" t="s">
        <v>858</v>
      </c>
      <c r="Y2656" s="83">
        <v>0.5</v>
      </c>
      <c r="Z2656" s="83">
        <v>0.5</v>
      </c>
      <c r="AA2656" s="83">
        <v>15</v>
      </c>
      <c r="AB2656" s="241">
        <f t="shared" si="196"/>
        <v>3.75</v>
      </c>
      <c r="AC2656" s="240" t="str">
        <f t="shared" si="197"/>
        <v>DÜŞÜK RİSK</v>
      </c>
      <c r="AD2656" s="81" t="s">
        <v>132</v>
      </c>
      <c r="AE2656" s="81" t="s">
        <v>191</v>
      </c>
      <c r="AF2656" s="240" t="s">
        <v>921</v>
      </c>
      <c r="AG2656" s="83" t="s">
        <v>1298</v>
      </c>
    </row>
    <row r="2657" spans="1:33" ht="192.5" x14ac:dyDescent="0.45">
      <c r="A2657" s="152">
        <v>2650</v>
      </c>
      <c r="B2657" s="153">
        <v>45896</v>
      </c>
      <c r="C2657" s="83" t="s">
        <v>66</v>
      </c>
      <c r="D2657" s="81" t="s">
        <v>6756</v>
      </c>
      <c r="E2657" s="254" t="s">
        <v>5384</v>
      </c>
      <c r="F2657" s="254" t="s">
        <v>5384</v>
      </c>
      <c r="G2657" s="83" t="s">
        <v>1313</v>
      </c>
      <c r="H2657" s="83" t="s">
        <v>1314</v>
      </c>
      <c r="I2657" s="83" t="s">
        <v>1315</v>
      </c>
      <c r="J2657" s="83" t="s">
        <v>1306</v>
      </c>
      <c r="K2657" s="83" t="s">
        <v>857</v>
      </c>
      <c r="L2657" s="84" t="s">
        <v>1316</v>
      </c>
      <c r="M2657" s="84" t="s">
        <v>1169</v>
      </c>
      <c r="N2657" s="83">
        <v>1</v>
      </c>
      <c r="O2657" s="83">
        <v>0.5</v>
      </c>
      <c r="P2657" s="83">
        <v>15</v>
      </c>
      <c r="Q2657" s="241">
        <f t="shared" si="194"/>
        <v>7.5</v>
      </c>
      <c r="R2657" s="240" t="str">
        <f t="shared" si="195"/>
        <v>DÜŞÜK RİSK</v>
      </c>
      <c r="S2657" s="84" t="s">
        <v>918</v>
      </c>
      <c r="T2657" s="83" t="s">
        <v>72</v>
      </c>
      <c r="U2657" s="155" t="s">
        <v>919</v>
      </c>
      <c r="V2657" s="85" t="s">
        <v>558</v>
      </c>
      <c r="W2657" s="156" t="s">
        <v>919</v>
      </c>
      <c r="X2657" s="156" t="s">
        <v>858</v>
      </c>
      <c r="Y2657" s="83">
        <v>0.5</v>
      </c>
      <c r="Z2657" s="83">
        <v>0.5</v>
      </c>
      <c r="AA2657" s="83">
        <v>40</v>
      </c>
      <c r="AB2657" s="241">
        <f t="shared" si="196"/>
        <v>10</v>
      </c>
      <c r="AC2657" s="240" t="str">
        <f t="shared" si="197"/>
        <v>DÜŞÜK RİSK</v>
      </c>
      <c r="AD2657" s="81" t="s">
        <v>493</v>
      </c>
      <c r="AE2657" s="81" t="s">
        <v>72</v>
      </c>
      <c r="AF2657" s="240" t="s">
        <v>1081</v>
      </c>
      <c r="AG2657" s="83" t="s">
        <v>1298</v>
      </c>
    </row>
    <row r="2658" spans="1:33" ht="192.5" x14ac:dyDescent="0.45">
      <c r="A2658" s="152">
        <v>2651</v>
      </c>
      <c r="B2658" s="153">
        <v>45896</v>
      </c>
      <c r="C2658" s="83" t="s">
        <v>66</v>
      </c>
      <c r="D2658" s="81" t="s">
        <v>6756</v>
      </c>
      <c r="E2658" s="254" t="s">
        <v>5384</v>
      </c>
      <c r="F2658" s="254" t="s">
        <v>5384</v>
      </c>
      <c r="G2658" s="83" t="s">
        <v>1313</v>
      </c>
      <c r="H2658" s="83" t="s">
        <v>1317</v>
      </c>
      <c r="I2658" s="83" t="s">
        <v>1318</v>
      </c>
      <c r="J2658" s="83" t="s">
        <v>1306</v>
      </c>
      <c r="K2658" s="83" t="s">
        <v>857</v>
      </c>
      <c r="L2658" s="84" t="s">
        <v>1319</v>
      </c>
      <c r="M2658" s="84" t="s">
        <v>1169</v>
      </c>
      <c r="N2658" s="83">
        <v>1</v>
      </c>
      <c r="O2658" s="83">
        <v>0.5</v>
      </c>
      <c r="P2658" s="83">
        <v>40</v>
      </c>
      <c r="Q2658" s="241">
        <f t="shared" si="194"/>
        <v>20</v>
      </c>
      <c r="R2658" s="240" t="str">
        <f t="shared" si="195"/>
        <v>OLASI RİSK</v>
      </c>
      <c r="S2658" s="84" t="s">
        <v>918</v>
      </c>
      <c r="T2658" s="83" t="s">
        <v>191</v>
      </c>
      <c r="U2658" s="155" t="s">
        <v>919</v>
      </c>
      <c r="V2658" s="85" t="s">
        <v>558</v>
      </c>
      <c r="W2658" s="156" t="s">
        <v>919</v>
      </c>
      <c r="X2658" s="156" t="s">
        <v>858</v>
      </c>
      <c r="Y2658" s="83">
        <v>1</v>
      </c>
      <c r="Z2658" s="83">
        <v>0.5</v>
      </c>
      <c r="AA2658" s="83">
        <v>15</v>
      </c>
      <c r="AB2658" s="241">
        <f t="shared" si="196"/>
        <v>7.5</v>
      </c>
      <c r="AC2658" s="240" t="str">
        <f t="shared" si="197"/>
        <v>DÜŞÜK RİSK</v>
      </c>
      <c r="AD2658" s="81" t="s">
        <v>132</v>
      </c>
      <c r="AE2658" s="81" t="s">
        <v>191</v>
      </c>
      <c r="AF2658" s="240" t="s">
        <v>921</v>
      </c>
      <c r="AG2658" s="83" t="s">
        <v>1298</v>
      </c>
    </row>
    <row r="2659" spans="1:33" ht="192.5" x14ac:dyDescent="0.45">
      <c r="A2659" s="152">
        <v>2652</v>
      </c>
      <c r="B2659" s="153">
        <v>45896</v>
      </c>
      <c r="C2659" s="83" t="s">
        <v>66</v>
      </c>
      <c r="D2659" s="81" t="s">
        <v>6756</v>
      </c>
      <c r="E2659" s="254" t="s">
        <v>5384</v>
      </c>
      <c r="F2659" s="254" t="s">
        <v>5384</v>
      </c>
      <c r="G2659" s="83" t="s">
        <v>1313</v>
      </c>
      <c r="H2659" s="83" t="s">
        <v>1320</v>
      </c>
      <c r="I2659" s="83" t="s">
        <v>1321</v>
      </c>
      <c r="J2659" s="83" t="s">
        <v>1322</v>
      </c>
      <c r="K2659" s="83" t="s">
        <v>857</v>
      </c>
      <c r="L2659" s="84" t="s">
        <v>1323</v>
      </c>
      <c r="M2659" s="84" t="s">
        <v>1169</v>
      </c>
      <c r="N2659" s="83">
        <v>1</v>
      </c>
      <c r="O2659" s="83">
        <v>1</v>
      </c>
      <c r="P2659" s="83">
        <v>40</v>
      </c>
      <c r="Q2659" s="241">
        <f t="shared" si="194"/>
        <v>40</v>
      </c>
      <c r="R2659" s="240" t="str">
        <f t="shared" si="195"/>
        <v>OLASI RİSK</v>
      </c>
      <c r="S2659" s="84" t="s">
        <v>918</v>
      </c>
      <c r="T2659" s="83" t="s">
        <v>72</v>
      </c>
      <c r="U2659" s="155" t="s">
        <v>919</v>
      </c>
      <c r="V2659" s="85" t="s">
        <v>558</v>
      </c>
      <c r="W2659" s="156" t="s">
        <v>919</v>
      </c>
      <c r="X2659" s="156" t="s">
        <v>858</v>
      </c>
      <c r="Y2659" s="83">
        <v>0.5</v>
      </c>
      <c r="Z2659" s="83">
        <v>0.5</v>
      </c>
      <c r="AA2659" s="83">
        <v>40</v>
      </c>
      <c r="AB2659" s="241">
        <f t="shared" si="196"/>
        <v>10</v>
      </c>
      <c r="AC2659" s="240" t="str">
        <f t="shared" si="197"/>
        <v>DÜŞÜK RİSK</v>
      </c>
      <c r="AD2659" s="81" t="s">
        <v>132</v>
      </c>
      <c r="AE2659" s="81" t="s">
        <v>191</v>
      </c>
      <c r="AF2659" s="240" t="s">
        <v>921</v>
      </c>
      <c r="AG2659" s="83" t="s">
        <v>1298</v>
      </c>
    </row>
    <row r="2660" spans="1:33" ht="192.5" x14ac:dyDescent="0.45">
      <c r="A2660" s="152">
        <v>2653</v>
      </c>
      <c r="B2660" s="153">
        <v>45896</v>
      </c>
      <c r="C2660" s="83" t="s">
        <v>66</v>
      </c>
      <c r="D2660" s="81" t="s">
        <v>6756</v>
      </c>
      <c r="E2660" s="254" t="s">
        <v>5384</v>
      </c>
      <c r="F2660" s="254" t="s">
        <v>5384</v>
      </c>
      <c r="G2660" s="83" t="s">
        <v>1313</v>
      </c>
      <c r="H2660" s="83" t="s">
        <v>1324</v>
      </c>
      <c r="I2660" s="83" t="s">
        <v>1325</v>
      </c>
      <c r="J2660" s="83" t="s">
        <v>1326</v>
      </c>
      <c r="K2660" s="83" t="s">
        <v>857</v>
      </c>
      <c r="L2660" s="84" t="s">
        <v>1323</v>
      </c>
      <c r="M2660" s="84" t="s">
        <v>1169</v>
      </c>
      <c r="N2660" s="83">
        <v>1</v>
      </c>
      <c r="O2660" s="83">
        <v>0.5</v>
      </c>
      <c r="P2660" s="83">
        <v>40</v>
      </c>
      <c r="Q2660" s="241">
        <f t="shared" si="194"/>
        <v>20</v>
      </c>
      <c r="R2660" s="240" t="str">
        <f t="shared" si="195"/>
        <v>OLASI RİSK</v>
      </c>
      <c r="S2660" s="84" t="s">
        <v>918</v>
      </c>
      <c r="T2660" s="83" t="s">
        <v>72</v>
      </c>
      <c r="U2660" s="155" t="s">
        <v>919</v>
      </c>
      <c r="V2660" s="85" t="s">
        <v>558</v>
      </c>
      <c r="W2660" s="156" t="s">
        <v>919</v>
      </c>
      <c r="X2660" s="156" t="s">
        <v>858</v>
      </c>
      <c r="Y2660" s="83">
        <v>0.5</v>
      </c>
      <c r="Z2660" s="83">
        <v>0.5</v>
      </c>
      <c r="AA2660" s="83">
        <v>40</v>
      </c>
      <c r="AB2660" s="241">
        <f t="shared" si="196"/>
        <v>10</v>
      </c>
      <c r="AC2660" s="240" t="str">
        <f t="shared" si="197"/>
        <v>DÜŞÜK RİSK</v>
      </c>
      <c r="AD2660" s="81" t="s">
        <v>493</v>
      </c>
      <c r="AE2660" s="81" t="s">
        <v>72</v>
      </c>
      <c r="AF2660" s="240" t="s">
        <v>1081</v>
      </c>
      <c r="AG2660" s="83" t="s">
        <v>1298</v>
      </c>
    </row>
    <row r="2661" spans="1:33" ht="192.5" x14ac:dyDescent="0.45">
      <c r="A2661" s="152">
        <v>2654</v>
      </c>
      <c r="B2661" s="153">
        <v>45896</v>
      </c>
      <c r="C2661" s="83" t="s">
        <v>66</v>
      </c>
      <c r="D2661" s="81" t="s">
        <v>6756</v>
      </c>
      <c r="E2661" s="254" t="s">
        <v>5384</v>
      </c>
      <c r="F2661" s="254" t="s">
        <v>5384</v>
      </c>
      <c r="G2661" s="83" t="s">
        <v>1313</v>
      </c>
      <c r="H2661" s="83" t="s">
        <v>1327</v>
      </c>
      <c r="I2661" s="83" t="s">
        <v>1325</v>
      </c>
      <c r="J2661" s="83" t="s">
        <v>1328</v>
      </c>
      <c r="K2661" s="83" t="s">
        <v>857</v>
      </c>
      <c r="L2661" s="84" t="s">
        <v>1329</v>
      </c>
      <c r="M2661" s="84" t="s">
        <v>1169</v>
      </c>
      <c r="N2661" s="83">
        <v>1</v>
      </c>
      <c r="O2661" s="83">
        <v>1</v>
      </c>
      <c r="P2661" s="83">
        <v>40</v>
      </c>
      <c r="Q2661" s="241">
        <f t="shared" si="194"/>
        <v>40</v>
      </c>
      <c r="R2661" s="240" t="str">
        <f t="shared" si="195"/>
        <v>OLASI RİSK</v>
      </c>
      <c r="S2661" s="84" t="s">
        <v>918</v>
      </c>
      <c r="T2661" s="83" t="s">
        <v>72</v>
      </c>
      <c r="U2661" s="155" t="s">
        <v>919</v>
      </c>
      <c r="V2661" s="85" t="s">
        <v>558</v>
      </c>
      <c r="W2661" s="156" t="s">
        <v>919</v>
      </c>
      <c r="X2661" s="156" t="s">
        <v>858</v>
      </c>
      <c r="Y2661" s="83">
        <v>1</v>
      </c>
      <c r="Z2661" s="83">
        <v>0.5</v>
      </c>
      <c r="AA2661" s="83">
        <v>15</v>
      </c>
      <c r="AB2661" s="241">
        <f t="shared" si="196"/>
        <v>7.5</v>
      </c>
      <c r="AC2661" s="240" t="str">
        <f t="shared" si="197"/>
        <v>DÜŞÜK RİSK</v>
      </c>
      <c r="AD2661" s="81" t="s">
        <v>493</v>
      </c>
      <c r="AE2661" s="81" t="s">
        <v>72</v>
      </c>
      <c r="AF2661" s="240" t="s">
        <v>1081</v>
      </c>
      <c r="AG2661" s="83" t="s">
        <v>1298</v>
      </c>
    </row>
    <row r="2662" spans="1:33" ht="192.5" x14ac:dyDescent="0.45">
      <c r="A2662" s="152">
        <v>2655</v>
      </c>
      <c r="B2662" s="153">
        <v>45896</v>
      </c>
      <c r="C2662" s="83" t="s">
        <v>66</v>
      </c>
      <c r="D2662" s="81" t="s">
        <v>6756</v>
      </c>
      <c r="E2662" s="254" t="s">
        <v>5384</v>
      </c>
      <c r="F2662" s="254" t="s">
        <v>5384</v>
      </c>
      <c r="G2662" s="83" t="s">
        <v>1313</v>
      </c>
      <c r="H2662" s="83" t="s">
        <v>1330</v>
      </c>
      <c r="I2662" s="83" t="s">
        <v>1331</v>
      </c>
      <c r="J2662" s="83" t="s">
        <v>1332</v>
      </c>
      <c r="K2662" s="83" t="s">
        <v>857</v>
      </c>
      <c r="L2662" s="84" t="s">
        <v>1333</v>
      </c>
      <c r="M2662" s="84" t="s">
        <v>1169</v>
      </c>
      <c r="N2662" s="83">
        <v>1</v>
      </c>
      <c r="O2662" s="83">
        <v>1</v>
      </c>
      <c r="P2662" s="83">
        <v>40</v>
      </c>
      <c r="Q2662" s="241">
        <f t="shared" si="194"/>
        <v>40</v>
      </c>
      <c r="R2662" s="240" t="str">
        <f t="shared" si="195"/>
        <v>OLASI RİSK</v>
      </c>
      <c r="S2662" s="84" t="s">
        <v>918</v>
      </c>
      <c r="T2662" s="83" t="s">
        <v>72</v>
      </c>
      <c r="U2662" s="155" t="s">
        <v>919</v>
      </c>
      <c r="V2662" s="85" t="s">
        <v>558</v>
      </c>
      <c r="W2662" s="156" t="s">
        <v>919</v>
      </c>
      <c r="X2662" s="156" t="s">
        <v>858</v>
      </c>
      <c r="Y2662" s="83">
        <v>1</v>
      </c>
      <c r="Z2662" s="83">
        <v>0.5</v>
      </c>
      <c r="AA2662" s="83">
        <v>15</v>
      </c>
      <c r="AB2662" s="241">
        <f t="shared" si="196"/>
        <v>7.5</v>
      </c>
      <c r="AC2662" s="240" t="str">
        <f t="shared" si="197"/>
        <v>DÜŞÜK RİSK</v>
      </c>
      <c r="AD2662" s="81" t="s">
        <v>493</v>
      </c>
      <c r="AE2662" s="81" t="s">
        <v>72</v>
      </c>
      <c r="AF2662" s="240" t="s">
        <v>1081</v>
      </c>
      <c r="AG2662" s="83" t="s">
        <v>1298</v>
      </c>
    </row>
    <row r="2663" spans="1:33" ht="192.5" x14ac:dyDescent="0.45">
      <c r="A2663" s="152">
        <v>2656</v>
      </c>
      <c r="B2663" s="153">
        <v>45896</v>
      </c>
      <c r="C2663" s="83" t="s">
        <v>66</v>
      </c>
      <c r="D2663" s="81" t="s">
        <v>6756</v>
      </c>
      <c r="E2663" s="254" t="s">
        <v>5384</v>
      </c>
      <c r="F2663" s="254" t="s">
        <v>5384</v>
      </c>
      <c r="G2663" s="83" t="s">
        <v>1334</v>
      </c>
      <c r="H2663" s="83" t="s">
        <v>1335</v>
      </c>
      <c r="I2663" s="83" t="s">
        <v>1336</v>
      </c>
      <c r="J2663" s="83" t="s">
        <v>1337</v>
      </c>
      <c r="K2663" s="83" t="s">
        <v>857</v>
      </c>
      <c r="L2663" s="84" t="s">
        <v>1338</v>
      </c>
      <c r="M2663" s="84" t="s">
        <v>917</v>
      </c>
      <c r="N2663" s="83">
        <v>0.5</v>
      </c>
      <c r="O2663" s="83">
        <v>0.5</v>
      </c>
      <c r="P2663" s="83">
        <v>40</v>
      </c>
      <c r="Q2663" s="241">
        <f t="shared" si="194"/>
        <v>10</v>
      </c>
      <c r="R2663" s="240" t="str">
        <f t="shared" si="195"/>
        <v>DÜŞÜK RİSK</v>
      </c>
      <c r="S2663" s="84" t="s">
        <v>918</v>
      </c>
      <c r="T2663" s="83" t="s">
        <v>72</v>
      </c>
      <c r="U2663" s="155" t="s">
        <v>919</v>
      </c>
      <c r="V2663" s="85" t="s">
        <v>558</v>
      </c>
      <c r="W2663" s="156" t="s">
        <v>919</v>
      </c>
      <c r="X2663" s="156" t="s">
        <v>858</v>
      </c>
      <c r="Y2663" s="83">
        <v>0.5</v>
      </c>
      <c r="Z2663" s="83">
        <v>0.5</v>
      </c>
      <c r="AA2663" s="83">
        <v>40</v>
      </c>
      <c r="AB2663" s="241">
        <f t="shared" si="196"/>
        <v>10</v>
      </c>
      <c r="AC2663" s="240" t="str">
        <f t="shared" si="197"/>
        <v>DÜŞÜK RİSK</v>
      </c>
      <c r="AD2663" s="81" t="s">
        <v>493</v>
      </c>
      <c r="AE2663" s="81" t="s">
        <v>72</v>
      </c>
      <c r="AF2663" s="240" t="s">
        <v>1274</v>
      </c>
      <c r="AG2663" s="83" t="s">
        <v>1298</v>
      </c>
    </row>
    <row r="2664" spans="1:33" ht="192.5" x14ac:dyDescent="0.45">
      <c r="A2664" s="152">
        <v>2657</v>
      </c>
      <c r="B2664" s="153">
        <v>45896</v>
      </c>
      <c r="C2664" s="83" t="s">
        <v>66</v>
      </c>
      <c r="D2664" s="81" t="s">
        <v>6756</v>
      </c>
      <c r="E2664" s="254" t="s">
        <v>5384</v>
      </c>
      <c r="F2664" s="254" t="s">
        <v>5384</v>
      </c>
      <c r="G2664" s="83" t="s">
        <v>1339</v>
      </c>
      <c r="H2664" s="83" t="s">
        <v>1340</v>
      </c>
      <c r="I2664" s="83" t="s">
        <v>1341</v>
      </c>
      <c r="J2664" s="83" t="s">
        <v>1342</v>
      </c>
      <c r="K2664" s="83" t="s">
        <v>857</v>
      </c>
      <c r="L2664" s="84" t="s">
        <v>1343</v>
      </c>
      <c r="M2664" s="84" t="s">
        <v>917</v>
      </c>
      <c r="N2664" s="83">
        <v>0.5</v>
      </c>
      <c r="O2664" s="83">
        <v>0.5</v>
      </c>
      <c r="P2664" s="83">
        <v>100</v>
      </c>
      <c r="Q2664" s="241">
        <f t="shared" si="194"/>
        <v>25</v>
      </c>
      <c r="R2664" s="240" t="str">
        <f t="shared" si="195"/>
        <v>OLASI RİSK</v>
      </c>
      <c r="S2664" s="84" t="s">
        <v>918</v>
      </c>
      <c r="T2664" s="83" t="s">
        <v>191</v>
      </c>
      <c r="U2664" s="155" t="s">
        <v>919</v>
      </c>
      <c r="V2664" s="85" t="s">
        <v>558</v>
      </c>
      <c r="W2664" s="156" t="s">
        <v>919</v>
      </c>
      <c r="X2664" s="156" t="s">
        <v>858</v>
      </c>
      <c r="Y2664" s="83">
        <v>0.5</v>
      </c>
      <c r="Z2664" s="83">
        <v>0.5</v>
      </c>
      <c r="AA2664" s="83">
        <v>40</v>
      </c>
      <c r="AB2664" s="241">
        <f t="shared" si="196"/>
        <v>10</v>
      </c>
      <c r="AC2664" s="240" t="str">
        <f t="shared" si="197"/>
        <v>DÜŞÜK RİSK</v>
      </c>
      <c r="AD2664" s="81" t="s">
        <v>493</v>
      </c>
      <c r="AE2664" s="81" t="s">
        <v>191</v>
      </c>
      <c r="AF2664" s="240" t="s">
        <v>1274</v>
      </c>
      <c r="AG2664" s="83" t="s">
        <v>1298</v>
      </c>
    </row>
    <row r="2665" spans="1:33" ht="192.5" x14ac:dyDescent="0.45">
      <c r="A2665" s="152">
        <v>2658</v>
      </c>
      <c r="B2665" s="153">
        <v>45896</v>
      </c>
      <c r="C2665" s="83" t="s">
        <v>66</v>
      </c>
      <c r="D2665" s="81" t="s">
        <v>6756</v>
      </c>
      <c r="E2665" s="254" t="s">
        <v>5384</v>
      </c>
      <c r="F2665" s="254" t="s">
        <v>5384</v>
      </c>
      <c r="G2665" s="83" t="s">
        <v>1339</v>
      </c>
      <c r="H2665" s="83" t="s">
        <v>1344</v>
      </c>
      <c r="I2665" s="83" t="s">
        <v>1345</v>
      </c>
      <c r="J2665" s="83" t="s">
        <v>1346</v>
      </c>
      <c r="K2665" s="83" t="s">
        <v>857</v>
      </c>
      <c r="L2665" s="84" t="s">
        <v>1347</v>
      </c>
      <c r="M2665" s="84" t="s">
        <v>917</v>
      </c>
      <c r="N2665" s="83">
        <v>1</v>
      </c>
      <c r="O2665" s="83">
        <v>0.5</v>
      </c>
      <c r="P2665" s="83">
        <v>100</v>
      </c>
      <c r="Q2665" s="241">
        <f t="shared" si="194"/>
        <v>50</v>
      </c>
      <c r="R2665" s="240" t="str">
        <f t="shared" si="195"/>
        <v>OLASI RİSK</v>
      </c>
      <c r="S2665" s="84" t="s">
        <v>918</v>
      </c>
      <c r="T2665" s="83" t="s">
        <v>191</v>
      </c>
      <c r="U2665" s="155" t="s">
        <v>919</v>
      </c>
      <c r="V2665" s="85" t="s">
        <v>558</v>
      </c>
      <c r="W2665" s="156" t="s">
        <v>919</v>
      </c>
      <c r="X2665" s="156" t="s">
        <v>858</v>
      </c>
      <c r="Y2665" s="83">
        <v>0.5</v>
      </c>
      <c r="Z2665" s="83">
        <v>0.5</v>
      </c>
      <c r="AA2665" s="83">
        <v>40</v>
      </c>
      <c r="AB2665" s="241">
        <f t="shared" si="196"/>
        <v>10</v>
      </c>
      <c r="AC2665" s="240" t="str">
        <f t="shared" si="197"/>
        <v>DÜŞÜK RİSK</v>
      </c>
      <c r="AD2665" s="81" t="s">
        <v>132</v>
      </c>
      <c r="AE2665" s="81" t="s">
        <v>191</v>
      </c>
      <c r="AF2665" s="240" t="s">
        <v>921</v>
      </c>
      <c r="AG2665" s="83" t="s">
        <v>1298</v>
      </c>
    </row>
    <row r="2666" spans="1:33" ht="192.5" x14ac:dyDescent="0.45">
      <c r="A2666" s="152">
        <v>2659</v>
      </c>
      <c r="B2666" s="153">
        <v>45896</v>
      </c>
      <c r="C2666" s="83" t="s">
        <v>66</v>
      </c>
      <c r="D2666" s="81" t="s">
        <v>6756</v>
      </c>
      <c r="E2666" s="254" t="s">
        <v>5384</v>
      </c>
      <c r="F2666" s="254" t="s">
        <v>5384</v>
      </c>
      <c r="G2666" s="83" t="s">
        <v>1348</v>
      </c>
      <c r="H2666" s="83" t="s">
        <v>1349</v>
      </c>
      <c r="I2666" s="83" t="s">
        <v>1350</v>
      </c>
      <c r="J2666" s="83" t="s">
        <v>1351</v>
      </c>
      <c r="K2666" s="83" t="s">
        <v>857</v>
      </c>
      <c r="L2666" s="84" t="s">
        <v>1352</v>
      </c>
      <c r="M2666" s="84" t="s">
        <v>917</v>
      </c>
      <c r="N2666" s="83">
        <v>1</v>
      </c>
      <c r="O2666" s="83">
        <v>0.5</v>
      </c>
      <c r="P2666" s="83">
        <v>100</v>
      </c>
      <c r="Q2666" s="241">
        <f t="shared" si="194"/>
        <v>50</v>
      </c>
      <c r="R2666" s="240" t="str">
        <f t="shared" si="195"/>
        <v>OLASI RİSK</v>
      </c>
      <c r="S2666" s="84" t="s">
        <v>918</v>
      </c>
      <c r="T2666" s="83" t="s">
        <v>132</v>
      </c>
      <c r="U2666" s="155" t="s">
        <v>919</v>
      </c>
      <c r="V2666" s="85" t="s">
        <v>558</v>
      </c>
      <c r="W2666" s="156" t="s">
        <v>919</v>
      </c>
      <c r="X2666" s="156" t="s">
        <v>858</v>
      </c>
      <c r="Y2666" s="83">
        <v>0.5</v>
      </c>
      <c r="Z2666" s="83">
        <v>0.5</v>
      </c>
      <c r="AA2666" s="83">
        <v>40</v>
      </c>
      <c r="AB2666" s="241">
        <f t="shared" si="196"/>
        <v>10</v>
      </c>
      <c r="AC2666" s="240" t="str">
        <f t="shared" si="197"/>
        <v>DÜŞÜK RİSK</v>
      </c>
      <c r="AD2666" s="81" t="s">
        <v>132</v>
      </c>
      <c r="AE2666" s="81" t="s">
        <v>132</v>
      </c>
      <c r="AF2666" s="240" t="s">
        <v>1353</v>
      </c>
      <c r="AG2666" s="83" t="s">
        <v>1298</v>
      </c>
    </row>
    <row r="2667" spans="1:33" ht="192.5" x14ac:dyDescent="0.45">
      <c r="A2667" s="152">
        <v>2660</v>
      </c>
      <c r="B2667" s="153">
        <v>45896</v>
      </c>
      <c r="C2667" s="83" t="s">
        <v>66</v>
      </c>
      <c r="D2667" s="81" t="s">
        <v>6756</v>
      </c>
      <c r="E2667" s="254" t="s">
        <v>5384</v>
      </c>
      <c r="F2667" s="254" t="s">
        <v>5384</v>
      </c>
      <c r="G2667" s="83" t="s">
        <v>1339</v>
      </c>
      <c r="H2667" s="83" t="s">
        <v>1354</v>
      </c>
      <c r="I2667" s="83" t="s">
        <v>1355</v>
      </c>
      <c r="J2667" s="83" t="s">
        <v>1356</v>
      </c>
      <c r="K2667" s="83" t="s">
        <v>857</v>
      </c>
      <c r="L2667" s="84" t="s">
        <v>1357</v>
      </c>
      <c r="M2667" s="84" t="s">
        <v>917</v>
      </c>
      <c r="N2667" s="83">
        <v>1</v>
      </c>
      <c r="O2667" s="83">
        <v>0.5</v>
      </c>
      <c r="P2667" s="83">
        <v>100</v>
      </c>
      <c r="Q2667" s="241">
        <f t="shared" si="194"/>
        <v>50</v>
      </c>
      <c r="R2667" s="240" t="str">
        <f t="shared" si="195"/>
        <v>OLASI RİSK</v>
      </c>
      <c r="S2667" s="84" t="s">
        <v>918</v>
      </c>
      <c r="T2667" s="83" t="s">
        <v>132</v>
      </c>
      <c r="U2667" s="155" t="s">
        <v>919</v>
      </c>
      <c r="V2667" s="85" t="s">
        <v>558</v>
      </c>
      <c r="W2667" s="156" t="s">
        <v>919</v>
      </c>
      <c r="X2667" s="156" t="s">
        <v>858</v>
      </c>
      <c r="Y2667" s="83">
        <v>0.5</v>
      </c>
      <c r="Z2667" s="83">
        <v>0.5</v>
      </c>
      <c r="AA2667" s="83">
        <v>40</v>
      </c>
      <c r="AB2667" s="241">
        <f t="shared" si="196"/>
        <v>10</v>
      </c>
      <c r="AC2667" s="240" t="str">
        <f t="shared" si="197"/>
        <v>DÜŞÜK RİSK</v>
      </c>
      <c r="AD2667" s="81" t="s">
        <v>132</v>
      </c>
      <c r="AE2667" s="81" t="s">
        <v>132</v>
      </c>
      <c r="AF2667" s="240" t="s">
        <v>1353</v>
      </c>
      <c r="AG2667" s="83" t="s">
        <v>1298</v>
      </c>
    </row>
    <row r="2668" spans="1:33" ht="192.5" x14ac:dyDescent="0.45">
      <c r="A2668" s="152">
        <v>2661</v>
      </c>
      <c r="B2668" s="153">
        <v>45896</v>
      </c>
      <c r="C2668" s="83" t="s">
        <v>66</v>
      </c>
      <c r="D2668" s="81" t="s">
        <v>6756</v>
      </c>
      <c r="E2668" s="254" t="s">
        <v>5384</v>
      </c>
      <c r="F2668" s="254" t="s">
        <v>5384</v>
      </c>
      <c r="G2668" s="83" t="s">
        <v>1358</v>
      </c>
      <c r="H2668" s="83" t="s">
        <v>1359</v>
      </c>
      <c r="I2668" s="83" t="s">
        <v>1360</v>
      </c>
      <c r="J2668" s="83" t="s">
        <v>1361</v>
      </c>
      <c r="K2668" s="83" t="s">
        <v>857</v>
      </c>
      <c r="L2668" s="84" t="s">
        <v>1362</v>
      </c>
      <c r="M2668" s="84" t="s">
        <v>917</v>
      </c>
      <c r="N2668" s="83">
        <v>1</v>
      </c>
      <c r="O2668" s="83">
        <v>1</v>
      </c>
      <c r="P2668" s="83">
        <v>15</v>
      </c>
      <c r="Q2668" s="241">
        <f t="shared" si="194"/>
        <v>15</v>
      </c>
      <c r="R2668" s="240" t="str">
        <f t="shared" si="195"/>
        <v>DÜŞÜK RİSK</v>
      </c>
      <c r="S2668" s="84" t="s">
        <v>918</v>
      </c>
      <c r="T2668" s="83" t="s">
        <v>132</v>
      </c>
      <c r="U2668" s="155" t="s">
        <v>919</v>
      </c>
      <c r="V2668" s="85" t="s">
        <v>558</v>
      </c>
      <c r="W2668" s="156" t="s">
        <v>919</v>
      </c>
      <c r="X2668" s="156" t="s">
        <v>858</v>
      </c>
      <c r="Y2668" s="83">
        <v>1</v>
      </c>
      <c r="Z2668" s="83">
        <v>1</v>
      </c>
      <c r="AA2668" s="83">
        <v>15</v>
      </c>
      <c r="AB2668" s="241">
        <f t="shared" si="196"/>
        <v>15</v>
      </c>
      <c r="AC2668" s="240" t="str">
        <f t="shared" si="197"/>
        <v>DÜŞÜK RİSK</v>
      </c>
      <c r="AD2668" s="81" t="s">
        <v>132</v>
      </c>
      <c r="AE2668" s="81" t="s">
        <v>132</v>
      </c>
      <c r="AF2668" s="240" t="s">
        <v>1353</v>
      </c>
      <c r="AG2668" s="83" t="s">
        <v>1298</v>
      </c>
    </row>
    <row r="2669" spans="1:33" ht="262.5" x14ac:dyDescent="0.45">
      <c r="A2669" s="152">
        <v>2662</v>
      </c>
      <c r="B2669" s="153">
        <v>45896</v>
      </c>
      <c r="C2669" s="83" t="s">
        <v>66</v>
      </c>
      <c r="D2669" s="81" t="s">
        <v>6756</v>
      </c>
      <c r="E2669" s="254" t="s">
        <v>5384</v>
      </c>
      <c r="F2669" s="254" t="s">
        <v>5384</v>
      </c>
      <c r="G2669" s="83" t="s">
        <v>1363</v>
      </c>
      <c r="H2669" s="83" t="s">
        <v>1364</v>
      </c>
      <c r="I2669" s="83" t="s">
        <v>1365</v>
      </c>
      <c r="J2669" s="83" t="s">
        <v>1366</v>
      </c>
      <c r="K2669" s="83" t="s">
        <v>857</v>
      </c>
      <c r="L2669" s="84" t="s">
        <v>1367</v>
      </c>
      <c r="M2669" s="84" t="s">
        <v>917</v>
      </c>
      <c r="N2669" s="83">
        <v>1</v>
      </c>
      <c r="O2669" s="83">
        <v>1</v>
      </c>
      <c r="P2669" s="83">
        <v>40</v>
      </c>
      <c r="Q2669" s="241">
        <f t="shared" si="194"/>
        <v>40</v>
      </c>
      <c r="R2669" s="240" t="str">
        <f t="shared" si="195"/>
        <v>OLASI RİSK</v>
      </c>
      <c r="S2669" s="84" t="s">
        <v>918</v>
      </c>
      <c r="T2669" s="83" t="s">
        <v>191</v>
      </c>
      <c r="U2669" s="155" t="s">
        <v>919</v>
      </c>
      <c r="V2669" s="85" t="s">
        <v>558</v>
      </c>
      <c r="W2669" s="156" t="s">
        <v>919</v>
      </c>
      <c r="X2669" s="156" t="s">
        <v>858</v>
      </c>
      <c r="Y2669" s="83">
        <v>0.5</v>
      </c>
      <c r="Z2669" s="83">
        <v>1</v>
      </c>
      <c r="AA2669" s="83">
        <v>40</v>
      </c>
      <c r="AB2669" s="241">
        <f t="shared" si="196"/>
        <v>20</v>
      </c>
      <c r="AC2669" s="240" t="str">
        <f t="shared" si="197"/>
        <v>OLASI RİSK</v>
      </c>
      <c r="AD2669" s="81" t="s">
        <v>493</v>
      </c>
      <c r="AE2669" s="81" t="s">
        <v>191</v>
      </c>
      <c r="AF2669" s="240" t="s">
        <v>1368</v>
      </c>
      <c r="AG2669" s="83" t="s">
        <v>1298</v>
      </c>
    </row>
    <row r="2670" spans="1:33" ht="262.5" x14ac:dyDescent="0.45">
      <c r="A2670" s="152">
        <v>2663</v>
      </c>
      <c r="B2670" s="153">
        <v>45896</v>
      </c>
      <c r="C2670" s="83" t="s">
        <v>66</v>
      </c>
      <c r="D2670" s="81" t="s">
        <v>6756</v>
      </c>
      <c r="E2670" s="254" t="s">
        <v>5384</v>
      </c>
      <c r="F2670" s="254" t="s">
        <v>5384</v>
      </c>
      <c r="G2670" s="83" t="s">
        <v>1363</v>
      </c>
      <c r="H2670" s="83" t="s">
        <v>1364</v>
      </c>
      <c r="I2670" s="83" t="s">
        <v>1369</v>
      </c>
      <c r="J2670" s="83" t="s">
        <v>1370</v>
      </c>
      <c r="K2670" s="83" t="s">
        <v>857</v>
      </c>
      <c r="L2670" s="84" t="s">
        <v>1367</v>
      </c>
      <c r="M2670" s="84" t="s">
        <v>917</v>
      </c>
      <c r="N2670" s="83">
        <v>1</v>
      </c>
      <c r="O2670" s="83">
        <v>1</v>
      </c>
      <c r="P2670" s="83">
        <v>40</v>
      </c>
      <c r="Q2670" s="241">
        <f t="shared" si="194"/>
        <v>40</v>
      </c>
      <c r="R2670" s="240" t="str">
        <f t="shared" si="195"/>
        <v>OLASI RİSK</v>
      </c>
      <c r="S2670" s="84" t="s">
        <v>918</v>
      </c>
      <c r="T2670" s="83" t="s">
        <v>191</v>
      </c>
      <c r="U2670" s="155" t="s">
        <v>919</v>
      </c>
      <c r="V2670" s="85" t="s">
        <v>558</v>
      </c>
      <c r="W2670" s="156" t="s">
        <v>919</v>
      </c>
      <c r="X2670" s="156" t="s">
        <v>858</v>
      </c>
      <c r="Y2670" s="83">
        <v>0.5</v>
      </c>
      <c r="Z2670" s="83">
        <v>1</v>
      </c>
      <c r="AA2670" s="83">
        <v>40</v>
      </c>
      <c r="AB2670" s="241">
        <f t="shared" si="196"/>
        <v>20</v>
      </c>
      <c r="AC2670" s="240" t="str">
        <f t="shared" si="197"/>
        <v>OLASI RİSK</v>
      </c>
      <c r="AD2670" s="81" t="s">
        <v>493</v>
      </c>
      <c r="AE2670" s="81" t="s">
        <v>191</v>
      </c>
      <c r="AF2670" s="240" t="s">
        <v>1368</v>
      </c>
      <c r="AG2670" s="83" t="s">
        <v>1298</v>
      </c>
    </row>
    <row r="2671" spans="1:33" ht="262.5" x14ac:dyDescent="0.45">
      <c r="A2671" s="152">
        <v>2664</v>
      </c>
      <c r="B2671" s="153">
        <v>45896</v>
      </c>
      <c r="C2671" s="83" t="s">
        <v>66</v>
      </c>
      <c r="D2671" s="81" t="s">
        <v>6756</v>
      </c>
      <c r="E2671" s="254" t="s">
        <v>5384</v>
      </c>
      <c r="F2671" s="254" t="s">
        <v>5384</v>
      </c>
      <c r="G2671" s="83" t="s">
        <v>1363</v>
      </c>
      <c r="H2671" s="83" t="s">
        <v>1364</v>
      </c>
      <c r="I2671" s="83" t="s">
        <v>1371</v>
      </c>
      <c r="J2671" s="83" t="s">
        <v>1372</v>
      </c>
      <c r="K2671" s="83" t="s">
        <v>857</v>
      </c>
      <c r="L2671" s="84" t="s">
        <v>1367</v>
      </c>
      <c r="M2671" s="84" t="s">
        <v>917</v>
      </c>
      <c r="N2671" s="83">
        <v>3</v>
      </c>
      <c r="O2671" s="83">
        <v>1</v>
      </c>
      <c r="P2671" s="83">
        <v>40</v>
      </c>
      <c r="Q2671" s="241">
        <f t="shared" si="194"/>
        <v>120</v>
      </c>
      <c r="R2671" s="240" t="str">
        <f t="shared" si="195"/>
        <v>ÖNEMLİ RİSK</v>
      </c>
      <c r="S2671" s="84" t="s">
        <v>918</v>
      </c>
      <c r="T2671" s="83" t="s">
        <v>191</v>
      </c>
      <c r="U2671" s="155" t="s">
        <v>919</v>
      </c>
      <c r="V2671" s="85" t="s">
        <v>558</v>
      </c>
      <c r="W2671" s="156" t="s">
        <v>919</v>
      </c>
      <c r="X2671" s="156" t="s">
        <v>858</v>
      </c>
      <c r="Y2671" s="83">
        <v>0.5</v>
      </c>
      <c r="Z2671" s="83">
        <v>1</v>
      </c>
      <c r="AA2671" s="83">
        <v>40</v>
      </c>
      <c r="AB2671" s="241">
        <f t="shared" si="196"/>
        <v>20</v>
      </c>
      <c r="AC2671" s="240" t="str">
        <f t="shared" si="197"/>
        <v>OLASI RİSK</v>
      </c>
      <c r="AD2671" s="81" t="s">
        <v>493</v>
      </c>
      <c r="AE2671" s="81" t="s">
        <v>191</v>
      </c>
      <c r="AF2671" s="240" t="s">
        <v>1368</v>
      </c>
      <c r="AG2671" s="83" t="s">
        <v>1298</v>
      </c>
    </row>
    <row r="2672" spans="1:33" ht="262.5" x14ac:dyDescent="0.45">
      <c r="A2672" s="152">
        <v>2665</v>
      </c>
      <c r="B2672" s="153">
        <v>45896</v>
      </c>
      <c r="C2672" s="83" t="s">
        <v>66</v>
      </c>
      <c r="D2672" s="81" t="s">
        <v>6756</v>
      </c>
      <c r="E2672" s="254" t="s">
        <v>5384</v>
      </c>
      <c r="F2672" s="254" t="s">
        <v>5384</v>
      </c>
      <c r="G2672" s="83" t="s">
        <v>1363</v>
      </c>
      <c r="H2672" s="83" t="s">
        <v>1364</v>
      </c>
      <c r="I2672" s="83" t="s">
        <v>1373</v>
      </c>
      <c r="J2672" s="83" t="s">
        <v>1374</v>
      </c>
      <c r="K2672" s="83" t="s">
        <v>857</v>
      </c>
      <c r="L2672" s="84" t="s">
        <v>1367</v>
      </c>
      <c r="M2672" s="84" t="s">
        <v>917</v>
      </c>
      <c r="N2672" s="83">
        <v>3</v>
      </c>
      <c r="O2672" s="83">
        <v>1</v>
      </c>
      <c r="P2672" s="83">
        <v>40</v>
      </c>
      <c r="Q2672" s="241">
        <f t="shared" si="194"/>
        <v>120</v>
      </c>
      <c r="R2672" s="240" t="str">
        <f t="shared" si="195"/>
        <v>ÖNEMLİ RİSK</v>
      </c>
      <c r="S2672" s="84" t="s">
        <v>918</v>
      </c>
      <c r="T2672" s="83" t="s">
        <v>191</v>
      </c>
      <c r="U2672" s="155" t="s">
        <v>919</v>
      </c>
      <c r="V2672" s="85" t="s">
        <v>558</v>
      </c>
      <c r="W2672" s="156" t="s">
        <v>919</v>
      </c>
      <c r="X2672" s="156" t="s">
        <v>858</v>
      </c>
      <c r="Y2672" s="83">
        <v>0.5</v>
      </c>
      <c r="Z2672" s="83">
        <v>1</v>
      </c>
      <c r="AA2672" s="83">
        <v>40</v>
      </c>
      <c r="AB2672" s="241">
        <f t="shared" si="196"/>
        <v>20</v>
      </c>
      <c r="AC2672" s="240" t="str">
        <f t="shared" si="197"/>
        <v>OLASI RİSK</v>
      </c>
      <c r="AD2672" s="81" t="s">
        <v>493</v>
      </c>
      <c r="AE2672" s="81" t="s">
        <v>191</v>
      </c>
      <c r="AF2672" s="240" t="s">
        <v>1368</v>
      </c>
      <c r="AG2672" s="83" t="s">
        <v>1298</v>
      </c>
    </row>
    <row r="2673" spans="1:33" ht="262.5" x14ac:dyDescent="0.45">
      <c r="A2673" s="152">
        <v>2666</v>
      </c>
      <c r="B2673" s="153">
        <v>45896</v>
      </c>
      <c r="C2673" s="83" t="s">
        <v>66</v>
      </c>
      <c r="D2673" s="81" t="s">
        <v>6756</v>
      </c>
      <c r="E2673" s="254" t="s">
        <v>5384</v>
      </c>
      <c r="F2673" s="254" t="s">
        <v>5384</v>
      </c>
      <c r="G2673" s="83" t="s">
        <v>1363</v>
      </c>
      <c r="H2673" s="83" t="s">
        <v>1364</v>
      </c>
      <c r="I2673" s="83" t="s">
        <v>1375</v>
      </c>
      <c r="J2673" s="83" t="s">
        <v>1376</v>
      </c>
      <c r="K2673" s="83" t="s">
        <v>857</v>
      </c>
      <c r="L2673" s="84" t="s">
        <v>1367</v>
      </c>
      <c r="M2673" s="84" t="s">
        <v>917</v>
      </c>
      <c r="N2673" s="83">
        <v>3</v>
      </c>
      <c r="O2673" s="83">
        <v>1</v>
      </c>
      <c r="P2673" s="83">
        <v>40</v>
      </c>
      <c r="Q2673" s="241">
        <f t="shared" si="194"/>
        <v>120</v>
      </c>
      <c r="R2673" s="240" t="str">
        <f t="shared" si="195"/>
        <v>ÖNEMLİ RİSK</v>
      </c>
      <c r="S2673" s="84" t="s">
        <v>918</v>
      </c>
      <c r="T2673" s="83" t="s">
        <v>191</v>
      </c>
      <c r="U2673" s="155" t="s">
        <v>919</v>
      </c>
      <c r="V2673" s="85" t="s">
        <v>558</v>
      </c>
      <c r="W2673" s="156" t="s">
        <v>919</v>
      </c>
      <c r="X2673" s="156" t="s">
        <v>858</v>
      </c>
      <c r="Y2673" s="83">
        <v>0.5</v>
      </c>
      <c r="Z2673" s="83">
        <v>1</v>
      </c>
      <c r="AA2673" s="83">
        <v>40</v>
      </c>
      <c r="AB2673" s="241">
        <f t="shared" si="196"/>
        <v>20</v>
      </c>
      <c r="AC2673" s="240" t="str">
        <f t="shared" si="197"/>
        <v>OLASI RİSK</v>
      </c>
      <c r="AD2673" s="81" t="s">
        <v>493</v>
      </c>
      <c r="AE2673" s="81" t="s">
        <v>191</v>
      </c>
      <c r="AF2673" s="240" t="s">
        <v>1368</v>
      </c>
      <c r="AG2673" s="83" t="s">
        <v>1298</v>
      </c>
    </row>
    <row r="2674" spans="1:33" ht="192.5" x14ac:dyDescent="0.45">
      <c r="A2674" s="152">
        <v>2667</v>
      </c>
      <c r="B2674" s="153">
        <v>45896</v>
      </c>
      <c r="C2674" s="83" t="s">
        <v>66</v>
      </c>
      <c r="D2674" s="81" t="s">
        <v>6758</v>
      </c>
      <c r="E2674" s="254" t="s">
        <v>5384</v>
      </c>
      <c r="F2674" s="254" t="s">
        <v>5384</v>
      </c>
      <c r="G2674" s="83" t="s">
        <v>1401</v>
      </c>
      <c r="H2674" s="83" t="s">
        <v>1402</v>
      </c>
      <c r="I2674" s="83" t="s">
        <v>1403</v>
      </c>
      <c r="J2674" s="83" t="s">
        <v>1404</v>
      </c>
      <c r="K2674" s="83" t="s">
        <v>857</v>
      </c>
      <c r="L2674" s="84" t="s">
        <v>1405</v>
      </c>
      <c r="M2674" s="84" t="s">
        <v>917</v>
      </c>
      <c r="N2674" s="83">
        <v>0.5</v>
      </c>
      <c r="O2674" s="83">
        <v>0.5</v>
      </c>
      <c r="P2674" s="83">
        <v>40</v>
      </c>
      <c r="Q2674" s="241">
        <f t="shared" si="194"/>
        <v>10</v>
      </c>
      <c r="R2674" s="240" t="str">
        <f t="shared" si="195"/>
        <v>DÜŞÜK RİSK</v>
      </c>
      <c r="S2674" s="84" t="s">
        <v>918</v>
      </c>
      <c r="T2674" s="83" t="s">
        <v>191</v>
      </c>
      <c r="U2674" s="155" t="s">
        <v>919</v>
      </c>
      <c r="V2674" s="85" t="s">
        <v>558</v>
      </c>
      <c r="W2674" s="156" t="s">
        <v>919</v>
      </c>
      <c r="X2674" s="156" t="s">
        <v>858</v>
      </c>
      <c r="Y2674" s="83">
        <v>0.5</v>
      </c>
      <c r="Z2674" s="83">
        <v>0.5</v>
      </c>
      <c r="AA2674" s="83">
        <v>40</v>
      </c>
      <c r="AB2674" s="241">
        <f t="shared" si="196"/>
        <v>10</v>
      </c>
      <c r="AC2674" s="240" t="str">
        <f t="shared" si="197"/>
        <v>DÜŞÜK RİSK</v>
      </c>
      <c r="AD2674" s="81" t="s">
        <v>493</v>
      </c>
      <c r="AE2674" s="81" t="s">
        <v>191</v>
      </c>
      <c r="AF2674" s="240" t="s">
        <v>1274</v>
      </c>
      <c r="AG2674" s="83" t="s">
        <v>860</v>
      </c>
    </row>
    <row r="2675" spans="1:33" ht="192.5" x14ac:dyDescent="0.45">
      <c r="A2675" s="152">
        <v>2668</v>
      </c>
      <c r="B2675" s="153">
        <v>45896</v>
      </c>
      <c r="C2675" s="83" t="s">
        <v>66</v>
      </c>
      <c r="D2675" s="81" t="s">
        <v>6758</v>
      </c>
      <c r="E2675" s="254" t="s">
        <v>5384</v>
      </c>
      <c r="F2675" s="254" t="s">
        <v>5384</v>
      </c>
      <c r="G2675" s="83" t="s">
        <v>1401</v>
      </c>
      <c r="H2675" s="83" t="s">
        <v>1406</v>
      </c>
      <c r="I2675" s="83" t="s">
        <v>1407</v>
      </c>
      <c r="J2675" s="83" t="s">
        <v>1408</v>
      </c>
      <c r="K2675" s="83" t="s">
        <v>857</v>
      </c>
      <c r="L2675" s="84" t="s">
        <v>1409</v>
      </c>
      <c r="M2675" s="84" t="s">
        <v>917</v>
      </c>
      <c r="N2675" s="83">
        <v>0.5</v>
      </c>
      <c r="O2675" s="83">
        <v>0.5</v>
      </c>
      <c r="P2675" s="83">
        <v>15</v>
      </c>
      <c r="Q2675" s="241">
        <f t="shared" si="194"/>
        <v>3.75</v>
      </c>
      <c r="R2675" s="240" t="str">
        <f t="shared" si="195"/>
        <v>DÜŞÜK RİSK</v>
      </c>
      <c r="S2675" s="84" t="s">
        <v>918</v>
      </c>
      <c r="T2675" s="83" t="s">
        <v>191</v>
      </c>
      <c r="U2675" s="155" t="s">
        <v>919</v>
      </c>
      <c r="V2675" s="85" t="s">
        <v>558</v>
      </c>
      <c r="W2675" s="156" t="s">
        <v>919</v>
      </c>
      <c r="X2675" s="156" t="s">
        <v>858</v>
      </c>
      <c r="Y2675" s="83">
        <v>0.5</v>
      </c>
      <c r="Z2675" s="83">
        <v>0.5</v>
      </c>
      <c r="AA2675" s="83">
        <v>15</v>
      </c>
      <c r="AB2675" s="241">
        <f t="shared" si="196"/>
        <v>3.75</v>
      </c>
      <c r="AC2675" s="240" t="str">
        <f t="shared" si="197"/>
        <v>DÜŞÜK RİSK</v>
      </c>
      <c r="AD2675" s="81" t="s">
        <v>493</v>
      </c>
      <c r="AE2675" s="81" t="s">
        <v>191</v>
      </c>
      <c r="AF2675" s="240" t="s">
        <v>1274</v>
      </c>
      <c r="AG2675" s="83" t="s">
        <v>860</v>
      </c>
    </row>
    <row r="2676" spans="1:33" ht="192.5" x14ac:dyDescent="0.45">
      <c r="A2676" s="152">
        <v>2669</v>
      </c>
      <c r="B2676" s="153">
        <v>45896</v>
      </c>
      <c r="C2676" s="83" t="s">
        <v>66</v>
      </c>
      <c r="D2676" s="81" t="s">
        <v>6758</v>
      </c>
      <c r="E2676" s="254" t="s">
        <v>5384</v>
      </c>
      <c r="F2676" s="254" t="s">
        <v>5384</v>
      </c>
      <c r="G2676" s="83" t="s">
        <v>1401</v>
      </c>
      <c r="H2676" s="83" t="s">
        <v>1410</v>
      </c>
      <c r="I2676" s="83" t="s">
        <v>1411</v>
      </c>
      <c r="J2676" s="83" t="s">
        <v>1412</v>
      </c>
      <c r="K2676" s="83" t="s">
        <v>857</v>
      </c>
      <c r="L2676" s="84" t="s">
        <v>1413</v>
      </c>
      <c r="M2676" s="84" t="s">
        <v>917</v>
      </c>
      <c r="N2676" s="83">
        <v>0.5</v>
      </c>
      <c r="O2676" s="83">
        <v>0.5</v>
      </c>
      <c r="P2676" s="83">
        <v>40</v>
      </c>
      <c r="Q2676" s="241">
        <f t="shared" si="194"/>
        <v>10</v>
      </c>
      <c r="R2676" s="240" t="str">
        <f t="shared" si="195"/>
        <v>DÜŞÜK RİSK</v>
      </c>
      <c r="S2676" s="84" t="s">
        <v>918</v>
      </c>
      <c r="T2676" s="83" t="s">
        <v>191</v>
      </c>
      <c r="U2676" s="155" t="s">
        <v>919</v>
      </c>
      <c r="V2676" s="85" t="s">
        <v>558</v>
      </c>
      <c r="W2676" s="156" t="s">
        <v>919</v>
      </c>
      <c r="X2676" s="156" t="s">
        <v>858</v>
      </c>
      <c r="Y2676" s="83">
        <v>0.5</v>
      </c>
      <c r="Z2676" s="83">
        <v>0.5</v>
      </c>
      <c r="AA2676" s="83">
        <v>40</v>
      </c>
      <c r="AB2676" s="241">
        <f t="shared" si="196"/>
        <v>10</v>
      </c>
      <c r="AC2676" s="240" t="str">
        <f t="shared" si="197"/>
        <v>DÜŞÜK RİSK</v>
      </c>
      <c r="AD2676" s="81" t="s">
        <v>493</v>
      </c>
      <c r="AE2676" s="81" t="s">
        <v>191</v>
      </c>
      <c r="AF2676" s="240" t="s">
        <v>1274</v>
      </c>
      <c r="AG2676" s="83" t="s">
        <v>860</v>
      </c>
    </row>
    <row r="2677" spans="1:33" ht="192.5" x14ac:dyDescent="0.45">
      <c r="A2677" s="152">
        <v>2670</v>
      </c>
      <c r="B2677" s="153">
        <v>45896</v>
      </c>
      <c r="C2677" s="83" t="s">
        <v>66</v>
      </c>
      <c r="D2677" s="81" t="s">
        <v>6758</v>
      </c>
      <c r="E2677" s="254" t="s">
        <v>5384</v>
      </c>
      <c r="F2677" s="254" t="s">
        <v>5384</v>
      </c>
      <c r="G2677" s="83" t="s">
        <v>1423</v>
      </c>
      <c r="H2677" s="83" t="s">
        <v>1424</v>
      </c>
      <c r="I2677" s="83" t="s">
        <v>1425</v>
      </c>
      <c r="J2677" s="83" t="s">
        <v>1426</v>
      </c>
      <c r="K2677" s="83" t="s">
        <v>857</v>
      </c>
      <c r="L2677" s="84" t="s">
        <v>1427</v>
      </c>
      <c r="M2677" s="84" t="s">
        <v>917</v>
      </c>
      <c r="N2677" s="83">
        <v>1</v>
      </c>
      <c r="O2677" s="83">
        <v>0.5</v>
      </c>
      <c r="P2677" s="83">
        <v>15</v>
      </c>
      <c r="Q2677" s="241">
        <f t="shared" si="194"/>
        <v>7.5</v>
      </c>
      <c r="R2677" s="240" t="str">
        <f t="shared" si="195"/>
        <v>DÜŞÜK RİSK</v>
      </c>
      <c r="S2677" s="84" t="s">
        <v>918</v>
      </c>
      <c r="T2677" s="83" t="s">
        <v>191</v>
      </c>
      <c r="U2677" s="155" t="s">
        <v>919</v>
      </c>
      <c r="V2677" s="85" t="s">
        <v>558</v>
      </c>
      <c r="W2677" s="156" t="s">
        <v>919</v>
      </c>
      <c r="X2677" s="156" t="s">
        <v>858</v>
      </c>
      <c r="Y2677" s="83">
        <v>0.5</v>
      </c>
      <c r="Z2677" s="83">
        <v>0.5</v>
      </c>
      <c r="AA2677" s="83">
        <v>15</v>
      </c>
      <c r="AB2677" s="241">
        <f t="shared" si="196"/>
        <v>3.75</v>
      </c>
      <c r="AC2677" s="240" t="str">
        <f t="shared" si="197"/>
        <v>DÜŞÜK RİSK</v>
      </c>
      <c r="AD2677" s="81" t="s">
        <v>493</v>
      </c>
      <c r="AE2677" s="81" t="s">
        <v>191</v>
      </c>
      <c r="AF2677" s="240" t="s">
        <v>1274</v>
      </c>
      <c r="AG2677" s="83" t="s">
        <v>860</v>
      </c>
    </row>
    <row r="2678" spans="1:33" ht="192.5" x14ac:dyDescent="0.45">
      <c r="A2678" s="152">
        <v>2671</v>
      </c>
      <c r="B2678" s="153">
        <v>45896</v>
      </c>
      <c r="C2678" s="83" t="s">
        <v>66</v>
      </c>
      <c r="D2678" s="81" t="s">
        <v>6758</v>
      </c>
      <c r="E2678" s="254" t="s">
        <v>5384</v>
      </c>
      <c r="F2678" s="254" t="s">
        <v>5384</v>
      </c>
      <c r="G2678" s="83" t="s">
        <v>1423</v>
      </c>
      <c r="H2678" s="83" t="s">
        <v>1428</v>
      </c>
      <c r="I2678" s="83" t="s">
        <v>1429</v>
      </c>
      <c r="J2678" s="83" t="s">
        <v>1430</v>
      </c>
      <c r="K2678" s="83" t="s">
        <v>857</v>
      </c>
      <c r="L2678" s="84" t="s">
        <v>1431</v>
      </c>
      <c r="M2678" s="84" t="s">
        <v>917</v>
      </c>
      <c r="N2678" s="83">
        <v>1</v>
      </c>
      <c r="O2678" s="83">
        <v>0.5</v>
      </c>
      <c r="P2678" s="83">
        <v>15</v>
      </c>
      <c r="Q2678" s="241">
        <f t="shared" si="194"/>
        <v>7.5</v>
      </c>
      <c r="R2678" s="240" t="str">
        <f t="shared" si="195"/>
        <v>DÜŞÜK RİSK</v>
      </c>
      <c r="S2678" s="84" t="s">
        <v>918</v>
      </c>
      <c r="T2678" s="83" t="s">
        <v>191</v>
      </c>
      <c r="U2678" s="155" t="s">
        <v>919</v>
      </c>
      <c r="V2678" s="85" t="s">
        <v>558</v>
      </c>
      <c r="W2678" s="156" t="s">
        <v>919</v>
      </c>
      <c r="X2678" s="156" t="s">
        <v>858</v>
      </c>
      <c r="Y2678" s="83">
        <v>0.5</v>
      </c>
      <c r="Z2678" s="83">
        <v>0.5</v>
      </c>
      <c r="AA2678" s="83">
        <v>15</v>
      </c>
      <c r="AB2678" s="241">
        <f t="shared" si="196"/>
        <v>3.75</v>
      </c>
      <c r="AC2678" s="240" t="str">
        <f t="shared" si="197"/>
        <v>DÜŞÜK RİSK</v>
      </c>
      <c r="AD2678" s="81" t="s">
        <v>493</v>
      </c>
      <c r="AE2678" s="81" t="s">
        <v>191</v>
      </c>
      <c r="AF2678" s="240" t="s">
        <v>1274</v>
      </c>
      <c r="AG2678" s="83" t="s">
        <v>860</v>
      </c>
    </row>
    <row r="2679" spans="1:33" ht="192.5" x14ac:dyDescent="0.45">
      <c r="A2679" s="152">
        <v>2672</v>
      </c>
      <c r="B2679" s="153">
        <v>45896</v>
      </c>
      <c r="C2679" s="83" t="s">
        <v>66</v>
      </c>
      <c r="D2679" s="81" t="s">
        <v>6758</v>
      </c>
      <c r="E2679" s="254" t="s">
        <v>5384</v>
      </c>
      <c r="F2679" s="254" t="s">
        <v>5384</v>
      </c>
      <c r="G2679" s="83" t="s">
        <v>1414</v>
      </c>
      <c r="H2679" s="83" t="s">
        <v>1415</v>
      </c>
      <c r="I2679" s="83" t="s">
        <v>1416</v>
      </c>
      <c r="J2679" s="83" t="s">
        <v>1417</v>
      </c>
      <c r="K2679" s="83" t="s">
        <v>857</v>
      </c>
      <c r="L2679" s="84" t="s">
        <v>1418</v>
      </c>
      <c r="M2679" s="84" t="s">
        <v>917</v>
      </c>
      <c r="N2679" s="83">
        <v>0.5</v>
      </c>
      <c r="O2679" s="83">
        <v>0.5</v>
      </c>
      <c r="P2679" s="83">
        <v>40</v>
      </c>
      <c r="Q2679" s="241">
        <f t="shared" si="194"/>
        <v>10</v>
      </c>
      <c r="R2679" s="240" t="str">
        <f t="shared" si="195"/>
        <v>DÜŞÜK RİSK</v>
      </c>
      <c r="S2679" s="84" t="s">
        <v>918</v>
      </c>
      <c r="T2679" s="83" t="s">
        <v>191</v>
      </c>
      <c r="U2679" s="155" t="s">
        <v>919</v>
      </c>
      <c r="V2679" s="85" t="s">
        <v>558</v>
      </c>
      <c r="W2679" s="156" t="s">
        <v>919</v>
      </c>
      <c r="X2679" s="156" t="s">
        <v>858</v>
      </c>
      <c r="Y2679" s="83">
        <v>0.5</v>
      </c>
      <c r="Z2679" s="83">
        <v>0.5</v>
      </c>
      <c r="AA2679" s="83">
        <v>40</v>
      </c>
      <c r="AB2679" s="241">
        <f t="shared" si="196"/>
        <v>10</v>
      </c>
      <c r="AC2679" s="240" t="str">
        <f t="shared" si="197"/>
        <v>DÜŞÜK RİSK</v>
      </c>
      <c r="AD2679" s="81" t="s">
        <v>493</v>
      </c>
      <c r="AE2679" s="81" t="s">
        <v>191</v>
      </c>
      <c r="AF2679" s="240" t="s">
        <v>1274</v>
      </c>
      <c r="AG2679" s="83" t="s">
        <v>860</v>
      </c>
    </row>
    <row r="2680" spans="1:33" ht="192.5" x14ac:dyDescent="0.45">
      <c r="A2680" s="152">
        <v>2673</v>
      </c>
      <c r="B2680" s="153">
        <v>45896</v>
      </c>
      <c r="C2680" s="83" t="s">
        <v>66</v>
      </c>
      <c r="D2680" s="81" t="s">
        <v>6758</v>
      </c>
      <c r="E2680" s="254" t="s">
        <v>5384</v>
      </c>
      <c r="F2680" s="254" t="s">
        <v>5384</v>
      </c>
      <c r="G2680" s="83" t="s">
        <v>1414</v>
      </c>
      <c r="H2680" s="83" t="s">
        <v>1419</v>
      </c>
      <c r="I2680" s="83" t="s">
        <v>1420</v>
      </c>
      <c r="J2680" s="83" t="s">
        <v>1421</v>
      </c>
      <c r="K2680" s="83" t="s">
        <v>857</v>
      </c>
      <c r="L2680" s="84" t="s">
        <v>1422</v>
      </c>
      <c r="M2680" s="84" t="s">
        <v>917</v>
      </c>
      <c r="N2680" s="83">
        <v>0.5</v>
      </c>
      <c r="O2680" s="83">
        <v>0.5</v>
      </c>
      <c r="P2680" s="83">
        <v>15</v>
      </c>
      <c r="Q2680" s="241">
        <f t="shared" si="194"/>
        <v>3.75</v>
      </c>
      <c r="R2680" s="240" t="str">
        <f t="shared" si="195"/>
        <v>DÜŞÜK RİSK</v>
      </c>
      <c r="S2680" s="84" t="s">
        <v>918</v>
      </c>
      <c r="T2680" s="83" t="s">
        <v>191</v>
      </c>
      <c r="U2680" s="155" t="s">
        <v>919</v>
      </c>
      <c r="V2680" s="85" t="s">
        <v>558</v>
      </c>
      <c r="W2680" s="156" t="s">
        <v>919</v>
      </c>
      <c r="X2680" s="156" t="s">
        <v>858</v>
      </c>
      <c r="Y2680" s="83">
        <v>0.5</v>
      </c>
      <c r="Z2680" s="83">
        <v>0.5</v>
      </c>
      <c r="AA2680" s="83">
        <v>15</v>
      </c>
      <c r="AB2680" s="241">
        <f t="shared" si="196"/>
        <v>3.75</v>
      </c>
      <c r="AC2680" s="240" t="str">
        <f t="shared" si="197"/>
        <v>DÜŞÜK RİSK</v>
      </c>
      <c r="AD2680" s="81" t="s">
        <v>493</v>
      </c>
      <c r="AE2680" s="81" t="s">
        <v>191</v>
      </c>
      <c r="AF2680" s="240" t="s">
        <v>1274</v>
      </c>
      <c r="AG2680" s="83" t="s">
        <v>860</v>
      </c>
    </row>
    <row r="2681" spans="1:33" ht="192.5" x14ac:dyDescent="0.45">
      <c r="A2681" s="152">
        <v>2674</v>
      </c>
      <c r="B2681" s="153">
        <v>45896</v>
      </c>
      <c r="C2681" s="83" t="s">
        <v>66</v>
      </c>
      <c r="D2681" s="81" t="s">
        <v>6758</v>
      </c>
      <c r="E2681" s="254" t="s">
        <v>5384</v>
      </c>
      <c r="F2681" s="254" t="s">
        <v>5384</v>
      </c>
      <c r="G2681" s="83" t="s">
        <v>1436</v>
      </c>
      <c r="H2681" s="83" t="s">
        <v>569</v>
      </c>
      <c r="I2681" s="83" t="s">
        <v>1437</v>
      </c>
      <c r="J2681" s="83" t="s">
        <v>1925</v>
      </c>
      <c r="K2681" s="83" t="s">
        <v>857</v>
      </c>
      <c r="L2681" s="84" t="s">
        <v>1439</v>
      </c>
      <c r="M2681" s="84" t="s">
        <v>917</v>
      </c>
      <c r="N2681" s="83">
        <v>1</v>
      </c>
      <c r="O2681" s="83">
        <v>0.5</v>
      </c>
      <c r="P2681" s="83">
        <v>15</v>
      </c>
      <c r="Q2681" s="241">
        <f t="shared" si="194"/>
        <v>7.5</v>
      </c>
      <c r="R2681" s="240" t="str">
        <f t="shared" si="195"/>
        <v>DÜŞÜK RİSK</v>
      </c>
      <c r="S2681" s="84" t="s">
        <v>918</v>
      </c>
      <c r="T2681" s="83" t="s">
        <v>191</v>
      </c>
      <c r="U2681" s="155" t="s">
        <v>919</v>
      </c>
      <c r="V2681" s="85" t="s">
        <v>558</v>
      </c>
      <c r="W2681" s="156" t="s">
        <v>919</v>
      </c>
      <c r="X2681" s="156" t="s">
        <v>858</v>
      </c>
      <c r="Y2681" s="83">
        <v>0.5</v>
      </c>
      <c r="Z2681" s="83">
        <v>0.5</v>
      </c>
      <c r="AA2681" s="83">
        <v>15</v>
      </c>
      <c r="AB2681" s="241">
        <f t="shared" si="196"/>
        <v>3.75</v>
      </c>
      <c r="AC2681" s="240" t="str">
        <f t="shared" si="197"/>
        <v>DÜŞÜK RİSK</v>
      </c>
      <c r="AD2681" s="81" t="s">
        <v>493</v>
      </c>
      <c r="AE2681" s="81" t="s">
        <v>191</v>
      </c>
      <c r="AF2681" s="240" t="s">
        <v>1274</v>
      </c>
      <c r="AG2681" s="83" t="s">
        <v>860</v>
      </c>
    </row>
    <row r="2682" spans="1:33" ht="192.5" x14ac:dyDescent="0.45">
      <c r="A2682" s="152">
        <v>2675</v>
      </c>
      <c r="B2682" s="153">
        <v>45896</v>
      </c>
      <c r="C2682" s="83" t="s">
        <v>66</v>
      </c>
      <c r="D2682" s="81" t="s">
        <v>6758</v>
      </c>
      <c r="E2682" s="254" t="s">
        <v>5384</v>
      </c>
      <c r="F2682" s="254" t="s">
        <v>5384</v>
      </c>
      <c r="G2682" s="83" t="s">
        <v>1449</v>
      </c>
      <c r="H2682" s="83" t="s">
        <v>1926</v>
      </c>
      <c r="I2682" s="83" t="s">
        <v>1927</v>
      </c>
      <c r="J2682" s="83" t="s">
        <v>1928</v>
      </c>
      <c r="K2682" s="83" t="s">
        <v>857</v>
      </c>
      <c r="L2682" s="84" t="s">
        <v>1929</v>
      </c>
      <c r="M2682" s="84" t="s">
        <v>917</v>
      </c>
      <c r="N2682" s="83">
        <v>0.5</v>
      </c>
      <c r="O2682" s="83">
        <v>1</v>
      </c>
      <c r="P2682" s="83">
        <v>100</v>
      </c>
      <c r="Q2682" s="241">
        <f t="shared" si="194"/>
        <v>50</v>
      </c>
      <c r="R2682" s="240" t="str">
        <f t="shared" si="195"/>
        <v>OLASI RİSK</v>
      </c>
      <c r="S2682" s="84" t="s">
        <v>918</v>
      </c>
      <c r="T2682" s="83" t="s">
        <v>191</v>
      </c>
      <c r="U2682" s="155" t="s">
        <v>919</v>
      </c>
      <c r="V2682" s="85" t="s">
        <v>558</v>
      </c>
      <c r="W2682" s="156" t="s">
        <v>919</v>
      </c>
      <c r="X2682" s="156" t="s">
        <v>858</v>
      </c>
      <c r="Y2682" s="83">
        <v>0.5</v>
      </c>
      <c r="Z2682" s="83">
        <v>0.5</v>
      </c>
      <c r="AA2682" s="83">
        <v>40</v>
      </c>
      <c r="AB2682" s="241">
        <f t="shared" si="196"/>
        <v>10</v>
      </c>
      <c r="AC2682" s="240" t="str">
        <f t="shared" si="197"/>
        <v>DÜŞÜK RİSK</v>
      </c>
      <c r="AD2682" s="81" t="s">
        <v>493</v>
      </c>
      <c r="AE2682" s="81" t="s">
        <v>191</v>
      </c>
      <c r="AF2682" s="240" t="s">
        <v>1274</v>
      </c>
      <c r="AG2682" s="83" t="s">
        <v>860</v>
      </c>
    </row>
    <row r="2683" spans="1:33" ht="192.5" x14ac:dyDescent="0.45">
      <c r="A2683" s="152">
        <v>2676</v>
      </c>
      <c r="B2683" s="153">
        <v>45896</v>
      </c>
      <c r="C2683" s="83" t="s">
        <v>66</v>
      </c>
      <c r="D2683" s="81" t="s">
        <v>6758</v>
      </c>
      <c r="E2683" s="254" t="s">
        <v>5384</v>
      </c>
      <c r="F2683" s="254" t="s">
        <v>5384</v>
      </c>
      <c r="G2683" s="83" t="s">
        <v>1449</v>
      </c>
      <c r="H2683" s="83" t="s">
        <v>1450</v>
      </c>
      <c r="I2683" s="83" t="s">
        <v>1451</v>
      </c>
      <c r="J2683" s="83" t="s">
        <v>1452</v>
      </c>
      <c r="K2683" s="83" t="s">
        <v>857</v>
      </c>
      <c r="L2683" s="84" t="s">
        <v>1453</v>
      </c>
      <c r="M2683" s="84" t="s">
        <v>917</v>
      </c>
      <c r="N2683" s="83">
        <v>0.5</v>
      </c>
      <c r="O2683" s="83">
        <v>1</v>
      </c>
      <c r="P2683" s="83">
        <v>100</v>
      </c>
      <c r="Q2683" s="241">
        <f t="shared" si="194"/>
        <v>50</v>
      </c>
      <c r="R2683" s="240" t="str">
        <f t="shared" si="195"/>
        <v>OLASI RİSK</v>
      </c>
      <c r="S2683" s="84" t="s">
        <v>918</v>
      </c>
      <c r="T2683" s="83" t="s">
        <v>191</v>
      </c>
      <c r="U2683" s="155" t="s">
        <v>919</v>
      </c>
      <c r="V2683" s="85" t="s">
        <v>558</v>
      </c>
      <c r="W2683" s="156" t="s">
        <v>919</v>
      </c>
      <c r="X2683" s="156" t="s">
        <v>858</v>
      </c>
      <c r="Y2683" s="83">
        <v>0.5</v>
      </c>
      <c r="Z2683" s="83">
        <v>0.5</v>
      </c>
      <c r="AA2683" s="83">
        <v>40</v>
      </c>
      <c r="AB2683" s="241">
        <f t="shared" si="196"/>
        <v>10</v>
      </c>
      <c r="AC2683" s="240" t="str">
        <f t="shared" si="197"/>
        <v>DÜŞÜK RİSK</v>
      </c>
      <c r="AD2683" s="81" t="s">
        <v>493</v>
      </c>
      <c r="AE2683" s="81" t="s">
        <v>191</v>
      </c>
      <c r="AF2683" s="240" t="s">
        <v>1274</v>
      </c>
      <c r="AG2683" s="83" t="s">
        <v>860</v>
      </c>
    </row>
    <row r="2684" spans="1:33" ht="192.5" x14ac:dyDescent="0.45">
      <c r="A2684" s="152">
        <v>2677</v>
      </c>
      <c r="B2684" s="153">
        <v>45896</v>
      </c>
      <c r="C2684" s="83" t="s">
        <v>66</v>
      </c>
      <c r="D2684" s="81" t="s">
        <v>6758</v>
      </c>
      <c r="E2684" s="254" t="s">
        <v>5384</v>
      </c>
      <c r="F2684" s="254" t="s">
        <v>5384</v>
      </c>
      <c r="G2684" s="83" t="s">
        <v>1382</v>
      </c>
      <c r="H2684" s="83" t="s">
        <v>1383</v>
      </c>
      <c r="I2684" s="83" t="s">
        <v>1384</v>
      </c>
      <c r="J2684" s="83" t="s">
        <v>1385</v>
      </c>
      <c r="K2684" s="83" t="s">
        <v>857</v>
      </c>
      <c r="L2684" s="84" t="s">
        <v>1386</v>
      </c>
      <c r="M2684" s="84" t="s">
        <v>917</v>
      </c>
      <c r="N2684" s="83">
        <v>1</v>
      </c>
      <c r="O2684" s="83">
        <v>1</v>
      </c>
      <c r="P2684" s="83">
        <v>40</v>
      </c>
      <c r="Q2684" s="241">
        <f t="shared" si="194"/>
        <v>40</v>
      </c>
      <c r="R2684" s="240" t="str">
        <f t="shared" si="195"/>
        <v>OLASI RİSK</v>
      </c>
      <c r="S2684" s="84" t="s">
        <v>918</v>
      </c>
      <c r="T2684" s="83" t="s">
        <v>191</v>
      </c>
      <c r="U2684" s="155" t="s">
        <v>919</v>
      </c>
      <c r="V2684" s="85" t="s">
        <v>558</v>
      </c>
      <c r="W2684" s="156" t="s">
        <v>919</v>
      </c>
      <c r="X2684" s="156" t="s">
        <v>858</v>
      </c>
      <c r="Y2684" s="83">
        <v>0.5</v>
      </c>
      <c r="Z2684" s="83">
        <v>0.5</v>
      </c>
      <c r="AA2684" s="83">
        <v>15</v>
      </c>
      <c r="AB2684" s="241">
        <f t="shared" si="196"/>
        <v>3.75</v>
      </c>
      <c r="AC2684" s="240" t="str">
        <f t="shared" si="197"/>
        <v>DÜŞÜK RİSK</v>
      </c>
      <c r="AD2684" s="81" t="s">
        <v>132</v>
      </c>
      <c r="AE2684" s="81" t="s">
        <v>191</v>
      </c>
      <c r="AF2684" s="240" t="s">
        <v>1751</v>
      </c>
      <c r="AG2684" s="83" t="s">
        <v>860</v>
      </c>
    </row>
    <row r="2685" spans="1:33" ht="192.5" x14ac:dyDescent="0.45">
      <c r="A2685" s="152">
        <v>2678</v>
      </c>
      <c r="B2685" s="153">
        <v>45896</v>
      </c>
      <c r="C2685" s="83" t="s">
        <v>66</v>
      </c>
      <c r="D2685" s="81" t="s">
        <v>6758</v>
      </c>
      <c r="E2685" s="254" t="s">
        <v>5384</v>
      </c>
      <c r="F2685" s="254" t="s">
        <v>5384</v>
      </c>
      <c r="G2685" s="83" t="s">
        <v>1387</v>
      </c>
      <c r="H2685" s="83" t="s">
        <v>1388</v>
      </c>
      <c r="I2685" s="83" t="s">
        <v>1389</v>
      </c>
      <c r="J2685" s="83" t="s">
        <v>1390</v>
      </c>
      <c r="K2685" s="83" t="s">
        <v>857</v>
      </c>
      <c r="L2685" s="84" t="s">
        <v>1391</v>
      </c>
      <c r="M2685" s="84" t="s">
        <v>917</v>
      </c>
      <c r="N2685" s="83">
        <v>1</v>
      </c>
      <c r="O2685" s="83">
        <v>2</v>
      </c>
      <c r="P2685" s="83">
        <v>7</v>
      </c>
      <c r="Q2685" s="241">
        <f t="shared" si="194"/>
        <v>14</v>
      </c>
      <c r="R2685" s="240" t="str">
        <f t="shared" si="195"/>
        <v>DÜŞÜK RİSK</v>
      </c>
      <c r="S2685" s="84" t="s">
        <v>918</v>
      </c>
      <c r="T2685" s="83" t="s">
        <v>191</v>
      </c>
      <c r="U2685" s="155" t="s">
        <v>919</v>
      </c>
      <c r="V2685" s="85" t="s">
        <v>558</v>
      </c>
      <c r="W2685" s="156" t="s">
        <v>919</v>
      </c>
      <c r="X2685" s="156" t="s">
        <v>858</v>
      </c>
      <c r="Y2685" s="83">
        <v>0.5</v>
      </c>
      <c r="Z2685" s="83">
        <v>0.5</v>
      </c>
      <c r="AA2685" s="83">
        <v>7</v>
      </c>
      <c r="AB2685" s="241">
        <f t="shared" si="196"/>
        <v>1.75</v>
      </c>
      <c r="AC2685" s="240" t="str">
        <f t="shared" si="197"/>
        <v>DÜŞÜK RİSK</v>
      </c>
      <c r="AD2685" s="81" t="s">
        <v>132</v>
      </c>
      <c r="AE2685" s="81" t="s">
        <v>191</v>
      </c>
      <c r="AF2685" s="240" t="s">
        <v>1751</v>
      </c>
      <c r="AG2685" s="83" t="s">
        <v>860</v>
      </c>
    </row>
    <row r="2686" spans="1:33" ht="192.5" x14ac:dyDescent="0.45">
      <c r="A2686" s="152">
        <v>2679</v>
      </c>
      <c r="B2686" s="153">
        <v>45896</v>
      </c>
      <c r="C2686" s="83" t="s">
        <v>66</v>
      </c>
      <c r="D2686" s="81" t="s">
        <v>6758</v>
      </c>
      <c r="E2686" s="254" t="s">
        <v>5384</v>
      </c>
      <c r="F2686" s="254" t="s">
        <v>5384</v>
      </c>
      <c r="G2686" s="83" t="s">
        <v>1387</v>
      </c>
      <c r="H2686" s="83" t="s">
        <v>1392</v>
      </c>
      <c r="I2686" s="83" t="s">
        <v>1393</v>
      </c>
      <c r="J2686" s="83" t="s">
        <v>1390</v>
      </c>
      <c r="K2686" s="83" t="s">
        <v>857</v>
      </c>
      <c r="L2686" s="84" t="s">
        <v>1394</v>
      </c>
      <c r="M2686" s="84" t="s">
        <v>917</v>
      </c>
      <c r="N2686" s="83">
        <v>1</v>
      </c>
      <c r="O2686" s="83">
        <v>2</v>
      </c>
      <c r="P2686" s="83">
        <v>7</v>
      </c>
      <c r="Q2686" s="241">
        <f t="shared" si="194"/>
        <v>14</v>
      </c>
      <c r="R2686" s="240" t="str">
        <f t="shared" si="195"/>
        <v>DÜŞÜK RİSK</v>
      </c>
      <c r="S2686" s="84" t="s">
        <v>918</v>
      </c>
      <c r="T2686" s="83" t="s">
        <v>191</v>
      </c>
      <c r="U2686" s="155" t="s">
        <v>919</v>
      </c>
      <c r="V2686" s="85" t="s">
        <v>558</v>
      </c>
      <c r="W2686" s="156" t="s">
        <v>919</v>
      </c>
      <c r="X2686" s="156" t="s">
        <v>858</v>
      </c>
      <c r="Y2686" s="83">
        <v>0.5</v>
      </c>
      <c r="Z2686" s="83">
        <v>0.5</v>
      </c>
      <c r="AA2686" s="83">
        <v>7</v>
      </c>
      <c r="AB2686" s="241">
        <f t="shared" si="196"/>
        <v>1.75</v>
      </c>
      <c r="AC2686" s="240" t="str">
        <f t="shared" si="197"/>
        <v>DÜŞÜK RİSK</v>
      </c>
      <c r="AD2686" s="81" t="s">
        <v>132</v>
      </c>
      <c r="AE2686" s="81" t="s">
        <v>191</v>
      </c>
      <c r="AF2686" s="240" t="s">
        <v>1751</v>
      </c>
      <c r="AG2686" s="83" t="s">
        <v>860</v>
      </c>
    </row>
    <row r="2687" spans="1:33" ht="192.5" x14ac:dyDescent="0.45">
      <c r="A2687" s="152">
        <v>2680</v>
      </c>
      <c r="B2687" s="153">
        <v>45896</v>
      </c>
      <c r="C2687" s="83" t="s">
        <v>66</v>
      </c>
      <c r="D2687" s="81" t="s">
        <v>6758</v>
      </c>
      <c r="E2687" s="254" t="s">
        <v>5384</v>
      </c>
      <c r="F2687" s="254" t="s">
        <v>5384</v>
      </c>
      <c r="G2687" s="83" t="s">
        <v>1436</v>
      </c>
      <c r="H2687" s="83" t="s">
        <v>1440</v>
      </c>
      <c r="I2687" s="83" t="s">
        <v>1441</v>
      </c>
      <c r="J2687" s="83" t="s">
        <v>1442</v>
      </c>
      <c r="K2687" s="83" t="s">
        <v>857</v>
      </c>
      <c r="L2687" s="84" t="s">
        <v>1930</v>
      </c>
      <c r="M2687" s="84" t="s">
        <v>917</v>
      </c>
      <c r="N2687" s="83">
        <v>0.5</v>
      </c>
      <c r="O2687" s="83">
        <v>0.5</v>
      </c>
      <c r="P2687" s="83">
        <v>3</v>
      </c>
      <c r="Q2687" s="241">
        <f t="shared" si="194"/>
        <v>0.75</v>
      </c>
      <c r="R2687" s="240" t="str">
        <f t="shared" si="195"/>
        <v>DÜŞÜK RİSK</v>
      </c>
      <c r="S2687" s="84" t="s">
        <v>918</v>
      </c>
      <c r="T2687" s="83" t="s">
        <v>191</v>
      </c>
      <c r="U2687" s="155" t="s">
        <v>919</v>
      </c>
      <c r="V2687" s="85" t="s">
        <v>558</v>
      </c>
      <c r="W2687" s="156" t="s">
        <v>919</v>
      </c>
      <c r="X2687" s="156" t="s">
        <v>858</v>
      </c>
      <c r="Y2687" s="83">
        <v>0.5</v>
      </c>
      <c r="Z2687" s="83">
        <v>0.5</v>
      </c>
      <c r="AA2687" s="83">
        <v>15</v>
      </c>
      <c r="AB2687" s="241">
        <f t="shared" si="196"/>
        <v>3.75</v>
      </c>
      <c r="AC2687" s="240" t="str">
        <f t="shared" si="197"/>
        <v>DÜŞÜK RİSK</v>
      </c>
      <c r="AD2687" s="81" t="s">
        <v>493</v>
      </c>
      <c r="AE2687" s="81" t="s">
        <v>191</v>
      </c>
      <c r="AF2687" s="240" t="s">
        <v>1274</v>
      </c>
      <c r="AG2687" s="83" t="s">
        <v>860</v>
      </c>
    </row>
    <row r="2688" spans="1:33" ht="192.5" x14ac:dyDescent="0.45">
      <c r="A2688" s="152">
        <v>2681</v>
      </c>
      <c r="B2688" s="153">
        <v>45896</v>
      </c>
      <c r="C2688" s="83" t="s">
        <v>66</v>
      </c>
      <c r="D2688" s="81" t="s">
        <v>6758</v>
      </c>
      <c r="E2688" s="254" t="s">
        <v>5384</v>
      </c>
      <c r="F2688" s="254" t="s">
        <v>5384</v>
      </c>
      <c r="G2688" s="83" t="s">
        <v>1443</v>
      </c>
      <c r="H2688" s="83" t="s">
        <v>1444</v>
      </c>
      <c r="I2688" s="83" t="s">
        <v>1445</v>
      </c>
      <c r="J2688" s="83" t="s">
        <v>1446</v>
      </c>
      <c r="K2688" s="83" t="s">
        <v>857</v>
      </c>
      <c r="L2688" s="84" t="s">
        <v>1447</v>
      </c>
      <c r="M2688" s="84" t="s">
        <v>917</v>
      </c>
      <c r="N2688" s="83">
        <v>1</v>
      </c>
      <c r="O2688" s="83">
        <v>3</v>
      </c>
      <c r="P2688" s="83">
        <v>3</v>
      </c>
      <c r="Q2688" s="241">
        <f t="shared" si="194"/>
        <v>9</v>
      </c>
      <c r="R2688" s="240" t="str">
        <f t="shared" si="195"/>
        <v>DÜŞÜK RİSK</v>
      </c>
      <c r="S2688" s="84" t="s">
        <v>918</v>
      </c>
      <c r="T2688" s="83" t="s">
        <v>185</v>
      </c>
      <c r="U2688" s="155" t="s">
        <v>919</v>
      </c>
      <c r="V2688" s="85" t="s">
        <v>558</v>
      </c>
      <c r="W2688" s="156" t="s">
        <v>919</v>
      </c>
      <c r="X2688" s="156" t="s">
        <v>858</v>
      </c>
      <c r="Y2688" s="83">
        <v>1</v>
      </c>
      <c r="Z2688" s="83">
        <v>3</v>
      </c>
      <c r="AA2688" s="83">
        <v>3</v>
      </c>
      <c r="AB2688" s="241">
        <f t="shared" si="196"/>
        <v>9</v>
      </c>
      <c r="AC2688" s="240" t="str">
        <f t="shared" si="197"/>
        <v>DÜŞÜK RİSK</v>
      </c>
      <c r="AD2688" s="81" t="s">
        <v>493</v>
      </c>
      <c r="AE2688" s="81" t="s">
        <v>185</v>
      </c>
      <c r="AF2688" s="240" t="s">
        <v>1448</v>
      </c>
      <c r="AG2688" s="83" t="s">
        <v>860</v>
      </c>
    </row>
    <row r="2689" spans="1:33" ht="192.5" x14ac:dyDescent="0.45">
      <c r="A2689" s="152">
        <v>2682</v>
      </c>
      <c r="B2689" s="153">
        <v>45896</v>
      </c>
      <c r="C2689" s="83" t="s">
        <v>66</v>
      </c>
      <c r="D2689" s="81" t="s">
        <v>6758</v>
      </c>
      <c r="E2689" s="254" t="s">
        <v>5384</v>
      </c>
      <c r="F2689" s="254" t="s">
        <v>5384</v>
      </c>
      <c r="G2689" s="83" t="s">
        <v>1377</v>
      </c>
      <c r="H2689" s="83" t="s">
        <v>1378</v>
      </c>
      <c r="I2689" s="83" t="s">
        <v>1379</v>
      </c>
      <c r="J2689" s="83" t="s">
        <v>1380</v>
      </c>
      <c r="K2689" s="83" t="s">
        <v>857</v>
      </c>
      <c r="L2689" s="84" t="s">
        <v>1381</v>
      </c>
      <c r="M2689" s="84" t="s">
        <v>917</v>
      </c>
      <c r="N2689" s="83">
        <v>1</v>
      </c>
      <c r="O2689" s="83">
        <v>1</v>
      </c>
      <c r="P2689" s="83">
        <v>100</v>
      </c>
      <c r="Q2689" s="241">
        <f t="shared" si="194"/>
        <v>100</v>
      </c>
      <c r="R2689" s="240" t="str">
        <f t="shared" si="195"/>
        <v>ÖNEMLİ RİSK</v>
      </c>
      <c r="S2689" s="84" t="s">
        <v>918</v>
      </c>
      <c r="T2689" s="83" t="s">
        <v>191</v>
      </c>
      <c r="U2689" s="155" t="s">
        <v>919</v>
      </c>
      <c r="V2689" s="85" t="s">
        <v>558</v>
      </c>
      <c r="W2689" s="156" t="s">
        <v>919</v>
      </c>
      <c r="X2689" s="156" t="s">
        <v>858</v>
      </c>
      <c r="Y2689" s="83">
        <v>0.5</v>
      </c>
      <c r="Z2689" s="83">
        <v>0.5</v>
      </c>
      <c r="AA2689" s="83">
        <v>15</v>
      </c>
      <c r="AB2689" s="241">
        <f t="shared" si="196"/>
        <v>3.75</v>
      </c>
      <c r="AC2689" s="240" t="str">
        <f t="shared" si="197"/>
        <v>DÜŞÜK RİSK</v>
      </c>
      <c r="AD2689" s="81" t="s">
        <v>493</v>
      </c>
      <c r="AE2689" s="81" t="s">
        <v>191</v>
      </c>
      <c r="AF2689" s="240" t="s">
        <v>1368</v>
      </c>
      <c r="AG2689" s="83" t="s">
        <v>860</v>
      </c>
    </row>
    <row r="2690" spans="1:33" ht="192.5" x14ac:dyDescent="0.45">
      <c r="A2690" s="152">
        <v>2683</v>
      </c>
      <c r="B2690" s="153">
        <v>45896</v>
      </c>
      <c r="C2690" s="83" t="s">
        <v>66</v>
      </c>
      <c r="D2690" s="81" t="s">
        <v>6758</v>
      </c>
      <c r="E2690" s="254" t="s">
        <v>5384</v>
      </c>
      <c r="F2690" s="254" t="s">
        <v>5384</v>
      </c>
      <c r="G2690" s="83" t="s">
        <v>1395</v>
      </c>
      <c r="H2690" s="83" t="s">
        <v>1955</v>
      </c>
      <c r="I2690" s="83" t="s">
        <v>1956</v>
      </c>
      <c r="J2690" s="83" t="s">
        <v>1398</v>
      </c>
      <c r="K2690" s="83" t="s">
        <v>857</v>
      </c>
      <c r="L2690" s="84" t="s">
        <v>1399</v>
      </c>
      <c r="M2690" s="84" t="s">
        <v>917</v>
      </c>
      <c r="N2690" s="83">
        <v>0.5</v>
      </c>
      <c r="O2690" s="83">
        <v>0.5</v>
      </c>
      <c r="P2690" s="83">
        <v>40</v>
      </c>
      <c r="Q2690" s="241">
        <f t="shared" si="194"/>
        <v>10</v>
      </c>
      <c r="R2690" s="240" t="str">
        <f t="shared" si="195"/>
        <v>DÜŞÜK RİSK</v>
      </c>
      <c r="S2690" s="84" t="s">
        <v>918</v>
      </c>
      <c r="T2690" s="83" t="s">
        <v>72</v>
      </c>
      <c r="U2690" s="155" t="s">
        <v>919</v>
      </c>
      <c r="V2690" s="85" t="s">
        <v>558</v>
      </c>
      <c r="W2690" s="156" t="s">
        <v>919</v>
      </c>
      <c r="X2690" s="156" t="s">
        <v>858</v>
      </c>
      <c r="Y2690" s="83">
        <v>0.5</v>
      </c>
      <c r="Z2690" s="83">
        <v>0.5</v>
      </c>
      <c r="AA2690" s="83">
        <v>40</v>
      </c>
      <c r="AB2690" s="241">
        <f t="shared" si="196"/>
        <v>10</v>
      </c>
      <c r="AC2690" s="240" t="str">
        <f t="shared" si="197"/>
        <v>DÜŞÜK RİSK</v>
      </c>
      <c r="AD2690" s="81" t="s">
        <v>493</v>
      </c>
      <c r="AE2690" s="81" t="s">
        <v>72</v>
      </c>
      <c r="AF2690" s="240" t="s">
        <v>1400</v>
      </c>
      <c r="AG2690" s="83" t="s">
        <v>860</v>
      </c>
    </row>
    <row r="2691" spans="1:33" ht="192.5" x14ac:dyDescent="0.45">
      <c r="A2691" s="152">
        <v>2684</v>
      </c>
      <c r="B2691" s="153">
        <v>45896</v>
      </c>
      <c r="C2691" s="83" t="s">
        <v>66</v>
      </c>
      <c r="D2691" s="81" t="s">
        <v>6758</v>
      </c>
      <c r="E2691" s="254" t="s">
        <v>5384</v>
      </c>
      <c r="F2691" s="254" t="s">
        <v>5384</v>
      </c>
      <c r="G2691" s="83" t="s">
        <v>1423</v>
      </c>
      <c r="H2691" s="83" t="s">
        <v>1432</v>
      </c>
      <c r="I2691" s="83" t="s">
        <v>1433</v>
      </c>
      <c r="J2691" s="83" t="s">
        <v>1434</v>
      </c>
      <c r="K2691" s="83" t="s">
        <v>857</v>
      </c>
      <c r="L2691" s="84" t="s">
        <v>1435</v>
      </c>
      <c r="M2691" s="84" t="s">
        <v>917</v>
      </c>
      <c r="N2691" s="83">
        <v>1</v>
      </c>
      <c r="O2691" s="83">
        <v>0.5</v>
      </c>
      <c r="P2691" s="83">
        <v>3</v>
      </c>
      <c r="Q2691" s="241">
        <f t="shared" si="194"/>
        <v>1.5</v>
      </c>
      <c r="R2691" s="240" t="str">
        <f t="shared" si="195"/>
        <v>DÜŞÜK RİSK</v>
      </c>
      <c r="S2691" s="84" t="s">
        <v>918</v>
      </c>
      <c r="T2691" s="83" t="s">
        <v>191</v>
      </c>
      <c r="U2691" s="155" t="s">
        <v>919</v>
      </c>
      <c r="V2691" s="85" t="s">
        <v>558</v>
      </c>
      <c r="W2691" s="156" t="s">
        <v>919</v>
      </c>
      <c r="X2691" s="156" t="s">
        <v>858</v>
      </c>
      <c r="Y2691" s="83">
        <v>0.5</v>
      </c>
      <c r="Z2691" s="83">
        <v>0.5</v>
      </c>
      <c r="AA2691" s="83">
        <v>3</v>
      </c>
      <c r="AB2691" s="241">
        <f t="shared" si="196"/>
        <v>0.75</v>
      </c>
      <c r="AC2691" s="240" t="str">
        <f t="shared" si="197"/>
        <v>DÜŞÜK RİSK</v>
      </c>
      <c r="AD2691" s="81" t="s">
        <v>132</v>
      </c>
      <c r="AE2691" s="81" t="s">
        <v>191</v>
      </c>
      <c r="AF2691" s="240" t="s">
        <v>1502</v>
      </c>
      <c r="AG2691" s="83" t="s">
        <v>860</v>
      </c>
    </row>
    <row r="2692" spans="1:33" ht="192.5" x14ac:dyDescent="0.45">
      <c r="A2692" s="152">
        <v>2685</v>
      </c>
      <c r="B2692" s="153">
        <v>45896</v>
      </c>
      <c r="C2692" s="83" t="s">
        <v>66</v>
      </c>
      <c r="D2692" s="81" t="s">
        <v>6753</v>
      </c>
      <c r="E2692" s="254" t="s">
        <v>5384</v>
      </c>
      <c r="F2692" s="254" t="s">
        <v>5384</v>
      </c>
      <c r="G2692" s="83" t="s">
        <v>1883</v>
      </c>
      <c r="H2692" s="83" t="s">
        <v>1884</v>
      </c>
      <c r="I2692" s="83" t="s">
        <v>1885</v>
      </c>
      <c r="J2692" s="83" t="s">
        <v>1886</v>
      </c>
      <c r="K2692" s="83" t="s">
        <v>857</v>
      </c>
      <c r="L2692" s="84" t="s">
        <v>1887</v>
      </c>
      <c r="M2692" s="84" t="s">
        <v>917</v>
      </c>
      <c r="N2692" s="83">
        <v>1</v>
      </c>
      <c r="O2692" s="83">
        <v>2</v>
      </c>
      <c r="P2692" s="83">
        <v>40</v>
      </c>
      <c r="Q2692" s="241">
        <f t="shared" si="194"/>
        <v>80</v>
      </c>
      <c r="R2692" s="240" t="str">
        <f t="shared" si="195"/>
        <v>ÖNEMLİ RİSK</v>
      </c>
      <c r="S2692" s="84" t="s">
        <v>918</v>
      </c>
      <c r="T2692" s="83" t="s">
        <v>131</v>
      </c>
      <c r="U2692" s="155" t="s">
        <v>919</v>
      </c>
      <c r="V2692" s="85" t="s">
        <v>961</v>
      </c>
      <c r="W2692" s="156" t="s">
        <v>919</v>
      </c>
      <c r="X2692" s="156" t="s">
        <v>858</v>
      </c>
      <c r="Y2692" s="83">
        <v>1</v>
      </c>
      <c r="Z2692" s="83">
        <v>1</v>
      </c>
      <c r="AA2692" s="83">
        <v>40</v>
      </c>
      <c r="AB2692" s="241">
        <f t="shared" si="196"/>
        <v>40</v>
      </c>
      <c r="AC2692" s="240" t="str">
        <f t="shared" si="197"/>
        <v>OLASI RİSK</v>
      </c>
      <c r="AD2692" s="81" t="s">
        <v>651</v>
      </c>
      <c r="AE2692" s="81" t="s">
        <v>131</v>
      </c>
      <c r="AF2692" s="240" t="s">
        <v>2460</v>
      </c>
      <c r="AG2692" s="83" t="s">
        <v>1141</v>
      </c>
    </row>
    <row r="2693" spans="1:33" ht="192.5" x14ac:dyDescent="0.45">
      <c r="A2693" s="152">
        <v>2686</v>
      </c>
      <c r="B2693" s="153">
        <v>45896</v>
      </c>
      <c r="C2693" s="83" t="s">
        <v>66</v>
      </c>
      <c r="D2693" s="81" t="s">
        <v>6753</v>
      </c>
      <c r="E2693" s="254" t="s">
        <v>5384</v>
      </c>
      <c r="F2693" s="254" t="s">
        <v>5384</v>
      </c>
      <c r="G2693" s="83" t="s">
        <v>1883</v>
      </c>
      <c r="H2693" s="83" t="s">
        <v>1888</v>
      </c>
      <c r="I2693" s="83" t="s">
        <v>1889</v>
      </c>
      <c r="J2693" s="83" t="s">
        <v>1890</v>
      </c>
      <c r="K2693" s="83" t="s">
        <v>857</v>
      </c>
      <c r="L2693" s="84" t="s">
        <v>1891</v>
      </c>
      <c r="M2693" s="84" t="s">
        <v>917</v>
      </c>
      <c r="N2693" s="83">
        <v>1</v>
      </c>
      <c r="O2693" s="83">
        <v>2</v>
      </c>
      <c r="P2693" s="83">
        <v>40</v>
      </c>
      <c r="Q2693" s="241">
        <f t="shared" si="194"/>
        <v>80</v>
      </c>
      <c r="R2693" s="240" t="str">
        <f t="shared" si="195"/>
        <v>ÖNEMLİ RİSK</v>
      </c>
      <c r="S2693" s="84" t="s">
        <v>918</v>
      </c>
      <c r="T2693" s="83" t="s">
        <v>191</v>
      </c>
      <c r="U2693" s="155" t="s">
        <v>919</v>
      </c>
      <c r="V2693" s="85" t="s">
        <v>1892</v>
      </c>
      <c r="W2693" s="156" t="s">
        <v>919</v>
      </c>
      <c r="X2693" s="156" t="s">
        <v>858</v>
      </c>
      <c r="Y2693" s="83">
        <v>1</v>
      </c>
      <c r="Z2693" s="83">
        <v>1</v>
      </c>
      <c r="AA2693" s="83">
        <v>40</v>
      </c>
      <c r="AB2693" s="241">
        <f t="shared" si="196"/>
        <v>40</v>
      </c>
      <c r="AC2693" s="240" t="str">
        <f t="shared" si="197"/>
        <v>OLASI RİSK</v>
      </c>
      <c r="AD2693" s="81" t="s">
        <v>132</v>
      </c>
      <c r="AE2693" s="81" t="s">
        <v>131</v>
      </c>
      <c r="AF2693" s="240" t="s">
        <v>1502</v>
      </c>
      <c r="AG2693" s="83" t="s">
        <v>1141</v>
      </c>
    </row>
    <row r="2694" spans="1:33" ht="192.5" x14ac:dyDescent="0.45">
      <c r="A2694" s="152">
        <v>2687</v>
      </c>
      <c r="B2694" s="153">
        <v>45896</v>
      </c>
      <c r="C2694" s="83" t="s">
        <v>66</v>
      </c>
      <c r="D2694" s="81" t="s">
        <v>6753</v>
      </c>
      <c r="E2694" s="254" t="s">
        <v>5384</v>
      </c>
      <c r="F2694" s="254" t="s">
        <v>5384</v>
      </c>
      <c r="G2694" s="83" t="s">
        <v>1883</v>
      </c>
      <c r="H2694" s="83" t="s">
        <v>1893</v>
      </c>
      <c r="I2694" s="83" t="s">
        <v>1894</v>
      </c>
      <c r="J2694" s="83" t="s">
        <v>1895</v>
      </c>
      <c r="K2694" s="83" t="s">
        <v>857</v>
      </c>
      <c r="L2694" s="84" t="s">
        <v>1896</v>
      </c>
      <c r="M2694" s="84" t="s">
        <v>917</v>
      </c>
      <c r="N2694" s="83">
        <v>1</v>
      </c>
      <c r="O2694" s="83">
        <v>2</v>
      </c>
      <c r="P2694" s="83">
        <v>40</v>
      </c>
      <c r="Q2694" s="241">
        <f t="shared" si="194"/>
        <v>80</v>
      </c>
      <c r="R2694" s="240" t="str">
        <f t="shared" si="195"/>
        <v>ÖNEMLİ RİSK</v>
      </c>
      <c r="S2694" s="84" t="s">
        <v>918</v>
      </c>
      <c r="T2694" s="83" t="s">
        <v>131</v>
      </c>
      <c r="U2694" s="155" t="s">
        <v>919</v>
      </c>
      <c r="V2694" s="85" t="s">
        <v>961</v>
      </c>
      <c r="W2694" s="156" t="s">
        <v>919</v>
      </c>
      <c r="X2694" s="156" t="s">
        <v>858</v>
      </c>
      <c r="Y2694" s="83">
        <v>1</v>
      </c>
      <c r="Z2694" s="83">
        <v>1</v>
      </c>
      <c r="AA2694" s="83">
        <v>40</v>
      </c>
      <c r="AB2694" s="241">
        <f t="shared" si="196"/>
        <v>40</v>
      </c>
      <c r="AC2694" s="240" t="str">
        <f t="shared" si="197"/>
        <v>OLASI RİSK</v>
      </c>
      <c r="AD2694" s="81" t="s">
        <v>132</v>
      </c>
      <c r="AE2694" s="81" t="s">
        <v>131</v>
      </c>
      <c r="AF2694" s="240" t="s">
        <v>1502</v>
      </c>
      <c r="AG2694" s="83" t="s">
        <v>1141</v>
      </c>
    </row>
    <row r="2695" spans="1:33" ht="192.5" x14ac:dyDescent="0.45">
      <c r="A2695" s="152">
        <v>2688</v>
      </c>
      <c r="B2695" s="153">
        <v>45896</v>
      </c>
      <c r="C2695" s="83" t="s">
        <v>66</v>
      </c>
      <c r="D2695" s="81" t="s">
        <v>6753</v>
      </c>
      <c r="E2695" s="254" t="s">
        <v>5384</v>
      </c>
      <c r="F2695" s="254" t="s">
        <v>5384</v>
      </c>
      <c r="G2695" s="83" t="s">
        <v>1136</v>
      </c>
      <c r="H2695" s="83" t="s">
        <v>1137</v>
      </c>
      <c r="I2695" s="83" t="s">
        <v>1138</v>
      </c>
      <c r="J2695" s="83" t="s">
        <v>1793</v>
      </c>
      <c r="K2695" s="83" t="s">
        <v>857</v>
      </c>
      <c r="L2695" s="84" t="s">
        <v>1794</v>
      </c>
      <c r="M2695" s="84" t="s">
        <v>917</v>
      </c>
      <c r="N2695" s="83">
        <v>1</v>
      </c>
      <c r="O2695" s="83">
        <v>3</v>
      </c>
      <c r="P2695" s="83">
        <v>15</v>
      </c>
      <c r="Q2695" s="241">
        <f t="shared" si="194"/>
        <v>45</v>
      </c>
      <c r="R2695" s="240" t="str">
        <f t="shared" si="195"/>
        <v>OLASI RİSK</v>
      </c>
      <c r="S2695" s="84" t="s">
        <v>918</v>
      </c>
      <c r="T2695" s="83" t="s">
        <v>131</v>
      </c>
      <c r="U2695" s="155" t="s">
        <v>919</v>
      </c>
      <c r="V2695" s="85" t="s">
        <v>961</v>
      </c>
      <c r="W2695" s="156" t="s">
        <v>919</v>
      </c>
      <c r="X2695" s="156" t="s">
        <v>858</v>
      </c>
      <c r="Y2695" s="83">
        <v>1</v>
      </c>
      <c r="Z2695" s="83">
        <v>1</v>
      </c>
      <c r="AA2695" s="83">
        <v>15</v>
      </c>
      <c r="AB2695" s="241">
        <f t="shared" si="196"/>
        <v>15</v>
      </c>
      <c r="AC2695" s="240" t="str">
        <f t="shared" si="197"/>
        <v>DÜŞÜK RİSK</v>
      </c>
      <c r="AD2695" s="81" t="s">
        <v>931</v>
      </c>
      <c r="AE2695" s="81" t="s">
        <v>131</v>
      </c>
      <c r="AF2695" s="240" t="s">
        <v>1795</v>
      </c>
      <c r="AG2695" s="83" t="s">
        <v>1141</v>
      </c>
    </row>
    <row r="2696" spans="1:33" ht="227.5" x14ac:dyDescent="0.45">
      <c r="A2696" s="152">
        <v>2689</v>
      </c>
      <c r="B2696" s="153">
        <v>45896</v>
      </c>
      <c r="C2696" s="83" t="s">
        <v>66</v>
      </c>
      <c r="D2696" s="81" t="s">
        <v>6753</v>
      </c>
      <c r="E2696" s="254" t="s">
        <v>5384</v>
      </c>
      <c r="F2696" s="254" t="s">
        <v>5384</v>
      </c>
      <c r="G2696" s="83" t="s">
        <v>1146</v>
      </c>
      <c r="H2696" s="83" t="s">
        <v>1147</v>
      </c>
      <c r="I2696" s="83" t="s">
        <v>1148</v>
      </c>
      <c r="J2696" s="83" t="s">
        <v>1149</v>
      </c>
      <c r="K2696" s="83" t="s">
        <v>857</v>
      </c>
      <c r="L2696" s="84" t="s">
        <v>3944</v>
      </c>
      <c r="M2696" s="84" t="s">
        <v>917</v>
      </c>
      <c r="N2696" s="83">
        <v>1</v>
      </c>
      <c r="O2696" s="83">
        <v>0.5</v>
      </c>
      <c r="P2696" s="83">
        <v>7</v>
      </c>
      <c r="Q2696" s="241">
        <f t="shared" si="194"/>
        <v>3.5</v>
      </c>
      <c r="R2696" s="240" t="str">
        <f t="shared" si="195"/>
        <v>DÜŞÜK RİSK</v>
      </c>
      <c r="S2696" s="84" t="s">
        <v>918</v>
      </c>
      <c r="T2696" s="83" t="s">
        <v>131</v>
      </c>
      <c r="U2696" s="155" t="s">
        <v>919</v>
      </c>
      <c r="V2696" s="85" t="s">
        <v>961</v>
      </c>
      <c r="W2696" s="156" t="s">
        <v>919</v>
      </c>
      <c r="X2696" s="156" t="s">
        <v>858</v>
      </c>
      <c r="Y2696" s="83">
        <v>1</v>
      </c>
      <c r="Z2696" s="83">
        <v>0.5</v>
      </c>
      <c r="AA2696" s="83">
        <v>7</v>
      </c>
      <c r="AB2696" s="241">
        <f t="shared" si="196"/>
        <v>3.5</v>
      </c>
      <c r="AC2696" s="240" t="str">
        <f t="shared" si="197"/>
        <v>DÜŞÜK RİSK</v>
      </c>
      <c r="AD2696" s="81" t="s">
        <v>931</v>
      </c>
      <c r="AE2696" s="81" t="s">
        <v>131</v>
      </c>
      <c r="AF2696" s="240" t="s">
        <v>1795</v>
      </c>
      <c r="AG2696" s="83" t="s">
        <v>1141</v>
      </c>
    </row>
    <row r="2697" spans="1:33" ht="192.5" x14ac:dyDescent="0.45">
      <c r="A2697" s="152">
        <v>2690</v>
      </c>
      <c r="B2697" s="153">
        <v>45896</v>
      </c>
      <c r="C2697" s="83" t="s">
        <v>66</v>
      </c>
      <c r="D2697" s="81" t="s">
        <v>6753</v>
      </c>
      <c r="E2697" s="254" t="s">
        <v>5384</v>
      </c>
      <c r="F2697" s="254" t="s">
        <v>5384</v>
      </c>
      <c r="G2697" s="83" t="s">
        <v>1900</v>
      </c>
      <c r="H2697" s="83" t="s">
        <v>1901</v>
      </c>
      <c r="I2697" s="83" t="s">
        <v>1902</v>
      </c>
      <c r="J2697" s="83" t="s">
        <v>1903</v>
      </c>
      <c r="K2697" s="83" t="s">
        <v>857</v>
      </c>
      <c r="L2697" s="84" t="s">
        <v>4057</v>
      </c>
      <c r="M2697" s="84" t="s">
        <v>917</v>
      </c>
      <c r="N2697" s="83">
        <v>0.5</v>
      </c>
      <c r="O2697" s="83">
        <v>0.5</v>
      </c>
      <c r="P2697" s="83">
        <v>1</v>
      </c>
      <c r="Q2697" s="241">
        <f t="shared" si="194"/>
        <v>0.25</v>
      </c>
      <c r="R2697" s="240" t="str">
        <f t="shared" si="195"/>
        <v>DÜŞÜK RİSK</v>
      </c>
      <c r="S2697" s="84" t="s">
        <v>1759</v>
      </c>
      <c r="T2697" s="83" t="s">
        <v>131</v>
      </c>
      <c r="U2697" s="155" t="s">
        <v>919</v>
      </c>
      <c r="V2697" s="85" t="s">
        <v>961</v>
      </c>
      <c r="W2697" s="156" t="s">
        <v>919</v>
      </c>
      <c r="X2697" s="156" t="s">
        <v>858</v>
      </c>
      <c r="Y2697" s="83">
        <v>0.5</v>
      </c>
      <c r="Z2697" s="83">
        <v>0.5</v>
      </c>
      <c r="AA2697" s="83">
        <v>1</v>
      </c>
      <c r="AB2697" s="241">
        <f t="shared" si="196"/>
        <v>0.25</v>
      </c>
      <c r="AC2697" s="240" t="str">
        <f t="shared" si="197"/>
        <v>DÜŞÜK RİSK</v>
      </c>
      <c r="AD2697" s="81" t="s">
        <v>493</v>
      </c>
      <c r="AE2697" s="81" t="s">
        <v>131</v>
      </c>
      <c r="AF2697" s="240" t="s">
        <v>1600</v>
      </c>
      <c r="AG2697" s="83" t="s">
        <v>1141</v>
      </c>
    </row>
    <row r="2698" spans="1:33" ht="192.5" x14ac:dyDescent="0.45">
      <c r="A2698" s="152">
        <v>2691</v>
      </c>
      <c r="B2698" s="153">
        <v>45896</v>
      </c>
      <c r="C2698" s="83" t="s">
        <v>66</v>
      </c>
      <c r="D2698" s="81" t="s">
        <v>6753</v>
      </c>
      <c r="E2698" s="254" t="s">
        <v>5384</v>
      </c>
      <c r="F2698" s="254" t="s">
        <v>5384</v>
      </c>
      <c r="G2698" s="83" t="s">
        <v>1905</v>
      </c>
      <c r="H2698" s="83" t="s">
        <v>1906</v>
      </c>
      <c r="I2698" s="83" t="s">
        <v>1907</v>
      </c>
      <c r="J2698" s="83" t="s">
        <v>1908</v>
      </c>
      <c r="K2698" s="83" t="s">
        <v>857</v>
      </c>
      <c r="L2698" s="84" t="s">
        <v>4058</v>
      </c>
      <c r="M2698" s="84" t="s">
        <v>917</v>
      </c>
      <c r="N2698" s="83">
        <v>0.5</v>
      </c>
      <c r="O2698" s="83">
        <v>0.5</v>
      </c>
      <c r="P2698" s="83">
        <v>1</v>
      </c>
      <c r="Q2698" s="241">
        <f t="shared" ref="Q2698:Q2761" si="198">IF(OR(ISBLANK(N2698)=TRUE,ISBLANK(O2698)=TRUE,ISBLANK(P2698)=TRUE),"",PRODUCT(N2698,O2698,P2698))</f>
        <v>0.25</v>
      </c>
      <c r="R2698" s="240" t="str">
        <f t="shared" ref="R2698:R2761" si="199">IF(Q2698="","",IF(AND(Q2698&gt;=0,Q2698&lt;20),"DÜŞÜK RİSK",IF(AND(Q2698&gt;=20,Q2698&lt;70),"OLASI RİSK",IF(AND(Q2698&gt;=70,Q2698&lt;200),"ÖNEMLİ RİSK",IF(AND(Q2698&gt;=200,Q2698&lt;400),"YÜKSEK RİSK",IF(Q2698&gt;=400,"KABUL EDİLEMEZ RİSK",""))))))</f>
        <v>DÜŞÜK RİSK</v>
      </c>
      <c r="S2698" s="84" t="s">
        <v>1759</v>
      </c>
      <c r="T2698" s="83" t="s">
        <v>186</v>
      </c>
      <c r="U2698" s="155" t="s">
        <v>919</v>
      </c>
      <c r="V2698" s="85" t="s">
        <v>961</v>
      </c>
      <c r="W2698" s="156" t="s">
        <v>919</v>
      </c>
      <c r="X2698" s="156" t="s">
        <v>858</v>
      </c>
      <c r="Y2698" s="83">
        <v>0.5</v>
      </c>
      <c r="Z2698" s="83">
        <v>0.5</v>
      </c>
      <c r="AA2698" s="83">
        <v>1</v>
      </c>
      <c r="AB2698" s="241">
        <f t="shared" ref="AB2698:AB2761" si="200">IF(OR(ISBLANK(Y2698)=TRUE,ISBLANK(Z2698)=TRUE,ISBLANK(AA2698)=TRUE),"",PRODUCT(Y2698,Z2698,AA2698))</f>
        <v>0.25</v>
      </c>
      <c r="AC2698" s="240" t="str">
        <f t="shared" ref="AC2698:AC2761" si="201">IF(AB2698="","",IF(AND(AB2698&gt;=0,AB2698&lt;20),"DÜŞÜK RİSK",IF(AND(AB2698&gt;=20,AB2698&lt;70),"OLASI RİSK",IF(AND(AB2698&gt;=70,AB2698&lt;200),"ÖNEMLİ RİSK",IF(AND(AB2698&gt;=200,AB2698&lt;400),"YÜKSEK RİSK",IF(AB2698&gt;=400,"KABUL EDİLEMEZ RİSK",""))))))</f>
        <v>DÜŞÜK RİSK</v>
      </c>
      <c r="AD2698" s="81" t="s">
        <v>132</v>
      </c>
      <c r="AE2698" s="81" t="s">
        <v>186</v>
      </c>
      <c r="AF2698" s="240" t="s">
        <v>1502</v>
      </c>
      <c r="AG2698" s="83" t="s">
        <v>1141</v>
      </c>
    </row>
    <row r="2699" spans="1:33" ht="192.5" x14ac:dyDescent="0.45">
      <c r="A2699" s="152">
        <v>2692</v>
      </c>
      <c r="B2699" s="153">
        <v>45896</v>
      </c>
      <c r="C2699" s="83" t="s">
        <v>66</v>
      </c>
      <c r="D2699" s="81" t="s">
        <v>6753</v>
      </c>
      <c r="E2699" s="254" t="s">
        <v>5384</v>
      </c>
      <c r="F2699" s="254" t="s">
        <v>5384</v>
      </c>
      <c r="G2699" s="83" t="s">
        <v>4059</v>
      </c>
      <c r="H2699" s="83" t="s">
        <v>4060</v>
      </c>
      <c r="I2699" s="83" t="s">
        <v>4061</v>
      </c>
      <c r="J2699" s="83" t="s">
        <v>3873</v>
      </c>
      <c r="K2699" s="83" t="s">
        <v>857</v>
      </c>
      <c r="L2699" s="84" t="s">
        <v>4062</v>
      </c>
      <c r="M2699" s="84" t="s">
        <v>917</v>
      </c>
      <c r="N2699" s="83">
        <v>0.5</v>
      </c>
      <c r="O2699" s="83">
        <v>1</v>
      </c>
      <c r="P2699" s="83">
        <v>7</v>
      </c>
      <c r="Q2699" s="241">
        <f t="shared" si="198"/>
        <v>3.5</v>
      </c>
      <c r="R2699" s="240" t="str">
        <f t="shared" si="199"/>
        <v>DÜŞÜK RİSK</v>
      </c>
      <c r="S2699" s="84" t="s">
        <v>2386</v>
      </c>
      <c r="T2699" s="83" t="s">
        <v>131</v>
      </c>
      <c r="U2699" s="155" t="s">
        <v>919</v>
      </c>
      <c r="V2699" s="85" t="s">
        <v>961</v>
      </c>
      <c r="W2699" s="156" t="s">
        <v>919</v>
      </c>
      <c r="X2699" s="156" t="s">
        <v>858</v>
      </c>
      <c r="Y2699" s="83">
        <v>0.5</v>
      </c>
      <c r="Z2699" s="83">
        <v>1</v>
      </c>
      <c r="AA2699" s="83">
        <v>7</v>
      </c>
      <c r="AB2699" s="241">
        <f t="shared" si="200"/>
        <v>3.5</v>
      </c>
      <c r="AC2699" s="240" t="str">
        <f t="shared" si="201"/>
        <v>DÜŞÜK RİSK</v>
      </c>
      <c r="AD2699" s="81" t="s">
        <v>132</v>
      </c>
      <c r="AE2699" s="81" t="s">
        <v>131</v>
      </c>
      <c r="AF2699" s="240" t="s">
        <v>1502</v>
      </c>
      <c r="AG2699" s="83" t="s">
        <v>1593</v>
      </c>
    </row>
    <row r="2700" spans="1:33" ht="192.5" x14ac:dyDescent="0.45">
      <c r="A2700" s="152">
        <v>2693</v>
      </c>
      <c r="B2700" s="153">
        <v>45896</v>
      </c>
      <c r="C2700" s="83" t="s">
        <v>66</v>
      </c>
      <c r="D2700" s="81" t="s">
        <v>6753</v>
      </c>
      <c r="E2700" s="254" t="s">
        <v>5384</v>
      </c>
      <c r="F2700" s="254" t="s">
        <v>5384</v>
      </c>
      <c r="G2700" s="83" t="s">
        <v>4059</v>
      </c>
      <c r="H2700" s="83" t="s">
        <v>4063</v>
      </c>
      <c r="I2700" s="83" t="s">
        <v>4064</v>
      </c>
      <c r="J2700" s="83" t="s">
        <v>4065</v>
      </c>
      <c r="K2700" s="83" t="s">
        <v>857</v>
      </c>
      <c r="L2700" s="84" t="s">
        <v>4066</v>
      </c>
      <c r="M2700" s="84" t="s">
        <v>917</v>
      </c>
      <c r="N2700" s="83">
        <v>0.5</v>
      </c>
      <c r="O2700" s="83">
        <v>1</v>
      </c>
      <c r="P2700" s="83">
        <v>3</v>
      </c>
      <c r="Q2700" s="241">
        <f t="shared" si="198"/>
        <v>1.5</v>
      </c>
      <c r="R2700" s="240" t="str">
        <f t="shared" si="199"/>
        <v>DÜŞÜK RİSK</v>
      </c>
      <c r="S2700" s="84" t="s">
        <v>2386</v>
      </c>
      <c r="T2700" s="83" t="s">
        <v>131</v>
      </c>
      <c r="U2700" s="155" t="s">
        <v>919</v>
      </c>
      <c r="V2700" s="85" t="s">
        <v>961</v>
      </c>
      <c r="W2700" s="156" t="s">
        <v>919</v>
      </c>
      <c r="X2700" s="156" t="s">
        <v>858</v>
      </c>
      <c r="Y2700" s="83">
        <v>0.5</v>
      </c>
      <c r="Z2700" s="83">
        <v>1</v>
      </c>
      <c r="AA2700" s="83">
        <v>3</v>
      </c>
      <c r="AB2700" s="241">
        <f t="shared" si="200"/>
        <v>1.5</v>
      </c>
      <c r="AC2700" s="240" t="str">
        <f t="shared" si="201"/>
        <v>DÜŞÜK RİSK</v>
      </c>
      <c r="AD2700" s="81" t="s">
        <v>931</v>
      </c>
      <c r="AE2700" s="81" t="s">
        <v>131</v>
      </c>
      <c r="AF2700" s="240" t="s">
        <v>1795</v>
      </c>
      <c r="AG2700" s="83" t="s">
        <v>1593</v>
      </c>
    </row>
    <row r="2701" spans="1:33" ht="192.5" x14ac:dyDescent="0.45">
      <c r="A2701" s="152">
        <v>2694</v>
      </c>
      <c r="B2701" s="153">
        <v>45896</v>
      </c>
      <c r="C2701" s="83" t="s">
        <v>66</v>
      </c>
      <c r="D2701" s="81" t="s">
        <v>6753</v>
      </c>
      <c r="E2701" s="254" t="s">
        <v>5384</v>
      </c>
      <c r="F2701" s="254" t="s">
        <v>5384</v>
      </c>
      <c r="G2701" s="83" t="s">
        <v>4059</v>
      </c>
      <c r="H2701" s="83" t="s">
        <v>4067</v>
      </c>
      <c r="I2701" s="83" t="s">
        <v>4068</v>
      </c>
      <c r="J2701" s="83" t="s">
        <v>4069</v>
      </c>
      <c r="K2701" s="83" t="s">
        <v>857</v>
      </c>
      <c r="L2701" s="84" t="s">
        <v>4070</v>
      </c>
      <c r="M2701" s="84" t="s">
        <v>917</v>
      </c>
      <c r="N2701" s="83">
        <v>0.5</v>
      </c>
      <c r="O2701" s="83">
        <v>1</v>
      </c>
      <c r="P2701" s="83">
        <v>3</v>
      </c>
      <c r="Q2701" s="241">
        <f t="shared" si="198"/>
        <v>1.5</v>
      </c>
      <c r="R2701" s="240" t="str">
        <f t="shared" si="199"/>
        <v>DÜŞÜK RİSK</v>
      </c>
      <c r="S2701" s="84" t="s">
        <v>2386</v>
      </c>
      <c r="T2701" s="83" t="s">
        <v>131</v>
      </c>
      <c r="U2701" s="155" t="s">
        <v>919</v>
      </c>
      <c r="V2701" s="85" t="s">
        <v>961</v>
      </c>
      <c r="W2701" s="156" t="s">
        <v>919</v>
      </c>
      <c r="X2701" s="156" t="s">
        <v>858</v>
      </c>
      <c r="Y2701" s="83">
        <v>0.5</v>
      </c>
      <c r="Z2701" s="83">
        <v>1</v>
      </c>
      <c r="AA2701" s="83">
        <v>3</v>
      </c>
      <c r="AB2701" s="241">
        <f t="shared" si="200"/>
        <v>1.5</v>
      </c>
      <c r="AC2701" s="240" t="str">
        <f t="shared" si="201"/>
        <v>DÜŞÜK RİSK</v>
      </c>
      <c r="AD2701" s="81" t="s">
        <v>931</v>
      </c>
      <c r="AE2701" s="81" t="s">
        <v>131</v>
      </c>
      <c r="AF2701" s="240" t="s">
        <v>1795</v>
      </c>
      <c r="AG2701" s="83" t="s">
        <v>1593</v>
      </c>
    </row>
    <row r="2702" spans="1:33" ht="192.5" x14ac:dyDescent="0.45">
      <c r="A2702" s="152">
        <v>2695</v>
      </c>
      <c r="B2702" s="153">
        <v>45896</v>
      </c>
      <c r="C2702" s="83" t="s">
        <v>66</v>
      </c>
      <c r="D2702" s="81" t="s">
        <v>6753</v>
      </c>
      <c r="E2702" s="254" t="s">
        <v>5384</v>
      </c>
      <c r="F2702" s="254" t="s">
        <v>5384</v>
      </c>
      <c r="G2702" s="83" t="s">
        <v>4059</v>
      </c>
      <c r="H2702" s="83" t="s">
        <v>4071</v>
      </c>
      <c r="I2702" s="83" t="s">
        <v>4072</v>
      </c>
      <c r="J2702" s="83" t="s">
        <v>4073</v>
      </c>
      <c r="K2702" s="83" t="s">
        <v>857</v>
      </c>
      <c r="L2702" s="84" t="s">
        <v>4074</v>
      </c>
      <c r="M2702" s="84" t="s">
        <v>917</v>
      </c>
      <c r="N2702" s="83">
        <v>0.5</v>
      </c>
      <c r="O2702" s="83">
        <v>1</v>
      </c>
      <c r="P2702" s="83">
        <v>3</v>
      </c>
      <c r="Q2702" s="241">
        <f t="shared" si="198"/>
        <v>1.5</v>
      </c>
      <c r="R2702" s="240" t="str">
        <f t="shared" si="199"/>
        <v>DÜŞÜK RİSK</v>
      </c>
      <c r="S2702" s="84" t="s">
        <v>2386</v>
      </c>
      <c r="T2702" s="83" t="s">
        <v>191</v>
      </c>
      <c r="U2702" s="155" t="s">
        <v>919</v>
      </c>
      <c r="V2702" s="85" t="s">
        <v>961</v>
      </c>
      <c r="W2702" s="156" t="s">
        <v>919</v>
      </c>
      <c r="X2702" s="156" t="s">
        <v>858</v>
      </c>
      <c r="Y2702" s="83">
        <v>0.5</v>
      </c>
      <c r="Z2702" s="83">
        <v>1</v>
      </c>
      <c r="AA2702" s="83">
        <v>3</v>
      </c>
      <c r="AB2702" s="241">
        <f t="shared" si="200"/>
        <v>1.5</v>
      </c>
      <c r="AC2702" s="240" t="str">
        <f t="shared" si="201"/>
        <v>DÜŞÜK RİSK</v>
      </c>
      <c r="AD2702" s="81" t="s">
        <v>931</v>
      </c>
      <c r="AE2702" s="81" t="s">
        <v>131</v>
      </c>
      <c r="AF2702" s="240" t="s">
        <v>1795</v>
      </c>
      <c r="AG2702" s="83" t="s">
        <v>1593</v>
      </c>
    </row>
    <row r="2703" spans="1:33" ht="192.5" x14ac:dyDescent="0.45">
      <c r="A2703" s="152">
        <v>2696</v>
      </c>
      <c r="B2703" s="153">
        <v>45896</v>
      </c>
      <c r="C2703" s="83" t="s">
        <v>66</v>
      </c>
      <c r="D2703" s="81" t="s">
        <v>6753</v>
      </c>
      <c r="E2703" s="254" t="s">
        <v>5384</v>
      </c>
      <c r="F2703" s="254" t="s">
        <v>5384</v>
      </c>
      <c r="G2703" s="83" t="s">
        <v>4059</v>
      </c>
      <c r="H2703" s="83" t="s">
        <v>4075</v>
      </c>
      <c r="I2703" s="83" t="s">
        <v>4076</v>
      </c>
      <c r="J2703" s="83" t="s">
        <v>4065</v>
      </c>
      <c r="K2703" s="83" t="s">
        <v>857</v>
      </c>
      <c r="L2703" s="84" t="s">
        <v>4077</v>
      </c>
      <c r="M2703" s="84" t="s">
        <v>917</v>
      </c>
      <c r="N2703" s="83">
        <v>0.5</v>
      </c>
      <c r="O2703" s="83">
        <v>1</v>
      </c>
      <c r="P2703" s="83">
        <v>3</v>
      </c>
      <c r="Q2703" s="241">
        <f t="shared" si="198"/>
        <v>1.5</v>
      </c>
      <c r="R2703" s="240" t="str">
        <f t="shared" si="199"/>
        <v>DÜŞÜK RİSK</v>
      </c>
      <c r="S2703" s="84" t="s">
        <v>2386</v>
      </c>
      <c r="T2703" s="83" t="s">
        <v>131</v>
      </c>
      <c r="U2703" s="155" t="s">
        <v>919</v>
      </c>
      <c r="V2703" s="85" t="s">
        <v>961</v>
      </c>
      <c r="W2703" s="156" t="s">
        <v>919</v>
      </c>
      <c r="X2703" s="156" t="s">
        <v>858</v>
      </c>
      <c r="Y2703" s="83">
        <v>0.5</v>
      </c>
      <c r="Z2703" s="83">
        <v>1</v>
      </c>
      <c r="AA2703" s="83">
        <v>3</v>
      </c>
      <c r="AB2703" s="241">
        <f t="shared" si="200"/>
        <v>1.5</v>
      </c>
      <c r="AC2703" s="240" t="str">
        <f t="shared" si="201"/>
        <v>DÜŞÜK RİSK</v>
      </c>
      <c r="AD2703" s="81" t="s">
        <v>651</v>
      </c>
      <c r="AE2703" s="81" t="s">
        <v>131</v>
      </c>
      <c r="AF2703" s="240" t="s">
        <v>2460</v>
      </c>
      <c r="AG2703" s="83" t="s">
        <v>1141</v>
      </c>
    </row>
    <row r="2704" spans="1:33" ht="192.5" x14ac:dyDescent="0.45">
      <c r="A2704" s="152">
        <v>2697</v>
      </c>
      <c r="B2704" s="153">
        <v>45896</v>
      </c>
      <c r="C2704" s="83" t="s">
        <v>66</v>
      </c>
      <c r="D2704" s="81" t="s">
        <v>6753</v>
      </c>
      <c r="E2704" s="254" t="s">
        <v>5384</v>
      </c>
      <c r="F2704" s="254" t="s">
        <v>5384</v>
      </c>
      <c r="G2704" s="83" t="s">
        <v>4059</v>
      </c>
      <c r="H2704" s="83" t="s">
        <v>4078</v>
      </c>
      <c r="I2704" s="83" t="s">
        <v>4079</v>
      </c>
      <c r="J2704" s="83" t="s">
        <v>4080</v>
      </c>
      <c r="K2704" s="83" t="s">
        <v>857</v>
      </c>
      <c r="L2704" s="84" t="s">
        <v>4081</v>
      </c>
      <c r="M2704" s="84" t="s">
        <v>917</v>
      </c>
      <c r="N2704" s="83">
        <v>0.5</v>
      </c>
      <c r="O2704" s="83">
        <v>1</v>
      </c>
      <c r="P2704" s="83">
        <v>3</v>
      </c>
      <c r="Q2704" s="241">
        <f t="shared" si="198"/>
        <v>1.5</v>
      </c>
      <c r="R2704" s="240" t="str">
        <f t="shared" si="199"/>
        <v>DÜŞÜK RİSK</v>
      </c>
      <c r="S2704" s="84" t="s">
        <v>2386</v>
      </c>
      <c r="T2704" s="83" t="s">
        <v>131</v>
      </c>
      <c r="U2704" s="155" t="s">
        <v>919</v>
      </c>
      <c r="V2704" s="85" t="s">
        <v>961</v>
      </c>
      <c r="W2704" s="156" t="s">
        <v>919</v>
      </c>
      <c r="X2704" s="156" t="s">
        <v>858</v>
      </c>
      <c r="Y2704" s="83">
        <v>0.5</v>
      </c>
      <c r="Z2704" s="83">
        <v>1</v>
      </c>
      <c r="AA2704" s="83">
        <v>3</v>
      </c>
      <c r="AB2704" s="241">
        <f t="shared" si="200"/>
        <v>1.5</v>
      </c>
      <c r="AC2704" s="240" t="str">
        <f t="shared" si="201"/>
        <v>DÜŞÜK RİSK</v>
      </c>
      <c r="AD2704" s="81" t="s">
        <v>132</v>
      </c>
      <c r="AE2704" s="81" t="s">
        <v>131</v>
      </c>
      <c r="AF2704" s="240" t="s">
        <v>1502</v>
      </c>
      <c r="AG2704" s="83" t="s">
        <v>1593</v>
      </c>
    </row>
    <row r="2705" spans="1:33" ht="192.5" x14ac:dyDescent="0.45">
      <c r="A2705" s="152">
        <v>2698</v>
      </c>
      <c r="B2705" s="153">
        <v>45896</v>
      </c>
      <c r="C2705" s="83" t="s">
        <v>66</v>
      </c>
      <c r="D2705" s="81" t="s">
        <v>6753</v>
      </c>
      <c r="E2705" s="254" t="s">
        <v>5384</v>
      </c>
      <c r="F2705" s="254" t="s">
        <v>5384</v>
      </c>
      <c r="G2705" s="83" t="s">
        <v>4082</v>
      </c>
      <c r="H2705" s="83" t="s">
        <v>1911</v>
      </c>
      <c r="I2705" s="83" t="s">
        <v>1912</v>
      </c>
      <c r="J2705" s="83" t="s">
        <v>1913</v>
      </c>
      <c r="K2705" s="83" t="s">
        <v>857</v>
      </c>
      <c r="L2705" s="84" t="s">
        <v>4083</v>
      </c>
      <c r="M2705" s="84" t="s">
        <v>917</v>
      </c>
      <c r="N2705" s="83">
        <v>0.5</v>
      </c>
      <c r="O2705" s="83">
        <v>3</v>
      </c>
      <c r="P2705" s="83">
        <v>7</v>
      </c>
      <c r="Q2705" s="241">
        <f t="shared" si="198"/>
        <v>10.5</v>
      </c>
      <c r="R2705" s="240" t="str">
        <f t="shared" si="199"/>
        <v>DÜŞÜK RİSK</v>
      </c>
      <c r="S2705" s="84" t="s">
        <v>2386</v>
      </c>
      <c r="T2705" s="83" t="s">
        <v>131</v>
      </c>
      <c r="U2705" s="155" t="s">
        <v>919</v>
      </c>
      <c r="V2705" s="85" t="s">
        <v>961</v>
      </c>
      <c r="W2705" s="156" t="s">
        <v>919</v>
      </c>
      <c r="X2705" s="156" t="s">
        <v>858</v>
      </c>
      <c r="Y2705" s="83">
        <v>0.5</v>
      </c>
      <c r="Z2705" s="83">
        <v>3</v>
      </c>
      <c r="AA2705" s="83">
        <v>7</v>
      </c>
      <c r="AB2705" s="241">
        <f t="shared" si="200"/>
        <v>10.5</v>
      </c>
      <c r="AC2705" s="240" t="str">
        <f t="shared" si="201"/>
        <v>DÜŞÜK RİSK</v>
      </c>
      <c r="AD2705" s="81" t="s">
        <v>651</v>
      </c>
      <c r="AE2705" s="81" t="s">
        <v>131</v>
      </c>
      <c r="AF2705" s="240" t="s">
        <v>4084</v>
      </c>
      <c r="AG2705" s="83" t="s">
        <v>1593</v>
      </c>
    </row>
    <row r="2706" spans="1:33" ht="192.5" x14ac:dyDescent="0.45">
      <c r="A2706" s="152">
        <v>2699</v>
      </c>
      <c r="B2706" s="153">
        <v>45896</v>
      </c>
      <c r="C2706" s="83" t="s">
        <v>66</v>
      </c>
      <c r="D2706" s="81" t="s">
        <v>6753</v>
      </c>
      <c r="E2706" s="254" t="s">
        <v>5384</v>
      </c>
      <c r="F2706" s="254" t="s">
        <v>5384</v>
      </c>
      <c r="G2706" s="83" t="s">
        <v>4085</v>
      </c>
      <c r="H2706" s="83" t="s">
        <v>4086</v>
      </c>
      <c r="I2706" s="83" t="s">
        <v>4087</v>
      </c>
      <c r="J2706" s="83" t="s">
        <v>4088</v>
      </c>
      <c r="K2706" s="83" t="s">
        <v>857</v>
      </c>
      <c r="L2706" s="84" t="s">
        <v>4089</v>
      </c>
      <c r="M2706" s="84" t="s">
        <v>917</v>
      </c>
      <c r="N2706" s="83">
        <v>0.5</v>
      </c>
      <c r="O2706" s="83">
        <v>3</v>
      </c>
      <c r="P2706" s="83">
        <v>7</v>
      </c>
      <c r="Q2706" s="241">
        <f t="shared" si="198"/>
        <v>10.5</v>
      </c>
      <c r="R2706" s="240" t="str">
        <f t="shared" si="199"/>
        <v>DÜŞÜK RİSK</v>
      </c>
      <c r="S2706" s="84" t="s">
        <v>2386</v>
      </c>
      <c r="T2706" s="83" t="s">
        <v>131</v>
      </c>
      <c r="U2706" s="155" t="s">
        <v>919</v>
      </c>
      <c r="V2706" s="85" t="s">
        <v>961</v>
      </c>
      <c r="W2706" s="156" t="s">
        <v>919</v>
      </c>
      <c r="X2706" s="156" t="s">
        <v>858</v>
      </c>
      <c r="Y2706" s="83">
        <v>0.5</v>
      </c>
      <c r="Z2706" s="83">
        <v>3</v>
      </c>
      <c r="AA2706" s="83">
        <v>7</v>
      </c>
      <c r="AB2706" s="241">
        <f t="shared" si="200"/>
        <v>10.5</v>
      </c>
      <c r="AC2706" s="240" t="str">
        <f t="shared" si="201"/>
        <v>DÜŞÜK RİSK</v>
      </c>
      <c r="AD2706" s="81" t="s">
        <v>651</v>
      </c>
      <c r="AE2706" s="81" t="s">
        <v>131</v>
      </c>
      <c r="AF2706" s="240" t="s">
        <v>4084</v>
      </c>
      <c r="AG2706" s="83" t="s">
        <v>1593</v>
      </c>
    </row>
    <row r="2707" spans="1:33" ht="192.5" x14ac:dyDescent="0.45">
      <c r="A2707" s="152">
        <v>2700</v>
      </c>
      <c r="B2707" s="153">
        <v>45896</v>
      </c>
      <c r="C2707" s="83" t="s">
        <v>66</v>
      </c>
      <c r="D2707" s="81" t="s">
        <v>6753</v>
      </c>
      <c r="E2707" s="254" t="s">
        <v>5384</v>
      </c>
      <c r="F2707" s="254" t="s">
        <v>5384</v>
      </c>
      <c r="G2707" s="83" t="s">
        <v>4085</v>
      </c>
      <c r="H2707" s="83" t="s">
        <v>1915</v>
      </c>
      <c r="I2707" s="83" t="s">
        <v>1912</v>
      </c>
      <c r="J2707" s="83" t="s">
        <v>1916</v>
      </c>
      <c r="K2707" s="83" t="s">
        <v>857</v>
      </c>
      <c r="L2707" s="84" t="s">
        <v>4090</v>
      </c>
      <c r="M2707" s="84" t="s">
        <v>917</v>
      </c>
      <c r="N2707" s="83">
        <v>0.5</v>
      </c>
      <c r="O2707" s="83">
        <v>3</v>
      </c>
      <c r="P2707" s="83">
        <v>7</v>
      </c>
      <c r="Q2707" s="241">
        <f t="shared" si="198"/>
        <v>10.5</v>
      </c>
      <c r="R2707" s="240" t="str">
        <f t="shared" si="199"/>
        <v>DÜŞÜK RİSK</v>
      </c>
      <c r="S2707" s="84" t="s">
        <v>2386</v>
      </c>
      <c r="T2707" s="83" t="s">
        <v>131</v>
      </c>
      <c r="U2707" s="155" t="s">
        <v>919</v>
      </c>
      <c r="V2707" s="85" t="s">
        <v>961</v>
      </c>
      <c r="W2707" s="156" t="s">
        <v>919</v>
      </c>
      <c r="X2707" s="156" t="s">
        <v>858</v>
      </c>
      <c r="Y2707" s="83">
        <v>0.5</v>
      </c>
      <c r="Z2707" s="83">
        <v>3</v>
      </c>
      <c r="AA2707" s="83">
        <v>7</v>
      </c>
      <c r="AB2707" s="241">
        <f t="shared" si="200"/>
        <v>10.5</v>
      </c>
      <c r="AC2707" s="240" t="str">
        <f t="shared" si="201"/>
        <v>DÜŞÜK RİSK</v>
      </c>
      <c r="AD2707" s="81" t="s">
        <v>651</v>
      </c>
      <c r="AE2707" s="81" t="s">
        <v>131</v>
      </c>
      <c r="AF2707" s="240" t="s">
        <v>4084</v>
      </c>
      <c r="AG2707" s="83" t="s">
        <v>1593</v>
      </c>
    </row>
    <row r="2708" spans="1:33" ht="192.5" x14ac:dyDescent="0.45">
      <c r="A2708" s="152">
        <v>2701</v>
      </c>
      <c r="B2708" s="153">
        <v>45896</v>
      </c>
      <c r="C2708" s="83" t="s">
        <v>66</v>
      </c>
      <c r="D2708" s="81" t="s">
        <v>6753</v>
      </c>
      <c r="E2708" s="254" t="s">
        <v>5384</v>
      </c>
      <c r="F2708" s="254" t="s">
        <v>5384</v>
      </c>
      <c r="G2708" s="83" t="s">
        <v>4091</v>
      </c>
      <c r="H2708" s="83" t="s">
        <v>1918</v>
      </c>
      <c r="I2708" s="83" t="s">
        <v>1912</v>
      </c>
      <c r="J2708" s="83" t="s">
        <v>4092</v>
      </c>
      <c r="K2708" s="83" t="s">
        <v>857</v>
      </c>
      <c r="L2708" s="84" t="s">
        <v>4093</v>
      </c>
      <c r="M2708" s="84" t="s">
        <v>917</v>
      </c>
      <c r="N2708" s="83">
        <v>0.5</v>
      </c>
      <c r="O2708" s="83">
        <v>1</v>
      </c>
      <c r="P2708" s="83">
        <v>7</v>
      </c>
      <c r="Q2708" s="241">
        <f t="shared" si="198"/>
        <v>3.5</v>
      </c>
      <c r="R2708" s="240" t="str">
        <f t="shared" si="199"/>
        <v>DÜŞÜK RİSK</v>
      </c>
      <c r="S2708" s="84" t="s">
        <v>2386</v>
      </c>
      <c r="T2708" s="83" t="s">
        <v>131</v>
      </c>
      <c r="U2708" s="155" t="s">
        <v>919</v>
      </c>
      <c r="V2708" s="85" t="s">
        <v>961</v>
      </c>
      <c r="W2708" s="156" t="s">
        <v>919</v>
      </c>
      <c r="X2708" s="156" t="s">
        <v>858</v>
      </c>
      <c r="Y2708" s="83">
        <v>0.5</v>
      </c>
      <c r="Z2708" s="83">
        <v>1</v>
      </c>
      <c r="AA2708" s="83">
        <v>7</v>
      </c>
      <c r="AB2708" s="241">
        <f t="shared" si="200"/>
        <v>3.5</v>
      </c>
      <c r="AC2708" s="240" t="str">
        <f t="shared" si="201"/>
        <v>DÜŞÜK RİSK</v>
      </c>
      <c r="AD2708" s="81" t="s">
        <v>651</v>
      </c>
      <c r="AE2708" s="81" t="s">
        <v>131</v>
      </c>
      <c r="AF2708" s="240" t="s">
        <v>4084</v>
      </c>
      <c r="AG2708" s="83"/>
    </row>
    <row r="2709" spans="1:33" ht="192.5" x14ac:dyDescent="0.45">
      <c r="A2709" s="152">
        <v>2702</v>
      </c>
      <c r="B2709" s="153">
        <v>45896</v>
      </c>
      <c r="C2709" s="83" t="s">
        <v>66</v>
      </c>
      <c r="D2709" s="81" t="s">
        <v>6753</v>
      </c>
      <c r="E2709" s="254" t="s">
        <v>5384</v>
      </c>
      <c r="F2709" s="254" t="s">
        <v>5384</v>
      </c>
      <c r="G2709" s="83" t="s">
        <v>4094</v>
      </c>
      <c r="H2709" s="83" t="s">
        <v>1918</v>
      </c>
      <c r="I2709" s="83" t="s">
        <v>1919</v>
      </c>
      <c r="J2709" s="83" t="s">
        <v>1920</v>
      </c>
      <c r="K2709" s="83" t="s">
        <v>857</v>
      </c>
      <c r="L2709" s="84" t="s">
        <v>4095</v>
      </c>
      <c r="M2709" s="84" t="s">
        <v>917</v>
      </c>
      <c r="N2709" s="83">
        <v>0.5</v>
      </c>
      <c r="O2709" s="83">
        <v>1</v>
      </c>
      <c r="P2709" s="83">
        <v>7</v>
      </c>
      <c r="Q2709" s="241">
        <f t="shared" si="198"/>
        <v>3.5</v>
      </c>
      <c r="R2709" s="240" t="str">
        <f t="shared" si="199"/>
        <v>DÜŞÜK RİSK</v>
      </c>
      <c r="S2709" s="84" t="s">
        <v>2386</v>
      </c>
      <c r="T2709" s="83" t="s">
        <v>131</v>
      </c>
      <c r="U2709" s="155" t="s">
        <v>919</v>
      </c>
      <c r="V2709" s="85" t="s">
        <v>961</v>
      </c>
      <c r="W2709" s="156" t="s">
        <v>919</v>
      </c>
      <c r="X2709" s="156" t="s">
        <v>858</v>
      </c>
      <c r="Y2709" s="83">
        <v>0.5</v>
      </c>
      <c r="Z2709" s="83">
        <v>1</v>
      </c>
      <c r="AA2709" s="83">
        <v>7</v>
      </c>
      <c r="AB2709" s="241">
        <f t="shared" si="200"/>
        <v>3.5</v>
      </c>
      <c r="AC2709" s="240" t="str">
        <f t="shared" si="201"/>
        <v>DÜŞÜK RİSK</v>
      </c>
      <c r="AD2709" s="81" t="s">
        <v>651</v>
      </c>
      <c r="AE2709" s="81" t="s">
        <v>131</v>
      </c>
      <c r="AF2709" s="240" t="s">
        <v>4084</v>
      </c>
      <c r="AG2709" s="83"/>
    </row>
    <row r="2710" spans="1:33" ht="192.5" x14ac:dyDescent="0.45">
      <c r="A2710" s="152">
        <v>2703</v>
      </c>
      <c r="B2710" s="153">
        <v>45896</v>
      </c>
      <c r="C2710" s="83" t="s">
        <v>66</v>
      </c>
      <c r="D2710" s="81" t="s">
        <v>6753</v>
      </c>
      <c r="E2710" s="254" t="s">
        <v>5384</v>
      </c>
      <c r="F2710" s="254" t="s">
        <v>5384</v>
      </c>
      <c r="G2710" s="83" t="s">
        <v>4096</v>
      </c>
      <c r="H2710" s="83" t="s">
        <v>4097</v>
      </c>
      <c r="I2710" s="83" t="s">
        <v>4098</v>
      </c>
      <c r="J2710" s="83" t="s">
        <v>4099</v>
      </c>
      <c r="K2710" s="83" t="s">
        <v>857</v>
      </c>
      <c r="L2710" s="84" t="s">
        <v>4100</v>
      </c>
      <c r="M2710" s="84" t="s">
        <v>917</v>
      </c>
      <c r="N2710" s="83">
        <v>0.5</v>
      </c>
      <c r="O2710" s="83">
        <v>0.5</v>
      </c>
      <c r="P2710" s="83">
        <v>7</v>
      </c>
      <c r="Q2710" s="241">
        <f t="shared" si="198"/>
        <v>1.75</v>
      </c>
      <c r="R2710" s="240" t="str">
        <f t="shared" si="199"/>
        <v>DÜŞÜK RİSK</v>
      </c>
      <c r="S2710" s="84" t="s">
        <v>2386</v>
      </c>
      <c r="T2710" s="83" t="s">
        <v>131</v>
      </c>
      <c r="U2710" s="155" t="s">
        <v>919</v>
      </c>
      <c r="V2710" s="85" t="s">
        <v>961</v>
      </c>
      <c r="W2710" s="156" t="s">
        <v>919</v>
      </c>
      <c r="X2710" s="156" t="s">
        <v>858</v>
      </c>
      <c r="Y2710" s="83">
        <v>0.5</v>
      </c>
      <c r="Z2710" s="83">
        <v>0.5</v>
      </c>
      <c r="AA2710" s="83">
        <v>7</v>
      </c>
      <c r="AB2710" s="241">
        <f t="shared" si="200"/>
        <v>1.75</v>
      </c>
      <c r="AC2710" s="240" t="str">
        <f t="shared" si="201"/>
        <v>DÜŞÜK RİSK</v>
      </c>
      <c r="AD2710" s="81" t="s">
        <v>651</v>
      </c>
      <c r="AE2710" s="81" t="s">
        <v>131</v>
      </c>
      <c r="AF2710" s="240" t="s">
        <v>4084</v>
      </c>
      <c r="AG2710" s="83"/>
    </row>
    <row r="2711" spans="1:33" ht="192.5" x14ac:dyDescent="0.45">
      <c r="A2711" s="152">
        <v>2704</v>
      </c>
      <c r="B2711" s="153">
        <v>45896</v>
      </c>
      <c r="C2711" s="83" t="s">
        <v>66</v>
      </c>
      <c r="D2711" s="81" t="s">
        <v>6753</v>
      </c>
      <c r="E2711" s="254" t="s">
        <v>5384</v>
      </c>
      <c r="F2711" s="254" t="s">
        <v>5384</v>
      </c>
      <c r="G2711" s="83" t="s">
        <v>1156</v>
      </c>
      <c r="H2711" s="83" t="s">
        <v>1157</v>
      </c>
      <c r="I2711" s="83" t="s">
        <v>1158</v>
      </c>
      <c r="J2711" s="83" t="s">
        <v>1159</v>
      </c>
      <c r="K2711" s="83" t="s">
        <v>857</v>
      </c>
      <c r="L2711" s="84" t="s">
        <v>1160</v>
      </c>
      <c r="M2711" s="84" t="s">
        <v>917</v>
      </c>
      <c r="N2711" s="83">
        <v>0.5</v>
      </c>
      <c r="O2711" s="83">
        <v>0.5</v>
      </c>
      <c r="P2711" s="83">
        <v>7</v>
      </c>
      <c r="Q2711" s="241">
        <f t="shared" si="198"/>
        <v>1.75</v>
      </c>
      <c r="R2711" s="240" t="str">
        <f t="shared" si="199"/>
        <v>DÜŞÜK RİSK</v>
      </c>
      <c r="S2711" s="84" t="s">
        <v>918</v>
      </c>
      <c r="T2711" s="83" t="s">
        <v>191</v>
      </c>
      <c r="U2711" s="155" t="s">
        <v>919</v>
      </c>
      <c r="V2711" s="85" t="s">
        <v>558</v>
      </c>
      <c r="W2711" s="156" t="s">
        <v>919</v>
      </c>
      <c r="X2711" s="156" t="s">
        <v>858</v>
      </c>
      <c r="Y2711" s="83">
        <v>0.5</v>
      </c>
      <c r="Z2711" s="83">
        <v>0.5</v>
      </c>
      <c r="AA2711" s="83">
        <v>7</v>
      </c>
      <c r="AB2711" s="241">
        <f t="shared" si="200"/>
        <v>1.75</v>
      </c>
      <c r="AC2711" s="240" t="str">
        <f t="shared" si="201"/>
        <v>DÜŞÜK RİSK</v>
      </c>
      <c r="AD2711" s="81" t="s">
        <v>132</v>
      </c>
      <c r="AE2711" s="81" t="s">
        <v>191</v>
      </c>
      <c r="AF2711" s="240" t="s">
        <v>921</v>
      </c>
      <c r="AG2711" s="83" t="s">
        <v>1141</v>
      </c>
    </row>
    <row r="2712" spans="1:33" ht="192.5" x14ac:dyDescent="0.45">
      <c r="A2712" s="152">
        <v>2705</v>
      </c>
      <c r="B2712" s="153">
        <v>45896</v>
      </c>
      <c r="C2712" s="83" t="s">
        <v>66</v>
      </c>
      <c r="D2712" s="81" t="s">
        <v>6753</v>
      </c>
      <c r="E2712" s="254" t="s">
        <v>5384</v>
      </c>
      <c r="F2712" s="254" t="s">
        <v>5384</v>
      </c>
      <c r="G2712" s="83" t="s">
        <v>1156</v>
      </c>
      <c r="H2712" s="83" t="s">
        <v>1161</v>
      </c>
      <c r="I2712" s="83" t="s">
        <v>1162</v>
      </c>
      <c r="J2712" s="83" t="s">
        <v>941</v>
      </c>
      <c r="K2712" s="83" t="s">
        <v>857</v>
      </c>
      <c r="L2712" s="84" t="s">
        <v>1163</v>
      </c>
      <c r="M2712" s="84" t="s">
        <v>917</v>
      </c>
      <c r="N2712" s="83">
        <v>0.5</v>
      </c>
      <c r="O2712" s="83">
        <v>0.5</v>
      </c>
      <c r="P2712" s="83">
        <v>7</v>
      </c>
      <c r="Q2712" s="241">
        <f t="shared" si="198"/>
        <v>1.75</v>
      </c>
      <c r="R2712" s="240" t="str">
        <f t="shared" si="199"/>
        <v>DÜŞÜK RİSK</v>
      </c>
      <c r="S2712" s="84" t="s">
        <v>918</v>
      </c>
      <c r="T2712" s="83" t="s">
        <v>191</v>
      </c>
      <c r="U2712" s="155" t="s">
        <v>919</v>
      </c>
      <c r="V2712" s="85" t="s">
        <v>558</v>
      </c>
      <c r="W2712" s="156" t="s">
        <v>919</v>
      </c>
      <c r="X2712" s="156" t="s">
        <v>858</v>
      </c>
      <c r="Y2712" s="83">
        <v>0.5</v>
      </c>
      <c r="Z2712" s="83">
        <v>0.5</v>
      </c>
      <c r="AA2712" s="83">
        <v>7</v>
      </c>
      <c r="AB2712" s="241">
        <f t="shared" si="200"/>
        <v>1.75</v>
      </c>
      <c r="AC2712" s="240" t="str">
        <f t="shared" si="201"/>
        <v>DÜŞÜK RİSK</v>
      </c>
      <c r="AD2712" s="81" t="s">
        <v>132</v>
      </c>
      <c r="AE2712" s="81" t="s">
        <v>191</v>
      </c>
      <c r="AF2712" s="240" t="s">
        <v>921</v>
      </c>
      <c r="AG2712" s="83" t="s">
        <v>1141</v>
      </c>
    </row>
    <row r="2713" spans="1:33" ht="192.5" x14ac:dyDescent="0.45">
      <c r="A2713" s="152">
        <v>2706</v>
      </c>
      <c r="B2713" s="153">
        <v>45896</v>
      </c>
      <c r="C2713" s="83" t="s">
        <v>66</v>
      </c>
      <c r="D2713" s="81" t="s">
        <v>6754</v>
      </c>
      <c r="E2713" s="254" t="s">
        <v>5384</v>
      </c>
      <c r="F2713" s="254" t="s">
        <v>5384</v>
      </c>
      <c r="G2713" s="83" t="s">
        <v>1164</v>
      </c>
      <c r="H2713" s="83" t="s">
        <v>1165</v>
      </c>
      <c r="I2713" s="83" t="s">
        <v>1166</v>
      </c>
      <c r="J2713" s="83" t="s">
        <v>1167</v>
      </c>
      <c r="K2713" s="83" t="s">
        <v>857</v>
      </c>
      <c r="L2713" s="84" t="s">
        <v>1168</v>
      </c>
      <c r="M2713" s="84" t="s">
        <v>1169</v>
      </c>
      <c r="N2713" s="83">
        <v>1</v>
      </c>
      <c r="O2713" s="83">
        <v>1</v>
      </c>
      <c r="P2713" s="83">
        <v>3</v>
      </c>
      <c r="Q2713" s="241">
        <f t="shared" si="198"/>
        <v>3</v>
      </c>
      <c r="R2713" s="240" t="str">
        <f t="shared" si="199"/>
        <v>DÜŞÜK RİSK</v>
      </c>
      <c r="S2713" s="84" t="s">
        <v>918</v>
      </c>
      <c r="T2713" s="83" t="s">
        <v>131</v>
      </c>
      <c r="U2713" s="155" t="s">
        <v>919</v>
      </c>
      <c r="V2713" s="85" t="s">
        <v>558</v>
      </c>
      <c r="W2713" s="156" t="s">
        <v>919</v>
      </c>
      <c r="X2713" s="156" t="s">
        <v>858</v>
      </c>
      <c r="Y2713" s="83">
        <v>0.5</v>
      </c>
      <c r="Z2713" s="83">
        <v>0.5</v>
      </c>
      <c r="AA2713" s="83">
        <v>7</v>
      </c>
      <c r="AB2713" s="241">
        <f t="shared" si="200"/>
        <v>1.75</v>
      </c>
      <c r="AC2713" s="240" t="str">
        <f t="shared" si="201"/>
        <v>DÜŞÜK RİSK</v>
      </c>
      <c r="AD2713" s="81" t="s">
        <v>132</v>
      </c>
      <c r="AE2713" s="81" t="s">
        <v>131</v>
      </c>
      <c r="AF2713" s="240" t="s">
        <v>1751</v>
      </c>
      <c r="AG2713" s="83" t="s">
        <v>1170</v>
      </c>
    </row>
    <row r="2714" spans="1:33" ht="192.5" x14ac:dyDescent="0.45">
      <c r="A2714" s="152">
        <v>2707</v>
      </c>
      <c r="B2714" s="153">
        <v>45896</v>
      </c>
      <c r="C2714" s="83" t="s">
        <v>66</v>
      </c>
      <c r="D2714" s="81" t="s">
        <v>6754</v>
      </c>
      <c r="E2714" s="254" t="s">
        <v>5384</v>
      </c>
      <c r="F2714" s="254" t="s">
        <v>5384</v>
      </c>
      <c r="G2714" s="83" t="s">
        <v>1164</v>
      </c>
      <c r="H2714" s="83" t="s">
        <v>1171</v>
      </c>
      <c r="I2714" s="83" t="s">
        <v>1172</v>
      </c>
      <c r="J2714" s="83" t="s">
        <v>1173</v>
      </c>
      <c r="K2714" s="83" t="s">
        <v>857</v>
      </c>
      <c r="L2714" s="84" t="s">
        <v>1174</v>
      </c>
      <c r="M2714" s="84" t="s">
        <v>1169</v>
      </c>
      <c r="N2714" s="83">
        <v>1</v>
      </c>
      <c r="O2714" s="83">
        <v>1</v>
      </c>
      <c r="P2714" s="83">
        <v>3</v>
      </c>
      <c r="Q2714" s="241">
        <f t="shared" si="198"/>
        <v>3</v>
      </c>
      <c r="R2714" s="240" t="str">
        <f t="shared" si="199"/>
        <v>DÜŞÜK RİSK</v>
      </c>
      <c r="S2714" s="84" t="s">
        <v>918</v>
      </c>
      <c r="T2714" s="83" t="s">
        <v>131</v>
      </c>
      <c r="U2714" s="155" t="s">
        <v>919</v>
      </c>
      <c r="V2714" s="85" t="s">
        <v>558</v>
      </c>
      <c r="W2714" s="156" t="s">
        <v>919</v>
      </c>
      <c r="X2714" s="156" t="s">
        <v>858</v>
      </c>
      <c r="Y2714" s="83">
        <v>0.5</v>
      </c>
      <c r="Z2714" s="83">
        <v>1</v>
      </c>
      <c r="AA2714" s="83">
        <v>3</v>
      </c>
      <c r="AB2714" s="241">
        <f t="shared" si="200"/>
        <v>1.5</v>
      </c>
      <c r="AC2714" s="240" t="str">
        <f t="shared" si="201"/>
        <v>DÜŞÜK RİSK</v>
      </c>
      <c r="AD2714" s="81" t="s">
        <v>132</v>
      </c>
      <c r="AE2714" s="81" t="s">
        <v>131</v>
      </c>
      <c r="AF2714" s="240" t="s">
        <v>1751</v>
      </c>
      <c r="AG2714" s="83" t="s">
        <v>1170</v>
      </c>
    </row>
    <row r="2715" spans="1:33" ht="192.5" x14ac:dyDescent="0.45">
      <c r="A2715" s="152">
        <v>2708</v>
      </c>
      <c r="B2715" s="153">
        <v>45896</v>
      </c>
      <c r="C2715" s="83" t="s">
        <v>66</v>
      </c>
      <c r="D2715" s="81" t="s">
        <v>6754</v>
      </c>
      <c r="E2715" s="254" t="s">
        <v>5384</v>
      </c>
      <c r="F2715" s="254" t="s">
        <v>5384</v>
      </c>
      <c r="G2715" s="83" t="s">
        <v>1164</v>
      </c>
      <c r="H2715" s="83" t="s">
        <v>1175</v>
      </c>
      <c r="I2715" s="83" t="s">
        <v>1176</v>
      </c>
      <c r="J2715" s="83" t="s">
        <v>1177</v>
      </c>
      <c r="K2715" s="83" t="s">
        <v>857</v>
      </c>
      <c r="L2715" s="84" t="s">
        <v>1178</v>
      </c>
      <c r="M2715" s="84" t="s">
        <v>917</v>
      </c>
      <c r="N2715" s="83">
        <v>1</v>
      </c>
      <c r="O2715" s="83">
        <v>3</v>
      </c>
      <c r="P2715" s="83">
        <v>3</v>
      </c>
      <c r="Q2715" s="241">
        <f t="shared" si="198"/>
        <v>9</v>
      </c>
      <c r="R2715" s="240" t="str">
        <f t="shared" si="199"/>
        <v>DÜŞÜK RİSK</v>
      </c>
      <c r="S2715" s="84" t="s">
        <v>918</v>
      </c>
      <c r="T2715" s="83" t="s">
        <v>186</v>
      </c>
      <c r="U2715" s="155" t="s">
        <v>919</v>
      </c>
      <c r="V2715" s="85" t="s">
        <v>558</v>
      </c>
      <c r="W2715" s="156" t="s">
        <v>919</v>
      </c>
      <c r="X2715" s="156" t="s">
        <v>858</v>
      </c>
      <c r="Y2715" s="83">
        <v>1</v>
      </c>
      <c r="Z2715" s="83">
        <v>3</v>
      </c>
      <c r="AA2715" s="83">
        <v>3</v>
      </c>
      <c r="AB2715" s="241">
        <f t="shared" si="200"/>
        <v>9</v>
      </c>
      <c r="AC2715" s="240" t="str">
        <f t="shared" si="201"/>
        <v>DÜŞÜK RİSK</v>
      </c>
      <c r="AD2715" s="81" t="s">
        <v>132</v>
      </c>
      <c r="AE2715" s="81" t="s">
        <v>186</v>
      </c>
      <c r="AF2715" s="240" t="s">
        <v>1751</v>
      </c>
      <c r="AG2715" s="83" t="s">
        <v>1170</v>
      </c>
    </row>
    <row r="2716" spans="1:33" ht="192.5" x14ac:dyDescent="0.45">
      <c r="A2716" s="152">
        <v>2709</v>
      </c>
      <c r="B2716" s="153">
        <v>45896</v>
      </c>
      <c r="C2716" s="83" t="s">
        <v>66</v>
      </c>
      <c r="D2716" s="81" t="s">
        <v>6754</v>
      </c>
      <c r="E2716" s="254" t="s">
        <v>5384</v>
      </c>
      <c r="F2716" s="254" t="s">
        <v>5384</v>
      </c>
      <c r="G2716" s="83" t="s">
        <v>1164</v>
      </c>
      <c r="H2716" s="83" t="s">
        <v>1179</v>
      </c>
      <c r="I2716" s="83" t="s">
        <v>1180</v>
      </c>
      <c r="J2716" s="83" t="s">
        <v>1181</v>
      </c>
      <c r="K2716" s="83" t="s">
        <v>857</v>
      </c>
      <c r="L2716" s="84" t="s">
        <v>1182</v>
      </c>
      <c r="M2716" s="84" t="s">
        <v>917</v>
      </c>
      <c r="N2716" s="83">
        <v>0.5</v>
      </c>
      <c r="O2716" s="83">
        <v>1</v>
      </c>
      <c r="P2716" s="83">
        <v>40</v>
      </c>
      <c r="Q2716" s="241">
        <f t="shared" si="198"/>
        <v>20</v>
      </c>
      <c r="R2716" s="240" t="str">
        <f t="shared" si="199"/>
        <v>OLASI RİSK</v>
      </c>
      <c r="S2716" s="84" t="s">
        <v>918</v>
      </c>
      <c r="T2716" s="83" t="s">
        <v>131</v>
      </c>
      <c r="U2716" s="155" t="s">
        <v>919</v>
      </c>
      <c r="V2716" s="85" t="s">
        <v>558</v>
      </c>
      <c r="W2716" s="156" t="s">
        <v>919</v>
      </c>
      <c r="X2716" s="156" t="s">
        <v>858</v>
      </c>
      <c r="Y2716" s="83">
        <v>0.5</v>
      </c>
      <c r="Z2716" s="83">
        <v>1</v>
      </c>
      <c r="AA2716" s="83">
        <v>15</v>
      </c>
      <c r="AB2716" s="241">
        <f t="shared" si="200"/>
        <v>7.5</v>
      </c>
      <c r="AC2716" s="240" t="str">
        <f t="shared" si="201"/>
        <v>DÜŞÜK RİSK</v>
      </c>
      <c r="AD2716" s="81" t="s">
        <v>132</v>
      </c>
      <c r="AE2716" s="81" t="s">
        <v>131</v>
      </c>
      <c r="AF2716" s="240" t="s">
        <v>921</v>
      </c>
      <c r="AG2716" s="83" t="s">
        <v>1170</v>
      </c>
    </row>
    <row r="2717" spans="1:33" ht="192.5" x14ac:dyDescent="0.45">
      <c r="A2717" s="152">
        <v>2710</v>
      </c>
      <c r="B2717" s="153">
        <v>45896</v>
      </c>
      <c r="C2717" s="83" t="s">
        <v>66</v>
      </c>
      <c r="D2717" s="81" t="s">
        <v>6754</v>
      </c>
      <c r="E2717" s="254" t="s">
        <v>5384</v>
      </c>
      <c r="F2717" s="254" t="s">
        <v>5384</v>
      </c>
      <c r="G2717" s="83" t="s">
        <v>1183</v>
      </c>
      <c r="H2717" s="83" t="s">
        <v>1184</v>
      </c>
      <c r="I2717" s="83" t="s">
        <v>1185</v>
      </c>
      <c r="J2717" s="83" t="s">
        <v>1186</v>
      </c>
      <c r="K2717" s="83" t="s">
        <v>857</v>
      </c>
      <c r="L2717" s="84" t="s">
        <v>1187</v>
      </c>
      <c r="M2717" s="84" t="s">
        <v>917</v>
      </c>
      <c r="N2717" s="83">
        <v>0.5</v>
      </c>
      <c r="O2717" s="83">
        <v>1</v>
      </c>
      <c r="P2717" s="83">
        <v>1</v>
      </c>
      <c r="Q2717" s="241">
        <f t="shared" si="198"/>
        <v>0.5</v>
      </c>
      <c r="R2717" s="240" t="str">
        <f t="shared" si="199"/>
        <v>DÜŞÜK RİSK</v>
      </c>
      <c r="S2717" s="84" t="s">
        <v>918</v>
      </c>
      <c r="T2717" s="83" t="s">
        <v>131</v>
      </c>
      <c r="U2717" s="155" t="s">
        <v>919</v>
      </c>
      <c r="V2717" s="85" t="s">
        <v>558</v>
      </c>
      <c r="W2717" s="156" t="s">
        <v>919</v>
      </c>
      <c r="X2717" s="156" t="s">
        <v>858</v>
      </c>
      <c r="Y2717" s="83">
        <v>0.5</v>
      </c>
      <c r="Z2717" s="83">
        <v>1</v>
      </c>
      <c r="AA2717" s="83">
        <v>1</v>
      </c>
      <c r="AB2717" s="241">
        <f t="shared" si="200"/>
        <v>0.5</v>
      </c>
      <c r="AC2717" s="240" t="str">
        <f t="shared" si="201"/>
        <v>DÜŞÜK RİSK</v>
      </c>
      <c r="AD2717" s="81" t="s">
        <v>132</v>
      </c>
      <c r="AE2717" s="81" t="s">
        <v>131</v>
      </c>
      <c r="AF2717" s="240" t="s">
        <v>921</v>
      </c>
      <c r="AG2717" s="83" t="s">
        <v>1170</v>
      </c>
    </row>
    <row r="2718" spans="1:33" ht="192.5" x14ac:dyDescent="0.45">
      <c r="A2718" s="152">
        <v>2711</v>
      </c>
      <c r="B2718" s="153">
        <v>45896</v>
      </c>
      <c r="C2718" s="83" t="s">
        <v>66</v>
      </c>
      <c r="D2718" s="81" t="s">
        <v>6754</v>
      </c>
      <c r="E2718" s="254" t="s">
        <v>5384</v>
      </c>
      <c r="F2718" s="254" t="s">
        <v>5384</v>
      </c>
      <c r="G2718" s="83" t="s">
        <v>1183</v>
      </c>
      <c r="H2718" s="83" t="s">
        <v>1188</v>
      </c>
      <c r="I2718" s="83" t="s">
        <v>1189</v>
      </c>
      <c r="J2718" s="83" t="s">
        <v>1186</v>
      </c>
      <c r="K2718" s="83" t="s">
        <v>857</v>
      </c>
      <c r="L2718" s="84" t="s">
        <v>1190</v>
      </c>
      <c r="M2718" s="84" t="s">
        <v>917</v>
      </c>
      <c r="N2718" s="83">
        <v>0.5</v>
      </c>
      <c r="O2718" s="83">
        <v>1</v>
      </c>
      <c r="P2718" s="83">
        <v>1</v>
      </c>
      <c r="Q2718" s="241">
        <f t="shared" si="198"/>
        <v>0.5</v>
      </c>
      <c r="R2718" s="240" t="str">
        <f t="shared" si="199"/>
        <v>DÜŞÜK RİSK</v>
      </c>
      <c r="S2718" s="84" t="s">
        <v>918</v>
      </c>
      <c r="T2718" s="83" t="s">
        <v>131</v>
      </c>
      <c r="U2718" s="155" t="s">
        <v>919</v>
      </c>
      <c r="V2718" s="85" t="s">
        <v>558</v>
      </c>
      <c r="W2718" s="156" t="s">
        <v>919</v>
      </c>
      <c r="X2718" s="156" t="s">
        <v>858</v>
      </c>
      <c r="Y2718" s="83">
        <v>0.5</v>
      </c>
      <c r="Z2718" s="83">
        <v>1</v>
      </c>
      <c r="AA2718" s="83">
        <v>1</v>
      </c>
      <c r="AB2718" s="241">
        <f t="shared" si="200"/>
        <v>0.5</v>
      </c>
      <c r="AC2718" s="240" t="str">
        <f t="shared" si="201"/>
        <v>DÜŞÜK RİSK</v>
      </c>
      <c r="AD2718" s="81" t="s">
        <v>132</v>
      </c>
      <c r="AE2718" s="81" t="s">
        <v>131</v>
      </c>
      <c r="AF2718" s="240" t="s">
        <v>921</v>
      </c>
      <c r="AG2718" s="83" t="s">
        <v>1170</v>
      </c>
    </row>
    <row r="2719" spans="1:33" ht="192.5" x14ac:dyDescent="0.45">
      <c r="A2719" s="152">
        <v>2712</v>
      </c>
      <c r="B2719" s="153">
        <v>45896</v>
      </c>
      <c r="C2719" s="83" t="s">
        <v>66</v>
      </c>
      <c r="D2719" s="81" t="s">
        <v>6754</v>
      </c>
      <c r="E2719" s="254" t="s">
        <v>5384</v>
      </c>
      <c r="F2719" s="254" t="s">
        <v>5384</v>
      </c>
      <c r="G2719" s="83" t="s">
        <v>1191</v>
      </c>
      <c r="H2719" s="83" t="s">
        <v>1192</v>
      </c>
      <c r="I2719" s="83" t="s">
        <v>1193</v>
      </c>
      <c r="J2719" s="83" t="s">
        <v>1194</v>
      </c>
      <c r="K2719" s="83" t="s">
        <v>857</v>
      </c>
      <c r="L2719" s="84" t="s">
        <v>3945</v>
      </c>
      <c r="M2719" s="84" t="s">
        <v>917</v>
      </c>
      <c r="N2719" s="83">
        <v>0.5</v>
      </c>
      <c r="O2719" s="83">
        <v>0.5</v>
      </c>
      <c r="P2719" s="83">
        <v>3</v>
      </c>
      <c r="Q2719" s="241">
        <f t="shared" si="198"/>
        <v>0.75</v>
      </c>
      <c r="R2719" s="240" t="str">
        <f t="shared" si="199"/>
        <v>DÜŞÜK RİSK</v>
      </c>
      <c r="S2719" s="84" t="s">
        <v>2386</v>
      </c>
      <c r="T2719" s="83" t="s">
        <v>131</v>
      </c>
      <c r="U2719" s="155"/>
      <c r="V2719" s="85" t="s">
        <v>961</v>
      </c>
      <c r="W2719" s="156" t="s">
        <v>919</v>
      </c>
      <c r="X2719" s="156" t="s">
        <v>858</v>
      </c>
      <c r="Y2719" s="83">
        <v>0.5</v>
      </c>
      <c r="Z2719" s="83">
        <v>1</v>
      </c>
      <c r="AA2719" s="83">
        <v>1</v>
      </c>
      <c r="AB2719" s="241">
        <f t="shared" si="200"/>
        <v>0.5</v>
      </c>
      <c r="AC2719" s="240" t="str">
        <f t="shared" si="201"/>
        <v>DÜŞÜK RİSK</v>
      </c>
      <c r="AD2719" s="81" t="s">
        <v>132</v>
      </c>
      <c r="AE2719" s="81" t="s">
        <v>131</v>
      </c>
      <c r="AF2719" s="240" t="s">
        <v>921</v>
      </c>
      <c r="AG2719" s="83" t="s">
        <v>1170</v>
      </c>
    </row>
    <row r="2720" spans="1:33" ht="192.5" x14ac:dyDescent="0.45">
      <c r="A2720" s="152">
        <v>2713</v>
      </c>
      <c r="B2720" s="153">
        <v>45896</v>
      </c>
      <c r="C2720" s="83" t="s">
        <v>66</v>
      </c>
      <c r="D2720" s="81" t="s">
        <v>6754</v>
      </c>
      <c r="E2720" s="254" t="s">
        <v>5384</v>
      </c>
      <c r="F2720" s="254" t="s">
        <v>5384</v>
      </c>
      <c r="G2720" s="83" t="s">
        <v>1196</v>
      </c>
      <c r="H2720" s="83" t="s">
        <v>1197</v>
      </c>
      <c r="I2720" s="83" t="s">
        <v>3946</v>
      </c>
      <c r="J2720" s="83" t="s">
        <v>1199</v>
      </c>
      <c r="K2720" s="83" t="s">
        <v>857</v>
      </c>
      <c r="L2720" s="84" t="s">
        <v>1200</v>
      </c>
      <c r="M2720" s="84" t="s">
        <v>917</v>
      </c>
      <c r="N2720" s="83">
        <v>0.5</v>
      </c>
      <c r="O2720" s="83">
        <v>1</v>
      </c>
      <c r="P2720" s="83">
        <v>1</v>
      </c>
      <c r="Q2720" s="241">
        <f t="shared" si="198"/>
        <v>0.5</v>
      </c>
      <c r="R2720" s="240" t="str">
        <f t="shared" si="199"/>
        <v>DÜŞÜK RİSK</v>
      </c>
      <c r="S2720" s="84" t="s">
        <v>918</v>
      </c>
      <c r="T2720" s="83" t="s">
        <v>131</v>
      </c>
      <c r="U2720" s="155" t="s">
        <v>919</v>
      </c>
      <c r="V2720" s="85" t="s">
        <v>558</v>
      </c>
      <c r="W2720" s="156" t="s">
        <v>919</v>
      </c>
      <c r="X2720" s="156" t="s">
        <v>858</v>
      </c>
      <c r="Y2720" s="83">
        <v>0.5</v>
      </c>
      <c r="Z2720" s="83">
        <v>1</v>
      </c>
      <c r="AA2720" s="83">
        <v>1</v>
      </c>
      <c r="AB2720" s="241">
        <f t="shared" si="200"/>
        <v>0.5</v>
      </c>
      <c r="AC2720" s="240" t="str">
        <f t="shared" si="201"/>
        <v>DÜŞÜK RİSK</v>
      </c>
      <c r="AD2720" s="81" t="s">
        <v>132</v>
      </c>
      <c r="AE2720" s="81" t="s">
        <v>131</v>
      </c>
      <c r="AF2720" s="240" t="s">
        <v>921</v>
      </c>
      <c r="AG2720" s="83" t="s">
        <v>1201</v>
      </c>
    </row>
    <row r="2721" spans="1:33" ht="192.5" x14ac:dyDescent="0.45">
      <c r="A2721" s="152">
        <v>2714</v>
      </c>
      <c r="B2721" s="153">
        <v>45896</v>
      </c>
      <c r="C2721" s="83" t="s">
        <v>66</v>
      </c>
      <c r="D2721" s="81" t="s">
        <v>6754</v>
      </c>
      <c r="E2721" s="254" t="s">
        <v>5384</v>
      </c>
      <c r="F2721" s="254" t="s">
        <v>5384</v>
      </c>
      <c r="G2721" s="83" t="s">
        <v>1196</v>
      </c>
      <c r="H2721" s="83" t="s">
        <v>1202</v>
      </c>
      <c r="I2721" s="83" t="s">
        <v>1203</v>
      </c>
      <c r="J2721" s="83" t="s">
        <v>1199</v>
      </c>
      <c r="K2721" s="83" t="s">
        <v>857</v>
      </c>
      <c r="L2721" s="84" t="s">
        <v>1204</v>
      </c>
      <c r="M2721" s="84" t="s">
        <v>917</v>
      </c>
      <c r="N2721" s="83">
        <v>0.5</v>
      </c>
      <c r="O2721" s="83">
        <v>1</v>
      </c>
      <c r="P2721" s="83">
        <v>3</v>
      </c>
      <c r="Q2721" s="241">
        <f t="shared" si="198"/>
        <v>1.5</v>
      </c>
      <c r="R2721" s="240" t="str">
        <f t="shared" si="199"/>
        <v>DÜŞÜK RİSK</v>
      </c>
      <c r="S2721" s="84" t="s">
        <v>918</v>
      </c>
      <c r="T2721" s="83" t="s">
        <v>131</v>
      </c>
      <c r="U2721" s="155" t="s">
        <v>919</v>
      </c>
      <c r="V2721" s="85" t="s">
        <v>558</v>
      </c>
      <c r="W2721" s="156" t="s">
        <v>919</v>
      </c>
      <c r="X2721" s="156" t="s">
        <v>858</v>
      </c>
      <c r="Y2721" s="83">
        <v>0.5</v>
      </c>
      <c r="Z2721" s="83">
        <v>1</v>
      </c>
      <c r="AA2721" s="83">
        <v>3</v>
      </c>
      <c r="AB2721" s="241">
        <f t="shared" si="200"/>
        <v>1.5</v>
      </c>
      <c r="AC2721" s="240" t="str">
        <f t="shared" si="201"/>
        <v>DÜŞÜK RİSK</v>
      </c>
      <c r="AD2721" s="81" t="s">
        <v>132</v>
      </c>
      <c r="AE2721" s="81" t="s">
        <v>131</v>
      </c>
      <c r="AF2721" s="240" t="s">
        <v>921</v>
      </c>
      <c r="AG2721" s="83" t="s">
        <v>1201</v>
      </c>
    </row>
    <row r="2722" spans="1:33" ht="192.5" x14ac:dyDescent="0.45">
      <c r="A2722" s="152">
        <v>2715</v>
      </c>
      <c r="B2722" s="153">
        <v>45896</v>
      </c>
      <c r="C2722" s="83" t="s">
        <v>66</v>
      </c>
      <c r="D2722" s="81" t="s">
        <v>6754</v>
      </c>
      <c r="E2722" s="254" t="s">
        <v>5384</v>
      </c>
      <c r="F2722" s="254" t="s">
        <v>5384</v>
      </c>
      <c r="G2722" s="83" t="s">
        <v>1196</v>
      </c>
      <c r="H2722" s="83" t="s">
        <v>1205</v>
      </c>
      <c r="I2722" s="83" t="s">
        <v>1206</v>
      </c>
      <c r="J2722" s="83" t="s">
        <v>1207</v>
      </c>
      <c r="K2722" s="83" t="s">
        <v>857</v>
      </c>
      <c r="L2722" s="84" t="s">
        <v>1208</v>
      </c>
      <c r="M2722" s="84" t="s">
        <v>917</v>
      </c>
      <c r="N2722" s="83">
        <v>0.5</v>
      </c>
      <c r="O2722" s="83">
        <v>6</v>
      </c>
      <c r="P2722" s="83">
        <v>3</v>
      </c>
      <c r="Q2722" s="241">
        <f t="shared" si="198"/>
        <v>9</v>
      </c>
      <c r="R2722" s="240" t="str">
        <f t="shared" si="199"/>
        <v>DÜŞÜK RİSK</v>
      </c>
      <c r="S2722" s="84" t="s">
        <v>918</v>
      </c>
      <c r="T2722" s="83" t="s">
        <v>190</v>
      </c>
      <c r="U2722" s="155" t="s">
        <v>919</v>
      </c>
      <c r="V2722" s="85" t="s">
        <v>558</v>
      </c>
      <c r="W2722" s="156" t="s">
        <v>919</v>
      </c>
      <c r="X2722" s="156" t="s">
        <v>858</v>
      </c>
      <c r="Y2722" s="83">
        <v>0.5</v>
      </c>
      <c r="Z2722" s="83">
        <v>6</v>
      </c>
      <c r="AA2722" s="83">
        <v>3</v>
      </c>
      <c r="AB2722" s="241">
        <f t="shared" si="200"/>
        <v>9</v>
      </c>
      <c r="AC2722" s="240" t="str">
        <f t="shared" si="201"/>
        <v>DÜŞÜK RİSK</v>
      </c>
      <c r="AD2722" s="81" t="s">
        <v>132</v>
      </c>
      <c r="AE2722" s="81" t="s">
        <v>190</v>
      </c>
      <c r="AF2722" s="240" t="s">
        <v>921</v>
      </c>
      <c r="AG2722" s="83" t="s">
        <v>1170</v>
      </c>
    </row>
    <row r="2723" spans="1:33" ht="192.5" x14ac:dyDescent="0.45">
      <c r="A2723" s="152">
        <v>2716</v>
      </c>
      <c r="B2723" s="153">
        <v>45896</v>
      </c>
      <c r="C2723" s="83" t="s">
        <v>66</v>
      </c>
      <c r="D2723" s="81" t="s">
        <v>6754</v>
      </c>
      <c r="E2723" s="254" t="s">
        <v>5384</v>
      </c>
      <c r="F2723" s="254" t="s">
        <v>5384</v>
      </c>
      <c r="G2723" s="83" t="s">
        <v>1196</v>
      </c>
      <c r="H2723" s="83" t="s">
        <v>1209</v>
      </c>
      <c r="I2723" s="83" t="s">
        <v>1210</v>
      </c>
      <c r="J2723" s="83" t="s">
        <v>935</v>
      </c>
      <c r="K2723" s="83" t="s">
        <v>857</v>
      </c>
      <c r="L2723" s="84" t="s">
        <v>1211</v>
      </c>
      <c r="M2723" s="84" t="s">
        <v>917</v>
      </c>
      <c r="N2723" s="83">
        <v>1</v>
      </c>
      <c r="O2723" s="83">
        <v>1</v>
      </c>
      <c r="P2723" s="83">
        <v>3</v>
      </c>
      <c r="Q2723" s="241">
        <f t="shared" si="198"/>
        <v>3</v>
      </c>
      <c r="R2723" s="240" t="str">
        <f t="shared" si="199"/>
        <v>DÜŞÜK RİSK</v>
      </c>
      <c r="S2723" s="84" t="s">
        <v>918</v>
      </c>
      <c r="T2723" s="83" t="s">
        <v>131</v>
      </c>
      <c r="U2723" s="155" t="s">
        <v>919</v>
      </c>
      <c r="V2723" s="85" t="s">
        <v>558</v>
      </c>
      <c r="W2723" s="156" t="s">
        <v>919</v>
      </c>
      <c r="X2723" s="156" t="s">
        <v>858</v>
      </c>
      <c r="Y2723" s="83">
        <v>0.5</v>
      </c>
      <c r="Z2723" s="83">
        <v>1</v>
      </c>
      <c r="AA2723" s="83">
        <v>3</v>
      </c>
      <c r="AB2723" s="241">
        <f t="shared" si="200"/>
        <v>1.5</v>
      </c>
      <c r="AC2723" s="240" t="str">
        <f t="shared" si="201"/>
        <v>DÜŞÜK RİSK</v>
      </c>
      <c r="AD2723" s="81" t="s">
        <v>132</v>
      </c>
      <c r="AE2723" s="81" t="s">
        <v>131</v>
      </c>
      <c r="AF2723" s="240" t="s">
        <v>921</v>
      </c>
      <c r="AG2723" s="83" t="s">
        <v>1201</v>
      </c>
    </row>
    <row r="2724" spans="1:33" ht="192.5" x14ac:dyDescent="0.45">
      <c r="A2724" s="152">
        <v>2717</v>
      </c>
      <c r="B2724" s="153">
        <v>45896</v>
      </c>
      <c r="C2724" s="83" t="s">
        <v>66</v>
      </c>
      <c r="D2724" s="81" t="s">
        <v>6754</v>
      </c>
      <c r="E2724" s="254" t="s">
        <v>5384</v>
      </c>
      <c r="F2724" s="254" t="s">
        <v>5384</v>
      </c>
      <c r="G2724" s="83" t="s">
        <v>1196</v>
      </c>
      <c r="H2724" s="83" t="s">
        <v>1212</v>
      </c>
      <c r="I2724" s="83" t="s">
        <v>1213</v>
      </c>
      <c r="J2724" s="83" t="s">
        <v>935</v>
      </c>
      <c r="K2724" s="83" t="s">
        <v>857</v>
      </c>
      <c r="L2724" s="84" t="s">
        <v>1214</v>
      </c>
      <c r="M2724" s="84" t="s">
        <v>917</v>
      </c>
      <c r="N2724" s="83">
        <v>1</v>
      </c>
      <c r="O2724" s="83">
        <v>1</v>
      </c>
      <c r="P2724" s="83">
        <v>3</v>
      </c>
      <c r="Q2724" s="241">
        <f t="shared" si="198"/>
        <v>3</v>
      </c>
      <c r="R2724" s="240" t="str">
        <f t="shared" si="199"/>
        <v>DÜŞÜK RİSK</v>
      </c>
      <c r="S2724" s="84" t="s">
        <v>918</v>
      </c>
      <c r="T2724" s="83" t="s">
        <v>131</v>
      </c>
      <c r="U2724" s="155" t="s">
        <v>919</v>
      </c>
      <c r="V2724" s="85" t="s">
        <v>558</v>
      </c>
      <c r="W2724" s="156" t="s">
        <v>919</v>
      </c>
      <c r="X2724" s="156" t="s">
        <v>858</v>
      </c>
      <c r="Y2724" s="83">
        <v>0.5</v>
      </c>
      <c r="Z2724" s="83">
        <v>1</v>
      </c>
      <c r="AA2724" s="83">
        <v>3</v>
      </c>
      <c r="AB2724" s="241">
        <f t="shared" si="200"/>
        <v>1.5</v>
      </c>
      <c r="AC2724" s="240" t="str">
        <f t="shared" si="201"/>
        <v>DÜŞÜK RİSK</v>
      </c>
      <c r="AD2724" s="81" t="s">
        <v>132</v>
      </c>
      <c r="AE2724" s="81" t="s">
        <v>131</v>
      </c>
      <c r="AF2724" s="240" t="s">
        <v>921</v>
      </c>
      <c r="AG2724" s="83" t="s">
        <v>1201</v>
      </c>
    </row>
    <row r="2725" spans="1:33" ht="192.5" x14ac:dyDescent="0.45">
      <c r="A2725" s="152">
        <v>2718</v>
      </c>
      <c r="B2725" s="153">
        <v>45896</v>
      </c>
      <c r="C2725" s="83" t="s">
        <v>66</v>
      </c>
      <c r="D2725" s="81" t="s">
        <v>6754</v>
      </c>
      <c r="E2725" s="254" t="s">
        <v>5384</v>
      </c>
      <c r="F2725" s="254" t="s">
        <v>5384</v>
      </c>
      <c r="G2725" s="83" t="s">
        <v>3947</v>
      </c>
      <c r="H2725" s="83" t="s">
        <v>3948</v>
      </c>
      <c r="I2725" s="83" t="s">
        <v>3949</v>
      </c>
      <c r="J2725" s="83" t="s">
        <v>3950</v>
      </c>
      <c r="K2725" s="83" t="s">
        <v>857</v>
      </c>
      <c r="L2725" s="84" t="s">
        <v>3951</v>
      </c>
      <c r="M2725" s="84" t="s">
        <v>917</v>
      </c>
      <c r="N2725" s="83">
        <v>0.5</v>
      </c>
      <c r="O2725" s="83">
        <v>1</v>
      </c>
      <c r="P2725" s="83">
        <v>1</v>
      </c>
      <c r="Q2725" s="241">
        <f t="shared" si="198"/>
        <v>0.5</v>
      </c>
      <c r="R2725" s="240" t="str">
        <f t="shared" si="199"/>
        <v>DÜŞÜK RİSK</v>
      </c>
      <c r="S2725" s="84" t="s">
        <v>2386</v>
      </c>
      <c r="T2725" s="83" t="s">
        <v>190</v>
      </c>
      <c r="U2725" s="155" t="s">
        <v>919</v>
      </c>
      <c r="V2725" s="85" t="s">
        <v>558</v>
      </c>
      <c r="W2725" s="156" t="s">
        <v>919</v>
      </c>
      <c r="X2725" s="156" t="s">
        <v>858</v>
      </c>
      <c r="Y2725" s="83">
        <v>0.5</v>
      </c>
      <c r="Z2725" s="83">
        <v>1</v>
      </c>
      <c r="AA2725" s="83">
        <v>1</v>
      </c>
      <c r="AB2725" s="241">
        <f t="shared" si="200"/>
        <v>0.5</v>
      </c>
      <c r="AC2725" s="240" t="str">
        <f t="shared" si="201"/>
        <v>DÜŞÜK RİSK</v>
      </c>
      <c r="AD2725" s="81" t="s">
        <v>132</v>
      </c>
      <c r="AE2725" s="81" t="s">
        <v>190</v>
      </c>
      <c r="AF2725" s="240" t="s">
        <v>921</v>
      </c>
      <c r="AG2725" s="83" t="s">
        <v>1201</v>
      </c>
    </row>
    <row r="2726" spans="1:33" ht="192.5" x14ac:dyDescent="0.45">
      <c r="A2726" s="152">
        <v>2719</v>
      </c>
      <c r="B2726" s="153">
        <v>45896</v>
      </c>
      <c r="C2726" s="83" t="s">
        <v>66</v>
      </c>
      <c r="D2726" s="81" t="s">
        <v>6754</v>
      </c>
      <c r="E2726" s="254" t="s">
        <v>5384</v>
      </c>
      <c r="F2726" s="254" t="s">
        <v>5384</v>
      </c>
      <c r="G2726" s="83" t="s">
        <v>3947</v>
      </c>
      <c r="H2726" s="83" t="s">
        <v>3952</v>
      </c>
      <c r="I2726" s="83" t="s">
        <v>3953</v>
      </c>
      <c r="J2726" s="83" t="s">
        <v>3954</v>
      </c>
      <c r="K2726" s="83" t="s">
        <v>857</v>
      </c>
      <c r="L2726" s="84" t="s">
        <v>3955</v>
      </c>
      <c r="M2726" s="84" t="s">
        <v>917</v>
      </c>
      <c r="N2726" s="83">
        <v>0.5</v>
      </c>
      <c r="O2726" s="83">
        <v>1</v>
      </c>
      <c r="P2726" s="83">
        <v>1</v>
      </c>
      <c r="Q2726" s="241">
        <f t="shared" si="198"/>
        <v>0.5</v>
      </c>
      <c r="R2726" s="240" t="str">
        <f t="shared" si="199"/>
        <v>DÜŞÜK RİSK</v>
      </c>
      <c r="S2726" s="84" t="s">
        <v>2386</v>
      </c>
      <c r="T2726" s="83" t="s">
        <v>190</v>
      </c>
      <c r="U2726" s="155" t="s">
        <v>919</v>
      </c>
      <c r="V2726" s="85" t="s">
        <v>558</v>
      </c>
      <c r="W2726" s="156" t="s">
        <v>919</v>
      </c>
      <c r="X2726" s="156" t="s">
        <v>858</v>
      </c>
      <c r="Y2726" s="83">
        <v>0.5</v>
      </c>
      <c r="Z2726" s="83">
        <v>1</v>
      </c>
      <c r="AA2726" s="83">
        <v>1</v>
      </c>
      <c r="AB2726" s="241">
        <f t="shared" si="200"/>
        <v>0.5</v>
      </c>
      <c r="AC2726" s="240" t="str">
        <f t="shared" si="201"/>
        <v>DÜŞÜK RİSK</v>
      </c>
      <c r="AD2726" s="81" t="s">
        <v>132</v>
      </c>
      <c r="AE2726" s="81" t="s">
        <v>190</v>
      </c>
      <c r="AF2726" s="240" t="s">
        <v>921</v>
      </c>
      <c r="AG2726" s="83" t="s">
        <v>1201</v>
      </c>
    </row>
    <row r="2727" spans="1:33" ht="192.5" x14ac:dyDescent="0.45">
      <c r="A2727" s="152">
        <v>2720</v>
      </c>
      <c r="B2727" s="153">
        <v>45896</v>
      </c>
      <c r="C2727" s="83" t="s">
        <v>66</v>
      </c>
      <c r="D2727" s="81" t="s">
        <v>6754</v>
      </c>
      <c r="E2727" s="254" t="s">
        <v>5384</v>
      </c>
      <c r="F2727" s="254" t="s">
        <v>5384</v>
      </c>
      <c r="G2727" s="83" t="s">
        <v>3956</v>
      </c>
      <c r="H2727" s="83" t="s">
        <v>3957</v>
      </c>
      <c r="I2727" s="83" t="s">
        <v>3958</v>
      </c>
      <c r="J2727" s="83" t="s">
        <v>3959</v>
      </c>
      <c r="K2727" s="83" t="s">
        <v>857</v>
      </c>
      <c r="L2727" s="84" t="s">
        <v>3960</v>
      </c>
      <c r="M2727" s="84" t="s">
        <v>917</v>
      </c>
      <c r="N2727" s="83">
        <v>0.5</v>
      </c>
      <c r="O2727" s="83">
        <v>2</v>
      </c>
      <c r="P2727" s="83">
        <v>15</v>
      </c>
      <c r="Q2727" s="241">
        <f t="shared" si="198"/>
        <v>15</v>
      </c>
      <c r="R2727" s="240" t="str">
        <f t="shared" si="199"/>
        <v>DÜŞÜK RİSK</v>
      </c>
      <c r="S2727" s="84" t="s">
        <v>2386</v>
      </c>
      <c r="T2727" s="83" t="s">
        <v>190</v>
      </c>
      <c r="U2727" s="155" t="s">
        <v>919</v>
      </c>
      <c r="V2727" s="85" t="s">
        <v>558</v>
      </c>
      <c r="W2727" s="156" t="s">
        <v>919</v>
      </c>
      <c r="X2727" s="156" t="s">
        <v>858</v>
      </c>
      <c r="Y2727" s="83">
        <v>0.5</v>
      </c>
      <c r="Z2727" s="83">
        <v>2</v>
      </c>
      <c r="AA2727" s="83">
        <v>15</v>
      </c>
      <c r="AB2727" s="241">
        <f t="shared" si="200"/>
        <v>15</v>
      </c>
      <c r="AC2727" s="240" t="str">
        <f t="shared" si="201"/>
        <v>DÜŞÜK RİSK</v>
      </c>
      <c r="AD2727" s="81" t="s">
        <v>132</v>
      </c>
      <c r="AE2727" s="81" t="s">
        <v>190</v>
      </c>
      <c r="AF2727" s="240" t="s">
        <v>921</v>
      </c>
      <c r="AG2727" s="83" t="s">
        <v>1201</v>
      </c>
    </row>
    <row r="2728" spans="1:33" ht="192.5" x14ac:dyDescent="0.45">
      <c r="A2728" s="152">
        <v>2721</v>
      </c>
      <c r="B2728" s="153">
        <v>45896</v>
      </c>
      <c r="C2728" s="83" t="s">
        <v>66</v>
      </c>
      <c r="D2728" s="81" t="s">
        <v>6754</v>
      </c>
      <c r="E2728" s="254" t="s">
        <v>5384</v>
      </c>
      <c r="F2728" s="254" t="s">
        <v>5384</v>
      </c>
      <c r="G2728" s="83" t="s">
        <v>3956</v>
      </c>
      <c r="H2728" s="83" t="s">
        <v>3961</v>
      </c>
      <c r="I2728" s="83" t="s">
        <v>3962</v>
      </c>
      <c r="J2728" s="83" t="s">
        <v>3963</v>
      </c>
      <c r="K2728" s="83" t="s">
        <v>857</v>
      </c>
      <c r="L2728" s="84" t="s">
        <v>3964</v>
      </c>
      <c r="M2728" s="84" t="s">
        <v>917</v>
      </c>
      <c r="N2728" s="83">
        <v>0.5</v>
      </c>
      <c r="O2728" s="83">
        <v>2</v>
      </c>
      <c r="P2728" s="83">
        <v>7</v>
      </c>
      <c r="Q2728" s="241">
        <f t="shared" si="198"/>
        <v>7</v>
      </c>
      <c r="R2728" s="240" t="str">
        <f t="shared" si="199"/>
        <v>DÜŞÜK RİSK</v>
      </c>
      <c r="S2728" s="84" t="s">
        <v>2386</v>
      </c>
      <c r="T2728" s="83" t="s">
        <v>191</v>
      </c>
      <c r="U2728" s="155" t="s">
        <v>919</v>
      </c>
      <c r="V2728" s="85" t="s">
        <v>558</v>
      </c>
      <c r="W2728" s="156" t="s">
        <v>919</v>
      </c>
      <c r="X2728" s="156" t="s">
        <v>858</v>
      </c>
      <c r="Y2728" s="83">
        <v>0.5</v>
      </c>
      <c r="Z2728" s="83">
        <v>2</v>
      </c>
      <c r="AA2728" s="83">
        <v>7</v>
      </c>
      <c r="AB2728" s="241">
        <f t="shared" si="200"/>
        <v>7</v>
      </c>
      <c r="AC2728" s="240" t="str">
        <f t="shared" si="201"/>
        <v>DÜŞÜK RİSK</v>
      </c>
      <c r="AD2728" s="81" t="s">
        <v>132</v>
      </c>
      <c r="AE2728" s="81" t="s">
        <v>191</v>
      </c>
      <c r="AF2728" s="240" t="s">
        <v>921</v>
      </c>
      <c r="AG2728" s="83" t="s">
        <v>1201</v>
      </c>
    </row>
    <row r="2729" spans="1:33" ht="192.5" x14ac:dyDescent="0.45">
      <c r="A2729" s="152">
        <v>2722</v>
      </c>
      <c r="B2729" s="153">
        <v>45896</v>
      </c>
      <c r="C2729" s="83" t="s">
        <v>66</v>
      </c>
      <c r="D2729" s="81" t="s">
        <v>6754</v>
      </c>
      <c r="E2729" s="254" t="s">
        <v>5384</v>
      </c>
      <c r="F2729" s="254" t="s">
        <v>5384</v>
      </c>
      <c r="G2729" s="83" t="s">
        <v>3956</v>
      </c>
      <c r="H2729" s="83" t="s">
        <v>3965</v>
      </c>
      <c r="I2729" s="83" t="s">
        <v>3966</v>
      </c>
      <c r="J2729" s="83" t="s">
        <v>3967</v>
      </c>
      <c r="K2729" s="83" t="s">
        <v>857</v>
      </c>
      <c r="L2729" s="84" t="s">
        <v>3968</v>
      </c>
      <c r="M2729" s="84" t="s">
        <v>917</v>
      </c>
      <c r="N2729" s="83">
        <v>0.5</v>
      </c>
      <c r="O2729" s="83">
        <v>2</v>
      </c>
      <c r="P2729" s="83">
        <v>3</v>
      </c>
      <c r="Q2729" s="241">
        <f t="shared" si="198"/>
        <v>3</v>
      </c>
      <c r="R2729" s="240" t="str">
        <f t="shared" si="199"/>
        <v>DÜŞÜK RİSK</v>
      </c>
      <c r="S2729" s="84" t="s">
        <v>2386</v>
      </c>
      <c r="T2729" s="83" t="s">
        <v>191</v>
      </c>
      <c r="U2729" s="155" t="s">
        <v>919</v>
      </c>
      <c r="V2729" s="85" t="s">
        <v>558</v>
      </c>
      <c r="W2729" s="156" t="s">
        <v>919</v>
      </c>
      <c r="X2729" s="156" t="s">
        <v>858</v>
      </c>
      <c r="Y2729" s="83">
        <v>0.5</v>
      </c>
      <c r="Z2729" s="83">
        <v>2</v>
      </c>
      <c r="AA2729" s="83">
        <v>3</v>
      </c>
      <c r="AB2729" s="241">
        <f t="shared" si="200"/>
        <v>3</v>
      </c>
      <c r="AC2729" s="240" t="str">
        <f t="shared" si="201"/>
        <v>DÜŞÜK RİSK</v>
      </c>
      <c r="AD2729" s="81" t="s">
        <v>132</v>
      </c>
      <c r="AE2729" s="81" t="s">
        <v>191</v>
      </c>
      <c r="AF2729" s="240" t="s">
        <v>921</v>
      </c>
      <c r="AG2729" s="83" t="s">
        <v>1201</v>
      </c>
    </row>
    <row r="2730" spans="1:33" ht="192.5" x14ac:dyDescent="0.45">
      <c r="A2730" s="152">
        <v>2723</v>
      </c>
      <c r="B2730" s="153">
        <v>45896</v>
      </c>
      <c r="C2730" s="83" t="s">
        <v>66</v>
      </c>
      <c r="D2730" s="81" t="s">
        <v>6754</v>
      </c>
      <c r="E2730" s="254" t="s">
        <v>5384</v>
      </c>
      <c r="F2730" s="254" t="s">
        <v>5384</v>
      </c>
      <c r="G2730" s="83" t="s">
        <v>3956</v>
      </c>
      <c r="H2730" s="83" t="s">
        <v>3969</v>
      </c>
      <c r="I2730" s="83" t="s">
        <v>3970</v>
      </c>
      <c r="J2730" s="83" t="s">
        <v>3971</v>
      </c>
      <c r="K2730" s="83" t="s">
        <v>857</v>
      </c>
      <c r="L2730" s="84" t="s">
        <v>3972</v>
      </c>
      <c r="M2730" s="84" t="s">
        <v>917</v>
      </c>
      <c r="N2730" s="83">
        <v>0.5</v>
      </c>
      <c r="O2730" s="83">
        <v>2</v>
      </c>
      <c r="P2730" s="83">
        <v>3</v>
      </c>
      <c r="Q2730" s="241">
        <f t="shared" si="198"/>
        <v>3</v>
      </c>
      <c r="R2730" s="240" t="str">
        <f t="shared" si="199"/>
        <v>DÜŞÜK RİSK</v>
      </c>
      <c r="S2730" s="84" t="s">
        <v>2386</v>
      </c>
      <c r="T2730" s="83" t="s">
        <v>190</v>
      </c>
      <c r="U2730" s="155" t="s">
        <v>919</v>
      </c>
      <c r="V2730" s="85" t="s">
        <v>558</v>
      </c>
      <c r="W2730" s="156" t="s">
        <v>919</v>
      </c>
      <c r="X2730" s="156" t="s">
        <v>858</v>
      </c>
      <c r="Y2730" s="83">
        <v>0.5</v>
      </c>
      <c r="Z2730" s="83">
        <v>2</v>
      </c>
      <c r="AA2730" s="83">
        <v>3</v>
      </c>
      <c r="AB2730" s="241">
        <f t="shared" si="200"/>
        <v>3</v>
      </c>
      <c r="AC2730" s="240" t="str">
        <f t="shared" si="201"/>
        <v>DÜŞÜK RİSK</v>
      </c>
      <c r="AD2730" s="81" t="s">
        <v>132</v>
      </c>
      <c r="AE2730" s="81" t="s">
        <v>190</v>
      </c>
      <c r="AF2730" s="240" t="s">
        <v>921</v>
      </c>
      <c r="AG2730" s="83" t="s">
        <v>1201</v>
      </c>
    </row>
    <row r="2731" spans="1:33" ht="192.5" x14ac:dyDescent="0.45">
      <c r="A2731" s="152">
        <v>2724</v>
      </c>
      <c r="B2731" s="153">
        <v>45896</v>
      </c>
      <c r="C2731" s="81" t="s">
        <v>66</v>
      </c>
      <c r="D2731" s="81" t="s">
        <v>6757</v>
      </c>
      <c r="E2731" s="254" t="s">
        <v>5384</v>
      </c>
      <c r="F2731" s="254" t="s">
        <v>5384</v>
      </c>
      <c r="G2731" s="83" t="s">
        <v>1454</v>
      </c>
      <c r="H2731" s="83" t="s">
        <v>1455</v>
      </c>
      <c r="I2731" s="83" t="s">
        <v>1456</v>
      </c>
      <c r="J2731" s="83" t="s">
        <v>1457</v>
      </c>
      <c r="K2731" s="83" t="s">
        <v>857</v>
      </c>
      <c r="L2731" s="84" t="s">
        <v>1458</v>
      </c>
      <c r="M2731" s="84" t="s">
        <v>917</v>
      </c>
      <c r="N2731" s="83">
        <v>1</v>
      </c>
      <c r="O2731" s="83">
        <v>0.5</v>
      </c>
      <c r="P2731" s="83">
        <v>3</v>
      </c>
      <c r="Q2731" s="241">
        <f t="shared" si="198"/>
        <v>1.5</v>
      </c>
      <c r="R2731" s="240" t="str">
        <f t="shared" si="199"/>
        <v>DÜŞÜK RİSK</v>
      </c>
      <c r="S2731" s="84" t="s">
        <v>918</v>
      </c>
      <c r="T2731" s="83" t="s">
        <v>191</v>
      </c>
      <c r="U2731" s="155" t="s">
        <v>919</v>
      </c>
      <c r="V2731" s="85" t="s">
        <v>558</v>
      </c>
      <c r="W2731" s="156" t="s">
        <v>919</v>
      </c>
      <c r="X2731" s="156" t="s">
        <v>858</v>
      </c>
      <c r="Y2731" s="83">
        <v>0.5</v>
      </c>
      <c r="Z2731" s="83">
        <v>0.5</v>
      </c>
      <c r="AA2731" s="83">
        <v>3</v>
      </c>
      <c r="AB2731" s="241">
        <f t="shared" si="200"/>
        <v>0.75</v>
      </c>
      <c r="AC2731" s="240" t="str">
        <f t="shared" si="201"/>
        <v>DÜŞÜK RİSK</v>
      </c>
      <c r="AD2731" s="81" t="s">
        <v>493</v>
      </c>
      <c r="AE2731" s="81" t="s">
        <v>191</v>
      </c>
      <c r="AF2731" s="240" t="s">
        <v>1274</v>
      </c>
      <c r="AG2731" s="83" t="s">
        <v>860</v>
      </c>
    </row>
    <row r="2732" spans="1:33" ht="192.5" x14ac:dyDescent="0.45">
      <c r="A2732" s="152">
        <v>2725</v>
      </c>
      <c r="B2732" s="153">
        <v>45896</v>
      </c>
      <c r="C2732" s="81" t="s">
        <v>66</v>
      </c>
      <c r="D2732" s="81" t="s">
        <v>6757</v>
      </c>
      <c r="E2732" s="254" t="s">
        <v>5384</v>
      </c>
      <c r="F2732" s="254" t="s">
        <v>5384</v>
      </c>
      <c r="G2732" s="83" t="s">
        <v>1454</v>
      </c>
      <c r="H2732" s="83" t="s">
        <v>1459</v>
      </c>
      <c r="I2732" s="83" t="s">
        <v>1460</v>
      </c>
      <c r="J2732" s="83" t="s">
        <v>1461</v>
      </c>
      <c r="K2732" s="83" t="s">
        <v>857</v>
      </c>
      <c r="L2732" s="84" t="s">
        <v>1462</v>
      </c>
      <c r="M2732" s="84" t="s">
        <v>917</v>
      </c>
      <c r="N2732" s="83">
        <v>1</v>
      </c>
      <c r="O2732" s="83">
        <v>0.5</v>
      </c>
      <c r="P2732" s="83">
        <v>3</v>
      </c>
      <c r="Q2732" s="241">
        <f t="shared" si="198"/>
        <v>1.5</v>
      </c>
      <c r="R2732" s="240" t="str">
        <f t="shared" si="199"/>
        <v>DÜŞÜK RİSK</v>
      </c>
      <c r="S2732" s="84" t="s">
        <v>918</v>
      </c>
      <c r="T2732" s="83" t="s">
        <v>131</v>
      </c>
      <c r="U2732" s="155" t="s">
        <v>919</v>
      </c>
      <c r="V2732" s="85" t="s">
        <v>558</v>
      </c>
      <c r="W2732" s="156" t="s">
        <v>919</v>
      </c>
      <c r="X2732" s="156" t="s">
        <v>858</v>
      </c>
      <c r="Y2732" s="83">
        <v>0.5</v>
      </c>
      <c r="Z2732" s="83">
        <v>0.5</v>
      </c>
      <c r="AA2732" s="83">
        <v>3</v>
      </c>
      <c r="AB2732" s="241">
        <f t="shared" si="200"/>
        <v>0.75</v>
      </c>
      <c r="AC2732" s="240" t="str">
        <f t="shared" si="201"/>
        <v>DÜŞÜK RİSK</v>
      </c>
      <c r="AD2732" s="81" t="s">
        <v>493</v>
      </c>
      <c r="AE2732" s="81" t="s">
        <v>131</v>
      </c>
      <c r="AF2732" s="240" t="s">
        <v>1463</v>
      </c>
      <c r="AG2732" s="83" t="s">
        <v>860</v>
      </c>
    </row>
    <row r="2733" spans="1:33" ht="192.5" x14ac:dyDescent="0.45">
      <c r="A2733" s="152">
        <v>2726</v>
      </c>
      <c r="B2733" s="153">
        <v>45896</v>
      </c>
      <c r="C2733" s="81" t="s">
        <v>66</v>
      </c>
      <c r="D2733" s="81" t="s">
        <v>6757</v>
      </c>
      <c r="E2733" s="254" t="s">
        <v>5384</v>
      </c>
      <c r="F2733" s="254" t="s">
        <v>5384</v>
      </c>
      <c r="G2733" s="83" t="s">
        <v>1464</v>
      </c>
      <c r="H2733" s="83" t="s">
        <v>1465</v>
      </c>
      <c r="I2733" s="83" t="s">
        <v>1466</v>
      </c>
      <c r="J2733" s="83" t="s">
        <v>1467</v>
      </c>
      <c r="K2733" s="83" t="s">
        <v>857</v>
      </c>
      <c r="L2733" s="84" t="s">
        <v>1468</v>
      </c>
      <c r="M2733" s="84" t="s">
        <v>917</v>
      </c>
      <c r="N2733" s="83">
        <v>6</v>
      </c>
      <c r="O2733" s="83">
        <v>2</v>
      </c>
      <c r="P2733" s="83">
        <v>3</v>
      </c>
      <c r="Q2733" s="241">
        <f t="shared" si="198"/>
        <v>36</v>
      </c>
      <c r="R2733" s="240" t="str">
        <f t="shared" si="199"/>
        <v>OLASI RİSK</v>
      </c>
      <c r="S2733" s="84" t="s">
        <v>918</v>
      </c>
      <c r="T2733" s="83" t="s">
        <v>132</v>
      </c>
      <c r="U2733" s="155" t="s">
        <v>919</v>
      </c>
      <c r="V2733" s="85" t="s">
        <v>558</v>
      </c>
      <c r="W2733" s="156" t="s">
        <v>919</v>
      </c>
      <c r="X2733" s="156" t="s">
        <v>858</v>
      </c>
      <c r="Y2733" s="83">
        <v>0.5</v>
      </c>
      <c r="Z2733" s="83">
        <v>0.5</v>
      </c>
      <c r="AA2733" s="83">
        <v>3</v>
      </c>
      <c r="AB2733" s="241">
        <f t="shared" si="200"/>
        <v>0.75</v>
      </c>
      <c r="AC2733" s="240" t="str">
        <f t="shared" si="201"/>
        <v>DÜŞÜK RİSK</v>
      </c>
      <c r="AD2733" s="81" t="s">
        <v>651</v>
      </c>
      <c r="AE2733" s="81" t="s">
        <v>132</v>
      </c>
      <c r="AF2733" s="240" t="s">
        <v>552</v>
      </c>
      <c r="AG2733" s="83" t="s">
        <v>1469</v>
      </c>
    </row>
    <row r="2734" spans="1:33" ht="192.5" x14ac:dyDescent="0.45">
      <c r="A2734" s="152">
        <v>2727</v>
      </c>
      <c r="B2734" s="153">
        <v>45896</v>
      </c>
      <c r="C2734" s="81" t="s">
        <v>66</v>
      </c>
      <c r="D2734" s="81" t="s">
        <v>6757</v>
      </c>
      <c r="E2734" s="254" t="s">
        <v>5384</v>
      </c>
      <c r="F2734" s="254" t="s">
        <v>5384</v>
      </c>
      <c r="G2734" s="83" t="s">
        <v>1470</v>
      </c>
      <c r="H2734" s="83" t="s">
        <v>1471</v>
      </c>
      <c r="I2734" s="83" t="s">
        <v>1472</v>
      </c>
      <c r="J2734" s="83" t="s">
        <v>1473</v>
      </c>
      <c r="K2734" s="83" t="s">
        <v>857</v>
      </c>
      <c r="L2734" s="84" t="s">
        <v>1474</v>
      </c>
      <c r="M2734" s="84" t="s">
        <v>917</v>
      </c>
      <c r="N2734" s="83">
        <v>0.5</v>
      </c>
      <c r="O2734" s="83">
        <v>1</v>
      </c>
      <c r="P2734" s="83">
        <v>3</v>
      </c>
      <c r="Q2734" s="241">
        <f t="shared" si="198"/>
        <v>1.5</v>
      </c>
      <c r="R2734" s="240" t="str">
        <f t="shared" si="199"/>
        <v>DÜŞÜK RİSK</v>
      </c>
      <c r="S2734" s="84" t="s">
        <v>918</v>
      </c>
      <c r="T2734" s="83" t="s">
        <v>191</v>
      </c>
      <c r="U2734" s="155" t="s">
        <v>919</v>
      </c>
      <c r="V2734" s="85" t="s">
        <v>558</v>
      </c>
      <c r="W2734" s="156" t="s">
        <v>919</v>
      </c>
      <c r="X2734" s="156" t="s">
        <v>858</v>
      </c>
      <c r="Y2734" s="83">
        <v>0.5</v>
      </c>
      <c r="Z2734" s="83">
        <v>1</v>
      </c>
      <c r="AA2734" s="83">
        <v>3</v>
      </c>
      <c r="AB2734" s="241">
        <f t="shared" si="200"/>
        <v>1.5</v>
      </c>
      <c r="AC2734" s="240" t="str">
        <f t="shared" si="201"/>
        <v>DÜŞÜK RİSK</v>
      </c>
      <c r="AD2734" s="81" t="s">
        <v>132</v>
      </c>
      <c r="AE2734" s="81" t="s">
        <v>191</v>
      </c>
      <c r="AF2734" s="240" t="s">
        <v>564</v>
      </c>
      <c r="AG2734" s="83" t="s">
        <v>860</v>
      </c>
    </row>
    <row r="2735" spans="1:33" ht="192.5" x14ac:dyDescent="0.45">
      <c r="A2735" s="152">
        <v>2728</v>
      </c>
      <c r="B2735" s="153">
        <v>45896</v>
      </c>
      <c r="C2735" s="81" t="s">
        <v>66</v>
      </c>
      <c r="D2735" s="81" t="s">
        <v>6757</v>
      </c>
      <c r="E2735" s="254" t="s">
        <v>5384</v>
      </c>
      <c r="F2735" s="254" t="s">
        <v>5384</v>
      </c>
      <c r="G2735" s="83" t="s">
        <v>1470</v>
      </c>
      <c r="H2735" s="83" t="s">
        <v>1475</v>
      </c>
      <c r="I2735" s="83" t="s">
        <v>1476</v>
      </c>
      <c r="J2735" s="83" t="s">
        <v>1477</v>
      </c>
      <c r="K2735" s="83" t="s">
        <v>857</v>
      </c>
      <c r="L2735" s="84" t="s">
        <v>1478</v>
      </c>
      <c r="M2735" s="84" t="s">
        <v>917</v>
      </c>
      <c r="N2735" s="83">
        <v>0.5</v>
      </c>
      <c r="O2735" s="83">
        <v>0.5</v>
      </c>
      <c r="P2735" s="83">
        <v>3</v>
      </c>
      <c r="Q2735" s="241">
        <f t="shared" si="198"/>
        <v>0.75</v>
      </c>
      <c r="R2735" s="240" t="str">
        <f t="shared" si="199"/>
        <v>DÜŞÜK RİSK</v>
      </c>
      <c r="S2735" s="84" t="s">
        <v>918</v>
      </c>
      <c r="T2735" s="83" t="s">
        <v>186</v>
      </c>
      <c r="U2735" s="155" t="s">
        <v>919</v>
      </c>
      <c r="V2735" s="85" t="s">
        <v>558</v>
      </c>
      <c r="W2735" s="156" t="s">
        <v>919</v>
      </c>
      <c r="X2735" s="156" t="s">
        <v>858</v>
      </c>
      <c r="Y2735" s="83">
        <v>0.5</v>
      </c>
      <c r="Z2735" s="83">
        <v>0.5</v>
      </c>
      <c r="AA2735" s="83">
        <v>3</v>
      </c>
      <c r="AB2735" s="241">
        <f t="shared" si="200"/>
        <v>0.75</v>
      </c>
      <c r="AC2735" s="240" t="str">
        <f t="shared" si="201"/>
        <v>DÜŞÜK RİSK</v>
      </c>
      <c r="AD2735" s="81" t="s">
        <v>132</v>
      </c>
      <c r="AE2735" s="81" t="s">
        <v>186</v>
      </c>
      <c r="AF2735" s="240" t="s">
        <v>564</v>
      </c>
      <c r="AG2735" s="83" t="s">
        <v>860</v>
      </c>
    </row>
    <row r="2736" spans="1:33" ht="192.5" x14ac:dyDescent="0.45">
      <c r="A2736" s="152">
        <v>2729</v>
      </c>
      <c r="B2736" s="153">
        <v>45896</v>
      </c>
      <c r="C2736" s="81" t="s">
        <v>66</v>
      </c>
      <c r="D2736" s="81" t="s">
        <v>6757</v>
      </c>
      <c r="E2736" s="254" t="s">
        <v>5384</v>
      </c>
      <c r="F2736" s="254" t="s">
        <v>5384</v>
      </c>
      <c r="G2736" s="83" t="s">
        <v>1959</v>
      </c>
      <c r="H2736" s="83" t="s">
        <v>1960</v>
      </c>
      <c r="I2736" s="83" t="s">
        <v>1961</v>
      </c>
      <c r="J2736" s="83" t="s">
        <v>1962</v>
      </c>
      <c r="K2736" s="83" t="s">
        <v>857</v>
      </c>
      <c r="L2736" s="84" t="s">
        <v>1963</v>
      </c>
      <c r="M2736" s="84" t="s">
        <v>917</v>
      </c>
      <c r="N2736" s="83">
        <v>1</v>
      </c>
      <c r="O2736" s="83">
        <v>3</v>
      </c>
      <c r="P2736" s="83">
        <v>3</v>
      </c>
      <c r="Q2736" s="241">
        <f t="shared" si="198"/>
        <v>9</v>
      </c>
      <c r="R2736" s="240" t="str">
        <f t="shared" si="199"/>
        <v>DÜŞÜK RİSK</v>
      </c>
      <c r="S2736" s="84" t="s">
        <v>918</v>
      </c>
      <c r="T2736" s="83" t="s">
        <v>186</v>
      </c>
      <c r="U2736" s="155" t="s">
        <v>919</v>
      </c>
      <c r="V2736" s="85" t="s">
        <v>558</v>
      </c>
      <c r="W2736" s="156" t="s">
        <v>919</v>
      </c>
      <c r="X2736" s="156" t="s">
        <v>858</v>
      </c>
      <c r="Y2736" s="83">
        <v>0.5</v>
      </c>
      <c r="Z2736" s="83">
        <v>0.5</v>
      </c>
      <c r="AA2736" s="83">
        <v>1</v>
      </c>
      <c r="AB2736" s="241">
        <f t="shared" si="200"/>
        <v>0.25</v>
      </c>
      <c r="AC2736" s="240" t="str">
        <f t="shared" si="201"/>
        <v>DÜŞÜK RİSK</v>
      </c>
      <c r="AD2736" s="81" t="s">
        <v>132</v>
      </c>
      <c r="AE2736" s="81" t="s">
        <v>186</v>
      </c>
      <c r="AF2736" s="240" t="s">
        <v>859</v>
      </c>
      <c r="AG2736" s="83" t="s">
        <v>1964</v>
      </c>
    </row>
    <row r="2737" spans="1:33" ht="192.5" x14ac:dyDescent="0.45">
      <c r="A2737" s="152">
        <v>2730</v>
      </c>
      <c r="B2737" s="153">
        <v>45896</v>
      </c>
      <c r="C2737" s="81" t="s">
        <v>66</v>
      </c>
      <c r="D2737" s="81" t="s">
        <v>6757</v>
      </c>
      <c r="E2737" s="254" t="s">
        <v>5384</v>
      </c>
      <c r="F2737" s="254" t="s">
        <v>5384</v>
      </c>
      <c r="G2737" s="83" t="s">
        <v>1959</v>
      </c>
      <c r="H2737" s="83" t="s">
        <v>1965</v>
      </c>
      <c r="I2737" s="83" t="s">
        <v>1966</v>
      </c>
      <c r="J2737" s="83" t="s">
        <v>1967</v>
      </c>
      <c r="K2737" s="83" t="s">
        <v>857</v>
      </c>
      <c r="L2737" s="84" t="s">
        <v>1968</v>
      </c>
      <c r="M2737" s="84" t="s">
        <v>917</v>
      </c>
      <c r="N2737" s="83">
        <v>1</v>
      </c>
      <c r="O2737" s="83">
        <v>3</v>
      </c>
      <c r="P2737" s="83">
        <v>3</v>
      </c>
      <c r="Q2737" s="241">
        <f t="shared" si="198"/>
        <v>9</v>
      </c>
      <c r="R2737" s="240" t="str">
        <f t="shared" si="199"/>
        <v>DÜŞÜK RİSK</v>
      </c>
      <c r="S2737" s="84" t="s">
        <v>918</v>
      </c>
      <c r="T2737" s="83" t="s">
        <v>186</v>
      </c>
      <c r="U2737" s="155" t="s">
        <v>919</v>
      </c>
      <c r="V2737" s="85" t="s">
        <v>558</v>
      </c>
      <c r="W2737" s="156" t="s">
        <v>919</v>
      </c>
      <c r="X2737" s="156" t="s">
        <v>858</v>
      </c>
      <c r="Y2737" s="83">
        <v>1</v>
      </c>
      <c r="Z2737" s="83">
        <v>3</v>
      </c>
      <c r="AA2737" s="83">
        <v>3</v>
      </c>
      <c r="AB2737" s="241">
        <f t="shared" si="200"/>
        <v>9</v>
      </c>
      <c r="AC2737" s="240" t="str">
        <f t="shared" si="201"/>
        <v>DÜŞÜK RİSK</v>
      </c>
      <c r="AD2737" s="81" t="s">
        <v>132</v>
      </c>
      <c r="AE2737" s="81" t="s">
        <v>186</v>
      </c>
      <c r="AF2737" s="240" t="s">
        <v>1502</v>
      </c>
      <c r="AG2737" s="83" t="s">
        <v>1964</v>
      </c>
    </row>
    <row r="2738" spans="1:33" ht="192.5" x14ac:dyDescent="0.45">
      <c r="A2738" s="152">
        <v>2731</v>
      </c>
      <c r="B2738" s="153">
        <v>45896</v>
      </c>
      <c r="C2738" s="81" t="s">
        <v>66</v>
      </c>
      <c r="D2738" s="81" t="s">
        <v>6757</v>
      </c>
      <c r="E2738" s="254" t="s">
        <v>5384</v>
      </c>
      <c r="F2738" s="254" t="s">
        <v>5384</v>
      </c>
      <c r="G2738" s="83" t="s">
        <v>1479</v>
      </c>
      <c r="H2738" s="83" t="s">
        <v>1480</v>
      </c>
      <c r="I2738" s="83" t="s">
        <v>1481</v>
      </c>
      <c r="J2738" s="83" t="s">
        <v>1482</v>
      </c>
      <c r="K2738" s="83" t="s">
        <v>857</v>
      </c>
      <c r="L2738" s="84" t="s">
        <v>1969</v>
      </c>
      <c r="M2738" s="84" t="s">
        <v>917</v>
      </c>
      <c r="N2738" s="83">
        <v>1</v>
      </c>
      <c r="O2738" s="83">
        <v>1</v>
      </c>
      <c r="P2738" s="83">
        <v>3</v>
      </c>
      <c r="Q2738" s="241">
        <f t="shared" si="198"/>
        <v>3</v>
      </c>
      <c r="R2738" s="240" t="str">
        <f t="shared" si="199"/>
        <v>DÜŞÜK RİSK</v>
      </c>
      <c r="S2738" s="84" t="s">
        <v>918</v>
      </c>
      <c r="T2738" s="83" t="s">
        <v>186</v>
      </c>
      <c r="U2738" s="155" t="s">
        <v>919</v>
      </c>
      <c r="V2738" s="85" t="s">
        <v>558</v>
      </c>
      <c r="W2738" s="156" t="s">
        <v>919</v>
      </c>
      <c r="X2738" s="156" t="s">
        <v>858</v>
      </c>
      <c r="Y2738" s="83">
        <v>1</v>
      </c>
      <c r="Z2738" s="83">
        <v>1</v>
      </c>
      <c r="AA2738" s="83">
        <v>3</v>
      </c>
      <c r="AB2738" s="241">
        <f t="shared" si="200"/>
        <v>3</v>
      </c>
      <c r="AC2738" s="240" t="str">
        <f t="shared" si="201"/>
        <v>DÜŞÜK RİSK</v>
      </c>
      <c r="AD2738" s="81" t="s">
        <v>132</v>
      </c>
      <c r="AE2738" s="81" t="s">
        <v>186</v>
      </c>
      <c r="AF2738" s="240" t="s">
        <v>1498</v>
      </c>
      <c r="AG2738" s="83" t="s">
        <v>4851</v>
      </c>
    </row>
    <row r="2739" spans="1:33" ht="192.5" x14ac:dyDescent="0.45">
      <c r="A2739" s="152">
        <v>2732</v>
      </c>
      <c r="B2739" s="153">
        <v>45896</v>
      </c>
      <c r="C2739" s="81" t="s">
        <v>66</v>
      </c>
      <c r="D2739" s="81" t="s">
        <v>6757</v>
      </c>
      <c r="E2739" s="254" t="s">
        <v>5384</v>
      </c>
      <c r="F2739" s="254" t="s">
        <v>5384</v>
      </c>
      <c r="G2739" s="83" t="s">
        <v>749</v>
      </c>
      <c r="H2739" s="83" t="s">
        <v>1970</v>
      </c>
      <c r="I2739" s="83" t="s">
        <v>1971</v>
      </c>
      <c r="J2739" s="83" t="s">
        <v>971</v>
      </c>
      <c r="K2739" s="83" t="s">
        <v>857</v>
      </c>
      <c r="L2739" s="84" t="s">
        <v>1972</v>
      </c>
      <c r="M2739" s="84" t="s">
        <v>917</v>
      </c>
      <c r="N2739" s="83">
        <v>0.5</v>
      </c>
      <c r="O2739" s="83">
        <v>2</v>
      </c>
      <c r="P2739" s="83">
        <v>1</v>
      </c>
      <c r="Q2739" s="241">
        <f t="shared" si="198"/>
        <v>1</v>
      </c>
      <c r="R2739" s="240" t="str">
        <f t="shared" si="199"/>
        <v>DÜŞÜK RİSK</v>
      </c>
      <c r="S2739" s="84" t="s">
        <v>918</v>
      </c>
      <c r="T2739" s="83" t="s">
        <v>191</v>
      </c>
      <c r="U2739" s="155" t="s">
        <v>919</v>
      </c>
      <c r="V2739" s="85" t="s">
        <v>961</v>
      </c>
      <c r="W2739" s="156" t="s">
        <v>919</v>
      </c>
      <c r="X2739" s="156" t="s">
        <v>858</v>
      </c>
      <c r="Y2739" s="83">
        <v>0.5</v>
      </c>
      <c r="Z2739" s="83">
        <v>2</v>
      </c>
      <c r="AA2739" s="83">
        <v>1</v>
      </c>
      <c r="AB2739" s="241">
        <f t="shared" si="200"/>
        <v>1</v>
      </c>
      <c r="AC2739" s="240" t="str">
        <f t="shared" si="201"/>
        <v>DÜŞÜK RİSK</v>
      </c>
      <c r="AD2739" s="81" t="s">
        <v>132</v>
      </c>
      <c r="AE2739" s="81" t="s">
        <v>191</v>
      </c>
      <c r="AF2739" s="240" t="s">
        <v>1973</v>
      </c>
      <c r="AG2739" s="83" t="s">
        <v>860</v>
      </c>
    </row>
    <row r="2740" spans="1:33" ht="192.5" x14ac:dyDescent="0.45">
      <c r="A2740" s="152">
        <v>2733</v>
      </c>
      <c r="B2740" s="153">
        <v>45896</v>
      </c>
      <c r="C2740" s="81" t="s">
        <v>66</v>
      </c>
      <c r="D2740" s="81" t="s">
        <v>6757</v>
      </c>
      <c r="E2740" s="254" t="s">
        <v>5384</v>
      </c>
      <c r="F2740" s="254" t="s">
        <v>5384</v>
      </c>
      <c r="G2740" s="83" t="s">
        <v>749</v>
      </c>
      <c r="H2740" s="83" t="s">
        <v>3973</v>
      </c>
      <c r="I2740" s="83" t="s">
        <v>3974</v>
      </c>
      <c r="J2740" s="83" t="s">
        <v>971</v>
      </c>
      <c r="K2740" s="83" t="s">
        <v>857</v>
      </c>
      <c r="L2740" s="84" t="s">
        <v>3975</v>
      </c>
      <c r="M2740" s="84" t="s">
        <v>917</v>
      </c>
      <c r="N2740" s="83">
        <v>1</v>
      </c>
      <c r="O2740" s="83">
        <v>2</v>
      </c>
      <c r="P2740" s="83">
        <v>1</v>
      </c>
      <c r="Q2740" s="241">
        <f t="shared" si="198"/>
        <v>2</v>
      </c>
      <c r="R2740" s="240" t="str">
        <f t="shared" si="199"/>
        <v>DÜŞÜK RİSK</v>
      </c>
      <c r="S2740" s="84" t="s">
        <v>1759</v>
      </c>
      <c r="T2740" s="83" t="s">
        <v>191</v>
      </c>
      <c r="U2740" s="155"/>
      <c r="V2740" s="85" t="s">
        <v>961</v>
      </c>
      <c r="W2740" s="156" t="s">
        <v>919</v>
      </c>
      <c r="X2740" s="156" t="s">
        <v>858</v>
      </c>
      <c r="Y2740" s="83">
        <v>0.5</v>
      </c>
      <c r="Z2740" s="83">
        <v>2</v>
      </c>
      <c r="AA2740" s="83">
        <v>1</v>
      </c>
      <c r="AB2740" s="241">
        <f t="shared" si="200"/>
        <v>1</v>
      </c>
      <c r="AC2740" s="240" t="str">
        <f t="shared" si="201"/>
        <v>DÜŞÜK RİSK</v>
      </c>
      <c r="AD2740" s="81" t="s">
        <v>132</v>
      </c>
      <c r="AE2740" s="81" t="s">
        <v>186</v>
      </c>
      <c r="AF2740" s="240" t="s">
        <v>1502</v>
      </c>
      <c r="AG2740" s="225"/>
    </row>
    <row r="2741" spans="1:33" ht="192.5" x14ac:dyDescent="0.45">
      <c r="A2741" s="152">
        <v>2734</v>
      </c>
      <c r="B2741" s="153">
        <v>45896</v>
      </c>
      <c r="C2741" s="81" t="s">
        <v>66</v>
      </c>
      <c r="D2741" s="81" t="s">
        <v>6757</v>
      </c>
      <c r="E2741" s="254" t="s">
        <v>5384</v>
      </c>
      <c r="F2741" s="254" t="s">
        <v>5384</v>
      </c>
      <c r="G2741" s="83" t="s">
        <v>1974</v>
      </c>
      <c r="H2741" s="83" t="s">
        <v>1975</v>
      </c>
      <c r="I2741" s="83" t="s">
        <v>1976</v>
      </c>
      <c r="J2741" s="83" t="s">
        <v>1977</v>
      </c>
      <c r="K2741" s="83" t="s">
        <v>857</v>
      </c>
      <c r="L2741" s="84" t="s">
        <v>1978</v>
      </c>
      <c r="M2741" s="84" t="s">
        <v>917</v>
      </c>
      <c r="N2741" s="83">
        <v>1</v>
      </c>
      <c r="O2741" s="83">
        <v>3</v>
      </c>
      <c r="P2741" s="83">
        <v>7</v>
      </c>
      <c r="Q2741" s="241">
        <f t="shared" si="198"/>
        <v>21</v>
      </c>
      <c r="R2741" s="240" t="str">
        <f t="shared" si="199"/>
        <v>OLASI RİSK</v>
      </c>
      <c r="S2741" s="84" t="s">
        <v>918</v>
      </c>
      <c r="T2741" s="83" t="s">
        <v>186</v>
      </c>
      <c r="U2741" s="155" t="s">
        <v>919</v>
      </c>
      <c r="V2741" s="85" t="s">
        <v>558</v>
      </c>
      <c r="W2741" s="156" t="s">
        <v>919</v>
      </c>
      <c r="X2741" s="156" t="s">
        <v>858</v>
      </c>
      <c r="Y2741" s="83">
        <v>1</v>
      </c>
      <c r="Z2741" s="83">
        <v>3</v>
      </c>
      <c r="AA2741" s="83">
        <v>7</v>
      </c>
      <c r="AB2741" s="241">
        <f t="shared" si="200"/>
        <v>21</v>
      </c>
      <c r="AC2741" s="240" t="str">
        <f t="shared" si="201"/>
        <v>OLASI RİSK</v>
      </c>
      <c r="AD2741" s="81" t="s">
        <v>132</v>
      </c>
      <c r="AE2741" s="81" t="s">
        <v>186</v>
      </c>
      <c r="AF2741" s="240" t="s">
        <v>1502</v>
      </c>
      <c r="AG2741" s="225"/>
    </row>
    <row r="2742" spans="1:33" ht="192.5" x14ac:dyDescent="0.45">
      <c r="A2742" s="152">
        <v>2735</v>
      </c>
      <c r="B2742" s="153">
        <v>45896</v>
      </c>
      <c r="C2742" s="81" t="s">
        <v>72</v>
      </c>
      <c r="D2742" s="81" t="s">
        <v>158</v>
      </c>
      <c r="E2742" s="254" t="s">
        <v>5384</v>
      </c>
      <c r="F2742" s="254" t="s">
        <v>5384</v>
      </c>
      <c r="G2742" s="83" t="s">
        <v>1979</v>
      </c>
      <c r="H2742" s="83" t="s">
        <v>1980</v>
      </c>
      <c r="I2742" s="83" t="s">
        <v>1981</v>
      </c>
      <c r="J2742" s="83" t="s">
        <v>1982</v>
      </c>
      <c r="K2742" s="83" t="s">
        <v>857</v>
      </c>
      <c r="L2742" s="84" t="s">
        <v>1983</v>
      </c>
      <c r="M2742" s="84" t="s">
        <v>917</v>
      </c>
      <c r="N2742" s="83">
        <v>0.5</v>
      </c>
      <c r="O2742" s="83">
        <v>3</v>
      </c>
      <c r="P2742" s="83">
        <v>3</v>
      </c>
      <c r="Q2742" s="241">
        <f t="shared" si="198"/>
        <v>4.5</v>
      </c>
      <c r="R2742" s="240" t="str">
        <f t="shared" si="199"/>
        <v>DÜŞÜK RİSK</v>
      </c>
      <c r="S2742" s="84" t="s">
        <v>918</v>
      </c>
      <c r="T2742" s="83" t="s">
        <v>186</v>
      </c>
      <c r="U2742" s="155" t="s">
        <v>919</v>
      </c>
      <c r="V2742" s="85" t="s">
        <v>558</v>
      </c>
      <c r="W2742" s="156" t="s">
        <v>919</v>
      </c>
      <c r="X2742" s="156" t="s">
        <v>858</v>
      </c>
      <c r="Y2742" s="83">
        <v>1</v>
      </c>
      <c r="Z2742" s="83">
        <v>3</v>
      </c>
      <c r="AA2742" s="83">
        <v>3</v>
      </c>
      <c r="AB2742" s="241">
        <f t="shared" si="200"/>
        <v>9</v>
      </c>
      <c r="AC2742" s="240" t="str">
        <f t="shared" si="201"/>
        <v>DÜŞÜK RİSK</v>
      </c>
      <c r="AD2742" s="81" t="s">
        <v>132</v>
      </c>
      <c r="AE2742" s="81" t="s">
        <v>186</v>
      </c>
      <c r="AF2742" s="240" t="s">
        <v>1502</v>
      </c>
      <c r="AG2742" s="225"/>
    </row>
    <row r="2743" spans="1:33" ht="192.5" x14ac:dyDescent="0.45">
      <c r="A2743" s="152">
        <v>2736</v>
      </c>
      <c r="B2743" s="153">
        <v>45896</v>
      </c>
      <c r="C2743" s="83" t="s">
        <v>60</v>
      </c>
      <c r="D2743" s="81" t="s">
        <v>167</v>
      </c>
      <c r="E2743" s="254" t="s">
        <v>5384</v>
      </c>
      <c r="F2743" s="254" t="s">
        <v>5384</v>
      </c>
      <c r="G2743" s="83" t="s">
        <v>963</v>
      </c>
      <c r="H2743" s="83" t="s">
        <v>3976</v>
      </c>
      <c r="I2743" s="83" t="s">
        <v>3977</v>
      </c>
      <c r="J2743" s="83" t="s">
        <v>3978</v>
      </c>
      <c r="K2743" s="83" t="s">
        <v>857</v>
      </c>
      <c r="L2743" s="84" t="s">
        <v>3979</v>
      </c>
      <c r="M2743" s="84" t="s">
        <v>917</v>
      </c>
      <c r="N2743" s="83">
        <v>0.5</v>
      </c>
      <c r="O2743" s="83">
        <v>0.5</v>
      </c>
      <c r="P2743" s="83">
        <v>3</v>
      </c>
      <c r="Q2743" s="241">
        <f t="shared" si="198"/>
        <v>0.75</v>
      </c>
      <c r="R2743" s="240" t="str">
        <f t="shared" si="199"/>
        <v>DÜŞÜK RİSK</v>
      </c>
      <c r="S2743" s="84" t="s">
        <v>2386</v>
      </c>
      <c r="T2743" s="83" t="s">
        <v>186</v>
      </c>
      <c r="U2743" s="155" t="s">
        <v>919</v>
      </c>
      <c r="V2743" s="85" t="s">
        <v>558</v>
      </c>
      <c r="W2743" s="156" t="s">
        <v>919</v>
      </c>
      <c r="X2743" s="156" t="s">
        <v>858</v>
      </c>
      <c r="Y2743" s="83">
        <v>0.5</v>
      </c>
      <c r="Z2743" s="83">
        <v>0.5</v>
      </c>
      <c r="AA2743" s="83">
        <v>3</v>
      </c>
      <c r="AB2743" s="241">
        <f t="shared" si="200"/>
        <v>0.75</v>
      </c>
      <c r="AC2743" s="240" t="str">
        <f t="shared" si="201"/>
        <v>DÜŞÜK RİSK</v>
      </c>
      <c r="AD2743" s="81" t="s">
        <v>132</v>
      </c>
      <c r="AE2743" s="81" t="s">
        <v>186</v>
      </c>
      <c r="AF2743" s="240" t="s">
        <v>1502</v>
      </c>
      <c r="AG2743" s="83" t="s">
        <v>3980</v>
      </c>
    </row>
    <row r="2744" spans="1:33" ht="192.5" x14ac:dyDescent="0.45">
      <c r="A2744" s="152">
        <v>2737</v>
      </c>
      <c r="B2744" s="153">
        <v>45896</v>
      </c>
      <c r="C2744" s="83" t="s">
        <v>60</v>
      </c>
      <c r="D2744" s="81" t="s">
        <v>6764</v>
      </c>
      <c r="E2744" s="254" t="s">
        <v>5384</v>
      </c>
      <c r="F2744" s="254" t="s">
        <v>5384</v>
      </c>
      <c r="G2744" s="83" t="s">
        <v>963</v>
      </c>
      <c r="H2744" s="83" t="s">
        <v>3981</v>
      </c>
      <c r="I2744" s="83" t="s">
        <v>3982</v>
      </c>
      <c r="J2744" s="83" t="s">
        <v>3983</v>
      </c>
      <c r="K2744" s="83" t="s">
        <v>857</v>
      </c>
      <c r="L2744" s="84" t="s">
        <v>3984</v>
      </c>
      <c r="M2744" s="84" t="s">
        <v>917</v>
      </c>
      <c r="N2744" s="83">
        <v>0.5</v>
      </c>
      <c r="O2744" s="83">
        <v>0.5</v>
      </c>
      <c r="P2744" s="83">
        <v>15</v>
      </c>
      <c r="Q2744" s="241">
        <f t="shared" si="198"/>
        <v>3.75</v>
      </c>
      <c r="R2744" s="240" t="str">
        <f t="shared" si="199"/>
        <v>DÜŞÜK RİSK</v>
      </c>
      <c r="S2744" s="84" t="s">
        <v>2386</v>
      </c>
      <c r="T2744" s="83" t="s">
        <v>186</v>
      </c>
      <c r="U2744" s="155" t="s">
        <v>919</v>
      </c>
      <c r="V2744" s="85" t="s">
        <v>558</v>
      </c>
      <c r="W2744" s="156" t="s">
        <v>919</v>
      </c>
      <c r="X2744" s="156" t="s">
        <v>858</v>
      </c>
      <c r="Y2744" s="83">
        <v>0.5</v>
      </c>
      <c r="Z2744" s="83">
        <v>0.5</v>
      </c>
      <c r="AA2744" s="83">
        <v>15</v>
      </c>
      <c r="AB2744" s="241">
        <f t="shared" si="200"/>
        <v>3.75</v>
      </c>
      <c r="AC2744" s="240" t="str">
        <f t="shared" si="201"/>
        <v>DÜŞÜK RİSK</v>
      </c>
      <c r="AD2744" s="81" t="s">
        <v>132</v>
      </c>
      <c r="AE2744" s="81" t="s">
        <v>186</v>
      </c>
      <c r="AF2744" s="240" t="s">
        <v>1502</v>
      </c>
      <c r="AG2744" s="83" t="s">
        <v>3985</v>
      </c>
    </row>
    <row r="2745" spans="1:33" ht="192.5" x14ac:dyDescent="0.45">
      <c r="A2745" s="152">
        <v>2738</v>
      </c>
      <c r="B2745" s="153">
        <v>45896</v>
      </c>
      <c r="C2745" s="83" t="s">
        <v>60</v>
      </c>
      <c r="D2745" s="81" t="s">
        <v>6764</v>
      </c>
      <c r="E2745" s="254" t="s">
        <v>5384</v>
      </c>
      <c r="F2745" s="254" t="s">
        <v>5384</v>
      </c>
      <c r="G2745" s="83" t="s">
        <v>963</v>
      </c>
      <c r="H2745" s="83" t="s">
        <v>3986</v>
      </c>
      <c r="I2745" s="83" t="s">
        <v>3987</v>
      </c>
      <c r="J2745" s="83" t="s">
        <v>3988</v>
      </c>
      <c r="K2745" s="83" t="s">
        <v>857</v>
      </c>
      <c r="L2745" s="84" t="s">
        <v>3989</v>
      </c>
      <c r="M2745" s="84"/>
      <c r="N2745" s="83">
        <v>0.5</v>
      </c>
      <c r="O2745" s="83">
        <v>0.5</v>
      </c>
      <c r="P2745" s="83">
        <v>3</v>
      </c>
      <c r="Q2745" s="241">
        <f t="shared" si="198"/>
        <v>0.75</v>
      </c>
      <c r="R2745" s="240" t="str">
        <f t="shared" si="199"/>
        <v>DÜŞÜK RİSK</v>
      </c>
      <c r="S2745" s="84" t="s">
        <v>2386</v>
      </c>
      <c r="T2745" s="83" t="s">
        <v>186</v>
      </c>
      <c r="U2745" s="155" t="s">
        <v>919</v>
      </c>
      <c r="V2745" s="85" t="s">
        <v>558</v>
      </c>
      <c r="W2745" s="156" t="s">
        <v>919</v>
      </c>
      <c r="X2745" s="156" t="s">
        <v>858</v>
      </c>
      <c r="Y2745" s="83">
        <v>0.5</v>
      </c>
      <c r="Z2745" s="83">
        <v>0.5</v>
      </c>
      <c r="AA2745" s="83">
        <v>3</v>
      </c>
      <c r="AB2745" s="241">
        <f t="shared" si="200"/>
        <v>0.75</v>
      </c>
      <c r="AC2745" s="240" t="str">
        <f t="shared" si="201"/>
        <v>DÜŞÜK RİSK</v>
      </c>
      <c r="AD2745" s="81" t="s">
        <v>132</v>
      </c>
      <c r="AE2745" s="81" t="s">
        <v>186</v>
      </c>
      <c r="AF2745" s="240" t="s">
        <v>1502</v>
      </c>
      <c r="AG2745" s="83" t="s">
        <v>3985</v>
      </c>
    </row>
    <row r="2746" spans="1:33" ht="192.5" x14ac:dyDescent="0.45">
      <c r="A2746" s="152">
        <v>2739</v>
      </c>
      <c r="B2746" s="153">
        <v>45896</v>
      </c>
      <c r="C2746" s="83" t="s">
        <v>60</v>
      </c>
      <c r="D2746" s="81" t="s">
        <v>167</v>
      </c>
      <c r="E2746" s="254" t="s">
        <v>5384</v>
      </c>
      <c r="F2746" s="254" t="s">
        <v>5384</v>
      </c>
      <c r="G2746" s="83" t="s">
        <v>963</v>
      </c>
      <c r="H2746" s="83" t="s">
        <v>3990</v>
      </c>
      <c r="I2746" s="83" t="s">
        <v>3991</v>
      </c>
      <c r="J2746" s="83" t="s">
        <v>3992</v>
      </c>
      <c r="K2746" s="83" t="s">
        <v>857</v>
      </c>
      <c r="L2746" s="84" t="s">
        <v>3993</v>
      </c>
      <c r="M2746" s="84" t="s">
        <v>917</v>
      </c>
      <c r="N2746" s="83">
        <v>0.5</v>
      </c>
      <c r="O2746" s="83">
        <v>3</v>
      </c>
      <c r="P2746" s="83">
        <v>3</v>
      </c>
      <c r="Q2746" s="241">
        <f t="shared" si="198"/>
        <v>4.5</v>
      </c>
      <c r="R2746" s="240" t="str">
        <f t="shared" si="199"/>
        <v>DÜŞÜK RİSK</v>
      </c>
      <c r="S2746" s="84" t="s">
        <v>2386</v>
      </c>
      <c r="T2746" s="83" t="s">
        <v>189</v>
      </c>
      <c r="U2746" s="155" t="s">
        <v>919</v>
      </c>
      <c r="V2746" s="85" t="s">
        <v>961</v>
      </c>
      <c r="W2746" s="156" t="s">
        <v>919</v>
      </c>
      <c r="X2746" s="156" t="s">
        <v>858</v>
      </c>
      <c r="Y2746" s="83">
        <v>0.5</v>
      </c>
      <c r="Z2746" s="83">
        <v>3</v>
      </c>
      <c r="AA2746" s="83">
        <v>3</v>
      </c>
      <c r="AB2746" s="241">
        <f t="shared" si="200"/>
        <v>4.5</v>
      </c>
      <c r="AC2746" s="240" t="str">
        <f t="shared" si="201"/>
        <v>DÜŞÜK RİSK</v>
      </c>
      <c r="AD2746" s="81" t="s">
        <v>132</v>
      </c>
      <c r="AE2746" s="81" t="s">
        <v>186</v>
      </c>
      <c r="AF2746" s="240" t="s">
        <v>1502</v>
      </c>
      <c r="AG2746" s="83" t="s">
        <v>3994</v>
      </c>
    </row>
    <row r="2747" spans="1:33" ht="192.5" x14ac:dyDescent="0.45">
      <c r="A2747" s="152">
        <v>2740</v>
      </c>
      <c r="B2747" s="153">
        <v>45896</v>
      </c>
      <c r="C2747" s="83" t="s">
        <v>60</v>
      </c>
      <c r="D2747" s="81" t="s">
        <v>167</v>
      </c>
      <c r="E2747" s="254" t="s">
        <v>5384</v>
      </c>
      <c r="F2747" s="254" t="s">
        <v>5384</v>
      </c>
      <c r="G2747" s="83" t="s">
        <v>963</v>
      </c>
      <c r="H2747" s="83" t="s">
        <v>3995</v>
      </c>
      <c r="I2747" s="83" t="s">
        <v>3996</v>
      </c>
      <c r="J2747" s="83" t="s">
        <v>3997</v>
      </c>
      <c r="K2747" s="83" t="s">
        <v>857</v>
      </c>
      <c r="L2747" s="84" t="s">
        <v>3998</v>
      </c>
      <c r="M2747" s="84" t="s">
        <v>917</v>
      </c>
      <c r="N2747" s="83">
        <v>0.5</v>
      </c>
      <c r="O2747" s="83">
        <v>0.5</v>
      </c>
      <c r="P2747" s="83">
        <v>3</v>
      </c>
      <c r="Q2747" s="241">
        <f t="shared" si="198"/>
        <v>0.75</v>
      </c>
      <c r="R2747" s="240" t="str">
        <f t="shared" si="199"/>
        <v>DÜŞÜK RİSK</v>
      </c>
      <c r="S2747" s="84" t="s">
        <v>3999</v>
      </c>
      <c r="T2747" s="83" t="s">
        <v>192</v>
      </c>
      <c r="U2747" s="155" t="s">
        <v>919</v>
      </c>
      <c r="V2747" s="85" t="s">
        <v>961</v>
      </c>
      <c r="W2747" s="156" t="s">
        <v>919</v>
      </c>
      <c r="X2747" s="156" t="s">
        <v>858</v>
      </c>
      <c r="Y2747" s="83">
        <v>0.5</v>
      </c>
      <c r="Z2747" s="83">
        <v>0.5</v>
      </c>
      <c r="AA2747" s="83">
        <v>3</v>
      </c>
      <c r="AB2747" s="241">
        <f t="shared" si="200"/>
        <v>0.75</v>
      </c>
      <c r="AC2747" s="240" t="str">
        <f t="shared" si="201"/>
        <v>DÜŞÜK RİSK</v>
      </c>
      <c r="AD2747" s="81" t="s">
        <v>132</v>
      </c>
      <c r="AE2747" s="81" t="s">
        <v>186</v>
      </c>
      <c r="AF2747" s="240" t="s">
        <v>1502</v>
      </c>
      <c r="AG2747" s="83" t="s">
        <v>4000</v>
      </c>
    </row>
    <row r="2748" spans="1:33" ht="192.5" x14ac:dyDescent="0.45">
      <c r="A2748" s="152">
        <v>2741</v>
      </c>
      <c r="B2748" s="153">
        <v>45896</v>
      </c>
      <c r="C2748" s="83" t="s">
        <v>63</v>
      </c>
      <c r="D2748" s="81" t="s">
        <v>177</v>
      </c>
      <c r="E2748" s="254" t="s">
        <v>5384</v>
      </c>
      <c r="F2748" s="254" t="s">
        <v>5384</v>
      </c>
      <c r="G2748" s="83" t="s">
        <v>4001</v>
      </c>
      <c r="H2748" s="83" t="s">
        <v>4002</v>
      </c>
      <c r="I2748" s="83" t="s">
        <v>4003</v>
      </c>
      <c r="J2748" s="83" t="s">
        <v>4004</v>
      </c>
      <c r="K2748" s="83" t="s">
        <v>857</v>
      </c>
      <c r="L2748" s="84" t="s">
        <v>4005</v>
      </c>
      <c r="M2748" s="84" t="s">
        <v>917</v>
      </c>
      <c r="N2748" s="83">
        <v>0.2</v>
      </c>
      <c r="O2748" s="83">
        <v>0.5</v>
      </c>
      <c r="P2748" s="83">
        <v>3</v>
      </c>
      <c r="Q2748" s="241">
        <f t="shared" si="198"/>
        <v>0.30000000000000004</v>
      </c>
      <c r="R2748" s="240" t="str">
        <f t="shared" si="199"/>
        <v>DÜŞÜK RİSK</v>
      </c>
      <c r="S2748" s="84" t="s">
        <v>2386</v>
      </c>
      <c r="T2748" s="83" t="s">
        <v>185</v>
      </c>
      <c r="U2748" s="155" t="s">
        <v>919</v>
      </c>
      <c r="V2748" s="85" t="s">
        <v>961</v>
      </c>
      <c r="W2748" s="156" t="s">
        <v>919</v>
      </c>
      <c r="X2748" s="156" t="s">
        <v>858</v>
      </c>
      <c r="Y2748" s="83">
        <v>0.2</v>
      </c>
      <c r="Z2748" s="83">
        <v>0.5</v>
      </c>
      <c r="AA2748" s="83">
        <v>3</v>
      </c>
      <c r="AB2748" s="241">
        <f t="shared" si="200"/>
        <v>0.30000000000000004</v>
      </c>
      <c r="AC2748" s="240" t="str">
        <f t="shared" si="201"/>
        <v>DÜŞÜK RİSK</v>
      </c>
      <c r="AD2748" s="81" t="s">
        <v>132</v>
      </c>
      <c r="AE2748" s="81" t="s">
        <v>186</v>
      </c>
      <c r="AF2748" s="240" t="s">
        <v>1502</v>
      </c>
      <c r="AG2748" s="83" t="s">
        <v>4006</v>
      </c>
    </row>
    <row r="2749" spans="1:33" ht="192.5" x14ac:dyDescent="0.45">
      <c r="A2749" s="152">
        <v>2742</v>
      </c>
      <c r="B2749" s="153">
        <v>45896</v>
      </c>
      <c r="C2749" s="81" t="s">
        <v>66</v>
      </c>
      <c r="D2749" s="81" t="s">
        <v>6757</v>
      </c>
      <c r="E2749" s="254" t="s">
        <v>5384</v>
      </c>
      <c r="F2749" s="254" t="s">
        <v>5384</v>
      </c>
      <c r="G2749" s="83" t="s">
        <v>4101</v>
      </c>
      <c r="H2749" s="83" t="s">
        <v>4102</v>
      </c>
      <c r="I2749" s="83" t="s">
        <v>532</v>
      </c>
      <c r="J2749" s="83" t="s">
        <v>4103</v>
      </c>
      <c r="K2749" s="83" t="s">
        <v>498</v>
      </c>
      <c r="L2749" s="84" t="s">
        <v>4104</v>
      </c>
      <c r="M2749" s="84" t="s">
        <v>208</v>
      </c>
      <c r="N2749" s="83">
        <v>3</v>
      </c>
      <c r="O2749" s="83">
        <v>1</v>
      </c>
      <c r="P2749" s="83">
        <v>15</v>
      </c>
      <c r="Q2749" s="241">
        <f t="shared" si="198"/>
        <v>45</v>
      </c>
      <c r="R2749" s="240" t="str">
        <f t="shared" si="199"/>
        <v>OLASI RİSK</v>
      </c>
      <c r="S2749" s="84" t="s">
        <v>4105</v>
      </c>
      <c r="T2749" s="83" t="s">
        <v>190</v>
      </c>
      <c r="U2749" s="155" t="s">
        <v>206</v>
      </c>
      <c r="V2749" s="85" t="s">
        <v>4106</v>
      </c>
      <c r="W2749" s="156"/>
      <c r="X2749" s="156" t="s">
        <v>208</v>
      </c>
      <c r="Y2749" s="83">
        <v>3</v>
      </c>
      <c r="Z2749" s="83">
        <v>1</v>
      </c>
      <c r="AA2749" s="83">
        <v>15</v>
      </c>
      <c r="AB2749" s="241">
        <f t="shared" si="200"/>
        <v>45</v>
      </c>
      <c r="AC2749" s="240" t="str">
        <f t="shared" si="201"/>
        <v>OLASI RİSK</v>
      </c>
      <c r="AD2749" s="81" t="s">
        <v>132</v>
      </c>
      <c r="AE2749" s="81" t="s">
        <v>494</v>
      </c>
      <c r="AF2749" s="240" t="s">
        <v>621</v>
      </c>
      <c r="AG2749" s="83" t="s">
        <v>537</v>
      </c>
    </row>
    <row r="2750" spans="1:33" ht="192.5" x14ac:dyDescent="0.45">
      <c r="A2750" s="152">
        <v>2743</v>
      </c>
      <c r="B2750" s="153">
        <v>45896</v>
      </c>
      <c r="C2750" s="83" t="s">
        <v>66</v>
      </c>
      <c r="D2750" s="81" t="s">
        <v>6756</v>
      </c>
      <c r="E2750" s="254" t="s">
        <v>5384</v>
      </c>
      <c r="F2750" s="254" t="s">
        <v>5384</v>
      </c>
      <c r="G2750" s="83" t="s">
        <v>637</v>
      </c>
      <c r="H2750" s="83" t="s">
        <v>638</v>
      </c>
      <c r="I2750" s="83" t="s">
        <v>639</v>
      </c>
      <c r="J2750" s="83" t="s">
        <v>640</v>
      </c>
      <c r="K2750" s="83" t="s">
        <v>641</v>
      </c>
      <c r="L2750" s="84" t="s">
        <v>4107</v>
      </c>
      <c r="M2750" s="84" t="s">
        <v>208</v>
      </c>
      <c r="N2750" s="83">
        <v>6</v>
      </c>
      <c r="O2750" s="83">
        <v>0.5</v>
      </c>
      <c r="P2750" s="83">
        <v>40</v>
      </c>
      <c r="Q2750" s="241">
        <f t="shared" si="198"/>
        <v>120</v>
      </c>
      <c r="R2750" s="240" t="str">
        <f t="shared" si="199"/>
        <v>ÖNEMLİ RİSK</v>
      </c>
      <c r="S2750" s="84" t="s">
        <v>642</v>
      </c>
      <c r="T2750" s="83" t="s">
        <v>191</v>
      </c>
      <c r="U2750" s="155">
        <v>45656</v>
      </c>
      <c r="V2750" s="85" t="s">
        <v>643</v>
      </c>
      <c r="W2750" s="156">
        <v>45583</v>
      </c>
      <c r="X2750" s="156" t="s">
        <v>208</v>
      </c>
      <c r="Y2750" s="83">
        <v>0.5</v>
      </c>
      <c r="Z2750" s="83">
        <v>0.5</v>
      </c>
      <c r="AA2750" s="83">
        <v>40</v>
      </c>
      <c r="AB2750" s="241">
        <f t="shared" si="200"/>
        <v>10</v>
      </c>
      <c r="AC2750" s="240" t="str">
        <f t="shared" si="201"/>
        <v>DÜŞÜK RİSK</v>
      </c>
      <c r="AD2750" s="81" t="s">
        <v>132</v>
      </c>
      <c r="AE2750" s="81" t="s">
        <v>494</v>
      </c>
      <c r="AF2750" s="240" t="s">
        <v>621</v>
      </c>
      <c r="AG2750" s="83" t="s">
        <v>560</v>
      </c>
    </row>
    <row r="2751" spans="1:33" ht="409.5" x14ac:dyDescent="0.45">
      <c r="A2751" s="152">
        <v>2744</v>
      </c>
      <c r="B2751" s="153">
        <v>45896</v>
      </c>
      <c r="C2751" s="81" t="s">
        <v>66</v>
      </c>
      <c r="D2751" s="81" t="s">
        <v>6757</v>
      </c>
      <c r="E2751" s="254" t="s">
        <v>5384</v>
      </c>
      <c r="F2751" s="254" t="s">
        <v>5384</v>
      </c>
      <c r="G2751" s="83" t="s">
        <v>637</v>
      </c>
      <c r="H2751" s="83" t="s">
        <v>4108</v>
      </c>
      <c r="I2751" s="83" t="s">
        <v>4109</v>
      </c>
      <c r="J2751" s="83" t="s">
        <v>567</v>
      </c>
      <c r="K2751" s="83" t="s">
        <v>498</v>
      </c>
      <c r="L2751" s="84" t="s">
        <v>4110</v>
      </c>
      <c r="M2751" s="84"/>
      <c r="N2751" s="83">
        <v>6</v>
      </c>
      <c r="O2751" s="83">
        <v>0.5</v>
      </c>
      <c r="P2751" s="83">
        <v>40</v>
      </c>
      <c r="Q2751" s="241">
        <f t="shared" si="198"/>
        <v>120</v>
      </c>
      <c r="R2751" s="240" t="str">
        <f t="shared" si="199"/>
        <v>ÖNEMLİ RİSK</v>
      </c>
      <c r="S2751" s="84" t="s">
        <v>4111</v>
      </c>
      <c r="T2751" s="83" t="s">
        <v>191</v>
      </c>
      <c r="U2751" s="155">
        <v>45633</v>
      </c>
      <c r="V2751" s="85" t="s">
        <v>4112</v>
      </c>
      <c r="W2751" s="156">
        <v>45608</v>
      </c>
      <c r="X2751" s="156" t="s">
        <v>208</v>
      </c>
      <c r="Y2751" s="83">
        <v>3</v>
      </c>
      <c r="Z2751" s="83">
        <v>0.5</v>
      </c>
      <c r="AA2751" s="83">
        <v>40</v>
      </c>
      <c r="AB2751" s="241">
        <f t="shared" si="200"/>
        <v>60</v>
      </c>
      <c r="AC2751" s="240" t="str">
        <f t="shared" si="201"/>
        <v>OLASI RİSK</v>
      </c>
      <c r="AD2751" s="81" t="s">
        <v>651</v>
      </c>
      <c r="AE2751" s="81" t="s">
        <v>494</v>
      </c>
      <c r="AF2751" s="240" t="s">
        <v>4113</v>
      </c>
      <c r="AG2751" s="83" t="s">
        <v>537</v>
      </c>
    </row>
    <row r="2752" spans="1:33" ht="105" x14ac:dyDescent="0.45">
      <c r="A2752" s="152">
        <v>2745</v>
      </c>
      <c r="B2752" s="153">
        <v>45896</v>
      </c>
      <c r="C2752" s="83" t="s">
        <v>72</v>
      </c>
      <c r="D2752" s="81" t="s">
        <v>130</v>
      </c>
      <c r="E2752" s="154" t="s">
        <v>4114</v>
      </c>
      <c r="F2752" s="154" t="s">
        <v>4114</v>
      </c>
      <c r="G2752" s="83" t="s">
        <v>855</v>
      </c>
      <c r="H2752" s="83" t="s">
        <v>913</v>
      </c>
      <c r="I2752" s="83" t="s">
        <v>1016</v>
      </c>
      <c r="J2752" s="83" t="s">
        <v>915</v>
      </c>
      <c r="K2752" s="83" t="s">
        <v>515</v>
      </c>
      <c r="L2752" s="84" t="s">
        <v>916</v>
      </c>
      <c r="M2752" s="84" t="s">
        <v>917</v>
      </c>
      <c r="N2752" s="83">
        <v>1</v>
      </c>
      <c r="O2752" s="83">
        <v>6</v>
      </c>
      <c r="P2752" s="83">
        <v>3</v>
      </c>
      <c r="Q2752" s="241">
        <f t="shared" si="198"/>
        <v>18</v>
      </c>
      <c r="R2752" s="240" t="str">
        <f t="shared" si="199"/>
        <v>DÜŞÜK RİSK</v>
      </c>
      <c r="S2752" s="84" t="s">
        <v>918</v>
      </c>
      <c r="T2752" s="83" t="s">
        <v>191</v>
      </c>
      <c r="U2752" s="155" t="s">
        <v>919</v>
      </c>
      <c r="V2752" s="85" t="s">
        <v>920</v>
      </c>
      <c r="W2752" s="156">
        <v>45583</v>
      </c>
      <c r="X2752" s="156" t="s">
        <v>858</v>
      </c>
      <c r="Y2752" s="83">
        <v>1</v>
      </c>
      <c r="Z2752" s="83">
        <v>1</v>
      </c>
      <c r="AA2752" s="83">
        <v>3</v>
      </c>
      <c r="AB2752" s="241">
        <f t="shared" si="200"/>
        <v>3</v>
      </c>
      <c r="AC2752" s="240" t="str">
        <f t="shared" si="201"/>
        <v>DÜŞÜK RİSK</v>
      </c>
      <c r="AD2752" s="81" t="s">
        <v>132</v>
      </c>
      <c r="AE2752" s="81" t="s">
        <v>191</v>
      </c>
      <c r="AF2752" s="240" t="s">
        <v>921</v>
      </c>
      <c r="AG2752" s="83" t="s">
        <v>860</v>
      </c>
    </row>
    <row r="2753" spans="1:33" ht="105" x14ac:dyDescent="0.45">
      <c r="A2753" s="152">
        <v>2746</v>
      </c>
      <c r="B2753" s="153">
        <v>45896</v>
      </c>
      <c r="C2753" s="83" t="s">
        <v>72</v>
      </c>
      <c r="D2753" s="81" t="s">
        <v>130</v>
      </c>
      <c r="E2753" s="154" t="s">
        <v>4114</v>
      </c>
      <c r="F2753" s="154" t="s">
        <v>4114</v>
      </c>
      <c r="G2753" s="83" t="s">
        <v>855</v>
      </c>
      <c r="H2753" s="83" t="s">
        <v>922</v>
      </c>
      <c r="I2753" s="83" t="s">
        <v>923</v>
      </c>
      <c r="J2753" s="83" t="s">
        <v>924</v>
      </c>
      <c r="K2753" s="83" t="s">
        <v>515</v>
      </c>
      <c r="L2753" s="84" t="s">
        <v>925</v>
      </c>
      <c r="M2753" s="84" t="s">
        <v>917</v>
      </c>
      <c r="N2753" s="83">
        <v>1</v>
      </c>
      <c r="O2753" s="83">
        <v>3</v>
      </c>
      <c r="P2753" s="83">
        <v>3</v>
      </c>
      <c r="Q2753" s="241">
        <f t="shared" si="198"/>
        <v>9</v>
      </c>
      <c r="R2753" s="240" t="str">
        <f t="shared" si="199"/>
        <v>DÜŞÜK RİSK</v>
      </c>
      <c r="S2753" s="84" t="s">
        <v>918</v>
      </c>
      <c r="T2753" s="83" t="s">
        <v>191</v>
      </c>
      <c r="U2753" s="155" t="s">
        <v>919</v>
      </c>
      <c r="V2753" s="85" t="s">
        <v>558</v>
      </c>
      <c r="W2753" s="156">
        <v>45583</v>
      </c>
      <c r="X2753" s="156" t="s">
        <v>858</v>
      </c>
      <c r="Y2753" s="83">
        <v>1</v>
      </c>
      <c r="Z2753" s="83">
        <v>1</v>
      </c>
      <c r="AA2753" s="83">
        <v>3</v>
      </c>
      <c r="AB2753" s="241">
        <f t="shared" si="200"/>
        <v>3</v>
      </c>
      <c r="AC2753" s="240" t="str">
        <f t="shared" si="201"/>
        <v>DÜŞÜK RİSK</v>
      </c>
      <c r="AD2753" s="81" t="s">
        <v>132</v>
      </c>
      <c r="AE2753" s="81" t="s">
        <v>191</v>
      </c>
      <c r="AF2753" s="240" t="s">
        <v>921</v>
      </c>
      <c r="AG2753" s="83" t="s">
        <v>860</v>
      </c>
    </row>
    <row r="2754" spans="1:33" ht="105" x14ac:dyDescent="0.45">
      <c r="A2754" s="152">
        <v>2747</v>
      </c>
      <c r="B2754" s="153">
        <v>45896</v>
      </c>
      <c r="C2754" s="83" t="s">
        <v>72</v>
      </c>
      <c r="D2754" s="81" t="s">
        <v>130</v>
      </c>
      <c r="E2754" s="154" t="s">
        <v>4114</v>
      </c>
      <c r="F2754" s="154" t="s">
        <v>4114</v>
      </c>
      <c r="G2754" s="83" t="s">
        <v>855</v>
      </c>
      <c r="H2754" s="83" t="s">
        <v>926</v>
      </c>
      <c r="I2754" s="83" t="s">
        <v>927</v>
      </c>
      <c r="J2754" s="83" t="s">
        <v>924</v>
      </c>
      <c r="K2754" s="83" t="s">
        <v>515</v>
      </c>
      <c r="L2754" s="84" t="s">
        <v>928</v>
      </c>
      <c r="M2754" s="84" t="s">
        <v>917</v>
      </c>
      <c r="N2754" s="83">
        <v>3</v>
      </c>
      <c r="O2754" s="83">
        <v>3</v>
      </c>
      <c r="P2754" s="83">
        <v>3</v>
      </c>
      <c r="Q2754" s="241">
        <f t="shared" si="198"/>
        <v>27</v>
      </c>
      <c r="R2754" s="240" t="str">
        <f t="shared" si="199"/>
        <v>OLASI RİSK</v>
      </c>
      <c r="S2754" s="84" t="s">
        <v>918</v>
      </c>
      <c r="T2754" s="83" t="s">
        <v>190</v>
      </c>
      <c r="U2754" s="155" t="s">
        <v>919</v>
      </c>
      <c r="V2754" s="85" t="s">
        <v>930</v>
      </c>
      <c r="W2754" s="156">
        <v>45585</v>
      </c>
      <c r="X2754" s="156" t="s">
        <v>858</v>
      </c>
      <c r="Y2754" s="83">
        <v>1</v>
      </c>
      <c r="Z2754" s="83">
        <v>1</v>
      </c>
      <c r="AA2754" s="83">
        <v>3</v>
      </c>
      <c r="AB2754" s="241">
        <f t="shared" si="200"/>
        <v>3</v>
      </c>
      <c r="AC2754" s="240" t="str">
        <f t="shared" si="201"/>
        <v>DÜŞÜK RİSK</v>
      </c>
      <c r="AD2754" s="81" t="s">
        <v>931</v>
      </c>
      <c r="AE2754" s="81" t="s">
        <v>190</v>
      </c>
      <c r="AF2754" s="240" t="s">
        <v>932</v>
      </c>
      <c r="AG2754" s="83" t="s">
        <v>860</v>
      </c>
    </row>
    <row r="2755" spans="1:33" ht="122.5" x14ac:dyDescent="0.45">
      <c r="A2755" s="152">
        <v>2748</v>
      </c>
      <c r="B2755" s="153">
        <v>45896</v>
      </c>
      <c r="C2755" s="83" t="s">
        <v>72</v>
      </c>
      <c r="D2755" s="81" t="s">
        <v>130</v>
      </c>
      <c r="E2755" s="154" t="s">
        <v>4114</v>
      </c>
      <c r="F2755" s="154" t="s">
        <v>4114</v>
      </c>
      <c r="G2755" s="83" t="s">
        <v>855</v>
      </c>
      <c r="H2755" s="83" t="s">
        <v>944</v>
      </c>
      <c r="I2755" s="83" t="s">
        <v>1749</v>
      </c>
      <c r="J2755" s="83" t="s">
        <v>941</v>
      </c>
      <c r="K2755" s="83" t="s">
        <v>515</v>
      </c>
      <c r="L2755" s="84" t="s">
        <v>946</v>
      </c>
      <c r="M2755" s="84" t="s">
        <v>917</v>
      </c>
      <c r="N2755" s="83">
        <v>0.5</v>
      </c>
      <c r="O2755" s="83">
        <v>1</v>
      </c>
      <c r="P2755" s="83">
        <v>3</v>
      </c>
      <c r="Q2755" s="241">
        <f t="shared" si="198"/>
        <v>1.5</v>
      </c>
      <c r="R2755" s="240" t="str">
        <f t="shared" si="199"/>
        <v>DÜŞÜK RİSK</v>
      </c>
      <c r="S2755" s="84" t="s">
        <v>918</v>
      </c>
      <c r="T2755" s="83" t="s">
        <v>191</v>
      </c>
      <c r="U2755" s="155" t="s">
        <v>919</v>
      </c>
      <c r="V2755" s="85" t="s">
        <v>558</v>
      </c>
      <c r="W2755" s="156" t="s">
        <v>919</v>
      </c>
      <c r="X2755" s="156" t="s">
        <v>858</v>
      </c>
      <c r="Y2755" s="83">
        <v>0.5</v>
      </c>
      <c r="Z2755" s="83">
        <v>1</v>
      </c>
      <c r="AA2755" s="83">
        <v>3</v>
      </c>
      <c r="AB2755" s="241">
        <f t="shared" si="200"/>
        <v>1.5</v>
      </c>
      <c r="AC2755" s="240" t="str">
        <f t="shared" si="201"/>
        <v>DÜŞÜK RİSK</v>
      </c>
      <c r="AD2755" s="81" t="s">
        <v>132</v>
      </c>
      <c r="AE2755" s="81" t="s">
        <v>191</v>
      </c>
      <c r="AF2755" s="240" t="s">
        <v>921</v>
      </c>
      <c r="AG2755" s="83" t="s">
        <v>860</v>
      </c>
    </row>
    <row r="2756" spans="1:33" ht="105" x14ac:dyDescent="0.45">
      <c r="A2756" s="152">
        <v>2749</v>
      </c>
      <c r="B2756" s="153">
        <v>45896</v>
      </c>
      <c r="C2756" s="83" t="s">
        <v>72</v>
      </c>
      <c r="D2756" s="81" t="s">
        <v>130</v>
      </c>
      <c r="E2756" s="154" t="s">
        <v>4114</v>
      </c>
      <c r="F2756" s="154" t="s">
        <v>4114</v>
      </c>
      <c r="G2756" s="83" t="s">
        <v>4115</v>
      </c>
      <c r="H2756" s="83" t="s">
        <v>4116</v>
      </c>
      <c r="I2756" s="83" t="s">
        <v>4117</v>
      </c>
      <c r="J2756" s="83" t="s">
        <v>4118</v>
      </c>
      <c r="K2756" s="83" t="s">
        <v>1008</v>
      </c>
      <c r="L2756" s="84" t="s">
        <v>4119</v>
      </c>
      <c r="M2756" s="84" t="s">
        <v>917</v>
      </c>
      <c r="N2756" s="83">
        <v>1</v>
      </c>
      <c r="O2756" s="83">
        <v>3</v>
      </c>
      <c r="P2756" s="83">
        <v>7</v>
      </c>
      <c r="Q2756" s="241">
        <f t="shared" si="198"/>
        <v>21</v>
      </c>
      <c r="R2756" s="240" t="str">
        <f t="shared" si="199"/>
        <v>OLASI RİSK</v>
      </c>
      <c r="S2756" s="84" t="s">
        <v>918</v>
      </c>
      <c r="T2756" s="83" t="s">
        <v>190</v>
      </c>
      <c r="U2756" s="155" t="s">
        <v>919</v>
      </c>
      <c r="V2756" s="85" t="s">
        <v>558</v>
      </c>
      <c r="W2756" s="156" t="s">
        <v>919</v>
      </c>
      <c r="X2756" s="156" t="s">
        <v>858</v>
      </c>
      <c r="Y2756" s="83">
        <v>1</v>
      </c>
      <c r="Z2756" s="83">
        <v>3</v>
      </c>
      <c r="AA2756" s="83">
        <v>3</v>
      </c>
      <c r="AB2756" s="241">
        <f t="shared" si="200"/>
        <v>9</v>
      </c>
      <c r="AC2756" s="240" t="str">
        <f t="shared" si="201"/>
        <v>DÜŞÜK RİSK</v>
      </c>
      <c r="AD2756" s="81" t="s">
        <v>132</v>
      </c>
      <c r="AE2756" s="81" t="s">
        <v>190</v>
      </c>
      <c r="AF2756" s="240" t="s">
        <v>921</v>
      </c>
      <c r="AG2756" s="83" t="s">
        <v>860</v>
      </c>
    </row>
    <row r="2757" spans="1:33" ht="105" x14ac:dyDescent="0.45">
      <c r="A2757" s="152">
        <v>2750</v>
      </c>
      <c r="B2757" s="153">
        <v>45896</v>
      </c>
      <c r="C2757" s="83" t="s">
        <v>72</v>
      </c>
      <c r="D2757" s="81" t="s">
        <v>130</v>
      </c>
      <c r="E2757" s="154" t="s">
        <v>4114</v>
      </c>
      <c r="F2757" s="154" t="s">
        <v>4114</v>
      </c>
      <c r="G2757" s="83" t="s">
        <v>3430</v>
      </c>
      <c r="H2757" s="83" t="s">
        <v>4120</v>
      </c>
      <c r="I2757" s="83" t="s">
        <v>4121</v>
      </c>
      <c r="J2757" s="83" t="s">
        <v>4122</v>
      </c>
      <c r="K2757" s="83" t="s">
        <v>515</v>
      </c>
      <c r="L2757" s="84" t="s">
        <v>4123</v>
      </c>
      <c r="M2757" s="84" t="s">
        <v>917</v>
      </c>
      <c r="N2757" s="83">
        <v>0.5</v>
      </c>
      <c r="O2757" s="83">
        <v>3</v>
      </c>
      <c r="P2757" s="83">
        <v>3</v>
      </c>
      <c r="Q2757" s="241">
        <f t="shared" si="198"/>
        <v>4.5</v>
      </c>
      <c r="R2757" s="240" t="str">
        <f t="shared" si="199"/>
        <v>DÜŞÜK RİSK</v>
      </c>
      <c r="S2757" s="84" t="s">
        <v>918</v>
      </c>
      <c r="T2757" s="83" t="s">
        <v>191</v>
      </c>
      <c r="U2757" s="155" t="s">
        <v>919</v>
      </c>
      <c r="V2757" s="85" t="s">
        <v>558</v>
      </c>
      <c r="W2757" s="156" t="s">
        <v>919</v>
      </c>
      <c r="X2757" s="156" t="s">
        <v>858</v>
      </c>
      <c r="Y2757" s="83">
        <v>0.5</v>
      </c>
      <c r="Z2757" s="83">
        <v>1</v>
      </c>
      <c r="AA2757" s="83">
        <v>3</v>
      </c>
      <c r="AB2757" s="241">
        <f t="shared" si="200"/>
        <v>1.5</v>
      </c>
      <c r="AC2757" s="240" t="str">
        <f t="shared" si="201"/>
        <v>DÜŞÜK RİSK</v>
      </c>
      <c r="AD2757" s="81" t="s">
        <v>132</v>
      </c>
      <c r="AE2757" s="81" t="s">
        <v>191</v>
      </c>
      <c r="AF2757" s="240" t="s">
        <v>921</v>
      </c>
      <c r="AG2757" s="83" t="s">
        <v>860</v>
      </c>
    </row>
    <row r="2758" spans="1:33" ht="105" x14ac:dyDescent="0.45">
      <c r="A2758" s="152">
        <v>2751</v>
      </c>
      <c r="B2758" s="153">
        <v>45896</v>
      </c>
      <c r="C2758" s="83" t="s">
        <v>72</v>
      </c>
      <c r="D2758" s="81" t="s">
        <v>130</v>
      </c>
      <c r="E2758" s="154" t="s">
        <v>4114</v>
      </c>
      <c r="F2758" s="154" t="s">
        <v>4114</v>
      </c>
      <c r="G2758" s="83" t="s">
        <v>3430</v>
      </c>
      <c r="H2758" s="83" t="s">
        <v>4124</v>
      </c>
      <c r="I2758" s="83" t="s">
        <v>4125</v>
      </c>
      <c r="J2758" s="83" t="s">
        <v>1492</v>
      </c>
      <c r="K2758" s="83" t="s">
        <v>515</v>
      </c>
      <c r="L2758" s="84" t="s">
        <v>4126</v>
      </c>
      <c r="M2758" s="84" t="s">
        <v>917</v>
      </c>
      <c r="N2758" s="83">
        <v>1</v>
      </c>
      <c r="O2758" s="83">
        <v>3</v>
      </c>
      <c r="P2758" s="83">
        <v>40</v>
      </c>
      <c r="Q2758" s="241">
        <f t="shared" si="198"/>
        <v>120</v>
      </c>
      <c r="R2758" s="240" t="str">
        <f t="shared" si="199"/>
        <v>ÖNEMLİ RİSK</v>
      </c>
      <c r="S2758" s="84" t="s">
        <v>918</v>
      </c>
      <c r="T2758" s="83" t="s">
        <v>191</v>
      </c>
      <c r="U2758" s="155" t="s">
        <v>919</v>
      </c>
      <c r="V2758" s="85" t="s">
        <v>558</v>
      </c>
      <c r="W2758" s="156" t="s">
        <v>919</v>
      </c>
      <c r="X2758" s="156" t="s">
        <v>858</v>
      </c>
      <c r="Y2758" s="83">
        <v>1</v>
      </c>
      <c r="Z2758" s="83">
        <v>1</v>
      </c>
      <c r="AA2758" s="83">
        <v>40</v>
      </c>
      <c r="AB2758" s="241">
        <f t="shared" si="200"/>
        <v>40</v>
      </c>
      <c r="AC2758" s="240" t="str">
        <f t="shared" si="201"/>
        <v>OLASI RİSK</v>
      </c>
      <c r="AD2758" s="81" t="s">
        <v>132</v>
      </c>
      <c r="AE2758" s="81" t="s">
        <v>191</v>
      </c>
      <c r="AF2758" s="240" t="s">
        <v>921</v>
      </c>
      <c r="AG2758" s="83" t="s">
        <v>860</v>
      </c>
    </row>
    <row r="2759" spans="1:33" ht="122.5" x14ac:dyDescent="0.45">
      <c r="A2759" s="152">
        <v>2752</v>
      </c>
      <c r="B2759" s="153">
        <v>45896</v>
      </c>
      <c r="C2759" s="83" t="s">
        <v>72</v>
      </c>
      <c r="D2759" s="81" t="s">
        <v>130</v>
      </c>
      <c r="E2759" s="154" t="s">
        <v>4114</v>
      </c>
      <c r="F2759" s="154" t="s">
        <v>4114</v>
      </c>
      <c r="G2759" s="83" t="s">
        <v>2679</v>
      </c>
      <c r="H2759" s="83" t="s">
        <v>4127</v>
      </c>
      <c r="I2759" s="83" t="s">
        <v>4128</v>
      </c>
      <c r="J2759" s="83" t="s">
        <v>4129</v>
      </c>
      <c r="K2759" s="83" t="s">
        <v>515</v>
      </c>
      <c r="L2759" s="84" t="s">
        <v>4950</v>
      </c>
      <c r="M2759" s="84" t="s">
        <v>917</v>
      </c>
      <c r="N2759" s="83">
        <v>1</v>
      </c>
      <c r="O2759" s="83">
        <v>3</v>
      </c>
      <c r="P2759" s="83">
        <v>7</v>
      </c>
      <c r="Q2759" s="241">
        <f t="shared" si="198"/>
        <v>21</v>
      </c>
      <c r="R2759" s="240" t="str">
        <f t="shared" si="199"/>
        <v>OLASI RİSK</v>
      </c>
      <c r="S2759" s="84" t="s">
        <v>918</v>
      </c>
      <c r="T2759" s="83" t="s">
        <v>190</v>
      </c>
      <c r="U2759" s="155" t="s">
        <v>919</v>
      </c>
      <c r="V2759" s="85" t="s">
        <v>558</v>
      </c>
      <c r="W2759" s="156" t="s">
        <v>919</v>
      </c>
      <c r="X2759" s="156" t="s">
        <v>858</v>
      </c>
      <c r="Y2759" s="83">
        <v>1</v>
      </c>
      <c r="Z2759" s="83">
        <v>3</v>
      </c>
      <c r="AA2759" s="83">
        <v>3</v>
      </c>
      <c r="AB2759" s="241">
        <f t="shared" si="200"/>
        <v>9</v>
      </c>
      <c r="AC2759" s="240" t="str">
        <f t="shared" si="201"/>
        <v>DÜŞÜK RİSK</v>
      </c>
      <c r="AD2759" s="81" t="s">
        <v>132</v>
      </c>
      <c r="AE2759" s="81" t="s">
        <v>190</v>
      </c>
      <c r="AF2759" s="240" t="s">
        <v>921</v>
      </c>
      <c r="AG2759" s="83" t="s">
        <v>860</v>
      </c>
    </row>
    <row r="2760" spans="1:33" ht="175" x14ac:dyDescent="0.45">
      <c r="A2760" s="152">
        <v>2753</v>
      </c>
      <c r="B2760" s="153">
        <v>45896</v>
      </c>
      <c r="C2760" s="83" t="s">
        <v>72</v>
      </c>
      <c r="D2760" s="81" t="s">
        <v>155</v>
      </c>
      <c r="E2760" s="154" t="s">
        <v>4114</v>
      </c>
      <c r="F2760" s="154" t="s">
        <v>4114</v>
      </c>
      <c r="G2760" s="83" t="s">
        <v>1617</v>
      </c>
      <c r="H2760" s="83" t="s">
        <v>2387</v>
      </c>
      <c r="I2760" s="83" t="s">
        <v>199</v>
      </c>
      <c r="J2760" s="83" t="s">
        <v>754</v>
      </c>
      <c r="K2760" s="83" t="s">
        <v>857</v>
      </c>
      <c r="L2760" s="84" t="s">
        <v>1614</v>
      </c>
      <c r="M2760" s="84" t="s">
        <v>917</v>
      </c>
      <c r="N2760" s="83">
        <v>1</v>
      </c>
      <c r="O2760" s="83">
        <v>1</v>
      </c>
      <c r="P2760" s="83">
        <v>15</v>
      </c>
      <c r="Q2760" s="241">
        <f t="shared" si="198"/>
        <v>15</v>
      </c>
      <c r="R2760" s="240" t="str">
        <f t="shared" si="199"/>
        <v>DÜŞÜK RİSK</v>
      </c>
      <c r="S2760" s="84" t="s">
        <v>918</v>
      </c>
      <c r="T2760" s="83" t="s">
        <v>186</v>
      </c>
      <c r="U2760" s="155" t="s">
        <v>919</v>
      </c>
      <c r="V2760" s="85" t="s">
        <v>961</v>
      </c>
      <c r="W2760" s="156" t="s">
        <v>919</v>
      </c>
      <c r="X2760" s="156" t="s">
        <v>858</v>
      </c>
      <c r="Y2760" s="83">
        <v>1</v>
      </c>
      <c r="Z2760" s="83">
        <v>1</v>
      </c>
      <c r="AA2760" s="83">
        <v>15</v>
      </c>
      <c r="AB2760" s="241">
        <f t="shared" si="200"/>
        <v>15</v>
      </c>
      <c r="AC2760" s="240" t="str">
        <f t="shared" si="201"/>
        <v>DÜŞÜK RİSK</v>
      </c>
      <c r="AD2760" s="81" t="s">
        <v>493</v>
      </c>
      <c r="AE2760" s="81" t="s">
        <v>1599</v>
      </c>
      <c r="AF2760" s="240" t="s">
        <v>1600</v>
      </c>
      <c r="AG2760" s="83" t="s">
        <v>1042</v>
      </c>
    </row>
    <row r="2761" spans="1:33" ht="175" x14ac:dyDescent="0.45">
      <c r="A2761" s="152">
        <v>2754</v>
      </c>
      <c r="B2761" s="153">
        <v>45896</v>
      </c>
      <c r="C2761" s="83" t="s">
        <v>72</v>
      </c>
      <c r="D2761" s="81" t="s">
        <v>155</v>
      </c>
      <c r="E2761" s="154" t="s">
        <v>4114</v>
      </c>
      <c r="F2761" s="154" t="s">
        <v>4114</v>
      </c>
      <c r="G2761" s="83" t="s">
        <v>2388</v>
      </c>
      <c r="H2761" s="83" t="s">
        <v>2389</v>
      </c>
      <c r="I2761" s="83" t="s">
        <v>214</v>
      </c>
      <c r="J2761" s="83" t="s">
        <v>754</v>
      </c>
      <c r="K2761" s="83" t="s">
        <v>857</v>
      </c>
      <c r="L2761" s="84" t="s">
        <v>1614</v>
      </c>
      <c r="M2761" s="84" t="s">
        <v>917</v>
      </c>
      <c r="N2761" s="83">
        <v>1</v>
      </c>
      <c r="O2761" s="83">
        <v>1</v>
      </c>
      <c r="P2761" s="83">
        <v>15</v>
      </c>
      <c r="Q2761" s="241">
        <f t="shared" si="198"/>
        <v>15</v>
      </c>
      <c r="R2761" s="240" t="str">
        <f t="shared" si="199"/>
        <v>DÜŞÜK RİSK</v>
      </c>
      <c r="S2761" s="84" t="s">
        <v>918</v>
      </c>
      <c r="T2761" s="83" t="s">
        <v>186</v>
      </c>
      <c r="U2761" s="155" t="s">
        <v>919</v>
      </c>
      <c r="V2761" s="85" t="s">
        <v>961</v>
      </c>
      <c r="W2761" s="156" t="s">
        <v>919</v>
      </c>
      <c r="X2761" s="156" t="s">
        <v>858</v>
      </c>
      <c r="Y2761" s="83">
        <v>1</v>
      </c>
      <c r="Z2761" s="83">
        <v>1</v>
      </c>
      <c r="AA2761" s="83">
        <v>15</v>
      </c>
      <c r="AB2761" s="241">
        <f t="shared" si="200"/>
        <v>15</v>
      </c>
      <c r="AC2761" s="240" t="str">
        <f t="shared" si="201"/>
        <v>DÜŞÜK RİSK</v>
      </c>
      <c r="AD2761" s="81" t="s">
        <v>493</v>
      </c>
      <c r="AE2761" s="81" t="s">
        <v>1599</v>
      </c>
      <c r="AF2761" s="240" t="s">
        <v>1600</v>
      </c>
      <c r="AG2761" s="83" t="s">
        <v>1042</v>
      </c>
    </row>
    <row r="2762" spans="1:33" ht="175" x14ac:dyDescent="0.45">
      <c r="A2762" s="152">
        <v>2755</v>
      </c>
      <c r="B2762" s="153">
        <v>45896</v>
      </c>
      <c r="C2762" s="83" t="s">
        <v>72</v>
      </c>
      <c r="D2762" s="81" t="s">
        <v>155</v>
      </c>
      <c r="E2762" s="154" t="s">
        <v>4114</v>
      </c>
      <c r="F2762" s="154" t="s">
        <v>4114</v>
      </c>
      <c r="G2762" s="83" t="s">
        <v>1617</v>
      </c>
      <c r="H2762" s="83" t="s">
        <v>1783</v>
      </c>
      <c r="I2762" s="83" t="s">
        <v>199</v>
      </c>
      <c r="J2762" s="83" t="s">
        <v>754</v>
      </c>
      <c r="K2762" s="83" t="s">
        <v>857</v>
      </c>
      <c r="L2762" s="84" t="s">
        <v>1614</v>
      </c>
      <c r="M2762" s="84" t="s">
        <v>917</v>
      </c>
      <c r="N2762" s="83">
        <v>1</v>
      </c>
      <c r="O2762" s="83">
        <v>0.5</v>
      </c>
      <c r="P2762" s="83">
        <v>40</v>
      </c>
      <c r="Q2762" s="241">
        <f t="shared" ref="Q2762:Q2826" si="202">IF(OR(ISBLANK(N2762)=TRUE,ISBLANK(O2762)=TRUE,ISBLANK(P2762)=TRUE),"",PRODUCT(N2762,O2762,P2762))</f>
        <v>20</v>
      </c>
      <c r="R2762" s="240" t="str">
        <f t="shared" ref="R2762:R2826" si="203">IF(Q2762="","",IF(AND(Q2762&gt;=0,Q2762&lt;20),"DÜŞÜK RİSK",IF(AND(Q2762&gt;=20,Q2762&lt;70),"OLASI RİSK",IF(AND(Q2762&gt;=70,Q2762&lt;200),"ÖNEMLİ RİSK",IF(AND(Q2762&gt;=200,Q2762&lt;400),"YÜKSEK RİSK",IF(Q2762&gt;=400,"KABUL EDİLEMEZ RİSK",""))))))</f>
        <v>OLASI RİSK</v>
      </c>
      <c r="S2762" s="84" t="s">
        <v>918</v>
      </c>
      <c r="T2762" s="83" t="s">
        <v>186</v>
      </c>
      <c r="U2762" s="155" t="s">
        <v>919</v>
      </c>
      <c r="V2762" s="85" t="s">
        <v>961</v>
      </c>
      <c r="W2762" s="156" t="s">
        <v>919</v>
      </c>
      <c r="X2762" s="156" t="s">
        <v>858</v>
      </c>
      <c r="Y2762" s="83">
        <v>0.5</v>
      </c>
      <c r="Z2762" s="83">
        <v>0.5</v>
      </c>
      <c r="AA2762" s="83">
        <v>15</v>
      </c>
      <c r="AB2762" s="241">
        <f t="shared" ref="AB2762:AB2826" si="204">IF(OR(ISBLANK(Y2762)=TRUE,ISBLANK(Z2762)=TRUE,ISBLANK(AA2762)=TRUE),"",PRODUCT(Y2762,Z2762,AA2762))</f>
        <v>3.75</v>
      </c>
      <c r="AC2762" s="240" t="str">
        <f t="shared" ref="AC2762:AC2826" si="205">IF(AB2762="","",IF(AND(AB2762&gt;=0,AB2762&lt;20),"DÜŞÜK RİSK",IF(AND(AB2762&gt;=20,AB2762&lt;70),"OLASI RİSK",IF(AND(AB2762&gt;=70,AB2762&lt;200),"ÖNEMLİ RİSK",IF(AND(AB2762&gt;=200,AB2762&lt;400),"YÜKSEK RİSK",IF(AB2762&gt;=400,"KABUL EDİLEMEZ RİSK",""))))))</f>
        <v>DÜŞÜK RİSK</v>
      </c>
      <c r="AD2762" s="81" t="s">
        <v>493</v>
      </c>
      <c r="AE2762" s="81" t="s">
        <v>1599</v>
      </c>
      <c r="AF2762" s="240" t="s">
        <v>1600</v>
      </c>
      <c r="AG2762" s="83" t="s">
        <v>1042</v>
      </c>
    </row>
    <row r="2763" spans="1:33" ht="175" x14ac:dyDescent="0.45">
      <c r="A2763" s="152">
        <v>2756</v>
      </c>
      <c r="B2763" s="153">
        <v>45896</v>
      </c>
      <c r="C2763" s="83" t="s">
        <v>72</v>
      </c>
      <c r="D2763" s="81" t="s">
        <v>155</v>
      </c>
      <c r="E2763" s="154" t="s">
        <v>4114</v>
      </c>
      <c r="F2763" s="154" t="s">
        <v>4114</v>
      </c>
      <c r="G2763" s="83" t="s">
        <v>1615</v>
      </c>
      <c r="H2763" s="83" t="s">
        <v>1783</v>
      </c>
      <c r="I2763" s="83" t="s">
        <v>214</v>
      </c>
      <c r="J2763" s="83" t="s">
        <v>754</v>
      </c>
      <c r="K2763" s="83" t="s">
        <v>857</v>
      </c>
      <c r="L2763" s="84" t="s">
        <v>1614</v>
      </c>
      <c r="M2763" s="84" t="s">
        <v>917</v>
      </c>
      <c r="N2763" s="83">
        <v>1</v>
      </c>
      <c r="O2763" s="83">
        <v>0.5</v>
      </c>
      <c r="P2763" s="83">
        <v>40</v>
      </c>
      <c r="Q2763" s="241">
        <f t="shared" si="202"/>
        <v>20</v>
      </c>
      <c r="R2763" s="240" t="str">
        <f t="shared" si="203"/>
        <v>OLASI RİSK</v>
      </c>
      <c r="S2763" s="84" t="s">
        <v>918</v>
      </c>
      <c r="T2763" s="83" t="s">
        <v>186</v>
      </c>
      <c r="U2763" s="155" t="s">
        <v>919</v>
      </c>
      <c r="V2763" s="85" t="s">
        <v>961</v>
      </c>
      <c r="W2763" s="156" t="s">
        <v>919</v>
      </c>
      <c r="X2763" s="156" t="s">
        <v>858</v>
      </c>
      <c r="Y2763" s="83">
        <v>0.5</v>
      </c>
      <c r="Z2763" s="83">
        <v>0.5</v>
      </c>
      <c r="AA2763" s="83">
        <v>15</v>
      </c>
      <c r="AB2763" s="241">
        <f t="shared" si="204"/>
        <v>3.75</v>
      </c>
      <c r="AC2763" s="240" t="str">
        <f t="shared" si="205"/>
        <v>DÜŞÜK RİSK</v>
      </c>
      <c r="AD2763" s="81" t="s">
        <v>493</v>
      </c>
      <c r="AE2763" s="81" t="s">
        <v>1599</v>
      </c>
      <c r="AF2763" s="240" t="s">
        <v>1600</v>
      </c>
      <c r="AG2763" s="83" t="s">
        <v>1042</v>
      </c>
    </row>
    <row r="2764" spans="1:33" ht="175" x14ac:dyDescent="0.45">
      <c r="A2764" s="152">
        <v>2757</v>
      </c>
      <c r="B2764" s="153">
        <v>45896</v>
      </c>
      <c r="C2764" s="83" t="s">
        <v>72</v>
      </c>
      <c r="D2764" s="81" t="s">
        <v>155</v>
      </c>
      <c r="E2764" s="154" t="s">
        <v>4114</v>
      </c>
      <c r="F2764" s="154" t="s">
        <v>4114</v>
      </c>
      <c r="G2764" s="83" t="s">
        <v>1617</v>
      </c>
      <c r="H2764" s="83" t="s">
        <v>1618</v>
      </c>
      <c r="I2764" s="83" t="s">
        <v>199</v>
      </c>
      <c r="J2764" s="83" t="s">
        <v>1619</v>
      </c>
      <c r="K2764" s="83" t="s">
        <v>857</v>
      </c>
      <c r="L2764" s="84" t="s">
        <v>1614</v>
      </c>
      <c r="M2764" s="84" t="s">
        <v>917</v>
      </c>
      <c r="N2764" s="83">
        <v>1</v>
      </c>
      <c r="O2764" s="83">
        <v>1</v>
      </c>
      <c r="P2764" s="83">
        <v>40</v>
      </c>
      <c r="Q2764" s="241">
        <f t="shared" si="202"/>
        <v>40</v>
      </c>
      <c r="R2764" s="240" t="str">
        <f t="shared" si="203"/>
        <v>OLASI RİSK</v>
      </c>
      <c r="S2764" s="84" t="s">
        <v>918</v>
      </c>
      <c r="T2764" s="83" t="s">
        <v>186</v>
      </c>
      <c r="U2764" s="155" t="s">
        <v>919</v>
      </c>
      <c r="V2764" s="85" t="s">
        <v>961</v>
      </c>
      <c r="W2764" s="156" t="s">
        <v>919</v>
      </c>
      <c r="X2764" s="156" t="s">
        <v>858</v>
      </c>
      <c r="Y2764" s="83">
        <v>1</v>
      </c>
      <c r="Z2764" s="83">
        <v>0.5</v>
      </c>
      <c r="AA2764" s="83">
        <v>40</v>
      </c>
      <c r="AB2764" s="241">
        <f t="shared" si="204"/>
        <v>20</v>
      </c>
      <c r="AC2764" s="240" t="str">
        <f t="shared" si="205"/>
        <v>OLASI RİSK</v>
      </c>
      <c r="AD2764" s="81" t="s">
        <v>493</v>
      </c>
      <c r="AE2764" s="81" t="s">
        <v>1599</v>
      </c>
      <c r="AF2764" s="240" t="s">
        <v>1620</v>
      </c>
      <c r="AG2764" s="83" t="s">
        <v>1042</v>
      </c>
    </row>
    <row r="2765" spans="1:33" ht="175" x14ac:dyDescent="0.45">
      <c r="A2765" s="152">
        <v>2758</v>
      </c>
      <c r="B2765" s="153">
        <v>45896</v>
      </c>
      <c r="C2765" s="83" t="s">
        <v>72</v>
      </c>
      <c r="D2765" s="81" t="s">
        <v>155</v>
      </c>
      <c r="E2765" s="154" t="s">
        <v>4114</v>
      </c>
      <c r="F2765" s="154" t="s">
        <v>4114</v>
      </c>
      <c r="G2765" s="83" t="s">
        <v>1615</v>
      </c>
      <c r="H2765" s="83" t="s">
        <v>1621</v>
      </c>
      <c r="I2765" s="83" t="s">
        <v>199</v>
      </c>
      <c r="J2765" s="83" t="s">
        <v>1619</v>
      </c>
      <c r="K2765" s="83" t="s">
        <v>857</v>
      </c>
      <c r="L2765" s="84" t="s">
        <v>1614</v>
      </c>
      <c r="M2765" s="84" t="s">
        <v>917</v>
      </c>
      <c r="N2765" s="83">
        <v>1</v>
      </c>
      <c r="O2765" s="83">
        <v>1</v>
      </c>
      <c r="P2765" s="83">
        <v>40</v>
      </c>
      <c r="Q2765" s="241">
        <f t="shared" si="202"/>
        <v>40</v>
      </c>
      <c r="R2765" s="240" t="str">
        <f t="shared" si="203"/>
        <v>OLASI RİSK</v>
      </c>
      <c r="S2765" s="84" t="s">
        <v>918</v>
      </c>
      <c r="T2765" s="83" t="s">
        <v>186</v>
      </c>
      <c r="U2765" s="155" t="s">
        <v>919</v>
      </c>
      <c r="V2765" s="85" t="s">
        <v>961</v>
      </c>
      <c r="W2765" s="156" t="s">
        <v>919</v>
      </c>
      <c r="X2765" s="156" t="s">
        <v>858</v>
      </c>
      <c r="Y2765" s="83">
        <v>1</v>
      </c>
      <c r="Z2765" s="83">
        <v>0.5</v>
      </c>
      <c r="AA2765" s="83">
        <v>15</v>
      </c>
      <c r="AB2765" s="241">
        <f t="shared" si="204"/>
        <v>7.5</v>
      </c>
      <c r="AC2765" s="240" t="str">
        <f t="shared" si="205"/>
        <v>DÜŞÜK RİSK</v>
      </c>
      <c r="AD2765" s="81" t="s">
        <v>493</v>
      </c>
      <c r="AE2765" s="81" t="s">
        <v>1599</v>
      </c>
      <c r="AF2765" s="240" t="s">
        <v>1620</v>
      </c>
      <c r="AG2765" s="83" t="s">
        <v>1042</v>
      </c>
    </row>
    <row r="2766" spans="1:33" ht="175" x14ac:dyDescent="0.45">
      <c r="A2766" s="152">
        <v>2759</v>
      </c>
      <c r="B2766" s="153">
        <v>45896</v>
      </c>
      <c r="C2766" s="83" t="s">
        <v>72</v>
      </c>
      <c r="D2766" s="81" t="s">
        <v>155</v>
      </c>
      <c r="E2766" s="154" t="s">
        <v>4114</v>
      </c>
      <c r="F2766" s="154" t="s">
        <v>4114</v>
      </c>
      <c r="G2766" s="83" t="s">
        <v>1617</v>
      </c>
      <c r="H2766" s="83" t="s">
        <v>1622</v>
      </c>
      <c r="I2766" s="83" t="s">
        <v>1623</v>
      </c>
      <c r="J2766" s="83" t="s">
        <v>1619</v>
      </c>
      <c r="K2766" s="83" t="s">
        <v>857</v>
      </c>
      <c r="L2766" s="84" t="s">
        <v>1614</v>
      </c>
      <c r="M2766" s="84" t="s">
        <v>917</v>
      </c>
      <c r="N2766" s="83">
        <v>1</v>
      </c>
      <c r="O2766" s="83">
        <v>1</v>
      </c>
      <c r="P2766" s="83">
        <v>40</v>
      </c>
      <c r="Q2766" s="241">
        <f t="shared" si="202"/>
        <v>40</v>
      </c>
      <c r="R2766" s="240" t="str">
        <f t="shared" si="203"/>
        <v>OLASI RİSK</v>
      </c>
      <c r="S2766" s="84" t="s">
        <v>918</v>
      </c>
      <c r="T2766" s="83" t="s">
        <v>186</v>
      </c>
      <c r="U2766" s="155" t="s">
        <v>919</v>
      </c>
      <c r="V2766" s="85" t="s">
        <v>961</v>
      </c>
      <c r="W2766" s="156" t="s">
        <v>919</v>
      </c>
      <c r="X2766" s="156" t="s">
        <v>858</v>
      </c>
      <c r="Y2766" s="83">
        <v>1</v>
      </c>
      <c r="Z2766" s="83">
        <v>0.5</v>
      </c>
      <c r="AA2766" s="83">
        <v>15</v>
      </c>
      <c r="AB2766" s="241">
        <f t="shared" si="204"/>
        <v>7.5</v>
      </c>
      <c r="AC2766" s="240" t="str">
        <f t="shared" si="205"/>
        <v>DÜŞÜK RİSK</v>
      </c>
      <c r="AD2766" s="81" t="s">
        <v>493</v>
      </c>
      <c r="AE2766" s="81" t="s">
        <v>1599</v>
      </c>
      <c r="AF2766" s="240" t="s">
        <v>1620</v>
      </c>
      <c r="AG2766" s="83" t="s">
        <v>1042</v>
      </c>
    </row>
    <row r="2767" spans="1:33" ht="175" x14ac:dyDescent="0.45">
      <c r="A2767" s="152">
        <v>2760</v>
      </c>
      <c r="B2767" s="153">
        <v>45896</v>
      </c>
      <c r="C2767" s="83" t="s">
        <v>72</v>
      </c>
      <c r="D2767" s="81" t="s">
        <v>155</v>
      </c>
      <c r="E2767" s="154" t="s">
        <v>4114</v>
      </c>
      <c r="F2767" s="154" t="s">
        <v>4114</v>
      </c>
      <c r="G2767" s="83" t="s">
        <v>1617</v>
      </c>
      <c r="H2767" s="83" t="s">
        <v>1624</v>
      </c>
      <c r="I2767" s="83" t="s">
        <v>1623</v>
      </c>
      <c r="J2767" s="83" t="s">
        <v>1619</v>
      </c>
      <c r="K2767" s="83" t="s">
        <v>857</v>
      </c>
      <c r="L2767" s="84" t="s">
        <v>1614</v>
      </c>
      <c r="M2767" s="84" t="s">
        <v>917</v>
      </c>
      <c r="N2767" s="83">
        <v>1</v>
      </c>
      <c r="O2767" s="83">
        <v>1</v>
      </c>
      <c r="P2767" s="83">
        <v>40</v>
      </c>
      <c r="Q2767" s="241">
        <f t="shared" si="202"/>
        <v>40</v>
      </c>
      <c r="R2767" s="240" t="str">
        <f t="shared" si="203"/>
        <v>OLASI RİSK</v>
      </c>
      <c r="S2767" s="84" t="s">
        <v>918</v>
      </c>
      <c r="T2767" s="83" t="s">
        <v>186</v>
      </c>
      <c r="U2767" s="155" t="s">
        <v>919</v>
      </c>
      <c r="V2767" s="85" t="s">
        <v>961</v>
      </c>
      <c r="W2767" s="156" t="s">
        <v>919</v>
      </c>
      <c r="X2767" s="156" t="s">
        <v>858</v>
      </c>
      <c r="Y2767" s="83">
        <v>1</v>
      </c>
      <c r="Z2767" s="83">
        <v>0.5</v>
      </c>
      <c r="AA2767" s="83">
        <v>15</v>
      </c>
      <c r="AB2767" s="241">
        <f t="shared" si="204"/>
        <v>7.5</v>
      </c>
      <c r="AC2767" s="240" t="str">
        <f t="shared" si="205"/>
        <v>DÜŞÜK RİSK</v>
      </c>
      <c r="AD2767" s="81" t="s">
        <v>493</v>
      </c>
      <c r="AE2767" s="81" t="s">
        <v>1599</v>
      </c>
      <c r="AF2767" s="240" t="s">
        <v>1620</v>
      </c>
      <c r="AG2767" s="83" t="s">
        <v>1042</v>
      </c>
    </row>
    <row r="2768" spans="1:33" ht="175" x14ac:dyDescent="0.45">
      <c r="A2768" s="152">
        <v>2761</v>
      </c>
      <c r="B2768" s="153">
        <v>45896</v>
      </c>
      <c r="C2768" s="83" t="s">
        <v>72</v>
      </c>
      <c r="D2768" s="81" t="s">
        <v>155</v>
      </c>
      <c r="E2768" s="154" t="s">
        <v>4114</v>
      </c>
      <c r="F2768" s="154" t="s">
        <v>4114</v>
      </c>
      <c r="G2768" s="83" t="s">
        <v>1615</v>
      </c>
      <c r="H2768" s="83" t="s">
        <v>1625</v>
      </c>
      <c r="I2768" s="83" t="s">
        <v>1623</v>
      </c>
      <c r="J2768" s="83" t="s">
        <v>1619</v>
      </c>
      <c r="K2768" s="83" t="s">
        <v>857</v>
      </c>
      <c r="L2768" s="84" t="s">
        <v>1614</v>
      </c>
      <c r="M2768" s="84" t="s">
        <v>917</v>
      </c>
      <c r="N2768" s="83">
        <v>1</v>
      </c>
      <c r="O2768" s="83">
        <v>1</v>
      </c>
      <c r="P2768" s="83">
        <v>40</v>
      </c>
      <c r="Q2768" s="241">
        <f t="shared" si="202"/>
        <v>40</v>
      </c>
      <c r="R2768" s="240" t="str">
        <f t="shared" si="203"/>
        <v>OLASI RİSK</v>
      </c>
      <c r="S2768" s="84" t="s">
        <v>918</v>
      </c>
      <c r="T2768" s="83" t="s">
        <v>186</v>
      </c>
      <c r="U2768" s="155" t="s">
        <v>919</v>
      </c>
      <c r="V2768" s="85" t="s">
        <v>961</v>
      </c>
      <c r="W2768" s="156" t="s">
        <v>919</v>
      </c>
      <c r="X2768" s="156" t="s">
        <v>858</v>
      </c>
      <c r="Y2768" s="83">
        <v>1</v>
      </c>
      <c r="Z2768" s="83">
        <v>0.5</v>
      </c>
      <c r="AA2768" s="83">
        <v>15</v>
      </c>
      <c r="AB2768" s="241">
        <f t="shared" si="204"/>
        <v>7.5</v>
      </c>
      <c r="AC2768" s="240" t="str">
        <f t="shared" si="205"/>
        <v>DÜŞÜK RİSK</v>
      </c>
      <c r="AD2768" s="81" t="s">
        <v>493</v>
      </c>
      <c r="AE2768" s="81" t="s">
        <v>1599</v>
      </c>
      <c r="AF2768" s="240" t="s">
        <v>1620</v>
      </c>
      <c r="AG2768" s="83" t="s">
        <v>1042</v>
      </c>
    </row>
    <row r="2769" spans="1:33" ht="122.5" x14ac:dyDescent="0.45">
      <c r="A2769" s="152">
        <v>2762</v>
      </c>
      <c r="B2769" s="153">
        <v>45896</v>
      </c>
      <c r="C2769" s="83" t="s">
        <v>72</v>
      </c>
      <c r="D2769" s="81" t="s">
        <v>155</v>
      </c>
      <c r="E2769" s="154" t="s">
        <v>4114</v>
      </c>
      <c r="F2769" s="154" t="s">
        <v>4114</v>
      </c>
      <c r="G2769" s="83" t="s">
        <v>1626</v>
      </c>
      <c r="H2769" s="83" t="s">
        <v>1627</v>
      </c>
      <c r="I2769" s="83" t="s">
        <v>1628</v>
      </c>
      <c r="J2769" s="83" t="s">
        <v>1629</v>
      </c>
      <c r="K2769" s="83" t="s">
        <v>857</v>
      </c>
      <c r="L2769" s="84" t="s">
        <v>1630</v>
      </c>
      <c r="M2769" s="84" t="s">
        <v>917</v>
      </c>
      <c r="N2769" s="83">
        <v>0.5</v>
      </c>
      <c r="O2769" s="83">
        <v>0.5</v>
      </c>
      <c r="P2769" s="83">
        <v>1</v>
      </c>
      <c r="Q2769" s="241">
        <f t="shared" si="202"/>
        <v>0.25</v>
      </c>
      <c r="R2769" s="240" t="str">
        <f t="shared" si="203"/>
        <v>DÜŞÜK RİSK</v>
      </c>
      <c r="S2769" s="84" t="s">
        <v>918</v>
      </c>
      <c r="T2769" s="83" t="s">
        <v>190</v>
      </c>
      <c r="U2769" s="155" t="s">
        <v>919</v>
      </c>
      <c r="V2769" s="85" t="s">
        <v>961</v>
      </c>
      <c r="W2769" s="156" t="s">
        <v>919</v>
      </c>
      <c r="X2769" s="156" t="s">
        <v>858</v>
      </c>
      <c r="Y2769" s="83">
        <v>0.5</v>
      </c>
      <c r="Z2769" s="83">
        <v>0.5</v>
      </c>
      <c r="AA2769" s="83">
        <v>1</v>
      </c>
      <c r="AB2769" s="241">
        <f t="shared" si="204"/>
        <v>0.25</v>
      </c>
      <c r="AC2769" s="240" t="str">
        <f t="shared" si="205"/>
        <v>DÜŞÜK RİSK</v>
      </c>
      <c r="AD2769" s="81" t="s">
        <v>132</v>
      </c>
      <c r="AE2769" s="81" t="s">
        <v>190</v>
      </c>
      <c r="AF2769" s="240" t="s">
        <v>2390</v>
      </c>
      <c r="AG2769" s="83" t="s">
        <v>1042</v>
      </c>
    </row>
    <row r="2770" spans="1:33" ht="140" x14ac:dyDescent="0.45">
      <c r="A2770" s="152">
        <v>2763</v>
      </c>
      <c r="B2770" s="153">
        <v>45896</v>
      </c>
      <c r="C2770" s="83" t="s">
        <v>72</v>
      </c>
      <c r="D2770" s="81" t="s">
        <v>156</v>
      </c>
      <c r="E2770" s="154" t="s">
        <v>4114</v>
      </c>
      <c r="F2770" s="154" t="s">
        <v>4114</v>
      </c>
      <c r="G2770" s="83" t="s">
        <v>1637</v>
      </c>
      <c r="H2770" s="83" t="s">
        <v>1638</v>
      </c>
      <c r="I2770" s="83" t="s">
        <v>1639</v>
      </c>
      <c r="J2770" s="83" t="s">
        <v>1640</v>
      </c>
      <c r="K2770" s="83" t="s">
        <v>515</v>
      </c>
      <c r="L2770" s="84" t="s">
        <v>1641</v>
      </c>
      <c r="M2770" s="84" t="s">
        <v>917</v>
      </c>
      <c r="N2770" s="83">
        <v>1</v>
      </c>
      <c r="O2770" s="83">
        <v>3</v>
      </c>
      <c r="P2770" s="83">
        <v>15</v>
      </c>
      <c r="Q2770" s="241">
        <f t="shared" si="202"/>
        <v>45</v>
      </c>
      <c r="R2770" s="240" t="str">
        <f t="shared" si="203"/>
        <v>OLASI RİSK</v>
      </c>
      <c r="S2770" s="84" t="s">
        <v>918</v>
      </c>
      <c r="T2770" s="83" t="s">
        <v>187</v>
      </c>
      <c r="U2770" s="155" t="s">
        <v>919</v>
      </c>
      <c r="V2770" s="85" t="s">
        <v>558</v>
      </c>
      <c r="W2770" s="156" t="s">
        <v>919</v>
      </c>
      <c r="X2770" s="156" t="s">
        <v>858</v>
      </c>
      <c r="Y2770" s="83">
        <v>1</v>
      </c>
      <c r="Z2770" s="83">
        <v>2</v>
      </c>
      <c r="AA2770" s="83">
        <v>3</v>
      </c>
      <c r="AB2770" s="241">
        <f t="shared" si="204"/>
        <v>6</v>
      </c>
      <c r="AC2770" s="240" t="str">
        <f t="shared" si="205"/>
        <v>DÜŞÜK RİSK</v>
      </c>
      <c r="AD2770" s="81" t="s">
        <v>651</v>
      </c>
      <c r="AE2770" s="81" t="s">
        <v>187</v>
      </c>
      <c r="AF2770" s="240" t="s">
        <v>1642</v>
      </c>
      <c r="AG2770" s="83" t="s">
        <v>1058</v>
      </c>
    </row>
    <row r="2771" spans="1:33" ht="87.5" x14ac:dyDescent="0.45">
      <c r="A2771" s="152">
        <v>2764</v>
      </c>
      <c r="B2771" s="153">
        <v>45896</v>
      </c>
      <c r="C2771" s="83" t="s">
        <v>72</v>
      </c>
      <c r="D2771" s="81" t="s">
        <v>156</v>
      </c>
      <c r="E2771" s="154" t="s">
        <v>4114</v>
      </c>
      <c r="F2771" s="154" t="s">
        <v>4114</v>
      </c>
      <c r="G2771" s="83" t="s">
        <v>1653</v>
      </c>
      <c r="H2771" s="83" t="s">
        <v>1660</v>
      </c>
      <c r="I2771" s="83" t="s">
        <v>2398</v>
      </c>
      <c r="J2771" s="83" t="s">
        <v>2399</v>
      </c>
      <c r="K2771" s="83" t="s">
        <v>1008</v>
      </c>
      <c r="L2771" s="84" t="s">
        <v>2400</v>
      </c>
      <c r="M2771" s="84" t="s">
        <v>917</v>
      </c>
      <c r="N2771" s="83">
        <v>1</v>
      </c>
      <c r="O2771" s="83">
        <v>2</v>
      </c>
      <c r="P2771" s="83">
        <v>3</v>
      </c>
      <c r="Q2771" s="241">
        <f t="shared" si="202"/>
        <v>6</v>
      </c>
      <c r="R2771" s="240" t="str">
        <f t="shared" si="203"/>
        <v>DÜŞÜK RİSK</v>
      </c>
      <c r="S2771" s="84" t="s">
        <v>918</v>
      </c>
      <c r="T2771" s="83" t="s">
        <v>184</v>
      </c>
      <c r="U2771" s="155" t="s">
        <v>919</v>
      </c>
      <c r="V2771" s="85" t="s">
        <v>558</v>
      </c>
      <c r="W2771" s="156" t="s">
        <v>919</v>
      </c>
      <c r="X2771" s="156" t="s">
        <v>858</v>
      </c>
      <c r="Y2771" s="83">
        <v>0.5</v>
      </c>
      <c r="Z2771" s="83">
        <v>1</v>
      </c>
      <c r="AA2771" s="83">
        <v>3</v>
      </c>
      <c r="AB2771" s="241">
        <f t="shared" si="204"/>
        <v>1.5</v>
      </c>
      <c r="AC2771" s="240" t="str">
        <f t="shared" si="205"/>
        <v>DÜŞÜK RİSK</v>
      </c>
      <c r="AD2771" s="81" t="s">
        <v>493</v>
      </c>
      <c r="AE2771" s="81" t="s">
        <v>186</v>
      </c>
      <c r="AF2771" s="240" t="s">
        <v>2401</v>
      </c>
      <c r="AG2771" s="83" t="s">
        <v>1058</v>
      </c>
    </row>
    <row r="2772" spans="1:33" ht="105" x14ac:dyDescent="0.45">
      <c r="A2772" s="152">
        <v>2765</v>
      </c>
      <c r="B2772" s="153">
        <v>45896</v>
      </c>
      <c r="C2772" s="83" t="s">
        <v>72</v>
      </c>
      <c r="D2772" s="81" t="s">
        <v>157</v>
      </c>
      <c r="E2772" s="154" t="s">
        <v>4114</v>
      </c>
      <c r="F2772" s="154" t="s">
        <v>4114</v>
      </c>
      <c r="G2772" s="83" t="s">
        <v>3430</v>
      </c>
      <c r="H2772" s="83" t="s">
        <v>3431</v>
      </c>
      <c r="I2772" s="83" t="s">
        <v>3432</v>
      </c>
      <c r="J2772" s="83" t="s">
        <v>3433</v>
      </c>
      <c r="K2772" s="83" t="s">
        <v>515</v>
      </c>
      <c r="L2772" s="84" t="s">
        <v>3434</v>
      </c>
      <c r="M2772" s="84" t="s">
        <v>917</v>
      </c>
      <c r="N2772" s="83">
        <v>1</v>
      </c>
      <c r="O2772" s="83">
        <v>6</v>
      </c>
      <c r="P2772" s="83">
        <v>3</v>
      </c>
      <c r="Q2772" s="241">
        <f t="shared" si="202"/>
        <v>18</v>
      </c>
      <c r="R2772" s="240" t="str">
        <f t="shared" si="203"/>
        <v>DÜŞÜK RİSK</v>
      </c>
      <c r="S2772" s="84" t="s">
        <v>918</v>
      </c>
      <c r="T2772" s="83" t="s">
        <v>132</v>
      </c>
      <c r="U2772" s="155" t="s">
        <v>919</v>
      </c>
      <c r="V2772" s="85" t="s">
        <v>558</v>
      </c>
      <c r="W2772" s="156" t="s">
        <v>919</v>
      </c>
      <c r="X2772" s="156" t="s">
        <v>858</v>
      </c>
      <c r="Y2772" s="83">
        <v>1</v>
      </c>
      <c r="Z2772" s="83">
        <v>6</v>
      </c>
      <c r="AA2772" s="83">
        <v>3</v>
      </c>
      <c r="AB2772" s="241">
        <f t="shared" si="204"/>
        <v>18</v>
      </c>
      <c r="AC2772" s="240" t="str">
        <f t="shared" si="205"/>
        <v>DÜŞÜK RİSK</v>
      </c>
      <c r="AD2772" s="81" t="s">
        <v>132</v>
      </c>
      <c r="AE2772" s="81" t="s">
        <v>132</v>
      </c>
      <c r="AF2772" s="240" t="s">
        <v>2390</v>
      </c>
      <c r="AG2772" s="83" t="s">
        <v>860</v>
      </c>
    </row>
    <row r="2773" spans="1:33" ht="105" x14ac:dyDescent="0.45">
      <c r="A2773" s="152">
        <v>2766</v>
      </c>
      <c r="B2773" s="153">
        <v>45896</v>
      </c>
      <c r="C2773" s="83" t="s">
        <v>72</v>
      </c>
      <c r="D2773" s="81" t="s">
        <v>157</v>
      </c>
      <c r="E2773" s="154" t="s">
        <v>4114</v>
      </c>
      <c r="F2773" s="154" t="s">
        <v>4114</v>
      </c>
      <c r="G2773" s="83" t="s">
        <v>2402</v>
      </c>
      <c r="H2773" s="83" t="s">
        <v>1049</v>
      </c>
      <c r="I2773" s="83" t="s">
        <v>1050</v>
      </c>
      <c r="J2773" s="83" t="s">
        <v>1051</v>
      </c>
      <c r="K2773" s="83" t="s">
        <v>515</v>
      </c>
      <c r="L2773" s="84" t="s">
        <v>2403</v>
      </c>
      <c r="M2773" s="84" t="s">
        <v>917</v>
      </c>
      <c r="N2773" s="83">
        <v>0.5</v>
      </c>
      <c r="O2773" s="83">
        <v>3</v>
      </c>
      <c r="P2773" s="83">
        <v>7</v>
      </c>
      <c r="Q2773" s="241">
        <f t="shared" si="202"/>
        <v>10.5</v>
      </c>
      <c r="R2773" s="240" t="str">
        <f t="shared" si="203"/>
        <v>DÜŞÜK RİSK</v>
      </c>
      <c r="S2773" s="84" t="s">
        <v>918</v>
      </c>
      <c r="T2773" s="83" t="s">
        <v>191</v>
      </c>
      <c r="U2773" s="155" t="s">
        <v>919</v>
      </c>
      <c r="V2773" s="85" t="s">
        <v>558</v>
      </c>
      <c r="W2773" s="156" t="s">
        <v>919</v>
      </c>
      <c r="X2773" s="156" t="s">
        <v>858</v>
      </c>
      <c r="Y2773" s="83">
        <v>0.5</v>
      </c>
      <c r="Z2773" s="83">
        <v>3</v>
      </c>
      <c r="AA2773" s="83">
        <v>7</v>
      </c>
      <c r="AB2773" s="241">
        <f t="shared" si="204"/>
        <v>10.5</v>
      </c>
      <c r="AC2773" s="240" t="str">
        <f t="shared" si="205"/>
        <v>DÜŞÜK RİSK</v>
      </c>
      <c r="AD2773" s="81" t="s">
        <v>132</v>
      </c>
      <c r="AE2773" s="81" t="s">
        <v>191</v>
      </c>
      <c r="AF2773" s="240" t="s">
        <v>2390</v>
      </c>
      <c r="AG2773" s="83" t="s">
        <v>2404</v>
      </c>
    </row>
    <row r="2774" spans="1:33" ht="122.5" x14ac:dyDescent="0.45">
      <c r="A2774" s="152">
        <v>2767</v>
      </c>
      <c r="B2774" s="153">
        <v>45896</v>
      </c>
      <c r="C2774" s="83" t="s">
        <v>72</v>
      </c>
      <c r="D2774" s="81" t="s">
        <v>157</v>
      </c>
      <c r="E2774" s="154" t="s">
        <v>4114</v>
      </c>
      <c r="F2774" s="154" t="s">
        <v>4114</v>
      </c>
      <c r="G2774" s="83" t="s">
        <v>1048</v>
      </c>
      <c r="H2774" s="83" t="s">
        <v>1054</v>
      </c>
      <c r="I2774" s="83" t="s">
        <v>1055</v>
      </c>
      <c r="J2774" s="83" t="s">
        <v>1056</v>
      </c>
      <c r="K2774" s="83" t="s">
        <v>515</v>
      </c>
      <c r="L2774" s="84" t="s">
        <v>2405</v>
      </c>
      <c r="M2774" s="84" t="s">
        <v>917</v>
      </c>
      <c r="N2774" s="83">
        <v>3</v>
      </c>
      <c r="O2774" s="83">
        <v>6</v>
      </c>
      <c r="P2774" s="83">
        <v>1</v>
      </c>
      <c r="Q2774" s="241">
        <f t="shared" si="202"/>
        <v>18</v>
      </c>
      <c r="R2774" s="240" t="str">
        <f t="shared" si="203"/>
        <v>DÜŞÜK RİSK</v>
      </c>
      <c r="S2774" s="84" t="s">
        <v>918</v>
      </c>
      <c r="T2774" s="83" t="s">
        <v>191</v>
      </c>
      <c r="U2774" s="155" t="s">
        <v>919</v>
      </c>
      <c r="V2774" s="85" t="s">
        <v>558</v>
      </c>
      <c r="W2774" s="156" t="s">
        <v>919</v>
      </c>
      <c r="X2774" s="156" t="s">
        <v>858</v>
      </c>
      <c r="Y2774" s="83">
        <v>1</v>
      </c>
      <c r="Z2774" s="83">
        <v>6</v>
      </c>
      <c r="AA2774" s="83">
        <v>1</v>
      </c>
      <c r="AB2774" s="241">
        <f t="shared" si="204"/>
        <v>6</v>
      </c>
      <c r="AC2774" s="240" t="str">
        <f t="shared" si="205"/>
        <v>DÜŞÜK RİSK</v>
      </c>
      <c r="AD2774" s="81" t="s">
        <v>132</v>
      </c>
      <c r="AE2774" s="81" t="s">
        <v>191</v>
      </c>
      <c r="AF2774" s="240" t="s">
        <v>2390</v>
      </c>
      <c r="AG2774" s="83" t="s">
        <v>1058</v>
      </c>
    </row>
    <row r="2775" spans="1:33" ht="122.5" x14ac:dyDescent="0.45">
      <c r="A2775" s="152">
        <v>2768</v>
      </c>
      <c r="B2775" s="153">
        <v>45896</v>
      </c>
      <c r="C2775" s="83" t="s">
        <v>66</v>
      </c>
      <c r="D2775" s="81" t="s">
        <v>6752</v>
      </c>
      <c r="E2775" s="154" t="s">
        <v>4114</v>
      </c>
      <c r="F2775" s="154" t="s">
        <v>4114</v>
      </c>
      <c r="G2775" s="83" t="s">
        <v>3435</v>
      </c>
      <c r="H2775" s="83" t="s">
        <v>3436</v>
      </c>
      <c r="I2775" s="83" t="s">
        <v>3437</v>
      </c>
      <c r="J2775" s="83" t="s">
        <v>915</v>
      </c>
      <c r="K2775" s="83" t="s">
        <v>515</v>
      </c>
      <c r="L2775" s="84" t="s">
        <v>3438</v>
      </c>
      <c r="M2775" s="84" t="s">
        <v>917</v>
      </c>
      <c r="N2775" s="83">
        <v>1</v>
      </c>
      <c r="O2775" s="83">
        <v>2</v>
      </c>
      <c r="P2775" s="83">
        <v>1</v>
      </c>
      <c r="Q2775" s="241">
        <f t="shared" si="202"/>
        <v>2</v>
      </c>
      <c r="R2775" s="240" t="str">
        <f t="shared" si="203"/>
        <v>DÜŞÜK RİSK</v>
      </c>
      <c r="S2775" s="84" t="s">
        <v>918</v>
      </c>
      <c r="T2775" s="83" t="s">
        <v>190</v>
      </c>
      <c r="U2775" s="155" t="s">
        <v>919</v>
      </c>
      <c r="V2775" s="85" t="s">
        <v>558</v>
      </c>
      <c r="W2775" s="156" t="s">
        <v>919</v>
      </c>
      <c r="X2775" s="156" t="s">
        <v>858</v>
      </c>
      <c r="Y2775" s="83">
        <v>1</v>
      </c>
      <c r="Z2775" s="83">
        <v>2</v>
      </c>
      <c r="AA2775" s="83">
        <v>1</v>
      </c>
      <c r="AB2775" s="241">
        <f t="shared" si="204"/>
        <v>2</v>
      </c>
      <c r="AC2775" s="240" t="str">
        <f t="shared" si="205"/>
        <v>DÜŞÜK RİSK</v>
      </c>
      <c r="AD2775" s="81" t="s">
        <v>132</v>
      </c>
      <c r="AE2775" s="81" t="s">
        <v>190</v>
      </c>
      <c r="AF2775" s="240" t="s">
        <v>1106</v>
      </c>
      <c r="AG2775" s="83" t="s">
        <v>2420</v>
      </c>
    </row>
    <row r="2776" spans="1:33" ht="140" x14ac:dyDescent="0.45">
      <c r="A2776" s="152">
        <v>2769</v>
      </c>
      <c r="B2776" s="153">
        <v>45896</v>
      </c>
      <c r="C2776" s="83" t="s">
        <v>66</v>
      </c>
      <c r="D2776" s="81" t="s">
        <v>6752</v>
      </c>
      <c r="E2776" s="154" t="s">
        <v>4114</v>
      </c>
      <c r="F2776" s="154" t="s">
        <v>4114</v>
      </c>
      <c r="G2776" s="83" t="s">
        <v>3435</v>
      </c>
      <c r="H2776" s="83" t="s">
        <v>3439</v>
      </c>
      <c r="I2776" s="83" t="s">
        <v>3440</v>
      </c>
      <c r="J2776" s="83" t="s">
        <v>3441</v>
      </c>
      <c r="K2776" s="83" t="s">
        <v>515</v>
      </c>
      <c r="L2776" s="84" t="s">
        <v>3442</v>
      </c>
      <c r="M2776" s="84" t="s">
        <v>917</v>
      </c>
      <c r="N2776" s="83">
        <v>0.5</v>
      </c>
      <c r="O2776" s="83">
        <v>2</v>
      </c>
      <c r="P2776" s="83">
        <v>3</v>
      </c>
      <c r="Q2776" s="241">
        <f t="shared" si="202"/>
        <v>3</v>
      </c>
      <c r="R2776" s="240" t="str">
        <f t="shared" si="203"/>
        <v>DÜŞÜK RİSK</v>
      </c>
      <c r="S2776" s="84" t="s">
        <v>918</v>
      </c>
      <c r="T2776" s="83" t="s">
        <v>131</v>
      </c>
      <c r="U2776" s="155" t="s">
        <v>919</v>
      </c>
      <c r="V2776" s="85" t="s">
        <v>558</v>
      </c>
      <c r="W2776" s="156" t="s">
        <v>919</v>
      </c>
      <c r="X2776" s="156" t="s">
        <v>858</v>
      </c>
      <c r="Y2776" s="83">
        <v>0.5</v>
      </c>
      <c r="Z2776" s="83">
        <v>2</v>
      </c>
      <c r="AA2776" s="83">
        <v>3</v>
      </c>
      <c r="AB2776" s="241">
        <f t="shared" si="204"/>
        <v>3</v>
      </c>
      <c r="AC2776" s="240" t="str">
        <f t="shared" si="205"/>
        <v>DÜŞÜK RİSK</v>
      </c>
      <c r="AD2776" s="81" t="s">
        <v>132</v>
      </c>
      <c r="AE2776" s="81" t="s">
        <v>131</v>
      </c>
      <c r="AF2776" s="240" t="s">
        <v>1106</v>
      </c>
      <c r="AG2776" s="83" t="s">
        <v>2420</v>
      </c>
    </row>
    <row r="2777" spans="1:33" ht="122.5" x14ac:dyDescent="0.45">
      <c r="A2777" s="152">
        <v>2770</v>
      </c>
      <c r="B2777" s="153">
        <v>45896</v>
      </c>
      <c r="C2777" s="83" t="s">
        <v>66</v>
      </c>
      <c r="D2777" s="81" t="s">
        <v>6752</v>
      </c>
      <c r="E2777" s="154" t="s">
        <v>4114</v>
      </c>
      <c r="F2777" s="154" t="s">
        <v>4114</v>
      </c>
      <c r="G2777" s="83" t="s">
        <v>3435</v>
      </c>
      <c r="H2777" s="83" t="s">
        <v>3443</v>
      </c>
      <c r="I2777" s="83" t="s">
        <v>3444</v>
      </c>
      <c r="J2777" s="83" t="s">
        <v>3445</v>
      </c>
      <c r="K2777" s="83" t="s">
        <v>515</v>
      </c>
      <c r="L2777" s="84" t="s">
        <v>3446</v>
      </c>
      <c r="M2777" s="84" t="s">
        <v>917</v>
      </c>
      <c r="N2777" s="83">
        <v>0.5</v>
      </c>
      <c r="O2777" s="83">
        <v>2</v>
      </c>
      <c r="P2777" s="83">
        <v>3</v>
      </c>
      <c r="Q2777" s="241">
        <f t="shared" si="202"/>
        <v>3</v>
      </c>
      <c r="R2777" s="240" t="str">
        <f t="shared" si="203"/>
        <v>DÜŞÜK RİSK</v>
      </c>
      <c r="S2777" s="84" t="s">
        <v>918</v>
      </c>
      <c r="T2777" s="83" t="s">
        <v>132</v>
      </c>
      <c r="U2777" s="155" t="s">
        <v>919</v>
      </c>
      <c r="V2777" s="85" t="s">
        <v>558</v>
      </c>
      <c r="W2777" s="156" t="s">
        <v>919</v>
      </c>
      <c r="X2777" s="156" t="s">
        <v>858</v>
      </c>
      <c r="Y2777" s="83">
        <v>0.5</v>
      </c>
      <c r="Z2777" s="83">
        <v>2</v>
      </c>
      <c r="AA2777" s="83">
        <v>3</v>
      </c>
      <c r="AB2777" s="241">
        <f t="shared" si="204"/>
        <v>3</v>
      </c>
      <c r="AC2777" s="240" t="str">
        <f t="shared" si="205"/>
        <v>DÜŞÜK RİSK</v>
      </c>
      <c r="AD2777" s="81" t="s">
        <v>132</v>
      </c>
      <c r="AE2777" s="81" t="s">
        <v>132</v>
      </c>
      <c r="AF2777" s="240" t="s">
        <v>1106</v>
      </c>
      <c r="AG2777" s="83" t="s">
        <v>2420</v>
      </c>
    </row>
    <row r="2778" spans="1:33" ht="192.5" x14ac:dyDescent="0.45">
      <c r="A2778" s="152">
        <v>2771</v>
      </c>
      <c r="B2778" s="153">
        <v>45896</v>
      </c>
      <c r="C2778" s="83" t="s">
        <v>72</v>
      </c>
      <c r="D2778" s="81" t="s">
        <v>155</v>
      </c>
      <c r="E2778" s="154" t="s">
        <v>4114</v>
      </c>
      <c r="F2778" s="154" t="s">
        <v>4114</v>
      </c>
      <c r="G2778" s="83" t="s">
        <v>3435</v>
      </c>
      <c r="H2778" s="83" t="s">
        <v>3447</v>
      </c>
      <c r="I2778" s="83" t="s">
        <v>3448</v>
      </c>
      <c r="J2778" s="83" t="s">
        <v>3449</v>
      </c>
      <c r="K2778" s="83" t="s">
        <v>515</v>
      </c>
      <c r="L2778" s="84" t="s">
        <v>3450</v>
      </c>
      <c r="M2778" s="84" t="s">
        <v>917</v>
      </c>
      <c r="N2778" s="83">
        <v>1</v>
      </c>
      <c r="O2778" s="83">
        <v>1</v>
      </c>
      <c r="P2778" s="83">
        <v>3</v>
      </c>
      <c r="Q2778" s="241">
        <f t="shared" si="202"/>
        <v>3</v>
      </c>
      <c r="R2778" s="240" t="str">
        <f t="shared" si="203"/>
        <v>DÜŞÜK RİSK</v>
      </c>
      <c r="S2778" s="84" t="s">
        <v>918</v>
      </c>
      <c r="T2778" s="83" t="s">
        <v>132</v>
      </c>
      <c r="U2778" s="155" t="s">
        <v>919</v>
      </c>
      <c r="V2778" s="85" t="s">
        <v>558</v>
      </c>
      <c r="W2778" s="156" t="s">
        <v>919</v>
      </c>
      <c r="X2778" s="156" t="s">
        <v>858</v>
      </c>
      <c r="Y2778" s="83">
        <v>1</v>
      </c>
      <c r="Z2778" s="83">
        <v>1</v>
      </c>
      <c r="AA2778" s="83">
        <v>3</v>
      </c>
      <c r="AB2778" s="241">
        <f t="shared" si="204"/>
        <v>3</v>
      </c>
      <c r="AC2778" s="240" t="str">
        <f t="shared" si="205"/>
        <v>DÜŞÜK RİSK</v>
      </c>
      <c r="AD2778" s="81" t="s">
        <v>493</v>
      </c>
      <c r="AE2778" s="81" t="s">
        <v>1599</v>
      </c>
      <c r="AF2778" s="240" t="s">
        <v>1600</v>
      </c>
      <c r="AG2778" s="83" t="s">
        <v>3451</v>
      </c>
    </row>
    <row r="2779" spans="1:33" ht="105" x14ac:dyDescent="0.45">
      <c r="A2779" s="152">
        <v>2772</v>
      </c>
      <c r="B2779" s="153">
        <v>45896</v>
      </c>
      <c r="C2779" s="83" t="s">
        <v>66</v>
      </c>
      <c r="D2779" s="81" t="s">
        <v>6754</v>
      </c>
      <c r="E2779" s="154" t="s">
        <v>4114</v>
      </c>
      <c r="F2779" s="154" t="s">
        <v>4114</v>
      </c>
      <c r="G2779" s="83" t="s">
        <v>3430</v>
      </c>
      <c r="H2779" s="83" t="s">
        <v>4130</v>
      </c>
      <c r="I2779" s="83" t="s">
        <v>4131</v>
      </c>
      <c r="J2779" s="83" t="s">
        <v>4132</v>
      </c>
      <c r="K2779" s="83" t="s">
        <v>515</v>
      </c>
      <c r="L2779" s="84" t="s">
        <v>4133</v>
      </c>
      <c r="M2779" s="84" t="s">
        <v>917</v>
      </c>
      <c r="N2779" s="83">
        <v>1</v>
      </c>
      <c r="O2779" s="83">
        <v>6</v>
      </c>
      <c r="P2779" s="83">
        <v>15</v>
      </c>
      <c r="Q2779" s="241">
        <f t="shared" si="202"/>
        <v>90</v>
      </c>
      <c r="R2779" s="240" t="str">
        <f t="shared" si="203"/>
        <v>ÖNEMLİ RİSK</v>
      </c>
      <c r="S2779" s="84" t="s">
        <v>918</v>
      </c>
      <c r="T2779" s="83" t="s">
        <v>72</v>
      </c>
      <c r="U2779" s="155" t="s">
        <v>919</v>
      </c>
      <c r="V2779" s="85" t="s">
        <v>558</v>
      </c>
      <c r="W2779" s="156" t="s">
        <v>919</v>
      </c>
      <c r="X2779" s="156" t="s">
        <v>858</v>
      </c>
      <c r="Y2779" s="83">
        <v>1</v>
      </c>
      <c r="Z2779" s="83">
        <v>3</v>
      </c>
      <c r="AA2779" s="83">
        <v>15</v>
      </c>
      <c r="AB2779" s="241">
        <f t="shared" si="204"/>
        <v>45</v>
      </c>
      <c r="AC2779" s="240" t="str">
        <f t="shared" si="205"/>
        <v>OLASI RİSK</v>
      </c>
      <c r="AD2779" s="81" t="s">
        <v>132</v>
      </c>
      <c r="AE2779" s="81" t="s">
        <v>72</v>
      </c>
      <c r="AF2779" s="240" t="s">
        <v>2390</v>
      </c>
      <c r="AG2779" s="83" t="s">
        <v>860</v>
      </c>
    </row>
    <row r="2780" spans="1:33" ht="122.5" x14ac:dyDescent="0.45">
      <c r="A2780" s="152">
        <v>2773</v>
      </c>
      <c r="B2780" s="153">
        <v>45896</v>
      </c>
      <c r="C2780" s="83" t="s">
        <v>66</v>
      </c>
      <c r="D2780" s="81" t="s">
        <v>6754</v>
      </c>
      <c r="E2780" s="154" t="s">
        <v>4114</v>
      </c>
      <c r="F2780" s="154" t="s">
        <v>4114</v>
      </c>
      <c r="G2780" s="83" t="s">
        <v>3430</v>
      </c>
      <c r="H2780" s="83" t="s">
        <v>1410</v>
      </c>
      <c r="I2780" s="83" t="s">
        <v>6815</v>
      </c>
      <c r="J2780" s="83" t="s">
        <v>4134</v>
      </c>
      <c r="K2780" s="83" t="s">
        <v>515</v>
      </c>
      <c r="L2780" s="230" t="s">
        <v>4135</v>
      </c>
      <c r="M2780" s="84" t="s">
        <v>917</v>
      </c>
      <c r="N2780" s="83">
        <v>1</v>
      </c>
      <c r="O2780" s="83">
        <v>6</v>
      </c>
      <c r="P2780" s="83">
        <v>15</v>
      </c>
      <c r="Q2780" s="241">
        <f t="shared" si="202"/>
        <v>90</v>
      </c>
      <c r="R2780" s="240" t="str">
        <f t="shared" si="203"/>
        <v>ÖNEMLİ RİSK</v>
      </c>
      <c r="S2780" s="84" t="s">
        <v>2386</v>
      </c>
      <c r="T2780" s="83" t="s">
        <v>72</v>
      </c>
      <c r="U2780" s="155" t="s">
        <v>919</v>
      </c>
      <c r="V2780" s="85" t="s">
        <v>558</v>
      </c>
      <c r="W2780" s="156" t="s">
        <v>919</v>
      </c>
      <c r="X2780" s="156" t="s">
        <v>858</v>
      </c>
      <c r="Y2780" s="83">
        <v>1</v>
      </c>
      <c r="Z2780" s="83">
        <v>3</v>
      </c>
      <c r="AA2780" s="83">
        <v>15</v>
      </c>
      <c r="AB2780" s="241">
        <f t="shared" si="204"/>
        <v>45</v>
      </c>
      <c r="AC2780" s="240" t="str">
        <f t="shared" si="205"/>
        <v>OLASI RİSK</v>
      </c>
      <c r="AD2780" s="81" t="s">
        <v>132</v>
      </c>
      <c r="AE2780" s="81" t="s">
        <v>72</v>
      </c>
      <c r="AF2780" s="240" t="s">
        <v>2390</v>
      </c>
      <c r="AG2780" s="83" t="s">
        <v>860</v>
      </c>
    </row>
    <row r="2781" spans="1:33" ht="105" x14ac:dyDescent="0.45">
      <c r="A2781" s="152">
        <v>2774</v>
      </c>
      <c r="B2781" s="153">
        <v>45896</v>
      </c>
      <c r="C2781" s="83" t="s">
        <v>66</v>
      </c>
      <c r="D2781" s="81" t="s">
        <v>6754</v>
      </c>
      <c r="E2781" s="154" t="s">
        <v>4114</v>
      </c>
      <c r="F2781" s="154" t="s">
        <v>4114</v>
      </c>
      <c r="G2781" s="83" t="s">
        <v>3430</v>
      </c>
      <c r="H2781" s="83" t="s">
        <v>4136</v>
      </c>
      <c r="I2781" s="83" t="s">
        <v>4137</v>
      </c>
      <c r="J2781" s="83" t="s">
        <v>4138</v>
      </c>
      <c r="K2781" s="83" t="s">
        <v>515</v>
      </c>
      <c r="L2781" s="230" t="s">
        <v>4139</v>
      </c>
      <c r="M2781" s="84" t="s">
        <v>917</v>
      </c>
      <c r="N2781" s="83">
        <v>1</v>
      </c>
      <c r="O2781" s="83">
        <v>3</v>
      </c>
      <c r="P2781" s="83">
        <v>15</v>
      </c>
      <c r="Q2781" s="241">
        <f t="shared" si="202"/>
        <v>45</v>
      </c>
      <c r="R2781" s="240" t="str">
        <f t="shared" si="203"/>
        <v>OLASI RİSK</v>
      </c>
      <c r="S2781" s="84" t="s">
        <v>2386</v>
      </c>
      <c r="T2781" s="83" t="s">
        <v>72</v>
      </c>
      <c r="U2781" s="155" t="s">
        <v>919</v>
      </c>
      <c r="V2781" s="85" t="s">
        <v>558</v>
      </c>
      <c r="W2781" s="156" t="s">
        <v>919</v>
      </c>
      <c r="X2781" s="156" t="s">
        <v>858</v>
      </c>
      <c r="Y2781" s="83">
        <v>1</v>
      </c>
      <c r="Z2781" s="83">
        <v>1</v>
      </c>
      <c r="AA2781" s="83">
        <v>15</v>
      </c>
      <c r="AB2781" s="241">
        <f t="shared" si="204"/>
        <v>15</v>
      </c>
      <c r="AC2781" s="240" t="str">
        <f t="shared" si="205"/>
        <v>DÜŞÜK RİSK</v>
      </c>
      <c r="AD2781" s="81" t="s">
        <v>132</v>
      </c>
      <c r="AE2781" s="81" t="s">
        <v>72</v>
      </c>
      <c r="AF2781" s="240" t="s">
        <v>2390</v>
      </c>
      <c r="AG2781" s="83" t="s">
        <v>860</v>
      </c>
    </row>
    <row r="2782" spans="1:33" ht="122.5" x14ac:dyDescent="0.45">
      <c r="A2782" s="152">
        <v>2775</v>
      </c>
      <c r="B2782" s="153">
        <v>45896</v>
      </c>
      <c r="C2782" s="83" t="s">
        <v>66</v>
      </c>
      <c r="D2782" s="81" t="s">
        <v>6754</v>
      </c>
      <c r="E2782" s="154" t="s">
        <v>4114</v>
      </c>
      <c r="F2782" s="154" t="s">
        <v>4114</v>
      </c>
      <c r="G2782" s="83" t="s">
        <v>3430</v>
      </c>
      <c r="H2782" s="83" t="s">
        <v>4140</v>
      </c>
      <c r="I2782" s="83" t="s">
        <v>4141</v>
      </c>
      <c r="J2782" s="83" t="s">
        <v>4142</v>
      </c>
      <c r="K2782" s="83" t="s">
        <v>515</v>
      </c>
      <c r="L2782" s="230" t="s">
        <v>4143</v>
      </c>
      <c r="M2782" s="84" t="s">
        <v>917</v>
      </c>
      <c r="N2782" s="83">
        <v>1</v>
      </c>
      <c r="O2782" s="83">
        <v>2</v>
      </c>
      <c r="P2782" s="83">
        <v>7</v>
      </c>
      <c r="Q2782" s="241">
        <f t="shared" si="202"/>
        <v>14</v>
      </c>
      <c r="R2782" s="240" t="str">
        <f t="shared" si="203"/>
        <v>DÜŞÜK RİSK</v>
      </c>
      <c r="S2782" s="84" t="s">
        <v>2386</v>
      </c>
      <c r="T2782" s="83" t="s">
        <v>191</v>
      </c>
      <c r="U2782" s="155" t="s">
        <v>919</v>
      </c>
      <c r="V2782" s="85" t="s">
        <v>558</v>
      </c>
      <c r="W2782" s="156" t="s">
        <v>919</v>
      </c>
      <c r="X2782" s="156" t="s">
        <v>858</v>
      </c>
      <c r="Y2782" s="83">
        <v>1</v>
      </c>
      <c r="Z2782" s="83">
        <v>2</v>
      </c>
      <c r="AA2782" s="83">
        <v>7</v>
      </c>
      <c r="AB2782" s="241">
        <f t="shared" si="204"/>
        <v>14</v>
      </c>
      <c r="AC2782" s="240" t="str">
        <f t="shared" si="205"/>
        <v>DÜŞÜK RİSK</v>
      </c>
      <c r="AD2782" s="81" t="s">
        <v>132</v>
      </c>
      <c r="AE2782" s="81" t="s">
        <v>191</v>
      </c>
      <c r="AF2782" s="240" t="s">
        <v>2390</v>
      </c>
      <c r="AG2782" s="83" t="s">
        <v>860</v>
      </c>
    </row>
    <row r="2783" spans="1:33" ht="105" x14ac:dyDescent="0.45">
      <c r="A2783" s="152">
        <v>2776</v>
      </c>
      <c r="B2783" s="153">
        <v>45896</v>
      </c>
      <c r="C2783" s="81" t="s">
        <v>66</v>
      </c>
      <c r="D2783" s="81" t="s">
        <v>6755</v>
      </c>
      <c r="E2783" s="154" t="s">
        <v>4114</v>
      </c>
      <c r="F2783" s="154" t="s">
        <v>4114</v>
      </c>
      <c r="G2783" s="83" t="s">
        <v>2679</v>
      </c>
      <c r="H2783" s="83" t="s">
        <v>3452</v>
      </c>
      <c r="I2783" s="83" t="s">
        <v>3453</v>
      </c>
      <c r="J2783" s="83" t="s">
        <v>3454</v>
      </c>
      <c r="K2783" s="83" t="s">
        <v>515</v>
      </c>
      <c r="L2783" s="84" t="s">
        <v>3455</v>
      </c>
      <c r="M2783" s="84" t="s">
        <v>917</v>
      </c>
      <c r="N2783" s="83">
        <v>1</v>
      </c>
      <c r="O2783" s="83">
        <v>3</v>
      </c>
      <c r="P2783" s="83">
        <v>40</v>
      </c>
      <c r="Q2783" s="241">
        <f t="shared" si="202"/>
        <v>120</v>
      </c>
      <c r="R2783" s="240" t="str">
        <f t="shared" si="203"/>
        <v>ÖNEMLİ RİSK</v>
      </c>
      <c r="S2783" s="84" t="s">
        <v>2386</v>
      </c>
      <c r="T2783" s="83" t="s">
        <v>191</v>
      </c>
      <c r="U2783" s="155" t="s">
        <v>919</v>
      </c>
      <c r="V2783" s="85" t="s">
        <v>558</v>
      </c>
      <c r="W2783" s="156" t="s">
        <v>919</v>
      </c>
      <c r="X2783" s="156" t="s">
        <v>858</v>
      </c>
      <c r="Y2783" s="83">
        <v>1</v>
      </c>
      <c r="Z2783" s="83">
        <v>2</v>
      </c>
      <c r="AA2783" s="83">
        <v>15</v>
      </c>
      <c r="AB2783" s="241">
        <f t="shared" si="204"/>
        <v>30</v>
      </c>
      <c r="AC2783" s="240" t="str">
        <f t="shared" si="205"/>
        <v>OLASI RİSK</v>
      </c>
      <c r="AD2783" s="81" t="s">
        <v>132</v>
      </c>
      <c r="AE2783" s="81" t="s">
        <v>191</v>
      </c>
      <c r="AF2783" s="240" t="s">
        <v>2390</v>
      </c>
      <c r="AG2783" s="83" t="s">
        <v>3456</v>
      </c>
    </row>
    <row r="2784" spans="1:33" ht="87.5" x14ac:dyDescent="0.45">
      <c r="A2784" s="152">
        <v>2777</v>
      </c>
      <c r="B2784" s="153">
        <v>45896</v>
      </c>
      <c r="C2784" s="81" t="s">
        <v>66</v>
      </c>
      <c r="D2784" s="81" t="s">
        <v>6755</v>
      </c>
      <c r="E2784" s="154" t="s">
        <v>4114</v>
      </c>
      <c r="F2784" s="154" t="s">
        <v>4114</v>
      </c>
      <c r="G2784" s="83" t="s">
        <v>1229</v>
      </c>
      <c r="H2784" s="83" t="s">
        <v>1230</v>
      </c>
      <c r="I2784" s="83" t="s">
        <v>1231</v>
      </c>
      <c r="J2784" s="83" t="s">
        <v>1232</v>
      </c>
      <c r="K2784" s="83" t="s">
        <v>857</v>
      </c>
      <c r="L2784" s="84" t="s">
        <v>4783</v>
      </c>
      <c r="M2784" s="84" t="s">
        <v>1169</v>
      </c>
      <c r="N2784" s="83">
        <v>0.5</v>
      </c>
      <c r="O2784" s="83">
        <v>0.5</v>
      </c>
      <c r="P2784" s="83">
        <v>40</v>
      </c>
      <c r="Q2784" s="241">
        <f t="shared" si="202"/>
        <v>10</v>
      </c>
      <c r="R2784" s="240" t="str">
        <f t="shared" si="203"/>
        <v>DÜŞÜK RİSK</v>
      </c>
      <c r="S2784" s="84" t="s">
        <v>918</v>
      </c>
      <c r="T2784" s="83" t="s">
        <v>191</v>
      </c>
      <c r="U2784" s="155" t="s">
        <v>919</v>
      </c>
      <c r="V2784" s="85" t="s">
        <v>558</v>
      </c>
      <c r="W2784" s="156" t="s">
        <v>919</v>
      </c>
      <c r="X2784" s="156" t="s">
        <v>858</v>
      </c>
      <c r="Y2784" s="83">
        <v>0.5</v>
      </c>
      <c r="Z2784" s="83">
        <v>0.5</v>
      </c>
      <c r="AA2784" s="83">
        <v>40</v>
      </c>
      <c r="AB2784" s="241">
        <f t="shared" si="204"/>
        <v>10</v>
      </c>
      <c r="AC2784" s="240" t="str">
        <f t="shared" si="205"/>
        <v>DÜŞÜK RİSK</v>
      </c>
      <c r="AD2784" s="81" t="s">
        <v>132</v>
      </c>
      <c r="AE2784" s="81" t="s">
        <v>191</v>
      </c>
      <c r="AF2784" s="240" t="s">
        <v>921</v>
      </c>
      <c r="AG2784" s="83" t="s">
        <v>1220</v>
      </c>
    </row>
    <row r="2785" spans="1:33" ht="105" x14ac:dyDescent="0.45">
      <c r="A2785" s="152">
        <v>2778</v>
      </c>
      <c r="B2785" s="153">
        <v>45896</v>
      </c>
      <c r="C2785" s="81" t="s">
        <v>66</v>
      </c>
      <c r="D2785" s="81" t="s">
        <v>6755</v>
      </c>
      <c r="E2785" s="154" t="s">
        <v>4114</v>
      </c>
      <c r="F2785" s="154" t="s">
        <v>4114</v>
      </c>
      <c r="G2785" s="83" t="s">
        <v>1238</v>
      </c>
      <c r="H2785" s="83" t="s">
        <v>1239</v>
      </c>
      <c r="I2785" s="83" t="s">
        <v>1240</v>
      </c>
      <c r="J2785" s="83" t="s">
        <v>1241</v>
      </c>
      <c r="K2785" s="83" t="s">
        <v>857</v>
      </c>
      <c r="L2785" s="84" t="s">
        <v>1242</v>
      </c>
      <c r="M2785" s="84" t="s">
        <v>917</v>
      </c>
      <c r="N2785" s="83">
        <v>1</v>
      </c>
      <c r="O2785" s="83">
        <v>2</v>
      </c>
      <c r="P2785" s="83">
        <v>15</v>
      </c>
      <c r="Q2785" s="241">
        <f t="shared" si="202"/>
        <v>30</v>
      </c>
      <c r="R2785" s="240" t="str">
        <f t="shared" si="203"/>
        <v>OLASI RİSK</v>
      </c>
      <c r="S2785" s="84" t="s">
        <v>918</v>
      </c>
      <c r="T2785" s="83" t="s">
        <v>191</v>
      </c>
      <c r="U2785" s="155" t="s">
        <v>919</v>
      </c>
      <c r="V2785" s="85" t="s">
        <v>558</v>
      </c>
      <c r="W2785" s="156" t="s">
        <v>919</v>
      </c>
      <c r="X2785" s="156" t="s">
        <v>858</v>
      </c>
      <c r="Y2785" s="83">
        <v>1</v>
      </c>
      <c r="Z2785" s="83">
        <v>2</v>
      </c>
      <c r="AA2785" s="83">
        <v>15</v>
      </c>
      <c r="AB2785" s="241">
        <f t="shared" si="204"/>
        <v>30</v>
      </c>
      <c r="AC2785" s="240" t="str">
        <f t="shared" si="205"/>
        <v>OLASI RİSK</v>
      </c>
      <c r="AD2785" s="81" t="s">
        <v>132</v>
      </c>
      <c r="AE2785" s="81" t="s">
        <v>191</v>
      </c>
      <c r="AF2785" s="240" t="s">
        <v>921</v>
      </c>
      <c r="AG2785" s="83" t="s">
        <v>1220</v>
      </c>
    </row>
    <row r="2786" spans="1:33" ht="175" x14ac:dyDescent="0.45">
      <c r="A2786" s="152">
        <v>2779</v>
      </c>
      <c r="B2786" s="153">
        <v>45896</v>
      </c>
      <c r="C2786" s="81" t="s">
        <v>66</v>
      </c>
      <c r="D2786" s="81" t="s">
        <v>6755</v>
      </c>
      <c r="E2786" s="154" t="s">
        <v>4114</v>
      </c>
      <c r="F2786" s="154" t="s">
        <v>4114</v>
      </c>
      <c r="G2786" s="83" t="s">
        <v>1229</v>
      </c>
      <c r="H2786" s="83" t="s">
        <v>1243</v>
      </c>
      <c r="I2786" s="83" t="s">
        <v>1244</v>
      </c>
      <c r="J2786" s="83" t="s">
        <v>1245</v>
      </c>
      <c r="K2786" s="83" t="s">
        <v>857</v>
      </c>
      <c r="L2786" s="84" t="s">
        <v>1246</v>
      </c>
      <c r="M2786" s="84" t="s">
        <v>1169</v>
      </c>
      <c r="N2786" s="83">
        <v>0.5</v>
      </c>
      <c r="O2786" s="83">
        <v>1</v>
      </c>
      <c r="P2786" s="83">
        <v>40</v>
      </c>
      <c r="Q2786" s="241">
        <f t="shared" si="202"/>
        <v>20</v>
      </c>
      <c r="R2786" s="240" t="str">
        <f t="shared" si="203"/>
        <v>OLASI RİSK</v>
      </c>
      <c r="S2786" s="84" t="s">
        <v>918</v>
      </c>
      <c r="T2786" s="83" t="s">
        <v>191</v>
      </c>
      <c r="U2786" s="155" t="s">
        <v>919</v>
      </c>
      <c r="V2786" s="85" t="s">
        <v>558</v>
      </c>
      <c r="W2786" s="156" t="s">
        <v>919</v>
      </c>
      <c r="X2786" s="156" t="s">
        <v>858</v>
      </c>
      <c r="Y2786" s="83">
        <v>0.5</v>
      </c>
      <c r="Z2786" s="83">
        <v>0.5</v>
      </c>
      <c r="AA2786" s="83">
        <v>40</v>
      </c>
      <c r="AB2786" s="241">
        <f t="shared" si="204"/>
        <v>10</v>
      </c>
      <c r="AC2786" s="240" t="str">
        <f t="shared" si="205"/>
        <v>DÜŞÜK RİSK</v>
      </c>
      <c r="AD2786" s="81" t="s">
        <v>132</v>
      </c>
      <c r="AE2786" s="81" t="s">
        <v>191</v>
      </c>
      <c r="AF2786" s="240" t="s">
        <v>921</v>
      </c>
      <c r="AG2786" s="83" t="s">
        <v>1220</v>
      </c>
    </row>
    <row r="2787" spans="1:33" ht="105" x14ac:dyDescent="0.45">
      <c r="A2787" s="152">
        <v>2780</v>
      </c>
      <c r="B2787" s="153">
        <v>45896</v>
      </c>
      <c r="C2787" s="81" t="s">
        <v>66</v>
      </c>
      <c r="D2787" s="81" t="s">
        <v>6755</v>
      </c>
      <c r="E2787" s="154" t="s">
        <v>4114</v>
      </c>
      <c r="F2787" s="154" t="s">
        <v>4114</v>
      </c>
      <c r="G2787" s="83" t="s">
        <v>1247</v>
      </c>
      <c r="H2787" s="83" t="s">
        <v>4954</v>
      </c>
      <c r="I2787" s="83" t="s">
        <v>1451</v>
      </c>
      <c r="J2787" s="83" t="s">
        <v>1250</v>
      </c>
      <c r="K2787" s="83" t="s">
        <v>857</v>
      </c>
      <c r="L2787" s="84" t="s">
        <v>4955</v>
      </c>
      <c r="M2787" s="84" t="s">
        <v>1169</v>
      </c>
      <c r="N2787" s="83">
        <v>0.5</v>
      </c>
      <c r="O2787" s="83">
        <v>1</v>
      </c>
      <c r="P2787" s="83">
        <v>40</v>
      </c>
      <c r="Q2787" s="241">
        <f>IF(OR(ISBLANK(N2787)=TRUE,ISBLANK(O2787)=TRUE,ISBLANK(P2787)=TRUE),"",PRODUCT(N2787,O2787,P2787))</f>
        <v>20</v>
      </c>
      <c r="R2787" s="240" t="str">
        <f>IF(Q2787="","",IF(AND(Q2787&gt;=0,Q2787&lt;20),"DÜŞÜK RİSK",IF(AND(Q2787&gt;=20,Q2787&lt;70),"OLASI RİSK",IF(AND(Q2787&gt;=70,Q2787&lt;200),"ÖNEMLİ RİSK",IF(AND(Q2787&gt;=200,Q2787&lt;400),"YÜKSEK RİSK",IF(Q2787&gt;=400,"KABUL EDİLEMEZ RİSK",""))))))</f>
        <v>OLASI RİSK</v>
      </c>
      <c r="S2787" s="84" t="s">
        <v>918</v>
      </c>
      <c r="T2787" s="83" t="s">
        <v>192</v>
      </c>
      <c r="U2787" s="155" t="s">
        <v>919</v>
      </c>
      <c r="V2787" s="85" t="s">
        <v>558</v>
      </c>
      <c r="W2787" s="156" t="s">
        <v>919</v>
      </c>
      <c r="X2787" s="156" t="s">
        <v>858</v>
      </c>
      <c r="Y2787" s="83">
        <v>0.5</v>
      </c>
      <c r="Z2787" s="83">
        <v>0.5</v>
      </c>
      <c r="AA2787" s="83">
        <v>40</v>
      </c>
      <c r="AB2787" s="241">
        <f>IF(OR(ISBLANK(Y2787)=TRUE,ISBLANK(Z2787)=TRUE,ISBLANK(AA2787)=TRUE),"",PRODUCT(Y2787,Z2787,AA2787))</f>
        <v>10</v>
      </c>
      <c r="AC2787" s="240" t="str">
        <f>IF(AB2787="","",IF(AND(AB2787&gt;=0,AB2787&lt;20),"DÜŞÜK RİSK",IF(AND(AB2787&gt;=20,AB2787&lt;70),"OLASI RİSK",IF(AND(AB2787&gt;=70,AB2787&lt;200),"ÖNEMLİ RİSK",IF(AND(AB2787&gt;=200,AB2787&lt;400),"YÜKSEK RİSK",IF(AB2787&gt;=400,"KABUL EDİLEMEZ RİSK",""))))))</f>
        <v>DÜŞÜK RİSK</v>
      </c>
      <c r="AD2787" s="81" t="s">
        <v>132</v>
      </c>
      <c r="AE2787" s="81" t="s">
        <v>191</v>
      </c>
      <c r="AF2787" s="240" t="s">
        <v>921</v>
      </c>
      <c r="AG2787" s="83" t="s">
        <v>1220</v>
      </c>
    </row>
    <row r="2788" spans="1:33" ht="157.5" x14ac:dyDescent="0.45">
      <c r="A2788" s="152">
        <v>2781</v>
      </c>
      <c r="B2788" s="153">
        <v>45896</v>
      </c>
      <c r="C2788" s="81" t="s">
        <v>66</v>
      </c>
      <c r="D2788" s="81" t="s">
        <v>6755</v>
      </c>
      <c r="E2788" s="154" t="s">
        <v>4114</v>
      </c>
      <c r="F2788" s="154" t="s">
        <v>4114</v>
      </c>
      <c r="G2788" s="83" t="s">
        <v>1247</v>
      </c>
      <c r="H2788" s="83" t="s">
        <v>1248</v>
      </c>
      <c r="I2788" s="83" t="s">
        <v>1249</v>
      </c>
      <c r="J2788" s="83" t="s">
        <v>1250</v>
      </c>
      <c r="K2788" s="83" t="s">
        <v>857</v>
      </c>
      <c r="L2788" s="84" t="s">
        <v>4951</v>
      </c>
      <c r="M2788" s="84" t="s">
        <v>1169</v>
      </c>
      <c r="N2788" s="83">
        <v>0.5</v>
      </c>
      <c r="O2788" s="83">
        <v>1</v>
      </c>
      <c r="P2788" s="83">
        <v>40</v>
      </c>
      <c r="Q2788" s="241">
        <f t="shared" si="202"/>
        <v>20</v>
      </c>
      <c r="R2788" s="240" t="str">
        <f t="shared" si="203"/>
        <v>OLASI RİSK</v>
      </c>
      <c r="S2788" s="84" t="s">
        <v>918</v>
      </c>
      <c r="T2788" s="83" t="s">
        <v>192</v>
      </c>
      <c r="U2788" s="155" t="s">
        <v>919</v>
      </c>
      <c r="V2788" s="85" t="s">
        <v>558</v>
      </c>
      <c r="W2788" s="156" t="s">
        <v>919</v>
      </c>
      <c r="X2788" s="156" t="s">
        <v>858</v>
      </c>
      <c r="Y2788" s="83">
        <v>0.5</v>
      </c>
      <c r="Z2788" s="83">
        <v>0.5</v>
      </c>
      <c r="AA2788" s="83">
        <v>40</v>
      </c>
      <c r="AB2788" s="241">
        <f t="shared" si="204"/>
        <v>10</v>
      </c>
      <c r="AC2788" s="240" t="str">
        <f t="shared" si="205"/>
        <v>DÜŞÜK RİSK</v>
      </c>
      <c r="AD2788" s="81" t="s">
        <v>132</v>
      </c>
      <c r="AE2788" s="81" t="s">
        <v>191</v>
      </c>
      <c r="AF2788" s="240" t="s">
        <v>921</v>
      </c>
      <c r="AG2788" s="83" t="s">
        <v>1220</v>
      </c>
    </row>
    <row r="2789" spans="1:33" ht="157.5" x14ac:dyDescent="0.45">
      <c r="A2789" s="152">
        <v>2782</v>
      </c>
      <c r="B2789" s="153">
        <v>45896</v>
      </c>
      <c r="C2789" s="81" t="s">
        <v>66</v>
      </c>
      <c r="D2789" s="81" t="s">
        <v>6755</v>
      </c>
      <c r="E2789" s="154" t="s">
        <v>4114</v>
      </c>
      <c r="F2789" s="154" t="s">
        <v>4114</v>
      </c>
      <c r="G2789" s="83" t="s">
        <v>1247</v>
      </c>
      <c r="H2789" s="83" t="s">
        <v>1252</v>
      </c>
      <c r="I2789" s="83" t="s">
        <v>1253</v>
      </c>
      <c r="J2789" s="83" t="s">
        <v>1254</v>
      </c>
      <c r="K2789" s="83" t="s">
        <v>857</v>
      </c>
      <c r="L2789" s="84" t="s">
        <v>4952</v>
      </c>
      <c r="M2789" s="84" t="s">
        <v>1169</v>
      </c>
      <c r="N2789" s="83">
        <v>0.5</v>
      </c>
      <c r="O2789" s="83">
        <v>1</v>
      </c>
      <c r="P2789" s="83">
        <v>40</v>
      </c>
      <c r="Q2789" s="241">
        <f t="shared" si="202"/>
        <v>20</v>
      </c>
      <c r="R2789" s="240" t="str">
        <f t="shared" si="203"/>
        <v>OLASI RİSK</v>
      </c>
      <c r="S2789" s="84" t="s">
        <v>918</v>
      </c>
      <c r="T2789" s="83" t="s">
        <v>191</v>
      </c>
      <c r="U2789" s="155" t="s">
        <v>919</v>
      </c>
      <c r="V2789" s="85" t="s">
        <v>558</v>
      </c>
      <c r="W2789" s="156" t="s">
        <v>919</v>
      </c>
      <c r="X2789" s="156" t="s">
        <v>858</v>
      </c>
      <c r="Y2789" s="83">
        <v>0.5</v>
      </c>
      <c r="Z2789" s="83">
        <v>0.5</v>
      </c>
      <c r="AA2789" s="83">
        <v>40</v>
      </c>
      <c r="AB2789" s="241">
        <f t="shared" si="204"/>
        <v>10</v>
      </c>
      <c r="AC2789" s="240" t="str">
        <f t="shared" si="205"/>
        <v>DÜŞÜK RİSK</v>
      </c>
      <c r="AD2789" s="81" t="s">
        <v>132</v>
      </c>
      <c r="AE2789" s="81" t="s">
        <v>191</v>
      </c>
      <c r="AF2789" s="240" t="s">
        <v>921</v>
      </c>
      <c r="AG2789" s="83" t="s">
        <v>1220</v>
      </c>
    </row>
    <row r="2790" spans="1:33" ht="157.5" x14ac:dyDescent="0.45">
      <c r="A2790" s="152">
        <v>2783</v>
      </c>
      <c r="B2790" s="153">
        <v>45896</v>
      </c>
      <c r="C2790" s="81" t="s">
        <v>66</v>
      </c>
      <c r="D2790" s="81" t="s">
        <v>6755</v>
      </c>
      <c r="E2790" s="154" t="s">
        <v>4114</v>
      </c>
      <c r="F2790" s="154" t="s">
        <v>4114</v>
      </c>
      <c r="G2790" s="83" t="s">
        <v>1247</v>
      </c>
      <c r="H2790" s="83" t="s">
        <v>1255</v>
      </c>
      <c r="I2790" s="83" t="s">
        <v>1256</v>
      </c>
      <c r="J2790" s="83" t="s">
        <v>1257</v>
      </c>
      <c r="K2790" s="83" t="s">
        <v>857</v>
      </c>
      <c r="L2790" s="84" t="s">
        <v>1258</v>
      </c>
      <c r="M2790" s="84" t="s">
        <v>1169</v>
      </c>
      <c r="N2790" s="83">
        <v>0.5</v>
      </c>
      <c r="O2790" s="83">
        <v>0.5</v>
      </c>
      <c r="P2790" s="83">
        <v>40</v>
      </c>
      <c r="Q2790" s="241">
        <f t="shared" si="202"/>
        <v>10</v>
      </c>
      <c r="R2790" s="240" t="str">
        <f t="shared" si="203"/>
        <v>DÜŞÜK RİSK</v>
      </c>
      <c r="S2790" s="84" t="s">
        <v>918</v>
      </c>
      <c r="T2790" s="83" t="s">
        <v>191</v>
      </c>
      <c r="U2790" s="155" t="s">
        <v>919</v>
      </c>
      <c r="V2790" s="85" t="s">
        <v>558</v>
      </c>
      <c r="W2790" s="156" t="s">
        <v>919</v>
      </c>
      <c r="X2790" s="156" t="s">
        <v>858</v>
      </c>
      <c r="Y2790" s="83">
        <v>0.5</v>
      </c>
      <c r="Z2790" s="83">
        <v>0.5</v>
      </c>
      <c r="AA2790" s="83">
        <v>40</v>
      </c>
      <c r="AB2790" s="241">
        <f t="shared" si="204"/>
        <v>10</v>
      </c>
      <c r="AC2790" s="240" t="str">
        <f t="shared" si="205"/>
        <v>DÜŞÜK RİSK</v>
      </c>
      <c r="AD2790" s="81" t="s">
        <v>132</v>
      </c>
      <c r="AE2790" s="81" t="s">
        <v>191</v>
      </c>
      <c r="AF2790" s="240" t="s">
        <v>921</v>
      </c>
      <c r="AG2790" s="83" t="s">
        <v>1220</v>
      </c>
    </row>
    <row r="2791" spans="1:33" ht="140" x14ac:dyDescent="0.45">
      <c r="A2791" s="152">
        <v>2784</v>
      </c>
      <c r="B2791" s="153">
        <v>45896</v>
      </c>
      <c r="C2791" s="81" t="s">
        <v>66</v>
      </c>
      <c r="D2791" s="81" t="s">
        <v>6755</v>
      </c>
      <c r="E2791" s="154" t="s">
        <v>4114</v>
      </c>
      <c r="F2791" s="154" t="s">
        <v>4114</v>
      </c>
      <c r="G2791" s="83" t="s">
        <v>1259</v>
      </c>
      <c r="H2791" s="83" t="s">
        <v>1260</v>
      </c>
      <c r="I2791" s="83" t="s">
        <v>1261</v>
      </c>
      <c r="J2791" s="83" t="s">
        <v>1262</v>
      </c>
      <c r="K2791" s="83" t="s">
        <v>857</v>
      </c>
      <c r="L2791" s="84" t="s">
        <v>4945</v>
      </c>
      <c r="M2791" s="84" t="s">
        <v>1169</v>
      </c>
      <c r="N2791" s="83">
        <v>0.5</v>
      </c>
      <c r="O2791" s="83">
        <v>1</v>
      </c>
      <c r="P2791" s="83">
        <v>40</v>
      </c>
      <c r="Q2791" s="241">
        <f t="shared" si="202"/>
        <v>20</v>
      </c>
      <c r="R2791" s="240" t="str">
        <f t="shared" si="203"/>
        <v>OLASI RİSK</v>
      </c>
      <c r="S2791" s="84" t="s">
        <v>918</v>
      </c>
      <c r="T2791" s="83" t="s">
        <v>191</v>
      </c>
      <c r="U2791" s="155" t="s">
        <v>919</v>
      </c>
      <c r="V2791" s="85" t="s">
        <v>558</v>
      </c>
      <c r="W2791" s="156" t="s">
        <v>919</v>
      </c>
      <c r="X2791" s="156" t="s">
        <v>858</v>
      </c>
      <c r="Y2791" s="83">
        <v>0.5</v>
      </c>
      <c r="Z2791" s="83">
        <v>0.5</v>
      </c>
      <c r="AA2791" s="83">
        <v>40</v>
      </c>
      <c r="AB2791" s="241">
        <f t="shared" si="204"/>
        <v>10</v>
      </c>
      <c r="AC2791" s="240" t="str">
        <f t="shared" si="205"/>
        <v>DÜŞÜK RİSK</v>
      </c>
      <c r="AD2791" s="81" t="s">
        <v>132</v>
      </c>
      <c r="AE2791" s="81" t="s">
        <v>191</v>
      </c>
      <c r="AF2791" s="240" t="s">
        <v>921</v>
      </c>
      <c r="AG2791" s="83" t="s">
        <v>1220</v>
      </c>
    </row>
    <row r="2792" spans="1:33" ht="140" x14ac:dyDescent="0.45">
      <c r="A2792" s="152">
        <v>2785</v>
      </c>
      <c r="B2792" s="153">
        <v>45896</v>
      </c>
      <c r="C2792" s="81" t="s">
        <v>66</v>
      </c>
      <c r="D2792" s="81" t="s">
        <v>6755</v>
      </c>
      <c r="E2792" s="154" t="s">
        <v>4114</v>
      </c>
      <c r="F2792" s="154" t="s">
        <v>4114</v>
      </c>
      <c r="G2792" s="83" t="s">
        <v>1275</v>
      </c>
      <c r="H2792" s="83" t="s">
        <v>1280</v>
      </c>
      <c r="I2792" s="83" t="s">
        <v>1281</v>
      </c>
      <c r="J2792" s="83" t="s">
        <v>1282</v>
      </c>
      <c r="K2792" s="83" t="s">
        <v>857</v>
      </c>
      <c r="L2792" s="84" t="s">
        <v>1283</v>
      </c>
      <c r="M2792" s="84" t="s">
        <v>917</v>
      </c>
      <c r="N2792" s="83">
        <v>0.5</v>
      </c>
      <c r="O2792" s="83">
        <v>0.5</v>
      </c>
      <c r="P2792" s="83">
        <v>40</v>
      </c>
      <c r="Q2792" s="241">
        <f t="shared" si="202"/>
        <v>10</v>
      </c>
      <c r="R2792" s="240" t="str">
        <f t="shared" si="203"/>
        <v>DÜŞÜK RİSK</v>
      </c>
      <c r="S2792" s="84" t="s">
        <v>918</v>
      </c>
      <c r="T2792" s="83" t="s">
        <v>191</v>
      </c>
      <c r="U2792" s="155" t="s">
        <v>919</v>
      </c>
      <c r="V2792" s="85" t="s">
        <v>558</v>
      </c>
      <c r="W2792" s="156" t="s">
        <v>919</v>
      </c>
      <c r="X2792" s="156" t="s">
        <v>858</v>
      </c>
      <c r="Y2792" s="83">
        <v>0.5</v>
      </c>
      <c r="Z2792" s="83">
        <v>0.5</v>
      </c>
      <c r="AA2792" s="83">
        <v>40</v>
      </c>
      <c r="AB2792" s="241">
        <f t="shared" si="204"/>
        <v>10</v>
      </c>
      <c r="AC2792" s="240" t="str">
        <f t="shared" si="205"/>
        <v>DÜŞÜK RİSK</v>
      </c>
      <c r="AD2792" s="81" t="s">
        <v>493</v>
      </c>
      <c r="AE2792" s="81" t="s">
        <v>191</v>
      </c>
      <c r="AF2792" s="240" t="s">
        <v>1274</v>
      </c>
      <c r="AG2792" s="83" t="s">
        <v>1220</v>
      </c>
    </row>
    <row r="2793" spans="1:33" ht="140" x14ac:dyDescent="0.45">
      <c r="A2793" s="152">
        <v>2786</v>
      </c>
      <c r="B2793" s="153">
        <v>45896</v>
      </c>
      <c r="C2793" s="81" t="s">
        <v>66</v>
      </c>
      <c r="D2793" s="81" t="s">
        <v>6755</v>
      </c>
      <c r="E2793" s="154" t="s">
        <v>4114</v>
      </c>
      <c r="F2793" s="154" t="s">
        <v>4114</v>
      </c>
      <c r="G2793" s="83" t="s">
        <v>1275</v>
      </c>
      <c r="H2793" s="83" t="s">
        <v>1284</v>
      </c>
      <c r="I2793" s="83" t="s">
        <v>1285</v>
      </c>
      <c r="J2793" s="83" t="s">
        <v>1286</v>
      </c>
      <c r="K2793" s="83" t="s">
        <v>857</v>
      </c>
      <c r="L2793" s="84" t="s">
        <v>4956</v>
      </c>
      <c r="M2793" s="84" t="s">
        <v>917</v>
      </c>
      <c r="N2793" s="83">
        <v>1</v>
      </c>
      <c r="O2793" s="83">
        <v>0.5</v>
      </c>
      <c r="P2793" s="83">
        <v>40</v>
      </c>
      <c r="Q2793" s="241">
        <f t="shared" si="202"/>
        <v>20</v>
      </c>
      <c r="R2793" s="240" t="str">
        <f t="shared" si="203"/>
        <v>OLASI RİSK</v>
      </c>
      <c r="S2793" s="84" t="s">
        <v>918</v>
      </c>
      <c r="T2793" s="83" t="s">
        <v>191</v>
      </c>
      <c r="U2793" s="155" t="s">
        <v>919</v>
      </c>
      <c r="V2793" s="85" t="s">
        <v>558</v>
      </c>
      <c r="W2793" s="156" t="s">
        <v>919</v>
      </c>
      <c r="X2793" s="156" t="s">
        <v>858</v>
      </c>
      <c r="Y2793" s="83">
        <v>0.5</v>
      </c>
      <c r="Z2793" s="83">
        <v>0.5</v>
      </c>
      <c r="AA2793" s="83">
        <v>40</v>
      </c>
      <c r="AB2793" s="241">
        <f t="shared" si="204"/>
        <v>10</v>
      </c>
      <c r="AC2793" s="240" t="str">
        <f t="shared" si="205"/>
        <v>DÜŞÜK RİSK</v>
      </c>
      <c r="AD2793" s="81" t="s">
        <v>493</v>
      </c>
      <c r="AE2793" s="81" t="s">
        <v>191</v>
      </c>
      <c r="AF2793" s="240" t="s">
        <v>1274</v>
      </c>
      <c r="AG2793" s="83" t="s">
        <v>1220</v>
      </c>
    </row>
    <row r="2794" spans="1:33" ht="122.5" x14ac:dyDescent="0.45">
      <c r="A2794" s="152">
        <v>2787</v>
      </c>
      <c r="B2794" s="153">
        <v>45896</v>
      </c>
      <c r="C2794" s="81" t="s">
        <v>66</v>
      </c>
      <c r="D2794" s="81" t="s">
        <v>6755</v>
      </c>
      <c r="E2794" s="154" t="s">
        <v>4114</v>
      </c>
      <c r="F2794" s="154" t="s">
        <v>4114</v>
      </c>
      <c r="G2794" s="83" t="s">
        <v>1275</v>
      </c>
      <c r="H2794" s="83" t="s">
        <v>1288</v>
      </c>
      <c r="I2794" s="83" t="s">
        <v>1285</v>
      </c>
      <c r="J2794" s="83" t="s">
        <v>1289</v>
      </c>
      <c r="K2794" s="83" t="s">
        <v>857</v>
      </c>
      <c r="L2794" s="84" t="s">
        <v>4946</v>
      </c>
      <c r="M2794" s="84" t="s">
        <v>917</v>
      </c>
      <c r="N2794" s="83">
        <v>1</v>
      </c>
      <c r="O2794" s="83">
        <v>0.5</v>
      </c>
      <c r="P2794" s="83">
        <v>40</v>
      </c>
      <c r="Q2794" s="241">
        <f t="shared" si="202"/>
        <v>20</v>
      </c>
      <c r="R2794" s="240" t="str">
        <f t="shared" si="203"/>
        <v>OLASI RİSK</v>
      </c>
      <c r="S2794" s="84" t="s">
        <v>918</v>
      </c>
      <c r="T2794" s="83" t="s">
        <v>191</v>
      </c>
      <c r="U2794" s="155" t="s">
        <v>919</v>
      </c>
      <c r="V2794" s="85" t="s">
        <v>558</v>
      </c>
      <c r="W2794" s="156" t="s">
        <v>919</v>
      </c>
      <c r="X2794" s="156" t="s">
        <v>858</v>
      </c>
      <c r="Y2794" s="83">
        <v>0.5</v>
      </c>
      <c r="Z2794" s="83">
        <v>0.5</v>
      </c>
      <c r="AA2794" s="83">
        <v>40</v>
      </c>
      <c r="AB2794" s="241">
        <f t="shared" si="204"/>
        <v>10</v>
      </c>
      <c r="AC2794" s="240" t="str">
        <f t="shared" si="205"/>
        <v>DÜŞÜK RİSK</v>
      </c>
      <c r="AD2794" s="81" t="s">
        <v>493</v>
      </c>
      <c r="AE2794" s="81" t="s">
        <v>191</v>
      </c>
      <c r="AF2794" s="240" t="s">
        <v>1274</v>
      </c>
      <c r="AG2794" s="83" t="s">
        <v>1220</v>
      </c>
    </row>
    <row r="2795" spans="1:33" ht="105" x14ac:dyDescent="0.45">
      <c r="A2795" s="152">
        <v>2788</v>
      </c>
      <c r="B2795" s="153">
        <v>45896</v>
      </c>
      <c r="C2795" s="81" t="s">
        <v>66</v>
      </c>
      <c r="D2795" s="81" t="s">
        <v>6755</v>
      </c>
      <c r="E2795" s="154" t="s">
        <v>4114</v>
      </c>
      <c r="F2795" s="154" t="s">
        <v>4114</v>
      </c>
      <c r="G2795" s="83" t="s">
        <v>1275</v>
      </c>
      <c r="H2795" s="83" t="s">
        <v>1290</v>
      </c>
      <c r="I2795" s="83" t="s">
        <v>1291</v>
      </c>
      <c r="J2795" s="83" t="s">
        <v>1292</v>
      </c>
      <c r="K2795" s="83" t="s">
        <v>857</v>
      </c>
      <c r="L2795" s="84" t="s">
        <v>1293</v>
      </c>
      <c r="M2795" s="84" t="s">
        <v>917</v>
      </c>
      <c r="N2795" s="83">
        <v>0.5</v>
      </c>
      <c r="O2795" s="83">
        <v>0.5</v>
      </c>
      <c r="P2795" s="83">
        <v>40</v>
      </c>
      <c r="Q2795" s="241">
        <f t="shared" si="202"/>
        <v>10</v>
      </c>
      <c r="R2795" s="240" t="str">
        <f t="shared" si="203"/>
        <v>DÜŞÜK RİSK</v>
      </c>
      <c r="S2795" s="84" t="s">
        <v>918</v>
      </c>
      <c r="T2795" s="83" t="s">
        <v>191</v>
      </c>
      <c r="U2795" s="155" t="s">
        <v>919</v>
      </c>
      <c r="V2795" s="85" t="s">
        <v>558</v>
      </c>
      <c r="W2795" s="156" t="s">
        <v>919</v>
      </c>
      <c r="X2795" s="156" t="s">
        <v>858</v>
      </c>
      <c r="Y2795" s="83">
        <v>0.5</v>
      </c>
      <c r="Z2795" s="83">
        <v>0.5</v>
      </c>
      <c r="AA2795" s="83">
        <v>40</v>
      </c>
      <c r="AB2795" s="241">
        <f t="shared" si="204"/>
        <v>10</v>
      </c>
      <c r="AC2795" s="240" t="str">
        <f t="shared" si="205"/>
        <v>DÜŞÜK RİSK</v>
      </c>
      <c r="AD2795" s="81" t="s">
        <v>493</v>
      </c>
      <c r="AE2795" s="81" t="s">
        <v>191</v>
      </c>
      <c r="AF2795" s="240" t="s">
        <v>1274</v>
      </c>
      <c r="AG2795" s="83" t="s">
        <v>1220</v>
      </c>
    </row>
    <row r="2796" spans="1:33" ht="105" x14ac:dyDescent="0.45">
      <c r="A2796" s="152">
        <v>2789</v>
      </c>
      <c r="B2796" s="153">
        <v>45896</v>
      </c>
      <c r="C2796" s="83" t="s">
        <v>66</v>
      </c>
      <c r="D2796" s="81" t="s">
        <v>6756</v>
      </c>
      <c r="E2796" s="154" t="s">
        <v>4114</v>
      </c>
      <c r="F2796" s="154" t="s">
        <v>4114</v>
      </c>
      <c r="G2796" s="83" t="s">
        <v>2679</v>
      </c>
      <c r="H2796" s="83" t="s">
        <v>2680</v>
      </c>
      <c r="I2796" s="83" t="s">
        <v>2681</v>
      </c>
      <c r="J2796" s="83" t="s">
        <v>2682</v>
      </c>
      <c r="K2796" s="83" t="s">
        <v>857</v>
      </c>
      <c r="L2796" s="84" t="s">
        <v>2683</v>
      </c>
      <c r="M2796" s="84" t="s">
        <v>917</v>
      </c>
      <c r="N2796" s="83">
        <v>0.5</v>
      </c>
      <c r="O2796" s="83">
        <v>0.5</v>
      </c>
      <c r="P2796" s="83">
        <v>40</v>
      </c>
      <c r="Q2796" s="241">
        <f t="shared" si="202"/>
        <v>10</v>
      </c>
      <c r="R2796" s="240" t="str">
        <f t="shared" si="203"/>
        <v>DÜŞÜK RİSK</v>
      </c>
      <c r="S2796" s="84" t="s">
        <v>918</v>
      </c>
      <c r="T2796" s="83" t="s">
        <v>191</v>
      </c>
      <c r="U2796" s="155" t="s">
        <v>919</v>
      </c>
      <c r="V2796" s="85" t="s">
        <v>558</v>
      </c>
      <c r="W2796" s="156" t="s">
        <v>919</v>
      </c>
      <c r="X2796" s="156" t="s">
        <v>858</v>
      </c>
      <c r="Y2796" s="83">
        <v>0.5</v>
      </c>
      <c r="Z2796" s="83">
        <v>0.5</v>
      </c>
      <c r="AA2796" s="83">
        <v>40</v>
      </c>
      <c r="AB2796" s="241">
        <f t="shared" si="204"/>
        <v>10</v>
      </c>
      <c r="AC2796" s="240" t="str">
        <f t="shared" si="205"/>
        <v>DÜŞÜK RİSK</v>
      </c>
      <c r="AD2796" s="81" t="s">
        <v>132</v>
      </c>
      <c r="AE2796" s="81" t="s">
        <v>191</v>
      </c>
      <c r="AF2796" s="240" t="s">
        <v>2390</v>
      </c>
      <c r="AG2796" s="83" t="s">
        <v>2684</v>
      </c>
    </row>
    <row r="2797" spans="1:33" ht="122.5" x14ac:dyDescent="0.45">
      <c r="A2797" s="152">
        <v>2790</v>
      </c>
      <c r="B2797" s="153">
        <v>45896</v>
      </c>
      <c r="C2797" s="83" t="s">
        <v>66</v>
      </c>
      <c r="D2797" s="81" t="s">
        <v>6756</v>
      </c>
      <c r="E2797" s="154" t="s">
        <v>4114</v>
      </c>
      <c r="F2797" s="154" t="s">
        <v>4114</v>
      </c>
      <c r="G2797" s="83" t="s">
        <v>1294</v>
      </c>
      <c r="H2797" s="83" t="s">
        <v>1295</v>
      </c>
      <c r="I2797" s="83" t="s">
        <v>1296</v>
      </c>
      <c r="J2797" s="83" t="s">
        <v>924</v>
      </c>
      <c r="K2797" s="83" t="s">
        <v>857</v>
      </c>
      <c r="L2797" s="84" t="s">
        <v>4953</v>
      </c>
      <c r="M2797" s="84" t="s">
        <v>1169</v>
      </c>
      <c r="N2797" s="83">
        <v>0.5</v>
      </c>
      <c r="O2797" s="83">
        <v>0.5</v>
      </c>
      <c r="P2797" s="83">
        <v>7</v>
      </c>
      <c r="Q2797" s="241">
        <f t="shared" si="202"/>
        <v>1.75</v>
      </c>
      <c r="R2797" s="240" t="str">
        <f t="shared" si="203"/>
        <v>DÜŞÜK RİSK</v>
      </c>
      <c r="S2797" s="84" t="s">
        <v>918</v>
      </c>
      <c r="T2797" s="83" t="s">
        <v>191</v>
      </c>
      <c r="U2797" s="155" t="s">
        <v>919</v>
      </c>
      <c r="V2797" s="85" t="s">
        <v>558</v>
      </c>
      <c r="W2797" s="156" t="s">
        <v>919</v>
      </c>
      <c r="X2797" s="156" t="s">
        <v>858</v>
      </c>
      <c r="Y2797" s="83">
        <v>0.5</v>
      </c>
      <c r="Z2797" s="83">
        <v>0.5</v>
      </c>
      <c r="AA2797" s="83">
        <v>7</v>
      </c>
      <c r="AB2797" s="241">
        <f t="shared" si="204"/>
        <v>1.75</v>
      </c>
      <c r="AC2797" s="240" t="str">
        <f t="shared" si="205"/>
        <v>DÜŞÜK RİSK</v>
      </c>
      <c r="AD2797" s="81" t="s">
        <v>493</v>
      </c>
      <c r="AE2797" s="81" t="s">
        <v>191</v>
      </c>
      <c r="AF2797" s="240" t="s">
        <v>1274</v>
      </c>
      <c r="AG2797" s="83" t="s">
        <v>1298</v>
      </c>
    </row>
    <row r="2798" spans="1:33" ht="105" x14ac:dyDescent="0.45">
      <c r="A2798" s="152">
        <v>2791</v>
      </c>
      <c r="B2798" s="153">
        <v>45896</v>
      </c>
      <c r="C2798" s="83" t="s">
        <v>66</v>
      </c>
      <c r="D2798" s="81" t="s">
        <v>6756</v>
      </c>
      <c r="E2798" s="154" t="s">
        <v>4114</v>
      </c>
      <c r="F2798" s="154" t="s">
        <v>4114</v>
      </c>
      <c r="G2798" s="83" t="s">
        <v>1294</v>
      </c>
      <c r="H2798" s="83" t="s">
        <v>1299</v>
      </c>
      <c r="I2798" s="83" t="s">
        <v>1300</v>
      </c>
      <c r="J2798" s="83" t="s">
        <v>1301</v>
      </c>
      <c r="K2798" s="83" t="s">
        <v>857</v>
      </c>
      <c r="L2798" s="84" t="s">
        <v>1302</v>
      </c>
      <c r="M2798" s="84" t="s">
        <v>1169</v>
      </c>
      <c r="N2798" s="83">
        <v>3</v>
      </c>
      <c r="O2798" s="83">
        <v>1</v>
      </c>
      <c r="P2798" s="83">
        <v>7</v>
      </c>
      <c r="Q2798" s="241">
        <f t="shared" si="202"/>
        <v>21</v>
      </c>
      <c r="R2798" s="240" t="str">
        <f t="shared" si="203"/>
        <v>OLASI RİSK</v>
      </c>
      <c r="S2798" s="84" t="s">
        <v>918</v>
      </c>
      <c r="T2798" s="83" t="s">
        <v>191</v>
      </c>
      <c r="U2798" s="155" t="s">
        <v>919</v>
      </c>
      <c r="V2798" s="85" t="s">
        <v>558</v>
      </c>
      <c r="W2798" s="156" t="s">
        <v>919</v>
      </c>
      <c r="X2798" s="156" t="s">
        <v>858</v>
      </c>
      <c r="Y2798" s="83">
        <v>1</v>
      </c>
      <c r="Z2798" s="83">
        <v>0.5</v>
      </c>
      <c r="AA2798" s="83">
        <v>3</v>
      </c>
      <c r="AB2798" s="241">
        <f t="shared" si="204"/>
        <v>1.5</v>
      </c>
      <c r="AC2798" s="240" t="str">
        <f t="shared" si="205"/>
        <v>DÜŞÜK RİSK</v>
      </c>
      <c r="AD2798" s="81" t="s">
        <v>132</v>
      </c>
      <c r="AE2798" s="81" t="s">
        <v>191</v>
      </c>
      <c r="AF2798" s="240" t="s">
        <v>921</v>
      </c>
      <c r="AG2798" s="83" t="s">
        <v>1298</v>
      </c>
    </row>
    <row r="2799" spans="1:33" ht="122.5" x14ac:dyDescent="0.45">
      <c r="A2799" s="152">
        <v>2792</v>
      </c>
      <c r="B2799" s="153">
        <v>45896</v>
      </c>
      <c r="C2799" s="83" t="s">
        <v>66</v>
      </c>
      <c r="D2799" s="81" t="s">
        <v>6756</v>
      </c>
      <c r="E2799" s="154" t="s">
        <v>4114</v>
      </c>
      <c r="F2799" s="154" t="s">
        <v>4114</v>
      </c>
      <c r="G2799" s="83" t="s">
        <v>1303</v>
      </c>
      <c r="H2799" s="83" t="s">
        <v>1304</v>
      </c>
      <c r="I2799" s="83" t="s">
        <v>1305</v>
      </c>
      <c r="J2799" s="83" t="s">
        <v>1306</v>
      </c>
      <c r="K2799" s="83" t="s">
        <v>857</v>
      </c>
      <c r="L2799" s="84" t="s">
        <v>4957</v>
      </c>
      <c r="M2799" s="84" t="s">
        <v>1169</v>
      </c>
      <c r="N2799" s="83">
        <v>1</v>
      </c>
      <c r="O2799" s="83">
        <v>1</v>
      </c>
      <c r="P2799" s="83">
        <v>40</v>
      </c>
      <c r="Q2799" s="241">
        <f t="shared" si="202"/>
        <v>40</v>
      </c>
      <c r="R2799" s="240" t="str">
        <f t="shared" si="203"/>
        <v>OLASI RİSK</v>
      </c>
      <c r="S2799" s="84" t="s">
        <v>918</v>
      </c>
      <c r="T2799" s="83" t="s">
        <v>191</v>
      </c>
      <c r="U2799" s="155" t="s">
        <v>919</v>
      </c>
      <c r="V2799" s="85" t="s">
        <v>558</v>
      </c>
      <c r="W2799" s="156" t="s">
        <v>919</v>
      </c>
      <c r="X2799" s="156" t="s">
        <v>858</v>
      </c>
      <c r="Y2799" s="83">
        <v>0.5</v>
      </c>
      <c r="Z2799" s="83">
        <v>0.5</v>
      </c>
      <c r="AA2799" s="83">
        <v>40</v>
      </c>
      <c r="AB2799" s="241">
        <f t="shared" si="204"/>
        <v>10</v>
      </c>
      <c r="AC2799" s="240" t="str">
        <f t="shared" si="205"/>
        <v>DÜŞÜK RİSK</v>
      </c>
      <c r="AD2799" s="81" t="s">
        <v>132</v>
      </c>
      <c r="AE2799" s="81" t="s">
        <v>191</v>
      </c>
      <c r="AF2799" s="240" t="s">
        <v>921</v>
      </c>
      <c r="AG2799" s="83" t="s">
        <v>1298</v>
      </c>
    </row>
    <row r="2800" spans="1:33" ht="157.5" x14ac:dyDescent="0.45">
      <c r="A2800" s="152">
        <v>2793</v>
      </c>
      <c r="B2800" s="153">
        <v>45896</v>
      </c>
      <c r="C2800" s="83" t="s">
        <v>66</v>
      </c>
      <c r="D2800" s="81" t="s">
        <v>6756</v>
      </c>
      <c r="E2800" s="154" t="s">
        <v>4114</v>
      </c>
      <c r="F2800" s="154" t="s">
        <v>4114</v>
      </c>
      <c r="G2800" s="83" t="s">
        <v>1308</v>
      </c>
      <c r="H2800" s="83" t="s">
        <v>1309</v>
      </c>
      <c r="I2800" s="83" t="s">
        <v>1310</v>
      </c>
      <c r="J2800" s="83" t="s">
        <v>1311</v>
      </c>
      <c r="K2800" s="83" t="s">
        <v>857</v>
      </c>
      <c r="L2800" s="84" t="s">
        <v>1312</v>
      </c>
      <c r="M2800" s="84" t="s">
        <v>1169</v>
      </c>
      <c r="N2800" s="83">
        <v>3</v>
      </c>
      <c r="O2800" s="83">
        <v>3</v>
      </c>
      <c r="P2800" s="83">
        <v>15</v>
      </c>
      <c r="Q2800" s="241">
        <f t="shared" si="202"/>
        <v>135</v>
      </c>
      <c r="R2800" s="240" t="str">
        <f t="shared" si="203"/>
        <v>ÖNEMLİ RİSK</v>
      </c>
      <c r="S2800" s="84" t="s">
        <v>918</v>
      </c>
      <c r="T2800" s="83" t="s">
        <v>191</v>
      </c>
      <c r="U2800" s="155" t="s">
        <v>919</v>
      </c>
      <c r="V2800" s="85" t="s">
        <v>558</v>
      </c>
      <c r="W2800" s="156" t="s">
        <v>919</v>
      </c>
      <c r="X2800" s="156" t="s">
        <v>858</v>
      </c>
      <c r="Y2800" s="83">
        <v>0.5</v>
      </c>
      <c r="Z2800" s="83">
        <v>0.5</v>
      </c>
      <c r="AA2800" s="83">
        <v>15</v>
      </c>
      <c r="AB2800" s="241">
        <f t="shared" si="204"/>
        <v>3.75</v>
      </c>
      <c r="AC2800" s="240" t="str">
        <f t="shared" si="205"/>
        <v>DÜŞÜK RİSK</v>
      </c>
      <c r="AD2800" s="81" t="s">
        <v>132</v>
      </c>
      <c r="AE2800" s="81" t="s">
        <v>191</v>
      </c>
      <c r="AF2800" s="240" t="s">
        <v>921</v>
      </c>
      <c r="AG2800" s="83" t="s">
        <v>1298</v>
      </c>
    </row>
    <row r="2801" spans="1:33" ht="175" x14ac:dyDescent="0.45">
      <c r="A2801" s="152">
        <v>2794</v>
      </c>
      <c r="B2801" s="153">
        <v>45896</v>
      </c>
      <c r="C2801" s="83" t="s">
        <v>66</v>
      </c>
      <c r="D2801" s="81" t="s">
        <v>6756</v>
      </c>
      <c r="E2801" s="154" t="s">
        <v>4114</v>
      </c>
      <c r="F2801" s="154" t="s">
        <v>4114</v>
      </c>
      <c r="G2801" s="83" t="s">
        <v>1313</v>
      </c>
      <c r="H2801" s="83" t="s">
        <v>1314</v>
      </c>
      <c r="I2801" s="83" t="s">
        <v>1315</v>
      </c>
      <c r="J2801" s="83" t="s">
        <v>1306</v>
      </c>
      <c r="K2801" s="83" t="s">
        <v>857</v>
      </c>
      <c r="L2801" s="84" t="s">
        <v>1316</v>
      </c>
      <c r="M2801" s="84" t="s">
        <v>1169</v>
      </c>
      <c r="N2801" s="83">
        <v>1</v>
      </c>
      <c r="O2801" s="83">
        <v>0.5</v>
      </c>
      <c r="P2801" s="83">
        <v>15</v>
      </c>
      <c r="Q2801" s="241">
        <f t="shared" si="202"/>
        <v>7.5</v>
      </c>
      <c r="R2801" s="240" t="str">
        <f t="shared" si="203"/>
        <v>DÜŞÜK RİSK</v>
      </c>
      <c r="S2801" s="84" t="s">
        <v>918</v>
      </c>
      <c r="T2801" s="83" t="s">
        <v>72</v>
      </c>
      <c r="U2801" s="155" t="s">
        <v>919</v>
      </c>
      <c r="V2801" s="85" t="s">
        <v>558</v>
      </c>
      <c r="W2801" s="156" t="s">
        <v>919</v>
      </c>
      <c r="X2801" s="156" t="s">
        <v>858</v>
      </c>
      <c r="Y2801" s="83">
        <v>0.5</v>
      </c>
      <c r="Z2801" s="83">
        <v>0.5</v>
      </c>
      <c r="AA2801" s="83">
        <v>40</v>
      </c>
      <c r="AB2801" s="241">
        <f t="shared" si="204"/>
        <v>10</v>
      </c>
      <c r="AC2801" s="240" t="str">
        <f t="shared" si="205"/>
        <v>DÜŞÜK RİSK</v>
      </c>
      <c r="AD2801" s="81" t="s">
        <v>493</v>
      </c>
      <c r="AE2801" s="81" t="s">
        <v>72</v>
      </c>
      <c r="AF2801" s="240" t="s">
        <v>1081</v>
      </c>
      <c r="AG2801" s="83" t="s">
        <v>1298</v>
      </c>
    </row>
    <row r="2802" spans="1:33" ht="122.5" x14ac:dyDescent="0.45">
      <c r="A2802" s="152">
        <v>2795</v>
      </c>
      <c r="B2802" s="153">
        <v>45896</v>
      </c>
      <c r="C2802" s="83" t="s">
        <v>66</v>
      </c>
      <c r="D2802" s="81" t="s">
        <v>6756</v>
      </c>
      <c r="E2802" s="154" t="s">
        <v>4114</v>
      </c>
      <c r="F2802" s="154" t="s">
        <v>4114</v>
      </c>
      <c r="G2802" s="83" t="s">
        <v>1313</v>
      </c>
      <c r="H2802" s="83" t="s">
        <v>1317</v>
      </c>
      <c r="I2802" s="83" t="s">
        <v>1318</v>
      </c>
      <c r="J2802" s="83" t="s">
        <v>1306</v>
      </c>
      <c r="K2802" s="83" t="s">
        <v>857</v>
      </c>
      <c r="L2802" s="84" t="s">
        <v>1319</v>
      </c>
      <c r="M2802" s="84" t="s">
        <v>1169</v>
      </c>
      <c r="N2802" s="83">
        <v>1</v>
      </c>
      <c r="O2802" s="83">
        <v>0.5</v>
      </c>
      <c r="P2802" s="83">
        <v>40</v>
      </c>
      <c r="Q2802" s="241">
        <f t="shared" si="202"/>
        <v>20</v>
      </c>
      <c r="R2802" s="240" t="str">
        <f t="shared" si="203"/>
        <v>OLASI RİSK</v>
      </c>
      <c r="S2802" s="84" t="s">
        <v>918</v>
      </c>
      <c r="T2802" s="83" t="s">
        <v>191</v>
      </c>
      <c r="U2802" s="155" t="s">
        <v>919</v>
      </c>
      <c r="V2802" s="85" t="s">
        <v>558</v>
      </c>
      <c r="W2802" s="156" t="s">
        <v>919</v>
      </c>
      <c r="X2802" s="156" t="s">
        <v>858</v>
      </c>
      <c r="Y2802" s="83">
        <v>1</v>
      </c>
      <c r="Z2802" s="83">
        <v>0.5</v>
      </c>
      <c r="AA2802" s="83">
        <v>15</v>
      </c>
      <c r="AB2802" s="241">
        <f t="shared" si="204"/>
        <v>7.5</v>
      </c>
      <c r="AC2802" s="240" t="str">
        <f t="shared" si="205"/>
        <v>DÜŞÜK RİSK</v>
      </c>
      <c r="AD2802" s="81" t="s">
        <v>132</v>
      </c>
      <c r="AE2802" s="81" t="s">
        <v>191</v>
      </c>
      <c r="AF2802" s="240" t="s">
        <v>921</v>
      </c>
      <c r="AG2802" s="83" t="s">
        <v>1298</v>
      </c>
    </row>
    <row r="2803" spans="1:33" ht="157.5" x14ac:dyDescent="0.45">
      <c r="A2803" s="152">
        <v>2796</v>
      </c>
      <c r="B2803" s="153">
        <v>45896</v>
      </c>
      <c r="C2803" s="83" t="s">
        <v>66</v>
      </c>
      <c r="D2803" s="81" t="s">
        <v>6756</v>
      </c>
      <c r="E2803" s="154" t="s">
        <v>4114</v>
      </c>
      <c r="F2803" s="154" t="s">
        <v>4114</v>
      </c>
      <c r="G2803" s="83" t="s">
        <v>1313</v>
      </c>
      <c r="H2803" s="83" t="s">
        <v>1320</v>
      </c>
      <c r="I2803" s="83" t="s">
        <v>1321</v>
      </c>
      <c r="J2803" s="83" t="s">
        <v>1322</v>
      </c>
      <c r="K2803" s="83" t="s">
        <v>857</v>
      </c>
      <c r="L2803" s="84" t="s">
        <v>1323</v>
      </c>
      <c r="M2803" s="84" t="s">
        <v>1169</v>
      </c>
      <c r="N2803" s="83">
        <v>1</v>
      </c>
      <c r="O2803" s="83">
        <v>1</v>
      </c>
      <c r="P2803" s="83">
        <v>40</v>
      </c>
      <c r="Q2803" s="241">
        <f t="shared" si="202"/>
        <v>40</v>
      </c>
      <c r="R2803" s="240" t="str">
        <f t="shared" si="203"/>
        <v>OLASI RİSK</v>
      </c>
      <c r="S2803" s="84" t="s">
        <v>918</v>
      </c>
      <c r="T2803" s="83" t="s">
        <v>72</v>
      </c>
      <c r="U2803" s="155" t="s">
        <v>919</v>
      </c>
      <c r="V2803" s="85" t="s">
        <v>558</v>
      </c>
      <c r="W2803" s="156" t="s">
        <v>919</v>
      </c>
      <c r="X2803" s="156" t="s">
        <v>858</v>
      </c>
      <c r="Y2803" s="83">
        <v>0.5</v>
      </c>
      <c r="Z2803" s="83">
        <v>0.5</v>
      </c>
      <c r="AA2803" s="83">
        <v>40</v>
      </c>
      <c r="AB2803" s="241">
        <f t="shared" si="204"/>
        <v>10</v>
      </c>
      <c r="AC2803" s="240" t="str">
        <f t="shared" si="205"/>
        <v>DÜŞÜK RİSK</v>
      </c>
      <c r="AD2803" s="81" t="s">
        <v>132</v>
      </c>
      <c r="AE2803" s="81" t="s">
        <v>191</v>
      </c>
      <c r="AF2803" s="240" t="s">
        <v>921</v>
      </c>
      <c r="AG2803" s="83" t="s">
        <v>1298</v>
      </c>
    </row>
    <row r="2804" spans="1:33" ht="122.5" x14ac:dyDescent="0.45">
      <c r="A2804" s="152">
        <v>2797</v>
      </c>
      <c r="B2804" s="153">
        <v>45896</v>
      </c>
      <c r="C2804" s="83" t="s">
        <v>66</v>
      </c>
      <c r="D2804" s="81" t="s">
        <v>6756</v>
      </c>
      <c r="E2804" s="154" t="s">
        <v>4114</v>
      </c>
      <c r="F2804" s="154" t="s">
        <v>4114</v>
      </c>
      <c r="G2804" s="83" t="s">
        <v>1313</v>
      </c>
      <c r="H2804" s="83" t="s">
        <v>1324</v>
      </c>
      <c r="I2804" s="83" t="s">
        <v>1325</v>
      </c>
      <c r="J2804" s="83" t="s">
        <v>1326</v>
      </c>
      <c r="K2804" s="83" t="s">
        <v>857</v>
      </c>
      <c r="L2804" s="84" t="s">
        <v>4790</v>
      </c>
      <c r="M2804" s="84" t="s">
        <v>1169</v>
      </c>
      <c r="N2804" s="83">
        <v>1</v>
      </c>
      <c r="O2804" s="83">
        <v>0.5</v>
      </c>
      <c r="P2804" s="83">
        <v>40</v>
      </c>
      <c r="Q2804" s="241">
        <v>300</v>
      </c>
      <c r="R2804" s="240" t="str">
        <f t="shared" si="203"/>
        <v>YÜKSEK RİSK</v>
      </c>
      <c r="S2804" s="84" t="s">
        <v>4958</v>
      </c>
      <c r="T2804" s="83" t="s">
        <v>72</v>
      </c>
      <c r="U2804" s="155" t="s">
        <v>919</v>
      </c>
      <c r="V2804" s="85"/>
      <c r="W2804" s="156"/>
      <c r="X2804" s="156"/>
      <c r="Y2804" s="83">
        <v>0.5</v>
      </c>
      <c r="Z2804" s="83">
        <v>0.5</v>
      </c>
      <c r="AA2804" s="83">
        <v>40</v>
      </c>
      <c r="AB2804" s="241">
        <f t="shared" si="204"/>
        <v>10</v>
      </c>
      <c r="AC2804" s="240" t="str">
        <f t="shared" si="205"/>
        <v>DÜŞÜK RİSK</v>
      </c>
      <c r="AD2804" s="81" t="s">
        <v>493</v>
      </c>
      <c r="AE2804" s="81" t="s">
        <v>72</v>
      </c>
      <c r="AF2804" s="240" t="s">
        <v>1081</v>
      </c>
      <c r="AG2804" s="83" t="s">
        <v>1298</v>
      </c>
    </row>
    <row r="2805" spans="1:33" ht="122.5" x14ac:dyDescent="0.45">
      <c r="A2805" s="152">
        <v>2798</v>
      </c>
      <c r="B2805" s="153">
        <v>45896</v>
      </c>
      <c r="C2805" s="83" t="s">
        <v>66</v>
      </c>
      <c r="D2805" s="81" t="s">
        <v>6756</v>
      </c>
      <c r="E2805" s="154" t="s">
        <v>4114</v>
      </c>
      <c r="F2805" s="154" t="s">
        <v>4114</v>
      </c>
      <c r="G2805" s="83" t="s">
        <v>1313</v>
      </c>
      <c r="H2805" s="83" t="s">
        <v>1327</v>
      </c>
      <c r="I2805" s="83" t="s">
        <v>1325</v>
      </c>
      <c r="J2805" s="83" t="s">
        <v>1328</v>
      </c>
      <c r="K2805" s="83" t="s">
        <v>857</v>
      </c>
      <c r="L2805" s="84" t="s">
        <v>1329</v>
      </c>
      <c r="M2805" s="84" t="s">
        <v>1169</v>
      </c>
      <c r="N2805" s="83">
        <v>1</v>
      </c>
      <c r="O2805" s="83">
        <v>1</v>
      </c>
      <c r="P2805" s="83">
        <v>40</v>
      </c>
      <c r="Q2805" s="241">
        <f t="shared" si="202"/>
        <v>40</v>
      </c>
      <c r="R2805" s="240" t="str">
        <f t="shared" si="203"/>
        <v>OLASI RİSK</v>
      </c>
      <c r="S2805" s="84" t="s">
        <v>918</v>
      </c>
      <c r="T2805" s="83" t="s">
        <v>72</v>
      </c>
      <c r="U2805" s="155" t="s">
        <v>919</v>
      </c>
      <c r="V2805" s="85" t="s">
        <v>558</v>
      </c>
      <c r="W2805" s="156" t="s">
        <v>919</v>
      </c>
      <c r="X2805" s="156" t="s">
        <v>858</v>
      </c>
      <c r="Y2805" s="83">
        <v>1</v>
      </c>
      <c r="Z2805" s="83">
        <v>0.5</v>
      </c>
      <c r="AA2805" s="83">
        <v>15</v>
      </c>
      <c r="AB2805" s="241">
        <f t="shared" si="204"/>
        <v>7.5</v>
      </c>
      <c r="AC2805" s="240" t="str">
        <f t="shared" si="205"/>
        <v>DÜŞÜK RİSK</v>
      </c>
      <c r="AD2805" s="81" t="s">
        <v>493</v>
      </c>
      <c r="AE2805" s="81" t="s">
        <v>72</v>
      </c>
      <c r="AF2805" s="240" t="s">
        <v>1081</v>
      </c>
      <c r="AG2805" s="83" t="s">
        <v>1298</v>
      </c>
    </row>
    <row r="2806" spans="1:33" ht="87.5" x14ac:dyDescent="0.45">
      <c r="A2806" s="152">
        <v>2799</v>
      </c>
      <c r="B2806" s="153">
        <v>45896</v>
      </c>
      <c r="C2806" s="83" t="s">
        <v>66</v>
      </c>
      <c r="D2806" s="81" t="s">
        <v>6756</v>
      </c>
      <c r="E2806" s="154" t="s">
        <v>4114</v>
      </c>
      <c r="F2806" s="154" t="s">
        <v>4114</v>
      </c>
      <c r="G2806" s="83" t="s">
        <v>1313</v>
      </c>
      <c r="H2806" s="83" t="s">
        <v>4791</v>
      </c>
      <c r="I2806" s="83" t="s">
        <v>1331</v>
      </c>
      <c r="J2806" s="83" t="s">
        <v>1332</v>
      </c>
      <c r="K2806" s="83" t="s">
        <v>857</v>
      </c>
      <c r="L2806" s="84" t="s">
        <v>1333</v>
      </c>
      <c r="M2806" s="84" t="s">
        <v>1169</v>
      </c>
      <c r="N2806" s="83">
        <v>1</v>
      </c>
      <c r="O2806" s="83">
        <v>1</v>
      </c>
      <c r="P2806" s="83">
        <v>40</v>
      </c>
      <c r="Q2806" s="241">
        <f t="shared" si="202"/>
        <v>40</v>
      </c>
      <c r="R2806" s="240" t="str">
        <f t="shared" si="203"/>
        <v>OLASI RİSK</v>
      </c>
      <c r="S2806" s="84" t="s">
        <v>918</v>
      </c>
      <c r="T2806" s="83" t="s">
        <v>72</v>
      </c>
      <c r="U2806" s="155" t="s">
        <v>919</v>
      </c>
      <c r="V2806" s="85" t="s">
        <v>558</v>
      </c>
      <c r="W2806" s="156" t="s">
        <v>919</v>
      </c>
      <c r="X2806" s="156" t="s">
        <v>858</v>
      </c>
      <c r="Y2806" s="83">
        <v>1</v>
      </c>
      <c r="Z2806" s="83">
        <v>0.5</v>
      </c>
      <c r="AA2806" s="83">
        <v>15</v>
      </c>
      <c r="AB2806" s="241">
        <f t="shared" si="204"/>
        <v>7.5</v>
      </c>
      <c r="AC2806" s="240" t="str">
        <f t="shared" si="205"/>
        <v>DÜŞÜK RİSK</v>
      </c>
      <c r="AD2806" s="81" t="s">
        <v>493</v>
      </c>
      <c r="AE2806" s="81" t="s">
        <v>72</v>
      </c>
      <c r="AF2806" s="240" t="s">
        <v>1081</v>
      </c>
      <c r="AG2806" s="83" t="s">
        <v>1298</v>
      </c>
    </row>
    <row r="2807" spans="1:33" ht="122.5" x14ac:dyDescent="0.45">
      <c r="A2807" s="152">
        <v>2800</v>
      </c>
      <c r="B2807" s="153">
        <v>45896</v>
      </c>
      <c r="C2807" s="83" t="s">
        <v>66</v>
      </c>
      <c r="D2807" s="81" t="s">
        <v>6756</v>
      </c>
      <c r="E2807" s="154" t="s">
        <v>4114</v>
      </c>
      <c r="F2807" s="154" t="s">
        <v>4114</v>
      </c>
      <c r="G2807" s="83" t="s">
        <v>1334</v>
      </c>
      <c r="H2807" s="83" t="s">
        <v>1335</v>
      </c>
      <c r="I2807" s="83" t="s">
        <v>1336</v>
      </c>
      <c r="J2807" s="83" t="s">
        <v>1337</v>
      </c>
      <c r="K2807" s="83" t="s">
        <v>857</v>
      </c>
      <c r="L2807" s="84" t="s">
        <v>4959</v>
      </c>
      <c r="M2807" s="84" t="s">
        <v>917</v>
      </c>
      <c r="N2807" s="83">
        <v>0.5</v>
      </c>
      <c r="O2807" s="83">
        <v>0.5</v>
      </c>
      <c r="P2807" s="83">
        <v>40</v>
      </c>
      <c r="Q2807" s="241">
        <f t="shared" si="202"/>
        <v>10</v>
      </c>
      <c r="R2807" s="240" t="str">
        <f t="shared" si="203"/>
        <v>DÜŞÜK RİSK</v>
      </c>
      <c r="S2807" s="84" t="s">
        <v>918</v>
      </c>
      <c r="T2807" s="83" t="s">
        <v>72</v>
      </c>
      <c r="U2807" s="155" t="s">
        <v>919</v>
      </c>
      <c r="V2807" s="85" t="s">
        <v>558</v>
      </c>
      <c r="W2807" s="156" t="s">
        <v>919</v>
      </c>
      <c r="X2807" s="156" t="s">
        <v>858</v>
      </c>
      <c r="Y2807" s="83">
        <v>0.5</v>
      </c>
      <c r="Z2807" s="83">
        <v>0.5</v>
      </c>
      <c r="AA2807" s="83">
        <v>40</v>
      </c>
      <c r="AB2807" s="241">
        <f t="shared" si="204"/>
        <v>10</v>
      </c>
      <c r="AC2807" s="240" t="str">
        <f t="shared" si="205"/>
        <v>DÜŞÜK RİSK</v>
      </c>
      <c r="AD2807" s="81" t="s">
        <v>493</v>
      </c>
      <c r="AE2807" s="81" t="s">
        <v>72</v>
      </c>
      <c r="AF2807" s="240" t="s">
        <v>1274</v>
      </c>
      <c r="AG2807" s="83" t="s">
        <v>1298</v>
      </c>
    </row>
    <row r="2808" spans="1:33" ht="192.5" x14ac:dyDescent="0.45">
      <c r="A2808" s="152">
        <v>2801</v>
      </c>
      <c r="B2808" s="153">
        <v>45896</v>
      </c>
      <c r="C2808" s="83" t="s">
        <v>66</v>
      </c>
      <c r="D2808" s="81" t="s">
        <v>6756</v>
      </c>
      <c r="E2808" s="154" t="s">
        <v>4114</v>
      </c>
      <c r="F2808" s="154" t="s">
        <v>4114</v>
      </c>
      <c r="G2808" s="83" t="s">
        <v>1339</v>
      </c>
      <c r="H2808" s="83" t="s">
        <v>1340</v>
      </c>
      <c r="I2808" s="83" t="s">
        <v>1341</v>
      </c>
      <c r="J2808" s="83" t="s">
        <v>1342</v>
      </c>
      <c r="K2808" s="83" t="s">
        <v>857</v>
      </c>
      <c r="L2808" s="84" t="s">
        <v>1343</v>
      </c>
      <c r="M2808" s="84" t="s">
        <v>917</v>
      </c>
      <c r="N2808" s="83">
        <v>0.5</v>
      </c>
      <c r="O2808" s="83">
        <v>0.5</v>
      </c>
      <c r="P2808" s="83">
        <v>100</v>
      </c>
      <c r="Q2808" s="241">
        <f t="shared" si="202"/>
        <v>25</v>
      </c>
      <c r="R2808" s="240" t="str">
        <f t="shared" si="203"/>
        <v>OLASI RİSK</v>
      </c>
      <c r="S2808" s="84" t="s">
        <v>918</v>
      </c>
      <c r="T2808" s="83" t="s">
        <v>191</v>
      </c>
      <c r="U2808" s="155" t="s">
        <v>919</v>
      </c>
      <c r="V2808" s="85" t="s">
        <v>558</v>
      </c>
      <c r="W2808" s="156" t="s">
        <v>919</v>
      </c>
      <c r="X2808" s="156" t="s">
        <v>858</v>
      </c>
      <c r="Y2808" s="83">
        <v>0.5</v>
      </c>
      <c r="Z2808" s="83">
        <v>0.5</v>
      </c>
      <c r="AA2808" s="83">
        <v>40</v>
      </c>
      <c r="AB2808" s="241">
        <f t="shared" si="204"/>
        <v>10</v>
      </c>
      <c r="AC2808" s="240" t="str">
        <f t="shared" si="205"/>
        <v>DÜŞÜK RİSK</v>
      </c>
      <c r="AD2808" s="81" t="s">
        <v>493</v>
      </c>
      <c r="AE2808" s="81" t="s">
        <v>191</v>
      </c>
      <c r="AF2808" s="240" t="s">
        <v>1274</v>
      </c>
      <c r="AG2808" s="83" t="s">
        <v>1298</v>
      </c>
    </row>
    <row r="2809" spans="1:33" ht="140" x14ac:dyDescent="0.45">
      <c r="A2809" s="152">
        <v>2802</v>
      </c>
      <c r="B2809" s="153">
        <v>45896</v>
      </c>
      <c r="C2809" s="83" t="s">
        <v>66</v>
      </c>
      <c r="D2809" s="81" t="s">
        <v>6756</v>
      </c>
      <c r="E2809" s="154" t="s">
        <v>4114</v>
      </c>
      <c r="F2809" s="154" t="s">
        <v>4114</v>
      </c>
      <c r="G2809" s="83" t="s">
        <v>1339</v>
      </c>
      <c r="H2809" s="83" t="s">
        <v>1344</v>
      </c>
      <c r="I2809" s="83" t="s">
        <v>1345</v>
      </c>
      <c r="J2809" s="83" t="s">
        <v>1346</v>
      </c>
      <c r="K2809" s="83" t="s">
        <v>857</v>
      </c>
      <c r="L2809" s="84" t="s">
        <v>1347</v>
      </c>
      <c r="M2809" s="84" t="s">
        <v>917</v>
      </c>
      <c r="N2809" s="83">
        <v>1</v>
      </c>
      <c r="O2809" s="83">
        <v>0.5</v>
      </c>
      <c r="P2809" s="83">
        <v>100</v>
      </c>
      <c r="Q2809" s="241">
        <f t="shared" si="202"/>
        <v>50</v>
      </c>
      <c r="R2809" s="240" t="str">
        <f t="shared" si="203"/>
        <v>OLASI RİSK</v>
      </c>
      <c r="S2809" s="84" t="s">
        <v>918</v>
      </c>
      <c r="T2809" s="83" t="s">
        <v>191</v>
      </c>
      <c r="U2809" s="155" t="s">
        <v>919</v>
      </c>
      <c r="V2809" s="85" t="s">
        <v>558</v>
      </c>
      <c r="W2809" s="156" t="s">
        <v>919</v>
      </c>
      <c r="X2809" s="156" t="s">
        <v>858</v>
      </c>
      <c r="Y2809" s="83">
        <v>0.5</v>
      </c>
      <c r="Z2809" s="83">
        <v>0.5</v>
      </c>
      <c r="AA2809" s="83">
        <v>40</v>
      </c>
      <c r="AB2809" s="241">
        <f t="shared" si="204"/>
        <v>10</v>
      </c>
      <c r="AC2809" s="240" t="str">
        <f t="shared" si="205"/>
        <v>DÜŞÜK RİSK</v>
      </c>
      <c r="AD2809" s="81" t="s">
        <v>132</v>
      </c>
      <c r="AE2809" s="81" t="s">
        <v>191</v>
      </c>
      <c r="AF2809" s="240" t="s">
        <v>921</v>
      </c>
      <c r="AG2809" s="83" t="s">
        <v>1298</v>
      </c>
    </row>
    <row r="2810" spans="1:33" ht="175" x14ac:dyDescent="0.45">
      <c r="A2810" s="152">
        <v>2803</v>
      </c>
      <c r="B2810" s="153">
        <v>45896</v>
      </c>
      <c r="C2810" s="83" t="s">
        <v>66</v>
      </c>
      <c r="D2810" s="81" t="s">
        <v>6756</v>
      </c>
      <c r="E2810" s="154" t="s">
        <v>4114</v>
      </c>
      <c r="F2810" s="154" t="s">
        <v>4114</v>
      </c>
      <c r="G2810" s="83" t="s">
        <v>1348</v>
      </c>
      <c r="H2810" s="83" t="s">
        <v>1349</v>
      </c>
      <c r="I2810" s="83" t="s">
        <v>1350</v>
      </c>
      <c r="J2810" s="83" t="s">
        <v>1351</v>
      </c>
      <c r="K2810" s="83" t="s">
        <v>857</v>
      </c>
      <c r="L2810" s="84" t="s">
        <v>1352</v>
      </c>
      <c r="M2810" s="84" t="s">
        <v>917</v>
      </c>
      <c r="N2810" s="83">
        <v>1</v>
      </c>
      <c r="O2810" s="83">
        <v>0.5</v>
      </c>
      <c r="P2810" s="83">
        <v>100</v>
      </c>
      <c r="Q2810" s="241">
        <f t="shared" si="202"/>
        <v>50</v>
      </c>
      <c r="R2810" s="240" t="str">
        <f t="shared" si="203"/>
        <v>OLASI RİSK</v>
      </c>
      <c r="S2810" s="84" t="s">
        <v>918</v>
      </c>
      <c r="T2810" s="83" t="s">
        <v>132</v>
      </c>
      <c r="U2810" s="155" t="s">
        <v>919</v>
      </c>
      <c r="V2810" s="85" t="s">
        <v>558</v>
      </c>
      <c r="W2810" s="156" t="s">
        <v>919</v>
      </c>
      <c r="X2810" s="156" t="s">
        <v>858</v>
      </c>
      <c r="Y2810" s="83">
        <v>0.5</v>
      </c>
      <c r="Z2810" s="83">
        <v>0.5</v>
      </c>
      <c r="AA2810" s="83">
        <v>40</v>
      </c>
      <c r="AB2810" s="241">
        <f t="shared" si="204"/>
        <v>10</v>
      </c>
      <c r="AC2810" s="240" t="str">
        <f t="shared" si="205"/>
        <v>DÜŞÜK RİSK</v>
      </c>
      <c r="AD2810" s="81" t="s">
        <v>132</v>
      </c>
      <c r="AE2810" s="81" t="s">
        <v>132</v>
      </c>
      <c r="AF2810" s="240" t="s">
        <v>1353</v>
      </c>
      <c r="AG2810" s="83" t="s">
        <v>1298</v>
      </c>
    </row>
    <row r="2811" spans="1:33" ht="175" x14ac:dyDescent="0.45">
      <c r="A2811" s="152">
        <v>2804</v>
      </c>
      <c r="B2811" s="153">
        <v>45896</v>
      </c>
      <c r="C2811" s="83" t="s">
        <v>66</v>
      </c>
      <c r="D2811" s="81" t="s">
        <v>6756</v>
      </c>
      <c r="E2811" s="154" t="s">
        <v>4114</v>
      </c>
      <c r="F2811" s="154" t="s">
        <v>4114</v>
      </c>
      <c r="G2811" s="83" t="s">
        <v>1339</v>
      </c>
      <c r="H2811" s="83" t="s">
        <v>1354</v>
      </c>
      <c r="I2811" s="83" t="s">
        <v>1355</v>
      </c>
      <c r="J2811" s="83" t="s">
        <v>1356</v>
      </c>
      <c r="K2811" s="83" t="s">
        <v>857</v>
      </c>
      <c r="L2811" s="84" t="s">
        <v>4794</v>
      </c>
      <c r="M2811" s="84" t="s">
        <v>917</v>
      </c>
      <c r="N2811" s="83">
        <v>1</v>
      </c>
      <c r="O2811" s="83">
        <v>0.5</v>
      </c>
      <c r="P2811" s="83">
        <v>100</v>
      </c>
      <c r="Q2811" s="241">
        <f t="shared" si="202"/>
        <v>50</v>
      </c>
      <c r="R2811" s="240" t="str">
        <f t="shared" si="203"/>
        <v>OLASI RİSK</v>
      </c>
      <c r="S2811" s="84" t="s">
        <v>918</v>
      </c>
      <c r="T2811" s="83" t="s">
        <v>132</v>
      </c>
      <c r="U2811" s="155" t="s">
        <v>919</v>
      </c>
      <c r="V2811" s="85" t="s">
        <v>558</v>
      </c>
      <c r="W2811" s="156" t="s">
        <v>919</v>
      </c>
      <c r="X2811" s="156" t="s">
        <v>858</v>
      </c>
      <c r="Y2811" s="83">
        <v>0.5</v>
      </c>
      <c r="Z2811" s="83">
        <v>0.5</v>
      </c>
      <c r="AA2811" s="83">
        <v>40</v>
      </c>
      <c r="AB2811" s="241">
        <f t="shared" si="204"/>
        <v>10</v>
      </c>
      <c r="AC2811" s="240" t="str">
        <f t="shared" si="205"/>
        <v>DÜŞÜK RİSK</v>
      </c>
      <c r="AD2811" s="81" t="s">
        <v>132</v>
      </c>
      <c r="AE2811" s="81" t="s">
        <v>132</v>
      </c>
      <c r="AF2811" s="240" t="s">
        <v>1353</v>
      </c>
      <c r="AG2811" s="83" t="s">
        <v>1298</v>
      </c>
    </row>
    <row r="2812" spans="1:33" ht="140" x14ac:dyDescent="0.45">
      <c r="A2812" s="152">
        <v>2805</v>
      </c>
      <c r="B2812" s="153">
        <v>45896</v>
      </c>
      <c r="C2812" s="83" t="s">
        <v>66</v>
      </c>
      <c r="D2812" s="81" t="s">
        <v>6756</v>
      </c>
      <c r="E2812" s="154" t="s">
        <v>4114</v>
      </c>
      <c r="F2812" s="154" t="s">
        <v>4114</v>
      </c>
      <c r="G2812" s="83" t="s">
        <v>1358</v>
      </c>
      <c r="H2812" s="83" t="s">
        <v>1359</v>
      </c>
      <c r="I2812" s="83" t="s">
        <v>1360</v>
      </c>
      <c r="J2812" s="83" t="s">
        <v>1361</v>
      </c>
      <c r="K2812" s="83" t="s">
        <v>857</v>
      </c>
      <c r="L2812" s="84" t="s">
        <v>1362</v>
      </c>
      <c r="M2812" s="84" t="s">
        <v>917</v>
      </c>
      <c r="N2812" s="83">
        <v>1</v>
      </c>
      <c r="O2812" s="83">
        <v>1</v>
      </c>
      <c r="P2812" s="83">
        <v>15</v>
      </c>
      <c r="Q2812" s="241">
        <f t="shared" si="202"/>
        <v>15</v>
      </c>
      <c r="R2812" s="240" t="str">
        <f t="shared" si="203"/>
        <v>DÜŞÜK RİSK</v>
      </c>
      <c r="S2812" s="84" t="s">
        <v>918</v>
      </c>
      <c r="T2812" s="83" t="s">
        <v>132</v>
      </c>
      <c r="U2812" s="155" t="s">
        <v>919</v>
      </c>
      <c r="V2812" s="85" t="s">
        <v>558</v>
      </c>
      <c r="W2812" s="156" t="s">
        <v>919</v>
      </c>
      <c r="X2812" s="156" t="s">
        <v>858</v>
      </c>
      <c r="Y2812" s="83">
        <v>1</v>
      </c>
      <c r="Z2812" s="83">
        <v>1</v>
      </c>
      <c r="AA2812" s="83">
        <v>15</v>
      </c>
      <c r="AB2812" s="241">
        <f t="shared" si="204"/>
        <v>15</v>
      </c>
      <c r="AC2812" s="240" t="str">
        <f t="shared" si="205"/>
        <v>DÜŞÜK RİSK</v>
      </c>
      <c r="AD2812" s="81" t="s">
        <v>132</v>
      </c>
      <c r="AE2812" s="81" t="s">
        <v>132</v>
      </c>
      <c r="AF2812" s="240" t="s">
        <v>1353</v>
      </c>
      <c r="AG2812" s="83" t="s">
        <v>1298</v>
      </c>
    </row>
    <row r="2813" spans="1:33" ht="105" x14ac:dyDescent="0.45">
      <c r="A2813" s="152">
        <v>2806</v>
      </c>
      <c r="B2813" s="153">
        <v>45896</v>
      </c>
      <c r="C2813" s="83" t="s">
        <v>66</v>
      </c>
      <c r="D2813" s="81" t="s">
        <v>6758</v>
      </c>
      <c r="E2813" s="154" t="s">
        <v>4114</v>
      </c>
      <c r="F2813" s="154" t="s">
        <v>4114</v>
      </c>
      <c r="G2813" s="83" t="s">
        <v>1401</v>
      </c>
      <c r="H2813" s="83" t="s">
        <v>1402</v>
      </c>
      <c r="I2813" s="83" t="s">
        <v>2308</v>
      </c>
      <c r="J2813" s="83" t="s">
        <v>2487</v>
      </c>
      <c r="K2813" s="83" t="s">
        <v>857</v>
      </c>
      <c r="L2813" s="84" t="s">
        <v>1405</v>
      </c>
      <c r="M2813" s="84" t="s">
        <v>917</v>
      </c>
      <c r="N2813" s="83">
        <v>0.5</v>
      </c>
      <c r="O2813" s="83">
        <v>0.5</v>
      </c>
      <c r="P2813" s="83">
        <v>40</v>
      </c>
      <c r="Q2813" s="241">
        <f t="shared" si="202"/>
        <v>10</v>
      </c>
      <c r="R2813" s="240" t="str">
        <f t="shared" si="203"/>
        <v>DÜŞÜK RİSK</v>
      </c>
      <c r="S2813" s="84" t="s">
        <v>918</v>
      </c>
      <c r="T2813" s="83" t="s">
        <v>191</v>
      </c>
      <c r="U2813" s="155" t="s">
        <v>919</v>
      </c>
      <c r="V2813" s="85" t="s">
        <v>558</v>
      </c>
      <c r="W2813" s="156" t="s">
        <v>919</v>
      </c>
      <c r="X2813" s="156" t="s">
        <v>858</v>
      </c>
      <c r="Y2813" s="83">
        <v>0.5</v>
      </c>
      <c r="Z2813" s="83">
        <v>0.5</v>
      </c>
      <c r="AA2813" s="83">
        <v>40</v>
      </c>
      <c r="AB2813" s="241">
        <f t="shared" si="204"/>
        <v>10</v>
      </c>
      <c r="AC2813" s="240" t="str">
        <f t="shared" si="205"/>
        <v>DÜŞÜK RİSK</v>
      </c>
      <c r="AD2813" s="81" t="s">
        <v>493</v>
      </c>
      <c r="AE2813" s="81" t="s">
        <v>191</v>
      </c>
      <c r="AF2813" s="240" t="s">
        <v>1274</v>
      </c>
      <c r="AG2813" s="83" t="s">
        <v>860</v>
      </c>
    </row>
    <row r="2814" spans="1:33" ht="105" x14ac:dyDescent="0.45">
      <c r="A2814" s="152">
        <v>2807</v>
      </c>
      <c r="B2814" s="153">
        <v>45896</v>
      </c>
      <c r="C2814" s="83" t="s">
        <v>66</v>
      </c>
      <c r="D2814" s="81" t="s">
        <v>6758</v>
      </c>
      <c r="E2814" s="154" t="s">
        <v>4114</v>
      </c>
      <c r="F2814" s="154" t="s">
        <v>4114</v>
      </c>
      <c r="G2814" s="83" t="s">
        <v>1401</v>
      </c>
      <c r="H2814" s="83" t="s">
        <v>1406</v>
      </c>
      <c r="I2814" s="83" t="s">
        <v>1407</v>
      </c>
      <c r="J2814" s="83" t="s">
        <v>1408</v>
      </c>
      <c r="K2814" s="83" t="s">
        <v>857</v>
      </c>
      <c r="L2814" s="84" t="s">
        <v>1409</v>
      </c>
      <c r="M2814" s="84" t="s">
        <v>917</v>
      </c>
      <c r="N2814" s="83">
        <v>0.5</v>
      </c>
      <c r="O2814" s="83">
        <v>0.5</v>
      </c>
      <c r="P2814" s="83">
        <v>15</v>
      </c>
      <c r="Q2814" s="241">
        <f t="shared" si="202"/>
        <v>3.75</v>
      </c>
      <c r="R2814" s="240" t="str">
        <f t="shared" si="203"/>
        <v>DÜŞÜK RİSK</v>
      </c>
      <c r="S2814" s="84" t="s">
        <v>918</v>
      </c>
      <c r="T2814" s="83" t="s">
        <v>191</v>
      </c>
      <c r="U2814" s="155" t="s">
        <v>919</v>
      </c>
      <c r="V2814" s="85" t="s">
        <v>558</v>
      </c>
      <c r="W2814" s="156" t="s">
        <v>919</v>
      </c>
      <c r="X2814" s="156" t="s">
        <v>858</v>
      </c>
      <c r="Y2814" s="83">
        <v>0.5</v>
      </c>
      <c r="Z2814" s="83">
        <v>0.5</v>
      </c>
      <c r="AA2814" s="83">
        <v>15</v>
      </c>
      <c r="AB2814" s="241">
        <f t="shared" si="204"/>
        <v>3.75</v>
      </c>
      <c r="AC2814" s="240" t="str">
        <f t="shared" si="205"/>
        <v>DÜŞÜK RİSK</v>
      </c>
      <c r="AD2814" s="81" t="s">
        <v>493</v>
      </c>
      <c r="AE2814" s="81" t="s">
        <v>191</v>
      </c>
      <c r="AF2814" s="240" t="s">
        <v>1274</v>
      </c>
      <c r="AG2814" s="83" t="s">
        <v>860</v>
      </c>
    </row>
    <row r="2815" spans="1:33" ht="105" x14ac:dyDescent="0.45">
      <c r="A2815" s="152">
        <v>2808</v>
      </c>
      <c r="B2815" s="153">
        <v>45896</v>
      </c>
      <c r="C2815" s="83" t="s">
        <v>66</v>
      </c>
      <c r="D2815" s="81" t="s">
        <v>6758</v>
      </c>
      <c r="E2815" s="154" t="s">
        <v>4114</v>
      </c>
      <c r="F2815" s="154" t="s">
        <v>4114</v>
      </c>
      <c r="G2815" s="83" t="s">
        <v>1401</v>
      </c>
      <c r="H2815" s="83" t="s">
        <v>1410</v>
      </c>
      <c r="I2815" s="83" t="s">
        <v>1411</v>
      </c>
      <c r="J2815" s="83" t="s">
        <v>1412</v>
      </c>
      <c r="K2815" s="83" t="s">
        <v>857</v>
      </c>
      <c r="L2815" s="84" t="s">
        <v>1413</v>
      </c>
      <c r="M2815" s="84" t="s">
        <v>917</v>
      </c>
      <c r="N2815" s="83">
        <v>0.5</v>
      </c>
      <c r="O2815" s="83">
        <v>0.5</v>
      </c>
      <c r="P2815" s="83">
        <v>40</v>
      </c>
      <c r="Q2815" s="241">
        <f t="shared" si="202"/>
        <v>10</v>
      </c>
      <c r="R2815" s="240" t="str">
        <f t="shared" si="203"/>
        <v>DÜŞÜK RİSK</v>
      </c>
      <c r="S2815" s="84" t="s">
        <v>918</v>
      </c>
      <c r="T2815" s="83" t="s">
        <v>191</v>
      </c>
      <c r="U2815" s="155" t="s">
        <v>919</v>
      </c>
      <c r="V2815" s="85" t="s">
        <v>558</v>
      </c>
      <c r="W2815" s="156" t="s">
        <v>919</v>
      </c>
      <c r="X2815" s="156" t="s">
        <v>858</v>
      </c>
      <c r="Y2815" s="83">
        <v>0.5</v>
      </c>
      <c r="Z2815" s="83">
        <v>0.5</v>
      </c>
      <c r="AA2815" s="83">
        <v>40</v>
      </c>
      <c r="AB2815" s="241">
        <f t="shared" si="204"/>
        <v>10</v>
      </c>
      <c r="AC2815" s="240" t="str">
        <f t="shared" si="205"/>
        <v>DÜŞÜK RİSK</v>
      </c>
      <c r="AD2815" s="81" t="s">
        <v>493</v>
      </c>
      <c r="AE2815" s="81" t="s">
        <v>191</v>
      </c>
      <c r="AF2815" s="240" t="s">
        <v>1274</v>
      </c>
      <c r="AG2815" s="83" t="s">
        <v>860</v>
      </c>
    </row>
    <row r="2816" spans="1:33" ht="105" x14ac:dyDescent="0.45">
      <c r="A2816" s="152">
        <v>2809</v>
      </c>
      <c r="B2816" s="153">
        <v>45896</v>
      </c>
      <c r="C2816" s="83" t="s">
        <v>66</v>
      </c>
      <c r="D2816" s="81" t="s">
        <v>6758</v>
      </c>
      <c r="E2816" s="154" t="s">
        <v>4114</v>
      </c>
      <c r="F2816" s="154" t="s">
        <v>4114</v>
      </c>
      <c r="G2816" s="83" t="s">
        <v>1423</v>
      </c>
      <c r="H2816" s="83" t="s">
        <v>1424</v>
      </c>
      <c r="I2816" s="83" t="s">
        <v>2488</v>
      </c>
      <c r="J2816" s="83" t="s">
        <v>754</v>
      </c>
      <c r="K2816" s="83" t="s">
        <v>857</v>
      </c>
      <c r="L2816" s="84" t="s">
        <v>1427</v>
      </c>
      <c r="M2816" s="84" t="s">
        <v>917</v>
      </c>
      <c r="N2816" s="83">
        <v>1</v>
      </c>
      <c r="O2816" s="83">
        <v>0.5</v>
      </c>
      <c r="P2816" s="83">
        <v>15</v>
      </c>
      <c r="Q2816" s="241">
        <f t="shared" si="202"/>
        <v>7.5</v>
      </c>
      <c r="R2816" s="240" t="str">
        <f t="shared" si="203"/>
        <v>DÜŞÜK RİSK</v>
      </c>
      <c r="S2816" s="84" t="s">
        <v>918</v>
      </c>
      <c r="T2816" s="83" t="s">
        <v>191</v>
      </c>
      <c r="U2816" s="155" t="s">
        <v>919</v>
      </c>
      <c r="V2816" s="85" t="s">
        <v>558</v>
      </c>
      <c r="W2816" s="156" t="s">
        <v>919</v>
      </c>
      <c r="X2816" s="156" t="s">
        <v>858</v>
      </c>
      <c r="Y2816" s="83">
        <v>0.5</v>
      </c>
      <c r="Z2816" s="83">
        <v>0.5</v>
      </c>
      <c r="AA2816" s="83">
        <v>15</v>
      </c>
      <c r="AB2816" s="241">
        <f t="shared" si="204"/>
        <v>3.75</v>
      </c>
      <c r="AC2816" s="240" t="str">
        <f t="shared" si="205"/>
        <v>DÜŞÜK RİSK</v>
      </c>
      <c r="AD2816" s="81" t="s">
        <v>493</v>
      </c>
      <c r="AE2816" s="81" t="s">
        <v>191</v>
      </c>
      <c r="AF2816" s="240" t="s">
        <v>1274</v>
      </c>
      <c r="AG2816" s="83" t="s">
        <v>860</v>
      </c>
    </row>
    <row r="2817" spans="1:33" ht="105" x14ac:dyDescent="0.45">
      <c r="A2817" s="152">
        <v>2810</v>
      </c>
      <c r="B2817" s="153">
        <v>45896</v>
      </c>
      <c r="C2817" s="83" t="s">
        <v>66</v>
      </c>
      <c r="D2817" s="81" t="s">
        <v>6758</v>
      </c>
      <c r="E2817" s="154" t="s">
        <v>4114</v>
      </c>
      <c r="F2817" s="154" t="s">
        <v>4114</v>
      </c>
      <c r="G2817" s="83" t="s">
        <v>1423</v>
      </c>
      <c r="H2817" s="83" t="s">
        <v>1428</v>
      </c>
      <c r="I2817" s="83" t="s">
        <v>2488</v>
      </c>
      <c r="J2817" s="83" t="s">
        <v>754</v>
      </c>
      <c r="K2817" s="83" t="s">
        <v>857</v>
      </c>
      <c r="L2817" s="84" t="s">
        <v>1431</v>
      </c>
      <c r="M2817" s="84" t="s">
        <v>917</v>
      </c>
      <c r="N2817" s="83">
        <v>1</v>
      </c>
      <c r="O2817" s="83">
        <v>0.5</v>
      </c>
      <c r="P2817" s="83">
        <v>15</v>
      </c>
      <c r="Q2817" s="241">
        <f t="shared" si="202"/>
        <v>7.5</v>
      </c>
      <c r="R2817" s="240" t="str">
        <f t="shared" si="203"/>
        <v>DÜŞÜK RİSK</v>
      </c>
      <c r="S2817" s="84" t="s">
        <v>918</v>
      </c>
      <c r="T2817" s="83" t="s">
        <v>191</v>
      </c>
      <c r="U2817" s="155" t="s">
        <v>919</v>
      </c>
      <c r="V2817" s="85" t="s">
        <v>558</v>
      </c>
      <c r="W2817" s="156" t="s">
        <v>919</v>
      </c>
      <c r="X2817" s="156" t="s">
        <v>858</v>
      </c>
      <c r="Y2817" s="83">
        <v>0.5</v>
      </c>
      <c r="Z2817" s="83">
        <v>0.5</v>
      </c>
      <c r="AA2817" s="83">
        <v>15</v>
      </c>
      <c r="AB2817" s="241">
        <f t="shared" si="204"/>
        <v>3.75</v>
      </c>
      <c r="AC2817" s="240" t="str">
        <f t="shared" si="205"/>
        <v>DÜŞÜK RİSK</v>
      </c>
      <c r="AD2817" s="81" t="s">
        <v>493</v>
      </c>
      <c r="AE2817" s="81" t="s">
        <v>191</v>
      </c>
      <c r="AF2817" s="240" t="s">
        <v>1274</v>
      </c>
      <c r="AG2817" s="83" t="s">
        <v>860</v>
      </c>
    </row>
    <row r="2818" spans="1:33" ht="122.5" x14ac:dyDescent="0.45">
      <c r="A2818" s="152">
        <v>2811</v>
      </c>
      <c r="B2818" s="153">
        <v>45896</v>
      </c>
      <c r="C2818" s="83" t="s">
        <v>66</v>
      </c>
      <c r="D2818" s="81" t="s">
        <v>6758</v>
      </c>
      <c r="E2818" s="154" t="s">
        <v>4114</v>
      </c>
      <c r="F2818" s="154" t="s">
        <v>4114</v>
      </c>
      <c r="G2818" s="83" t="s">
        <v>1414</v>
      </c>
      <c r="H2818" s="83" t="s">
        <v>1415</v>
      </c>
      <c r="I2818" s="83" t="s">
        <v>1416</v>
      </c>
      <c r="J2818" s="83" t="s">
        <v>1417</v>
      </c>
      <c r="K2818" s="83" t="s">
        <v>857</v>
      </c>
      <c r="L2818" s="84" t="s">
        <v>4798</v>
      </c>
      <c r="M2818" s="84" t="s">
        <v>917</v>
      </c>
      <c r="N2818" s="83">
        <v>0.5</v>
      </c>
      <c r="O2818" s="83">
        <v>0.5</v>
      </c>
      <c r="P2818" s="83">
        <v>40</v>
      </c>
      <c r="Q2818" s="241">
        <f t="shared" si="202"/>
        <v>10</v>
      </c>
      <c r="R2818" s="240" t="str">
        <f t="shared" si="203"/>
        <v>DÜŞÜK RİSK</v>
      </c>
      <c r="S2818" s="84" t="s">
        <v>918</v>
      </c>
      <c r="T2818" s="83" t="s">
        <v>191</v>
      </c>
      <c r="U2818" s="155" t="s">
        <v>919</v>
      </c>
      <c r="V2818" s="85" t="s">
        <v>558</v>
      </c>
      <c r="W2818" s="156" t="s">
        <v>919</v>
      </c>
      <c r="X2818" s="156" t="s">
        <v>858</v>
      </c>
      <c r="Y2818" s="83">
        <v>0.5</v>
      </c>
      <c r="Z2818" s="83">
        <v>0.5</v>
      </c>
      <c r="AA2818" s="83">
        <v>40</v>
      </c>
      <c r="AB2818" s="241">
        <f t="shared" si="204"/>
        <v>10</v>
      </c>
      <c r="AC2818" s="240" t="str">
        <f t="shared" si="205"/>
        <v>DÜŞÜK RİSK</v>
      </c>
      <c r="AD2818" s="81" t="s">
        <v>493</v>
      </c>
      <c r="AE2818" s="81" t="s">
        <v>191</v>
      </c>
      <c r="AF2818" s="240" t="s">
        <v>1274</v>
      </c>
      <c r="AG2818" s="83" t="s">
        <v>860</v>
      </c>
    </row>
    <row r="2819" spans="1:33" ht="140" x14ac:dyDescent="0.45">
      <c r="A2819" s="152">
        <v>2812</v>
      </c>
      <c r="B2819" s="153">
        <v>45896</v>
      </c>
      <c r="C2819" s="83" t="s">
        <v>66</v>
      </c>
      <c r="D2819" s="81" t="s">
        <v>6758</v>
      </c>
      <c r="E2819" s="154" t="s">
        <v>4114</v>
      </c>
      <c r="F2819" s="154" t="s">
        <v>4114</v>
      </c>
      <c r="G2819" s="83" t="s">
        <v>1436</v>
      </c>
      <c r="H2819" s="83" t="s">
        <v>569</v>
      </c>
      <c r="I2819" s="83" t="s">
        <v>1437</v>
      </c>
      <c r="J2819" s="83" t="s">
        <v>1438</v>
      </c>
      <c r="K2819" s="83" t="s">
        <v>857</v>
      </c>
      <c r="L2819" s="230" t="s">
        <v>1439</v>
      </c>
      <c r="M2819" s="84" t="s">
        <v>917</v>
      </c>
      <c r="N2819" s="83">
        <v>1</v>
      </c>
      <c r="O2819" s="83">
        <v>0.5</v>
      </c>
      <c r="P2819" s="83">
        <v>15</v>
      </c>
      <c r="Q2819" s="241">
        <f t="shared" si="202"/>
        <v>7.5</v>
      </c>
      <c r="R2819" s="240" t="str">
        <f t="shared" si="203"/>
        <v>DÜŞÜK RİSK</v>
      </c>
      <c r="S2819" s="84" t="s">
        <v>918</v>
      </c>
      <c r="T2819" s="83" t="s">
        <v>191</v>
      </c>
      <c r="U2819" s="155" t="s">
        <v>919</v>
      </c>
      <c r="V2819" s="85" t="s">
        <v>558</v>
      </c>
      <c r="W2819" s="156" t="s">
        <v>919</v>
      </c>
      <c r="X2819" s="156" t="s">
        <v>858</v>
      </c>
      <c r="Y2819" s="83">
        <v>0.5</v>
      </c>
      <c r="Z2819" s="83">
        <v>0.5</v>
      </c>
      <c r="AA2819" s="83">
        <v>15</v>
      </c>
      <c r="AB2819" s="241">
        <f t="shared" si="204"/>
        <v>3.75</v>
      </c>
      <c r="AC2819" s="240" t="str">
        <f t="shared" si="205"/>
        <v>DÜŞÜK RİSK</v>
      </c>
      <c r="AD2819" s="81" t="s">
        <v>493</v>
      </c>
      <c r="AE2819" s="81" t="s">
        <v>191</v>
      </c>
      <c r="AF2819" s="240" t="s">
        <v>1274</v>
      </c>
      <c r="AG2819" s="83" t="s">
        <v>860</v>
      </c>
    </row>
    <row r="2820" spans="1:33" ht="122.5" x14ac:dyDescent="0.45">
      <c r="A2820" s="152">
        <v>2813</v>
      </c>
      <c r="B2820" s="153">
        <v>45896</v>
      </c>
      <c r="C2820" s="83" t="s">
        <v>66</v>
      </c>
      <c r="D2820" s="81" t="s">
        <v>6758</v>
      </c>
      <c r="E2820" s="154" t="s">
        <v>4114</v>
      </c>
      <c r="F2820" s="154" t="s">
        <v>4114</v>
      </c>
      <c r="G2820" s="83" t="s">
        <v>1449</v>
      </c>
      <c r="H2820" s="83" t="s">
        <v>1926</v>
      </c>
      <c r="I2820" s="83" t="s">
        <v>1927</v>
      </c>
      <c r="J2820" s="83" t="s">
        <v>1928</v>
      </c>
      <c r="K2820" s="83" t="s">
        <v>857</v>
      </c>
      <c r="L2820" s="84" t="s">
        <v>1929</v>
      </c>
      <c r="M2820" s="84" t="s">
        <v>917</v>
      </c>
      <c r="N2820" s="83">
        <v>0.5</v>
      </c>
      <c r="O2820" s="83">
        <v>1</v>
      </c>
      <c r="P2820" s="83">
        <v>100</v>
      </c>
      <c r="Q2820" s="241">
        <f t="shared" si="202"/>
        <v>50</v>
      </c>
      <c r="R2820" s="240" t="str">
        <f t="shared" si="203"/>
        <v>OLASI RİSK</v>
      </c>
      <c r="S2820" s="84" t="s">
        <v>918</v>
      </c>
      <c r="T2820" s="83" t="s">
        <v>191</v>
      </c>
      <c r="U2820" s="155" t="s">
        <v>919</v>
      </c>
      <c r="V2820" s="85" t="s">
        <v>558</v>
      </c>
      <c r="W2820" s="156" t="s">
        <v>919</v>
      </c>
      <c r="X2820" s="156" t="s">
        <v>858</v>
      </c>
      <c r="Y2820" s="83">
        <v>0.5</v>
      </c>
      <c r="Z2820" s="83">
        <v>0.5</v>
      </c>
      <c r="AA2820" s="83">
        <v>40</v>
      </c>
      <c r="AB2820" s="241">
        <f t="shared" si="204"/>
        <v>10</v>
      </c>
      <c r="AC2820" s="240" t="str">
        <f t="shared" si="205"/>
        <v>DÜŞÜK RİSK</v>
      </c>
      <c r="AD2820" s="81" t="s">
        <v>493</v>
      </c>
      <c r="AE2820" s="81" t="s">
        <v>191</v>
      </c>
      <c r="AF2820" s="240" t="s">
        <v>1274</v>
      </c>
      <c r="AG2820" s="83" t="s">
        <v>860</v>
      </c>
    </row>
    <row r="2821" spans="1:33" ht="105" x14ac:dyDescent="0.45">
      <c r="A2821" s="152">
        <v>2814</v>
      </c>
      <c r="B2821" s="153">
        <v>45896</v>
      </c>
      <c r="C2821" s="83" t="s">
        <v>66</v>
      </c>
      <c r="D2821" s="81" t="s">
        <v>6758</v>
      </c>
      <c r="E2821" s="154" t="s">
        <v>4114</v>
      </c>
      <c r="F2821" s="154" t="s">
        <v>4114</v>
      </c>
      <c r="G2821" s="83" t="s">
        <v>1449</v>
      </c>
      <c r="H2821" s="83" t="s">
        <v>1450</v>
      </c>
      <c r="I2821" s="83" t="s">
        <v>1451</v>
      </c>
      <c r="J2821" s="83" t="s">
        <v>1452</v>
      </c>
      <c r="K2821" s="83" t="s">
        <v>857</v>
      </c>
      <c r="L2821" s="84" t="s">
        <v>6816</v>
      </c>
      <c r="M2821" s="84" t="s">
        <v>917</v>
      </c>
      <c r="N2821" s="83">
        <v>0.5</v>
      </c>
      <c r="O2821" s="83">
        <v>1</v>
      </c>
      <c r="P2821" s="83">
        <v>100</v>
      </c>
      <c r="Q2821" s="241">
        <f t="shared" si="202"/>
        <v>50</v>
      </c>
      <c r="R2821" s="240" t="str">
        <f t="shared" si="203"/>
        <v>OLASI RİSK</v>
      </c>
      <c r="S2821" s="84" t="s">
        <v>918</v>
      </c>
      <c r="T2821" s="83" t="s">
        <v>191</v>
      </c>
      <c r="U2821" s="155" t="s">
        <v>919</v>
      </c>
      <c r="V2821" s="85" t="s">
        <v>558</v>
      </c>
      <c r="W2821" s="156" t="s">
        <v>919</v>
      </c>
      <c r="X2821" s="156" t="s">
        <v>858</v>
      </c>
      <c r="Y2821" s="83">
        <v>0.5</v>
      </c>
      <c r="Z2821" s="83">
        <v>0.5</v>
      </c>
      <c r="AA2821" s="83">
        <v>40</v>
      </c>
      <c r="AB2821" s="241">
        <f t="shared" si="204"/>
        <v>10</v>
      </c>
      <c r="AC2821" s="240" t="str">
        <f t="shared" si="205"/>
        <v>DÜŞÜK RİSK</v>
      </c>
      <c r="AD2821" s="81" t="s">
        <v>493</v>
      </c>
      <c r="AE2821" s="81" t="s">
        <v>191</v>
      </c>
      <c r="AF2821" s="240" t="s">
        <v>1274</v>
      </c>
      <c r="AG2821" s="83" t="s">
        <v>860</v>
      </c>
    </row>
    <row r="2822" spans="1:33" ht="175" x14ac:dyDescent="0.45">
      <c r="A2822" s="152">
        <v>2815</v>
      </c>
      <c r="B2822" s="153">
        <v>45896</v>
      </c>
      <c r="C2822" s="83" t="s">
        <v>66</v>
      </c>
      <c r="D2822" s="81" t="s">
        <v>6758</v>
      </c>
      <c r="E2822" s="154" t="s">
        <v>4114</v>
      </c>
      <c r="F2822" s="154" t="s">
        <v>4114</v>
      </c>
      <c r="G2822" s="83" t="s">
        <v>1387</v>
      </c>
      <c r="H2822" s="83" t="s">
        <v>1388</v>
      </c>
      <c r="I2822" s="83" t="s">
        <v>2489</v>
      </c>
      <c r="J2822" s="83" t="s">
        <v>1390</v>
      </c>
      <c r="K2822" s="83" t="s">
        <v>857</v>
      </c>
      <c r="L2822" s="84" t="s">
        <v>4796</v>
      </c>
      <c r="M2822" s="84" t="s">
        <v>917</v>
      </c>
      <c r="N2822" s="83">
        <v>1</v>
      </c>
      <c r="O2822" s="83">
        <v>2</v>
      </c>
      <c r="P2822" s="83">
        <v>7</v>
      </c>
      <c r="Q2822" s="241">
        <f t="shared" si="202"/>
        <v>14</v>
      </c>
      <c r="R2822" s="240" t="str">
        <f t="shared" si="203"/>
        <v>DÜŞÜK RİSK</v>
      </c>
      <c r="S2822" s="84" t="s">
        <v>918</v>
      </c>
      <c r="T2822" s="83" t="s">
        <v>191</v>
      </c>
      <c r="U2822" s="155" t="s">
        <v>919</v>
      </c>
      <c r="V2822" s="85" t="s">
        <v>558</v>
      </c>
      <c r="W2822" s="156" t="s">
        <v>919</v>
      </c>
      <c r="X2822" s="156" t="s">
        <v>858</v>
      </c>
      <c r="Y2822" s="83">
        <v>0.5</v>
      </c>
      <c r="Z2822" s="83">
        <v>0.5</v>
      </c>
      <c r="AA2822" s="83">
        <v>7</v>
      </c>
      <c r="AB2822" s="241">
        <f t="shared" si="204"/>
        <v>1.75</v>
      </c>
      <c r="AC2822" s="240" t="str">
        <f t="shared" si="205"/>
        <v>DÜŞÜK RİSK</v>
      </c>
      <c r="AD2822" s="81" t="s">
        <v>132</v>
      </c>
      <c r="AE2822" s="81" t="s">
        <v>191</v>
      </c>
      <c r="AF2822" s="240" t="s">
        <v>921</v>
      </c>
      <c r="AG2822" s="83" t="s">
        <v>860</v>
      </c>
    </row>
    <row r="2823" spans="1:33" ht="105" x14ac:dyDescent="0.45">
      <c r="A2823" s="152">
        <v>2816</v>
      </c>
      <c r="B2823" s="153">
        <v>45896</v>
      </c>
      <c r="C2823" s="83" t="s">
        <v>66</v>
      </c>
      <c r="D2823" s="81" t="s">
        <v>6758</v>
      </c>
      <c r="E2823" s="154" t="s">
        <v>4114</v>
      </c>
      <c r="F2823" s="154" t="s">
        <v>4114</v>
      </c>
      <c r="G2823" s="83" t="s">
        <v>1387</v>
      </c>
      <c r="H2823" s="83" t="s">
        <v>1392</v>
      </c>
      <c r="I2823" s="83" t="s">
        <v>2490</v>
      </c>
      <c r="J2823" s="83" t="s">
        <v>1390</v>
      </c>
      <c r="K2823" s="83" t="s">
        <v>857</v>
      </c>
      <c r="L2823" s="84" t="s">
        <v>1394</v>
      </c>
      <c r="M2823" s="84" t="s">
        <v>917</v>
      </c>
      <c r="N2823" s="83">
        <v>1</v>
      </c>
      <c r="O2823" s="83">
        <v>2</v>
      </c>
      <c r="P2823" s="83">
        <v>7</v>
      </c>
      <c r="Q2823" s="241">
        <f t="shared" si="202"/>
        <v>14</v>
      </c>
      <c r="R2823" s="240" t="str">
        <f t="shared" si="203"/>
        <v>DÜŞÜK RİSK</v>
      </c>
      <c r="S2823" s="84" t="s">
        <v>918</v>
      </c>
      <c r="T2823" s="83" t="s">
        <v>191</v>
      </c>
      <c r="U2823" s="155" t="s">
        <v>919</v>
      </c>
      <c r="V2823" s="85" t="s">
        <v>558</v>
      </c>
      <c r="W2823" s="156" t="s">
        <v>919</v>
      </c>
      <c r="X2823" s="156" t="s">
        <v>858</v>
      </c>
      <c r="Y2823" s="83">
        <v>0.5</v>
      </c>
      <c r="Z2823" s="83">
        <v>0.5</v>
      </c>
      <c r="AA2823" s="83">
        <v>7</v>
      </c>
      <c r="AB2823" s="241">
        <f t="shared" si="204"/>
        <v>1.75</v>
      </c>
      <c r="AC2823" s="240" t="str">
        <f t="shared" si="205"/>
        <v>DÜŞÜK RİSK</v>
      </c>
      <c r="AD2823" s="81" t="s">
        <v>132</v>
      </c>
      <c r="AE2823" s="81" t="s">
        <v>191</v>
      </c>
      <c r="AF2823" s="240" t="s">
        <v>921</v>
      </c>
      <c r="AG2823" s="83" t="s">
        <v>860</v>
      </c>
    </row>
    <row r="2824" spans="1:33" ht="122.5" x14ac:dyDescent="0.45">
      <c r="A2824" s="152">
        <v>2817</v>
      </c>
      <c r="B2824" s="153">
        <v>45896</v>
      </c>
      <c r="C2824" s="83" t="s">
        <v>66</v>
      </c>
      <c r="D2824" s="81" t="s">
        <v>6758</v>
      </c>
      <c r="E2824" s="154" t="s">
        <v>4114</v>
      </c>
      <c r="F2824" s="154" t="s">
        <v>4114</v>
      </c>
      <c r="G2824" s="83" t="s">
        <v>1436</v>
      </c>
      <c r="H2824" s="83" t="s">
        <v>1440</v>
      </c>
      <c r="I2824" s="83" t="s">
        <v>1441</v>
      </c>
      <c r="J2824" s="83" t="s">
        <v>1442</v>
      </c>
      <c r="K2824" s="83" t="s">
        <v>857</v>
      </c>
      <c r="L2824" s="84" t="s">
        <v>1439</v>
      </c>
      <c r="M2824" s="84" t="s">
        <v>917</v>
      </c>
      <c r="N2824" s="83">
        <v>1</v>
      </c>
      <c r="O2824" s="83">
        <v>0.5</v>
      </c>
      <c r="P2824" s="83">
        <v>3</v>
      </c>
      <c r="Q2824" s="241">
        <f t="shared" si="202"/>
        <v>1.5</v>
      </c>
      <c r="R2824" s="240" t="str">
        <f t="shared" si="203"/>
        <v>DÜŞÜK RİSK</v>
      </c>
      <c r="S2824" s="84" t="s">
        <v>918</v>
      </c>
      <c r="T2824" s="83" t="s">
        <v>191</v>
      </c>
      <c r="U2824" s="155" t="s">
        <v>919</v>
      </c>
      <c r="V2824" s="85" t="s">
        <v>558</v>
      </c>
      <c r="W2824" s="156" t="s">
        <v>919</v>
      </c>
      <c r="X2824" s="156" t="s">
        <v>858</v>
      </c>
      <c r="Y2824" s="83">
        <v>0.5</v>
      </c>
      <c r="Z2824" s="83">
        <v>0.5</v>
      </c>
      <c r="AA2824" s="83">
        <v>15</v>
      </c>
      <c r="AB2824" s="241">
        <f t="shared" si="204"/>
        <v>3.75</v>
      </c>
      <c r="AC2824" s="240" t="str">
        <f t="shared" si="205"/>
        <v>DÜŞÜK RİSK</v>
      </c>
      <c r="AD2824" s="81" t="s">
        <v>493</v>
      </c>
      <c r="AE2824" s="81" t="s">
        <v>191</v>
      </c>
      <c r="AF2824" s="240" t="s">
        <v>1274</v>
      </c>
      <c r="AG2824" s="83" t="s">
        <v>860</v>
      </c>
    </row>
    <row r="2825" spans="1:33" ht="105" x14ac:dyDescent="0.45">
      <c r="A2825" s="152">
        <v>2818</v>
      </c>
      <c r="B2825" s="153">
        <v>45896</v>
      </c>
      <c r="C2825" s="83" t="s">
        <v>66</v>
      </c>
      <c r="D2825" s="81" t="s">
        <v>6758</v>
      </c>
      <c r="E2825" s="154" t="s">
        <v>4114</v>
      </c>
      <c r="F2825" s="154" t="s">
        <v>4114</v>
      </c>
      <c r="G2825" s="83" t="s">
        <v>1443</v>
      </c>
      <c r="H2825" s="83" t="s">
        <v>1444</v>
      </c>
      <c r="I2825" s="83" t="s">
        <v>1445</v>
      </c>
      <c r="J2825" s="83" t="s">
        <v>1446</v>
      </c>
      <c r="K2825" s="83" t="s">
        <v>857</v>
      </c>
      <c r="L2825" s="84" t="s">
        <v>1447</v>
      </c>
      <c r="M2825" s="84" t="s">
        <v>917</v>
      </c>
      <c r="N2825" s="83">
        <v>1</v>
      </c>
      <c r="O2825" s="83">
        <v>3</v>
      </c>
      <c r="P2825" s="83">
        <v>3</v>
      </c>
      <c r="Q2825" s="241">
        <f t="shared" si="202"/>
        <v>9</v>
      </c>
      <c r="R2825" s="240" t="str">
        <f t="shared" si="203"/>
        <v>DÜŞÜK RİSK</v>
      </c>
      <c r="S2825" s="84" t="s">
        <v>918</v>
      </c>
      <c r="T2825" s="83" t="s">
        <v>185</v>
      </c>
      <c r="U2825" s="155" t="s">
        <v>919</v>
      </c>
      <c r="V2825" s="85" t="s">
        <v>558</v>
      </c>
      <c r="W2825" s="156" t="s">
        <v>919</v>
      </c>
      <c r="X2825" s="156" t="s">
        <v>858</v>
      </c>
      <c r="Y2825" s="83">
        <v>1</v>
      </c>
      <c r="Z2825" s="83">
        <v>3</v>
      </c>
      <c r="AA2825" s="83">
        <v>3</v>
      </c>
      <c r="AB2825" s="241">
        <f t="shared" si="204"/>
        <v>9</v>
      </c>
      <c r="AC2825" s="240" t="str">
        <f t="shared" si="205"/>
        <v>DÜŞÜK RİSK</v>
      </c>
      <c r="AD2825" s="81" t="s">
        <v>493</v>
      </c>
      <c r="AE2825" s="81" t="s">
        <v>185</v>
      </c>
      <c r="AF2825" s="240" t="s">
        <v>1448</v>
      </c>
      <c r="AG2825" s="83" t="s">
        <v>860</v>
      </c>
    </row>
    <row r="2826" spans="1:33" ht="105" x14ac:dyDescent="0.45">
      <c r="A2826" s="152">
        <v>2819</v>
      </c>
      <c r="B2826" s="153">
        <v>45896</v>
      </c>
      <c r="C2826" s="83" t="s">
        <v>66</v>
      </c>
      <c r="D2826" s="81" t="s">
        <v>6758</v>
      </c>
      <c r="E2826" s="154" t="s">
        <v>4114</v>
      </c>
      <c r="F2826" s="154" t="s">
        <v>4114</v>
      </c>
      <c r="G2826" s="83" t="s">
        <v>1377</v>
      </c>
      <c r="H2826" s="83" t="s">
        <v>1378</v>
      </c>
      <c r="I2826" s="83" t="s">
        <v>1379</v>
      </c>
      <c r="J2826" s="83" t="s">
        <v>1380</v>
      </c>
      <c r="K2826" s="83" t="s">
        <v>857</v>
      </c>
      <c r="L2826" s="84" t="s">
        <v>1381</v>
      </c>
      <c r="M2826" s="84" t="s">
        <v>917</v>
      </c>
      <c r="N2826" s="83">
        <v>1</v>
      </c>
      <c r="O2826" s="83">
        <v>1</v>
      </c>
      <c r="P2826" s="83">
        <v>40</v>
      </c>
      <c r="Q2826" s="241">
        <f t="shared" si="202"/>
        <v>40</v>
      </c>
      <c r="R2826" s="240" t="str">
        <f t="shared" si="203"/>
        <v>OLASI RİSK</v>
      </c>
      <c r="S2826" s="84" t="s">
        <v>918</v>
      </c>
      <c r="T2826" s="83" t="s">
        <v>191</v>
      </c>
      <c r="U2826" s="155" t="s">
        <v>919</v>
      </c>
      <c r="V2826" s="85" t="s">
        <v>558</v>
      </c>
      <c r="W2826" s="156" t="s">
        <v>919</v>
      </c>
      <c r="X2826" s="156" t="s">
        <v>858</v>
      </c>
      <c r="Y2826" s="83">
        <v>0.5</v>
      </c>
      <c r="Z2826" s="83">
        <v>0.5</v>
      </c>
      <c r="AA2826" s="83">
        <v>15</v>
      </c>
      <c r="AB2826" s="241">
        <f t="shared" si="204"/>
        <v>3.75</v>
      </c>
      <c r="AC2826" s="240" t="str">
        <f t="shared" si="205"/>
        <v>DÜŞÜK RİSK</v>
      </c>
      <c r="AD2826" s="81" t="s">
        <v>493</v>
      </c>
      <c r="AE2826" s="81" t="s">
        <v>191</v>
      </c>
      <c r="AF2826" s="240" t="s">
        <v>1368</v>
      </c>
      <c r="AG2826" s="83" t="s">
        <v>860</v>
      </c>
    </row>
    <row r="2827" spans="1:33" ht="87.5" x14ac:dyDescent="0.45">
      <c r="A2827" s="152">
        <v>2820</v>
      </c>
      <c r="B2827" s="153">
        <v>45896</v>
      </c>
      <c r="C2827" s="81" t="s">
        <v>66</v>
      </c>
      <c r="D2827" s="81" t="s">
        <v>6757</v>
      </c>
      <c r="E2827" s="154" t="s">
        <v>4114</v>
      </c>
      <c r="F2827" s="154" t="s">
        <v>4114</v>
      </c>
      <c r="G2827" s="83" t="s">
        <v>2491</v>
      </c>
      <c r="H2827" s="83" t="s">
        <v>2492</v>
      </c>
      <c r="I2827" s="83" t="s">
        <v>2493</v>
      </c>
      <c r="J2827" s="83" t="s">
        <v>2494</v>
      </c>
      <c r="K2827" s="83" t="s">
        <v>515</v>
      </c>
      <c r="L2827" s="84" t="s">
        <v>2685</v>
      </c>
      <c r="M2827" s="84" t="s">
        <v>917</v>
      </c>
      <c r="N2827" s="83">
        <v>3</v>
      </c>
      <c r="O2827" s="83">
        <v>2</v>
      </c>
      <c r="P2827" s="83">
        <v>7</v>
      </c>
      <c r="Q2827" s="241">
        <f t="shared" ref="Q2827:Q2890" si="206">IF(OR(ISBLANK(N2827)=TRUE,ISBLANK(O2827)=TRUE,ISBLANK(P2827)=TRUE),"",PRODUCT(N2827,O2827,P2827))</f>
        <v>42</v>
      </c>
      <c r="R2827" s="240" t="str">
        <f t="shared" ref="R2827:R2890" si="207">IF(Q2827="","",IF(AND(Q2827&gt;=0,Q2827&lt;20),"DÜŞÜK RİSK",IF(AND(Q2827&gt;=20,Q2827&lt;70),"OLASI RİSK",IF(AND(Q2827&gt;=70,Q2827&lt;200),"ÖNEMLİ RİSK",IF(AND(Q2827&gt;=200,Q2827&lt;400),"YÜKSEK RİSK",IF(Q2827&gt;=400,"KABUL EDİLEMEZ RİSK",""))))))</f>
        <v>OLASI RİSK</v>
      </c>
      <c r="S2827" s="84" t="s">
        <v>918</v>
      </c>
      <c r="T2827" s="83" t="s">
        <v>191</v>
      </c>
      <c r="U2827" s="155" t="s">
        <v>919</v>
      </c>
      <c r="V2827" s="85" t="s">
        <v>558</v>
      </c>
      <c r="W2827" s="156" t="s">
        <v>919</v>
      </c>
      <c r="X2827" s="156" t="s">
        <v>858</v>
      </c>
      <c r="Y2827" s="83">
        <v>1</v>
      </c>
      <c r="Z2827" s="83">
        <v>1</v>
      </c>
      <c r="AA2827" s="83">
        <v>7</v>
      </c>
      <c r="AB2827" s="241">
        <f t="shared" ref="AB2827:AB2890" si="208">IF(OR(ISBLANK(Y2827)=TRUE,ISBLANK(Z2827)=TRUE,ISBLANK(AA2827)=TRUE),"",PRODUCT(Y2827,Z2827,AA2827))</f>
        <v>7</v>
      </c>
      <c r="AC2827" s="240" t="str">
        <f t="shared" ref="AC2827:AC2890" si="209">IF(AB2827="","",IF(AND(AB2827&gt;=0,AB2827&lt;20),"DÜŞÜK RİSK",IF(AND(AB2827&gt;=20,AB2827&lt;70),"OLASI RİSK",IF(AND(AB2827&gt;=70,AB2827&lt;200),"ÖNEMLİ RİSK",IF(AND(AB2827&gt;=200,AB2827&lt;400),"YÜKSEK RİSK",IF(AB2827&gt;=400,"KABUL EDİLEMEZ RİSK",""))))))</f>
        <v>DÜŞÜK RİSK</v>
      </c>
      <c r="AD2827" s="81" t="s">
        <v>132</v>
      </c>
      <c r="AE2827" s="81" t="s">
        <v>191</v>
      </c>
      <c r="AF2827" s="240" t="s">
        <v>1973</v>
      </c>
      <c r="AG2827" s="83" t="s">
        <v>2496</v>
      </c>
    </row>
    <row r="2828" spans="1:33" ht="140" x14ac:dyDescent="0.45">
      <c r="A2828" s="152">
        <v>2821</v>
      </c>
      <c r="B2828" s="153">
        <v>45896</v>
      </c>
      <c r="C2828" s="81" t="s">
        <v>66</v>
      </c>
      <c r="D2828" s="81" t="s">
        <v>6757</v>
      </c>
      <c r="E2828" s="154" t="s">
        <v>4114</v>
      </c>
      <c r="F2828" s="154" t="s">
        <v>4114</v>
      </c>
      <c r="G2828" s="83" t="s">
        <v>1454</v>
      </c>
      <c r="H2828" s="83" t="s">
        <v>2497</v>
      </c>
      <c r="I2828" s="83" t="s">
        <v>2498</v>
      </c>
      <c r="J2828" s="83" t="s">
        <v>2499</v>
      </c>
      <c r="K2828" s="83" t="s">
        <v>515</v>
      </c>
      <c r="L2828" s="84" t="s">
        <v>1458</v>
      </c>
      <c r="M2828" s="84" t="s">
        <v>917</v>
      </c>
      <c r="N2828" s="83">
        <v>0.5</v>
      </c>
      <c r="O2828" s="83">
        <v>0.5</v>
      </c>
      <c r="P2828" s="83">
        <v>3</v>
      </c>
      <c r="Q2828" s="241">
        <f t="shared" si="206"/>
        <v>0.75</v>
      </c>
      <c r="R2828" s="240" t="str">
        <f t="shared" si="207"/>
        <v>DÜŞÜK RİSK</v>
      </c>
      <c r="S2828" s="84" t="s">
        <v>918</v>
      </c>
      <c r="T2828" s="83" t="s">
        <v>191</v>
      </c>
      <c r="U2828" s="155" t="s">
        <v>919</v>
      </c>
      <c r="V2828" s="85" t="s">
        <v>558</v>
      </c>
      <c r="W2828" s="156" t="s">
        <v>919</v>
      </c>
      <c r="X2828" s="156" t="s">
        <v>858</v>
      </c>
      <c r="Y2828" s="83">
        <v>0.5</v>
      </c>
      <c r="Z2828" s="83">
        <v>0.5</v>
      </c>
      <c r="AA2828" s="83">
        <v>3</v>
      </c>
      <c r="AB2828" s="241">
        <f t="shared" si="208"/>
        <v>0.75</v>
      </c>
      <c r="AC2828" s="240" t="str">
        <f t="shared" si="209"/>
        <v>DÜŞÜK RİSK</v>
      </c>
      <c r="AD2828" s="81" t="s">
        <v>132</v>
      </c>
      <c r="AE2828" s="81" t="s">
        <v>191</v>
      </c>
      <c r="AF2828" s="240" t="s">
        <v>1973</v>
      </c>
      <c r="AG2828" s="83" t="s">
        <v>2500</v>
      </c>
    </row>
    <row r="2829" spans="1:33" ht="140" x14ac:dyDescent="0.45">
      <c r="A2829" s="152">
        <v>2822</v>
      </c>
      <c r="B2829" s="153">
        <v>45896</v>
      </c>
      <c r="C2829" s="81" t="s">
        <v>66</v>
      </c>
      <c r="D2829" s="81" t="s">
        <v>6757</v>
      </c>
      <c r="E2829" s="154" t="s">
        <v>4114</v>
      </c>
      <c r="F2829" s="154" t="s">
        <v>4114</v>
      </c>
      <c r="G2829" s="83" t="s">
        <v>1454</v>
      </c>
      <c r="H2829" s="83" t="s">
        <v>2686</v>
      </c>
      <c r="I2829" s="83" t="s">
        <v>2687</v>
      </c>
      <c r="J2829" s="83" t="s">
        <v>2688</v>
      </c>
      <c r="K2829" s="83" t="s">
        <v>515</v>
      </c>
      <c r="L2829" s="84" t="s">
        <v>2689</v>
      </c>
      <c r="M2829" s="84" t="s">
        <v>917</v>
      </c>
      <c r="N2829" s="83">
        <v>0.5</v>
      </c>
      <c r="O2829" s="83">
        <v>0.5</v>
      </c>
      <c r="P2829" s="83">
        <v>3</v>
      </c>
      <c r="Q2829" s="241">
        <f t="shared" si="206"/>
        <v>0.75</v>
      </c>
      <c r="R2829" s="240" t="str">
        <f t="shared" si="207"/>
        <v>DÜŞÜK RİSK</v>
      </c>
      <c r="S2829" s="84" t="s">
        <v>918</v>
      </c>
      <c r="T2829" s="83" t="s">
        <v>131</v>
      </c>
      <c r="U2829" s="155" t="s">
        <v>919</v>
      </c>
      <c r="V2829" s="85" t="s">
        <v>558</v>
      </c>
      <c r="W2829" s="156" t="s">
        <v>919</v>
      </c>
      <c r="X2829" s="156" t="s">
        <v>858</v>
      </c>
      <c r="Y2829" s="83">
        <v>0.5</v>
      </c>
      <c r="Z2829" s="83">
        <v>0.5</v>
      </c>
      <c r="AA2829" s="83">
        <v>3</v>
      </c>
      <c r="AB2829" s="241">
        <f t="shared" si="208"/>
        <v>0.75</v>
      </c>
      <c r="AC2829" s="240" t="str">
        <f t="shared" si="209"/>
        <v>DÜŞÜK RİSK</v>
      </c>
      <c r="AD2829" s="81" t="s">
        <v>493</v>
      </c>
      <c r="AE2829" s="81" t="s">
        <v>131</v>
      </c>
      <c r="AF2829" s="240" t="s">
        <v>1463</v>
      </c>
      <c r="AG2829" s="83" t="s">
        <v>860</v>
      </c>
    </row>
    <row r="2830" spans="1:33" ht="157.5" x14ac:dyDescent="0.45">
      <c r="A2830" s="152">
        <v>2823</v>
      </c>
      <c r="B2830" s="153">
        <v>45896</v>
      </c>
      <c r="C2830" s="81" t="s">
        <v>66</v>
      </c>
      <c r="D2830" s="81" t="s">
        <v>6757</v>
      </c>
      <c r="E2830" s="154" t="s">
        <v>4114</v>
      </c>
      <c r="F2830" s="154" t="s">
        <v>4114</v>
      </c>
      <c r="G2830" s="83" t="s">
        <v>1464</v>
      </c>
      <c r="H2830" s="83" t="s">
        <v>1465</v>
      </c>
      <c r="I2830" s="83" t="s">
        <v>1466</v>
      </c>
      <c r="J2830" s="83" t="s">
        <v>1467</v>
      </c>
      <c r="K2830" s="83" t="s">
        <v>515</v>
      </c>
      <c r="L2830" s="84" t="s">
        <v>1468</v>
      </c>
      <c r="M2830" s="84" t="s">
        <v>917</v>
      </c>
      <c r="N2830" s="83">
        <v>6</v>
      </c>
      <c r="O2830" s="83">
        <v>2</v>
      </c>
      <c r="P2830" s="83">
        <v>3</v>
      </c>
      <c r="Q2830" s="241">
        <f t="shared" si="206"/>
        <v>36</v>
      </c>
      <c r="R2830" s="240" t="str">
        <f t="shared" si="207"/>
        <v>OLASI RİSK</v>
      </c>
      <c r="S2830" s="84" t="s">
        <v>918</v>
      </c>
      <c r="T2830" s="83" t="s">
        <v>132</v>
      </c>
      <c r="U2830" s="155" t="s">
        <v>919</v>
      </c>
      <c r="V2830" s="85" t="s">
        <v>558</v>
      </c>
      <c r="W2830" s="156" t="s">
        <v>919</v>
      </c>
      <c r="X2830" s="156" t="s">
        <v>858</v>
      </c>
      <c r="Y2830" s="83">
        <v>0.5</v>
      </c>
      <c r="Z2830" s="83">
        <v>0.5</v>
      </c>
      <c r="AA2830" s="83">
        <v>3</v>
      </c>
      <c r="AB2830" s="241">
        <f t="shared" si="208"/>
        <v>0.75</v>
      </c>
      <c r="AC2830" s="240" t="str">
        <f t="shared" si="209"/>
        <v>DÜŞÜK RİSK</v>
      </c>
      <c r="AD2830" s="81" t="s">
        <v>651</v>
      </c>
      <c r="AE2830" s="81" t="s">
        <v>132</v>
      </c>
      <c r="AF2830" s="240" t="s">
        <v>552</v>
      </c>
      <c r="AG2830" s="83" t="s">
        <v>1469</v>
      </c>
    </row>
    <row r="2831" spans="1:33" ht="87.5" x14ac:dyDescent="0.45">
      <c r="A2831" s="152">
        <v>2824</v>
      </c>
      <c r="B2831" s="153">
        <v>45896</v>
      </c>
      <c r="C2831" s="81" t="s">
        <v>66</v>
      </c>
      <c r="D2831" s="81" t="s">
        <v>6757</v>
      </c>
      <c r="E2831" s="154" t="s">
        <v>4114</v>
      </c>
      <c r="F2831" s="154" t="s">
        <v>4114</v>
      </c>
      <c r="G2831" s="83" t="s">
        <v>749</v>
      </c>
      <c r="H2831" s="83" t="s">
        <v>1970</v>
      </c>
      <c r="I2831" s="83" t="s">
        <v>2502</v>
      </c>
      <c r="J2831" s="83" t="s">
        <v>2503</v>
      </c>
      <c r="K2831" s="83" t="s">
        <v>515</v>
      </c>
      <c r="L2831" s="84" t="s">
        <v>4960</v>
      </c>
      <c r="M2831" s="84" t="s">
        <v>917</v>
      </c>
      <c r="N2831" s="83">
        <v>0.5</v>
      </c>
      <c r="O2831" s="83">
        <v>2</v>
      </c>
      <c r="P2831" s="83">
        <v>1</v>
      </c>
      <c r="Q2831" s="241">
        <f t="shared" si="206"/>
        <v>1</v>
      </c>
      <c r="R2831" s="240" t="str">
        <f t="shared" si="207"/>
        <v>DÜŞÜK RİSK</v>
      </c>
      <c r="S2831" s="84" t="s">
        <v>918</v>
      </c>
      <c r="T2831" s="83" t="s">
        <v>191</v>
      </c>
      <c r="U2831" s="155" t="s">
        <v>919</v>
      </c>
      <c r="V2831" s="85" t="s">
        <v>961</v>
      </c>
      <c r="W2831" s="156" t="s">
        <v>919</v>
      </c>
      <c r="X2831" s="156" t="s">
        <v>858</v>
      </c>
      <c r="Y2831" s="83">
        <v>0.5</v>
      </c>
      <c r="Z2831" s="83">
        <v>2</v>
      </c>
      <c r="AA2831" s="83">
        <v>1</v>
      </c>
      <c r="AB2831" s="241">
        <f t="shared" si="208"/>
        <v>1</v>
      </c>
      <c r="AC2831" s="240" t="str">
        <f t="shared" si="209"/>
        <v>DÜŞÜK RİSK</v>
      </c>
      <c r="AD2831" s="81" t="s">
        <v>132</v>
      </c>
      <c r="AE2831" s="81" t="s">
        <v>191</v>
      </c>
      <c r="AF2831" s="240" t="s">
        <v>1973</v>
      </c>
      <c r="AG2831" s="83" t="s">
        <v>2496</v>
      </c>
    </row>
    <row r="2832" spans="1:33" ht="140" x14ac:dyDescent="0.45">
      <c r="A2832" s="152">
        <v>2825</v>
      </c>
      <c r="B2832" s="153">
        <v>45896</v>
      </c>
      <c r="C2832" s="83" t="s">
        <v>63</v>
      </c>
      <c r="D2832" s="81" t="s">
        <v>177</v>
      </c>
      <c r="E2832" s="154" t="s">
        <v>4114</v>
      </c>
      <c r="F2832" s="154" t="s">
        <v>4114</v>
      </c>
      <c r="G2832" s="83" t="s">
        <v>2491</v>
      </c>
      <c r="H2832" s="83" t="s">
        <v>2505</v>
      </c>
      <c r="I2832" s="83" t="s">
        <v>2506</v>
      </c>
      <c r="J2832" s="83" t="s">
        <v>2507</v>
      </c>
      <c r="K2832" s="83" t="s">
        <v>1008</v>
      </c>
      <c r="L2832" s="84" t="s">
        <v>2508</v>
      </c>
      <c r="M2832" s="84" t="s">
        <v>917</v>
      </c>
      <c r="N2832" s="83">
        <v>0.5</v>
      </c>
      <c r="O2832" s="83">
        <v>0.5</v>
      </c>
      <c r="P2832" s="83">
        <v>1</v>
      </c>
      <c r="Q2832" s="241">
        <f t="shared" si="206"/>
        <v>0.25</v>
      </c>
      <c r="R2832" s="240" t="str">
        <f t="shared" si="207"/>
        <v>DÜŞÜK RİSK</v>
      </c>
      <c r="S2832" s="84" t="s">
        <v>918</v>
      </c>
      <c r="T2832" s="83" t="s">
        <v>191</v>
      </c>
      <c r="U2832" s="155" t="s">
        <v>919</v>
      </c>
      <c r="V2832" s="85" t="s">
        <v>961</v>
      </c>
      <c r="W2832" s="156" t="s">
        <v>919</v>
      </c>
      <c r="X2832" s="156" t="s">
        <v>858</v>
      </c>
      <c r="Y2832" s="83">
        <v>0.5</v>
      </c>
      <c r="Z2832" s="83">
        <v>0.5</v>
      </c>
      <c r="AA2832" s="83">
        <v>1</v>
      </c>
      <c r="AB2832" s="241">
        <f t="shared" si="208"/>
        <v>0.25</v>
      </c>
      <c r="AC2832" s="240" t="str">
        <f t="shared" si="209"/>
        <v>DÜŞÜK RİSK</v>
      </c>
      <c r="AD2832" s="81" t="s">
        <v>132</v>
      </c>
      <c r="AE2832" s="81" t="s">
        <v>191</v>
      </c>
      <c r="AF2832" s="240" t="s">
        <v>1973</v>
      </c>
      <c r="AG2832" s="83" t="s">
        <v>2509</v>
      </c>
    </row>
    <row r="2833" spans="1:33" ht="140" x14ac:dyDescent="0.45">
      <c r="A2833" s="152">
        <v>2826</v>
      </c>
      <c r="B2833" s="153">
        <v>45896</v>
      </c>
      <c r="C2833" s="83" t="s">
        <v>60</v>
      </c>
      <c r="D2833" s="81" t="s">
        <v>6764</v>
      </c>
      <c r="E2833" s="154" t="s">
        <v>4114</v>
      </c>
      <c r="F2833" s="154" t="s">
        <v>4114</v>
      </c>
      <c r="G2833" s="83" t="s">
        <v>2679</v>
      </c>
      <c r="H2833" s="83" t="s">
        <v>3457</v>
      </c>
      <c r="I2833" s="83" t="s">
        <v>3458</v>
      </c>
      <c r="J2833" s="83" t="s">
        <v>3459</v>
      </c>
      <c r="K2833" s="83" t="s">
        <v>1008</v>
      </c>
      <c r="L2833" s="84" t="s">
        <v>3460</v>
      </c>
      <c r="M2833" s="84" t="s">
        <v>917</v>
      </c>
      <c r="N2833" s="83">
        <v>0.5</v>
      </c>
      <c r="O2833" s="83">
        <v>0.5</v>
      </c>
      <c r="P2833" s="83">
        <v>1</v>
      </c>
      <c r="Q2833" s="241">
        <f t="shared" si="206"/>
        <v>0.25</v>
      </c>
      <c r="R2833" s="240" t="str">
        <f t="shared" si="207"/>
        <v>DÜŞÜK RİSK</v>
      </c>
      <c r="S2833" s="84" t="s">
        <v>1759</v>
      </c>
      <c r="T2833" s="83" t="s">
        <v>184</v>
      </c>
      <c r="U2833" s="155" t="s">
        <v>919</v>
      </c>
      <c r="V2833" s="85" t="s">
        <v>961</v>
      </c>
      <c r="W2833" s="156" t="s">
        <v>919</v>
      </c>
      <c r="X2833" s="156" t="s">
        <v>858</v>
      </c>
      <c r="Y2833" s="83">
        <v>0.5</v>
      </c>
      <c r="Z2833" s="83">
        <v>0.5</v>
      </c>
      <c r="AA2833" s="83">
        <v>1</v>
      </c>
      <c r="AB2833" s="241">
        <f t="shared" si="208"/>
        <v>0.25</v>
      </c>
      <c r="AC2833" s="240" t="str">
        <f t="shared" si="209"/>
        <v>DÜŞÜK RİSK</v>
      </c>
      <c r="AD2833" s="81" t="s">
        <v>493</v>
      </c>
      <c r="AE2833" s="81" t="s">
        <v>184</v>
      </c>
      <c r="AF2833" s="240" t="s">
        <v>3461</v>
      </c>
      <c r="AG2833" s="83" t="s">
        <v>2509</v>
      </c>
    </row>
    <row r="2834" spans="1:33" ht="105" x14ac:dyDescent="0.45">
      <c r="A2834" s="152">
        <v>2827</v>
      </c>
      <c r="B2834" s="153">
        <v>45510</v>
      </c>
      <c r="C2834" s="83" t="s">
        <v>72</v>
      </c>
      <c r="D2834" s="81" t="s">
        <v>130</v>
      </c>
      <c r="E2834" s="254" t="s">
        <v>2088</v>
      </c>
      <c r="F2834" s="154" t="s">
        <v>4144</v>
      </c>
      <c r="G2834" s="83" t="s">
        <v>855</v>
      </c>
      <c r="H2834" s="83" t="s">
        <v>913</v>
      </c>
      <c r="I2834" s="83" t="s">
        <v>1016</v>
      </c>
      <c r="J2834" s="83" t="s">
        <v>915</v>
      </c>
      <c r="K2834" s="83" t="s">
        <v>857</v>
      </c>
      <c r="L2834" s="84" t="s">
        <v>916</v>
      </c>
      <c r="M2834" s="84" t="s">
        <v>917</v>
      </c>
      <c r="N2834" s="83">
        <v>1</v>
      </c>
      <c r="O2834" s="83">
        <v>6</v>
      </c>
      <c r="P2834" s="83">
        <v>3</v>
      </c>
      <c r="Q2834" s="241">
        <f t="shared" si="206"/>
        <v>18</v>
      </c>
      <c r="R2834" s="240" t="str">
        <f t="shared" si="207"/>
        <v>DÜŞÜK RİSK</v>
      </c>
      <c r="S2834" s="84" t="s">
        <v>918</v>
      </c>
      <c r="T2834" s="83" t="s">
        <v>191</v>
      </c>
      <c r="U2834" s="155" t="s">
        <v>919</v>
      </c>
      <c r="V2834" s="85" t="s">
        <v>920</v>
      </c>
      <c r="W2834" s="156">
        <v>45583</v>
      </c>
      <c r="X2834" s="156" t="s">
        <v>858</v>
      </c>
      <c r="Y2834" s="83">
        <v>1</v>
      </c>
      <c r="Z2834" s="83">
        <v>1</v>
      </c>
      <c r="AA2834" s="83">
        <v>3</v>
      </c>
      <c r="AB2834" s="241">
        <f t="shared" si="208"/>
        <v>3</v>
      </c>
      <c r="AC2834" s="240" t="str">
        <f t="shared" si="209"/>
        <v>DÜŞÜK RİSK</v>
      </c>
      <c r="AD2834" s="81" t="s">
        <v>132</v>
      </c>
      <c r="AE2834" s="81" t="s">
        <v>191</v>
      </c>
      <c r="AF2834" s="240" t="s">
        <v>921</v>
      </c>
      <c r="AG2834" s="83" t="s">
        <v>860</v>
      </c>
    </row>
    <row r="2835" spans="1:33" ht="105" x14ac:dyDescent="0.45">
      <c r="A2835" s="152">
        <v>2828</v>
      </c>
      <c r="B2835" s="153">
        <v>45510</v>
      </c>
      <c r="C2835" s="83" t="s">
        <v>72</v>
      </c>
      <c r="D2835" s="81" t="s">
        <v>130</v>
      </c>
      <c r="E2835" s="254" t="s">
        <v>2088</v>
      </c>
      <c r="F2835" s="154" t="s">
        <v>4144</v>
      </c>
      <c r="G2835" s="83" t="s">
        <v>855</v>
      </c>
      <c r="H2835" s="83" t="s">
        <v>922</v>
      </c>
      <c r="I2835" s="83" t="s">
        <v>923</v>
      </c>
      <c r="J2835" s="83" t="s">
        <v>924</v>
      </c>
      <c r="K2835" s="83" t="s">
        <v>857</v>
      </c>
      <c r="L2835" s="84" t="s">
        <v>925</v>
      </c>
      <c r="M2835" s="84" t="s">
        <v>917</v>
      </c>
      <c r="N2835" s="83">
        <v>1</v>
      </c>
      <c r="O2835" s="83">
        <v>3</v>
      </c>
      <c r="P2835" s="83">
        <v>3</v>
      </c>
      <c r="Q2835" s="241">
        <f t="shared" si="206"/>
        <v>9</v>
      </c>
      <c r="R2835" s="240" t="str">
        <f t="shared" si="207"/>
        <v>DÜŞÜK RİSK</v>
      </c>
      <c r="S2835" s="84" t="s">
        <v>918</v>
      </c>
      <c r="T2835" s="83" t="s">
        <v>191</v>
      </c>
      <c r="U2835" s="155" t="s">
        <v>919</v>
      </c>
      <c r="V2835" s="85" t="s">
        <v>558</v>
      </c>
      <c r="W2835" s="156">
        <v>45583</v>
      </c>
      <c r="X2835" s="156" t="s">
        <v>858</v>
      </c>
      <c r="Y2835" s="83">
        <v>1</v>
      </c>
      <c r="Z2835" s="83">
        <v>1</v>
      </c>
      <c r="AA2835" s="83">
        <v>3</v>
      </c>
      <c r="AB2835" s="241">
        <f t="shared" si="208"/>
        <v>3</v>
      </c>
      <c r="AC2835" s="240" t="str">
        <f t="shared" si="209"/>
        <v>DÜŞÜK RİSK</v>
      </c>
      <c r="AD2835" s="81" t="s">
        <v>132</v>
      </c>
      <c r="AE2835" s="81" t="s">
        <v>191</v>
      </c>
      <c r="AF2835" s="240" t="s">
        <v>921</v>
      </c>
      <c r="AG2835" s="83" t="s">
        <v>860</v>
      </c>
    </row>
    <row r="2836" spans="1:33" ht="105" x14ac:dyDescent="0.45">
      <c r="A2836" s="152">
        <v>2829</v>
      </c>
      <c r="B2836" s="153">
        <v>45510</v>
      </c>
      <c r="C2836" s="83" t="s">
        <v>72</v>
      </c>
      <c r="D2836" s="81" t="s">
        <v>130</v>
      </c>
      <c r="E2836" s="254" t="s">
        <v>2088</v>
      </c>
      <c r="F2836" s="154" t="s">
        <v>4144</v>
      </c>
      <c r="G2836" s="83" t="s">
        <v>855</v>
      </c>
      <c r="H2836" s="83" t="s">
        <v>926</v>
      </c>
      <c r="I2836" s="83" t="s">
        <v>927</v>
      </c>
      <c r="J2836" s="83" t="s">
        <v>924</v>
      </c>
      <c r="K2836" s="83" t="s">
        <v>857</v>
      </c>
      <c r="L2836" s="84" t="s">
        <v>928</v>
      </c>
      <c r="M2836" s="84" t="s">
        <v>917</v>
      </c>
      <c r="N2836" s="83">
        <v>3</v>
      </c>
      <c r="O2836" s="83">
        <v>3</v>
      </c>
      <c r="P2836" s="83">
        <v>3</v>
      </c>
      <c r="Q2836" s="241">
        <f t="shared" si="206"/>
        <v>27</v>
      </c>
      <c r="R2836" s="240" t="str">
        <f t="shared" si="207"/>
        <v>OLASI RİSK</v>
      </c>
      <c r="S2836" s="84" t="s">
        <v>918</v>
      </c>
      <c r="T2836" s="83" t="s">
        <v>190</v>
      </c>
      <c r="U2836" s="155" t="s">
        <v>919</v>
      </c>
      <c r="V2836" s="85" t="s">
        <v>930</v>
      </c>
      <c r="W2836" s="156">
        <v>45585</v>
      </c>
      <c r="X2836" s="156" t="s">
        <v>858</v>
      </c>
      <c r="Y2836" s="83">
        <v>1</v>
      </c>
      <c r="Z2836" s="83">
        <v>1</v>
      </c>
      <c r="AA2836" s="83">
        <v>3</v>
      </c>
      <c r="AB2836" s="241">
        <f t="shared" si="208"/>
        <v>3</v>
      </c>
      <c r="AC2836" s="240" t="str">
        <f t="shared" si="209"/>
        <v>DÜŞÜK RİSK</v>
      </c>
      <c r="AD2836" s="81" t="s">
        <v>931</v>
      </c>
      <c r="AE2836" s="81" t="s">
        <v>190</v>
      </c>
      <c r="AF2836" s="240" t="s">
        <v>932</v>
      </c>
      <c r="AG2836" s="83" t="s">
        <v>860</v>
      </c>
    </row>
    <row r="2837" spans="1:33" ht="140" x14ac:dyDescent="0.45">
      <c r="A2837" s="152">
        <v>2830</v>
      </c>
      <c r="B2837" s="153">
        <v>45510</v>
      </c>
      <c r="C2837" s="83" t="s">
        <v>72</v>
      </c>
      <c r="D2837" s="81" t="s">
        <v>130</v>
      </c>
      <c r="E2837" s="254" t="s">
        <v>2088</v>
      </c>
      <c r="F2837" s="154" t="s">
        <v>4144</v>
      </c>
      <c r="G2837" s="83" t="s">
        <v>855</v>
      </c>
      <c r="H2837" s="83" t="s">
        <v>933</v>
      </c>
      <c r="I2837" s="83" t="s">
        <v>934</v>
      </c>
      <c r="J2837" s="83" t="s">
        <v>935</v>
      </c>
      <c r="K2837" s="83" t="s">
        <v>1008</v>
      </c>
      <c r="L2837" s="84" t="s">
        <v>936</v>
      </c>
      <c r="M2837" s="84" t="s">
        <v>917</v>
      </c>
      <c r="N2837" s="83">
        <v>1</v>
      </c>
      <c r="O2837" s="83">
        <v>6</v>
      </c>
      <c r="P2837" s="83">
        <v>7</v>
      </c>
      <c r="Q2837" s="241">
        <f t="shared" si="206"/>
        <v>42</v>
      </c>
      <c r="R2837" s="240" t="str">
        <f t="shared" si="207"/>
        <v>OLASI RİSK</v>
      </c>
      <c r="S2837" s="84" t="s">
        <v>918</v>
      </c>
      <c r="T2837" s="83" t="s">
        <v>191</v>
      </c>
      <c r="U2837" s="155" t="s">
        <v>919</v>
      </c>
      <c r="V2837" s="85" t="s">
        <v>558</v>
      </c>
      <c r="W2837" s="156" t="s">
        <v>919</v>
      </c>
      <c r="X2837" s="156" t="s">
        <v>858</v>
      </c>
      <c r="Y2837" s="83">
        <v>1</v>
      </c>
      <c r="Z2837" s="83">
        <v>3</v>
      </c>
      <c r="AA2837" s="83">
        <v>3</v>
      </c>
      <c r="AB2837" s="241">
        <f t="shared" si="208"/>
        <v>9</v>
      </c>
      <c r="AC2837" s="240" t="str">
        <f t="shared" si="209"/>
        <v>DÜŞÜK RİSK</v>
      </c>
      <c r="AD2837" s="81" t="s">
        <v>132</v>
      </c>
      <c r="AE2837" s="81" t="s">
        <v>191</v>
      </c>
      <c r="AF2837" s="240" t="s">
        <v>921</v>
      </c>
      <c r="AG2837" s="83" t="s">
        <v>860</v>
      </c>
    </row>
    <row r="2838" spans="1:33" ht="105" x14ac:dyDescent="0.45">
      <c r="A2838" s="152">
        <v>2831</v>
      </c>
      <c r="B2838" s="153">
        <v>45510</v>
      </c>
      <c r="C2838" s="83" t="s">
        <v>72</v>
      </c>
      <c r="D2838" s="81" t="s">
        <v>130</v>
      </c>
      <c r="E2838" s="254" t="s">
        <v>2088</v>
      </c>
      <c r="F2838" s="154" t="s">
        <v>4144</v>
      </c>
      <c r="G2838" s="83" t="s">
        <v>1120</v>
      </c>
      <c r="H2838" s="83" t="s">
        <v>1589</v>
      </c>
      <c r="I2838" s="83" t="s">
        <v>1590</v>
      </c>
      <c r="J2838" s="83" t="s">
        <v>915</v>
      </c>
      <c r="K2838" s="83" t="s">
        <v>515</v>
      </c>
      <c r="L2838" s="84" t="s">
        <v>1591</v>
      </c>
      <c r="M2838" s="84" t="s">
        <v>917</v>
      </c>
      <c r="N2838" s="83">
        <v>3</v>
      </c>
      <c r="O2838" s="83">
        <v>6</v>
      </c>
      <c r="P2838" s="83">
        <v>3</v>
      </c>
      <c r="Q2838" s="241">
        <f t="shared" si="206"/>
        <v>54</v>
      </c>
      <c r="R2838" s="240" t="str">
        <f t="shared" si="207"/>
        <v>OLASI RİSK</v>
      </c>
      <c r="S2838" s="84" t="s">
        <v>918</v>
      </c>
      <c r="T2838" s="83" t="s">
        <v>192</v>
      </c>
      <c r="U2838" s="155" t="s">
        <v>1489</v>
      </c>
      <c r="V2838" s="85" t="s">
        <v>558</v>
      </c>
      <c r="W2838" s="156">
        <v>45591</v>
      </c>
      <c r="X2838" s="156" t="s">
        <v>858</v>
      </c>
      <c r="Y2838" s="83">
        <v>1</v>
      </c>
      <c r="Z2838" s="83">
        <v>3</v>
      </c>
      <c r="AA2838" s="83">
        <v>3</v>
      </c>
      <c r="AB2838" s="241">
        <f t="shared" si="208"/>
        <v>9</v>
      </c>
      <c r="AC2838" s="240" t="str">
        <f t="shared" si="209"/>
        <v>DÜŞÜK RİSK</v>
      </c>
      <c r="AD2838" s="81" t="s">
        <v>132</v>
      </c>
      <c r="AE2838" s="81" t="s">
        <v>192</v>
      </c>
      <c r="AF2838" s="240" t="s">
        <v>921</v>
      </c>
      <c r="AG2838" s="83" t="s">
        <v>1593</v>
      </c>
    </row>
    <row r="2839" spans="1:33" ht="157.5" x14ac:dyDescent="0.45">
      <c r="A2839" s="152">
        <v>2832</v>
      </c>
      <c r="B2839" s="153">
        <v>45510</v>
      </c>
      <c r="C2839" s="83" t="s">
        <v>72</v>
      </c>
      <c r="D2839" s="81" t="s">
        <v>130</v>
      </c>
      <c r="E2839" s="254" t="s">
        <v>2088</v>
      </c>
      <c r="F2839" s="154" t="s">
        <v>4144</v>
      </c>
      <c r="G2839" s="83" t="s">
        <v>938</v>
      </c>
      <c r="H2839" s="83" t="s">
        <v>939</v>
      </c>
      <c r="I2839" s="83" t="s">
        <v>940</v>
      </c>
      <c r="J2839" s="83" t="s">
        <v>941</v>
      </c>
      <c r="K2839" s="83" t="s">
        <v>515</v>
      </c>
      <c r="L2839" s="84" t="s">
        <v>942</v>
      </c>
      <c r="M2839" s="84" t="s">
        <v>917</v>
      </c>
      <c r="N2839" s="83">
        <v>1</v>
      </c>
      <c r="O2839" s="83">
        <v>3</v>
      </c>
      <c r="P2839" s="83">
        <v>1</v>
      </c>
      <c r="Q2839" s="241">
        <f t="shared" si="206"/>
        <v>3</v>
      </c>
      <c r="R2839" s="240" t="str">
        <f t="shared" si="207"/>
        <v>DÜŞÜK RİSK</v>
      </c>
      <c r="S2839" s="84" t="s">
        <v>918</v>
      </c>
      <c r="T2839" s="83" t="s">
        <v>191</v>
      </c>
      <c r="U2839" s="155" t="s">
        <v>919</v>
      </c>
      <c r="V2839" s="85" t="s">
        <v>558</v>
      </c>
      <c r="W2839" s="156" t="s">
        <v>919</v>
      </c>
      <c r="X2839" s="156" t="s">
        <v>858</v>
      </c>
      <c r="Y2839" s="83">
        <v>1</v>
      </c>
      <c r="Z2839" s="83">
        <v>3</v>
      </c>
      <c r="AA2839" s="83">
        <v>1</v>
      </c>
      <c r="AB2839" s="241">
        <f t="shared" si="208"/>
        <v>3</v>
      </c>
      <c r="AC2839" s="240" t="str">
        <f t="shared" si="209"/>
        <v>DÜŞÜK RİSK</v>
      </c>
      <c r="AD2839" s="81" t="s">
        <v>132</v>
      </c>
      <c r="AE2839" s="81" t="s">
        <v>191</v>
      </c>
      <c r="AF2839" s="240" t="s">
        <v>921</v>
      </c>
      <c r="AG2839" s="83" t="s">
        <v>860</v>
      </c>
    </row>
    <row r="2840" spans="1:33" ht="122.5" x14ac:dyDescent="0.45">
      <c r="A2840" s="152">
        <v>2833</v>
      </c>
      <c r="B2840" s="153">
        <v>45510</v>
      </c>
      <c r="C2840" s="83" t="s">
        <v>72</v>
      </c>
      <c r="D2840" s="81" t="s">
        <v>130</v>
      </c>
      <c r="E2840" s="254" t="s">
        <v>2088</v>
      </c>
      <c r="F2840" s="154" t="s">
        <v>4144</v>
      </c>
      <c r="G2840" s="83" t="s">
        <v>943</v>
      </c>
      <c r="H2840" s="83" t="s">
        <v>944</v>
      </c>
      <c r="I2840" s="83" t="s">
        <v>1749</v>
      </c>
      <c r="J2840" s="83" t="s">
        <v>941</v>
      </c>
      <c r="K2840" s="83" t="s">
        <v>515</v>
      </c>
      <c r="L2840" s="84" t="s">
        <v>946</v>
      </c>
      <c r="M2840" s="84" t="s">
        <v>917</v>
      </c>
      <c r="N2840" s="83">
        <v>0.5</v>
      </c>
      <c r="O2840" s="83">
        <v>1</v>
      </c>
      <c r="P2840" s="83">
        <v>3</v>
      </c>
      <c r="Q2840" s="241">
        <f t="shared" si="206"/>
        <v>1.5</v>
      </c>
      <c r="R2840" s="240" t="str">
        <f t="shared" si="207"/>
        <v>DÜŞÜK RİSK</v>
      </c>
      <c r="S2840" s="84" t="s">
        <v>918</v>
      </c>
      <c r="T2840" s="83" t="s">
        <v>191</v>
      </c>
      <c r="U2840" s="155" t="s">
        <v>919</v>
      </c>
      <c r="V2840" s="85" t="s">
        <v>558</v>
      </c>
      <c r="W2840" s="156" t="s">
        <v>919</v>
      </c>
      <c r="X2840" s="156" t="s">
        <v>858</v>
      </c>
      <c r="Y2840" s="83">
        <v>0.5</v>
      </c>
      <c r="Z2840" s="83">
        <v>1</v>
      </c>
      <c r="AA2840" s="83">
        <v>3</v>
      </c>
      <c r="AB2840" s="241">
        <f t="shared" si="208"/>
        <v>1.5</v>
      </c>
      <c r="AC2840" s="240" t="str">
        <f t="shared" si="209"/>
        <v>DÜŞÜK RİSK</v>
      </c>
      <c r="AD2840" s="81" t="s">
        <v>132</v>
      </c>
      <c r="AE2840" s="81" t="s">
        <v>191</v>
      </c>
      <c r="AF2840" s="240" t="s">
        <v>921</v>
      </c>
      <c r="AG2840" s="83" t="s">
        <v>860</v>
      </c>
    </row>
    <row r="2841" spans="1:33" ht="122.5" x14ac:dyDescent="0.45">
      <c r="A2841" s="152">
        <v>2834</v>
      </c>
      <c r="B2841" s="153">
        <v>45510</v>
      </c>
      <c r="C2841" s="83" t="s">
        <v>72</v>
      </c>
      <c r="D2841" s="81" t="s">
        <v>130</v>
      </c>
      <c r="E2841" s="254" t="s">
        <v>2088</v>
      </c>
      <c r="F2841" s="154" t="s">
        <v>4144</v>
      </c>
      <c r="G2841" s="83" t="s">
        <v>947</v>
      </c>
      <c r="H2841" s="83" t="s">
        <v>948</v>
      </c>
      <c r="I2841" s="83" t="s">
        <v>949</v>
      </c>
      <c r="J2841" s="83" t="s">
        <v>950</v>
      </c>
      <c r="K2841" s="83" t="s">
        <v>515</v>
      </c>
      <c r="L2841" s="84" t="s">
        <v>951</v>
      </c>
      <c r="M2841" s="84" t="s">
        <v>917</v>
      </c>
      <c r="N2841" s="83">
        <v>0.5</v>
      </c>
      <c r="O2841" s="83">
        <v>0.5</v>
      </c>
      <c r="P2841" s="83">
        <v>7</v>
      </c>
      <c r="Q2841" s="241">
        <f t="shared" si="206"/>
        <v>1.75</v>
      </c>
      <c r="R2841" s="240" t="str">
        <f t="shared" si="207"/>
        <v>DÜŞÜK RİSK</v>
      </c>
      <c r="S2841" s="84" t="s">
        <v>918</v>
      </c>
      <c r="T2841" s="83" t="s">
        <v>72</v>
      </c>
      <c r="U2841" s="155" t="s">
        <v>919</v>
      </c>
      <c r="V2841" s="85" t="s">
        <v>558</v>
      </c>
      <c r="W2841" s="156" t="s">
        <v>919</v>
      </c>
      <c r="X2841" s="156" t="s">
        <v>858</v>
      </c>
      <c r="Y2841" s="83">
        <v>0.5</v>
      </c>
      <c r="Z2841" s="83">
        <v>0.5</v>
      </c>
      <c r="AA2841" s="83">
        <v>7</v>
      </c>
      <c r="AB2841" s="241">
        <f t="shared" si="208"/>
        <v>1.75</v>
      </c>
      <c r="AC2841" s="240" t="str">
        <f t="shared" si="209"/>
        <v>DÜŞÜK RİSK</v>
      </c>
      <c r="AD2841" s="81" t="s">
        <v>132</v>
      </c>
      <c r="AE2841" s="81" t="s">
        <v>72</v>
      </c>
      <c r="AF2841" s="240" t="s">
        <v>921</v>
      </c>
      <c r="AG2841" s="83" t="s">
        <v>952</v>
      </c>
    </row>
    <row r="2842" spans="1:33" ht="105" x14ac:dyDescent="0.45">
      <c r="A2842" s="152">
        <v>2835</v>
      </c>
      <c r="B2842" s="153">
        <v>45510</v>
      </c>
      <c r="C2842" s="83" t="s">
        <v>72</v>
      </c>
      <c r="D2842" s="81" t="s">
        <v>130</v>
      </c>
      <c r="E2842" s="254" t="s">
        <v>2088</v>
      </c>
      <c r="F2842" s="154" t="s">
        <v>4144</v>
      </c>
      <c r="G2842" s="83" t="s">
        <v>943</v>
      </c>
      <c r="H2842" s="83" t="s">
        <v>1750</v>
      </c>
      <c r="I2842" s="83" t="s">
        <v>954</v>
      </c>
      <c r="J2842" s="83" t="s">
        <v>935</v>
      </c>
      <c r="K2842" s="83" t="s">
        <v>515</v>
      </c>
      <c r="L2842" s="84" t="s">
        <v>955</v>
      </c>
      <c r="M2842" s="84" t="s">
        <v>917</v>
      </c>
      <c r="N2842" s="83">
        <v>0.5</v>
      </c>
      <c r="O2842" s="83">
        <v>0.5</v>
      </c>
      <c r="P2842" s="83">
        <v>3</v>
      </c>
      <c r="Q2842" s="241">
        <f t="shared" si="206"/>
        <v>0.75</v>
      </c>
      <c r="R2842" s="240" t="str">
        <f t="shared" si="207"/>
        <v>DÜŞÜK RİSK</v>
      </c>
      <c r="S2842" s="84" t="s">
        <v>918</v>
      </c>
      <c r="T2842" s="83" t="s">
        <v>191</v>
      </c>
      <c r="U2842" s="155" t="s">
        <v>919</v>
      </c>
      <c r="V2842" s="85" t="s">
        <v>558</v>
      </c>
      <c r="W2842" s="156" t="s">
        <v>919</v>
      </c>
      <c r="X2842" s="156" t="s">
        <v>858</v>
      </c>
      <c r="Y2842" s="83">
        <v>0.5</v>
      </c>
      <c r="Z2842" s="83">
        <v>0.5</v>
      </c>
      <c r="AA2842" s="83">
        <v>3</v>
      </c>
      <c r="AB2842" s="241">
        <f t="shared" si="208"/>
        <v>0.75</v>
      </c>
      <c r="AC2842" s="240" t="str">
        <f t="shared" si="209"/>
        <v>DÜŞÜK RİSK</v>
      </c>
      <c r="AD2842" s="81" t="s">
        <v>132</v>
      </c>
      <c r="AE2842" s="81" t="s">
        <v>191</v>
      </c>
      <c r="AF2842" s="240" t="s">
        <v>921</v>
      </c>
      <c r="AG2842" s="83" t="s">
        <v>860</v>
      </c>
    </row>
    <row r="2843" spans="1:33" ht="105" x14ac:dyDescent="0.45">
      <c r="A2843" s="152">
        <v>2836</v>
      </c>
      <c r="B2843" s="153">
        <v>45510</v>
      </c>
      <c r="C2843" s="83" t="s">
        <v>72</v>
      </c>
      <c r="D2843" s="81" t="s">
        <v>130</v>
      </c>
      <c r="E2843" s="254" t="s">
        <v>2088</v>
      </c>
      <c r="F2843" s="154" t="s">
        <v>4144</v>
      </c>
      <c r="G2843" s="83" t="s">
        <v>956</v>
      </c>
      <c r="H2843" s="83" t="s">
        <v>957</v>
      </c>
      <c r="I2843" s="83" t="s">
        <v>958</v>
      </c>
      <c r="J2843" s="83" t="s">
        <v>959</v>
      </c>
      <c r="K2843" s="83" t="s">
        <v>515</v>
      </c>
      <c r="L2843" s="84" t="s">
        <v>960</v>
      </c>
      <c r="M2843" s="84" t="s">
        <v>917</v>
      </c>
      <c r="N2843" s="83">
        <v>0.5</v>
      </c>
      <c r="O2843" s="83">
        <v>6</v>
      </c>
      <c r="P2843" s="83">
        <v>1</v>
      </c>
      <c r="Q2843" s="241">
        <f t="shared" si="206"/>
        <v>3</v>
      </c>
      <c r="R2843" s="240" t="str">
        <f t="shared" si="207"/>
        <v>DÜŞÜK RİSK</v>
      </c>
      <c r="S2843" s="84" t="s">
        <v>918</v>
      </c>
      <c r="T2843" s="83" t="s">
        <v>186</v>
      </c>
      <c r="U2843" s="155" t="s">
        <v>919</v>
      </c>
      <c r="V2843" s="85" t="s">
        <v>961</v>
      </c>
      <c r="W2843" s="156" t="s">
        <v>919</v>
      </c>
      <c r="X2843" s="156" t="s">
        <v>858</v>
      </c>
      <c r="Y2843" s="83">
        <v>0.5</v>
      </c>
      <c r="Z2843" s="83">
        <v>6</v>
      </c>
      <c r="AA2843" s="83">
        <v>1</v>
      </c>
      <c r="AB2843" s="241">
        <f t="shared" si="208"/>
        <v>3</v>
      </c>
      <c r="AC2843" s="240" t="str">
        <f t="shared" si="209"/>
        <v>DÜŞÜK RİSK</v>
      </c>
      <c r="AD2843" s="81" t="s">
        <v>132</v>
      </c>
      <c r="AE2843" s="81" t="s">
        <v>186</v>
      </c>
      <c r="AF2843" s="240" t="s">
        <v>1751</v>
      </c>
      <c r="AG2843" s="83" t="s">
        <v>962</v>
      </c>
    </row>
    <row r="2844" spans="1:33" ht="122.5" x14ac:dyDescent="0.45">
      <c r="A2844" s="152">
        <v>2837</v>
      </c>
      <c r="B2844" s="153">
        <v>45510</v>
      </c>
      <c r="C2844" s="83" t="s">
        <v>72</v>
      </c>
      <c r="D2844" s="81" t="s">
        <v>130</v>
      </c>
      <c r="E2844" s="254" t="s">
        <v>2088</v>
      </c>
      <c r="F2844" s="154" t="s">
        <v>4144</v>
      </c>
      <c r="G2844" s="83" t="s">
        <v>1269</v>
      </c>
      <c r="H2844" s="83" t="s">
        <v>4145</v>
      </c>
      <c r="I2844" s="83" t="s">
        <v>4146</v>
      </c>
      <c r="J2844" s="83" t="s">
        <v>4147</v>
      </c>
      <c r="K2844" s="83" t="s">
        <v>1008</v>
      </c>
      <c r="L2844" s="84" t="s">
        <v>4148</v>
      </c>
      <c r="M2844" s="84" t="s">
        <v>917</v>
      </c>
      <c r="N2844" s="83">
        <v>1</v>
      </c>
      <c r="O2844" s="83">
        <v>1</v>
      </c>
      <c r="P2844" s="83">
        <v>15</v>
      </c>
      <c r="Q2844" s="241">
        <f t="shared" si="206"/>
        <v>15</v>
      </c>
      <c r="R2844" s="240" t="str">
        <f t="shared" si="207"/>
        <v>DÜŞÜK RİSK</v>
      </c>
      <c r="S2844" s="84" t="s">
        <v>2386</v>
      </c>
      <c r="T2844" s="83" t="s">
        <v>191</v>
      </c>
      <c r="U2844" s="155" t="s">
        <v>919</v>
      </c>
      <c r="V2844" s="85" t="s">
        <v>961</v>
      </c>
      <c r="W2844" s="156" t="s">
        <v>919</v>
      </c>
      <c r="X2844" s="156" t="s">
        <v>858</v>
      </c>
      <c r="Y2844" s="83">
        <v>1</v>
      </c>
      <c r="Z2844" s="83">
        <v>1</v>
      </c>
      <c r="AA2844" s="83">
        <v>15</v>
      </c>
      <c r="AB2844" s="241">
        <f t="shared" si="208"/>
        <v>15</v>
      </c>
      <c r="AC2844" s="240" t="str">
        <f t="shared" si="209"/>
        <v>DÜŞÜK RİSK</v>
      </c>
      <c r="AD2844" s="81" t="s">
        <v>132</v>
      </c>
      <c r="AE2844" s="81" t="s">
        <v>191</v>
      </c>
      <c r="AF2844" s="240" t="s">
        <v>1751</v>
      </c>
      <c r="AG2844" s="83" t="s">
        <v>860</v>
      </c>
    </row>
    <row r="2845" spans="1:33" ht="122.5" x14ac:dyDescent="0.45">
      <c r="A2845" s="152">
        <v>2838</v>
      </c>
      <c r="B2845" s="153">
        <v>45510</v>
      </c>
      <c r="C2845" s="83" t="s">
        <v>66</v>
      </c>
      <c r="D2845" s="81" t="s">
        <v>6756</v>
      </c>
      <c r="E2845" s="254" t="s">
        <v>2088</v>
      </c>
      <c r="F2845" s="154" t="s">
        <v>4144</v>
      </c>
      <c r="G2845" s="83" t="s">
        <v>1269</v>
      </c>
      <c r="H2845" s="83" t="s">
        <v>4149</v>
      </c>
      <c r="I2845" s="83" t="s">
        <v>4150</v>
      </c>
      <c r="J2845" s="83" t="s">
        <v>4151</v>
      </c>
      <c r="K2845" s="83" t="s">
        <v>1008</v>
      </c>
      <c r="L2845" s="84" t="s">
        <v>4152</v>
      </c>
      <c r="M2845" s="84" t="s">
        <v>917</v>
      </c>
      <c r="N2845" s="83">
        <v>1</v>
      </c>
      <c r="O2845" s="83">
        <v>3</v>
      </c>
      <c r="P2845" s="83">
        <v>15</v>
      </c>
      <c r="Q2845" s="241">
        <f t="shared" si="206"/>
        <v>45</v>
      </c>
      <c r="R2845" s="240" t="str">
        <f t="shared" si="207"/>
        <v>OLASI RİSK</v>
      </c>
      <c r="S2845" s="84" t="s">
        <v>2386</v>
      </c>
      <c r="T2845" s="83" t="s">
        <v>191</v>
      </c>
      <c r="U2845" s="155" t="s">
        <v>919</v>
      </c>
      <c r="V2845" s="85" t="s">
        <v>961</v>
      </c>
      <c r="W2845" s="156" t="s">
        <v>919</v>
      </c>
      <c r="X2845" s="156" t="s">
        <v>858</v>
      </c>
      <c r="Y2845" s="83">
        <v>1</v>
      </c>
      <c r="Z2845" s="83">
        <v>3</v>
      </c>
      <c r="AA2845" s="83">
        <v>15</v>
      </c>
      <c r="AB2845" s="241">
        <f t="shared" si="208"/>
        <v>45</v>
      </c>
      <c r="AC2845" s="240" t="str">
        <f t="shared" si="209"/>
        <v>OLASI RİSK</v>
      </c>
      <c r="AD2845" s="81" t="s">
        <v>132</v>
      </c>
      <c r="AE2845" s="81" t="s">
        <v>191</v>
      </c>
      <c r="AF2845" s="240" t="s">
        <v>1751</v>
      </c>
      <c r="AG2845" s="83" t="s">
        <v>860</v>
      </c>
    </row>
    <row r="2846" spans="1:33" ht="105" x14ac:dyDescent="0.45">
      <c r="A2846" s="152">
        <v>2839</v>
      </c>
      <c r="B2846" s="153">
        <v>45510</v>
      </c>
      <c r="C2846" s="83" t="s">
        <v>72</v>
      </c>
      <c r="D2846" s="81" t="s">
        <v>130</v>
      </c>
      <c r="E2846" s="254" t="s">
        <v>2088</v>
      </c>
      <c r="F2846" s="154" t="s">
        <v>4144</v>
      </c>
      <c r="G2846" s="83" t="s">
        <v>1022</v>
      </c>
      <c r="H2846" s="83" t="s">
        <v>1023</v>
      </c>
      <c r="I2846" s="83" t="s">
        <v>1753</v>
      </c>
      <c r="J2846" s="83" t="s">
        <v>935</v>
      </c>
      <c r="K2846" s="83" t="s">
        <v>1008</v>
      </c>
      <c r="L2846" s="84" t="s">
        <v>1025</v>
      </c>
      <c r="M2846" s="84" t="s">
        <v>917</v>
      </c>
      <c r="N2846" s="83">
        <v>1</v>
      </c>
      <c r="O2846" s="83">
        <v>2</v>
      </c>
      <c r="P2846" s="83">
        <v>7</v>
      </c>
      <c r="Q2846" s="241">
        <f t="shared" si="206"/>
        <v>14</v>
      </c>
      <c r="R2846" s="240" t="str">
        <f t="shared" si="207"/>
        <v>DÜŞÜK RİSK</v>
      </c>
      <c r="S2846" s="84" t="s">
        <v>918</v>
      </c>
      <c r="T2846" s="83" t="s">
        <v>191</v>
      </c>
      <c r="U2846" s="155" t="s">
        <v>919</v>
      </c>
      <c r="V2846" s="85" t="s">
        <v>961</v>
      </c>
      <c r="W2846" s="156" t="s">
        <v>919</v>
      </c>
      <c r="X2846" s="156" t="s">
        <v>858</v>
      </c>
      <c r="Y2846" s="83">
        <v>0.5</v>
      </c>
      <c r="Z2846" s="83">
        <v>1</v>
      </c>
      <c r="AA2846" s="83">
        <v>3</v>
      </c>
      <c r="AB2846" s="241">
        <f t="shared" si="208"/>
        <v>1.5</v>
      </c>
      <c r="AC2846" s="240" t="str">
        <f t="shared" si="209"/>
        <v>DÜŞÜK RİSK</v>
      </c>
      <c r="AD2846" s="81" t="s">
        <v>132</v>
      </c>
      <c r="AE2846" s="81" t="s">
        <v>191</v>
      </c>
      <c r="AF2846" s="240" t="s">
        <v>1751</v>
      </c>
      <c r="AG2846" s="83" t="s">
        <v>860</v>
      </c>
    </row>
    <row r="2847" spans="1:33" ht="105" x14ac:dyDescent="0.45">
      <c r="A2847" s="152">
        <v>2840</v>
      </c>
      <c r="B2847" s="153">
        <v>45510</v>
      </c>
      <c r="C2847" s="83" t="s">
        <v>72</v>
      </c>
      <c r="D2847" s="81" t="s">
        <v>130</v>
      </c>
      <c r="E2847" s="254" t="s">
        <v>2088</v>
      </c>
      <c r="F2847" s="154" t="s">
        <v>4144</v>
      </c>
      <c r="G2847" s="83" t="s">
        <v>1022</v>
      </c>
      <c r="H2847" s="83" t="s">
        <v>1026</v>
      </c>
      <c r="I2847" s="83" t="s">
        <v>1027</v>
      </c>
      <c r="J2847" s="83" t="s">
        <v>935</v>
      </c>
      <c r="K2847" s="83" t="s">
        <v>1008</v>
      </c>
      <c r="L2847" s="84" t="s">
        <v>1028</v>
      </c>
      <c r="M2847" s="84" t="s">
        <v>917</v>
      </c>
      <c r="N2847" s="83">
        <v>1</v>
      </c>
      <c r="O2847" s="83">
        <v>2</v>
      </c>
      <c r="P2847" s="83">
        <v>7</v>
      </c>
      <c r="Q2847" s="241">
        <f t="shared" si="206"/>
        <v>14</v>
      </c>
      <c r="R2847" s="240" t="str">
        <f t="shared" si="207"/>
        <v>DÜŞÜK RİSK</v>
      </c>
      <c r="S2847" s="84" t="s">
        <v>918</v>
      </c>
      <c r="T2847" s="83" t="s">
        <v>191</v>
      </c>
      <c r="U2847" s="155" t="s">
        <v>919</v>
      </c>
      <c r="V2847" s="85" t="s">
        <v>961</v>
      </c>
      <c r="W2847" s="156" t="s">
        <v>919</v>
      </c>
      <c r="X2847" s="156" t="s">
        <v>858</v>
      </c>
      <c r="Y2847" s="83">
        <v>0.5</v>
      </c>
      <c r="Z2847" s="83">
        <v>1</v>
      </c>
      <c r="AA2847" s="83">
        <v>1</v>
      </c>
      <c r="AB2847" s="241">
        <f t="shared" si="208"/>
        <v>0.5</v>
      </c>
      <c r="AC2847" s="240" t="str">
        <f t="shared" si="209"/>
        <v>DÜŞÜK RİSK</v>
      </c>
      <c r="AD2847" s="81" t="s">
        <v>132</v>
      </c>
      <c r="AE2847" s="81" t="s">
        <v>191</v>
      </c>
      <c r="AF2847" s="240" t="s">
        <v>1751</v>
      </c>
      <c r="AG2847" s="83" t="s">
        <v>860</v>
      </c>
    </row>
    <row r="2848" spans="1:33" ht="105" x14ac:dyDescent="0.45">
      <c r="A2848" s="152">
        <v>2841</v>
      </c>
      <c r="B2848" s="153">
        <v>45510</v>
      </c>
      <c r="C2848" s="83" t="s">
        <v>72</v>
      </c>
      <c r="D2848" s="81" t="s">
        <v>130</v>
      </c>
      <c r="E2848" s="254" t="s">
        <v>2088</v>
      </c>
      <c r="F2848" s="154" t="s">
        <v>4144</v>
      </c>
      <c r="G2848" s="83" t="s">
        <v>1022</v>
      </c>
      <c r="H2848" s="83" t="s">
        <v>1029</v>
      </c>
      <c r="I2848" s="83" t="s">
        <v>1030</v>
      </c>
      <c r="J2848" s="83" t="s">
        <v>1754</v>
      </c>
      <c r="K2848" s="83" t="s">
        <v>1008</v>
      </c>
      <c r="L2848" s="84" t="s">
        <v>1032</v>
      </c>
      <c r="M2848" s="84" t="s">
        <v>917</v>
      </c>
      <c r="N2848" s="83">
        <v>1</v>
      </c>
      <c r="O2848" s="83">
        <v>2</v>
      </c>
      <c r="P2848" s="83">
        <v>7</v>
      </c>
      <c r="Q2848" s="241">
        <f t="shared" si="206"/>
        <v>14</v>
      </c>
      <c r="R2848" s="240" t="str">
        <f t="shared" si="207"/>
        <v>DÜŞÜK RİSK</v>
      </c>
      <c r="S2848" s="84" t="s">
        <v>918</v>
      </c>
      <c r="T2848" s="83" t="s">
        <v>191</v>
      </c>
      <c r="U2848" s="155" t="s">
        <v>919</v>
      </c>
      <c r="V2848" s="85" t="s">
        <v>961</v>
      </c>
      <c r="W2848" s="156" t="s">
        <v>919</v>
      </c>
      <c r="X2848" s="156" t="s">
        <v>858</v>
      </c>
      <c r="Y2848" s="83">
        <v>0.5</v>
      </c>
      <c r="Z2848" s="83">
        <v>1</v>
      </c>
      <c r="AA2848" s="83">
        <v>1</v>
      </c>
      <c r="AB2848" s="241">
        <f t="shared" si="208"/>
        <v>0.5</v>
      </c>
      <c r="AC2848" s="240" t="str">
        <f t="shared" si="209"/>
        <v>DÜŞÜK RİSK</v>
      </c>
      <c r="AD2848" s="81" t="s">
        <v>132</v>
      </c>
      <c r="AE2848" s="81" t="s">
        <v>191</v>
      </c>
      <c r="AF2848" s="240" t="s">
        <v>1751</v>
      </c>
      <c r="AG2848" s="83" t="s">
        <v>860</v>
      </c>
    </row>
    <row r="2849" spans="1:33" ht="105" x14ac:dyDescent="0.45">
      <c r="A2849" s="152">
        <v>2842</v>
      </c>
      <c r="B2849" s="153">
        <v>45510</v>
      </c>
      <c r="C2849" s="83" t="s">
        <v>72</v>
      </c>
      <c r="D2849" s="81" t="s">
        <v>130</v>
      </c>
      <c r="E2849" s="254" t="s">
        <v>2088</v>
      </c>
      <c r="F2849" s="154" t="s">
        <v>4144</v>
      </c>
      <c r="G2849" s="83" t="s">
        <v>1022</v>
      </c>
      <c r="H2849" s="83" t="s">
        <v>1033</v>
      </c>
      <c r="I2849" s="83" t="s">
        <v>1034</v>
      </c>
      <c r="J2849" s="83" t="s">
        <v>935</v>
      </c>
      <c r="K2849" s="83" t="s">
        <v>1008</v>
      </c>
      <c r="L2849" s="84" t="s">
        <v>1036</v>
      </c>
      <c r="M2849" s="84" t="s">
        <v>917</v>
      </c>
      <c r="N2849" s="83">
        <v>1</v>
      </c>
      <c r="O2849" s="83">
        <v>2</v>
      </c>
      <c r="P2849" s="83">
        <v>7</v>
      </c>
      <c r="Q2849" s="241">
        <f t="shared" si="206"/>
        <v>14</v>
      </c>
      <c r="R2849" s="240" t="str">
        <f t="shared" si="207"/>
        <v>DÜŞÜK RİSK</v>
      </c>
      <c r="S2849" s="84" t="s">
        <v>918</v>
      </c>
      <c r="T2849" s="83" t="s">
        <v>191</v>
      </c>
      <c r="U2849" s="155" t="s">
        <v>919</v>
      </c>
      <c r="V2849" s="85" t="s">
        <v>961</v>
      </c>
      <c r="W2849" s="156" t="s">
        <v>919</v>
      </c>
      <c r="X2849" s="156" t="s">
        <v>858</v>
      </c>
      <c r="Y2849" s="83">
        <v>0.5</v>
      </c>
      <c r="Z2849" s="83">
        <v>1</v>
      </c>
      <c r="AA2849" s="83">
        <v>1</v>
      </c>
      <c r="AB2849" s="241">
        <f t="shared" si="208"/>
        <v>0.5</v>
      </c>
      <c r="AC2849" s="240" t="str">
        <f t="shared" si="209"/>
        <v>DÜŞÜK RİSK</v>
      </c>
      <c r="AD2849" s="81" t="s">
        <v>132</v>
      </c>
      <c r="AE2849" s="81" t="s">
        <v>191</v>
      </c>
      <c r="AF2849" s="240" t="s">
        <v>1751</v>
      </c>
      <c r="AG2849" s="83" t="s">
        <v>860</v>
      </c>
    </row>
    <row r="2850" spans="1:33" ht="105" x14ac:dyDescent="0.45">
      <c r="A2850" s="152">
        <v>2843</v>
      </c>
      <c r="B2850" s="153">
        <v>45510</v>
      </c>
      <c r="C2850" s="83" t="s">
        <v>72</v>
      </c>
      <c r="D2850" s="81" t="s">
        <v>155</v>
      </c>
      <c r="E2850" s="254" t="s">
        <v>2088</v>
      </c>
      <c r="F2850" s="154" t="s">
        <v>4144</v>
      </c>
      <c r="G2850" s="83" t="s">
        <v>1269</v>
      </c>
      <c r="H2850" s="83" t="s">
        <v>1594</v>
      </c>
      <c r="I2850" s="83" t="s">
        <v>854</v>
      </c>
      <c r="J2850" s="83" t="s">
        <v>971</v>
      </c>
      <c r="K2850" s="83" t="s">
        <v>1008</v>
      </c>
      <c r="L2850" s="84" t="s">
        <v>1595</v>
      </c>
      <c r="M2850" s="84" t="s">
        <v>917</v>
      </c>
      <c r="N2850" s="83">
        <v>1</v>
      </c>
      <c r="O2850" s="83">
        <v>1</v>
      </c>
      <c r="P2850" s="83">
        <v>15</v>
      </c>
      <c r="Q2850" s="241">
        <f t="shared" si="206"/>
        <v>15</v>
      </c>
      <c r="R2850" s="240" t="str">
        <f t="shared" si="207"/>
        <v>DÜŞÜK RİSK</v>
      </c>
      <c r="S2850" s="84" t="s">
        <v>918</v>
      </c>
      <c r="T2850" s="83" t="s">
        <v>191</v>
      </c>
      <c r="U2850" s="155" t="s">
        <v>919</v>
      </c>
      <c r="V2850" s="85" t="s">
        <v>558</v>
      </c>
      <c r="W2850" s="156" t="s">
        <v>919</v>
      </c>
      <c r="X2850" s="156" t="s">
        <v>858</v>
      </c>
      <c r="Y2850" s="83">
        <v>1</v>
      </c>
      <c r="Z2850" s="83">
        <v>0.5</v>
      </c>
      <c r="AA2850" s="83">
        <v>7</v>
      </c>
      <c r="AB2850" s="241">
        <f t="shared" si="208"/>
        <v>3.5</v>
      </c>
      <c r="AC2850" s="240" t="str">
        <f t="shared" si="209"/>
        <v>DÜŞÜK RİSK</v>
      </c>
      <c r="AD2850" s="81" t="s">
        <v>132</v>
      </c>
      <c r="AE2850" s="81" t="s">
        <v>191</v>
      </c>
      <c r="AF2850" s="240" t="s">
        <v>978</v>
      </c>
      <c r="AG2850" s="83" t="s">
        <v>1042</v>
      </c>
    </row>
    <row r="2851" spans="1:33" ht="157.5" x14ac:dyDescent="0.45">
      <c r="A2851" s="152">
        <v>2844</v>
      </c>
      <c r="B2851" s="153">
        <v>45510</v>
      </c>
      <c r="C2851" s="83" t="s">
        <v>72</v>
      </c>
      <c r="D2851" s="81" t="s">
        <v>155</v>
      </c>
      <c r="E2851" s="254" t="s">
        <v>2088</v>
      </c>
      <c r="F2851" s="154" t="s">
        <v>4144</v>
      </c>
      <c r="G2851" s="83" t="s">
        <v>1782</v>
      </c>
      <c r="H2851" s="83" t="s">
        <v>1596</v>
      </c>
      <c r="I2851" s="83" t="s">
        <v>1597</v>
      </c>
      <c r="J2851" s="83" t="s">
        <v>971</v>
      </c>
      <c r="K2851" s="83" t="s">
        <v>1008</v>
      </c>
      <c r="L2851" s="84" t="s">
        <v>1598</v>
      </c>
      <c r="M2851" s="84" t="s">
        <v>917</v>
      </c>
      <c r="N2851" s="83">
        <v>0.5</v>
      </c>
      <c r="O2851" s="83">
        <v>1</v>
      </c>
      <c r="P2851" s="83">
        <v>3</v>
      </c>
      <c r="Q2851" s="241">
        <f t="shared" si="206"/>
        <v>1.5</v>
      </c>
      <c r="R2851" s="240" t="str">
        <f t="shared" si="207"/>
        <v>DÜŞÜK RİSK</v>
      </c>
      <c r="S2851" s="84" t="s">
        <v>918</v>
      </c>
      <c r="T2851" s="83" t="s">
        <v>186</v>
      </c>
      <c r="U2851" s="155" t="s">
        <v>919</v>
      </c>
      <c r="V2851" s="85" t="s">
        <v>961</v>
      </c>
      <c r="W2851" s="156" t="s">
        <v>919</v>
      </c>
      <c r="X2851" s="156" t="s">
        <v>858</v>
      </c>
      <c r="Y2851" s="83">
        <v>0.5</v>
      </c>
      <c r="Z2851" s="83">
        <v>0.5</v>
      </c>
      <c r="AA2851" s="83">
        <v>3</v>
      </c>
      <c r="AB2851" s="241">
        <f t="shared" si="208"/>
        <v>0.75</v>
      </c>
      <c r="AC2851" s="240" t="str">
        <f t="shared" si="209"/>
        <v>DÜŞÜK RİSK</v>
      </c>
      <c r="AD2851" s="81" t="s">
        <v>493</v>
      </c>
      <c r="AE2851" s="81" t="s">
        <v>1599</v>
      </c>
      <c r="AF2851" s="240" t="s">
        <v>1600</v>
      </c>
      <c r="AG2851" s="83" t="s">
        <v>1042</v>
      </c>
    </row>
    <row r="2852" spans="1:33" ht="175" x14ac:dyDescent="0.45">
      <c r="A2852" s="152">
        <v>2845</v>
      </c>
      <c r="B2852" s="153">
        <v>45510</v>
      </c>
      <c r="C2852" s="83" t="s">
        <v>72</v>
      </c>
      <c r="D2852" s="81" t="s">
        <v>155</v>
      </c>
      <c r="E2852" s="254" t="s">
        <v>2088</v>
      </c>
      <c r="F2852" s="154" t="s">
        <v>4144</v>
      </c>
      <c r="G2852" s="83" t="s">
        <v>947</v>
      </c>
      <c r="H2852" s="83" t="s">
        <v>1601</v>
      </c>
      <c r="I2852" s="83" t="s">
        <v>1602</v>
      </c>
      <c r="J2852" s="83" t="s">
        <v>1603</v>
      </c>
      <c r="K2852" s="83" t="s">
        <v>857</v>
      </c>
      <c r="L2852" s="84" t="s">
        <v>1604</v>
      </c>
      <c r="M2852" s="84" t="s">
        <v>917</v>
      </c>
      <c r="N2852" s="83">
        <v>1</v>
      </c>
      <c r="O2852" s="83">
        <v>3</v>
      </c>
      <c r="P2852" s="83">
        <v>7</v>
      </c>
      <c r="Q2852" s="241">
        <f t="shared" si="206"/>
        <v>21</v>
      </c>
      <c r="R2852" s="240" t="str">
        <f t="shared" si="207"/>
        <v>OLASI RİSK</v>
      </c>
      <c r="S2852" s="84" t="s">
        <v>918</v>
      </c>
      <c r="T2852" s="83" t="s">
        <v>186</v>
      </c>
      <c r="U2852" s="155" t="s">
        <v>919</v>
      </c>
      <c r="V2852" s="85" t="s">
        <v>961</v>
      </c>
      <c r="W2852" s="156" t="s">
        <v>919</v>
      </c>
      <c r="X2852" s="156" t="s">
        <v>858</v>
      </c>
      <c r="Y2852" s="83">
        <v>1</v>
      </c>
      <c r="Z2852" s="83">
        <v>1</v>
      </c>
      <c r="AA2852" s="83">
        <v>7</v>
      </c>
      <c r="AB2852" s="241">
        <f t="shared" si="208"/>
        <v>7</v>
      </c>
      <c r="AC2852" s="240" t="str">
        <f t="shared" si="209"/>
        <v>DÜŞÜK RİSK</v>
      </c>
      <c r="AD2852" s="81" t="s">
        <v>493</v>
      </c>
      <c r="AE2852" s="81" t="s">
        <v>1599</v>
      </c>
      <c r="AF2852" s="240" t="s">
        <v>1600</v>
      </c>
      <c r="AG2852" s="83" t="s">
        <v>1042</v>
      </c>
    </row>
    <row r="2853" spans="1:33" ht="175" x14ac:dyDescent="0.45">
      <c r="A2853" s="152">
        <v>2846</v>
      </c>
      <c r="B2853" s="153">
        <v>45510</v>
      </c>
      <c r="C2853" s="83" t="s">
        <v>72</v>
      </c>
      <c r="D2853" s="81" t="s">
        <v>155</v>
      </c>
      <c r="E2853" s="254" t="s">
        <v>2088</v>
      </c>
      <c r="F2853" s="154" t="s">
        <v>4144</v>
      </c>
      <c r="G2853" s="83" t="s">
        <v>1120</v>
      </c>
      <c r="H2853" s="83" t="s">
        <v>1601</v>
      </c>
      <c r="I2853" s="83" t="s">
        <v>1602</v>
      </c>
      <c r="J2853" s="83" t="s">
        <v>1603</v>
      </c>
      <c r="K2853" s="83" t="s">
        <v>857</v>
      </c>
      <c r="L2853" s="84" t="s">
        <v>1604</v>
      </c>
      <c r="M2853" s="84" t="s">
        <v>917</v>
      </c>
      <c r="N2853" s="83">
        <v>3</v>
      </c>
      <c r="O2853" s="83">
        <v>6</v>
      </c>
      <c r="P2853" s="83">
        <v>7</v>
      </c>
      <c r="Q2853" s="241">
        <f t="shared" si="206"/>
        <v>126</v>
      </c>
      <c r="R2853" s="240" t="str">
        <f t="shared" si="207"/>
        <v>ÖNEMLİ RİSK</v>
      </c>
      <c r="S2853" s="84" t="s">
        <v>918</v>
      </c>
      <c r="T2853" s="83" t="s">
        <v>186</v>
      </c>
      <c r="U2853" s="155" t="s">
        <v>919</v>
      </c>
      <c r="V2853" s="85" t="s">
        <v>961</v>
      </c>
      <c r="W2853" s="156" t="s">
        <v>919</v>
      </c>
      <c r="X2853" s="156" t="s">
        <v>858</v>
      </c>
      <c r="Y2853" s="83">
        <v>1</v>
      </c>
      <c r="Z2853" s="83">
        <v>1</v>
      </c>
      <c r="AA2853" s="83">
        <v>7</v>
      </c>
      <c r="AB2853" s="241">
        <f t="shared" si="208"/>
        <v>7</v>
      </c>
      <c r="AC2853" s="240" t="str">
        <f t="shared" si="209"/>
        <v>DÜŞÜK RİSK</v>
      </c>
      <c r="AD2853" s="81" t="s">
        <v>493</v>
      </c>
      <c r="AE2853" s="81" t="s">
        <v>1599</v>
      </c>
      <c r="AF2853" s="240" t="s">
        <v>1600</v>
      </c>
      <c r="AG2853" s="83" t="s">
        <v>1042</v>
      </c>
    </row>
    <row r="2854" spans="1:33" ht="122.5" x14ac:dyDescent="0.45">
      <c r="A2854" s="152">
        <v>2847</v>
      </c>
      <c r="B2854" s="153">
        <v>45510</v>
      </c>
      <c r="C2854" s="83" t="s">
        <v>72</v>
      </c>
      <c r="D2854" s="81" t="s">
        <v>155</v>
      </c>
      <c r="E2854" s="254" t="s">
        <v>2088</v>
      </c>
      <c r="F2854" s="154" t="s">
        <v>4144</v>
      </c>
      <c r="G2854" s="83" t="s">
        <v>1091</v>
      </c>
      <c r="H2854" s="83" t="s">
        <v>1605</v>
      </c>
      <c r="I2854" s="83" t="s">
        <v>1602</v>
      </c>
      <c r="J2854" s="83" t="s">
        <v>1122</v>
      </c>
      <c r="K2854" s="83" t="s">
        <v>857</v>
      </c>
      <c r="L2854" s="84" t="s">
        <v>1606</v>
      </c>
      <c r="M2854" s="84" t="s">
        <v>917</v>
      </c>
      <c r="N2854" s="83">
        <v>3</v>
      </c>
      <c r="O2854" s="83">
        <v>6</v>
      </c>
      <c r="P2854" s="83">
        <v>7</v>
      </c>
      <c r="Q2854" s="241">
        <f t="shared" si="206"/>
        <v>126</v>
      </c>
      <c r="R2854" s="240" t="str">
        <f t="shared" si="207"/>
        <v>ÖNEMLİ RİSK</v>
      </c>
      <c r="S2854" s="84" t="s">
        <v>918</v>
      </c>
      <c r="T2854" s="83" t="s">
        <v>186</v>
      </c>
      <c r="U2854" s="155" t="s">
        <v>919</v>
      </c>
      <c r="V2854" s="85" t="s">
        <v>961</v>
      </c>
      <c r="W2854" s="156" t="s">
        <v>919</v>
      </c>
      <c r="X2854" s="156" t="s">
        <v>858</v>
      </c>
      <c r="Y2854" s="83">
        <v>1</v>
      </c>
      <c r="Z2854" s="83">
        <v>1</v>
      </c>
      <c r="AA2854" s="83">
        <v>7</v>
      </c>
      <c r="AB2854" s="241">
        <f t="shared" si="208"/>
        <v>7</v>
      </c>
      <c r="AC2854" s="240" t="str">
        <f t="shared" si="209"/>
        <v>DÜŞÜK RİSK</v>
      </c>
      <c r="AD2854" s="81" t="s">
        <v>132</v>
      </c>
      <c r="AE2854" s="81" t="s">
        <v>1599</v>
      </c>
      <c r="AF2854" s="240" t="s">
        <v>978</v>
      </c>
      <c r="AG2854" s="83" t="s">
        <v>1042</v>
      </c>
    </row>
    <row r="2855" spans="1:33" ht="105" x14ac:dyDescent="0.45">
      <c r="A2855" s="152">
        <v>2848</v>
      </c>
      <c r="B2855" s="153">
        <v>45510</v>
      </c>
      <c r="C2855" s="83" t="s">
        <v>72</v>
      </c>
      <c r="D2855" s="81" t="s">
        <v>155</v>
      </c>
      <c r="E2855" s="254" t="s">
        <v>2088</v>
      </c>
      <c r="F2855" s="154" t="s">
        <v>4144</v>
      </c>
      <c r="G2855" s="83" t="s">
        <v>1120</v>
      </c>
      <c r="H2855" s="83" t="s">
        <v>1609</v>
      </c>
      <c r="I2855" s="83" t="s">
        <v>1602</v>
      </c>
      <c r="J2855" s="83" t="s">
        <v>1610</v>
      </c>
      <c r="K2855" s="83" t="s">
        <v>857</v>
      </c>
      <c r="L2855" s="84" t="s">
        <v>1611</v>
      </c>
      <c r="M2855" s="84" t="s">
        <v>917</v>
      </c>
      <c r="N2855" s="83">
        <v>1</v>
      </c>
      <c r="O2855" s="83">
        <v>6</v>
      </c>
      <c r="P2855" s="83">
        <v>7</v>
      </c>
      <c r="Q2855" s="241">
        <f t="shared" si="206"/>
        <v>42</v>
      </c>
      <c r="R2855" s="240" t="str">
        <f t="shared" si="207"/>
        <v>OLASI RİSK</v>
      </c>
      <c r="S2855" s="84" t="s">
        <v>918</v>
      </c>
      <c r="T2855" s="83" t="s">
        <v>186</v>
      </c>
      <c r="U2855" s="155" t="s">
        <v>919</v>
      </c>
      <c r="V2855" s="85" t="s">
        <v>961</v>
      </c>
      <c r="W2855" s="156" t="s">
        <v>919</v>
      </c>
      <c r="X2855" s="156" t="s">
        <v>858</v>
      </c>
      <c r="Y2855" s="83">
        <v>1</v>
      </c>
      <c r="Z2855" s="83">
        <v>3</v>
      </c>
      <c r="AA2855" s="83">
        <v>7</v>
      </c>
      <c r="AB2855" s="241">
        <f t="shared" si="208"/>
        <v>21</v>
      </c>
      <c r="AC2855" s="240" t="str">
        <f t="shared" si="209"/>
        <v>OLASI RİSK</v>
      </c>
      <c r="AD2855" s="81" t="s">
        <v>132</v>
      </c>
      <c r="AE2855" s="81" t="s">
        <v>1599</v>
      </c>
      <c r="AF2855" s="240" t="s">
        <v>978</v>
      </c>
      <c r="AG2855" s="83" t="s">
        <v>1042</v>
      </c>
    </row>
    <row r="2856" spans="1:33" ht="175" x14ac:dyDescent="0.45">
      <c r="A2856" s="152">
        <v>2849</v>
      </c>
      <c r="B2856" s="153">
        <v>45510</v>
      </c>
      <c r="C2856" s="83" t="s">
        <v>72</v>
      </c>
      <c r="D2856" s="81" t="s">
        <v>155</v>
      </c>
      <c r="E2856" s="254" t="s">
        <v>2088</v>
      </c>
      <c r="F2856" s="154" t="s">
        <v>4144</v>
      </c>
      <c r="G2856" s="83" t="s">
        <v>1617</v>
      </c>
      <c r="H2856" s="83" t="s">
        <v>2387</v>
      </c>
      <c r="I2856" s="83" t="s">
        <v>199</v>
      </c>
      <c r="J2856" s="83" t="s">
        <v>754</v>
      </c>
      <c r="K2856" s="83" t="s">
        <v>857</v>
      </c>
      <c r="L2856" s="84" t="s">
        <v>1614</v>
      </c>
      <c r="M2856" s="84" t="s">
        <v>917</v>
      </c>
      <c r="N2856" s="83">
        <v>1</v>
      </c>
      <c r="O2856" s="83">
        <v>1</v>
      </c>
      <c r="P2856" s="83">
        <v>15</v>
      </c>
      <c r="Q2856" s="241">
        <f t="shared" si="206"/>
        <v>15</v>
      </c>
      <c r="R2856" s="240" t="str">
        <f t="shared" si="207"/>
        <v>DÜŞÜK RİSK</v>
      </c>
      <c r="S2856" s="84" t="s">
        <v>918</v>
      </c>
      <c r="T2856" s="83" t="s">
        <v>186</v>
      </c>
      <c r="U2856" s="155" t="s">
        <v>919</v>
      </c>
      <c r="V2856" s="85" t="s">
        <v>961</v>
      </c>
      <c r="W2856" s="156" t="s">
        <v>919</v>
      </c>
      <c r="X2856" s="156" t="s">
        <v>858</v>
      </c>
      <c r="Y2856" s="83">
        <v>1</v>
      </c>
      <c r="Z2856" s="83">
        <v>1</v>
      </c>
      <c r="AA2856" s="83">
        <v>15</v>
      </c>
      <c r="AB2856" s="241">
        <f t="shared" si="208"/>
        <v>15</v>
      </c>
      <c r="AC2856" s="240" t="str">
        <f t="shared" si="209"/>
        <v>DÜŞÜK RİSK</v>
      </c>
      <c r="AD2856" s="81" t="s">
        <v>493</v>
      </c>
      <c r="AE2856" s="81" t="s">
        <v>1599</v>
      </c>
      <c r="AF2856" s="240" t="s">
        <v>1600</v>
      </c>
      <c r="AG2856" s="83" t="s">
        <v>1042</v>
      </c>
    </row>
    <row r="2857" spans="1:33" ht="175" x14ac:dyDescent="0.45">
      <c r="A2857" s="152">
        <v>2850</v>
      </c>
      <c r="B2857" s="153">
        <v>45510</v>
      </c>
      <c r="C2857" s="83" t="s">
        <v>72</v>
      </c>
      <c r="D2857" s="81" t="s">
        <v>155</v>
      </c>
      <c r="E2857" s="254" t="s">
        <v>2088</v>
      </c>
      <c r="F2857" s="154" t="s">
        <v>4144</v>
      </c>
      <c r="G2857" s="83" t="s">
        <v>2388</v>
      </c>
      <c r="H2857" s="83" t="s">
        <v>2389</v>
      </c>
      <c r="I2857" s="83" t="s">
        <v>214</v>
      </c>
      <c r="J2857" s="83" t="s">
        <v>754</v>
      </c>
      <c r="K2857" s="83" t="s">
        <v>857</v>
      </c>
      <c r="L2857" s="84" t="s">
        <v>1614</v>
      </c>
      <c r="M2857" s="84" t="s">
        <v>917</v>
      </c>
      <c r="N2857" s="83">
        <v>1</v>
      </c>
      <c r="O2857" s="83">
        <v>1</v>
      </c>
      <c r="P2857" s="83">
        <v>15</v>
      </c>
      <c r="Q2857" s="241">
        <f t="shared" si="206"/>
        <v>15</v>
      </c>
      <c r="R2857" s="240" t="str">
        <f t="shared" si="207"/>
        <v>DÜŞÜK RİSK</v>
      </c>
      <c r="S2857" s="84" t="s">
        <v>918</v>
      </c>
      <c r="T2857" s="83" t="s">
        <v>186</v>
      </c>
      <c r="U2857" s="155" t="s">
        <v>919</v>
      </c>
      <c r="V2857" s="85" t="s">
        <v>961</v>
      </c>
      <c r="W2857" s="156" t="s">
        <v>919</v>
      </c>
      <c r="X2857" s="156" t="s">
        <v>858</v>
      </c>
      <c r="Y2857" s="83">
        <v>1</v>
      </c>
      <c r="Z2857" s="83">
        <v>1</v>
      </c>
      <c r="AA2857" s="83">
        <v>15</v>
      </c>
      <c r="AB2857" s="241">
        <f t="shared" si="208"/>
        <v>15</v>
      </c>
      <c r="AC2857" s="240" t="str">
        <f t="shared" si="209"/>
        <v>DÜŞÜK RİSK</v>
      </c>
      <c r="AD2857" s="81" t="s">
        <v>493</v>
      </c>
      <c r="AE2857" s="81" t="s">
        <v>1599</v>
      </c>
      <c r="AF2857" s="240" t="s">
        <v>1600</v>
      </c>
      <c r="AG2857" s="83" t="s">
        <v>1042</v>
      </c>
    </row>
    <row r="2858" spans="1:33" ht="175" x14ac:dyDescent="0.45">
      <c r="A2858" s="152">
        <v>2851</v>
      </c>
      <c r="B2858" s="153">
        <v>45510</v>
      </c>
      <c r="C2858" s="83" t="s">
        <v>72</v>
      </c>
      <c r="D2858" s="81" t="s">
        <v>155</v>
      </c>
      <c r="E2858" s="254" t="s">
        <v>2088</v>
      </c>
      <c r="F2858" s="154" t="s">
        <v>4144</v>
      </c>
      <c r="G2858" s="83" t="s">
        <v>1612</v>
      </c>
      <c r="H2858" s="83" t="s">
        <v>1613</v>
      </c>
      <c r="I2858" s="83" t="s">
        <v>336</v>
      </c>
      <c r="J2858" s="83" t="s">
        <v>754</v>
      </c>
      <c r="K2858" s="83" t="s">
        <v>857</v>
      </c>
      <c r="L2858" s="84" t="s">
        <v>1614</v>
      </c>
      <c r="M2858" s="84" t="s">
        <v>917</v>
      </c>
      <c r="N2858" s="83">
        <v>1</v>
      </c>
      <c r="O2858" s="83">
        <v>2</v>
      </c>
      <c r="P2858" s="83">
        <v>7</v>
      </c>
      <c r="Q2858" s="241">
        <f t="shared" si="206"/>
        <v>14</v>
      </c>
      <c r="R2858" s="240" t="str">
        <f t="shared" si="207"/>
        <v>DÜŞÜK RİSK</v>
      </c>
      <c r="S2858" s="84" t="s">
        <v>918</v>
      </c>
      <c r="T2858" s="83" t="s">
        <v>186</v>
      </c>
      <c r="U2858" s="155" t="s">
        <v>919</v>
      </c>
      <c r="V2858" s="85" t="s">
        <v>961</v>
      </c>
      <c r="W2858" s="156" t="s">
        <v>919</v>
      </c>
      <c r="X2858" s="156" t="s">
        <v>858</v>
      </c>
      <c r="Y2858" s="83">
        <v>0.5</v>
      </c>
      <c r="Z2858" s="83">
        <v>1</v>
      </c>
      <c r="AA2858" s="83">
        <v>15</v>
      </c>
      <c r="AB2858" s="241">
        <f t="shared" si="208"/>
        <v>7.5</v>
      </c>
      <c r="AC2858" s="240" t="str">
        <f t="shared" si="209"/>
        <v>DÜŞÜK RİSK</v>
      </c>
      <c r="AD2858" s="81" t="s">
        <v>493</v>
      </c>
      <c r="AE2858" s="81" t="s">
        <v>1599</v>
      </c>
      <c r="AF2858" s="240" t="s">
        <v>1600</v>
      </c>
      <c r="AG2858" s="83" t="s">
        <v>1042</v>
      </c>
    </row>
    <row r="2859" spans="1:33" ht="175" x14ac:dyDescent="0.45">
      <c r="A2859" s="152">
        <v>2852</v>
      </c>
      <c r="B2859" s="153">
        <v>45510</v>
      </c>
      <c r="C2859" s="83" t="s">
        <v>72</v>
      </c>
      <c r="D2859" s="81" t="s">
        <v>155</v>
      </c>
      <c r="E2859" s="254" t="s">
        <v>2088</v>
      </c>
      <c r="F2859" s="154" t="s">
        <v>4144</v>
      </c>
      <c r="G2859" s="83" t="s">
        <v>1615</v>
      </c>
      <c r="H2859" s="83" t="s">
        <v>1616</v>
      </c>
      <c r="I2859" s="83" t="s">
        <v>225</v>
      </c>
      <c r="J2859" s="83" t="s">
        <v>754</v>
      </c>
      <c r="K2859" s="83" t="s">
        <v>857</v>
      </c>
      <c r="L2859" s="84" t="s">
        <v>1614</v>
      </c>
      <c r="M2859" s="84" t="s">
        <v>917</v>
      </c>
      <c r="N2859" s="83">
        <v>1</v>
      </c>
      <c r="O2859" s="83">
        <v>2</v>
      </c>
      <c r="P2859" s="83">
        <v>7</v>
      </c>
      <c r="Q2859" s="241">
        <f t="shared" si="206"/>
        <v>14</v>
      </c>
      <c r="R2859" s="240" t="str">
        <f t="shared" si="207"/>
        <v>DÜŞÜK RİSK</v>
      </c>
      <c r="S2859" s="84" t="s">
        <v>918</v>
      </c>
      <c r="T2859" s="83" t="s">
        <v>190</v>
      </c>
      <c r="U2859" s="155" t="s">
        <v>919</v>
      </c>
      <c r="V2859" s="85" t="s">
        <v>961</v>
      </c>
      <c r="W2859" s="156" t="s">
        <v>919</v>
      </c>
      <c r="X2859" s="156" t="s">
        <v>858</v>
      </c>
      <c r="Y2859" s="83">
        <v>0.5</v>
      </c>
      <c r="Z2859" s="83">
        <v>1</v>
      </c>
      <c r="AA2859" s="83">
        <v>15</v>
      </c>
      <c r="AB2859" s="241">
        <f t="shared" si="208"/>
        <v>7.5</v>
      </c>
      <c r="AC2859" s="240" t="str">
        <f t="shared" si="209"/>
        <v>DÜŞÜK RİSK</v>
      </c>
      <c r="AD2859" s="81" t="s">
        <v>493</v>
      </c>
      <c r="AE2859" s="81" t="s">
        <v>1599</v>
      </c>
      <c r="AF2859" s="240" t="s">
        <v>1600</v>
      </c>
      <c r="AG2859" s="83" t="s">
        <v>1042</v>
      </c>
    </row>
    <row r="2860" spans="1:33" ht="175" x14ac:dyDescent="0.45">
      <c r="A2860" s="152">
        <v>2853</v>
      </c>
      <c r="B2860" s="153">
        <v>45510</v>
      </c>
      <c r="C2860" s="83" t="s">
        <v>72</v>
      </c>
      <c r="D2860" s="81" t="s">
        <v>155</v>
      </c>
      <c r="E2860" s="254" t="s">
        <v>2088</v>
      </c>
      <c r="F2860" s="154" t="s">
        <v>4144</v>
      </c>
      <c r="G2860" s="83" t="s">
        <v>1617</v>
      </c>
      <c r="H2860" s="83" t="s">
        <v>1783</v>
      </c>
      <c r="I2860" s="83" t="s">
        <v>199</v>
      </c>
      <c r="J2860" s="83" t="s">
        <v>754</v>
      </c>
      <c r="K2860" s="83" t="s">
        <v>857</v>
      </c>
      <c r="L2860" s="84" t="s">
        <v>1614</v>
      </c>
      <c r="M2860" s="84" t="s">
        <v>917</v>
      </c>
      <c r="N2860" s="83">
        <v>1</v>
      </c>
      <c r="O2860" s="83">
        <v>0.5</v>
      </c>
      <c r="P2860" s="83">
        <v>40</v>
      </c>
      <c r="Q2860" s="241">
        <f t="shared" si="206"/>
        <v>20</v>
      </c>
      <c r="R2860" s="240" t="str">
        <f t="shared" si="207"/>
        <v>OLASI RİSK</v>
      </c>
      <c r="S2860" s="84" t="s">
        <v>918</v>
      </c>
      <c r="T2860" s="83" t="s">
        <v>186</v>
      </c>
      <c r="U2860" s="155" t="s">
        <v>919</v>
      </c>
      <c r="V2860" s="85" t="s">
        <v>961</v>
      </c>
      <c r="W2860" s="156" t="s">
        <v>919</v>
      </c>
      <c r="X2860" s="156" t="s">
        <v>858</v>
      </c>
      <c r="Y2860" s="83">
        <v>0.5</v>
      </c>
      <c r="Z2860" s="83">
        <v>0.5</v>
      </c>
      <c r="AA2860" s="83">
        <v>15</v>
      </c>
      <c r="AB2860" s="241">
        <f t="shared" si="208"/>
        <v>3.75</v>
      </c>
      <c r="AC2860" s="240" t="str">
        <f t="shared" si="209"/>
        <v>DÜŞÜK RİSK</v>
      </c>
      <c r="AD2860" s="81" t="s">
        <v>493</v>
      </c>
      <c r="AE2860" s="81" t="s">
        <v>1599</v>
      </c>
      <c r="AF2860" s="240" t="s">
        <v>1600</v>
      </c>
      <c r="AG2860" s="83" t="s">
        <v>1042</v>
      </c>
    </row>
    <row r="2861" spans="1:33" ht="175" x14ac:dyDescent="0.45">
      <c r="A2861" s="152">
        <v>2854</v>
      </c>
      <c r="B2861" s="153">
        <v>45510</v>
      </c>
      <c r="C2861" s="83" t="s">
        <v>72</v>
      </c>
      <c r="D2861" s="81" t="s">
        <v>155</v>
      </c>
      <c r="E2861" s="254" t="s">
        <v>2088</v>
      </c>
      <c r="F2861" s="154" t="s">
        <v>4144</v>
      </c>
      <c r="G2861" s="83" t="s">
        <v>1615</v>
      </c>
      <c r="H2861" s="83" t="s">
        <v>1783</v>
      </c>
      <c r="I2861" s="83" t="s">
        <v>214</v>
      </c>
      <c r="J2861" s="83" t="s">
        <v>754</v>
      </c>
      <c r="K2861" s="83" t="s">
        <v>857</v>
      </c>
      <c r="L2861" s="84" t="s">
        <v>1614</v>
      </c>
      <c r="M2861" s="84" t="s">
        <v>917</v>
      </c>
      <c r="N2861" s="83">
        <v>1</v>
      </c>
      <c r="O2861" s="83">
        <v>0.5</v>
      </c>
      <c r="P2861" s="83">
        <v>40</v>
      </c>
      <c r="Q2861" s="241">
        <f t="shared" si="206"/>
        <v>20</v>
      </c>
      <c r="R2861" s="240" t="str">
        <f t="shared" si="207"/>
        <v>OLASI RİSK</v>
      </c>
      <c r="S2861" s="84" t="s">
        <v>918</v>
      </c>
      <c r="T2861" s="83" t="s">
        <v>186</v>
      </c>
      <c r="U2861" s="155" t="s">
        <v>919</v>
      </c>
      <c r="V2861" s="85" t="s">
        <v>961</v>
      </c>
      <c r="W2861" s="156" t="s">
        <v>919</v>
      </c>
      <c r="X2861" s="156" t="s">
        <v>858</v>
      </c>
      <c r="Y2861" s="83">
        <v>0.5</v>
      </c>
      <c r="Z2861" s="83">
        <v>0.5</v>
      </c>
      <c r="AA2861" s="83">
        <v>15</v>
      </c>
      <c r="AB2861" s="241">
        <f t="shared" si="208"/>
        <v>3.75</v>
      </c>
      <c r="AC2861" s="240" t="str">
        <f t="shared" si="209"/>
        <v>DÜŞÜK RİSK</v>
      </c>
      <c r="AD2861" s="81" t="s">
        <v>493</v>
      </c>
      <c r="AE2861" s="81" t="s">
        <v>1599</v>
      </c>
      <c r="AF2861" s="240" t="s">
        <v>1600</v>
      </c>
      <c r="AG2861" s="83" t="s">
        <v>1042</v>
      </c>
    </row>
    <row r="2862" spans="1:33" ht="175" x14ac:dyDescent="0.45">
      <c r="A2862" s="152">
        <v>2855</v>
      </c>
      <c r="B2862" s="153">
        <v>45510</v>
      </c>
      <c r="C2862" s="83" t="s">
        <v>72</v>
      </c>
      <c r="D2862" s="81" t="s">
        <v>155</v>
      </c>
      <c r="E2862" s="254" t="s">
        <v>2088</v>
      </c>
      <c r="F2862" s="154" t="s">
        <v>4144</v>
      </c>
      <c r="G2862" s="83" t="s">
        <v>1617</v>
      </c>
      <c r="H2862" s="83" t="s">
        <v>1618</v>
      </c>
      <c r="I2862" s="83" t="s">
        <v>199</v>
      </c>
      <c r="J2862" s="83" t="s">
        <v>1619</v>
      </c>
      <c r="K2862" s="83" t="s">
        <v>857</v>
      </c>
      <c r="L2862" s="84" t="s">
        <v>1614</v>
      </c>
      <c r="M2862" s="84" t="s">
        <v>917</v>
      </c>
      <c r="N2862" s="83">
        <v>1</v>
      </c>
      <c r="O2862" s="83">
        <v>1</v>
      </c>
      <c r="P2862" s="83">
        <v>40</v>
      </c>
      <c r="Q2862" s="241">
        <f t="shared" si="206"/>
        <v>40</v>
      </c>
      <c r="R2862" s="240" t="str">
        <f t="shared" si="207"/>
        <v>OLASI RİSK</v>
      </c>
      <c r="S2862" s="84" t="s">
        <v>918</v>
      </c>
      <c r="T2862" s="83" t="s">
        <v>186</v>
      </c>
      <c r="U2862" s="155" t="s">
        <v>919</v>
      </c>
      <c r="V2862" s="85" t="s">
        <v>961</v>
      </c>
      <c r="W2862" s="156" t="s">
        <v>919</v>
      </c>
      <c r="X2862" s="156" t="s">
        <v>858</v>
      </c>
      <c r="Y2862" s="83">
        <v>1</v>
      </c>
      <c r="Z2862" s="83">
        <v>0.5</v>
      </c>
      <c r="AA2862" s="83">
        <v>40</v>
      </c>
      <c r="AB2862" s="241">
        <f t="shared" si="208"/>
        <v>20</v>
      </c>
      <c r="AC2862" s="240" t="str">
        <f t="shared" si="209"/>
        <v>OLASI RİSK</v>
      </c>
      <c r="AD2862" s="81" t="s">
        <v>493</v>
      </c>
      <c r="AE2862" s="81" t="s">
        <v>1599</v>
      </c>
      <c r="AF2862" s="240" t="s">
        <v>1620</v>
      </c>
      <c r="AG2862" s="83" t="s">
        <v>1042</v>
      </c>
    </row>
    <row r="2863" spans="1:33" ht="175" x14ac:dyDescent="0.45">
      <c r="A2863" s="152">
        <v>2856</v>
      </c>
      <c r="B2863" s="153">
        <v>45510</v>
      </c>
      <c r="C2863" s="83" t="s">
        <v>72</v>
      </c>
      <c r="D2863" s="81" t="s">
        <v>155</v>
      </c>
      <c r="E2863" s="254" t="s">
        <v>2088</v>
      </c>
      <c r="F2863" s="154" t="s">
        <v>4144</v>
      </c>
      <c r="G2863" s="83" t="s">
        <v>1615</v>
      </c>
      <c r="H2863" s="83" t="s">
        <v>1621</v>
      </c>
      <c r="I2863" s="83" t="s">
        <v>199</v>
      </c>
      <c r="J2863" s="83" t="s">
        <v>1619</v>
      </c>
      <c r="K2863" s="83" t="s">
        <v>857</v>
      </c>
      <c r="L2863" s="84" t="s">
        <v>1614</v>
      </c>
      <c r="M2863" s="84" t="s">
        <v>917</v>
      </c>
      <c r="N2863" s="83">
        <v>1</v>
      </c>
      <c r="O2863" s="83">
        <v>1</v>
      </c>
      <c r="P2863" s="83">
        <v>40</v>
      </c>
      <c r="Q2863" s="241">
        <f t="shared" si="206"/>
        <v>40</v>
      </c>
      <c r="R2863" s="240" t="str">
        <f t="shared" si="207"/>
        <v>OLASI RİSK</v>
      </c>
      <c r="S2863" s="84" t="s">
        <v>918</v>
      </c>
      <c r="T2863" s="83" t="s">
        <v>186</v>
      </c>
      <c r="U2863" s="155" t="s">
        <v>919</v>
      </c>
      <c r="V2863" s="85" t="s">
        <v>961</v>
      </c>
      <c r="W2863" s="156" t="s">
        <v>919</v>
      </c>
      <c r="X2863" s="156" t="s">
        <v>858</v>
      </c>
      <c r="Y2863" s="83">
        <v>1</v>
      </c>
      <c r="Z2863" s="83">
        <v>0.5</v>
      </c>
      <c r="AA2863" s="83">
        <v>15</v>
      </c>
      <c r="AB2863" s="241">
        <f t="shared" si="208"/>
        <v>7.5</v>
      </c>
      <c r="AC2863" s="240" t="str">
        <f t="shared" si="209"/>
        <v>DÜŞÜK RİSK</v>
      </c>
      <c r="AD2863" s="81" t="s">
        <v>493</v>
      </c>
      <c r="AE2863" s="81" t="s">
        <v>1599</v>
      </c>
      <c r="AF2863" s="240" t="s">
        <v>1620</v>
      </c>
      <c r="AG2863" s="83" t="s">
        <v>1042</v>
      </c>
    </row>
    <row r="2864" spans="1:33" ht="175" x14ac:dyDescent="0.45">
      <c r="A2864" s="152">
        <v>2857</v>
      </c>
      <c r="B2864" s="153">
        <v>45510</v>
      </c>
      <c r="C2864" s="83" t="s">
        <v>72</v>
      </c>
      <c r="D2864" s="81" t="s">
        <v>155</v>
      </c>
      <c r="E2864" s="254" t="s">
        <v>2088</v>
      </c>
      <c r="F2864" s="154" t="s">
        <v>4144</v>
      </c>
      <c r="G2864" s="83" t="s">
        <v>1617</v>
      </c>
      <c r="H2864" s="83" t="s">
        <v>1622</v>
      </c>
      <c r="I2864" s="83" t="s">
        <v>1623</v>
      </c>
      <c r="J2864" s="83" t="s">
        <v>1619</v>
      </c>
      <c r="K2864" s="83" t="s">
        <v>857</v>
      </c>
      <c r="L2864" s="84" t="s">
        <v>1614</v>
      </c>
      <c r="M2864" s="84" t="s">
        <v>917</v>
      </c>
      <c r="N2864" s="83">
        <v>1</v>
      </c>
      <c r="O2864" s="83">
        <v>1</v>
      </c>
      <c r="P2864" s="83">
        <v>40</v>
      </c>
      <c r="Q2864" s="241">
        <f t="shared" si="206"/>
        <v>40</v>
      </c>
      <c r="R2864" s="240" t="str">
        <f t="shared" si="207"/>
        <v>OLASI RİSK</v>
      </c>
      <c r="S2864" s="84" t="s">
        <v>918</v>
      </c>
      <c r="T2864" s="83" t="s">
        <v>186</v>
      </c>
      <c r="U2864" s="155" t="s">
        <v>919</v>
      </c>
      <c r="V2864" s="85" t="s">
        <v>961</v>
      </c>
      <c r="W2864" s="156" t="s">
        <v>919</v>
      </c>
      <c r="X2864" s="156" t="s">
        <v>858</v>
      </c>
      <c r="Y2864" s="83">
        <v>1</v>
      </c>
      <c r="Z2864" s="83">
        <v>0.5</v>
      </c>
      <c r="AA2864" s="83">
        <v>15</v>
      </c>
      <c r="AB2864" s="241">
        <f t="shared" si="208"/>
        <v>7.5</v>
      </c>
      <c r="AC2864" s="240" t="str">
        <f t="shared" si="209"/>
        <v>DÜŞÜK RİSK</v>
      </c>
      <c r="AD2864" s="81" t="s">
        <v>493</v>
      </c>
      <c r="AE2864" s="81" t="s">
        <v>1599</v>
      </c>
      <c r="AF2864" s="240" t="s">
        <v>1620</v>
      </c>
      <c r="AG2864" s="83" t="s">
        <v>1042</v>
      </c>
    </row>
    <row r="2865" spans="1:33" ht="175" x14ac:dyDescent="0.45">
      <c r="A2865" s="152">
        <v>2858</v>
      </c>
      <c r="B2865" s="153">
        <v>45510</v>
      </c>
      <c r="C2865" s="83" t="s">
        <v>72</v>
      </c>
      <c r="D2865" s="81" t="s">
        <v>155</v>
      </c>
      <c r="E2865" s="254" t="s">
        <v>2088</v>
      </c>
      <c r="F2865" s="154" t="s">
        <v>4144</v>
      </c>
      <c r="G2865" s="83" t="s">
        <v>1617</v>
      </c>
      <c r="H2865" s="83" t="s">
        <v>1624</v>
      </c>
      <c r="I2865" s="83" t="s">
        <v>1623</v>
      </c>
      <c r="J2865" s="83" t="s">
        <v>1619</v>
      </c>
      <c r="K2865" s="83" t="s">
        <v>857</v>
      </c>
      <c r="L2865" s="84" t="s">
        <v>1614</v>
      </c>
      <c r="M2865" s="84" t="s">
        <v>917</v>
      </c>
      <c r="N2865" s="83">
        <v>1</v>
      </c>
      <c r="O2865" s="83">
        <v>1</v>
      </c>
      <c r="P2865" s="83">
        <v>40</v>
      </c>
      <c r="Q2865" s="241">
        <f t="shared" si="206"/>
        <v>40</v>
      </c>
      <c r="R2865" s="240" t="str">
        <f t="shared" si="207"/>
        <v>OLASI RİSK</v>
      </c>
      <c r="S2865" s="84" t="s">
        <v>918</v>
      </c>
      <c r="T2865" s="83" t="s">
        <v>186</v>
      </c>
      <c r="U2865" s="155" t="s">
        <v>919</v>
      </c>
      <c r="V2865" s="85" t="s">
        <v>961</v>
      </c>
      <c r="W2865" s="156" t="s">
        <v>919</v>
      </c>
      <c r="X2865" s="156" t="s">
        <v>858</v>
      </c>
      <c r="Y2865" s="83">
        <v>1</v>
      </c>
      <c r="Z2865" s="83">
        <v>0.5</v>
      </c>
      <c r="AA2865" s="83">
        <v>15</v>
      </c>
      <c r="AB2865" s="241">
        <f t="shared" si="208"/>
        <v>7.5</v>
      </c>
      <c r="AC2865" s="240" t="str">
        <f t="shared" si="209"/>
        <v>DÜŞÜK RİSK</v>
      </c>
      <c r="AD2865" s="81" t="s">
        <v>493</v>
      </c>
      <c r="AE2865" s="81" t="s">
        <v>1599</v>
      </c>
      <c r="AF2865" s="240" t="s">
        <v>1620</v>
      </c>
      <c r="AG2865" s="83" t="s">
        <v>1042</v>
      </c>
    </row>
    <row r="2866" spans="1:33" ht="175" x14ac:dyDescent="0.45">
      <c r="A2866" s="152">
        <v>2859</v>
      </c>
      <c r="B2866" s="153">
        <v>45510</v>
      </c>
      <c r="C2866" s="83" t="s">
        <v>72</v>
      </c>
      <c r="D2866" s="81" t="s">
        <v>155</v>
      </c>
      <c r="E2866" s="254" t="s">
        <v>2088</v>
      </c>
      <c r="F2866" s="154" t="s">
        <v>4144</v>
      </c>
      <c r="G2866" s="83" t="s">
        <v>1615</v>
      </c>
      <c r="H2866" s="83" t="s">
        <v>1625</v>
      </c>
      <c r="I2866" s="83" t="s">
        <v>1623</v>
      </c>
      <c r="J2866" s="83" t="s">
        <v>1619</v>
      </c>
      <c r="K2866" s="83" t="s">
        <v>857</v>
      </c>
      <c r="L2866" s="84" t="s">
        <v>1614</v>
      </c>
      <c r="M2866" s="84" t="s">
        <v>917</v>
      </c>
      <c r="N2866" s="83">
        <v>1</v>
      </c>
      <c r="O2866" s="83">
        <v>1</v>
      </c>
      <c r="P2866" s="83">
        <v>40</v>
      </c>
      <c r="Q2866" s="241">
        <f t="shared" si="206"/>
        <v>40</v>
      </c>
      <c r="R2866" s="240" t="str">
        <f t="shared" si="207"/>
        <v>OLASI RİSK</v>
      </c>
      <c r="S2866" s="84" t="s">
        <v>918</v>
      </c>
      <c r="T2866" s="83" t="s">
        <v>186</v>
      </c>
      <c r="U2866" s="155" t="s">
        <v>919</v>
      </c>
      <c r="V2866" s="85" t="s">
        <v>961</v>
      </c>
      <c r="W2866" s="156" t="s">
        <v>919</v>
      </c>
      <c r="X2866" s="156" t="s">
        <v>858</v>
      </c>
      <c r="Y2866" s="83">
        <v>1</v>
      </c>
      <c r="Z2866" s="83">
        <v>0.5</v>
      </c>
      <c r="AA2866" s="83">
        <v>15</v>
      </c>
      <c r="AB2866" s="241">
        <f t="shared" si="208"/>
        <v>7.5</v>
      </c>
      <c r="AC2866" s="240" t="str">
        <f t="shared" si="209"/>
        <v>DÜŞÜK RİSK</v>
      </c>
      <c r="AD2866" s="81" t="s">
        <v>493</v>
      </c>
      <c r="AE2866" s="81" t="s">
        <v>1599</v>
      </c>
      <c r="AF2866" s="240" t="s">
        <v>1620</v>
      </c>
      <c r="AG2866" s="83" t="s">
        <v>1042</v>
      </c>
    </row>
    <row r="2867" spans="1:33" ht="122.5" x14ac:dyDescent="0.45">
      <c r="A2867" s="152">
        <v>2860</v>
      </c>
      <c r="B2867" s="153">
        <v>45510</v>
      </c>
      <c r="C2867" s="83" t="s">
        <v>72</v>
      </c>
      <c r="D2867" s="81" t="s">
        <v>155</v>
      </c>
      <c r="E2867" s="254" t="s">
        <v>2088</v>
      </c>
      <c r="F2867" s="154" t="s">
        <v>4144</v>
      </c>
      <c r="G2867" s="83" t="s">
        <v>1626</v>
      </c>
      <c r="H2867" s="83" t="s">
        <v>1627</v>
      </c>
      <c r="I2867" s="83" t="s">
        <v>1628</v>
      </c>
      <c r="J2867" s="83" t="s">
        <v>1629</v>
      </c>
      <c r="K2867" s="83" t="s">
        <v>857</v>
      </c>
      <c r="L2867" s="84" t="s">
        <v>1630</v>
      </c>
      <c r="M2867" s="84" t="s">
        <v>917</v>
      </c>
      <c r="N2867" s="83">
        <v>0.5</v>
      </c>
      <c r="O2867" s="83">
        <v>0.5</v>
      </c>
      <c r="P2867" s="83">
        <v>1</v>
      </c>
      <c r="Q2867" s="241">
        <f t="shared" si="206"/>
        <v>0.25</v>
      </c>
      <c r="R2867" s="240" t="str">
        <f t="shared" si="207"/>
        <v>DÜŞÜK RİSK</v>
      </c>
      <c r="S2867" s="84" t="s">
        <v>918</v>
      </c>
      <c r="T2867" s="83" t="s">
        <v>190</v>
      </c>
      <c r="U2867" s="155" t="s">
        <v>919</v>
      </c>
      <c r="V2867" s="85" t="s">
        <v>961</v>
      </c>
      <c r="W2867" s="156" t="s">
        <v>919</v>
      </c>
      <c r="X2867" s="156" t="s">
        <v>858</v>
      </c>
      <c r="Y2867" s="83">
        <v>0.5</v>
      </c>
      <c r="Z2867" s="83">
        <v>0.5</v>
      </c>
      <c r="AA2867" s="83">
        <v>1</v>
      </c>
      <c r="AB2867" s="241">
        <f t="shared" si="208"/>
        <v>0.25</v>
      </c>
      <c r="AC2867" s="240" t="str">
        <f t="shared" si="209"/>
        <v>DÜŞÜK RİSK</v>
      </c>
      <c r="AD2867" s="81" t="s">
        <v>132</v>
      </c>
      <c r="AE2867" s="81" t="s">
        <v>190</v>
      </c>
      <c r="AF2867" s="240" t="s">
        <v>1631</v>
      </c>
      <c r="AG2867" s="83" t="s">
        <v>1042</v>
      </c>
    </row>
    <row r="2868" spans="1:33" ht="105" x14ac:dyDescent="0.45">
      <c r="A2868" s="152">
        <v>2861</v>
      </c>
      <c r="B2868" s="153">
        <v>45510</v>
      </c>
      <c r="C2868" s="83" t="s">
        <v>72</v>
      </c>
      <c r="D2868" s="81" t="s">
        <v>156</v>
      </c>
      <c r="E2868" s="254" t="s">
        <v>2088</v>
      </c>
      <c r="F2868" s="154" t="s">
        <v>4144</v>
      </c>
      <c r="G2868" s="83" t="s">
        <v>1632</v>
      </c>
      <c r="H2868" s="83" t="s">
        <v>1633</v>
      </c>
      <c r="I2868" s="83" t="s">
        <v>1634</v>
      </c>
      <c r="J2868" s="83" t="s">
        <v>1635</v>
      </c>
      <c r="K2868" s="83" t="s">
        <v>515</v>
      </c>
      <c r="L2868" s="84" t="s">
        <v>1636</v>
      </c>
      <c r="M2868" s="84" t="s">
        <v>917</v>
      </c>
      <c r="N2868" s="83">
        <v>0.5</v>
      </c>
      <c r="O2868" s="83">
        <v>0.5</v>
      </c>
      <c r="P2868" s="83">
        <v>1</v>
      </c>
      <c r="Q2868" s="241">
        <f t="shared" si="206"/>
        <v>0.25</v>
      </c>
      <c r="R2868" s="240" t="str">
        <f t="shared" si="207"/>
        <v>DÜŞÜK RİSK</v>
      </c>
      <c r="S2868" s="84" t="s">
        <v>918</v>
      </c>
      <c r="T2868" s="83" t="s">
        <v>186</v>
      </c>
      <c r="U2868" s="155" t="s">
        <v>919</v>
      </c>
      <c r="V2868" s="85" t="s">
        <v>961</v>
      </c>
      <c r="W2868" s="156" t="s">
        <v>919</v>
      </c>
      <c r="X2868" s="156" t="s">
        <v>858</v>
      </c>
      <c r="Y2868" s="83">
        <v>0.5</v>
      </c>
      <c r="Z2868" s="83">
        <v>0.5</v>
      </c>
      <c r="AA2868" s="83">
        <v>1</v>
      </c>
      <c r="AB2868" s="241">
        <f t="shared" si="208"/>
        <v>0.25</v>
      </c>
      <c r="AC2868" s="240" t="str">
        <f t="shared" si="209"/>
        <v>DÜŞÜK RİSK</v>
      </c>
      <c r="AD2868" s="81" t="s">
        <v>132</v>
      </c>
      <c r="AE2868" s="81" t="s">
        <v>186</v>
      </c>
      <c r="AF2868" s="240" t="s">
        <v>978</v>
      </c>
      <c r="AG2868" s="83" t="s">
        <v>1058</v>
      </c>
    </row>
    <row r="2869" spans="1:33" ht="140" x14ac:dyDescent="0.45">
      <c r="A2869" s="152">
        <v>2862</v>
      </c>
      <c r="B2869" s="153">
        <v>45510</v>
      </c>
      <c r="C2869" s="83" t="s">
        <v>72</v>
      </c>
      <c r="D2869" s="81" t="s">
        <v>156</v>
      </c>
      <c r="E2869" s="254" t="s">
        <v>2088</v>
      </c>
      <c r="F2869" s="154" t="s">
        <v>4144</v>
      </c>
      <c r="G2869" s="83" t="s">
        <v>1637</v>
      </c>
      <c r="H2869" s="83" t="s">
        <v>1638</v>
      </c>
      <c r="I2869" s="83" t="s">
        <v>1639</v>
      </c>
      <c r="J2869" s="83" t="s">
        <v>1640</v>
      </c>
      <c r="K2869" s="83" t="s">
        <v>515</v>
      </c>
      <c r="L2869" s="84" t="s">
        <v>1641</v>
      </c>
      <c r="M2869" s="84" t="s">
        <v>917</v>
      </c>
      <c r="N2869" s="83">
        <v>1</v>
      </c>
      <c r="O2869" s="83">
        <v>3</v>
      </c>
      <c r="P2869" s="83">
        <v>15</v>
      </c>
      <c r="Q2869" s="241">
        <f t="shared" si="206"/>
        <v>45</v>
      </c>
      <c r="R2869" s="240" t="str">
        <f t="shared" si="207"/>
        <v>OLASI RİSK</v>
      </c>
      <c r="S2869" s="84" t="s">
        <v>918</v>
      </c>
      <c r="T2869" s="83" t="s">
        <v>187</v>
      </c>
      <c r="U2869" s="155" t="s">
        <v>919</v>
      </c>
      <c r="V2869" s="85" t="s">
        <v>558</v>
      </c>
      <c r="W2869" s="156" t="s">
        <v>919</v>
      </c>
      <c r="X2869" s="156" t="s">
        <v>858</v>
      </c>
      <c r="Y2869" s="83">
        <v>1</v>
      </c>
      <c r="Z2869" s="83">
        <v>2</v>
      </c>
      <c r="AA2869" s="83">
        <v>3</v>
      </c>
      <c r="AB2869" s="241">
        <f t="shared" si="208"/>
        <v>6</v>
      </c>
      <c r="AC2869" s="240" t="str">
        <f t="shared" si="209"/>
        <v>DÜŞÜK RİSK</v>
      </c>
      <c r="AD2869" s="81" t="s">
        <v>651</v>
      </c>
      <c r="AE2869" s="81" t="s">
        <v>187</v>
      </c>
      <c r="AF2869" s="240" t="s">
        <v>1642</v>
      </c>
      <c r="AG2869" s="83" t="s">
        <v>1058</v>
      </c>
    </row>
    <row r="2870" spans="1:33" ht="175" x14ac:dyDescent="0.45">
      <c r="A2870" s="152">
        <v>2863</v>
      </c>
      <c r="B2870" s="153">
        <v>45510</v>
      </c>
      <c r="C2870" s="83" t="s">
        <v>72</v>
      </c>
      <c r="D2870" s="81" t="s">
        <v>156</v>
      </c>
      <c r="E2870" s="254" t="s">
        <v>2088</v>
      </c>
      <c r="F2870" s="154" t="s">
        <v>4144</v>
      </c>
      <c r="G2870" s="83" t="s">
        <v>1643</v>
      </c>
      <c r="H2870" s="83" t="s">
        <v>1644</v>
      </c>
      <c r="I2870" s="83" t="s">
        <v>1644</v>
      </c>
      <c r="J2870" s="83" t="s">
        <v>1645</v>
      </c>
      <c r="K2870" s="83" t="s">
        <v>857</v>
      </c>
      <c r="L2870" s="84" t="s">
        <v>1646</v>
      </c>
      <c r="M2870" s="84" t="s">
        <v>917</v>
      </c>
      <c r="N2870" s="83">
        <v>0.5</v>
      </c>
      <c r="O2870" s="83">
        <v>2</v>
      </c>
      <c r="P2870" s="83">
        <v>1</v>
      </c>
      <c r="Q2870" s="241">
        <f t="shared" si="206"/>
        <v>1</v>
      </c>
      <c r="R2870" s="240" t="str">
        <f t="shared" si="207"/>
        <v>DÜŞÜK RİSK</v>
      </c>
      <c r="S2870" s="84" t="s">
        <v>918</v>
      </c>
      <c r="T2870" s="83" t="s">
        <v>188</v>
      </c>
      <c r="U2870" s="155" t="s">
        <v>919</v>
      </c>
      <c r="V2870" s="85" t="s">
        <v>558</v>
      </c>
      <c r="W2870" s="156" t="s">
        <v>919</v>
      </c>
      <c r="X2870" s="156" t="s">
        <v>858</v>
      </c>
      <c r="Y2870" s="83">
        <v>0.5</v>
      </c>
      <c r="Z2870" s="83">
        <v>1</v>
      </c>
      <c r="AA2870" s="83">
        <v>1</v>
      </c>
      <c r="AB2870" s="241">
        <f t="shared" si="208"/>
        <v>0.5</v>
      </c>
      <c r="AC2870" s="240" t="str">
        <f t="shared" si="209"/>
        <v>DÜŞÜK RİSK</v>
      </c>
      <c r="AD2870" s="81" t="s">
        <v>651</v>
      </c>
      <c r="AE2870" s="81" t="s">
        <v>188</v>
      </c>
      <c r="AF2870" s="240" t="s">
        <v>552</v>
      </c>
      <c r="AG2870" s="83" t="s">
        <v>1058</v>
      </c>
    </row>
    <row r="2871" spans="1:33" ht="140" x14ac:dyDescent="0.45">
      <c r="A2871" s="152">
        <v>2864</v>
      </c>
      <c r="B2871" s="153">
        <v>45510</v>
      </c>
      <c r="C2871" s="83" t="s">
        <v>72</v>
      </c>
      <c r="D2871" s="81" t="s">
        <v>156</v>
      </c>
      <c r="E2871" s="254" t="s">
        <v>2088</v>
      </c>
      <c r="F2871" s="154" t="s">
        <v>4144</v>
      </c>
      <c r="G2871" s="83" t="s">
        <v>1647</v>
      </c>
      <c r="H2871" s="83" t="s">
        <v>1648</v>
      </c>
      <c r="I2871" s="83" t="s">
        <v>1784</v>
      </c>
      <c r="J2871" s="83" t="s">
        <v>1785</v>
      </c>
      <c r="K2871" s="83" t="s">
        <v>515</v>
      </c>
      <c r="L2871" s="84" t="s">
        <v>1651</v>
      </c>
      <c r="M2871" s="84" t="s">
        <v>917</v>
      </c>
      <c r="N2871" s="83">
        <v>3</v>
      </c>
      <c r="O2871" s="83">
        <v>6</v>
      </c>
      <c r="P2871" s="83">
        <v>3</v>
      </c>
      <c r="Q2871" s="241">
        <f t="shared" si="206"/>
        <v>54</v>
      </c>
      <c r="R2871" s="240" t="str">
        <f t="shared" si="207"/>
        <v>OLASI RİSK</v>
      </c>
      <c r="S2871" s="84" t="s">
        <v>918</v>
      </c>
      <c r="T2871" s="83" t="s">
        <v>186</v>
      </c>
      <c r="U2871" s="155" t="s">
        <v>919</v>
      </c>
      <c r="V2871" s="85" t="s">
        <v>558</v>
      </c>
      <c r="W2871" s="156" t="s">
        <v>919</v>
      </c>
      <c r="X2871" s="156" t="s">
        <v>858</v>
      </c>
      <c r="Y2871" s="83">
        <v>1</v>
      </c>
      <c r="Z2871" s="83">
        <v>3</v>
      </c>
      <c r="AA2871" s="83">
        <v>3</v>
      </c>
      <c r="AB2871" s="241">
        <f t="shared" si="208"/>
        <v>9</v>
      </c>
      <c r="AC2871" s="240" t="str">
        <f t="shared" si="209"/>
        <v>DÜŞÜK RİSK</v>
      </c>
      <c r="AD2871" s="81" t="s">
        <v>493</v>
      </c>
      <c r="AE2871" s="81" t="s">
        <v>186</v>
      </c>
      <c r="AF2871" s="240" t="s">
        <v>1652</v>
      </c>
      <c r="AG2871" s="83" t="s">
        <v>1058</v>
      </c>
    </row>
    <row r="2872" spans="1:33" ht="245" x14ac:dyDescent="0.45">
      <c r="A2872" s="152">
        <v>2865</v>
      </c>
      <c r="B2872" s="153">
        <v>45510</v>
      </c>
      <c r="C2872" s="83" t="s">
        <v>72</v>
      </c>
      <c r="D2872" s="81" t="s">
        <v>156</v>
      </c>
      <c r="E2872" s="254" t="s">
        <v>2088</v>
      </c>
      <c r="F2872" s="154" t="s">
        <v>4144</v>
      </c>
      <c r="G2872" s="83" t="s">
        <v>1653</v>
      </c>
      <c r="H2872" s="83" t="s">
        <v>1654</v>
      </c>
      <c r="I2872" s="83" t="s">
        <v>1655</v>
      </c>
      <c r="J2872" s="83" t="s">
        <v>1656</v>
      </c>
      <c r="K2872" s="83" t="s">
        <v>515</v>
      </c>
      <c r="L2872" s="84" t="s">
        <v>1657</v>
      </c>
      <c r="M2872" s="84" t="s">
        <v>917</v>
      </c>
      <c r="N2872" s="83">
        <v>1</v>
      </c>
      <c r="O2872" s="83">
        <v>0.5</v>
      </c>
      <c r="P2872" s="83">
        <v>1</v>
      </c>
      <c r="Q2872" s="241">
        <f t="shared" si="206"/>
        <v>0.5</v>
      </c>
      <c r="R2872" s="240" t="str">
        <f t="shared" si="207"/>
        <v>DÜŞÜK RİSK</v>
      </c>
      <c r="S2872" s="84" t="s">
        <v>918</v>
      </c>
      <c r="T2872" s="83" t="s">
        <v>186</v>
      </c>
      <c r="U2872" s="155" t="s">
        <v>919</v>
      </c>
      <c r="V2872" s="85" t="s">
        <v>558</v>
      </c>
      <c r="W2872" s="156" t="s">
        <v>919</v>
      </c>
      <c r="X2872" s="156" t="s">
        <v>858</v>
      </c>
      <c r="Y2872" s="83">
        <v>1</v>
      </c>
      <c r="Z2872" s="83">
        <v>0.5</v>
      </c>
      <c r="AA2872" s="83">
        <v>1</v>
      </c>
      <c r="AB2872" s="241">
        <f t="shared" si="208"/>
        <v>0.5</v>
      </c>
      <c r="AC2872" s="240" t="str">
        <f t="shared" si="209"/>
        <v>DÜŞÜK RİSK</v>
      </c>
      <c r="AD2872" s="81" t="s">
        <v>493</v>
      </c>
      <c r="AE2872" s="81" t="s">
        <v>186</v>
      </c>
      <c r="AF2872" s="240" t="s">
        <v>1658</v>
      </c>
      <c r="AG2872" s="83" t="s">
        <v>1659</v>
      </c>
    </row>
    <row r="2873" spans="1:33" ht="87.5" x14ac:dyDescent="0.45">
      <c r="A2873" s="152">
        <v>2866</v>
      </c>
      <c r="B2873" s="153">
        <v>45510</v>
      </c>
      <c r="C2873" s="83" t="s">
        <v>72</v>
      </c>
      <c r="D2873" s="81" t="s">
        <v>156</v>
      </c>
      <c r="E2873" s="254" t="s">
        <v>2088</v>
      </c>
      <c r="F2873" s="154" t="s">
        <v>4144</v>
      </c>
      <c r="G2873" s="83" t="s">
        <v>1653</v>
      </c>
      <c r="H2873" s="83" t="s">
        <v>1660</v>
      </c>
      <c r="I2873" s="83" t="s">
        <v>1661</v>
      </c>
      <c r="J2873" s="83" t="s">
        <v>1645</v>
      </c>
      <c r="K2873" s="83" t="s">
        <v>1008</v>
      </c>
      <c r="L2873" s="84" t="s">
        <v>1651</v>
      </c>
      <c r="M2873" s="84" t="s">
        <v>917</v>
      </c>
      <c r="N2873" s="83">
        <v>0.5</v>
      </c>
      <c r="O2873" s="83">
        <v>1</v>
      </c>
      <c r="P2873" s="83">
        <v>3</v>
      </c>
      <c r="Q2873" s="241">
        <f t="shared" si="206"/>
        <v>1.5</v>
      </c>
      <c r="R2873" s="240" t="str">
        <f t="shared" si="207"/>
        <v>DÜŞÜK RİSK</v>
      </c>
      <c r="S2873" s="84" t="s">
        <v>918</v>
      </c>
      <c r="T2873" s="83" t="s">
        <v>186</v>
      </c>
      <c r="U2873" s="155" t="s">
        <v>919</v>
      </c>
      <c r="V2873" s="85" t="s">
        <v>558</v>
      </c>
      <c r="W2873" s="156" t="s">
        <v>919</v>
      </c>
      <c r="X2873" s="156" t="s">
        <v>858</v>
      </c>
      <c r="Y2873" s="83">
        <v>0.5</v>
      </c>
      <c r="Z2873" s="83">
        <v>1</v>
      </c>
      <c r="AA2873" s="83">
        <v>3</v>
      </c>
      <c r="AB2873" s="241">
        <f t="shared" si="208"/>
        <v>1.5</v>
      </c>
      <c r="AC2873" s="240" t="str">
        <f t="shared" si="209"/>
        <v>DÜŞÜK RİSK</v>
      </c>
      <c r="AD2873" s="81" t="s">
        <v>493</v>
      </c>
      <c r="AE2873" s="81" t="s">
        <v>186</v>
      </c>
      <c r="AF2873" s="240" t="s">
        <v>1652</v>
      </c>
      <c r="AG2873" s="83" t="s">
        <v>1058</v>
      </c>
    </row>
    <row r="2874" spans="1:33" ht="157.5" x14ac:dyDescent="0.45">
      <c r="A2874" s="152">
        <v>2867</v>
      </c>
      <c r="B2874" s="153">
        <v>45510</v>
      </c>
      <c r="C2874" s="83" t="s">
        <v>72</v>
      </c>
      <c r="D2874" s="81" t="s">
        <v>156</v>
      </c>
      <c r="E2874" s="254" t="s">
        <v>2088</v>
      </c>
      <c r="F2874" s="154" t="s">
        <v>4144</v>
      </c>
      <c r="G2874" s="83" t="s">
        <v>1662</v>
      </c>
      <c r="H2874" s="83" t="s">
        <v>1663</v>
      </c>
      <c r="I2874" s="83" t="s">
        <v>1664</v>
      </c>
      <c r="J2874" s="83" t="s">
        <v>1665</v>
      </c>
      <c r="K2874" s="83" t="s">
        <v>1008</v>
      </c>
      <c r="L2874" s="84" t="s">
        <v>1666</v>
      </c>
      <c r="M2874" s="84" t="s">
        <v>917</v>
      </c>
      <c r="N2874" s="83">
        <v>1</v>
      </c>
      <c r="O2874" s="83">
        <v>3</v>
      </c>
      <c r="P2874" s="83">
        <v>3</v>
      </c>
      <c r="Q2874" s="241">
        <f t="shared" si="206"/>
        <v>9</v>
      </c>
      <c r="R2874" s="240" t="str">
        <f t="shared" si="207"/>
        <v>DÜŞÜK RİSK</v>
      </c>
      <c r="S2874" s="84" t="s">
        <v>918</v>
      </c>
      <c r="T2874" s="83" t="s">
        <v>132</v>
      </c>
      <c r="U2874" s="155" t="s">
        <v>919</v>
      </c>
      <c r="V2874" s="85" t="s">
        <v>558</v>
      </c>
      <c r="W2874" s="156" t="s">
        <v>919</v>
      </c>
      <c r="X2874" s="156" t="s">
        <v>858</v>
      </c>
      <c r="Y2874" s="83">
        <v>0.5</v>
      </c>
      <c r="Z2874" s="83">
        <v>3</v>
      </c>
      <c r="AA2874" s="83">
        <v>3</v>
      </c>
      <c r="AB2874" s="241">
        <f t="shared" si="208"/>
        <v>4.5</v>
      </c>
      <c r="AC2874" s="240" t="str">
        <f t="shared" si="209"/>
        <v>DÜŞÜK RİSK</v>
      </c>
      <c r="AD2874" s="81" t="s">
        <v>931</v>
      </c>
      <c r="AE2874" s="81" t="s">
        <v>132</v>
      </c>
      <c r="AF2874" s="240" t="s">
        <v>1667</v>
      </c>
      <c r="AG2874" s="83" t="s">
        <v>1058</v>
      </c>
    </row>
    <row r="2875" spans="1:33" ht="157.5" x14ac:dyDescent="0.45">
      <c r="A2875" s="152">
        <v>2868</v>
      </c>
      <c r="B2875" s="153">
        <v>45510</v>
      </c>
      <c r="C2875" s="83" t="s">
        <v>72</v>
      </c>
      <c r="D2875" s="81" t="s">
        <v>156</v>
      </c>
      <c r="E2875" s="254" t="s">
        <v>2088</v>
      </c>
      <c r="F2875" s="154" t="s">
        <v>4144</v>
      </c>
      <c r="G2875" s="83" t="s">
        <v>1662</v>
      </c>
      <c r="H2875" s="83" t="s">
        <v>1668</v>
      </c>
      <c r="I2875" s="83" t="s">
        <v>1669</v>
      </c>
      <c r="J2875" s="83" t="s">
        <v>1670</v>
      </c>
      <c r="K2875" s="83" t="s">
        <v>1114</v>
      </c>
      <c r="L2875" s="84" t="s">
        <v>1666</v>
      </c>
      <c r="M2875" s="84" t="s">
        <v>917</v>
      </c>
      <c r="N2875" s="83">
        <v>1</v>
      </c>
      <c r="O2875" s="83">
        <v>3</v>
      </c>
      <c r="P2875" s="83">
        <v>3</v>
      </c>
      <c r="Q2875" s="241">
        <f t="shared" si="206"/>
        <v>9</v>
      </c>
      <c r="R2875" s="240" t="str">
        <f t="shared" si="207"/>
        <v>DÜŞÜK RİSK</v>
      </c>
      <c r="S2875" s="84" t="s">
        <v>918</v>
      </c>
      <c r="T2875" s="83" t="s">
        <v>132</v>
      </c>
      <c r="U2875" s="155" t="s">
        <v>919</v>
      </c>
      <c r="V2875" s="85" t="s">
        <v>558</v>
      </c>
      <c r="W2875" s="156" t="s">
        <v>919</v>
      </c>
      <c r="X2875" s="156" t="s">
        <v>858</v>
      </c>
      <c r="Y2875" s="83">
        <v>0.5</v>
      </c>
      <c r="Z2875" s="83">
        <v>3</v>
      </c>
      <c r="AA2875" s="83">
        <v>3</v>
      </c>
      <c r="AB2875" s="241">
        <f t="shared" si="208"/>
        <v>4.5</v>
      </c>
      <c r="AC2875" s="240" t="str">
        <f t="shared" si="209"/>
        <v>DÜŞÜK RİSK</v>
      </c>
      <c r="AD2875" s="81" t="s">
        <v>931</v>
      </c>
      <c r="AE2875" s="81" t="s">
        <v>132</v>
      </c>
      <c r="AF2875" s="240" t="s">
        <v>1667</v>
      </c>
      <c r="AG2875" s="83" t="s">
        <v>1058</v>
      </c>
    </row>
    <row r="2876" spans="1:33" ht="157.5" x14ac:dyDescent="0.45">
      <c r="A2876" s="152">
        <v>2869</v>
      </c>
      <c r="B2876" s="153">
        <v>45510</v>
      </c>
      <c r="C2876" s="83" t="s">
        <v>72</v>
      </c>
      <c r="D2876" s="81" t="s">
        <v>156</v>
      </c>
      <c r="E2876" s="254" t="s">
        <v>2088</v>
      </c>
      <c r="F2876" s="154" t="s">
        <v>4144</v>
      </c>
      <c r="G2876" s="83" t="s">
        <v>1662</v>
      </c>
      <c r="H2876" s="83" t="s">
        <v>1671</v>
      </c>
      <c r="I2876" s="83" t="s">
        <v>1672</v>
      </c>
      <c r="J2876" s="83" t="s">
        <v>1673</v>
      </c>
      <c r="K2876" s="83" t="s">
        <v>1114</v>
      </c>
      <c r="L2876" s="84" t="s">
        <v>1666</v>
      </c>
      <c r="M2876" s="84" t="s">
        <v>917</v>
      </c>
      <c r="N2876" s="83">
        <v>1</v>
      </c>
      <c r="O2876" s="83">
        <v>3</v>
      </c>
      <c r="P2876" s="83">
        <v>3</v>
      </c>
      <c r="Q2876" s="241">
        <f t="shared" si="206"/>
        <v>9</v>
      </c>
      <c r="R2876" s="240" t="str">
        <f t="shared" si="207"/>
        <v>DÜŞÜK RİSK</v>
      </c>
      <c r="S2876" s="84" t="s">
        <v>918</v>
      </c>
      <c r="T2876" s="83" t="s">
        <v>132</v>
      </c>
      <c r="U2876" s="155" t="s">
        <v>919</v>
      </c>
      <c r="V2876" s="85" t="s">
        <v>558</v>
      </c>
      <c r="W2876" s="156" t="s">
        <v>919</v>
      </c>
      <c r="X2876" s="156" t="s">
        <v>858</v>
      </c>
      <c r="Y2876" s="83">
        <v>0.5</v>
      </c>
      <c r="Z2876" s="83">
        <v>3</v>
      </c>
      <c r="AA2876" s="83">
        <v>3</v>
      </c>
      <c r="AB2876" s="241">
        <f t="shared" si="208"/>
        <v>4.5</v>
      </c>
      <c r="AC2876" s="240" t="str">
        <f t="shared" si="209"/>
        <v>DÜŞÜK RİSK</v>
      </c>
      <c r="AD2876" s="81" t="s">
        <v>931</v>
      </c>
      <c r="AE2876" s="81" t="s">
        <v>132</v>
      </c>
      <c r="AF2876" s="240" t="s">
        <v>1667</v>
      </c>
      <c r="AG2876" s="83" t="s">
        <v>1058</v>
      </c>
    </row>
    <row r="2877" spans="1:33" ht="157.5" x14ac:dyDescent="0.45">
      <c r="A2877" s="152">
        <v>2870</v>
      </c>
      <c r="B2877" s="153">
        <v>45510</v>
      </c>
      <c r="C2877" s="83" t="s">
        <v>72</v>
      </c>
      <c r="D2877" s="81" t="s">
        <v>156</v>
      </c>
      <c r="E2877" s="254" t="s">
        <v>2088</v>
      </c>
      <c r="F2877" s="154" t="s">
        <v>4144</v>
      </c>
      <c r="G2877" s="83" t="s">
        <v>1674</v>
      </c>
      <c r="H2877" s="83" t="s">
        <v>1675</v>
      </c>
      <c r="I2877" s="83" t="s">
        <v>1676</v>
      </c>
      <c r="J2877" s="83" t="s">
        <v>1645</v>
      </c>
      <c r="K2877" s="83" t="s">
        <v>1114</v>
      </c>
      <c r="L2877" s="84" t="s">
        <v>1666</v>
      </c>
      <c r="M2877" s="84" t="s">
        <v>917</v>
      </c>
      <c r="N2877" s="83">
        <v>1</v>
      </c>
      <c r="O2877" s="83">
        <v>3</v>
      </c>
      <c r="P2877" s="83">
        <v>3</v>
      </c>
      <c r="Q2877" s="241">
        <f t="shared" si="206"/>
        <v>9</v>
      </c>
      <c r="R2877" s="240" t="str">
        <f t="shared" si="207"/>
        <v>DÜŞÜK RİSK</v>
      </c>
      <c r="S2877" s="84" t="s">
        <v>918</v>
      </c>
      <c r="T2877" s="83" t="s">
        <v>132</v>
      </c>
      <c r="U2877" s="155" t="s">
        <v>919</v>
      </c>
      <c r="V2877" s="85" t="s">
        <v>558</v>
      </c>
      <c r="W2877" s="156" t="s">
        <v>919</v>
      </c>
      <c r="X2877" s="156" t="s">
        <v>858</v>
      </c>
      <c r="Y2877" s="83">
        <v>0.5</v>
      </c>
      <c r="Z2877" s="83">
        <v>3</v>
      </c>
      <c r="AA2877" s="83">
        <v>3</v>
      </c>
      <c r="AB2877" s="241">
        <f t="shared" si="208"/>
        <v>4.5</v>
      </c>
      <c r="AC2877" s="240" t="str">
        <f t="shared" si="209"/>
        <v>DÜŞÜK RİSK</v>
      </c>
      <c r="AD2877" s="81" t="s">
        <v>931</v>
      </c>
      <c r="AE2877" s="81" t="s">
        <v>132</v>
      </c>
      <c r="AF2877" s="240" t="s">
        <v>1667</v>
      </c>
      <c r="AG2877" s="83" t="s">
        <v>1058</v>
      </c>
    </row>
    <row r="2878" spans="1:33" ht="157.5" x14ac:dyDescent="0.45">
      <c r="A2878" s="152">
        <v>2871</v>
      </c>
      <c r="B2878" s="153">
        <v>45510</v>
      </c>
      <c r="C2878" s="83" t="s">
        <v>72</v>
      </c>
      <c r="D2878" s="81" t="s">
        <v>156</v>
      </c>
      <c r="E2878" s="254" t="s">
        <v>2088</v>
      </c>
      <c r="F2878" s="154" t="s">
        <v>4144</v>
      </c>
      <c r="G2878" s="83" t="s">
        <v>1674</v>
      </c>
      <c r="H2878" s="83" t="s">
        <v>1677</v>
      </c>
      <c r="I2878" s="83" t="s">
        <v>1676</v>
      </c>
      <c r="J2878" s="83" t="s">
        <v>1645</v>
      </c>
      <c r="K2878" s="83" t="s">
        <v>1114</v>
      </c>
      <c r="L2878" s="84" t="s">
        <v>1666</v>
      </c>
      <c r="M2878" s="84" t="s">
        <v>917</v>
      </c>
      <c r="N2878" s="83">
        <v>0.5</v>
      </c>
      <c r="O2878" s="83">
        <v>3</v>
      </c>
      <c r="P2878" s="83">
        <v>3</v>
      </c>
      <c r="Q2878" s="241">
        <f t="shared" si="206"/>
        <v>4.5</v>
      </c>
      <c r="R2878" s="240" t="str">
        <f t="shared" si="207"/>
        <v>DÜŞÜK RİSK</v>
      </c>
      <c r="S2878" s="84" t="s">
        <v>918</v>
      </c>
      <c r="T2878" s="83" t="s">
        <v>132</v>
      </c>
      <c r="U2878" s="155" t="s">
        <v>919</v>
      </c>
      <c r="V2878" s="85" t="s">
        <v>558</v>
      </c>
      <c r="W2878" s="156" t="s">
        <v>919</v>
      </c>
      <c r="X2878" s="156" t="s">
        <v>858</v>
      </c>
      <c r="Y2878" s="83">
        <v>0.5</v>
      </c>
      <c r="Z2878" s="83">
        <v>3</v>
      </c>
      <c r="AA2878" s="83">
        <v>3</v>
      </c>
      <c r="AB2878" s="241">
        <f t="shared" si="208"/>
        <v>4.5</v>
      </c>
      <c r="AC2878" s="240" t="str">
        <f t="shared" si="209"/>
        <v>DÜŞÜK RİSK</v>
      </c>
      <c r="AD2878" s="81" t="s">
        <v>931</v>
      </c>
      <c r="AE2878" s="81" t="s">
        <v>132</v>
      </c>
      <c r="AF2878" s="240" t="s">
        <v>1667</v>
      </c>
      <c r="AG2878" s="83" t="s">
        <v>1058</v>
      </c>
    </row>
    <row r="2879" spans="1:33" ht="157.5" x14ac:dyDescent="0.45">
      <c r="A2879" s="152">
        <v>2872</v>
      </c>
      <c r="B2879" s="153">
        <v>45510</v>
      </c>
      <c r="C2879" s="83" t="s">
        <v>72</v>
      </c>
      <c r="D2879" s="81" t="s">
        <v>157</v>
      </c>
      <c r="E2879" s="254" t="s">
        <v>2088</v>
      </c>
      <c r="F2879" s="154" t="s">
        <v>4144</v>
      </c>
      <c r="G2879" s="83" t="s">
        <v>1043</v>
      </c>
      <c r="H2879" s="83" t="s">
        <v>2576</v>
      </c>
      <c r="I2879" s="83" t="s">
        <v>2577</v>
      </c>
      <c r="J2879" s="83" t="s">
        <v>1046</v>
      </c>
      <c r="K2879" s="83" t="s">
        <v>1008</v>
      </c>
      <c r="L2879" s="84" t="s">
        <v>1047</v>
      </c>
      <c r="M2879" s="84" t="s">
        <v>917</v>
      </c>
      <c r="N2879" s="83">
        <v>0.5</v>
      </c>
      <c r="O2879" s="83">
        <v>6</v>
      </c>
      <c r="P2879" s="83">
        <v>3</v>
      </c>
      <c r="Q2879" s="241">
        <f t="shared" si="206"/>
        <v>9</v>
      </c>
      <c r="R2879" s="240" t="str">
        <f t="shared" si="207"/>
        <v>DÜŞÜK RİSK</v>
      </c>
      <c r="S2879" s="84" t="s">
        <v>918</v>
      </c>
      <c r="T2879" s="83" t="s">
        <v>186</v>
      </c>
      <c r="U2879" s="155" t="s">
        <v>919</v>
      </c>
      <c r="V2879" s="85" t="s">
        <v>558</v>
      </c>
      <c r="W2879" s="156" t="s">
        <v>919</v>
      </c>
      <c r="X2879" s="156" t="s">
        <v>858</v>
      </c>
      <c r="Y2879" s="83">
        <v>0.2</v>
      </c>
      <c r="Z2879" s="83">
        <v>3</v>
      </c>
      <c r="AA2879" s="83">
        <v>3</v>
      </c>
      <c r="AB2879" s="241">
        <f t="shared" si="208"/>
        <v>1.8000000000000003</v>
      </c>
      <c r="AC2879" s="240" t="str">
        <f t="shared" si="209"/>
        <v>DÜŞÜK RİSK</v>
      </c>
      <c r="AD2879" s="81" t="s">
        <v>132</v>
      </c>
      <c r="AE2879" s="81" t="s">
        <v>186</v>
      </c>
      <c r="AF2879" s="240" t="s">
        <v>921</v>
      </c>
      <c r="AG2879" s="83" t="s">
        <v>288</v>
      </c>
    </row>
    <row r="2880" spans="1:33" ht="140" x14ac:dyDescent="0.45">
      <c r="A2880" s="152">
        <v>2873</v>
      </c>
      <c r="B2880" s="153">
        <v>45510</v>
      </c>
      <c r="C2880" s="83" t="s">
        <v>72</v>
      </c>
      <c r="D2880" s="81" t="s">
        <v>157</v>
      </c>
      <c r="E2880" s="254" t="s">
        <v>2088</v>
      </c>
      <c r="F2880" s="154" t="s">
        <v>4144</v>
      </c>
      <c r="G2880" s="83" t="s">
        <v>963</v>
      </c>
      <c r="H2880" s="83" t="s">
        <v>1054</v>
      </c>
      <c r="I2880" s="83" t="s">
        <v>1055</v>
      </c>
      <c r="J2880" s="83" t="s">
        <v>1056</v>
      </c>
      <c r="K2880" s="83" t="s">
        <v>515</v>
      </c>
      <c r="L2880" s="84" t="s">
        <v>1057</v>
      </c>
      <c r="M2880" s="84" t="s">
        <v>917</v>
      </c>
      <c r="N2880" s="83">
        <v>3</v>
      </c>
      <c r="O2880" s="83">
        <v>6</v>
      </c>
      <c r="P2880" s="83">
        <v>1</v>
      </c>
      <c r="Q2880" s="241">
        <f t="shared" si="206"/>
        <v>18</v>
      </c>
      <c r="R2880" s="240" t="str">
        <f t="shared" si="207"/>
        <v>DÜŞÜK RİSK</v>
      </c>
      <c r="S2880" s="84" t="s">
        <v>918</v>
      </c>
      <c r="T2880" s="83" t="s">
        <v>191</v>
      </c>
      <c r="U2880" s="155" t="s">
        <v>919</v>
      </c>
      <c r="V2880" s="85" t="s">
        <v>558</v>
      </c>
      <c r="W2880" s="156" t="s">
        <v>919</v>
      </c>
      <c r="X2880" s="156" t="s">
        <v>858</v>
      </c>
      <c r="Y2880" s="83">
        <v>3</v>
      </c>
      <c r="Z2880" s="83">
        <v>3</v>
      </c>
      <c r="AA2880" s="83">
        <v>1</v>
      </c>
      <c r="AB2880" s="241">
        <f t="shared" si="208"/>
        <v>9</v>
      </c>
      <c r="AC2880" s="240" t="str">
        <f t="shared" si="209"/>
        <v>DÜŞÜK RİSK</v>
      </c>
      <c r="AD2880" s="81" t="s">
        <v>132</v>
      </c>
      <c r="AE2880" s="81" t="s">
        <v>191</v>
      </c>
      <c r="AF2880" s="240" t="s">
        <v>921</v>
      </c>
      <c r="AG2880" s="83" t="s">
        <v>1058</v>
      </c>
    </row>
    <row r="2881" spans="1:33" ht="157.5" x14ac:dyDescent="0.45">
      <c r="A2881" s="152">
        <v>2874</v>
      </c>
      <c r="B2881" s="153">
        <v>45510</v>
      </c>
      <c r="C2881" s="81" t="s">
        <v>72</v>
      </c>
      <c r="D2881" s="81" t="s">
        <v>158</v>
      </c>
      <c r="E2881" s="254" t="s">
        <v>2088</v>
      </c>
      <c r="F2881" s="154" t="s">
        <v>4144</v>
      </c>
      <c r="G2881" s="83" t="s">
        <v>1059</v>
      </c>
      <c r="H2881" s="83" t="s">
        <v>1060</v>
      </c>
      <c r="I2881" s="83" t="s">
        <v>1061</v>
      </c>
      <c r="J2881" s="83" t="s">
        <v>1062</v>
      </c>
      <c r="K2881" s="83" t="s">
        <v>1786</v>
      </c>
      <c r="L2881" s="84" t="s">
        <v>1063</v>
      </c>
      <c r="M2881" s="84" t="s">
        <v>917</v>
      </c>
      <c r="N2881" s="83">
        <v>0.5</v>
      </c>
      <c r="O2881" s="83">
        <v>2</v>
      </c>
      <c r="P2881" s="83">
        <v>40</v>
      </c>
      <c r="Q2881" s="241">
        <f t="shared" si="206"/>
        <v>40</v>
      </c>
      <c r="R2881" s="240" t="str">
        <f t="shared" si="207"/>
        <v>OLASI RİSK</v>
      </c>
      <c r="S2881" s="84" t="s">
        <v>918</v>
      </c>
      <c r="T2881" s="83" t="s">
        <v>190</v>
      </c>
      <c r="U2881" s="155" t="s">
        <v>919</v>
      </c>
      <c r="V2881" s="85" t="s">
        <v>558</v>
      </c>
      <c r="W2881" s="156" t="s">
        <v>919</v>
      </c>
      <c r="X2881" s="156" t="s">
        <v>858</v>
      </c>
      <c r="Y2881" s="83">
        <v>0.5</v>
      </c>
      <c r="Z2881" s="83">
        <v>2</v>
      </c>
      <c r="AA2881" s="83">
        <v>15</v>
      </c>
      <c r="AB2881" s="241">
        <f t="shared" si="208"/>
        <v>15</v>
      </c>
      <c r="AC2881" s="240" t="str">
        <f t="shared" si="209"/>
        <v>DÜŞÜK RİSK</v>
      </c>
      <c r="AD2881" s="81" t="s">
        <v>493</v>
      </c>
      <c r="AE2881" s="81" t="s">
        <v>190</v>
      </c>
      <c r="AF2881" s="240" t="s">
        <v>921</v>
      </c>
      <c r="AG2881" s="83" t="s">
        <v>1064</v>
      </c>
    </row>
    <row r="2882" spans="1:33" ht="140" x14ac:dyDescent="0.45">
      <c r="A2882" s="152">
        <v>2875</v>
      </c>
      <c r="B2882" s="153">
        <v>45510</v>
      </c>
      <c r="C2882" s="81" t="s">
        <v>72</v>
      </c>
      <c r="D2882" s="81" t="s">
        <v>158</v>
      </c>
      <c r="E2882" s="254" t="s">
        <v>2088</v>
      </c>
      <c r="F2882" s="154" t="s">
        <v>4144</v>
      </c>
      <c r="G2882" s="83" t="s">
        <v>1059</v>
      </c>
      <c r="H2882" s="83" t="s">
        <v>1065</v>
      </c>
      <c r="I2882" s="83" t="s">
        <v>1066</v>
      </c>
      <c r="J2882" s="83" t="s">
        <v>1067</v>
      </c>
      <c r="K2882" s="83" t="s">
        <v>1786</v>
      </c>
      <c r="L2882" s="84" t="s">
        <v>1063</v>
      </c>
      <c r="M2882" s="84" t="s">
        <v>917</v>
      </c>
      <c r="N2882" s="83">
        <v>0.5</v>
      </c>
      <c r="O2882" s="83">
        <v>2</v>
      </c>
      <c r="P2882" s="83">
        <v>15</v>
      </c>
      <c r="Q2882" s="241">
        <f t="shared" si="206"/>
        <v>15</v>
      </c>
      <c r="R2882" s="240" t="str">
        <f t="shared" si="207"/>
        <v>DÜŞÜK RİSK</v>
      </c>
      <c r="S2882" s="84" t="s">
        <v>918</v>
      </c>
      <c r="T2882" s="83" t="s">
        <v>190</v>
      </c>
      <c r="U2882" s="155" t="s">
        <v>919</v>
      </c>
      <c r="V2882" s="85" t="s">
        <v>558</v>
      </c>
      <c r="W2882" s="156" t="s">
        <v>919</v>
      </c>
      <c r="X2882" s="156" t="s">
        <v>858</v>
      </c>
      <c r="Y2882" s="83">
        <v>0.5</v>
      </c>
      <c r="Z2882" s="83">
        <v>2</v>
      </c>
      <c r="AA2882" s="83">
        <v>15</v>
      </c>
      <c r="AB2882" s="241">
        <f t="shared" si="208"/>
        <v>15</v>
      </c>
      <c r="AC2882" s="240" t="str">
        <f t="shared" si="209"/>
        <v>DÜŞÜK RİSK</v>
      </c>
      <c r="AD2882" s="81" t="s">
        <v>493</v>
      </c>
      <c r="AE2882" s="81" t="s">
        <v>190</v>
      </c>
      <c r="AF2882" s="240" t="s">
        <v>921</v>
      </c>
      <c r="AG2882" s="83" t="s">
        <v>1064</v>
      </c>
    </row>
    <row r="2883" spans="1:33" ht="140" x14ac:dyDescent="0.45">
      <c r="A2883" s="152">
        <v>2876</v>
      </c>
      <c r="B2883" s="153">
        <v>45510</v>
      </c>
      <c r="C2883" s="81" t="s">
        <v>72</v>
      </c>
      <c r="D2883" s="81" t="s">
        <v>158</v>
      </c>
      <c r="E2883" s="254" t="s">
        <v>2088</v>
      </c>
      <c r="F2883" s="154" t="s">
        <v>4144</v>
      </c>
      <c r="G2883" s="83" t="s">
        <v>1059</v>
      </c>
      <c r="H2883" s="83" t="s">
        <v>1068</v>
      </c>
      <c r="I2883" s="83" t="s">
        <v>1069</v>
      </c>
      <c r="J2883" s="83" t="s">
        <v>1070</v>
      </c>
      <c r="K2883" s="83" t="s">
        <v>1786</v>
      </c>
      <c r="L2883" s="84" t="s">
        <v>1063</v>
      </c>
      <c r="M2883" s="84" t="s">
        <v>917</v>
      </c>
      <c r="N2883" s="83">
        <v>0.5</v>
      </c>
      <c r="O2883" s="83">
        <v>2</v>
      </c>
      <c r="P2883" s="83">
        <v>15</v>
      </c>
      <c r="Q2883" s="241">
        <f t="shared" si="206"/>
        <v>15</v>
      </c>
      <c r="R2883" s="240" t="str">
        <f t="shared" si="207"/>
        <v>DÜŞÜK RİSK</v>
      </c>
      <c r="S2883" s="84" t="s">
        <v>918</v>
      </c>
      <c r="T2883" s="83" t="s">
        <v>190</v>
      </c>
      <c r="U2883" s="155" t="s">
        <v>919</v>
      </c>
      <c r="V2883" s="85" t="s">
        <v>558</v>
      </c>
      <c r="W2883" s="156" t="s">
        <v>919</v>
      </c>
      <c r="X2883" s="156" t="s">
        <v>858</v>
      </c>
      <c r="Y2883" s="83">
        <v>0.5</v>
      </c>
      <c r="Z2883" s="83">
        <v>2</v>
      </c>
      <c r="AA2883" s="83">
        <v>15</v>
      </c>
      <c r="AB2883" s="241">
        <f t="shared" si="208"/>
        <v>15</v>
      </c>
      <c r="AC2883" s="240" t="str">
        <f t="shared" si="209"/>
        <v>DÜŞÜK RİSK</v>
      </c>
      <c r="AD2883" s="81" t="s">
        <v>493</v>
      </c>
      <c r="AE2883" s="81" t="s">
        <v>190</v>
      </c>
      <c r="AF2883" s="240" t="s">
        <v>921</v>
      </c>
      <c r="AG2883" s="83" t="s">
        <v>1064</v>
      </c>
    </row>
    <row r="2884" spans="1:33" ht="105" x14ac:dyDescent="0.45">
      <c r="A2884" s="152">
        <v>2877</v>
      </c>
      <c r="B2884" s="153">
        <v>45510</v>
      </c>
      <c r="C2884" s="81" t="s">
        <v>72</v>
      </c>
      <c r="D2884" s="81" t="s">
        <v>158</v>
      </c>
      <c r="E2884" s="254" t="s">
        <v>2088</v>
      </c>
      <c r="F2884" s="154" t="s">
        <v>4144</v>
      </c>
      <c r="G2884" s="83" t="s">
        <v>1072</v>
      </c>
      <c r="H2884" s="83" t="s">
        <v>1073</v>
      </c>
      <c r="I2884" s="83" t="s">
        <v>1074</v>
      </c>
      <c r="J2884" s="83" t="s">
        <v>1075</v>
      </c>
      <c r="K2884" s="83" t="s">
        <v>515</v>
      </c>
      <c r="L2884" s="84" t="s">
        <v>1076</v>
      </c>
      <c r="M2884" s="84" t="s">
        <v>917</v>
      </c>
      <c r="N2884" s="83">
        <v>1</v>
      </c>
      <c r="O2884" s="83">
        <v>1</v>
      </c>
      <c r="P2884" s="83">
        <v>3</v>
      </c>
      <c r="Q2884" s="241">
        <f t="shared" si="206"/>
        <v>3</v>
      </c>
      <c r="R2884" s="240" t="str">
        <f t="shared" si="207"/>
        <v>DÜŞÜK RİSK</v>
      </c>
      <c r="S2884" s="84" t="s">
        <v>918</v>
      </c>
      <c r="T2884" s="83" t="s">
        <v>72</v>
      </c>
      <c r="U2884" s="155" t="s">
        <v>919</v>
      </c>
      <c r="V2884" s="85" t="s">
        <v>558</v>
      </c>
      <c r="W2884" s="156" t="s">
        <v>919</v>
      </c>
      <c r="X2884" s="156" t="s">
        <v>858</v>
      </c>
      <c r="Y2884" s="83">
        <v>1</v>
      </c>
      <c r="Z2884" s="83">
        <v>1</v>
      </c>
      <c r="AA2884" s="83">
        <v>3</v>
      </c>
      <c r="AB2884" s="241">
        <f t="shared" si="208"/>
        <v>3</v>
      </c>
      <c r="AC2884" s="240" t="str">
        <f t="shared" si="209"/>
        <v>DÜŞÜK RİSK</v>
      </c>
      <c r="AD2884" s="81" t="s">
        <v>493</v>
      </c>
      <c r="AE2884" s="81" t="s">
        <v>72</v>
      </c>
      <c r="AF2884" s="240" t="s">
        <v>921</v>
      </c>
      <c r="AG2884" s="83" t="s">
        <v>1064</v>
      </c>
    </row>
    <row r="2885" spans="1:33" ht="192.5" x14ac:dyDescent="0.45">
      <c r="A2885" s="152">
        <v>2878</v>
      </c>
      <c r="B2885" s="153">
        <v>45510</v>
      </c>
      <c r="C2885" s="81" t="s">
        <v>72</v>
      </c>
      <c r="D2885" s="81" t="s">
        <v>158</v>
      </c>
      <c r="E2885" s="254" t="s">
        <v>2088</v>
      </c>
      <c r="F2885" s="154" t="s">
        <v>4144</v>
      </c>
      <c r="G2885" s="83" t="s">
        <v>1072</v>
      </c>
      <c r="H2885" s="83" t="s">
        <v>1077</v>
      </c>
      <c r="I2885" s="83" t="s">
        <v>1078</v>
      </c>
      <c r="J2885" s="83" t="s">
        <v>1079</v>
      </c>
      <c r="K2885" s="83" t="s">
        <v>515</v>
      </c>
      <c r="L2885" s="84" t="s">
        <v>1080</v>
      </c>
      <c r="M2885" s="84" t="s">
        <v>917</v>
      </c>
      <c r="N2885" s="83">
        <v>1</v>
      </c>
      <c r="O2885" s="83">
        <v>1</v>
      </c>
      <c r="P2885" s="83">
        <v>3</v>
      </c>
      <c r="Q2885" s="241">
        <f t="shared" si="206"/>
        <v>3</v>
      </c>
      <c r="R2885" s="240" t="str">
        <f t="shared" si="207"/>
        <v>DÜŞÜK RİSK</v>
      </c>
      <c r="S2885" s="84" t="s">
        <v>918</v>
      </c>
      <c r="T2885" s="83" t="s">
        <v>190</v>
      </c>
      <c r="U2885" s="155" t="s">
        <v>919</v>
      </c>
      <c r="V2885" s="85" t="s">
        <v>558</v>
      </c>
      <c r="W2885" s="156" t="s">
        <v>919</v>
      </c>
      <c r="X2885" s="156" t="s">
        <v>858</v>
      </c>
      <c r="Y2885" s="83">
        <v>1</v>
      </c>
      <c r="Z2885" s="83">
        <v>1</v>
      </c>
      <c r="AA2885" s="83">
        <v>3</v>
      </c>
      <c r="AB2885" s="241">
        <f t="shared" si="208"/>
        <v>3</v>
      </c>
      <c r="AC2885" s="240" t="str">
        <f t="shared" si="209"/>
        <v>DÜŞÜK RİSK</v>
      </c>
      <c r="AD2885" s="81" t="s">
        <v>493</v>
      </c>
      <c r="AE2885" s="81" t="s">
        <v>190</v>
      </c>
      <c r="AF2885" s="240" t="s">
        <v>1081</v>
      </c>
      <c r="AG2885" s="83" t="s">
        <v>1064</v>
      </c>
    </row>
    <row r="2886" spans="1:33" ht="192.5" x14ac:dyDescent="0.45">
      <c r="A2886" s="152">
        <v>2879</v>
      </c>
      <c r="B2886" s="153">
        <v>45510</v>
      </c>
      <c r="C2886" s="81" t="s">
        <v>72</v>
      </c>
      <c r="D2886" s="81" t="s">
        <v>158</v>
      </c>
      <c r="E2886" s="254" t="s">
        <v>2088</v>
      </c>
      <c r="F2886" s="154" t="s">
        <v>4144</v>
      </c>
      <c r="G2886" s="83" t="s">
        <v>1072</v>
      </c>
      <c r="H2886" s="83" t="s">
        <v>1082</v>
      </c>
      <c r="I2886" s="83" t="s">
        <v>1083</v>
      </c>
      <c r="J2886" s="83" t="s">
        <v>1084</v>
      </c>
      <c r="K2886" s="83" t="s">
        <v>515</v>
      </c>
      <c r="L2886" s="84" t="s">
        <v>1080</v>
      </c>
      <c r="M2886" s="84" t="s">
        <v>917</v>
      </c>
      <c r="N2886" s="83">
        <v>1</v>
      </c>
      <c r="O2886" s="83">
        <v>1</v>
      </c>
      <c r="P2886" s="83">
        <v>3</v>
      </c>
      <c r="Q2886" s="241">
        <f t="shared" si="206"/>
        <v>3</v>
      </c>
      <c r="R2886" s="240" t="str">
        <f t="shared" si="207"/>
        <v>DÜŞÜK RİSK</v>
      </c>
      <c r="S2886" s="84" t="s">
        <v>918</v>
      </c>
      <c r="T2886" s="83" t="s">
        <v>72</v>
      </c>
      <c r="U2886" s="155" t="s">
        <v>919</v>
      </c>
      <c r="V2886" s="85" t="s">
        <v>558</v>
      </c>
      <c r="W2886" s="156" t="s">
        <v>919</v>
      </c>
      <c r="X2886" s="156" t="s">
        <v>858</v>
      </c>
      <c r="Y2886" s="83">
        <v>1</v>
      </c>
      <c r="Z2886" s="83">
        <v>1</v>
      </c>
      <c r="AA2886" s="83">
        <v>3</v>
      </c>
      <c r="AB2886" s="241">
        <f t="shared" si="208"/>
        <v>3</v>
      </c>
      <c r="AC2886" s="240" t="str">
        <f t="shared" si="209"/>
        <v>DÜŞÜK RİSK</v>
      </c>
      <c r="AD2886" s="81" t="s">
        <v>132</v>
      </c>
      <c r="AE2886" s="81" t="s">
        <v>72</v>
      </c>
      <c r="AF2886" s="240" t="s">
        <v>921</v>
      </c>
      <c r="AG2886" s="83" t="s">
        <v>1064</v>
      </c>
    </row>
    <row r="2887" spans="1:33" ht="122.5" x14ac:dyDescent="0.45">
      <c r="A2887" s="152">
        <v>2880</v>
      </c>
      <c r="B2887" s="153">
        <v>45510</v>
      </c>
      <c r="C2887" s="81" t="s">
        <v>72</v>
      </c>
      <c r="D2887" s="81" t="s">
        <v>158</v>
      </c>
      <c r="E2887" s="254" t="s">
        <v>2088</v>
      </c>
      <c r="F2887" s="154" t="s">
        <v>4144</v>
      </c>
      <c r="G2887" s="83" t="s">
        <v>1787</v>
      </c>
      <c r="H2887" s="83" t="s">
        <v>1788</v>
      </c>
      <c r="I2887" s="83" t="s">
        <v>1789</v>
      </c>
      <c r="J2887" s="83" t="s">
        <v>1790</v>
      </c>
      <c r="K2887" s="83" t="s">
        <v>1786</v>
      </c>
      <c r="L2887" s="84" t="s">
        <v>1791</v>
      </c>
      <c r="M2887" s="84" t="s">
        <v>917</v>
      </c>
      <c r="N2887" s="83">
        <v>1</v>
      </c>
      <c r="O2887" s="83">
        <v>1</v>
      </c>
      <c r="P2887" s="83">
        <v>7</v>
      </c>
      <c r="Q2887" s="241">
        <f t="shared" si="206"/>
        <v>7</v>
      </c>
      <c r="R2887" s="240" t="str">
        <f t="shared" si="207"/>
        <v>DÜŞÜK RİSK</v>
      </c>
      <c r="S2887" s="84" t="s">
        <v>918</v>
      </c>
      <c r="T2887" s="83" t="s">
        <v>72</v>
      </c>
      <c r="U2887" s="155" t="s">
        <v>919</v>
      </c>
      <c r="V2887" s="85" t="s">
        <v>558</v>
      </c>
      <c r="W2887" s="156" t="s">
        <v>919</v>
      </c>
      <c r="X2887" s="156" t="s">
        <v>858</v>
      </c>
      <c r="Y2887" s="83">
        <v>1</v>
      </c>
      <c r="Z2887" s="83">
        <v>1</v>
      </c>
      <c r="AA2887" s="83">
        <v>7</v>
      </c>
      <c r="AB2887" s="241">
        <f t="shared" si="208"/>
        <v>7</v>
      </c>
      <c r="AC2887" s="240" t="str">
        <f t="shared" si="209"/>
        <v>DÜŞÜK RİSK</v>
      </c>
      <c r="AD2887" s="81" t="s">
        <v>132</v>
      </c>
      <c r="AE2887" s="81" t="s">
        <v>72</v>
      </c>
      <c r="AF2887" s="240" t="s">
        <v>921</v>
      </c>
      <c r="AG2887" s="83" t="s">
        <v>1064</v>
      </c>
    </row>
    <row r="2888" spans="1:33" ht="175" x14ac:dyDescent="0.45">
      <c r="A2888" s="152">
        <v>2881</v>
      </c>
      <c r="B2888" s="153">
        <v>45510</v>
      </c>
      <c r="C2888" s="81" t="s">
        <v>72</v>
      </c>
      <c r="D2888" s="81" t="s">
        <v>158</v>
      </c>
      <c r="E2888" s="254" t="s">
        <v>2088</v>
      </c>
      <c r="F2888" s="154" t="s">
        <v>4144</v>
      </c>
      <c r="G2888" s="83" t="s">
        <v>1085</v>
      </c>
      <c r="H2888" s="83" t="s">
        <v>1086</v>
      </c>
      <c r="I2888" s="83" t="s">
        <v>1087</v>
      </c>
      <c r="J2888" s="83" t="s">
        <v>1088</v>
      </c>
      <c r="K2888" s="83" t="s">
        <v>515</v>
      </c>
      <c r="L2888" s="84" t="s">
        <v>1089</v>
      </c>
      <c r="M2888" s="84" t="s">
        <v>917</v>
      </c>
      <c r="N2888" s="83">
        <v>0.5</v>
      </c>
      <c r="O2888" s="83">
        <v>0.5</v>
      </c>
      <c r="P2888" s="83">
        <v>7</v>
      </c>
      <c r="Q2888" s="241">
        <f t="shared" si="206"/>
        <v>1.75</v>
      </c>
      <c r="R2888" s="240" t="str">
        <f t="shared" si="207"/>
        <v>DÜŞÜK RİSK</v>
      </c>
      <c r="S2888" s="84" t="s">
        <v>918</v>
      </c>
      <c r="T2888" s="83" t="s">
        <v>186</v>
      </c>
      <c r="U2888" s="155" t="s">
        <v>919</v>
      </c>
      <c r="V2888" s="85" t="s">
        <v>558</v>
      </c>
      <c r="W2888" s="156" t="s">
        <v>919</v>
      </c>
      <c r="X2888" s="156" t="s">
        <v>858</v>
      </c>
      <c r="Y2888" s="83">
        <v>0.5</v>
      </c>
      <c r="Z2888" s="83">
        <v>0.5</v>
      </c>
      <c r="AA2888" s="83">
        <v>7</v>
      </c>
      <c r="AB2888" s="241">
        <f t="shared" si="208"/>
        <v>1.75</v>
      </c>
      <c r="AC2888" s="240" t="str">
        <f t="shared" si="209"/>
        <v>DÜŞÜK RİSK</v>
      </c>
      <c r="AD2888" s="81" t="s">
        <v>132</v>
      </c>
      <c r="AE2888" s="81" t="s">
        <v>186</v>
      </c>
      <c r="AF2888" s="240" t="s">
        <v>921</v>
      </c>
      <c r="AG2888" s="83" t="s">
        <v>1090</v>
      </c>
    </row>
    <row r="2889" spans="1:33" ht="87.5" x14ac:dyDescent="0.45">
      <c r="A2889" s="152">
        <v>2882</v>
      </c>
      <c r="B2889" s="153">
        <v>45510</v>
      </c>
      <c r="C2889" s="81" t="s">
        <v>72</v>
      </c>
      <c r="D2889" s="81" t="s">
        <v>158</v>
      </c>
      <c r="E2889" s="254" t="s">
        <v>2088</v>
      </c>
      <c r="F2889" s="154" t="s">
        <v>4144</v>
      </c>
      <c r="G2889" s="83" t="s">
        <v>3905</v>
      </c>
      <c r="H2889" s="83" t="s">
        <v>3906</v>
      </c>
      <c r="I2889" s="83" t="s">
        <v>3907</v>
      </c>
      <c r="J2889" s="83" t="s">
        <v>3908</v>
      </c>
      <c r="K2889" s="83" t="s">
        <v>515</v>
      </c>
      <c r="L2889" s="84" t="s">
        <v>4153</v>
      </c>
      <c r="M2889" s="84" t="s">
        <v>917</v>
      </c>
      <c r="N2889" s="83">
        <v>1</v>
      </c>
      <c r="O2889" s="83">
        <v>2</v>
      </c>
      <c r="P2889" s="83">
        <v>15</v>
      </c>
      <c r="Q2889" s="241">
        <f t="shared" si="206"/>
        <v>30</v>
      </c>
      <c r="R2889" s="240" t="str">
        <f t="shared" si="207"/>
        <v>OLASI RİSK</v>
      </c>
      <c r="S2889" s="84" t="s">
        <v>1759</v>
      </c>
      <c r="T2889" s="83" t="s">
        <v>186</v>
      </c>
      <c r="U2889" s="155" t="s">
        <v>919</v>
      </c>
      <c r="V2889" s="85" t="s">
        <v>558</v>
      </c>
      <c r="W2889" s="156" t="s">
        <v>919</v>
      </c>
      <c r="X2889" s="156" t="s">
        <v>858</v>
      </c>
      <c r="Y2889" s="83">
        <v>1</v>
      </c>
      <c r="Z2889" s="83">
        <v>1</v>
      </c>
      <c r="AA2889" s="83">
        <v>3</v>
      </c>
      <c r="AB2889" s="241">
        <f t="shared" si="208"/>
        <v>3</v>
      </c>
      <c r="AC2889" s="240" t="str">
        <f t="shared" si="209"/>
        <v>DÜŞÜK RİSK</v>
      </c>
      <c r="AD2889" s="81" t="s">
        <v>132</v>
      </c>
      <c r="AE2889" s="81" t="s">
        <v>186</v>
      </c>
      <c r="AF2889" s="240" t="s">
        <v>1751</v>
      </c>
      <c r="AG2889" s="83" t="s">
        <v>1064</v>
      </c>
    </row>
    <row r="2890" spans="1:33" ht="87.5" x14ac:dyDescent="0.45">
      <c r="A2890" s="152">
        <v>2883</v>
      </c>
      <c r="B2890" s="153">
        <v>45510</v>
      </c>
      <c r="C2890" s="81" t="s">
        <v>72</v>
      </c>
      <c r="D2890" s="81" t="s">
        <v>158</v>
      </c>
      <c r="E2890" s="254" t="s">
        <v>2088</v>
      </c>
      <c r="F2890" s="154" t="s">
        <v>4144</v>
      </c>
      <c r="G2890" s="83" t="s">
        <v>3905</v>
      </c>
      <c r="H2890" s="83" t="s">
        <v>3911</v>
      </c>
      <c r="I2890" s="83" t="s">
        <v>4154</v>
      </c>
      <c r="J2890" s="83" t="s">
        <v>3913</v>
      </c>
      <c r="K2890" s="83" t="s">
        <v>515</v>
      </c>
      <c r="L2890" s="84" t="s">
        <v>4155</v>
      </c>
      <c r="M2890" s="84" t="s">
        <v>917</v>
      </c>
      <c r="N2890" s="83">
        <v>1</v>
      </c>
      <c r="O2890" s="83">
        <v>2</v>
      </c>
      <c r="P2890" s="83">
        <v>15</v>
      </c>
      <c r="Q2890" s="241">
        <f t="shared" si="206"/>
        <v>30</v>
      </c>
      <c r="R2890" s="240" t="str">
        <f t="shared" si="207"/>
        <v>OLASI RİSK</v>
      </c>
      <c r="S2890" s="84" t="s">
        <v>1759</v>
      </c>
      <c r="T2890" s="83" t="s">
        <v>186</v>
      </c>
      <c r="U2890" s="155" t="s">
        <v>919</v>
      </c>
      <c r="V2890" s="85" t="s">
        <v>558</v>
      </c>
      <c r="W2890" s="156" t="s">
        <v>919</v>
      </c>
      <c r="X2890" s="156" t="s">
        <v>858</v>
      </c>
      <c r="Y2890" s="83">
        <v>1</v>
      </c>
      <c r="Z2890" s="83">
        <v>1</v>
      </c>
      <c r="AA2890" s="83">
        <v>3</v>
      </c>
      <c r="AB2890" s="241">
        <f t="shared" si="208"/>
        <v>3</v>
      </c>
      <c r="AC2890" s="240" t="str">
        <f t="shared" si="209"/>
        <v>DÜŞÜK RİSK</v>
      </c>
      <c r="AD2890" s="81" t="s">
        <v>132</v>
      </c>
      <c r="AE2890" s="81" t="s">
        <v>186</v>
      </c>
      <c r="AF2890" s="240" t="s">
        <v>1751</v>
      </c>
      <c r="AG2890" s="83" t="s">
        <v>1064</v>
      </c>
    </row>
    <row r="2891" spans="1:33" ht="140" x14ac:dyDescent="0.45">
      <c r="A2891" s="152">
        <v>2884</v>
      </c>
      <c r="B2891" s="153">
        <v>45510</v>
      </c>
      <c r="C2891" s="81" t="s">
        <v>72</v>
      </c>
      <c r="D2891" s="81" t="s">
        <v>158</v>
      </c>
      <c r="E2891" s="254" t="s">
        <v>2088</v>
      </c>
      <c r="F2891" s="154" t="s">
        <v>4144</v>
      </c>
      <c r="G2891" s="83" t="s">
        <v>3905</v>
      </c>
      <c r="H2891" s="83" t="s">
        <v>3915</v>
      </c>
      <c r="I2891" s="83" t="s">
        <v>3916</v>
      </c>
      <c r="J2891" s="83" t="s">
        <v>3917</v>
      </c>
      <c r="K2891" s="83" t="s">
        <v>515</v>
      </c>
      <c r="L2891" s="84" t="s">
        <v>4156</v>
      </c>
      <c r="M2891" s="84" t="s">
        <v>917</v>
      </c>
      <c r="N2891" s="83">
        <v>1</v>
      </c>
      <c r="O2891" s="83">
        <v>3</v>
      </c>
      <c r="P2891" s="83">
        <v>7</v>
      </c>
      <c r="Q2891" s="241">
        <f t="shared" ref="Q2891:Q2954" si="210">IF(OR(ISBLANK(N2891)=TRUE,ISBLANK(O2891)=TRUE,ISBLANK(P2891)=TRUE),"",PRODUCT(N2891,O2891,P2891))</f>
        <v>21</v>
      </c>
      <c r="R2891" s="240" t="str">
        <f t="shared" ref="R2891:R2954" si="211">IF(Q2891="","",IF(AND(Q2891&gt;=0,Q2891&lt;20),"DÜŞÜK RİSK",IF(AND(Q2891&gt;=20,Q2891&lt;70),"OLASI RİSK",IF(AND(Q2891&gt;=70,Q2891&lt;200),"ÖNEMLİ RİSK",IF(AND(Q2891&gt;=200,Q2891&lt;400),"YÜKSEK RİSK",IF(Q2891&gt;=400,"KABUL EDİLEMEZ RİSK",""))))))</f>
        <v>OLASI RİSK</v>
      </c>
      <c r="S2891" s="84" t="s">
        <v>1759</v>
      </c>
      <c r="T2891" s="83" t="s">
        <v>186</v>
      </c>
      <c r="U2891" s="155" t="s">
        <v>919</v>
      </c>
      <c r="V2891" s="85" t="s">
        <v>558</v>
      </c>
      <c r="W2891" s="156" t="s">
        <v>919</v>
      </c>
      <c r="X2891" s="156" t="s">
        <v>858</v>
      </c>
      <c r="Y2891" s="83">
        <v>1</v>
      </c>
      <c r="Z2891" s="83">
        <v>1</v>
      </c>
      <c r="AA2891" s="83">
        <v>3</v>
      </c>
      <c r="AB2891" s="241">
        <f t="shared" ref="AB2891:AB2954" si="212">IF(OR(ISBLANK(Y2891)=TRUE,ISBLANK(Z2891)=TRUE,ISBLANK(AA2891)=TRUE),"",PRODUCT(Y2891,Z2891,AA2891))</f>
        <v>3</v>
      </c>
      <c r="AC2891" s="240" t="str">
        <f t="shared" ref="AC2891:AC2954" si="213">IF(AB2891="","",IF(AND(AB2891&gt;=0,AB2891&lt;20),"DÜŞÜK RİSK",IF(AND(AB2891&gt;=20,AB2891&lt;70),"OLASI RİSK",IF(AND(AB2891&gt;=70,AB2891&lt;200),"ÖNEMLİ RİSK",IF(AND(AB2891&gt;=200,AB2891&lt;400),"YÜKSEK RİSK",IF(AB2891&gt;=400,"KABUL EDİLEMEZ RİSK",""))))))</f>
        <v>DÜŞÜK RİSK</v>
      </c>
      <c r="AD2891" s="81" t="s">
        <v>132</v>
      </c>
      <c r="AE2891" s="81" t="s">
        <v>186</v>
      </c>
      <c r="AF2891" s="240" t="s">
        <v>1751</v>
      </c>
      <c r="AG2891" s="83" t="s">
        <v>1064</v>
      </c>
    </row>
    <row r="2892" spans="1:33" ht="245" x14ac:dyDescent="0.45">
      <c r="A2892" s="152">
        <v>2885</v>
      </c>
      <c r="B2892" s="153">
        <v>45510</v>
      </c>
      <c r="C2892" s="81" t="s">
        <v>72</v>
      </c>
      <c r="D2892" s="81" t="s">
        <v>158</v>
      </c>
      <c r="E2892" s="254" t="s">
        <v>2088</v>
      </c>
      <c r="F2892" s="154" t="s">
        <v>4144</v>
      </c>
      <c r="G2892" s="83" t="s">
        <v>1979</v>
      </c>
      <c r="H2892" s="83" t="s">
        <v>2592</v>
      </c>
      <c r="I2892" s="83" t="s">
        <v>2593</v>
      </c>
      <c r="J2892" s="83" t="s">
        <v>2594</v>
      </c>
      <c r="K2892" s="83" t="s">
        <v>515</v>
      </c>
      <c r="L2892" s="84" t="s">
        <v>3923</v>
      </c>
      <c r="M2892" s="84" t="s">
        <v>917</v>
      </c>
      <c r="N2892" s="83">
        <v>0.5</v>
      </c>
      <c r="O2892" s="83">
        <v>3</v>
      </c>
      <c r="P2892" s="83">
        <v>15</v>
      </c>
      <c r="Q2892" s="241">
        <f t="shared" si="210"/>
        <v>22.5</v>
      </c>
      <c r="R2892" s="240" t="str">
        <f t="shared" si="211"/>
        <v>OLASI RİSK</v>
      </c>
      <c r="S2892" s="84" t="s">
        <v>1759</v>
      </c>
      <c r="T2892" s="83" t="s">
        <v>186</v>
      </c>
      <c r="U2892" s="155" t="s">
        <v>919</v>
      </c>
      <c r="V2892" s="85" t="s">
        <v>558</v>
      </c>
      <c r="W2892" s="156" t="s">
        <v>919</v>
      </c>
      <c r="X2892" s="156" t="s">
        <v>858</v>
      </c>
      <c r="Y2892" s="83">
        <v>0.5</v>
      </c>
      <c r="Z2892" s="83">
        <v>1</v>
      </c>
      <c r="AA2892" s="83">
        <v>15</v>
      </c>
      <c r="AB2892" s="241">
        <f t="shared" si="212"/>
        <v>7.5</v>
      </c>
      <c r="AC2892" s="240" t="str">
        <f t="shared" si="213"/>
        <v>DÜŞÜK RİSK</v>
      </c>
      <c r="AD2892" s="81" t="s">
        <v>132</v>
      </c>
      <c r="AE2892" s="81" t="s">
        <v>186</v>
      </c>
      <c r="AF2892" s="240" t="s">
        <v>1751</v>
      </c>
      <c r="AG2892" s="83" t="s">
        <v>1064</v>
      </c>
    </row>
    <row r="2893" spans="1:33" ht="87.5" x14ac:dyDescent="0.45">
      <c r="A2893" s="152">
        <v>2886</v>
      </c>
      <c r="B2893" s="153">
        <v>45510</v>
      </c>
      <c r="C2893" s="81" t="s">
        <v>72</v>
      </c>
      <c r="D2893" s="81" t="s">
        <v>158</v>
      </c>
      <c r="E2893" s="254" t="s">
        <v>2088</v>
      </c>
      <c r="F2893" s="154" t="s">
        <v>4144</v>
      </c>
      <c r="G2893" s="83" t="s">
        <v>1979</v>
      </c>
      <c r="H2893" s="83" t="s">
        <v>2598</v>
      </c>
      <c r="I2893" s="83" t="s">
        <v>1177</v>
      </c>
      <c r="J2893" s="83" t="s">
        <v>2599</v>
      </c>
      <c r="K2893" s="83" t="s">
        <v>515</v>
      </c>
      <c r="L2893" s="84" t="s">
        <v>3924</v>
      </c>
      <c r="M2893" s="84" t="s">
        <v>917</v>
      </c>
      <c r="N2893" s="83">
        <v>0.5</v>
      </c>
      <c r="O2893" s="83">
        <v>3</v>
      </c>
      <c r="P2893" s="83">
        <v>7</v>
      </c>
      <c r="Q2893" s="241">
        <f t="shared" si="210"/>
        <v>10.5</v>
      </c>
      <c r="R2893" s="240" t="str">
        <f t="shared" si="211"/>
        <v>DÜŞÜK RİSK</v>
      </c>
      <c r="S2893" s="84" t="s">
        <v>1759</v>
      </c>
      <c r="T2893" s="83" t="s">
        <v>186</v>
      </c>
      <c r="U2893" s="155" t="s">
        <v>919</v>
      </c>
      <c r="V2893" s="85" t="s">
        <v>558</v>
      </c>
      <c r="W2893" s="156" t="s">
        <v>919</v>
      </c>
      <c r="X2893" s="156" t="s">
        <v>858</v>
      </c>
      <c r="Y2893" s="83">
        <v>0.5</v>
      </c>
      <c r="Z2893" s="83">
        <v>1</v>
      </c>
      <c r="AA2893" s="83">
        <v>15</v>
      </c>
      <c r="AB2893" s="241">
        <f t="shared" si="212"/>
        <v>7.5</v>
      </c>
      <c r="AC2893" s="240" t="str">
        <f t="shared" si="213"/>
        <v>DÜŞÜK RİSK</v>
      </c>
      <c r="AD2893" s="81" t="s">
        <v>132</v>
      </c>
      <c r="AE2893" s="81" t="s">
        <v>186</v>
      </c>
      <c r="AF2893" s="240" t="s">
        <v>1751</v>
      </c>
      <c r="AG2893" s="83" t="s">
        <v>1064</v>
      </c>
    </row>
    <row r="2894" spans="1:33" ht="87.5" x14ac:dyDescent="0.45">
      <c r="A2894" s="152">
        <v>2887</v>
      </c>
      <c r="B2894" s="153">
        <v>45510</v>
      </c>
      <c r="C2894" s="83" t="s">
        <v>66</v>
      </c>
      <c r="D2894" s="81" t="s">
        <v>6752</v>
      </c>
      <c r="E2894" s="254" t="s">
        <v>2088</v>
      </c>
      <c r="F2894" s="154" t="s">
        <v>4144</v>
      </c>
      <c r="G2894" s="83" t="s">
        <v>1091</v>
      </c>
      <c r="H2894" s="83" t="s">
        <v>1092</v>
      </c>
      <c r="I2894" s="83" t="s">
        <v>1093</v>
      </c>
      <c r="J2894" s="83" t="s">
        <v>1094</v>
      </c>
      <c r="K2894" s="83" t="s">
        <v>1786</v>
      </c>
      <c r="L2894" s="84" t="s">
        <v>1095</v>
      </c>
      <c r="M2894" s="84" t="s">
        <v>917</v>
      </c>
      <c r="N2894" s="83">
        <v>1</v>
      </c>
      <c r="O2894" s="83">
        <v>2</v>
      </c>
      <c r="P2894" s="83">
        <v>3</v>
      </c>
      <c r="Q2894" s="241">
        <f t="shared" si="210"/>
        <v>6</v>
      </c>
      <c r="R2894" s="240" t="str">
        <f t="shared" si="211"/>
        <v>DÜŞÜK RİSK</v>
      </c>
      <c r="S2894" s="84" t="s">
        <v>918</v>
      </c>
      <c r="T2894" s="83" t="s">
        <v>190</v>
      </c>
      <c r="U2894" s="155" t="s">
        <v>919</v>
      </c>
      <c r="V2894" s="85" t="s">
        <v>558</v>
      </c>
      <c r="W2894" s="156" t="s">
        <v>919</v>
      </c>
      <c r="X2894" s="156" t="s">
        <v>858</v>
      </c>
      <c r="Y2894" s="83">
        <v>1</v>
      </c>
      <c r="Z2894" s="83">
        <v>2</v>
      </c>
      <c r="AA2894" s="83">
        <v>3</v>
      </c>
      <c r="AB2894" s="241">
        <f t="shared" si="212"/>
        <v>6</v>
      </c>
      <c r="AC2894" s="240" t="str">
        <f t="shared" si="213"/>
        <v>DÜŞÜK RİSK</v>
      </c>
      <c r="AD2894" s="81" t="s">
        <v>132</v>
      </c>
      <c r="AE2894" s="81" t="s">
        <v>190</v>
      </c>
      <c r="AF2894" s="240" t="s">
        <v>1106</v>
      </c>
      <c r="AG2894" s="83" t="s">
        <v>1097</v>
      </c>
    </row>
    <row r="2895" spans="1:33" ht="87.5" x14ac:dyDescent="0.45">
      <c r="A2895" s="152">
        <v>2888</v>
      </c>
      <c r="B2895" s="153">
        <v>45510</v>
      </c>
      <c r="C2895" s="83" t="s">
        <v>66</v>
      </c>
      <c r="D2895" s="81" t="s">
        <v>6752</v>
      </c>
      <c r="E2895" s="254" t="s">
        <v>2088</v>
      </c>
      <c r="F2895" s="154" t="s">
        <v>4144</v>
      </c>
      <c r="G2895" s="83" t="s">
        <v>1091</v>
      </c>
      <c r="H2895" s="83" t="s">
        <v>1098</v>
      </c>
      <c r="I2895" s="83" t="s">
        <v>1099</v>
      </c>
      <c r="J2895" s="83" t="s">
        <v>1100</v>
      </c>
      <c r="K2895" s="83" t="s">
        <v>1786</v>
      </c>
      <c r="L2895" s="84" t="s">
        <v>1101</v>
      </c>
      <c r="M2895" s="84" t="s">
        <v>917</v>
      </c>
      <c r="N2895" s="83">
        <v>1</v>
      </c>
      <c r="O2895" s="83">
        <v>2</v>
      </c>
      <c r="P2895" s="83">
        <v>15</v>
      </c>
      <c r="Q2895" s="241">
        <f t="shared" si="210"/>
        <v>30</v>
      </c>
      <c r="R2895" s="240" t="str">
        <f t="shared" si="211"/>
        <v>OLASI RİSK</v>
      </c>
      <c r="S2895" s="84" t="s">
        <v>918</v>
      </c>
      <c r="T2895" s="83" t="s">
        <v>186</v>
      </c>
      <c r="U2895" s="155" t="s">
        <v>919</v>
      </c>
      <c r="V2895" s="85" t="s">
        <v>558</v>
      </c>
      <c r="W2895" s="156" t="s">
        <v>919</v>
      </c>
      <c r="X2895" s="156" t="s">
        <v>858</v>
      </c>
      <c r="Y2895" s="83">
        <v>1</v>
      </c>
      <c r="Z2895" s="83">
        <v>2</v>
      </c>
      <c r="AA2895" s="83">
        <v>15</v>
      </c>
      <c r="AB2895" s="241">
        <f t="shared" si="212"/>
        <v>30</v>
      </c>
      <c r="AC2895" s="240" t="str">
        <f t="shared" si="213"/>
        <v>OLASI RİSK</v>
      </c>
      <c r="AD2895" s="81" t="s">
        <v>132</v>
      </c>
      <c r="AE2895" s="81" t="s">
        <v>186</v>
      </c>
      <c r="AF2895" s="240" t="s">
        <v>1102</v>
      </c>
      <c r="AG2895" s="83" t="s">
        <v>1097</v>
      </c>
    </row>
    <row r="2896" spans="1:33" ht="175" x14ac:dyDescent="0.45">
      <c r="A2896" s="152">
        <v>2889</v>
      </c>
      <c r="B2896" s="153">
        <v>45510</v>
      </c>
      <c r="C2896" s="83" t="s">
        <v>66</v>
      </c>
      <c r="D2896" s="81" t="s">
        <v>6752</v>
      </c>
      <c r="E2896" s="254" t="s">
        <v>2088</v>
      </c>
      <c r="F2896" s="154" t="s">
        <v>4144</v>
      </c>
      <c r="G2896" s="83" t="s">
        <v>1091</v>
      </c>
      <c r="H2896" s="83" t="s">
        <v>1103</v>
      </c>
      <c r="I2896" s="83" t="s">
        <v>1104</v>
      </c>
      <c r="J2896" s="83" t="s">
        <v>915</v>
      </c>
      <c r="K2896" s="83" t="s">
        <v>515</v>
      </c>
      <c r="L2896" s="84" t="s">
        <v>1105</v>
      </c>
      <c r="M2896" s="84" t="s">
        <v>917</v>
      </c>
      <c r="N2896" s="83">
        <v>1</v>
      </c>
      <c r="O2896" s="83">
        <v>2</v>
      </c>
      <c r="P2896" s="83">
        <v>3</v>
      </c>
      <c r="Q2896" s="241">
        <f t="shared" si="210"/>
        <v>6</v>
      </c>
      <c r="R2896" s="240" t="str">
        <f t="shared" si="211"/>
        <v>DÜŞÜK RİSK</v>
      </c>
      <c r="S2896" s="84" t="s">
        <v>918</v>
      </c>
      <c r="T2896" s="83" t="s">
        <v>190</v>
      </c>
      <c r="U2896" s="155" t="s">
        <v>919</v>
      </c>
      <c r="V2896" s="85" t="s">
        <v>558</v>
      </c>
      <c r="W2896" s="156" t="s">
        <v>919</v>
      </c>
      <c r="X2896" s="156" t="s">
        <v>858</v>
      </c>
      <c r="Y2896" s="83">
        <v>1</v>
      </c>
      <c r="Z2896" s="83">
        <v>2</v>
      </c>
      <c r="AA2896" s="83">
        <v>3</v>
      </c>
      <c r="AB2896" s="241">
        <f t="shared" si="212"/>
        <v>6</v>
      </c>
      <c r="AC2896" s="240" t="str">
        <f t="shared" si="213"/>
        <v>DÜŞÜK RİSK</v>
      </c>
      <c r="AD2896" s="81" t="s">
        <v>132</v>
      </c>
      <c r="AE2896" s="81" t="s">
        <v>190</v>
      </c>
      <c r="AF2896" s="240" t="s">
        <v>1106</v>
      </c>
      <c r="AG2896" s="83" t="s">
        <v>1097</v>
      </c>
    </row>
    <row r="2897" spans="1:33" ht="105" x14ac:dyDescent="0.45">
      <c r="A2897" s="152">
        <v>2890</v>
      </c>
      <c r="B2897" s="153">
        <v>45510</v>
      </c>
      <c r="C2897" s="83" t="s">
        <v>66</v>
      </c>
      <c r="D2897" s="81" t="s">
        <v>6752</v>
      </c>
      <c r="E2897" s="254" t="s">
        <v>2088</v>
      </c>
      <c r="F2897" s="154" t="s">
        <v>4144</v>
      </c>
      <c r="G2897" s="83" t="s">
        <v>1091</v>
      </c>
      <c r="H2897" s="83" t="s">
        <v>1107</v>
      </c>
      <c r="I2897" s="83" t="s">
        <v>1108</v>
      </c>
      <c r="J2897" s="83" t="s">
        <v>971</v>
      </c>
      <c r="K2897" s="83" t="s">
        <v>515</v>
      </c>
      <c r="L2897" s="84" t="s">
        <v>1109</v>
      </c>
      <c r="M2897" s="84" t="s">
        <v>917</v>
      </c>
      <c r="N2897" s="83">
        <v>1</v>
      </c>
      <c r="O2897" s="83">
        <v>3</v>
      </c>
      <c r="P2897" s="83">
        <v>7</v>
      </c>
      <c r="Q2897" s="241">
        <f t="shared" si="210"/>
        <v>21</v>
      </c>
      <c r="R2897" s="240" t="str">
        <f t="shared" si="211"/>
        <v>OLASI RİSK</v>
      </c>
      <c r="S2897" s="84" t="s">
        <v>918</v>
      </c>
      <c r="T2897" s="83" t="s">
        <v>190</v>
      </c>
      <c r="U2897" s="155" t="s">
        <v>919</v>
      </c>
      <c r="V2897" s="85" t="s">
        <v>558</v>
      </c>
      <c r="W2897" s="156" t="s">
        <v>919</v>
      </c>
      <c r="X2897" s="156" t="s">
        <v>858</v>
      </c>
      <c r="Y2897" s="83">
        <v>1</v>
      </c>
      <c r="Z2897" s="83">
        <v>3</v>
      </c>
      <c r="AA2897" s="83">
        <v>7</v>
      </c>
      <c r="AB2897" s="241">
        <f t="shared" si="212"/>
        <v>21</v>
      </c>
      <c r="AC2897" s="240" t="str">
        <f t="shared" si="213"/>
        <v>OLASI RİSK</v>
      </c>
      <c r="AD2897" s="81" t="s">
        <v>132</v>
      </c>
      <c r="AE2897" s="81" t="s">
        <v>190</v>
      </c>
      <c r="AF2897" s="240" t="s">
        <v>1106</v>
      </c>
      <c r="AG2897" s="83" t="s">
        <v>1097</v>
      </c>
    </row>
    <row r="2898" spans="1:33" ht="262.5" x14ac:dyDescent="0.45">
      <c r="A2898" s="152">
        <v>2891</v>
      </c>
      <c r="B2898" s="153">
        <v>45510</v>
      </c>
      <c r="C2898" s="83" t="s">
        <v>66</v>
      </c>
      <c r="D2898" s="81" t="s">
        <v>6752</v>
      </c>
      <c r="E2898" s="254" t="s">
        <v>2088</v>
      </c>
      <c r="F2898" s="154" t="s">
        <v>4144</v>
      </c>
      <c r="G2898" s="83" t="s">
        <v>1091</v>
      </c>
      <c r="H2898" s="83" t="s">
        <v>1110</v>
      </c>
      <c r="I2898" s="83" t="s">
        <v>1111</v>
      </c>
      <c r="J2898" s="83" t="s">
        <v>915</v>
      </c>
      <c r="K2898" s="83" t="s">
        <v>515</v>
      </c>
      <c r="L2898" s="84" t="s">
        <v>4838</v>
      </c>
      <c r="M2898" s="84" t="s">
        <v>917</v>
      </c>
      <c r="N2898" s="83">
        <v>1</v>
      </c>
      <c r="O2898" s="83">
        <v>2</v>
      </c>
      <c r="P2898" s="83">
        <v>3</v>
      </c>
      <c r="Q2898" s="241">
        <f t="shared" si="210"/>
        <v>6</v>
      </c>
      <c r="R2898" s="240" t="str">
        <f t="shared" si="211"/>
        <v>DÜŞÜK RİSK</v>
      </c>
      <c r="S2898" s="84" t="s">
        <v>918</v>
      </c>
      <c r="T2898" s="83" t="s">
        <v>190</v>
      </c>
      <c r="U2898" s="155" t="s">
        <v>919</v>
      </c>
      <c r="V2898" s="85" t="s">
        <v>558</v>
      </c>
      <c r="W2898" s="156" t="s">
        <v>919</v>
      </c>
      <c r="X2898" s="156" t="s">
        <v>858</v>
      </c>
      <c r="Y2898" s="83">
        <v>1</v>
      </c>
      <c r="Z2898" s="83">
        <v>2</v>
      </c>
      <c r="AA2898" s="83">
        <v>3</v>
      </c>
      <c r="AB2898" s="241">
        <f t="shared" si="212"/>
        <v>6</v>
      </c>
      <c r="AC2898" s="240" t="str">
        <f t="shared" si="213"/>
        <v>DÜŞÜK RİSK</v>
      </c>
      <c r="AD2898" s="81" t="s">
        <v>132</v>
      </c>
      <c r="AE2898" s="81" t="s">
        <v>190</v>
      </c>
      <c r="AF2898" s="240" t="s">
        <v>1106</v>
      </c>
      <c r="AG2898" s="83" t="s">
        <v>1097</v>
      </c>
    </row>
    <row r="2899" spans="1:33" ht="122.5" x14ac:dyDescent="0.45">
      <c r="A2899" s="152">
        <v>2892</v>
      </c>
      <c r="B2899" s="153">
        <v>45510</v>
      </c>
      <c r="C2899" s="83" t="s">
        <v>66</v>
      </c>
      <c r="D2899" s="81" t="s">
        <v>6752</v>
      </c>
      <c r="E2899" s="254" t="s">
        <v>2088</v>
      </c>
      <c r="F2899" s="154" t="s">
        <v>4144</v>
      </c>
      <c r="G2899" s="83" t="s">
        <v>1091</v>
      </c>
      <c r="H2899" s="83" t="s">
        <v>1112</v>
      </c>
      <c r="I2899" s="83" t="s">
        <v>1113</v>
      </c>
      <c r="J2899" s="83" t="s">
        <v>915</v>
      </c>
      <c r="K2899" s="83" t="s">
        <v>1114</v>
      </c>
      <c r="L2899" s="84" t="s">
        <v>1115</v>
      </c>
      <c r="M2899" s="84" t="s">
        <v>917</v>
      </c>
      <c r="N2899" s="83">
        <v>0.5</v>
      </c>
      <c r="O2899" s="83">
        <v>2</v>
      </c>
      <c r="P2899" s="83">
        <v>3</v>
      </c>
      <c r="Q2899" s="241">
        <f t="shared" si="210"/>
        <v>3</v>
      </c>
      <c r="R2899" s="240" t="str">
        <f t="shared" si="211"/>
        <v>DÜŞÜK RİSK</v>
      </c>
      <c r="S2899" s="84" t="s">
        <v>918</v>
      </c>
      <c r="T2899" s="83" t="s">
        <v>190</v>
      </c>
      <c r="U2899" s="155" t="s">
        <v>919</v>
      </c>
      <c r="V2899" s="85" t="s">
        <v>558</v>
      </c>
      <c r="W2899" s="156" t="s">
        <v>919</v>
      </c>
      <c r="X2899" s="156" t="s">
        <v>858</v>
      </c>
      <c r="Y2899" s="83">
        <v>0.5</v>
      </c>
      <c r="Z2899" s="83">
        <v>2</v>
      </c>
      <c r="AA2899" s="83">
        <v>3</v>
      </c>
      <c r="AB2899" s="241">
        <f t="shared" si="212"/>
        <v>3</v>
      </c>
      <c r="AC2899" s="240" t="str">
        <f t="shared" si="213"/>
        <v>DÜŞÜK RİSK</v>
      </c>
      <c r="AD2899" s="81" t="s">
        <v>132</v>
      </c>
      <c r="AE2899" s="81" t="s">
        <v>190</v>
      </c>
      <c r="AF2899" s="240" t="s">
        <v>1106</v>
      </c>
      <c r="AG2899" s="83" t="s">
        <v>1097</v>
      </c>
    </row>
    <row r="2900" spans="1:33" ht="175" x14ac:dyDescent="0.45">
      <c r="A2900" s="152">
        <v>2893</v>
      </c>
      <c r="B2900" s="153">
        <v>45510</v>
      </c>
      <c r="C2900" s="83" t="s">
        <v>66</v>
      </c>
      <c r="D2900" s="81" t="s">
        <v>6752</v>
      </c>
      <c r="E2900" s="254" t="s">
        <v>2088</v>
      </c>
      <c r="F2900" s="154" t="s">
        <v>4144</v>
      </c>
      <c r="G2900" s="83" t="s">
        <v>1116</v>
      </c>
      <c r="H2900" s="83" t="s">
        <v>1117</v>
      </c>
      <c r="I2900" s="83" t="s">
        <v>1118</v>
      </c>
      <c r="J2900" s="83" t="s">
        <v>915</v>
      </c>
      <c r="K2900" s="83" t="s">
        <v>515</v>
      </c>
      <c r="L2900" s="84" t="s">
        <v>1119</v>
      </c>
      <c r="M2900" s="84" t="s">
        <v>917</v>
      </c>
      <c r="N2900" s="83">
        <v>1</v>
      </c>
      <c r="O2900" s="83">
        <v>2</v>
      </c>
      <c r="P2900" s="83">
        <v>3</v>
      </c>
      <c r="Q2900" s="241">
        <f t="shared" si="210"/>
        <v>6</v>
      </c>
      <c r="R2900" s="240" t="str">
        <f t="shared" si="211"/>
        <v>DÜŞÜK RİSK</v>
      </c>
      <c r="S2900" s="84" t="s">
        <v>918</v>
      </c>
      <c r="T2900" s="83" t="s">
        <v>190</v>
      </c>
      <c r="U2900" s="155" t="s">
        <v>919</v>
      </c>
      <c r="V2900" s="85" t="s">
        <v>558</v>
      </c>
      <c r="W2900" s="156" t="s">
        <v>919</v>
      </c>
      <c r="X2900" s="156" t="s">
        <v>858</v>
      </c>
      <c r="Y2900" s="83">
        <v>0.5</v>
      </c>
      <c r="Z2900" s="83">
        <v>2</v>
      </c>
      <c r="AA2900" s="83">
        <v>3</v>
      </c>
      <c r="AB2900" s="241">
        <f t="shared" si="212"/>
        <v>3</v>
      </c>
      <c r="AC2900" s="240" t="str">
        <f t="shared" si="213"/>
        <v>DÜŞÜK RİSK</v>
      </c>
      <c r="AD2900" s="81" t="s">
        <v>132</v>
      </c>
      <c r="AE2900" s="81" t="s">
        <v>190</v>
      </c>
      <c r="AF2900" s="240" t="s">
        <v>1106</v>
      </c>
      <c r="AG2900" s="83" t="s">
        <v>1097</v>
      </c>
    </row>
    <row r="2901" spans="1:33" ht="87.5" x14ac:dyDescent="0.45">
      <c r="A2901" s="152">
        <v>2894</v>
      </c>
      <c r="B2901" s="153">
        <v>45510</v>
      </c>
      <c r="C2901" s="83" t="s">
        <v>66</v>
      </c>
      <c r="D2901" s="81" t="s">
        <v>6752</v>
      </c>
      <c r="E2901" s="254" t="s">
        <v>2088</v>
      </c>
      <c r="F2901" s="154" t="s">
        <v>4144</v>
      </c>
      <c r="G2901" s="83" t="s">
        <v>1120</v>
      </c>
      <c r="H2901" s="83" t="s">
        <v>1121</v>
      </c>
      <c r="I2901" s="83" t="s">
        <v>1104</v>
      </c>
      <c r="J2901" s="83" t="s">
        <v>1122</v>
      </c>
      <c r="K2901" s="83" t="s">
        <v>515</v>
      </c>
      <c r="L2901" s="84" t="s">
        <v>1123</v>
      </c>
      <c r="M2901" s="84" t="s">
        <v>917</v>
      </c>
      <c r="N2901" s="83">
        <v>1</v>
      </c>
      <c r="O2901" s="83">
        <v>1</v>
      </c>
      <c r="P2901" s="83">
        <v>1</v>
      </c>
      <c r="Q2901" s="241">
        <f t="shared" si="210"/>
        <v>1</v>
      </c>
      <c r="R2901" s="240" t="str">
        <f t="shared" si="211"/>
        <v>DÜŞÜK RİSK</v>
      </c>
      <c r="S2901" s="84" t="s">
        <v>918</v>
      </c>
      <c r="T2901" s="83" t="s">
        <v>186</v>
      </c>
      <c r="U2901" s="155" t="s">
        <v>919</v>
      </c>
      <c r="V2901" s="85" t="s">
        <v>558</v>
      </c>
      <c r="W2901" s="156" t="s">
        <v>919</v>
      </c>
      <c r="X2901" s="156" t="s">
        <v>858</v>
      </c>
      <c r="Y2901" s="83">
        <v>0.5</v>
      </c>
      <c r="Z2901" s="83">
        <v>1</v>
      </c>
      <c r="AA2901" s="83">
        <v>1</v>
      </c>
      <c r="AB2901" s="241">
        <f t="shared" si="212"/>
        <v>0.5</v>
      </c>
      <c r="AC2901" s="240" t="str">
        <f t="shared" si="213"/>
        <v>DÜŞÜK RİSK</v>
      </c>
      <c r="AD2901" s="81" t="s">
        <v>132</v>
      </c>
      <c r="AE2901" s="81" t="s">
        <v>190</v>
      </c>
      <c r="AF2901" s="240" t="s">
        <v>1106</v>
      </c>
      <c r="AG2901" s="83" t="s">
        <v>1097</v>
      </c>
    </row>
    <row r="2902" spans="1:33" ht="175" x14ac:dyDescent="0.45">
      <c r="A2902" s="152">
        <v>2895</v>
      </c>
      <c r="B2902" s="153">
        <v>45510</v>
      </c>
      <c r="C2902" s="83" t="s">
        <v>66</v>
      </c>
      <c r="D2902" s="81" t="s">
        <v>6752</v>
      </c>
      <c r="E2902" s="254" t="s">
        <v>2088</v>
      </c>
      <c r="F2902" s="154" t="s">
        <v>4144</v>
      </c>
      <c r="G2902" s="83" t="s">
        <v>1091</v>
      </c>
      <c r="H2902" s="83" t="s">
        <v>1124</v>
      </c>
      <c r="I2902" s="83" t="s">
        <v>1104</v>
      </c>
      <c r="J2902" s="83" t="s">
        <v>915</v>
      </c>
      <c r="K2902" s="83" t="s">
        <v>515</v>
      </c>
      <c r="L2902" s="84" t="s">
        <v>1105</v>
      </c>
      <c r="M2902" s="84" t="s">
        <v>917</v>
      </c>
      <c r="N2902" s="83">
        <v>1</v>
      </c>
      <c r="O2902" s="83">
        <v>2</v>
      </c>
      <c r="P2902" s="83">
        <v>3</v>
      </c>
      <c r="Q2902" s="241">
        <f t="shared" si="210"/>
        <v>6</v>
      </c>
      <c r="R2902" s="240" t="str">
        <f t="shared" si="211"/>
        <v>DÜŞÜK RİSK</v>
      </c>
      <c r="S2902" s="84" t="s">
        <v>918</v>
      </c>
      <c r="T2902" s="83" t="s">
        <v>186</v>
      </c>
      <c r="U2902" s="155" t="s">
        <v>919</v>
      </c>
      <c r="V2902" s="85" t="s">
        <v>558</v>
      </c>
      <c r="W2902" s="156" t="s">
        <v>919</v>
      </c>
      <c r="X2902" s="156" t="s">
        <v>858</v>
      </c>
      <c r="Y2902" s="83">
        <v>1</v>
      </c>
      <c r="Z2902" s="83">
        <v>2</v>
      </c>
      <c r="AA2902" s="83">
        <v>3</v>
      </c>
      <c r="AB2902" s="241">
        <f t="shared" si="212"/>
        <v>6</v>
      </c>
      <c r="AC2902" s="240" t="str">
        <f t="shared" si="213"/>
        <v>DÜŞÜK RİSK</v>
      </c>
      <c r="AD2902" s="81" t="s">
        <v>132</v>
      </c>
      <c r="AE2902" s="81" t="s">
        <v>190</v>
      </c>
      <c r="AF2902" s="240" t="s">
        <v>1106</v>
      </c>
      <c r="AG2902" s="83" t="s">
        <v>1097</v>
      </c>
    </row>
    <row r="2903" spans="1:33" ht="175" x14ac:dyDescent="0.45">
      <c r="A2903" s="152">
        <v>2896</v>
      </c>
      <c r="B2903" s="153">
        <v>45510</v>
      </c>
      <c r="C2903" s="83" t="s">
        <v>66</v>
      </c>
      <c r="D2903" s="81" t="s">
        <v>6752</v>
      </c>
      <c r="E2903" s="254" t="s">
        <v>2088</v>
      </c>
      <c r="F2903" s="154" t="s">
        <v>4144</v>
      </c>
      <c r="G2903" s="83" t="s">
        <v>1116</v>
      </c>
      <c r="H2903" s="83" t="s">
        <v>1125</v>
      </c>
      <c r="I2903" s="83" t="s">
        <v>1126</v>
      </c>
      <c r="J2903" s="83" t="s">
        <v>971</v>
      </c>
      <c r="K2903" s="83" t="s">
        <v>515</v>
      </c>
      <c r="L2903" s="84" t="s">
        <v>1127</v>
      </c>
      <c r="M2903" s="84" t="s">
        <v>917</v>
      </c>
      <c r="N2903" s="83">
        <v>1</v>
      </c>
      <c r="O2903" s="83">
        <v>2</v>
      </c>
      <c r="P2903" s="83">
        <v>7</v>
      </c>
      <c r="Q2903" s="241">
        <f t="shared" si="210"/>
        <v>14</v>
      </c>
      <c r="R2903" s="240" t="str">
        <f t="shared" si="211"/>
        <v>DÜŞÜK RİSK</v>
      </c>
      <c r="S2903" s="84" t="s">
        <v>918</v>
      </c>
      <c r="T2903" s="83" t="s">
        <v>190</v>
      </c>
      <c r="U2903" s="155" t="s">
        <v>919</v>
      </c>
      <c r="V2903" s="85" t="s">
        <v>558</v>
      </c>
      <c r="W2903" s="156" t="s">
        <v>919</v>
      </c>
      <c r="X2903" s="156" t="s">
        <v>858</v>
      </c>
      <c r="Y2903" s="83">
        <v>1</v>
      </c>
      <c r="Z2903" s="83">
        <v>2</v>
      </c>
      <c r="AA2903" s="83">
        <v>7</v>
      </c>
      <c r="AB2903" s="241">
        <f t="shared" si="212"/>
        <v>14</v>
      </c>
      <c r="AC2903" s="240" t="str">
        <f t="shared" si="213"/>
        <v>DÜŞÜK RİSK</v>
      </c>
      <c r="AD2903" s="81" t="s">
        <v>132</v>
      </c>
      <c r="AE2903" s="81" t="s">
        <v>190</v>
      </c>
      <c r="AF2903" s="240" t="s">
        <v>1106</v>
      </c>
      <c r="AG2903" s="83" t="s">
        <v>1097</v>
      </c>
    </row>
    <row r="2904" spans="1:33" ht="175" x14ac:dyDescent="0.45">
      <c r="A2904" s="152">
        <v>2897</v>
      </c>
      <c r="B2904" s="153">
        <v>45510</v>
      </c>
      <c r="C2904" s="83" t="s">
        <v>66</v>
      </c>
      <c r="D2904" s="81" t="s">
        <v>6752</v>
      </c>
      <c r="E2904" s="254" t="s">
        <v>2088</v>
      </c>
      <c r="F2904" s="154" t="s">
        <v>4144</v>
      </c>
      <c r="G2904" s="83" t="s">
        <v>1116</v>
      </c>
      <c r="H2904" s="83" t="s">
        <v>1128</v>
      </c>
      <c r="I2904" s="83" t="s">
        <v>1129</v>
      </c>
      <c r="J2904" s="83" t="s">
        <v>971</v>
      </c>
      <c r="K2904" s="83" t="s">
        <v>515</v>
      </c>
      <c r="L2904" s="84" t="s">
        <v>1130</v>
      </c>
      <c r="M2904" s="84" t="s">
        <v>917</v>
      </c>
      <c r="N2904" s="83">
        <v>1</v>
      </c>
      <c r="O2904" s="83">
        <v>1</v>
      </c>
      <c r="P2904" s="83">
        <v>7</v>
      </c>
      <c r="Q2904" s="241">
        <f t="shared" si="210"/>
        <v>7</v>
      </c>
      <c r="R2904" s="240" t="str">
        <f t="shared" si="211"/>
        <v>DÜŞÜK RİSK</v>
      </c>
      <c r="S2904" s="84" t="s">
        <v>918</v>
      </c>
      <c r="T2904" s="83" t="s">
        <v>190</v>
      </c>
      <c r="U2904" s="155" t="s">
        <v>919</v>
      </c>
      <c r="V2904" s="85" t="s">
        <v>558</v>
      </c>
      <c r="W2904" s="156" t="s">
        <v>919</v>
      </c>
      <c r="X2904" s="156" t="s">
        <v>858</v>
      </c>
      <c r="Y2904" s="83">
        <v>1</v>
      </c>
      <c r="Z2904" s="83">
        <v>1</v>
      </c>
      <c r="AA2904" s="83">
        <v>7</v>
      </c>
      <c r="AB2904" s="241">
        <f t="shared" si="212"/>
        <v>7</v>
      </c>
      <c r="AC2904" s="240" t="str">
        <f t="shared" si="213"/>
        <v>DÜŞÜK RİSK</v>
      </c>
      <c r="AD2904" s="81" t="s">
        <v>132</v>
      </c>
      <c r="AE2904" s="81" t="s">
        <v>190</v>
      </c>
      <c r="AF2904" s="240" t="s">
        <v>1106</v>
      </c>
      <c r="AG2904" s="83" t="s">
        <v>1097</v>
      </c>
    </row>
    <row r="2905" spans="1:33" ht="175" x14ac:dyDescent="0.45">
      <c r="A2905" s="152">
        <v>2898</v>
      </c>
      <c r="B2905" s="153">
        <v>45510</v>
      </c>
      <c r="C2905" s="83" t="s">
        <v>66</v>
      </c>
      <c r="D2905" s="81" t="s">
        <v>6752</v>
      </c>
      <c r="E2905" s="254" t="s">
        <v>2088</v>
      </c>
      <c r="F2905" s="154" t="s">
        <v>4144</v>
      </c>
      <c r="G2905" s="83" t="s">
        <v>1131</v>
      </c>
      <c r="H2905" s="83" t="s">
        <v>1132</v>
      </c>
      <c r="I2905" s="83" t="s">
        <v>1133</v>
      </c>
      <c r="J2905" s="83" t="s">
        <v>1134</v>
      </c>
      <c r="K2905" s="83" t="s">
        <v>1008</v>
      </c>
      <c r="L2905" s="84" t="s">
        <v>1792</v>
      </c>
      <c r="M2905" s="84" t="s">
        <v>917</v>
      </c>
      <c r="N2905" s="83">
        <v>1</v>
      </c>
      <c r="O2905" s="83">
        <v>1</v>
      </c>
      <c r="P2905" s="83">
        <v>7</v>
      </c>
      <c r="Q2905" s="241">
        <f t="shared" si="210"/>
        <v>7</v>
      </c>
      <c r="R2905" s="240" t="str">
        <f t="shared" si="211"/>
        <v>DÜŞÜK RİSK</v>
      </c>
      <c r="S2905" s="84" t="s">
        <v>918</v>
      </c>
      <c r="T2905" s="83" t="s">
        <v>190</v>
      </c>
      <c r="U2905" s="155" t="s">
        <v>919</v>
      </c>
      <c r="V2905" s="85" t="s">
        <v>558</v>
      </c>
      <c r="W2905" s="156" t="s">
        <v>919</v>
      </c>
      <c r="X2905" s="156" t="s">
        <v>858</v>
      </c>
      <c r="Y2905" s="83">
        <v>1</v>
      </c>
      <c r="Z2905" s="83">
        <v>1</v>
      </c>
      <c r="AA2905" s="83">
        <v>7</v>
      </c>
      <c r="AB2905" s="241">
        <f t="shared" si="212"/>
        <v>7</v>
      </c>
      <c r="AC2905" s="240" t="str">
        <f t="shared" si="213"/>
        <v>DÜŞÜK RİSK</v>
      </c>
      <c r="AD2905" s="81" t="s">
        <v>132</v>
      </c>
      <c r="AE2905" s="81" t="s">
        <v>190</v>
      </c>
      <c r="AF2905" s="240" t="s">
        <v>1106</v>
      </c>
      <c r="AG2905" s="83" t="s">
        <v>1097</v>
      </c>
    </row>
    <row r="2906" spans="1:33" ht="122.5" x14ac:dyDescent="0.45">
      <c r="A2906" s="152">
        <v>2899</v>
      </c>
      <c r="B2906" s="153">
        <v>45510</v>
      </c>
      <c r="C2906" s="83" t="s">
        <v>66</v>
      </c>
      <c r="D2906" s="81" t="s">
        <v>6753</v>
      </c>
      <c r="E2906" s="254" t="s">
        <v>2088</v>
      </c>
      <c r="F2906" s="154" t="s">
        <v>4144</v>
      </c>
      <c r="G2906" s="83" t="s">
        <v>1136</v>
      </c>
      <c r="H2906" s="83" t="s">
        <v>1137</v>
      </c>
      <c r="I2906" s="83" t="s">
        <v>1138</v>
      </c>
      <c r="J2906" s="83" t="s">
        <v>1793</v>
      </c>
      <c r="K2906" s="83" t="s">
        <v>1008</v>
      </c>
      <c r="L2906" s="84" t="s">
        <v>1794</v>
      </c>
      <c r="M2906" s="84" t="s">
        <v>917</v>
      </c>
      <c r="N2906" s="83">
        <v>1</v>
      </c>
      <c r="O2906" s="83">
        <v>3</v>
      </c>
      <c r="P2906" s="83">
        <v>15</v>
      </c>
      <c r="Q2906" s="241">
        <f t="shared" si="210"/>
        <v>45</v>
      </c>
      <c r="R2906" s="240" t="str">
        <f t="shared" si="211"/>
        <v>OLASI RİSK</v>
      </c>
      <c r="S2906" s="84" t="s">
        <v>918</v>
      </c>
      <c r="T2906" s="83" t="s">
        <v>131</v>
      </c>
      <c r="U2906" s="155" t="s">
        <v>919</v>
      </c>
      <c r="V2906" s="85" t="s">
        <v>961</v>
      </c>
      <c r="W2906" s="156" t="s">
        <v>919</v>
      </c>
      <c r="X2906" s="156" t="s">
        <v>858</v>
      </c>
      <c r="Y2906" s="83">
        <v>1</v>
      </c>
      <c r="Z2906" s="83">
        <v>1</v>
      </c>
      <c r="AA2906" s="83">
        <v>15</v>
      </c>
      <c r="AB2906" s="241">
        <f t="shared" si="212"/>
        <v>15</v>
      </c>
      <c r="AC2906" s="240" t="str">
        <f t="shared" si="213"/>
        <v>DÜŞÜK RİSK</v>
      </c>
      <c r="AD2906" s="81" t="s">
        <v>931</v>
      </c>
      <c r="AE2906" s="81" t="s">
        <v>131</v>
      </c>
      <c r="AF2906" s="240" t="s">
        <v>1795</v>
      </c>
      <c r="AG2906" s="83" t="s">
        <v>1141</v>
      </c>
    </row>
    <row r="2907" spans="1:33" ht="227.5" x14ac:dyDescent="0.45">
      <c r="A2907" s="152">
        <v>2900</v>
      </c>
      <c r="B2907" s="153">
        <v>45510</v>
      </c>
      <c r="C2907" s="83" t="s">
        <v>66</v>
      </c>
      <c r="D2907" s="81" t="s">
        <v>6753</v>
      </c>
      <c r="E2907" s="254" t="s">
        <v>2088</v>
      </c>
      <c r="F2907" s="154" t="s">
        <v>4144</v>
      </c>
      <c r="G2907" s="83" t="s">
        <v>1146</v>
      </c>
      <c r="H2907" s="83" t="s">
        <v>1147</v>
      </c>
      <c r="I2907" s="83" t="s">
        <v>1148</v>
      </c>
      <c r="J2907" s="83" t="s">
        <v>1149</v>
      </c>
      <c r="K2907" s="83" t="s">
        <v>1008</v>
      </c>
      <c r="L2907" s="84" t="s">
        <v>1796</v>
      </c>
      <c r="M2907" s="84" t="s">
        <v>917</v>
      </c>
      <c r="N2907" s="83">
        <v>1</v>
      </c>
      <c r="O2907" s="83">
        <v>0.5</v>
      </c>
      <c r="P2907" s="83">
        <v>7</v>
      </c>
      <c r="Q2907" s="241">
        <f t="shared" si="210"/>
        <v>3.5</v>
      </c>
      <c r="R2907" s="240" t="str">
        <f t="shared" si="211"/>
        <v>DÜŞÜK RİSK</v>
      </c>
      <c r="S2907" s="84" t="s">
        <v>918</v>
      </c>
      <c r="T2907" s="83" t="s">
        <v>131</v>
      </c>
      <c r="U2907" s="155" t="s">
        <v>919</v>
      </c>
      <c r="V2907" s="85" t="s">
        <v>961</v>
      </c>
      <c r="W2907" s="156" t="s">
        <v>919</v>
      </c>
      <c r="X2907" s="156" t="s">
        <v>858</v>
      </c>
      <c r="Y2907" s="83">
        <v>1</v>
      </c>
      <c r="Z2907" s="83">
        <v>0.5</v>
      </c>
      <c r="AA2907" s="83">
        <v>7</v>
      </c>
      <c r="AB2907" s="241">
        <f t="shared" si="212"/>
        <v>3.5</v>
      </c>
      <c r="AC2907" s="240" t="str">
        <f t="shared" si="213"/>
        <v>DÜŞÜK RİSK</v>
      </c>
      <c r="AD2907" s="81" t="s">
        <v>931</v>
      </c>
      <c r="AE2907" s="81" t="s">
        <v>131</v>
      </c>
      <c r="AF2907" s="240" t="s">
        <v>1795</v>
      </c>
      <c r="AG2907" s="83" t="s">
        <v>1141</v>
      </c>
    </row>
    <row r="2908" spans="1:33" ht="87.5" x14ac:dyDescent="0.45">
      <c r="A2908" s="152">
        <v>2901</v>
      </c>
      <c r="B2908" s="153">
        <v>45510</v>
      </c>
      <c r="C2908" s="83" t="s">
        <v>66</v>
      </c>
      <c r="D2908" s="81" t="s">
        <v>6753</v>
      </c>
      <c r="E2908" s="254" t="s">
        <v>2088</v>
      </c>
      <c r="F2908" s="154" t="s">
        <v>4144</v>
      </c>
      <c r="G2908" s="83" t="s">
        <v>1156</v>
      </c>
      <c r="H2908" s="83" t="s">
        <v>1157</v>
      </c>
      <c r="I2908" s="83" t="s">
        <v>1158</v>
      </c>
      <c r="J2908" s="83" t="s">
        <v>1159</v>
      </c>
      <c r="K2908" s="83" t="s">
        <v>1008</v>
      </c>
      <c r="L2908" s="84" t="s">
        <v>1922</v>
      </c>
      <c r="M2908" s="84" t="s">
        <v>917</v>
      </c>
      <c r="N2908" s="83">
        <v>1</v>
      </c>
      <c r="O2908" s="83">
        <v>0.5</v>
      </c>
      <c r="P2908" s="83">
        <v>7</v>
      </c>
      <c r="Q2908" s="241">
        <f t="shared" si="210"/>
        <v>3.5</v>
      </c>
      <c r="R2908" s="240" t="str">
        <f t="shared" si="211"/>
        <v>DÜŞÜK RİSK</v>
      </c>
      <c r="S2908" s="84" t="s">
        <v>918</v>
      </c>
      <c r="T2908" s="83" t="s">
        <v>191</v>
      </c>
      <c r="U2908" s="155" t="s">
        <v>919</v>
      </c>
      <c r="V2908" s="85" t="s">
        <v>558</v>
      </c>
      <c r="W2908" s="156" t="s">
        <v>919</v>
      </c>
      <c r="X2908" s="156" t="s">
        <v>858</v>
      </c>
      <c r="Y2908" s="83">
        <v>1</v>
      </c>
      <c r="Z2908" s="83">
        <v>0.5</v>
      </c>
      <c r="AA2908" s="83">
        <v>7</v>
      </c>
      <c r="AB2908" s="241">
        <f t="shared" si="212"/>
        <v>3.5</v>
      </c>
      <c r="AC2908" s="240" t="str">
        <f t="shared" si="213"/>
        <v>DÜŞÜK RİSK</v>
      </c>
      <c r="AD2908" s="81" t="s">
        <v>132</v>
      </c>
      <c r="AE2908" s="81" t="s">
        <v>191</v>
      </c>
      <c r="AF2908" s="240" t="s">
        <v>1502</v>
      </c>
      <c r="AG2908" s="83" t="s">
        <v>1141</v>
      </c>
    </row>
    <row r="2909" spans="1:33" ht="87.5" x14ac:dyDescent="0.45">
      <c r="A2909" s="152">
        <v>2902</v>
      </c>
      <c r="B2909" s="153">
        <v>45510</v>
      </c>
      <c r="C2909" s="83" t="s">
        <v>66</v>
      </c>
      <c r="D2909" s="81" t="s">
        <v>6753</v>
      </c>
      <c r="E2909" s="254" t="s">
        <v>2088</v>
      </c>
      <c r="F2909" s="154" t="s">
        <v>4144</v>
      </c>
      <c r="G2909" s="83" t="s">
        <v>1156</v>
      </c>
      <c r="H2909" s="83" t="s">
        <v>1161</v>
      </c>
      <c r="I2909" s="83" t="s">
        <v>1162</v>
      </c>
      <c r="J2909" s="83" t="s">
        <v>941</v>
      </c>
      <c r="K2909" s="83" t="s">
        <v>1008</v>
      </c>
      <c r="L2909" s="84" t="s">
        <v>1923</v>
      </c>
      <c r="M2909" s="84" t="s">
        <v>917</v>
      </c>
      <c r="N2909" s="83">
        <v>1</v>
      </c>
      <c r="O2909" s="83">
        <v>0.5</v>
      </c>
      <c r="P2909" s="83">
        <v>7</v>
      </c>
      <c r="Q2909" s="241">
        <f t="shared" si="210"/>
        <v>3.5</v>
      </c>
      <c r="R2909" s="240" t="str">
        <f t="shared" si="211"/>
        <v>DÜŞÜK RİSK</v>
      </c>
      <c r="S2909" s="84" t="s">
        <v>918</v>
      </c>
      <c r="T2909" s="83" t="s">
        <v>191</v>
      </c>
      <c r="U2909" s="155" t="s">
        <v>919</v>
      </c>
      <c r="V2909" s="85" t="s">
        <v>558</v>
      </c>
      <c r="W2909" s="156" t="s">
        <v>919</v>
      </c>
      <c r="X2909" s="156" t="s">
        <v>858</v>
      </c>
      <c r="Y2909" s="83">
        <v>1</v>
      </c>
      <c r="Z2909" s="83">
        <v>0.5</v>
      </c>
      <c r="AA2909" s="83">
        <v>7</v>
      </c>
      <c r="AB2909" s="241">
        <f t="shared" si="212"/>
        <v>3.5</v>
      </c>
      <c r="AC2909" s="240" t="str">
        <f t="shared" si="213"/>
        <v>DÜŞÜK RİSK</v>
      </c>
      <c r="AD2909" s="81" t="s">
        <v>132</v>
      </c>
      <c r="AE2909" s="81" t="s">
        <v>191</v>
      </c>
      <c r="AF2909" s="240" t="s">
        <v>1502</v>
      </c>
      <c r="AG2909" s="83" t="s">
        <v>1141</v>
      </c>
    </row>
    <row r="2910" spans="1:33" ht="105" x14ac:dyDescent="0.45">
      <c r="A2910" s="152">
        <v>2903</v>
      </c>
      <c r="B2910" s="153">
        <v>45510</v>
      </c>
      <c r="C2910" s="83" t="s">
        <v>66</v>
      </c>
      <c r="D2910" s="81" t="s">
        <v>6753</v>
      </c>
      <c r="E2910" s="254" t="s">
        <v>2088</v>
      </c>
      <c r="F2910" s="154" t="s">
        <v>4144</v>
      </c>
      <c r="G2910" s="83" t="s">
        <v>1998</v>
      </c>
      <c r="H2910" s="83" t="s">
        <v>1503</v>
      </c>
      <c r="I2910" s="83" t="s">
        <v>1504</v>
      </c>
      <c r="J2910" s="83" t="s">
        <v>1999</v>
      </c>
      <c r="K2910" s="83" t="s">
        <v>1008</v>
      </c>
      <c r="L2910" s="84" t="s">
        <v>1506</v>
      </c>
      <c r="M2910" s="84" t="s">
        <v>917</v>
      </c>
      <c r="N2910" s="83">
        <v>1</v>
      </c>
      <c r="O2910" s="83">
        <v>0.5</v>
      </c>
      <c r="P2910" s="83">
        <v>7</v>
      </c>
      <c r="Q2910" s="241">
        <f t="shared" si="210"/>
        <v>3.5</v>
      </c>
      <c r="R2910" s="240" t="str">
        <f t="shared" si="211"/>
        <v>DÜŞÜK RİSK</v>
      </c>
      <c r="S2910" s="84" t="s">
        <v>918</v>
      </c>
      <c r="T2910" s="83" t="s">
        <v>131</v>
      </c>
      <c r="U2910" s="155" t="s">
        <v>919</v>
      </c>
      <c r="V2910" s="85" t="s">
        <v>558</v>
      </c>
      <c r="W2910" s="156" t="s">
        <v>919</v>
      </c>
      <c r="X2910" s="156" t="s">
        <v>858</v>
      </c>
      <c r="Y2910" s="83">
        <v>1</v>
      </c>
      <c r="Z2910" s="83">
        <v>0.5</v>
      </c>
      <c r="AA2910" s="83">
        <v>7</v>
      </c>
      <c r="AB2910" s="241">
        <f t="shared" si="212"/>
        <v>3.5</v>
      </c>
      <c r="AC2910" s="240" t="str">
        <f t="shared" si="213"/>
        <v>DÜŞÜK RİSK</v>
      </c>
      <c r="AD2910" s="81" t="s">
        <v>132</v>
      </c>
      <c r="AE2910" s="81" t="s">
        <v>131</v>
      </c>
      <c r="AF2910" s="240" t="s">
        <v>1502</v>
      </c>
      <c r="AG2910" s="83" t="s">
        <v>1141</v>
      </c>
    </row>
    <row r="2911" spans="1:33" ht="105" x14ac:dyDescent="0.45">
      <c r="A2911" s="152">
        <v>2904</v>
      </c>
      <c r="B2911" s="153">
        <v>45510</v>
      </c>
      <c r="C2911" s="83" t="s">
        <v>66</v>
      </c>
      <c r="D2911" s="81" t="s">
        <v>6753</v>
      </c>
      <c r="E2911" s="254" t="s">
        <v>2088</v>
      </c>
      <c r="F2911" s="154" t="s">
        <v>4144</v>
      </c>
      <c r="G2911" s="83" t="s">
        <v>2000</v>
      </c>
      <c r="H2911" s="83" t="s">
        <v>1507</v>
      </c>
      <c r="I2911" s="83" t="s">
        <v>2001</v>
      </c>
      <c r="J2911" s="83" t="s">
        <v>2002</v>
      </c>
      <c r="K2911" s="83" t="s">
        <v>1008</v>
      </c>
      <c r="L2911" s="84" t="s">
        <v>1510</v>
      </c>
      <c r="M2911" s="84" t="s">
        <v>917</v>
      </c>
      <c r="N2911" s="83">
        <v>3</v>
      </c>
      <c r="O2911" s="83">
        <v>2</v>
      </c>
      <c r="P2911" s="83">
        <v>7</v>
      </c>
      <c r="Q2911" s="241">
        <f t="shared" si="210"/>
        <v>42</v>
      </c>
      <c r="R2911" s="240" t="str">
        <f t="shared" si="211"/>
        <v>OLASI RİSK</v>
      </c>
      <c r="S2911" s="84" t="s">
        <v>4157</v>
      </c>
      <c r="T2911" s="83" t="s">
        <v>131</v>
      </c>
      <c r="U2911" s="155"/>
      <c r="V2911" s="85" t="s">
        <v>558</v>
      </c>
      <c r="W2911" s="156" t="s">
        <v>919</v>
      </c>
      <c r="X2911" s="156" t="s">
        <v>858</v>
      </c>
      <c r="Y2911" s="83">
        <v>1</v>
      </c>
      <c r="Z2911" s="83">
        <v>0.5</v>
      </c>
      <c r="AA2911" s="83">
        <v>7</v>
      </c>
      <c r="AB2911" s="241">
        <f t="shared" ref="AB2911" si="214">IF(OR(ISBLANK(Y2911)=TRUE,ISBLANK(Z2911)=TRUE,ISBLANK(AA2911)=TRUE),"",PRODUCT(Y2911,Z2911,AA2911))</f>
        <v>3.5</v>
      </c>
      <c r="AC2911" s="240" t="str">
        <f t="shared" ref="AC2911" si="215">IF(AB2911="","",IF(AND(AB2911&gt;=0,AB2911&lt;20),"DÜŞÜK RİSK",IF(AND(AB2911&gt;=20,AB2911&lt;70),"OLASI RİSK",IF(AND(AB2911&gt;=70,AB2911&lt;200),"ÖNEMLİ RİSK",IF(AND(AB2911&gt;=200,AB2911&lt;400),"YÜKSEK RİSK",IF(AB2911&gt;=400,"KABUL EDİLEMEZ RİSK",""))))))</f>
        <v>DÜŞÜK RİSK</v>
      </c>
      <c r="AD2911" s="81" t="s">
        <v>132</v>
      </c>
      <c r="AE2911" s="81" t="s">
        <v>131</v>
      </c>
      <c r="AF2911" s="240" t="s">
        <v>1502</v>
      </c>
      <c r="AG2911" s="83" t="s">
        <v>1141</v>
      </c>
    </row>
    <row r="2912" spans="1:33" ht="87.5" x14ac:dyDescent="0.45">
      <c r="A2912" s="152">
        <v>2905</v>
      </c>
      <c r="B2912" s="153">
        <v>45510</v>
      </c>
      <c r="C2912" s="83" t="s">
        <v>66</v>
      </c>
      <c r="D2912" s="81" t="s">
        <v>6753</v>
      </c>
      <c r="E2912" s="254" t="s">
        <v>2088</v>
      </c>
      <c r="F2912" s="154" t="s">
        <v>4144</v>
      </c>
      <c r="G2912" s="83" t="s">
        <v>4158</v>
      </c>
      <c r="H2912" s="83" t="s">
        <v>4159</v>
      </c>
      <c r="I2912" s="83" t="s">
        <v>4160</v>
      </c>
      <c r="J2912" s="83" t="s">
        <v>4161</v>
      </c>
      <c r="K2912" s="83" t="s">
        <v>1008</v>
      </c>
      <c r="L2912" s="84" t="s">
        <v>4162</v>
      </c>
      <c r="M2912" s="84" t="s">
        <v>917</v>
      </c>
      <c r="N2912" s="83">
        <v>1</v>
      </c>
      <c r="O2912" s="83">
        <v>2</v>
      </c>
      <c r="P2912" s="83">
        <v>7</v>
      </c>
      <c r="Q2912" s="241">
        <f t="shared" si="210"/>
        <v>14</v>
      </c>
      <c r="R2912" s="240" t="str">
        <f t="shared" si="211"/>
        <v>DÜŞÜK RİSK</v>
      </c>
      <c r="S2912" s="84" t="s">
        <v>918</v>
      </c>
      <c r="T2912" s="83" t="s">
        <v>131</v>
      </c>
      <c r="U2912" s="155" t="s">
        <v>919</v>
      </c>
      <c r="V2912" s="85" t="s">
        <v>558</v>
      </c>
      <c r="W2912" s="156" t="s">
        <v>919</v>
      </c>
      <c r="X2912" s="156" t="s">
        <v>858</v>
      </c>
      <c r="Y2912" s="83">
        <v>1</v>
      </c>
      <c r="Z2912" s="83">
        <v>2</v>
      </c>
      <c r="AA2912" s="83">
        <v>7</v>
      </c>
      <c r="AB2912" s="241">
        <f t="shared" si="212"/>
        <v>14</v>
      </c>
      <c r="AC2912" s="240" t="str">
        <f t="shared" si="213"/>
        <v>DÜŞÜK RİSK</v>
      </c>
      <c r="AD2912" s="81" t="s">
        <v>132</v>
      </c>
      <c r="AE2912" s="81" t="s">
        <v>131</v>
      </c>
      <c r="AF2912" s="240" t="s">
        <v>1502</v>
      </c>
      <c r="AG2912" s="83" t="s">
        <v>1141</v>
      </c>
    </row>
    <row r="2913" spans="1:33" ht="87.5" x14ac:dyDescent="0.45">
      <c r="A2913" s="152">
        <v>2906</v>
      </c>
      <c r="B2913" s="153">
        <v>45510</v>
      </c>
      <c r="C2913" s="83" t="s">
        <v>66</v>
      </c>
      <c r="D2913" s="81" t="s">
        <v>6753</v>
      </c>
      <c r="E2913" s="254" t="s">
        <v>2088</v>
      </c>
      <c r="F2913" s="154" t="s">
        <v>4144</v>
      </c>
      <c r="G2913" s="83" t="s">
        <v>4158</v>
      </c>
      <c r="H2913" s="83" t="s">
        <v>4163</v>
      </c>
      <c r="I2913" s="83" t="s">
        <v>1203</v>
      </c>
      <c r="J2913" s="83" t="s">
        <v>4164</v>
      </c>
      <c r="K2913" s="83" t="s">
        <v>1008</v>
      </c>
      <c r="L2913" s="84" t="s">
        <v>4165</v>
      </c>
      <c r="M2913" s="84" t="s">
        <v>917</v>
      </c>
      <c r="N2913" s="83">
        <v>1</v>
      </c>
      <c r="O2913" s="83">
        <v>2</v>
      </c>
      <c r="P2913" s="83">
        <v>7</v>
      </c>
      <c r="Q2913" s="241">
        <f t="shared" si="210"/>
        <v>14</v>
      </c>
      <c r="R2913" s="240" t="str">
        <f t="shared" si="211"/>
        <v>DÜŞÜK RİSK</v>
      </c>
      <c r="S2913" s="84" t="s">
        <v>918</v>
      </c>
      <c r="T2913" s="83" t="s">
        <v>131</v>
      </c>
      <c r="U2913" s="155" t="s">
        <v>919</v>
      </c>
      <c r="V2913" s="85" t="s">
        <v>558</v>
      </c>
      <c r="W2913" s="156" t="s">
        <v>919</v>
      </c>
      <c r="X2913" s="156" t="s">
        <v>858</v>
      </c>
      <c r="Y2913" s="83">
        <v>1</v>
      </c>
      <c r="Z2913" s="83">
        <v>1</v>
      </c>
      <c r="AA2913" s="83">
        <v>7</v>
      </c>
      <c r="AB2913" s="241">
        <f t="shared" si="212"/>
        <v>7</v>
      </c>
      <c r="AC2913" s="240" t="str">
        <f t="shared" si="213"/>
        <v>DÜŞÜK RİSK</v>
      </c>
      <c r="AD2913" s="81" t="s">
        <v>132</v>
      </c>
      <c r="AE2913" s="81" t="s">
        <v>131</v>
      </c>
      <c r="AF2913" s="240" t="s">
        <v>1502</v>
      </c>
      <c r="AG2913" s="83" t="s">
        <v>1141</v>
      </c>
    </row>
    <row r="2914" spans="1:33" ht="105" x14ac:dyDescent="0.45">
      <c r="A2914" s="152">
        <v>2907</v>
      </c>
      <c r="B2914" s="153">
        <v>45510</v>
      </c>
      <c r="C2914" s="83" t="s">
        <v>66</v>
      </c>
      <c r="D2914" s="81" t="s">
        <v>6754</v>
      </c>
      <c r="E2914" s="254" t="s">
        <v>2088</v>
      </c>
      <c r="F2914" s="154" t="s">
        <v>4144</v>
      </c>
      <c r="G2914" s="83" t="s">
        <v>1164</v>
      </c>
      <c r="H2914" s="83" t="s">
        <v>1165</v>
      </c>
      <c r="I2914" s="83" t="s">
        <v>1166</v>
      </c>
      <c r="J2914" s="83" t="s">
        <v>1167</v>
      </c>
      <c r="K2914" s="83" t="s">
        <v>1008</v>
      </c>
      <c r="L2914" s="84" t="s">
        <v>1168</v>
      </c>
      <c r="M2914" s="84" t="s">
        <v>1169</v>
      </c>
      <c r="N2914" s="83">
        <v>1</v>
      </c>
      <c r="O2914" s="83">
        <v>1</v>
      </c>
      <c r="P2914" s="83">
        <v>3</v>
      </c>
      <c r="Q2914" s="241">
        <f t="shared" si="210"/>
        <v>3</v>
      </c>
      <c r="R2914" s="240" t="str">
        <f t="shared" si="211"/>
        <v>DÜŞÜK RİSK</v>
      </c>
      <c r="S2914" s="84" t="s">
        <v>918</v>
      </c>
      <c r="T2914" s="83" t="s">
        <v>131</v>
      </c>
      <c r="U2914" s="155" t="s">
        <v>919</v>
      </c>
      <c r="V2914" s="85" t="s">
        <v>558</v>
      </c>
      <c r="W2914" s="156" t="s">
        <v>919</v>
      </c>
      <c r="X2914" s="156" t="s">
        <v>858</v>
      </c>
      <c r="Y2914" s="83">
        <v>0.5</v>
      </c>
      <c r="Z2914" s="83">
        <v>0.5</v>
      </c>
      <c r="AA2914" s="83">
        <v>7</v>
      </c>
      <c r="AB2914" s="241">
        <f t="shared" si="212"/>
        <v>1.75</v>
      </c>
      <c r="AC2914" s="240" t="str">
        <f t="shared" si="213"/>
        <v>DÜŞÜK RİSK</v>
      </c>
      <c r="AD2914" s="81" t="s">
        <v>132</v>
      </c>
      <c r="AE2914" s="81" t="s">
        <v>131</v>
      </c>
      <c r="AF2914" s="240" t="s">
        <v>1751</v>
      </c>
      <c r="AG2914" s="83" t="s">
        <v>1170</v>
      </c>
    </row>
    <row r="2915" spans="1:33" ht="140" x14ac:dyDescent="0.45">
      <c r="A2915" s="152">
        <v>2908</v>
      </c>
      <c r="B2915" s="153">
        <v>45510</v>
      </c>
      <c r="C2915" s="83" t="s">
        <v>66</v>
      </c>
      <c r="D2915" s="81" t="s">
        <v>6754</v>
      </c>
      <c r="E2915" s="254" t="s">
        <v>2088</v>
      </c>
      <c r="F2915" s="154" t="s">
        <v>4144</v>
      </c>
      <c r="G2915" s="83" t="s">
        <v>1164</v>
      </c>
      <c r="H2915" s="83" t="s">
        <v>1171</v>
      </c>
      <c r="I2915" s="83" t="s">
        <v>1172</v>
      </c>
      <c r="J2915" s="83" t="s">
        <v>1173</v>
      </c>
      <c r="K2915" s="83" t="s">
        <v>1008</v>
      </c>
      <c r="L2915" s="84" t="s">
        <v>1174</v>
      </c>
      <c r="M2915" s="84" t="s">
        <v>1169</v>
      </c>
      <c r="N2915" s="83">
        <v>1</v>
      </c>
      <c r="O2915" s="83">
        <v>1</v>
      </c>
      <c r="P2915" s="83">
        <v>3</v>
      </c>
      <c r="Q2915" s="241">
        <f t="shared" si="210"/>
        <v>3</v>
      </c>
      <c r="R2915" s="240" t="str">
        <f t="shared" si="211"/>
        <v>DÜŞÜK RİSK</v>
      </c>
      <c r="S2915" s="84" t="s">
        <v>918</v>
      </c>
      <c r="T2915" s="83" t="s">
        <v>131</v>
      </c>
      <c r="U2915" s="155" t="s">
        <v>919</v>
      </c>
      <c r="V2915" s="85" t="s">
        <v>558</v>
      </c>
      <c r="W2915" s="156" t="s">
        <v>919</v>
      </c>
      <c r="X2915" s="156" t="s">
        <v>858</v>
      </c>
      <c r="Y2915" s="83">
        <v>0.5</v>
      </c>
      <c r="Z2915" s="83">
        <v>1</v>
      </c>
      <c r="AA2915" s="83">
        <v>3</v>
      </c>
      <c r="AB2915" s="241">
        <f t="shared" si="212"/>
        <v>1.5</v>
      </c>
      <c r="AC2915" s="240" t="str">
        <f t="shared" si="213"/>
        <v>DÜŞÜK RİSK</v>
      </c>
      <c r="AD2915" s="81" t="s">
        <v>132</v>
      </c>
      <c r="AE2915" s="81" t="s">
        <v>131</v>
      </c>
      <c r="AF2915" s="240" t="s">
        <v>1751</v>
      </c>
      <c r="AG2915" s="83" t="s">
        <v>1170</v>
      </c>
    </row>
    <row r="2916" spans="1:33" ht="87.5" x14ac:dyDescent="0.45">
      <c r="A2916" s="152">
        <v>2909</v>
      </c>
      <c r="B2916" s="153">
        <v>45510</v>
      </c>
      <c r="C2916" s="83" t="s">
        <v>66</v>
      </c>
      <c r="D2916" s="81" t="s">
        <v>6754</v>
      </c>
      <c r="E2916" s="254" t="s">
        <v>2088</v>
      </c>
      <c r="F2916" s="154" t="s">
        <v>4144</v>
      </c>
      <c r="G2916" s="83" t="s">
        <v>1164</v>
      </c>
      <c r="H2916" s="83" t="s">
        <v>1175</v>
      </c>
      <c r="I2916" s="83" t="s">
        <v>1176</v>
      </c>
      <c r="J2916" s="83" t="s">
        <v>1177</v>
      </c>
      <c r="K2916" s="83" t="s">
        <v>1008</v>
      </c>
      <c r="L2916" s="84" t="s">
        <v>1178</v>
      </c>
      <c r="M2916" s="84" t="s">
        <v>917</v>
      </c>
      <c r="N2916" s="83">
        <v>1</v>
      </c>
      <c r="O2916" s="83">
        <v>3</v>
      </c>
      <c r="P2916" s="83">
        <v>3</v>
      </c>
      <c r="Q2916" s="241">
        <f t="shared" si="210"/>
        <v>9</v>
      </c>
      <c r="R2916" s="240" t="str">
        <f t="shared" si="211"/>
        <v>DÜŞÜK RİSK</v>
      </c>
      <c r="S2916" s="84" t="s">
        <v>918</v>
      </c>
      <c r="T2916" s="83" t="s">
        <v>186</v>
      </c>
      <c r="U2916" s="155" t="s">
        <v>919</v>
      </c>
      <c r="V2916" s="85" t="s">
        <v>558</v>
      </c>
      <c r="W2916" s="156" t="s">
        <v>919</v>
      </c>
      <c r="X2916" s="156" t="s">
        <v>858</v>
      </c>
      <c r="Y2916" s="83">
        <v>1</v>
      </c>
      <c r="Z2916" s="83">
        <v>3</v>
      </c>
      <c r="AA2916" s="83">
        <v>3</v>
      </c>
      <c r="AB2916" s="241">
        <f t="shared" si="212"/>
        <v>9</v>
      </c>
      <c r="AC2916" s="240" t="str">
        <f t="shared" si="213"/>
        <v>DÜŞÜK RİSK</v>
      </c>
      <c r="AD2916" s="81" t="s">
        <v>132</v>
      </c>
      <c r="AE2916" s="81" t="s">
        <v>186</v>
      </c>
      <c r="AF2916" s="240" t="s">
        <v>1751</v>
      </c>
      <c r="AG2916" s="83" t="s">
        <v>1170</v>
      </c>
    </row>
    <row r="2917" spans="1:33" ht="192.5" x14ac:dyDescent="0.45">
      <c r="A2917" s="152">
        <v>2910</v>
      </c>
      <c r="B2917" s="153">
        <v>45510</v>
      </c>
      <c r="C2917" s="83" t="s">
        <v>66</v>
      </c>
      <c r="D2917" s="81" t="s">
        <v>6754</v>
      </c>
      <c r="E2917" s="254" t="s">
        <v>2088</v>
      </c>
      <c r="F2917" s="154" t="s">
        <v>4144</v>
      </c>
      <c r="G2917" s="83" t="s">
        <v>1164</v>
      </c>
      <c r="H2917" s="83" t="s">
        <v>1179</v>
      </c>
      <c r="I2917" s="83" t="s">
        <v>1180</v>
      </c>
      <c r="J2917" s="83" t="s">
        <v>1181</v>
      </c>
      <c r="K2917" s="83" t="s">
        <v>1008</v>
      </c>
      <c r="L2917" s="84" t="s">
        <v>1182</v>
      </c>
      <c r="M2917" s="84" t="s">
        <v>917</v>
      </c>
      <c r="N2917" s="83">
        <v>0.5</v>
      </c>
      <c r="O2917" s="83">
        <v>1</v>
      </c>
      <c r="P2917" s="83">
        <v>40</v>
      </c>
      <c r="Q2917" s="241">
        <f t="shared" si="210"/>
        <v>20</v>
      </c>
      <c r="R2917" s="240" t="str">
        <f t="shared" si="211"/>
        <v>OLASI RİSK</v>
      </c>
      <c r="S2917" s="84" t="s">
        <v>918</v>
      </c>
      <c r="T2917" s="83" t="s">
        <v>131</v>
      </c>
      <c r="U2917" s="155" t="s">
        <v>919</v>
      </c>
      <c r="V2917" s="85" t="s">
        <v>558</v>
      </c>
      <c r="W2917" s="156" t="s">
        <v>919</v>
      </c>
      <c r="X2917" s="156" t="s">
        <v>858</v>
      </c>
      <c r="Y2917" s="83">
        <v>0.5</v>
      </c>
      <c r="Z2917" s="83">
        <v>1</v>
      </c>
      <c r="AA2917" s="83">
        <v>15</v>
      </c>
      <c r="AB2917" s="241">
        <f t="shared" si="212"/>
        <v>7.5</v>
      </c>
      <c r="AC2917" s="240" t="str">
        <f t="shared" si="213"/>
        <v>DÜŞÜK RİSK</v>
      </c>
      <c r="AD2917" s="81" t="s">
        <v>132</v>
      </c>
      <c r="AE2917" s="81" t="s">
        <v>131</v>
      </c>
      <c r="AF2917" s="240" t="s">
        <v>921</v>
      </c>
      <c r="AG2917" s="83" t="s">
        <v>1170</v>
      </c>
    </row>
    <row r="2918" spans="1:33" ht="210" x14ac:dyDescent="0.45">
      <c r="A2918" s="152">
        <v>2911</v>
      </c>
      <c r="B2918" s="153">
        <v>45510</v>
      </c>
      <c r="C2918" s="81" t="s">
        <v>66</v>
      </c>
      <c r="D2918" s="81" t="s">
        <v>6755</v>
      </c>
      <c r="E2918" s="254" t="s">
        <v>2088</v>
      </c>
      <c r="F2918" s="154" t="s">
        <v>4144</v>
      </c>
      <c r="G2918" s="83" t="s">
        <v>963</v>
      </c>
      <c r="H2918" s="83" t="s">
        <v>1215</v>
      </c>
      <c r="I2918" s="83" t="s">
        <v>1216</v>
      </c>
      <c r="J2918" s="83" t="s">
        <v>1217</v>
      </c>
      <c r="K2918" s="83" t="s">
        <v>857</v>
      </c>
      <c r="L2918" s="84" t="s">
        <v>1218</v>
      </c>
      <c r="M2918" s="84" t="s">
        <v>917</v>
      </c>
      <c r="N2918" s="83">
        <v>1</v>
      </c>
      <c r="O2918" s="83">
        <v>2</v>
      </c>
      <c r="P2918" s="83">
        <v>15</v>
      </c>
      <c r="Q2918" s="241">
        <f t="shared" si="210"/>
        <v>30</v>
      </c>
      <c r="R2918" s="240" t="str">
        <f t="shared" si="211"/>
        <v>OLASI RİSK</v>
      </c>
      <c r="S2918" s="84" t="s">
        <v>918</v>
      </c>
      <c r="T2918" s="83" t="s">
        <v>191</v>
      </c>
      <c r="U2918" s="155" t="s">
        <v>919</v>
      </c>
      <c r="V2918" s="85" t="s">
        <v>558</v>
      </c>
      <c r="W2918" s="156" t="s">
        <v>919</v>
      </c>
      <c r="X2918" s="156" t="s">
        <v>858</v>
      </c>
      <c r="Y2918" s="83">
        <v>1</v>
      </c>
      <c r="Z2918" s="83">
        <v>1</v>
      </c>
      <c r="AA2918" s="83">
        <v>15</v>
      </c>
      <c r="AB2918" s="241">
        <f t="shared" si="212"/>
        <v>15</v>
      </c>
      <c r="AC2918" s="240" t="str">
        <f t="shared" si="213"/>
        <v>DÜŞÜK RİSK</v>
      </c>
      <c r="AD2918" s="81" t="s">
        <v>493</v>
      </c>
      <c r="AE2918" s="81" t="s">
        <v>191</v>
      </c>
      <c r="AF2918" s="240" t="s">
        <v>1219</v>
      </c>
      <c r="AG2918" s="83" t="s">
        <v>1220</v>
      </c>
    </row>
    <row r="2919" spans="1:33" ht="157.5" x14ac:dyDescent="0.45">
      <c r="A2919" s="152">
        <v>2912</v>
      </c>
      <c r="B2919" s="153">
        <v>45510</v>
      </c>
      <c r="C2919" s="81" t="s">
        <v>66</v>
      </c>
      <c r="D2919" s="81" t="s">
        <v>6755</v>
      </c>
      <c r="E2919" s="254" t="s">
        <v>2088</v>
      </c>
      <c r="F2919" s="154" t="s">
        <v>4144</v>
      </c>
      <c r="G2919" s="83" t="s">
        <v>1221</v>
      </c>
      <c r="H2919" s="83" t="s">
        <v>1222</v>
      </c>
      <c r="I2919" s="83" t="s">
        <v>1223</v>
      </c>
      <c r="J2919" s="83" t="s">
        <v>1224</v>
      </c>
      <c r="K2919" s="83" t="s">
        <v>857</v>
      </c>
      <c r="L2919" s="84" t="s">
        <v>1225</v>
      </c>
      <c r="M2919" s="84" t="s">
        <v>917</v>
      </c>
      <c r="N2919" s="83">
        <v>1</v>
      </c>
      <c r="O2919" s="83">
        <v>3</v>
      </c>
      <c r="P2919" s="83">
        <v>100</v>
      </c>
      <c r="Q2919" s="241">
        <f t="shared" si="210"/>
        <v>300</v>
      </c>
      <c r="R2919" s="240" t="str">
        <f t="shared" si="211"/>
        <v>YÜKSEK RİSK</v>
      </c>
      <c r="S2919" s="84" t="s">
        <v>918</v>
      </c>
      <c r="T2919" s="83" t="s">
        <v>191</v>
      </c>
      <c r="U2919" s="155" t="s">
        <v>919</v>
      </c>
      <c r="V2919" s="85" t="s">
        <v>558</v>
      </c>
      <c r="W2919" s="156" t="s">
        <v>919</v>
      </c>
      <c r="X2919" s="156" t="s">
        <v>858</v>
      </c>
      <c r="Y2919" s="83">
        <v>1</v>
      </c>
      <c r="Z2919" s="83">
        <v>1</v>
      </c>
      <c r="AA2919" s="83">
        <v>40</v>
      </c>
      <c r="AB2919" s="241">
        <f t="shared" si="212"/>
        <v>40</v>
      </c>
      <c r="AC2919" s="240" t="str">
        <f t="shared" si="213"/>
        <v>OLASI RİSK</v>
      </c>
      <c r="AD2919" s="81" t="s">
        <v>132</v>
      </c>
      <c r="AE2919" s="81" t="s">
        <v>191</v>
      </c>
      <c r="AF2919" s="240" t="s">
        <v>921</v>
      </c>
      <c r="AG2919" s="83" t="s">
        <v>1220</v>
      </c>
    </row>
    <row r="2920" spans="1:33" ht="157.5" x14ac:dyDescent="0.45">
      <c r="A2920" s="152">
        <v>2913</v>
      </c>
      <c r="B2920" s="153">
        <v>45510</v>
      </c>
      <c r="C2920" s="81" t="s">
        <v>66</v>
      </c>
      <c r="D2920" s="81" t="s">
        <v>6755</v>
      </c>
      <c r="E2920" s="254" t="s">
        <v>2088</v>
      </c>
      <c r="F2920" s="154" t="s">
        <v>4144</v>
      </c>
      <c r="G2920" s="83" t="s">
        <v>1226</v>
      </c>
      <c r="H2920" s="83" t="s">
        <v>309</v>
      </c>
      <c r="I2920" s="83" t="s">
        <v>1227</v>
      </c>
      <c r="J2920" s="83" t="s">
        <v>1228</v>
      </c>
      <c r="K2920" s="83" t="s">
        <v>857</v>
      </c>
      <c r="L2920" s="84" t="s">
        <v>1225</v>
      </c>
      <c r="M2920" s="84" t="s">
        <v>1169</v>
      </c>
      <c r="N2920" s="83">
        <v>1</v>
      </c>
      <c r="O2920" s="83">
        <v>3</v>
      </c>
      <c r="P2920" s="83">
        <v>100</v>
      </c>
      <c r="Q2920" s="241">
        <f t="shared" si="210"/>
        <v>300</v>
      </c>
      <c r="R2920" s="240" t="str">
        <f t="shared" si="211"/>
        <v>YÜKSEK RİSK</v>
      </c>
      <c r="S2920" s="84" t="s">
        <v>918</v>
      </c>
      <c r="T2920" s="83" t="s">
        <v>191</v>
      </c>
      <c r="U2920" s="155" t="s">
        <v>919</v>
      </c>
      <c r="V2920" s="85" t="s">
        <v>558</v>
      </c>
      <c r="W2920" s="156" t="s">
        <v>919</v>
      </c>
      <c r="X2920" s="156" t="s">
        <v>858</v>
      </c>
      <c r="Y2920" s="83">
        <v>1</v>
      </c>
      <c r="Z2920" s="83">
        <v>1</v>
      </c>
      <c r="AA2920" s="83">
        <v>40</v>
      </c>
      <c r="AB2920" s="241">
        <f t="shared" si="212"/>
        <v>40</v>
      </c>
      <c r="AC2920" s="240" t="str">
        <f t="shared" si="213"/>
        <v>OLASI RİSK</v>
      </c>
      <c r="AD2920" s="81" t="s">
        <v>132</v>
      </c>
      <c r="AE2920" s="81" t="s">
        <v>191</v>
      </c>
      <c r="AF2920" s="240" t="s">
        <v>921</v>
      </c>
      <c r="AG2920" s="83" t="s">
        <v>1220</v>
      </c>
    </row>
    <row r="2921" spans="1:33" ht="87.5" x14ac:dyDescent="0.45">
      <c r="A2921" s="152">
        <v>2914</v>
      </c>
      <c r="B2921" s="153">
        <v>45510</v>
      </c>
      <c r="C2921" s="81" t="s">
        <v>66</v>
      </c>
      <c r="D2921" s="81" t="s">
        <v>6755</v>
      </c>
      <c r="E2921" s="254" t="s">
        <v>2088</v>
      </c>
      <c r="F2921" s="154" t="s">
        <v>4144</v>
      </c>
      <c r="G2921" s="83" t="s">
        <v>1229</v>
      </c>
      <c r="H2921" s="83" t="s">
        <v>1230</v>
      </c>
      <c r="I2921" s="83" t="s">
        <v>1231</v>
      </c>
      <c r="J2921" s="83" t="s">
        <v>1232</v>
      </c>
      <c r="K2921" s="83" t="s">
        <v>857</v>
      </c>
      <c r="L2921" s="84" t="s">
        <v>1233</v>
      </c>
      <c r="M2921" s="84" t="s">
        <v>1169</v>
      </c>
      <c r="N2921" s="83">
        <v>0.5</v>
      </c>
      <c r="O2921" s="83">
        <v>0.5</v>
      </c>
      <c r="P2921" s="83">
        <v>40</v>
      </c>
      <c r="Q2921" s="241">
        <f t="shared" si="210"/>
        <v>10</v>
      </c>
      <c r="R2921" s="240" t="str">
        <f t="shared" si="211"/>
        <v>DÜŞÜK RİSK</v>
      </c>
      <c r="S2921" s="84" t="s">
        <v>918</v>
      </c>
      <c r="T2921" s="83" t="s">
        <v>191</v>
      </c>
      <c r="U2921" s="155" t="s">
        <v>919</v>
      </c>
      <c r="V2921" s="85" t="s">
        <v>558</v>
      </c>
      <c r="W2921" s="156" t="s">
        <v>919</v>
      </c>
      <c r="X2921" s="156" t="s">
        <v>858</v>
      </c>
      <c r="Y2921" s="83">
        <v>0.5</v>
      </c>
      <c r="Z2921" s="83">
        <v>0.5</v>
      </c>
      <c r="AA2921" s="83">
        <v>40</v>
      </c>
      <c r="AB2921" s="241">
        <f t="shared" si="212"/>
        <v>10</v>
      </c>
      <c r="AC2921" s="240" t="str">
        <f t="shared" si="213"/>
        <v>DÜŞÜK RİSK</v>
      </c>
      <c r="AD2921" s="81" t="s">
        <v>132</v>
      </c>
      <c r="AE2921" s="81" t="s">
        <v>191</v>
      </c>
      <c r="AF2921" s="240" t="s">
        <v>921</v>
      </c>
      <c r="AG2921" s="83" t="s">
        <v>1220</v>
      </c>
    </row>
    <row r="2922" spans="1:33" ht="140" x14ac:dyDescent="0.45">
      <c r="A2922" s="152">
        <v>2915</v>
      </c>
      <c r="B2922" s="153">
        <v>45510</v>
      </c>
      <c r="C2922" s="81" t="s">
        <v>66</v>
      </c>
      <c r="D2922" s="81" t="s">
        <v>6755</v>
      </c>
      <c r="E2922" s="254" t="s">
        <v>2088</v>
      </c>
      <c r="F2922" s="154" t="s">
        <v>4144</v>
      </c>
      <c r="G2922" s="83" t="s">
        <v>1229</v>
      </c>
      <c r="H2922" s="83" t="s">
        <v>1234</v>
      </c>
      <c r="I2922" s="83" t="s">
        <v>1235</v>
      </c>
      <c r="J2922" s="83" t="s">
        <v>1236</v>
      </c>
      <c r="K2922" s="83" t="s">
        <v>857</v>
      </c>
      <c r="L2922" s="84" t="s">
        <v>1237</v>
      </c>
      <c r="M2922" s="84" t="s">
        <v>1169</v>
      </c>
      <c r="N2922" s="83">
        <v>1</v>
      </c>
      <c r="O2922" s="83">
        <v>3</v>
      </c>
      <c r="P2922" s="83">
        <v>40</v>
      </c>
      <c r="Q2922" s="241">
        <f t="shared" si="210"/>
        <v>120</v>
      </c>
      <c r="R2922" s="240" t="str">
        <f t="shared" si="211"/>
        <v>ÖNEMLİ RİSK</v>
      </c>
      <c r="S2922" s="84" t="s">
        <v>918</v>
      </c>
      <c r="T2922" s="83" t="s">
        <v>191</v>
      </c>
      <c r="U2922" s="155" t="s">
        <v>919</v>
      </c>
      <c r="V2922" s="85" t="s">
        <v>558</v>
      </c>
      <c r="W2922" s="156" t="s">
        <v>919</v>
      </c>
      <c r="X2922" s="156" t="s">
        <v>858</v>
      </c>
      <c r="Y2922" s="83">
        <v>1</v>
      </c>
      <c r="Z2922" s="83">
        <v>2</v>
      </c>
      <c r="AA2922" s="83">
        <v>15</v>
      </c>
      <c r="AB2922" s="241">
        <f t="shared" si="212"/>
        <v>30</v>
      </c>
      <c r="AC2922" s="240" t="str">
        <f t="shared" si="213"/>
        <v>OLASI RİSK</v>
      </c>
      <c r="AD2922" s="81" t="s">
        <v>132</v>
      </c>
      <c r="AE2922" s="81" t="s">
        <v>191</v>
      </c>
      <c r="AF2922" s="240" t="s">
        <v>921</v>
      </c>
      <c r="AG2922" s="83" t="s">
        <v>1220</v>
      </c>
    </row>
    <row r="2923" spans="1:33" ht="105" x14ac:dyDescent="0.45">
      <c r="A2923" s="152">
        <v>2916</v>
      </c>
      <c r="B2923" s="153">
        <v>45510</v>
      </c>
      <c r="C2923" s="81" t="s">
        <v>66</v>
      </c>
      <c r="D2923" s="81" t="s">
        <v>6755</v>
      </c>
      <c r="E2923" s="254" t="s">
        <v>2088</v>
      </c>
      <c r="F2923" s="154" t="s">
        <v>4144</v>
      </c>
      <c r="G2923" s="83" t="s">
        <v>1238</v>
      </c>
      <c r="H2923" s="83" t="s">
        <v>1239</v>
      </c>
      <c r="I2923" s="83" t="s">
        <v>1240</v>
      </c>
      <c r="J2923" s="83" t="s">
        <v>1241</v>
      </c>
      <c r="K2923" s="83" t="s">
        <v>857</v>
      </c>
      <c r="L2923" s="84" t="s">
        <v>1242</v>
      </c>
      <c r="M2923" s="84" t="s">
        <v>917</v>
      </c>
      <c r="N2923" s="83">
        <v>1</v>
      </c>
      <c r="O2923" s="83">
        <v>2</v>
      </c>
      <c r="P2923" s="83">
        <v>15</v>
      </c>
      <c r="Q2923" s="241">
        <f t="shared" si="210"/>
        <v>30</v>
      </c>
      <c r="R2923" s="240" t="str">
        <f t="shared" si="211"/>
        <v>OLASI RİSK</v>
      </c>
      <c r="S2923" s="84" t="s">
        <v>918</v>
      </c>
      <c r="T2923" s="83" t="s">
        <v>191</v>
      </c>
      <c r="U2923" s="155" t="s">
        <v>919</v>
      </c>
      <c r="V2923" s="85" t="s">
        <v>558</v>
      </c>
      <c r="W2923" s="156" t="s">
        <v>919</v>
      </c>
      <c r="X2923" s="156" t="s">
        <v>858</v>
      </c>
      <c r="Y2923" s="83">
        <v>1</v>
      </c>
      <c r="Z2923" s="83">
        <v>2</v>
      </c>
      <c r="AA2923" s="83">
        <v>15</v>
      </c>
      <c r="AB2923" s="241">
        <f t="shared" si="212"/>
        <v>30</v>
      </c>
      <c r="AC2923" s="240" t="str">
        <f t="shared" si="213"/>
        <v>OLASI RİSK</v>
      </c>
      <c r="AD2923" s="81" t="s">
        <v>132</v>
      </c>
      <c r="AE2923" s="81" t="s">
        <v>191</v>
      </c>
      <c r="AF2923" s="240" t="s">
        <v>921</v>
      </c>
      <c r="AG2923" s="83" t="s">
        <v>1220</v>
      </c>
    </row>
    <row r="2924" spans="1:33" ht="175" x14ac:dyDescent="0.45">
      <c r="A2924" s="152">
        <v>2917</v>
      </c>
      <c r="B2924" s="153">
        <v>45510</v>
      </c>
      <c r="C2924" s="81" t="s">
        <v>66</v>
      </c>
      <c r="D2924" s="81" t="s">
        <v>6755</v>
      </c>
      <c r="E2924" s="254" t="s">
        <v>2088</v>
      </c>
      <c r="F2924" s="154" t="s">
        <v>4144</v>
      </c>
      <c r="G2924" s="83" t="s">
        <v>1229</v>
      </c>
      <c r="H2924" s="83" t="s">
        <v>1243</v>
      </c>
      <c r="I2924" s="83" t="s">
        <v>1244</v>
      </c>
      <c r="J2924" s="83" t="s">
        <v>1245</v>
      </c>
      <c r="K2924" s="83" t="s">
        <v>857</v>
      </c>
      <c r="L2924" s="84" t="s">
        <v>1246</v>
      </c>
      <c r="M2924" s="84" t="s">
        <v>1169</v>
      </c>
      <c r="N2924" s="83">
        <v>0.5</v>
      </c>
      <c r="O2924" s="83">
        <v>1</v>
      </c>
      <c r="P2924" s="83">
        <v>40</v>
      </c>
      <c r="Q2924" s="241">
        <f t="shared" si="210"/>
        <v>20</v>
      </c>
      <c r="R2924" s="240" t="str">
        <f t="shared" si="211"/>
        <v>OLASI RİSK</v>
      </c>
      <c r="S2924" s="84" t="s">
        <v>918</v>
      </c>
      <c r="T2924" s="83" t="s">
        <v>191</v>
      </c>
      <c r="U2924" s="155" t="s">
        <v>919</v>
      </c>
      <c r="V2924" s="85" t="s">
        <v>558</v>
      </c>
      <c r="W2924" s="156" t="s">
        <v>919</v>
      </c>
      <c r="X2924" s="156" t="s">
        <v>858</v>
      </c>
      <c r="Y2924" s="83">
        <v>0.5</v>
      </c>
      <c r="Z2924" s="83">
        <v>0.5</v>
      </c>
      <c r="AA2924" s="83">
        <v>40</v>
      </c>
      <c r="AB2924" s="241">
        <f t="shared" si="212"/>
        <v>10</v>
      </c>
      <c r="AC2924" s="240" t="str">
        <f t="shared" si="213"/>
        <v>DÜŞÜK RİSK</v>
      </c>
      <c r="AD2924" s="81" t="s">
        <v>132</v>
      </c>
      <c r="AE2924" s="81" t="s">
        <v>191</v>
      </c>
      <c r="AF2924" s="240" t="s">
        <v>921</v>
      </c>
      <c r="AG2924" s="83" t="s">
        <v>1220</v>
      </c>
    </row>
    <row r="2925" spans="1:33" ht="157.5" x14ac:dyDescent="0.45">
      <c r="A2925" s="152">
        <v>2918</v>
      </c>
      <c r="B2925" s="153">
        <v>45510</v>
      </c>
      <c r="C2925" s="81" t="s">
        <v>66</v>
      </c>
      <c r="D2925" s="81" t="s">
        <v>6755</v>
      </c>
      <c r="E2925" s="254" t="s">
        <v>2088</v>
      </c>
      <c r="F2925" s="154" t="s">
        <v>4144</v>
      </c>
      <c r="G2925" s="83" t="s">
        <v>1247</v>
      </c>
      <c r="H2925" s="83" t="s">
        <v>1248</v>
      </c>
      <c r="I2925" s="83" t="s">
        <v>1249</v>
      </c>
      <c r="J2925" s="83" t="s">
        <v>1250</v>
      </c>
      <c r="K2925" s="83" t="s">
        <v>857</v>
      </c>
      <c r="L2925" s="84" t="s">
        <v>1251</v>
      </c>
      <c r="M2925" s="84" t="s">
        <v>1169</v>
      </c>
      <c r="N2925" s="83">
        <v>0.5</v>
      </c>
      <c r="O2925" s="83">
        <v>1</v>
      </c>
      <c r="P2925" s="83">
        <v>40</v>
      </c>
      <c r="Q2925" s="241">
        <f t="shared" si="210"/>
        <v>20</v>
      </c>
      <c r="R2925" s="240" t="str">
        <f t="shared" si="211"/>
        <v>OLASI RİSK</v>
      </c>
      <c r="S2925" s="84" t="s">
        <v>918</v>
      </c>
      <c r="T2925" s="83" t="s">
        <v>192</v>
      </c>
      <c r="U2925" s="155" t="s">
        <v>919</v>
      </c>
      <c r="V2925" s="85" t="s">
        <v>558</v>
      </c>
      <c r="W2925" s="156" t="s">
        <v>919</v>
      </c>
      <c r="X2925" s="156" t="s">
        <v>858</v>
      </c>
      <c r="Y2925" s="83">
        <v>0.5</v>
      </c>
      <c r="Z2925" s="83">
        <v>0.5</v>
      </c>
      <c r="AA2925" s="83">
        <v>40</v>
      </c>
      <c r="AB2925" s="241">
        <f t="shared" si="212"/>
        <v>10</v>
      </c>
      <c r="AC2925" s="240" t="str">
        <f t="shared" si="213"/>
        <v>DÜŞÜK RİSK</v>
      </c>
      <c r="AD2925" s="81" t="s">
        <v>132</v>
      </c>
      <c r="AE2925" s="81" t="s">
        <v>191</v>
      </c>
      <c r="AF2925" s="240" t="s">
        <v>921</v>
      </c>
      <c r="AG2925" s="83" t="s">
        <v>1220</v>
      </c>
    </row>
    <row r="2926" spans="1:33" ht="140" x14ac:dyDescent="0.45">
      <c r="A2926" s="152">
        <v>2919</v>
      </c>
      <c r="B2926" s="153">
        <v>45510</v>
      </c>
      <c r="C2926" s="81" t="s">
        <v>66</v>
      </c>
      <c r="D2926" s="81" t="s">
        <v>6755</v>
      </c>
      <c r="E2926" s="254" t="s">
        <v>2088</v>
      </c>
      <c r="F2926" s="154" t="s">
        <v>4144</v>
      </c>
      <c r="G2926" s="83" t="s">
        <v>1247</v>
      </c>
      <c r="H2926" s="83" t="s">
        <v>1252</v>
      </c>
      <c r="I2926" s="83" t="s">
        <v>1253</v>
      </c>
      <c r="J2926" s="83" t="s">
        <v>1254</v>
      </c>
      <c r="K2926" s="83" t="s">
        <v>857</v>
      </c>
      <c r="L2926" s="84" t="s">
        <v>6817</v>
      </c>
      <c r="M2926" s="84" t="s">
        <v>1169</v>
      </c>
      <c r="N2926" s="83">
        <v>0.5</v>
      </c>
      <c r="O2926" s="83">
        <v>1</v>
      </c>
      <c r="P2926" s="83">
        <v>40</v>
      </c>
      <c r="Q2926" s="241">
        <f t="shared" si="210"/>
        <v>20</v>
      </c>
      <c r="R2926" s="240" t="str">
        <f t="shared" si="211"/>
        <v>OLASI RİSK</v>
      </c>
      <c r="S2926" s="84" t="s">
        <v>918</v>
      </c>
      <c r="T2926" s="83" t="s">
        <v>191</v>
      </c>
      <c r="U2926" s="155" t="s">
        <v>919</v>
      </c>
      <c r="V2926" s="85" t="s">
        <v>558</v>
      </c>
      <c r="W2926" s="156" t="s">
        <v>919</v>
      </c>
      <c r="X2926" s="156" t="s">
        <v>858</v>
      </c>
      <c r="Y2926" s="83">
        <v>0.5</v>
      </c>
      <c r="Z2926" s="83">
        <v>0.5</v>
      </c>
      <c r="AA2926" s="83">
        <v>40</v>
      </c>
      <c r="AB2926" s="241">
        <f t="shared" si="212"/>
        <v>10</v>
      </c>
      <c r="AC2926" s="240" t="str">
        <f t="shared" si="213"/>
        <v>DÜŞÜK RİSK</v>
      </c>
      <c r="AD2926" s="81" t="s">
        <v>132</v>
      </c>
      <c r="AE2926" s="81" t="s">
        <v>191</v>
      </c>
      <c r="AF2926" s="240" t="s">
        <v>921</v>
      </c>
      <c r="AG2926" s="83" t="s">
        <v>1220</v>
      </c>
    </row>
    <row r="2927" spans="1:33" ht="157.5" x14ac:dyDescent="0.45">
      <c r="A2927" s="152">
        <v>2920</v>
      </c>
      <c r="B2927" s="153">
        <v>45510</v>
      </c>
      <c r="C2927" s="81" t="s">
        <v>66</v>
      </c>
      <c r="D2927" s="81" t="s">
        <v>6755</v>
      </c>
      <c r="E2927" s="254" t="s">
        <v>2088</v>
      </c>
      <c r="F2927" s="154" t="s">
        <v>4144</v>
      </c>
      <c r="G2927" s="83" t="s">
        <v>1247</v>
      </c>
      <c r="H2927" s="83" t="s">
        <v>1255</v>
      </c>
      <c r="I2927" s="83" t="s">
        <v>1256</v>
      </c>
      <c r="J2927" s="83" t="s">
        <v>1257</v>
      </c>
      <c r="K2927" s="83" t="s">
        <v>857</v>
      </c>
      <c r="L2927" s="84" t="s">
        <v>1258</v>
      </c>
      <c r="M2927" s="84" t="s">
        <v>1169</v>
      </c>
      <c r="N2927" s="83">
        <v>0.5</v>
      </c>
      <c r="O2927" s="83">
        <v>0.5</v>
      </c>
      <c r="P2927" s="83">
        <v>40</v>
      </c>
      <c r="Q2927" s="241">
        <f t="shared" si="210"/>
        <v>10</v>
      </c>
      <c r="R2927" s="240" t="str">
        <f t="shared" si="211"/>
        <v>DÜŞÜK RİSK</v>
      </c>
      <c r="S2927" s="84" t="s">
        <v>918</v>
      </c>
      <c r="T2927" s="83" t="s">
        <v>191</v>
      </c>
      <c r="U2927" s="155" t="s">
        <v>919</v>
      </c>
      <c r="V2927" s="85" t="s">
        <v>558</v>
      </c>
      <c r="W2927" s="156" t="s">
        <v>919</v>
      </c>
      <c r="X2927" s="156" t="s">
        <v>858</v>
      </c>
      <c r="Y2927" s="83">
        <v>0.5</v>
      </c>
      <c r="Z2927" s="83">
        <v>0.5</v>
      </c>
      <c r="AA2927" s="83">
        <v>40</v>
      </c>
      <c r="AB2927" s="241">
        <f t="shared" si="212"/>
        <v>10</v>
      </c>
      <c r="AC2927" s="240" t="str">
        <f t="shared" si="213"/>
        <v>DÜŞÜK RİSK</v>
      </c>
      <c r="AD2927" s="81" t="s">
        <v>132</v>
      </c>
      <c r="AE2927" s="81" t="s">
        <v>191</v>
      </c>
      <c r="AF2927" s="240" t="s">
        <v>921</v>
      </c>
      <c r="AG2927" s="83" t="s">
        <v>1220</v>
      </c>
    </row>
    <row r="2928" spans="1:33" ht="157.5" x14ac:dyDescent="0.45">
      <c r="A2928" s="152">
        <v>2921</v>
      </c>
      <c r="B2928" s="153">
        <v>45510</v>
      </c>
      <c r="C2928" s="81" t="s">
        <v>66</v>
      </c>
      <c r="D2928" s="81" t="s">
        <v>6755</v>
      </c>
      <c r="E2928" s="254" t="s">
        <v>2088</v>
      </c>
      <c r="F2928" s="154" t="s">
        <v>4144</v>
      </c>
      <c r="G2928" s="83" t="s">
        <v>1259</v>
      </c>
      <c r="H2928" s="83" t="s">
        <v>1260</v>
      </c>
      <c r="I2928" s="83" t="s">
        <v>1261</v>
      </c>
      <c r="J2928" s="83" t="s">
        <v>1262</v>
      </c>
      <c r="K2928" s="83" t="s">
        <v>857</v>
      </c>
      <c r="L2928" s="84" t="s">
        <v>1263</v>
      </c>
      <c r="M2928" s="84" t="s">
        <v>1169</v>
      </c>
      <c r="N2928" s="83">
        <v>0.5</v>
      </c>
      <c r="O2928" s="83">
        <v>1</v>
      </c>
      <c r="P2928" s="83">
        <v>40</v>
      </c>
      <c r="Q2928" s="241">
        <f t="shared" si="210"/>
        <v>20</v>
      </c>
      <c r="R2928" s="240" t="str">
        <f t="shared" si="211"/>
        <v>OLASI RİSK</v>
      </c>
      <c r="S2928" s="84" t="s">
        <v>918</v>
      </c>
      <c r="T2928" s="83" t="s">
        <v>191</v>
      </c>
      <c r="U2928" s="155" t="s">
        <v>919</v>
      </c>
      <c r="V2928" s="85" t="s">
        <v>558</v>
      </c>
      <c r="W2928" s="156" t="s">
        <v>919</v>
      </c>
      <c r="X2928" s="156" t="s">
        <v>858</v>
      </c>
      <c r="Y2928" s="83">
        <v>0.5</v>
      </c>
      <c r="Z2928" s="83">
        <v>0.5</v>
      </c>
      <c r="AA2928" s="83">
        <v>40</v>
      </c>
      <c r="AB2928" s="241">
        <f t="shared" si="212"/>
        <v>10</v>
      </c>
      <c r="AC2928" s="240" t="str">
        <f t="shared" si="213"/>
        <v>DÜŞÜK RİSK</v>
      </c>
      <c r="AD2928" s="81" t="s">
        <v>132</v>
      </c>
      <c r="AE2928" s="81" t="s">
        <v>191</v>
      </c>
      <c r="AF2928" s="240" t="s">
        <v>921</v>
      </c>
      <c r="AG2928" s="83" t="s">
        <v>1220</v>
      </c>
    </row>
    <row r="2929" spans="1:33" ht="175" x14ac:dyDescent="0.45">
      <c r="A2929" s="152">
        <v>2922</v>
      </c>
      <c r="B2929" s="153">
        <v>45510</v>
      </c>
      <c r="C2929" s="81" t="s">
        <v>66</v>
      </c>
      <c r="D2929" s="81" t="s">
        <v>6755</v>
      </c>
      <c r="E2929" s="254" t="s">
        <v>2088</v>
      </c>
      <c r="F2929" s="154" t="s">
        <v>4144</v>
      </c>
      <c r="G2929" s="83" t="s">
        <v>1264</v>
      </c>
      <c r="H2929" s="83" t="s">
        <v>1265</v>
      </c>
      <c r="I2929" s="83" t="s">
        <v>1266</v>
      </c>
      <c r="J2929" s="83" t="s">
        <v>1267</v>
      </c>
      <c r="K2929" s="83" t="s">
        <v>857</v>
      </c>
      <c r="L2929" s="84" t="s">
        <v>1268</v>
      </c>
      <c r="M2929" s="84" t="s">
        <v>1169</v>
      </c>
      <c r="N2929" s="83">
        <v>0.5</v>
      </c>
      <c r="O2929" s="83">
        <v>0.5</v>
      </c>
      <c r="P2929" s="83">
        <v>15</v>
      </c>
      <c r="Q2929" s="241">
        <f t="shared" si="210"/>
        <v>3.75</v>
      </c>
      <c r="R2929" s="240" t="str">
        <f t="shared" si="211"/>
        <v>DÜŞÜK RİSK</v>
      </c>
      <c r="S2929" s="84" t="s">
        <v>918</v>
      </c>
      <c r="T2929" s="83" t="s">
        <v>190</v>
      </c>
      <c r="U2929" s="155" t="s">
        <v>919</v>
      </c>
      <c r="V2929" s="85" t="s">
        <v>558</v>
      </c>
      <c r="W2929" s="156" t="s">
        <v>919</v>
      </c>
      <c r="X2929" s="156" t="s">
        <v>858</v>
      </c>
      <c r="Y2929" s="83">
        <v>0.5</v>
      </c>
      <c r="Z2929" s="83">
        <v>0.5</v>
      </c>
      <c r="AA2929" s="83">
        <v>15</v>
      </c>
      <c r="AB2929" s="241">
        <f t="shared" si="212"/>
        <v>3.75</v>
      </c>
      <c r="AC2929" s="240" t="str">
        <f t="shared" si="213"/>
        <v>DÜŞÜK RİSK</v>
      </c>
      <c r="AD2929" s="81" t="s">
        <v>132</v>
      </c>
      <c r="AE2929" s="81" t="s">
        <v>190</v>
      </c>
      <c r="AF2929" s="240" t="s">
        <v>921</v>
      </c>
      <c r="AG2929" s="83" t="s">
        <v>1220</v>
      </c>
    </row>
    <row r="2930" spans="1:33" ht="175" x14ac:dyDescent="0.45">
      <c r="A2930" s="152">
        <v>2923</v>
      </c>
      <c r="B2930" s="153">
        <v>45510</v>
      </c>
      <c r="C2930" s="81" t="s">
        <v>66</v>
      </c>
      <c r="D2930" s="81" t="s">
        <v>6755</v>
      </c>
      <c r="E2930" s="254" t="s">
        <v>2088</v>
      </c>
      <c r="F2930" s="154" t="s">
        <v>4144</v>
      </c>
      <c r="G2930" s="83" t="s">
        <v>1269</v>
      </c>
      <c r="H2930" s="83" t="s">
        <v>1270</v>
      </c>
      <c r="I2930" s="83" t="s">
        <v>1271</v>
      </c>
      <c r="J2930" s="83" t="s">
        <v>1272</v>
      </c>
      <c r="K2930" s="83" t="s">
        <v>857</v>
      </c>
      <c r="L2930" s="84" t="s">
        <v>1273</v>
      </c>
      <c r="M2930" s="84" t="s">
        <v>917</v>
      </c>
      <c r="N2930" s="83">
        <v>1</v>
      </c>
      <c r="O2930" s="83">
        <v>1</v>
      </c>
      <c r="P2930" s="83">
        <v>40</v>
      </c>
      <c r="Q2930" s="241">
        <f t="shared" si="210"/>
        <v>40</v>
      </c>
      <c r="R2930" s="240" t="str">
        <f t="shared" si="211"/>
        <v>OLASI RİSK</v>
      </c>
      <c r="S2930" s="84" t="s">
        <v>918</v>
      </c>
      <c r="T2930" s="83" t="s">
        <v>191</v>
      </c>
      <c r="U2930" s="155" t="s">
        <v>919</v>
      </c>
      <c r="V2930" s="85" t="s">
        <v>558</v>
      </c>
      <c r="W2930" s="156" t="s">
        <v>919</v>
      </c>
      <c r="X2930" s="156" t="s">
        <v>858</v>
      </c>
      <c r="Y2930" s="83">
        <v>0.5</v>
      </c>
      <c r="Z2930" s="83">
        <v>0.5</v>
      </c>
      <c r="AA2930" s="83">
        <v>40</v>
      </c>
      <c r="AB2930" s="241">
        <f t="shared" si="212"/>
        <v>10</v>
      </c>
      <c r="AC2930" s="240" t="str">
        <f t="shared" si="213"/>
        <v>DÜŞÜK RİSK</v>
      </c>
      <c r="AD2930" s="81" t="s">
        <v>493</v>
      </c>
      <c r="AE2930" s="81" t="s">
        <v>191</v>
      </c>
      <c r="AF2930" s="240" t="s">
        <v>1274</v>
      </c>
      <c r="AG2930" s="83" t="s">
        <v>1220</v>
      </c>
    </row>
    <row r="2931" spans="1:33" ht="122.5" x14ac:dyDescent="0.45">
      <c r="A2931" s="152">
        <v>2924</v>
      </c>
      <c r="B2931" s="153">
        <v>45510</v>
      </c>
      <c r="C2931" s="81" t="s">
        <v>66</v>
      </c>
      <c r="D2931" s="81" t="s">
        <v>6755</v>
      </c>
      <c r="E2931" s="254" t="s">
        <v>2088</v>
      </c>
      <c r="F2931" s="154" t="s">
        <v>4144</v>
      </c>
      <c r="G2931" s="83" t="s">
        <v>1275</v>
      </c>
      <c r="H2931" s="83" t="s">
        <v>1276</v>
      </c>
      <c r="I2931" s="83" t="s">
        <v>1277</v>
      </c>
      <c r="J2931" s="83" t="s">
        <v>1278</v>
      </c>
      <c r="K2931" s="83" t="s">
        <v>857</v>
      </c>
      <c r="L2931" s="84" t="s">
        <v>1279</v>
      </c>
      <c r="M2931" s="84" t="s">
        <v>917</v>
      </c>
      <c r="N2931" s="83">
        <v>1</v>
      </c>
      <c r="O2931" s="83">
        <v>0.5</v>
      </c>
      <c r="P2931" s="83">
        <v>40</v>
      </c>
      <c r="Q2931" s="241">
        <f t="shared" si="210"/>
        <v>20</v>
      </c>
      <c r="R2931" s="240" t="str">
        <f t="shared" si="211"/>
        <v>OLASI RİSK</v>
      </c>
      <c r="S2931" s="84" t="s">
        <v>918</v>
      </c>
      <c r="T2931" s="83" t="s">
        <v>191</v>
      </c>
      <c r="U2931" s="155" t="s">
        <v>919</v>
      </c>
      <c r="V2931" s="85" t="s">
        <v>558</v>
      </c>
      <c r="W2931" s="156" t="s">
        <v>919</v>
      </c>
      <c r="X2931" s="156" t="s">
        <v>858</v>
      </c>
      <c r="Y2931" s="83">
        <v>0.5</v>
      </c>
      <c r="Z2931" s="83">
        <v>0.5</v>
      </c>
      <c r="AA2931" s="83">
        <v>40</v>
      </c>
      <c r="AB2931" s="241">
        <f t="shared" si="212"/>
        <v>10</v>
      </c>
      <c r="AC2931" s="240" t="str">
        <f t="shared" si="213"/>
        <v>DÜŞÜK RİSK</v>
      </c>
      <c r="AD2931" s="81" t="s">
        <v>493</v>
      </c>
      <c r="AE2931" s="81" t="s">
        <v>191</v>
      </c>
      <c r="AF2931" s="240" t="s">
        <v>1274</v>
      </c>
      <c r="AG2931" s="83" t="s">
        <v>1220</v>
      </c>
    </row>
    <row r="2932" spans="1:33" ht="140" x14ac:dyDescent="0.45">
      <c r="A2932" s="152">
        <v>2925</v>
      </c>
      <c r="B2932" s="153">
        <v>45510</v>
      </c>
      <c r="C2932" s="81" t="s">
        <v>66</v>
      </c>
      <c r="D2932" s="81" t="s">
        <v>6755</v>
      </c>
      <c r="E2932" s="254" t="s">
        <v>2088</v>
      </c>
      <c r="F2932" s="154" t="s">
        <v>4144</v>
      </c>
      <c r="G2932" s="83" t="s">
        <v>1275</v>
      </c>
      <c r="H2932" s="83" t="s">
        <v>1280</v>
      </c>
      <c r="I2932" s="83" t="s">
        <v>1281</v>
      </c>
      <c r="J2932" s="83" t="s">
        <v>1282</v>
      </c>
      <c r="K2932" s="83" t="s">
        <v>857</v>
      </c>
      <c r="L2932" s="84" t="s">
        <v>1283</v>
      </c>
      <c r="M2932" s="84" t="s">
        <v>917</v>
      </c>
      <c r="N2932" s="83">
        <v>0.5</v>
      </c>
      <c r="O2932" s="83">
        <v>0.5</v>
      </c>
      <c r="P2932" s="83">
        <v>40</v>
      </c>
      <c r="Q2932" s="241">
        <f t="shared" si="210"/>
        <v>10</v>
      </c>
      <c r="R2932" s="240" t="str">
        <f t="shared" si="211"/>
        <v>DÜŞÜK RİSK</v>
      </c>
      <c r="S2932" s="84" t="s">
        <v>918</v>
      </c>
      <c r="T2932" s="83" t="s">
        <v>191</v>
      </c>
      <c r="U2932" s="155" t="s">
        <v>919</v>
      </c>
      <c r="V2932" s="85" t="s">
        <v>558</v>
      </c>
      <c r="W2932" s="156" t="s">
        <v>919</v>
      </c>
      <c r="X2932" s="156" t="s">
        <v>858</v>
      </c>
      <c r="Y2932" s="83">
        <v>0.5</v>
      </c>
      <c r="Z2932" s="83">
        <v>0.5</v>
      </c>
      <c r="AA2932" s="83">
        <v>40</v>
      </c>
      <c r="AB2932" s="241">
        <f t="shared" si="212"/>
        <v>10</v>
      </c>
      <c r="AC2932" s="240" t="str">
        <f t="shared" si="213"/>
        <v>DÜŞÜK RİSK</v>
      </c>
      <c r="AD2932" s="81" t="s">
        <v>493</v>
      </c>
      <c r="AE2932" s="81" t="s">
        <v>191</v>
      </c>
      <c r="AF2932" s="240" t="s">
        <v>1274</v>
      </c>
      <c r="AG2932" s="83" t="s">
        <v>1220</v>
      </c>
    </row>
    <row r="2933" spans="1:33" ht="140" x14ac:dyDescent="0.45">
      <c r="A2933" s="152">
        <v>2926</v>
      </c>
      <c r="B2933" s="153">
        <v>45510</v>
      </c>
      <c r="C2933" s="81" t="s">
        <v>66</v>
      </c>
      <c r="D2933" s="81" t="s">
        <v>6755</v>
      </c>
      <c r="E2933" s="254" t="s">
        <v>2088</v>
      </c>
      <c r="F2933" s="154" t="s">
        <v>4144</v>
      </c>
      <c r="G2933" s="83" t="s">
        <v>1275</v>
      </c>
      <c r="H2933" s="83" t="s">
        <v>1284</v>
      </c>
      <c r="I2933" s="83" t="s">
        <v>1285</v>
      </c>
      <c r="J2933" s="83" t="s">
        <v>1286</v>
      </c>
      <c r="K2933" s="83" t="s">
        <v>857</v>
      </c>
      <c r="L2933" s="84" t="s">
        <v>1287</v>
      </c>
      <c r="M2933" s="84" t="s">
        <v>917</v>
      </c>
      <c r="N2933" s="83">
        <v>1</v>
      </c>
      <c r="O2933" s="83">
        <v>0.5</v>
      </c>
      <c r="P2933" s="83">
        <v>40</v>
      </c>
      <c r="Q2933" s="241">
        <f t="shared" si="210"/>
        <v>20</v>
      </c>
      <c r="R2933" s="240" t="str">
        <f t="shared" si="211"/>
        <v>OLASI RİSK</v>
      </c>
      <c r="S2933" s="84" t="s">
        <v>918</v>
      </c>
      <c r="T2933" s="83" t="s">
        <v>191</v>
      </c>
      <c r="U2933" s="155" t="s">
        <v>919</v>
      </c>
      <c r="V2933" s="85" t="s">
        <v>558</v>
      </c>
      <c r="W2933" s="156" t="s">
        <v>919</v>
      </c>
      <c r="X2933" s="156" t="s">
        <v>858</v>
      </c>
      <c r="Y2933" s="83">
        <v>0.5</v>
      </c>
      <c r="Z2933" s="83">
        <v>0.5</v>
      </c>
      <c r="AA2933" s="83">
        <v>40</v>
      </c>
      <c r="AB2933" s="241">
        <f t="shared" si="212"/>
        <v>10</v>
      </c>
      <c r="AC2933" s="240" t="str">
        <f t="shared" si="213"/>
        <v>DÜŞÜK RİSK</v>
      </c>
      <c r="AD2933" s="81" t="s">
        <v>493</v>
      </c>
      <c r="AE2933" s="81" t="s">
        <v>191</v>
      </c>
      <c r="AF2933" s="240" t="s">
        <v>1274</v>
      </c>
      <c r="AG2933" s="83" t="s">
        <v>1220</v>
      </c>
    </row>
    <row r="2934" spans="1:33" ht="122.5" x14ac:dyDescent="0.45">
      <c r="A2934" s="152">
        <v>2927</v>
      </c>
      <c r="B2934" s="153">
        <v>45510</v>
      </c>
      <c r="C2934" s="81" t="s">
        <v>66</v>
      </c>
      <c r="D2934" s="81" t="s">
        <v>6755</v>
      </c>
      <c r="E2934" s="254" t="s">
        <v>2088</v>
      </c>
      <c r="F2934" s="154" t="s">
        <v>4144</v>
      </c>
      <c r="G2934" s="83" t="s">
        <v>1275</v>
      </c>
      <c r="H2934" s="83" t="s">
        <v>1288</v>
      </c>
      <c r="I2934" s="83" t="s">
        <v>1285</v>
      </c>
      <c r="J2934" s="83" t="s">
        <v>1289</v>
      </c>
      <c r="K2934" s="83" t="s">
        <v>857</v>
      </c>
      <c r="L2934" s="84" t="s">
        <v>1279</v>
      </c>
      <c r="M2934" s="84" t="s">
        <v>917</v>
      </c>
      <c r="N2934" s="83">
        <v>1</v>
      </c>
      <c r="O2934" s="83">
        <v>0.5</v>
      </c>
      <c r="P2934" s="83">
        <v>40</v>
      </c>
      <c r="Q2934" s="241">
        <f t="shared" si="210"/>
        <v>20</v>
      </c>
      <c r="R2934" s="240" t="str">
        <f t="shared" si="211"/>
        <v>OLASI RİSK</v>
      </c>
      <c r="S2934" s="84" t="s">
        <v>918</v>
      </c>
      <c r="T2934" s="83" t="s">
        <v>191</v>
      </c>
      <c r="U2934" s="155" t="s">
        <v>919</v>
      </c>
      <c r="V2934" s="85" t="s">
        <v>558</v>
      </c>
      <c r="W2934" s="156" t="s">
        <v>919</v>
      </c>
      <c r="X2934" s="156" t="s">
        <v>858</v>
      </c>
      <c r="Y2934" s="83">
        <v>0.5</v>
      </c>
      <c r="Z2934" s="83">
        <v>0.5</v>
      </c>
      <c r="AA2934" s="83">
        <v>40</v>
      </c>
      <c r="AB2934" s="241">
        <f t="shared" si="212"/>
        <v>10</v>
      </c>
      <c r="AC2934" s="240" t="str">
        <f t="shared" si="213"/>
        <v>DÜŞÜK RİSK</v>
      </c>
      <c r="AD2934" s="81" t="s">
        <v>493</v>
      </c>
      <c r="AE2934" s="81" t="s">
        <v>191</v>
      </c>
      <c r="AF2934" s="240" t="s">
        <v>1274</v>
      </c>
      <c r="AG2934" s="83" t="s">
        <v>1220</v>
      </c>
    </row>
    <row r="2935" spans="1:33" ht="105" x14ac:dyDescent="0.45">
      <c r="A2935" s="152">
        <v>2928</v>
      </c>
      <c r="B2935" s="153">
        <v>45510</v>
      </c>
      <c r="C2935" s="81" t="s">
        <v>66</v>
      </c>
      <c r="D2935" s="81" t="s">
        <v>6755</v>
      </c>
      <c r="E2935" s="254" t="s">
        <v>2088</v>
      </c>
      <c r="F2935" s="154" t="s">
        <v>4144</v>
      </c>
      <c r="G2935" s="83" t="s">
        <v>1275</v>
      </c>
      <c r="H2935" s="83" t="s">
        <v>1290</v>
      </c>
      <c r="I2935" s="83" t="s">
        <v>1291</v>
      </c>
      <c r="J2935" s="83" t="s">
        <v>1292</v>
      </c>
      <c r="K2935" s="83" t="s">
        <v>857</v>
      </c>
      <c r="L2935" s="84" t="s">
        <v>1293</v>
      </c>
      <c r="M2935" s="84" t="s">
        <v>917</v>
      </c>
      <c r="N2935" s="83">
        <v>0.5</v>
      </c>
      <c r="O2935" s="83">
        <v>0.5</v>
      </c>
      <c r="P2935" s="83">
        <v>40</v>
      </c>
      <c r="Q2935" s="241">
        <f t="shared" si="210"/>
        <v>10</v>
      </c>
      <c r="R2935" s="240" t="str">
        <f t="shared" si="211"/>
        <v>DÜŞÜK RİSK</v>
      </c>
      <c r="S2935" s="84" t="s">
        <v>918</v>
      </c>
      <c r="T2935" s="83" t="s">
        <v>191</v>
      </c>
      <c r="U2935" s="155" t="s">
        <v>919</v>
      </c>
      <c r="V2935" s="85" t="s">
        <v>558</v>
      </c>
      <c r="W2935" s="156" t="s">
        <v>919</v>
      </c>
      <c r="X2935" s="156" t="s">
        <v>858</v>
      </c>
      <c r="Y2935" s="83">
        <v>0.5</v>
      </c>
      <c r="Z2935" s="83">
        <v>0.5</v>
      </c>
      <c r="AA2935" s="83">
        <v>40</v>
      </c>
      <c r="AB2935" s="241">
        <f t="shared" si="212"/>
        <v>10</v>
      </c>
      <c r="AC2935" s="240" t="str">
        <f t="shared" si="213"/>
        <v>DÜŞÜK RİSK</v>
      </c>
      <c r="AD2935" s="81" t="s">
        <v>493</v>
      </c>
      <c r="AE2935" s="81" t="s">
        <v>191</v>
      </c>
      <c r="AF2935" s="240" t="s">
        <v>1274</v>
      </c>
      <c r="AG2935" s="83" t="s">
        <v>1220</v>
      </c>
    </row>
    <row r="2936" spans="1:33" ht="157.5" x14ac:dyDescent="0.45">
      <c r="A2936" s="152">
        <v>2929</v>
      </c>
      <c r="B2936" s="153">
        <v>45510</v>
      </c>
      <c r="C2936" s="83" t="s">
        <v>66</v>
      </c>
      <c r="D2936" s="81" t="s">
        <v>6756</v>
      </c>
      <c r="E2936" s="254" t="s">
        <v>2088</v>
      </c>
      <c r="F2936" s="154" t="s">
        <v>4144</v>
      </c>
      <c r="G2936" s="83" t="s">
        <v>1313</v>
      </c>
      <c r="H2936" s="83" t="s">
        <v>4166</v>
      </c>
      <c r="I2936" s="83" t="s">
        <v>4167</v>
      </c>
      <c r="J2936" s="83" t="s">
        <v>4168</v>
      </c>
      <c r="K2936" s="83" t="s">
        <v>1008</v>
      </c>
      <c r="L2936" s="84" t="s">
        <v>4169</v>
      </c>
      <c r="M2936" s="84" t="s">
        <v>917</v>
      </c>
      <c r="N2936" s="83">
        <v>1</v>
      </c>
      <c r="O2936" s="83">
        <v>1</v>
      </c>
      <c r="P2936" s="83">
        <v>40</v>
      </c>
      <c r="Q2936" s="241">
        <f t="shared" si="210"/>
        <v>40</v>
      </c>
      <c r="R2936" s="240" t="str">
        <f t="shared" si="211"/>
        <v>OLASI RİSK</v>
      </c>
      <c r="S2936" s="84" t="s">
        <v>4170</v>
      </c>
      <c r="T2936" s="83" t="s">
        <v>131</v>
      </c>
      <c r="U2936" s="155"/>
      <c r="V2936" s="85" t="s">
        <v>558</v>
      </c>
      <c r="W2936" s="156" t="s">
        <v>919</v>
      </c>
      <c r="X2936" s="156" t="s">
        <v>858</v>
      </c>
      <c r="Y2936" s="83">
        <v>0.5</v>
      </c>
      <c r="Z2936" s="83">
        <v>0.5</v>
      </c>
      <c r="AA2936" s="83">
        <v>40</v>
      </c>
      <c r="AB2936" s="241">
        <f t="shared" ref="AB2936" si="216">IF(OR(ISBLANK(Y2936)=TRUE,ISBLANK(Z2936)=TRUE,ISBLANK(AA2936)=TRUE),"",PRODUCT(Y2936,Z2936,AA2936))</f>
        <v>10</v>
      </c>
      <c r="AC2936" s="240" t="str">
        <f t="shared" ref="AC2936" si="217">IF(AB2936="","",IF(AND(AB2936&gt;=0,AB2936&lt;20),"DÜŞÜK RİSK",IF(AND(AB2936&gt;=20,AB2936&lt;70),"OLASI RİSK",IF(AND(AB2936&gt;=70,AB2936&lt;200),"ÖNEMLİ RİSK",IF(AND(AB2936&gt;=200,AB2936&lt;400),"YÜKSEK RİSK",IF(AB2936&gt;=400,"KABUL EDİLEMEZ RİSK",""))))))</f>
        <v>DÜŞÜK RİSK</v>
      </c>
      <c r="AD2936" s="81" t="s">
        <v>5497</v>
      </c>
      <c r="AE2936" s="81" t="s">
        <v>131</v>
      </c>
      <c r="AF2936" s="240" t="s">
        <v>921</v>
      </c>
      <c r="AG2936" s="83" t="s">
        <v>1298</v>
      </c>
    </row>
    <row r="2937" spans="1:33" ht="122.5" x14ac:dyDescent="0.45">
      <c r="A2937" s="152">
        <v>2930</v>
      </c>
      <c r="B2937" s="153">
        <v>45510</v>
      </c>
      <c r="C2937" s="83" t="s">
        <v>66</v>
      </c>
      <c r="D2937" s="81" t="s">
        <v>6756</v>
      </c>
      <c r="E2937" s="254" t="s">
        <v>2088</v>
      </c>
      <c r="F2937" s="154" t="s">
        <v>4144</v>
      </c>
      <c r="G2937" s="83" t="s">
        <v>1294</v>
      </c>
      <c r="H2937" s="83" t="s">
        <v>1295</v>
      </c>
      <c r="I2937" s="83" t="s">
        <v>1296</v>
      </c>
      <c r="J2937" s="83" t="s">
        <v>924</v>
      </c>
      <c r="K2937" s="83" t="s">
        <v>1008</v>
      </c>
      <c r="L2937" s="84" t="s">
        <v>1297</v>
      </c>
      <c r="M2937" s="84" t="s">
        <v>1169</v>
      </c>
      <c r="N2937" s="83">
        <v>0.5</v>
      </c>
      <c r="O2937" s="83">
        <v>0.5</v>
      </c>
      <c r="P2937" s="83">
        <v>7</v>
      </c>
      <c r="Q2937" s="241">
        <f t="shared" si="210"/>
        <v>1.75</v>
      </c>
      <c r="R2937" s="240" t="str">
        <f t="shared" si="211"/>
        <v>DÜŞÜK RİSK</v>
      </c>
      <c r="S2937" s="84" t="s">
        <v>918</v>
      </c>
      <c r="T2937" s="83" t="s">
        <v>191</v>
      </c>
      <c r="U2937" s="155" t="s">
        <v>919</v>
      </c>
      <c r="V2937" s="85" t="s">
        <v>558</v>
      </c>
      <c r="W2937" s="156" t="s">
        <v>919</v>
      </c>
      <c r="X2937" s="156" t="s">
        <v>858</v>
      </c>
      <c r="Y2937" s="83">
        <v>0.5</v>
      </c>
      <c r="Z2937" s="83">
        <v>0.5</v>
      </c>
      <c r="AA2937" s="83">
        <v>7</v>
      </c>
      <c r="AB2937" s="241">
        <f t="shared" si="212"/>
        <v>1.75</v>
      </c>
      <c r="AC2937" s="240" t="str">
        <f t="shared" si="213"/>
        <v>DÜŞÜK RİSK</v>
      </c>
      <c r="AD2937" s="81" t="s">
        <v>493</v>
      </c>
      <c r="AE2937" s="81" t="s">
        <v>191</v>
      </c>
      <c r="AF2937" s="240" t="s">
        <v>1274</v>
      </c>
      <c r="AG2937" s="83" t="s">
        <v>1298</v>
      </c>
    </row>
    <row r="2938" spans="1:33" ht="105" x14ac:dyDescent="0.45">
      <c r="A2938" s="152">
        <v>2931</v>
      </c>
      <c r="B2938" s="153">
        <v>45510</v>
      </c>
      <c r="C2938" s="83" t="s">
        <v>66</v>
      </c>
      <c r="D2938" s="81" t="s">
        <v>6756</v>
      </c>
      <c r="E2938" s="254" t="s">
        <v>2088</v>
      </c>
      <c r="F2938" s="154" t="s">
        <v>4144</v>
      </c>
      <c r="G2938" s="83" t="s">
        <v>1294</v>
      </c>
      <c r="H2938" s="83" t="s">
        <v>1299</v>
      </c>
      <c r="I2938" s="83" t="s">
        <v>1300</v>
      </c>
      <c r="J2938" s="83" t="s">
        <v>1301</v>
      </c>
      <c r="K2938" s="83" t="s">
        <v>1008</v>
      </c>
      <c r="L2938" s="84" t="s">
        <v>1302</v>
      </c>
      <c r="M2938" s="84" t="s">
        <v>1169</v>
      </c>
      <c r="N2938" s="83">
        <v>3</v>
      </c>
      <c r="O2938" s="83">
        <v>1</v>
      </c>
      <c r="P2938" s="83">
        <v>7</v>
      </c>
      <c r="Q2938" s="241">
        <f t="shared" si="210"/>
        <v>21</v>
      </c>
      <c r="R2938" s="240" t="str">
        <f t="shared" si="211"/>
        <v>OLASI RİSK</v>
      </c>
      <c r="S2938" s="84" t="s">
        <v>918</v>
      </c>
      <c r="T2938" s="83" t="s">
        <v>191</v>
      </c>
      <c r="U2938" s="155" t="s">
        <v>919</v>
      </c>
      <c r="V2938" s="85" t="s">
        <v>558</v>
      </c>
      <c r="W2938" s="156" t="s">
        <v>919</v>
      </c>
      <c r="X2938" s="156" t="s">
        <v>858</v>
      </c>
      <c r="Y2938" s="83">
        <v>1</v>
      </c>
      <c r="Z2938" s="83">
        <v>0.5</v>
      </c>
      <c r="AA2938" s="83">
        <v>3</v>
      </c>
      <c r="AB2938" s="241">
        <f t="shared" si="212"/>
        <v>1.5</v>
      </c>
      <c r="AC2938" s="240" t="str">
        <f t="shared" si="213"/>
        <v>DÜŞÜK RİSK</v>
      </c>
      <c r="AD2938" s="81" t="s">
        <v>132</v>
      </c>
      <c r="AE2938" s="81" t="s">
        <v>191</v>
      </c>
      <c r="AF2938" s="240" t="s">
        <v>921</v>
      </c>
      <c r="AG2938" s="83" t="s">
        <v>1298</v>
      </c>
    </row>
    <row r="2939" spans="1:33" ht="157.5" x14ac:dyDescent="0.45">
      <c r="A2939" s="152">
        <v>2932</v>
      </c>
      <c r="B2939" s="153">
        <v>45510</v>
      </c>
      <c r="C2939" s="83" t="s">
        <v>66</v>
      </c>
      <c r="D2939" s="81" t="s">
        <v>6756</v>
      </c>
      <c r="E2939" s="254" t="s">
        <v>2088</v>
      </c>
      <c r="F2939" s="154" t="s">
        <v>4144</v>
      </c>
      <c r="G2939" s="83" t="s">
        <v>1303</v>
      </c>
      <c r="H2939" s="83" t="s">
        <v>1304</v>
      </c>
      <c r="I2939" s="83" t="s">
        <v>1305</v>
      </c>
      <c r="J2939" s="83" t="s">
        <v>1306</v>
      </c>
      <c r="K2939" s="83" t="s">
        <v>1008</v>
      </c>
      <c r="L2939" s="84" t="s">
        <v>1307</v>
      </c>
      <c r="M2939" s="84" t="s">
        <v>1169</v>
      </c>
      <c r="N2939" s="83">
        <v>1</v>
      </c>
      <c r="O2939" s="83">
        <v>1</v>
      </c>
      <c r="P2939" s="83">
        <v>40</v>
      </c>
      <c r="Q2939" s="241">
        <f t="shared" si="210"/>
        <v>40</v>
      </c>
      <c r="R2939" s="240" t="str">
        <f t="shared" si="211"/>
        <v>OLASI RİSK</v>
      </c>
      <c r="S2939" s="84" t="s">
        <v>918</v>
      </c>
      <c r="T2939" s="83" t="s">
        <v>191</v>
      </c>
      <c r="U2939" s="155" t="s">
        <v>919</v>
      </c>
      <c r="V2939" s="85" t="s">
        <v>558</v>
      </c>
      <c r="W2939" s="156" t="s">
        <v>919</v>
      </c>
      <c r="X2939" s="156" t="s">
        <v>858</v>
      </c>
      <c r="Y2939" s="83">
        <v>0.5</v>
      </c>
      <c r="Z2939" s="83">
        <v>0.5</v>
      </c>
      <c r="AA2939" s="83">
        <v>40</v>
      </c>
      <c r="AB2939" s="241">
        <f t="shared" si="212"/>
        <v>10</v>
      </c>
      <c r="AC2939" s="240" t="str">
        <f t="shared" si="213"/>
        <v>DÜŞÜK RİSK</v>
      </c>
      <c r="AD2939" s="81" t="s">
        <v>132</v>
      </c>
      <c r="AE2939" s="81" t="s">
        <v>191</v>
      </c>
      <c r="AF2939" s="240" t="s">
        <v>921</v>
      </c>
      <c r="AG2939" s="83" t="s">
        <v>1298</v>
      </c>
    </row>
    <row r="2940" spans="1:33" ht="157.5" x14ac:dyDescent="0.45">
      <c r="A2940" s="152">
        <v>2933</v>
      </c>
      <c r="B2940" s="153">
        <v>45510</v>
      </c>
      <c r="C2940" s="83" t="s">
        <v>66</v>
      </c>
      <c r="D2940" s="81" t="s">
        <v>6756</v>
      </c>
      <c r="E2940" s="254" t="s">
        <v>2088</v>
      </c>
      <c r="F2940" s="154" t="s">
        <v>4144</v>
      </c>
      <c r="G2940" s="83" t="s">
        <v>1308</v>
      </c>
      <c r="H2940" s="83" t="s">
        <v>1309</v>
      </c>
      <c r="I2940" s="83" t="s">
        <v>1310</v>
      </c>
      <c r="J2940" s="83" t="s">
        <v>1311</v>
      </c>
      <c r="K2940" s="83" t="s">
        <v>1008</v>
      </c>
      <c r="L2940" s="84" t="s">
        <v>1312</v>
      </c>
      <c r="M2940" s="84" t="s">
        <v>1169</v>
      </c>
      <c r="N2940" s="83">
        <v>3</v>
      </c>
      <c r="O2940" s="83">
        <v>3</v>
      </c>
      <c r="P2940" s="83">
        <v>15</v>
      </c>
      <c r="Q2940" s="241">
        <f t="shared" si="210"/>
        <v>135</v>
      </c>
      <c r="R2940" s="240" t="str">
        <f t="shared" si="211"/>
        <v>ÖNEMLİ RİSK</v>
      </c>
      <c r="S2940" s="84" t="s">
        <v>918</v>
      </c>
      <c r="T2940" s="83" t="s">
        <v>191</v>
      </c>
      <c r="U2940" s="155" t="s">
        <v>919</v>
      </c>
      <c r="V2940" s="85" t="s">
        <v>558</v>
      </c>
      <c r="W2940" s="156" t="s">
        <v>919</v>
      </c>
      <c r="X2940" s="156" t="s">
        <v>858</v>
      </c>
      <c r="Y2940" s="83">
        <v>0.5</v>
      </c>
      <c r="Z2940" s="83">
        <v>0.5</v>
      </c>
      <c r="AA2940" s="83">
        <v>15</v>
      </c>
      <c r="AB2940" s="241">
        <f t="shared" si="212"/>
        <v>3.75</v>
      </c>
      <c r="AC2940" s="240" t="str">
        <f t="shared" si="213"/>
        <v>DÜŞÜK RİSK</v>
      </c>
      <c r="AD2940" s="81" t="s">
        <v>132</v>
      </c>
      <c r="AE2940" s="81" t="s">
        <v>191</v>
      </c>
      <c r="AF2940" s="240" t="s">
        <v>921</v>
      </c>
      <c r="AG2940" s="83" t="s">
        <v>1298</v>
      </c>
    </row>
    <row r="2941" spans="1:33" ht="175" x14ac:dyDescent="0.45">
      <c r="A2941" s="152">
        <v>2934</v>
      </c>
      <c r="B2941" s="153">
        <v>45510</v>
      </c>
      <c r="C2941" s="83" t="s">
        <v>66</v>
      </c>
      <c r="D2941" s="81" t="s">
        <v>6756</v>
      </c>
      <c r="E2941" s="254" t="s">
        <v>2088</v>
      </c>
      <c r="F2941" s="154" t="s">
        <v>4144</v>
      </c>
      <c r="G2941" s="83" t="s">
        <v>1313</v>
      </c>
      <c r="H2941" s="83" t="s">
        <v>1314</v>
      </c>
      <c r="I2941" s="83" t="s">
        <v>1315</v>
      </c>
      <c r="J2941" s="83" t="s">
        <v>1306</v>
      </c>
      <c r="K2941" s="83" t="s">
        <v>1008</v>
      </c>
      <c r="L2941" s="84" t="s">
        <v>1316</v>
      </c>
      <c r="M2941" s="84" t="s">
        <v>1169</v>
      </c>
      <c r="N2941" s="83">
        <v>1</v>
      </c>
      <c r="O2941" s="83">
        <v>0.5</v>
      </c>
      <c r="P2941" s="83">
        <v>15</v>
      </c>
      <c r="Q2941" s="241">
        <f t="shared" si="210"/>
        <v>7.5</v>
      </c>
      <c r="R2941" s="240" t="str">
        <f t="shared" si="211"/>
        <v>DÜŞÜK RİSK</v>
      </c>
      <c r="S2941" s="84" t="s">
        <v>918</v>
      </c>
      <c r="T2941" s="83" t="s">
        <v>72</v>
      </c>
      <c r="U2941" s="155" t="s">
        <v>919</v>
      </c>
      <c r="V2941" s="85" t="s">
        <v>558</v>
      </c>
      <c r="W2941" s="156" t="s">
        <v>919</v>
      </c>
      <c r="X2941" s="156" t="s">
        <v>858</v>
      </c>
      <c r="Y2941" s="83">
        <v>0.5</v>
      </c>
      <c r="Z2941" s="83">
        <v>0.5</v>
      </c>
      <c r="AA2941" s="83">
        <v>40</v>
      </c>
      <c r="AB2941" s="241">
        <f t="shared" si="212"/>
        <v>10</v>
      </c>
      <c r="AC2941" s="240" t="str">
        <f t="shared" si="213"/>
        <v>DÜŞÜK RİSK</v>
      </c>
      <c r="AD2941" s="81" t="s">
        <v>493</v>
      </c>
      <c r="AE2941" s="81" t="s">
        <v>72</v>
      </c>
      <c r="AF2941" s="240" t="s">
        <v>1081</v>
      </c>
      <c r="AG2941" s="83" t="s">
        <v>1298</v>
      </c>
    </row>
    <row r="2942" spans="1:33" ht="122.5" x14ac:dyDescent="0.45">
      <c r="A2942" s="152">
        <v>2935</v>
      </c>
      <c r="B2942" s="153">
        <v>45510</v>
      </c>
      <c r="C2942" s="83" t="s">
        <v>66</v>
      </c>
      <c r="D2942" s="81" t="s">
        <v>6756</v>
      </c>
      <c r="E2942" s="254" t="s">
        <v>2088</v>
      </c>
      <c r="F2942" s="154" t="s">
        <v>4144</v>
      </c>
      <c r="G2942" s="83" t="s">
        <v>1313</v>
      </c>
      <c r="H2942" s="83" t="s">
        <v>1317</v>
      </c>
      <c r="I2942" s="83" t="s">
        <v>1318</v>
      </c>
      <c r="J2942" s="83" t="s">
        <v>1306</v>
      </c>
      <c r="K2942" s="83" t="s">
        <v>1008</v>
      </c>
      <c r="L2942" s="84" t="s">
        <v>1319</v>
      </c>
      <c r="M2942" s="84" t="s">
        <v>1169</v>
      </c>
      <c r="N2942" s="83">
        <v>1</v>
      </c>
      <c r="O2942" s="83">
        <v>0.5</v>
      </c>
      <c r="P2942" s="83">
        <v>40</v>
      </c>
      <c r="Q2942" s="241">
        <f t="shared" si="210"/>
        <v>20</v>
      </c>
      <c r="R2942" s="240" t="str">
        <f t="shared" si="211"/>
        <v>OLASI RİSK</v>
      </c>
      <c r="S2942" s="84" t="s">
        <v>918</v>
      </c>
      <c r="T2942" s="83" t="s">
        <v>191</v>
      </c>
      <c r="U2942" s="155" t="s">
        <v>919</v>
      </c>
      <c r="V2942" s="85" t="s">
        <v>558</v>
      </c>
      <c r="W2942" s="156" t="s">
        <v>919</v>
      </c>
      <c r="X2942" s="156" t="s">
        <v>858</v>
      </c>
      <c r="Y2942" s="83">
        <v>1</v>
      </c>
      <c r="Z2942" s="83">
        <v>0.5</v>
      </c>
      <c r="AA2942" s="83">
        <v>15</v>
      </c>
      <c r="AB2942" s="241">
        <f t="shared" si="212"/>
        <v>7.5</v>
      </c>
      <c r="AC2942" s="240" t="str">
        <f t="shared" si="213"/>
        <v>DÜŞÜK RİSK</v>
      </c>
      <c r="AD2942" s="81" t="s">
        <v>132</v>
      </c>
      <c r="AE2942" s="81" t="s">
        <v>191</v>
      </c>
      <c r="AF2942" s="240" t="s">
        <v>921</v>
      </c>
      <c r="AG2942" s="83" t="s">
        <v>1298</v>
      </c>
    </row>
    <row r="2943" spans="1:33" ht="157.5" x14ac:dyDescent="0.45">
      <c r="A2943" s="152">
        <v>2936</v>
      </c>
      <c r="B2943" s="153">
        <v>45510</v>
      </c>
      <c r="C2943" s="83" t="s">
        <v>66</v>
      </c>
      <c r="D2943" s="81" t="s">
        <v>6756</v>
      </c>
      <c r="E2943" s="254" t="s">
        <v>2088</v>
      </c>
      <c r="F2943" s="154" t="s">
        <v>4144</v>
      </c>
      <c r="G2943" s="83" t="s">
        <v>1313</v>
      </c>
      <c r="H2943" s="83" t="s">
        <v>1320</v>
      </c>
      <c r="I2943" s="83" t="s">
        <v>1321</v>
      </c>
      <c r="J2943" s="83" t="s">
        <v>1322</v>
      </c>
      <c r="K2943" s="83" t="s">
        <v>1008</v>
      </c>
      <c r="L2943" s="84" t="s">
        <v>1323</v>
      </c>
      <c r="M2943" s="84" t="s">
        <v>1169</v>
      </c>
      <c r="N2943" s="83">
        <v>1</v>
      </c>
      <c r="O2943" s="83">
        <v>1</v>
      </c>
      <c r="P2943" s="83">
        <v>40</v>
      </c>
      <c r="Q2943" s="241">
        <f t="shared" si="210"/>
        <v>40</v>
      </c>
      <c r="R2943" s="240" t="str">
        <f t="shared" si="211"/>
        <v>OLASI RİSK</v>
      </c>
      <c r="S2943" s="84" t="s">
        <v>918</v>
      </c>
      <c r="T2943" s="83" t="s">
        <v>72</v>
      </c>
      <c r="U2943" s="155" t="s">
        <v>919</v>
      </c>
      <c r="V2943" s="85" t="s">
        <v>558</v>
      </c>
      <c r="W2943" s="156" t="s">
        <v>919</v>
      </c>
      <c r="X2943" s="156" t="s">
        <v>858</v>
      </c>
      <c r="Y2943" s="83">
        <v>0.5</v>
      </c>
      <c r="Z2943" s="83">
        <v>0.5</v>
      </c>
      <c r="AA2943" s="83">
        <v>40</v>
      </c>
      <c r="AB2943" s="241">
        <f t="shared" si="212"/>
        <v>10</v>
      </c>
      <c r="AC2943" s="240" t="str">
        <f t="shared" si="213"/>
        <v>DÜŞÜK RİSK</v>
      </c>
      <c r="AD2943" s="81" t="s">
        <v>132</v>
      </c>
      <c r="AE2943" s="81" t="s">
        <v>191</v>
      </c>
      <c r="AF2943" s="240" t="s">
        <v>921</v>
      </c>
      <c r="AG2943" s="83" t="s">
        <v>1298</v>
      </c>
    </row>
    <row r="2944" spans="1:33" ht="157.5" x14ac:dyDescent="0.45">
      <c r="A2944" s="152">
        <v>2937</v>
      </c>
      <c r="B2944" s="153">
        <v>45510</v>
      </c>
      <c r="C2944" s="83" t="s">
        <v>66</v>
      </c>
      <c r="D2944" s="81" t="s">
        <v>6756</v>
      </c>
      <c r="E2944" s="254" t="s">
        <v>2088</v>
      </c>
      <c r="F2944" s="154" t="s">
        <v>4144</v>
      </c>
      <c r="G2944" s="83" t="s">
        <v>1313</v>
      </c>
      <c r="H2944" s="83" t="s">
        <v>1324</v>
      </c>
      <c r="I2944" s="83" t="s">
        <v>1325</v>
      </c>
      <c r="J2944" s="83" t="s">
        <v>1326</v>
      </c>
      <c r="K2944" s="83" t="s">
        <v>1008</v>
      </c>
      <c r="L2944" s="84" t="s">
        <v>1323</v>
      </c>
      <c r="M2944" s="84" t="s">
        <v>1169</v>
      </c>
      <c r="N2944" s="83">
        <v>1</v>
      </c>
      <c r="O2944" s="83">
        <v>0.5</v>
      </c>
      <c r="P2944" s="83">
        <v>40</v>
      </c>
      <c r="Q2944" s="241">
        <f t="shared" si="210"/>
        <v>20</v>
      </c>
      <c r="R2944" s="240" t="str">
        <f t="shared" si="211"/>
        <v>OLASI RİSK</v>
      </c>
      <c r="S2944" s="84" t="s">
        <v>918</v>
      </c>
      <c r="T2944" s="83" t="s">
        <v>72</v>
      </c>
      <c r="U2944" s="155" t="s">
        <v>919</v>
      </c>
      <c r="V2944" s="85" t="s">
        <v>558</v>
      </c>
      <c r="W2944" s="156" t="s">
        <v>919</v>
      </c>
      <c r="X2944" s="156" t="s">
        <v>858</v>
      </c>
      <c r="Y2944" s="83">
        <v>0.5</v>
      </c>
      <c r="Z2944" s="83">
        <v>0.5</v>
      </c>
      <c r="AA2944" s="83">
        <v>40</v>
      </c>
      <c r="AB2944" s="241">
        <f t="shared" si="212"/>
        <v>10</v>
      </c>
      <c r="AC2944" s="240" t="str">
        <f t="shared" si="213"/>
        <v>DÜŞÜK RİSK</v>
      </c>
      <c r="AD2944" s="81" t="s">
        <v>493</v>
      </c>
      <c r="AE2944" s="81" t="s">
        <v>72</v>
      </c>
      <c r="AF2944" s="240" t="s">
        <v>1081</v>
      </c>
      <c r="AG2944" s="83" t="s">
        <v>1298</v>
      </c>
    </row>
    <row r="2945" spans="1:33" ht="122.5" x14ac:dyDescent="0.45">
      <c r="A2945" s="152">
        <v>2938</v>
      </c>
      <c r="B2945" s="153">
        <v>45510</v>
      </c>
      <c r="C2945" s="83" t="s">
        <v>66</v>
      </c>
      <c r="D2945" s="81" t="s">
        <v>6756</v>
      </c>
      <c r="E2945" s="254" t="s">
        <v>2088</v>
      </c>
      <c r="F2945" s="154" t="s">
        <v>4144</v>
      </c>
      <c r="G2945" s="83" t="s">
        <v>1313</v>
      </c>
      <c r="H2945" s="83" t="s">
        <v>1327</v>
      </c>
      <c r="I2945" s="83" t="s">
        <v>1325</v>
      </c>
      <c r="J2945" s="83" t="s">
        <v>1328</v>
      </c>
      <c r="K2945" s="83" t="s">
        <v>1008</v>
      </c>
      <c r="L2945" s="84" t="s">
        <v>1329</v>
      </c>
      <c r="M2945" s="84" t="s">
        <v>1169</v>
      </c>
      <c r="N2945" s="83">
        <v>1</v>
      </c>
      <c r="O2945" s="83">
        <v>1</v>
      </c>
      <c r="P2945" s="83">
        <v>40</v>
      </c>
      <c r="Q2945" s="241">
        <f t="shared" si="210"/>
        <v>40</v>
      </c>
      <c r="R2945" s="240" t="str">
        <f t="shared" si="211"/>
        <v>OLASI RİSK</v>
      </c>
      <c r="S2945" s="84" t="s">
        <v>918</v>
      </c>
      <c r="T2945" s="83" t="s">
        <v>72</v>
      </c>
      <c r="U2945" s="155" t="s">
        <v>919</v>
      </c>
      <c r="V2945" s="85" t="s">
        <v>558</v>
      </c>
      <c r="W2945" s="156" t="s">
        <v>919</v>
      </c>
      <c r="X2945" s="156" t="s">
        <v>858</v>
      </c>
      <c r="Y2945" s="83">
        <v>1</v>
      </c>
      <c r="Z2945" s="83">
        <v>0.5</v>
      </c>
      <c r="AA2945" s="83">
        <v>15</v>
      </c>
      <c r="AB2945" s="241">
        <f t="shared" si="212"/>
        <v>7.5</v>
      </c>
      <c r="AC2945" s="240" t="str">
        <f t="shared" si="213"/>
        <v>DÜŞÜK RİSK</v>
      </c>
      <c r="AD2945" s="81" t="s">
        <v>493</v>
      </c>
      <c r="AE2945" s="81" t="s">
        <v>72</v>
      </c>
      <c r="AF2945" s="240" t="s">
        <v>1081</v>
      </c>
      <c r="AG2945" s="83" t="s">
        <v>1298</v>
      </c>
    </row>
    <row r="2946" spans="1:33" ht="87.5" x14ac:dyDescent="0.45">
      <c r="A2946" s="152">
        <v>2939</v>
      </c>
      <c r="B2946" s="153">
        <v>45510</v>
      </c>
      <c r="C2946" s="83" t="s">
        <v>66</v>
      </c>
      <c r="D2946" s="81" t="s">
        <v>6756</v>
      </c>
      <c r="E2946" s="254" t="s">
        <v>2088</v>
      </c>
      <c r="F2946" s="154" t="s">
        <v>4144</v>
      </c>
      <c r="G2946" s="83" t="s">
        <v>1313</v>
      </c>
      <c r="H2946" s="83" t="s">
        <v>1330</v>
      </c>
      <c r="I2946" s="83" t="s">
        <v>1331</v>
      </c>
      <c r="J2946" s="83" t="s">
        <v>1332</v>
      </c>
      <c r="K2946" s="83" t="s">
        <v>1008</v>
      </c>
      <c r="L2946" s="84" t="s">
        <v>1333</v>
      </c>
      <c r="M2946" s="84" t="s">
        <v>1169</v>
      </c>
      <c r="N2946" s="83">
        <v>1</v>
      </c>
      <c r="O2946" s="83">
        <v>1</v>
      </c>
      <c r="P2946" s="83">
        <v>40</v>
      </c>
      <c r="Q2946" s="241">
        <f t="shared" si="210"/>
        <v>40</v>
      </c>
      <c r="R2946" s="240" t="str">
        <f t="shared" si="211"/>
        <v>OLASI RİSK</v>
      </c>
      <c r="S2946" s="84" t="s">
        <v>918</v>
      </c>
      <c r="T2946" s="83" t="s">
        <v>72</v>
      </c>
      <c r="U2946" s="155" t="s">
        <v>919</v>
      </c>
      <c r="V2946" s="85" t="s">
        <v>558</v>
      </c>
      <c r="W2946" s="156" t="s">
        <v>919</v>
      </c>
      <c r="X2946" s="156" t="s">
        <v>858</v>
      </c>
      <c r="Y2946" s="83">
        <v>1</v>
      </c>
      <c r="Z2946" s="83">
        <v>0.5</v>
      </c>
      <c r="AA2946" s="83">
        <v>15</v>
      </c>
      <c r="AB2946" s="241">
        <f t="shared" si="212"/>
        <v>7.5</v>
      </c>
      <c r="AC2946" s="240" t="str">
        <f t="shared" si="213"/>
        <v>DÜŞÜK RİSK</v>
      </c>
      <c r="AD2946" s="81" t="s">
        <v>493</v>
      </c>
      <c r="AE2946" s="81" t="s">
        <v>72</v>
      </c>
      <c r="AF2946" s="240" t="s">
        <v>1081</v>
      </c>
      <c r="AG2946" s="83" t="s">
        <v>1298</v>
      </c>
    </row>
    <row r="2947" spans="1:33" ht="87.5" x14ac:dyDescent="0.45">
      <c r="A2947" s="152">
        <v>2940</v>
      </c>
      <c r="B2947" s="153">
        <v>45510</v>
      </c>
      <c r="C2947" s="83" t="s">
        <v>66</v>
      </c>
      <c r="D2947" s="81" t="s">
        <v>6756</v>
      </c>
      <c r="E2947" s="254" t="s">
        <v>2088</v>
      </c>
      <c r="F2947" s="154" t="s">
        <v>4144</v>
      </c>
      <c r="G2947" s="83" t="s">
        <v>1334</v>
      </c>
      <c r="H2947" s="83" t="s">
        <v>1335</v>
      </c>
      <c r="I2947" s="83" t="s">
        <v>1336</v>
      </c>
      <c r="J2947" s="83" t="s">
        <v>1337</v>
      </c>
      <c r="K2947" s="83" t="s">
        <v>1008</v>
      </c>
      <c r="L2947" s="84" t="s">
        <v>1338</v>
      </c>
      <c r="M2947" s="84" t="s">
        <v>917</v>
      </c>
      <c r="N2947" s="83">
        <v>0.5</v>
      </c>
      <c r="O2947" s="83">
        <v>0.5</v>
      </c>
      <c r="P2947" s="83">
        <v>40</v>
      </c>
      <c r="Q2947" s="241">
        <f t="shared" si="210"/>
        <v>10</v>
      </c>
      <c r="R2947" s="240" t="str">
        <f t="shared" si="211"/>
        <v>DÜŞÜK RİSK</v>
      </c>
      <c r="S2947" s="84" t="s">
        <v>918</v>
      </c>
      <c r="T2947" s="83" t="s">
        <v>72</v>
      </c>
      <c r="U2947" s="155" t="s">
        <v>919</v>
      </c>
      <c r="V2947" s="85" t="s">
        <v>558</v>
      </c>
      <c r="W2947" s="156" t="s">
        <v>919</v>
      </c>
      <c r="X2947" s="156" t="s">
        <v>858</v>
      </c>
      <c r="Y2947" s="83">
        <v>0.5</v>
      </c>
      <c r="Z2947" s="83">
        <v>0.5</v>
      </c>
      <c r="AA2947" s="83">
        <v>40</v>
      </c>
      <c r="AB2947" s="241">
        <f t="shared" si="212"/>
        <v>10</v>
      </c>
      <c r="AC2947" s="240" t="str">
        <f t="shared" si="213"/>
        <v>DÜŞÜK RİSK</v>
      </c>
      <c r="AD2947" s="81" t="s">
        <v>493</v>
      </c>
      <c r="AE2947" s="81" t="s">
        <v>72</v>
      </c>
      <c r="AF2947" s="240" t="s">
        <v>1274</v>
      </c>
      <c r="AG2947" s="83" t="s">
        <v>1298</v>
      </c>
    </row>
    <row r="2948" spans="1:33" ht="192.5" x14ac:dyDescent="0.45">
      <c r="A2948" s="152">
        <v>2941</v>
      </c>
      <c r="B2948" s="153">
        <v>45510</v>
      </c>
      <c r="C2948" s="83" t="s">
        <v>66</v>
      </c>
      <c r="D2948" s="81" t="s">
        <v>6756</v>
      </c>
      <c r="E2948" s="254" t="s">
        <v>2088</v>
      </c>
      <c r="F2948" s="154" t="s">
        <v>4144</v>
      </c>
      <c r="G2948" s="83" t="s">
        <v>1339</v>
      </c>
      <c r="H2948" s="83" t="s">
        <v>1340</v>
      </c>
      <c r="I2948" s="83" t="s">
        <v>1341</v>
      </c>
      <c r="J2948" s="83" t="s">
        <v>1342</v>
      </c>
      <c r="K2948" s="83" t="s">
        <v>1008</v>
      </c>
      <c r="L2948" s="84" t="s">
        <v>1343</v>
      </c>
      <c r="M2948" s="84" t="s">
        <v>917</v>
      </c>
      <c r="N2948" s="83">
        <v>0.5</v>
      </c>
      <c r="O2948" s="83">
        <v>0.5</v>
      </c>
      <c r="P2948" s="83">
        <v>100</v>
      </c>
      <c r="Q2948" s="241">
        <f t="shared" si="210"/>
        <v>25</v>
      </c>
      <c r="R2948" s="240" t="str">
        <f t="shared" si="211"/>
        <v>OLASI RİSK</v>
      </c>
      <c r="S2948" s="84" t="s">
        <v>918</v>
      </c>
      <c r="T2948" s="83" t="s">
        <v>191</v>
      </c>
      <c r="U2948" s="155" t="s">
        <v>919</v>
      </c>
      <c r="V2948" s="85" t="s">
        <v>558</v>
      </c>
      <c r="W2948" s="156" t="s">
        <v>919</v>
      </c>
      <c r="X2948" s="156" t="s">
        <v>858</v>
      </c>
      <c r="Y2948" s="83">
        <v>0.5</v>
      </c>
      <c r="Z2948" s="83">
        <v>0.5</v>
      </c>
      <c r="AA2948" s="83">
        <v>40</v>
      </c>
      <c r="AB2948" s="241">
        <f t="shared" si="212"/>
        <v>10</v>
      </c>
      <c r="AC2948" s="240" t="str">
        <f t="shared" si="213"/>
        <v>DÜŞÜK RİSK</v>
      </c>
      <c r="AD2948" s="81" t="s">
        <v>493</v>
      </c>
      <c r="AE2948" s="81" t="s">
        <v>191</v>
      </c>
      <c r="AF2948" s="240" t="s">
        <v>1274</v>
      </c>
      <c r="AG2948" s="83" t="s">
        <v>1298</v>
      </c>
    </row>
    <row r="2949" spans="1:33" ht="140" x14ac:dyDescent="0.45">
      <c r="A2949" s="152">
        <v>2942</v>
      </c>
      <c r="B2949" s="153">
        <v>45510</v>
      </c>
      <c r="C2949" s="83" t="s">
        <v>66</v>
      </c>
      <c r="D2949" s="81" t="s">
        <v>6756</v>
      </c>
      <c r="E2949" s="254" t="s">
        <v>2088</v>
      </c>
      <c r="F2949" s="154" t="s">
        <v>4144</v>
      </c>
      <c r="G2949" s="83" t="s">
        <v>1339</v>
      </c>
      <c r="H2949" s="83" t="s">
        <v>1344</v>
      </c>
      <c r="I2949" s="83" t="s">
        <v>1345</v>
      </c>
      <c r="J2949" s="83" t="s">
        <v>1346</v>
      </c>
      <c r="K2949" s="83" t="s">
        <v>1008</v>
      </c>
      <c r="L2949" s="84" t="s">
        <v>1347</v>
      </c>
      <c r="M2949" s="84" t="s">
        <v>917</v>
      </c>
      <c r="N2949" s="83">
        <v>1</v>
      </c>
      <c r="O2949" s="83">
        <v>0.5</v>
      </c>
      <c r="P2949" s="83">
        <v>100</v>
      </c>
      <c r="Q2949" s="241">
        <f t="shared" si="210"/>
        <v>50</v>
      </c>
      <c r="R2949" s="240" t="str">
        <f t="shared" si="211"/>
        <v>OLASI RİSK</v>
      </c>
      <c r="S2949" s="84" t="s">
        <v>918</v>
      </c>
      <c r="T2949" s="83" t="s">
        <v>191</v>
      </c>
      <c r="U2949" s="155" t="s">
        <v>919</v>
      </c>
      <c r="V2949" s="85" t="s">
        <v>558</v>
      </c>
      <c r="W2949" s="156" t="s">
        <v>919</v>
      </c>
      <c r="X2949" s="156" t="s">
        <v>858</v>
      </c>
      <c r="Y2949" s="83">
        <v>0.5</v>
      </c>
      <c r="Z2949" s="83">
        <v>0.5</v>
      </c>
      <c r="AA2949" s="83">
        <v>40</v>
      </c>
      <c r="AB2949" s="241">
        <f t="shared" si="212"/>
        <v>10</v>
      </c>
      <c r="AC2949" s="240" t="str">
        <f t="shared" si="213"/>
        <v>DÜŞÜK RİSK</v>
      </c>
      <c r="AD2949" s="81" t="s">
        <v>132</v>
      </c>
      <c r="AE2949" s="81" t="s">
        <v>191</v>
      </c>
      <c r="AF2949" s="240" t="s">
        <v>921</v>
      </c>
      <c r="AG2949" s="83" t="s">
        <v>1298</v>
      </c>
    </row>
    <row r="2950" spans="1:33" ht="175" x14ac:dyDescent="0.45">
      <c r="A2950" s="152">
        <v>2943</v>
      </c>
      <c r="B2950" s="153">
        <v>45510</v>
      </c>
      <c r="C2950" s="83" t="s">
        <v>66</v>
      </c>
      <c r="D2950" s="81" t="s">
        <v>6756</v>
      </c>
      <c r="E2950" s="254" t="s">
        <v>2088</v>
      </c>
      <c r="F2950" s="154" t="s">
        <v>4144</v>
      </c>
      <c r="G2950" s="83" t="s">
        <v>1348</v>
      </c>
      <c r="H2950" s="83" t="s">
        <v>1349</v>
      </c>
      <c r="I2950" s="83" t="s">
        <v>1350</v>
      </c>
      <c r="J2950" s="83" t="s">
        <v>1351</v>
      </c>
      <c r="K2950" s="83" t="s">
        <v>1008</v>
      </c>
      <c r="L2950" s="84" t="s">
        <v>1352</v>
      </c>
      <c r="M2950" s="84" t="s">
        <v>917</v>
      </c>
      <c r="N2950" s="83">
        <v>1</v>
      </c>
      <c r="O2950" s="83">
        <v>0.5</v>
      </c>
      <c r="P2950" s="83">
        <v>100</v>
      </c>
      <c r="Q2950" s="241">
        <f t="shared" si="210"/>
        <v>50</v>
      </c>
      <c r="R2950" s="240" t="str">
        <f t="shared" si="211"/>
        <v>OLASI RİSK</v>
      </c>
      <c r="S2950" s="84" t="s">
        <v>918</v>
      </c>
      <c r="T2950" s="83" t="s">
        <v>132</v>
      </c>
      <c r="U2950" s="155" t="s">
        <v>919</v>
      </c>
      <c r="V2950" s="85" t="s">
        <v>558</v>
      </c>
      <c r="W2950" s="156" t="s">
        <v>919</v>
      </c>
      <c r="X2950" s="156" t="s">
        <v>858</v>
      </c>
      <c r="Y2950" s="83">
        <v>0.5</v>
      </c>
      <c r="Z2950" s="83">
        <v>0.5</v>
      </c>
      <c r="AA2950" s="83">
        <v>40</v>
      </c>
      <c r="AB2950" s="241">
        <f t="shared" si="212"/>
        <v>10</v>
      </c>
      <c r="AC2950" s="240" t="str">
        <f t="shared" si="213"/>
        <v>DÜŞÜK RİSK</v>
      </c>
      <c r="AD2950" s="81" t="s">
        <v>132</v>
      </c>
      <c r="AE2950" s="81" t="s">
        <v>132</v>
      </c>
      <c r="AF2950" s="240" t="s">
        <v>1353</v>
      </c>
      <c r="AG2950" s="83" t="s">
        <v>1298</v>
      </c>
    </row>
    <row r="2951" spans="1:33" ht="175" x14ac:dyDescent="0.45">
      <c r="A2951" s="152">
        <v>2944</v>
      </c>
      <c r="B2951" s="153">
        <v>45510</v>
      </c>
      <c r="C2951" s="83" t="s">
        <v>66</v>
      </c>
      <c r="D2951" s="81" t="s">
        <v>6756</v>
      </c>
      <c r="E2951" s="254" t="s">
        <v>2088</v>
      </c>
      <c r="F2951" s="154" t="s">
        <v>4144</v>
      </c>
      <c r="G2951" s="83" t="s">
        <v>1339</v>
      </c>
      <c r="H2951" s="83" t="s">
        <v>1354</v>
      </c>
      <c r="I2951" s="83" t="s">
        <v>1355</v>
      </c>
      <c r="J2951" s="83" t="s">
        <v>1356</v>
      </c>
      <c r="K2951" s="83" t="s">
        <v>1008</v>
      </c>
      <c r="L2951" s="84" t="s">
        <v>1357</v>
      </c>
      <c r="M2951" s="84" t="s">
        <v>917</v>
      </c>
      <c r="N2951" s="83">
        <v>1</v>
      </c>
      <c r="O2951" s="83">
        <v>0.5</v>
      </c>
      <c r="P2951" s="83">
        <v>100</v>
      </c>
      <c r="Q2951" s="241">
        <f t="shared" si="210"/>
        <v>50</v>
      </c>
      <c r="R2951" s="240" t="str">
        <f t="shared" si="211"/>
        <v>OLASI RİSK</v>
      </c>
      <c r="S2951" s="84" t="s">
        <v>918</v>
      </c>
      <c r="T2951" s="83" t="s">
        <v>132</v>
      </c>
      <c r="U2951" s="155" t="s">
        <v>919</v>
      </c>
      <c r="V2951" s="85" t="s">
        <v>558</v>
      </c>
      <c r="W2951" s="156" t="s">
        <v>919</v>
      </c>
      <c r="X2951" s="156" t="s">
        <v>858</v>
      </c>
      <c r="Y2951" s="83">
        <v>0.5</v>
      </c>
      <c r="Z2951" s="83">
        <v>0.5</v>
      </c>
      <c r="AA2951" s="83">
        <v>40</v>
      </c>
      <c r="AB2951" s="241">
        <f t="shared" si="212"/>
        <v>10</v>
      </c>
      <c r="AC2951" s="240" t="str">
        <f t="shared" si="213"/>
        <v>DÜŞÜK RİSK</v>
      </c>
      <c r="AD2951" s="81" t="s">
        <v>132</v>
      </c>
      <c r="AE2951" s="81" t="s">
        <v>132</v>
      </c>
      <c r="AF2951" s="240" t="s">
        <v>1353</v>
      </c>
      <c r="AG2951" s="83" t="s">
        <v>1298</v>
      </c>
    </row>
    <row r="2952" spans="1:33" ht="140" x14ac:dyDescent="0.45">
      <c r="A2952" s="152">
        <v>2945</v>
      </c>
      <c r="B2952" s="153">
        <v>45510</v>
      </c>
      <c r="C2952" s="83" t="s">
        <v>66</v>
      </c>
      <c r="D2952" s="81" t="s">
        <v>6756</v>
      </c>
      <c r="E2952" s="254" t="s">
        <v>2088</v>
      </c>
      <c r="F2952" s="154" t="s">
        <v>4144</v>
      </c>
      <c r="G2952" s="83" t="s">
        <v>1358</v>
      </c>
      <c r="H2952" s="83" t="s">
        <v>1359</v>
      </c>
      <c r="I2952" s="83" t="s">
        <v>1360</v>
      </c>
      <c r="J2952" s="83" t="s">
        <v>1361</v>
      </c>
      <c r="K2952" s="83" t="s">
        <v>1008</v>
      </c>
      <c r="L2952" s="84" t="s">
        <v>1362</v>
      </c>
      <c r="M2952" s="84" t="s">
        <v>917</v>
      </c>
      <c r="N2952" s="83">
        <v>1</v>
      </c>
      <c r="O2952" s="83">
        <v>1</v>
      </c>
      <c r="P2952" s="83">
        <v>15</v>
      </c>
      <c r="Q2952" s="241">
        <f t="shared" si="210"/>
        <v>15</v>
      </c>
      <c r="R2952" s="240" t="str">
        <f t="shared" si="211"/>
        <v>DÜŞÜK RİSK</v>
      </c>
      <c r="S2952" s="84" t="s">
        <v>918</v>
      </c>
      <c r="T2952" s="83" t="s">
        <v>132</v>
      </c>
      <c r="U2952" s="155" t="s">
        <v>919</v>
      </c>
      <c r="V2952" s="85" t="s">
        <v>558</v>
      </c>
      <c r="W2952" s="156" t="s">
        <v>919</v>
      </c>
      <c r="X2952" s="156" t="s">
        <v>858</v>
      </c>
      <c r="Y2952" s="83">
        <v>1</v>
      </c>
      <c r="Z2952" s="83">
        <v>1</v>
      </c>
      <c r="AA2952" s="83">
        <v>15</v>
      </c>
      <c r="AB2952" s="241">
        <f t="shared" si="212"/>
        <v>15</v>
      </c>
      <c r="AC2952" s="240" t="str">
        <f t="shared" si="213"/>
        <v>DÜŞÜK RİSK</v>
      </c>
      <c r="AD2952" s="81" t="s">
        <v>132</v>
      </c>
      <c r="AE2952" s="81" t="s">
        <v>132</v>
      </c>
      <c r="AF2952" s="240" t="s">
        <v>1353</v>
      </c>
      <c r="AG2952" s="83" t="s">
        <v>1298</v>
      </c>
    </row>
    <row r="2953" spans="1:33" ht="245" x14ac:dyDescent="0.45">
      <c r="A2953" s="152">
        <v>2946</v>
      </c>
      <c r="B2953" s="153">
        <v>45510</v>
      </c>
      <c r="C2953" s="83" t="s">
        <v>66</v>
      </c>
      <c r="D2953" s="81" t="s">
        <v>6756</v>
      </c>
      <c r="E2953" s="254" t="s">
        <v>2088</v>
      </c>
      <c r="F2953" s="154" t="s">
        <v>4144</v>
      </c>
      <c r="G2953" s="83" t="s">
        <v>1363</v>
      </c>
      <c r="H2953" s="83" t="s">
        <v>1364</v>
      </c>
      <c r="I2953" s="83" t="s">
        <v>1365</v>
      </c>
      <c r="J2953" s="83" t="s">
        <v>1366</v>
      </c>
      <c r="K2953" s="83" t="s">
        <v>1008</v>
      </c>
      <c r="L2953" s="84" t="s">
        <v>6809</v>
      </c>
      <c r="M2953" s="84" t="s">
        <v>917</v>
      </c>
      <c r="N2953" s="83">
        <v>1</v>
      </c>
      <c r="O2953" s="83">
        <v>1</v>
      </c>
      <c r="P2953" s="83">
        <v>40</v>
      </c>
      <c r="Q2953" s="241">
        <f t="shared" si="210"/>
        <v>40</v>
      </c>
      <c r="R2953" s="240" t="str">
        <f t="shared" si="211"/>
        <v>OLASI RİSK</v>
      </c>
      <c r="S2953" s="84" t="s">
        <v>918</v>
      </c>
      <c r="T2953" s="83" t="s">
        <v>191</v>
      </c>
      <c r="U2953" s="155" t="s">
        <v>919</v>
      </c>
      <c r="V2953" s="85" t="s">
        <v>558</v>
      </c>
      <c r="W2953" s="156" t="s">
        <v>919</v>
      </c>
      <c r="X2953" s="156" t="s">
        <v>858</v>
      </c>
      <c r="Y2953" s="83">
        <v>0.5</v>
      </c>
      <c r="Z2953" s="83">
        <v>1</v>
      </c>
      <c r="AA2953" s="83">
        <v>40</v>
      </c>
      <c r="AB2953" s="241">
        <f t="shared" si="212"/>
        <v>20</v>
      </c>
      <c r="AC2953" s="240" t="str">
        <f t="shared" si="213"/>
        <v>OLASI RİSK</v>
      </c>
      <c r="AD2953" s="81" t="s">
        <v>493</v>
      </c>
      <c r="AE2953" s="81" t="s">
        <v>191</v>
      </c>
      <c r="AF2953" s="240" t="s">
        <v>1368</v>
      </c>
      <c r="AG2953" s="83" t="s">
        <v>1298</v>
      </c>
    </row>
    <row r="2954" spans="1:33" ht="262.5" x14ac:dyDescent="0.45">
      <c r="A2954" s="152">
        <v>2947</v>
      </c>
      <c r="B2954" s="153">
        <v>45510</v>
      </c>
      <c r="C2954" s="83" t="s">
        <v>66</v>
      </c>
      <c r="D2954" s="81" t="s">
        <v>6756</v>
      </c>
      <c r="E2954" s="254" t="s">
        <v>2088</v>
      </c>
      <c r="F2954" s="154" t="s">
        <v>4144</v>
      </c>
      <c r="G2954" s="83" t="s">
        <v>1363</v>
      </c>
      <c r="H2954" s="83" t="s">
        <v>1364</v>
      </c>
      <c r="I2954" s="83" t="s">
        <v>1369</v>
      </c>
      <c r="J2954" s="83" t="s">
        <v>1370</v>
      </c>
      <c r="K2954" s="83" t="s">
        <v>1008</v>
      </c>
      <c r="L2954" s="84" t="s">
        <v>1367</v>
      </c>
      <c r="M2954" s="84" t="s">
        <v>917</v>
      </c>
      <c r="N2954" s="83">
        <v>1</v>
      </c>
      <c r="O2954" s="83">
        <v>1</v>
      </c>
      <c r="P2954" s="83">
        <v>40</v>
      </c>
      <c r="Q2954" s="241">
        <f t="shared" si="210"/>
        <v>40</v>
      </c>
      <c r="R2954" s="240" t="str">
        <f t="shared" si="211"/>
        <v>OLASI RİSK</v>
      </c>
      <c r="S2954" s="84" t="s">
        <v>918</v>
      </c>
      <c r="T2954" s="83" t="s">
        <v>191</v>
      </c>
      <c r="U2954" s="155" t="s">
        <v>919</v>
      </c>
      <c r="V2954" s="85" t="s">
        <v>558</v>
      </c>
      <c r="W2954" s="156" t="s">
        <v>919</v>
      </c>
      <c r="X2954" s="156" t="s">
        <v>858</v>
      </c>
      <c r="Y2954" s="83">
        <v>0.5</v>
      </c>
      <c r="Z2954" s="83">
        <v>1</v>
      </c>
      <c r="AA2954" s="83">
        <v>40</v>
      </c>
      <c r="AB2954" s="241">
        <f t="shared" si="212"/>
        <v>20</v>
      </c>
      <c r="AC2954" s="240" t="str">
        <f t="shared" si="213"/>
        <v>OLASI RİSK</v>
      </c>
      <c r="AD2954" s="81" t="s">
        <v>493</v>
      </c>
      <c r="AE2954" s="81" t="s">
        <v>191</v>
      </c>
      <c r="AF2954" s="240" t="s">
        <v>1368</v>
      </c>
      <c r="AG2954" s="83" t="s">
        <v>1298</v>
      </c>
    </row>
    <row r="2955" spans="1:33" ht="245" x14ac:dyDescent="0.45">
      <c r="A2955" s="152">
        <v>2948</v>
      </c>
      <c r="B2955" s="153">
        <v>45510</v>
      </c>
      <c r="C2955" s="83" t="s">
        <v>66</v>
      </c>
      <c r="D2955" s="81" t="s">
        <v>6756</v>
      </c>
      <c r="E2955" s="254" t="s">
        <v>2088</v>
      </c>
      <c r="F2955" s="154" t="s">
        <v>4144</v>
      </c>
      <c r="G2955" s="83" t="s">
        <v>1363</v>
      </c>
      <c r="H2955" s="83" t="s">
        <v>1364</v>
      </c>
      <c r="I2955" s="83" t="s">
        <v>1371</v>
      </c>
      <c r="J2955" s="83" t="s">
        <v>1924</v>
      </c>
      <c r="K2955" s="83" t="s">
        <v>1008</v>
      </c>
      <c r="L2955" s="84" t="s">
        <v>6808</v>
      </c>
      <c r="M2955" s="84" t="s">
        <v>917</v>
      </c>
      <c r="N2955" s="83">
        <v>3</v>
      </c>
      <c r="O2955" s="83">
        <v>1</v>
      </c>
      <c r="P2955" s="83">
        <v>40</v>
      </c>
      <c r="Q2955" s="241">
        <f t="shared" ref="Q2955:Q3018" si="218">IF(OR(ISBLANK(N2955)=TRUE,ISBLANK(O2955)=TRUE,ISBLANK(P2955)=TRUE),"",PRODUCT(N2955,O2955,P2955))</f>
        <v>120</v>
      </c>
      <c r="R2955" s="240" t="str">
        <f t="shared" ref="R2955:R3018" si="219">IF(Q2955="","",IF(AND(Q2955&gt;=0,Q2955&lt;20),"DÜŞÜK RİSK",IF(AND(Q2955&gt;=20,Q2955&lt;70),"OLASI RİSK",IF(AND(Q2955&gt;=70,Q2955&lt;200),"ÖNEMLİ RİSK",IF(AND(Q2955&gt;=200,Q2955&lt;400),"YÜKSEK RİSK",IF(Q2955&gt;=400,"KABUL EDİLEMEZ RİSK",""))))))</f>
        <v>ÖNEMLİ RİSK</v>
      </c>
      <c r="S2955" s="84" t="s">
        <v>918</v>
      </c>
      <c r="T2955" s="83" t="s">
        <v>191</v>
      </c>
      <c r="U2955" s="155" t="s">
        <v>919</v>
      </c>
      <c r="V2955" s="85" t="s">
        <v>558</v>
      </c>
      <c r="W2955" s="156" t="s">
        <v>919</v>
      </c>
      <c r="X2955" s="156" t="s">
        <v>858</v>
      </c>
      <c r="Y2955" s="83">
        <v>0.5</v>
      </c>
      <c r="Z2955" s="83">
        <v>1</v>
      </c>
      <c r="AA2955" s="83">
        <v>40</v>
      </c>
      <c r="AB2955" s="241">
        <f t="shared" ref="AB2955:AB3018" si="220">IF(OR(ISBLANK(Y2955)=TRUE,ISBLANK(Z2955)=TRUE,ISBLANK(AA2955)=TRUE),"",PRODUCT(Y2955,Z2955,AA2955))</f>
        <v>20</v>
      </c>
      <c r="AC2955" s="240" t="str">
        <f t="shared" ref="AC2955:AC3018" si="221">IF(AB2955="","",IF(AND(AB2955&gt;=0,AB2955&lt;20),"DÜŞÜK RİSK",IF(AND(AB2955&gt;=20,AB2955&lt;70),"OLASI RİSK",IF(AND(AB2955&gt;=70,AB2955&lt;200),"ÖNEMLİ RİSK",IF(AND(AB2955&gt;=200,AB2955&lt;400),"YÜKSEK RİSK",IF(AB2955&gt;=400,"KABUL EDİLEMEZ RİSK",""))))))</f>
        <v>OLASI RİSK</v>
      </c>
      <c r="AD2955" s="81" t="s">
        <v>493</v>
      </c>
      <c r="AE2955" s="81" t="s">
        <v>191</v>
      </c>
      <c r="AF2955" s="240" t="s">
        <v>1368</v>
      </c>
      <c r="AG2955" s="83" t="s">
        <v>1298</v>
      </c>
    </row>
    <row r="2956" spans="1:33" ht="245" x14ac:dyDescent="0.45">
      <c r="A2956" s="152">
        <v>2949</v>
      </c>
      <c r="B2956" s="153">
        <v>45510</v>
      </c>
      <c r="C2956" s="83" t="s">
        <v>66</v>
      </c>
      <c r="D2956" s="81" t="s">
        <v>6756</v>
      </c>
      <c r="E2956" s="254" t="s">
        <v>2088</v>
      </c>
      <c r="F2956" s="154" t="s">
        <v>4144</v>
      </c>
      <c r="G2956" s="83" t="s">
        <v>1363</v>
      </c>
      <c r="H2956" s="83" t="s">
        <v>1364</v>
      </c>
      <c r="I2956" s="83" t="s">
        <v>1373</v>
      </c>
      <c r="J2956" s="83" t="s">
        <v>1374</v>
      </c>
      <c r="K2956" s="83" t="s">
        <v>1008</v>
      </c>
      <c r="L2956" s="84" t="s">
        <v>6807</v>
      </c>
      <c r="M2956" s="84" t="s">
        <v>917</v>
      </c>
      <c r="N2956" s="83">
        <v>3</v>
      </c>
      <c r="O2956" s="83">
        <v>1</v>
      </c>
      <c r="P2956" s="83">
        <v>40</v>
      </c>
      <c r="Q2956" s="241">
        <f t="shared" si="218"/>
        <v>120</v>
      </c>
      <c r="R2956" s="240" t="str">
        <f t="shared" si="219"/>
        <v>ÖNEMLİ RİSK</v>
      </c>
      <c r="S2956" s="84" t="s">
        <v>918</v>
      </c>
      <c r="T2956" s="83" t="s">
        <v>191</v>
      </c>
      <c r="U2956" s="155" t="s">
        <v>919</v>
      </c>
      <c r="V2956" s="85" t="s">
        <v>558</v>
      </c>
      <c r="W2956" s="156" t="s">
        <v>919</v>
      </c>
      <c r="X2956" s="156" t="s">
        <v>858</v>
      </c>
      <c r="Y2956" s="83">
        <v>0.5</v>
      </c>
      <c r="Z2956" s="83">
        <v>1</v>
      </c>
      <c r="AA2956" s="83">
        <v>40</v>
      </c>
      <c r="AB2956" s="241">
        <f t="shared" si="220"/>
        <v>20</v>
      </c>
      <c r="AC2956" s="240" t="str">
        <f t="shared" si="221"/>
        <v>OLASI RİSK</v>
      </c>
      <c r="AD2956" s="81" t="s">
        <v>493</v>
      </c>
      <c r="AE2956" s="81" t="s">
        <v>191</v>
      </c>
      <c r="AF2956" s="240" t="s">
        <v>1368</v>
      </c>
      <c r="AG2956" s="83" t="s">
        <v>1298</v>
      </c>
    </row>
    <row r="2957" spans="1:33" ht="245" x14ac:dyDescent="0.45">
      <c r="A2957" s="152">
        <v>2950</v>
      </c>
      <c r="B2957" s="153">
        <v>45510</v>
      </c>
      <c r="C2957" s="83" t="s">
        <v>66</v>
      </c>
      <c r="D2957" s="81" t="s">
        <v>6756</v>
      </c>
      <c r="E2957" s="254" t="s">
        <v>2088</v>
      </c>
      <c r="F2957" s="154" t="s">
        <v>4144</v>
      </c>
      <c r="G2957" s="83" t="s">
        <v>1363</v>
      </c>
      <c r="H2957" s="83" t="s">
        <v>1364</v>
      </c>
      <c r="I2957" s="83" t="s">
        <v>1375</v>
      </c>
      <c r="J2957" s="83" t="s">
        <v>1376</v>
      </c>
      <c r="K2957" s="83" t="s">
        <v>1008</v>
      </c>
      <c r="L2957" s="84" t="s">
        <v>6809</v>
      </c>
      <c r="M2957" s="84" t="s">
        <v>917</v>
      </c>
      <c r="N2957" s="83">
        <v>3</v>
      </c>
      <c r="O2957" s="83">
        <v>1</v>
      </c>
      <c r="P2957" s="83">
        <v>40</v>
      </c>
      <c r="Q2957" s="241">
        <f t="shared" si="218"/>
        <v>120</v>
      </c>
      <c r="R2957" s="240" t="str">
        <f t="shared" si="219"/>
        <v>ÖNEMLİ RİSK</v>
      </c>
      <c r="S2957" s="84" t="s">
        <v>918</v>
      </c>
      <c r="T2957" s="83" t="s">
        <v>191</v>
      </c>
      <c r="U2957" s="155" t="s">
        <v>919</v>
      </c>
      <c r="V2957" s="85" t="s">
        <v>558</v>
      </c>
      <c r="W2957" s="156" t="s">
        <v>919</v>
      </c>
      <c r="X2957" s="156" t="s">
        <v>858</v>
      </c>
      <c r="Y2957" s="83">
        <v>0.5</v>
      </c>
      <c r="Z2957" s="83">
        <v>1</v>
      </c>
      <c r="AA2957" s="83">
        <v>40</v>
      </c>
      <c r="AB2957" s="241">
        <f t="shared" si="220"/>
        <v>20</v>
      </c>
      <c r="AC2957" s="240" t="str">
        <f t="shared" si="221"/>
        <v>OLASI RİSK</v>
      </c>
      <c r="AD2957" s="81" t="s">
        <v>493</v>
      </c>
      <c r="AE2957" s="81" t="s">
        <v>191</v>
      </c>
      <c r="AF2957" s="240" t="s">
        <v>1368</v>
      </c>
      <c r="AG2957" s="83" t="s">
        <v>1298</v>
      </c>
    </row>
    <row r="2958" spans="1:33" ht="105" x14ac:dyDescent="0.45">
      <c r="A2958" s="152">
        <v>2951</v>
      </c>
      <c r="B2958" s="153">
        <v>45510</v>
      </c>
      <c r="C2958" s="83" t="s">
        <v>66</v>
      </c>
      <c r="D2958" s="81" t="s">
        <v>6758</v>
      </c>
      <c r="E2958" s="254" t="s">
        <v>2088</v>
      </c>
      <c r="F2958" s="154" t="s">
        <v>4144</v>
      </c>
      <c r="G2958" s="83" t="s">
        <v>1401</v>
      </c>
      <c r="H2958" s="83" t="s">
        <v>1402</v>
      </c>
      <c r="I2958" s="83" t="s">
        <v>1403</v>
      </c>
      <c r="J2958" s="83" t="s">
        <v>1404</v>
      </c>
      <c r="K2958" s="83" t="s">
        <v>857</v>
      </c>
      <c r="L2958" s="84" t="s">
        <v>1405</v>
      </c>
      <c r="M2958" s="84" t="s">
        <v>917</v>
      </c>
      <c r="N2958" s="83">
        <v>0.5</v>
      </c>
      <c r="O2958" s="83">
        <v>0.5</v>
      </c>
      <c r="P2958" s="83">
        <v>40</v>
      </c>
      <c r="Q2958" s="241">
        <f t="shared" si="218"/>
        <v>10</v>
      </c>
      <c r="R2958" s="240" t="str">
        <f t="shared" si="219"/>
        <v>DÜŞÜK RİSK</v>
      </c>
      <c r="S2958" s="84" t="s">
        <v>918</v>
      </c>
      <c r="T2958" s="83" t="s">
        <v>191</v>
      </c>
      <c r="U2958" s="155" t="s">
        <v>919</v>
      </c>
      <c r="V2958" s="85" t="s">
        <v>558</v>
      </c>
      <c r="W2958" s="156" t="s">
        <v>919</v>
      </c>
      <c r="X2958" s="156" t="s">
        <v>858</v>
      </c>
      <c r="Y2958" s="83">
        <v>0.5</v>
      </c>
      <c r="Z2958" s="83">
        <v>0.5</v>
      </c>
      <c r="AA2958" s="83">
        <v>40</v>
      </c>
      <c r="AB2958" s="241">
        <f t="shared" si="220"/>
        <v>10</v>
      </c>
      <c r="AC2958" s="240" t="str">
        <f t="shared" si="221"/>
        <v>DÜŞÜK RİSK</v>
      </c>
      <c r="AD2958" s="81" t="s">
        <v>493</v>
      </c>
      <c r="AE2958" s="81" t="s">
        <v>191</v>
      </c>
      <c r="AF2958" s="240" t="s">
        <v>1274</v>
      </c>
      <c r="AG2958" s="83" t="s">
        <v>860</v>
      </c>
    </row>
    <row r="2959" spans="1:33" ht="105" x14ac:dyDescent="0.45">
      <c r="A2959" s="152">
        <v>2952</v>
      </c>
      <c r="B2959" s="153">
        <v>45510</v>
      </c>
      <c r="C2959" s="83" t="s">
        <v>66</v>
      </c>
      <c r="D2959" s="81" t="s">
        <v>6758</v>
      </c>
      <c r="E2959" s="254" t="s">
        <v>2088</v>
      </c>
      <c r="F2959" s="154" t="s">
        <v>4144</v>
      </c>
      <c r="G2959" s="83" t="s">
        <v>1401</v>
      </c>
      <c r="H2959" s="83" t="s">
        <v>1406</v>
      </c>
      <c r="I2959" s="83" t="s">
        <v>1407</v>
      </c>
      <c r="J2959" s="83" t="s">
        <v>1408</v>
      </c>
      <c r="K2959" s="83" t="s">
        <v>857</v>
      </c>
      <c r="L2959" s="84" t="s">
        <v>1409</v>
      </c>
      <c r="M2959" s="84" t="s">
        <v>917</v>
      </c>
      <c r="N2959" s="83">
        <v>0.5</v>
      </c>
      <c r="O2959" s="83">
        <v>0.5</v>
      </c>
      <c r="P2959" s="83">
        <v>15</v>
      </c>
      <c r="Q2959" s="241">
        <f t="shared" si="218"/>
        <v>3.75</v>
      </c>
      <c r="R2959" s="240" t="str">
        <f t="shared" si="219"/>
        <v>DÜŞÜK RİSK</v>
      </c>
      <c r="S2959" s="84" t="s">
        <v>918</v>
      </c>
      <c r="T2959" s="83" t="s">
        <v>191</v>
      </c>
      <c r="U2959" s="155" t="s">
        <v>919</v>
      </c>
      <c r="V2959" s="85" t="s">
        <v>558</v>
      </c>
      <c r="W2959" s="156" t="s">
        <v>919</v>
      </c>
      <c r="X2959" s="156" t="s">
        <v>858</v>
      </c>
      <c r="Y2959" s="83">
        <v>0.5</v>
      </c>
      <c r="Z2959" s="83">
        <v>0.5</v>
      </c>
      <c r="AA2959" s="83">
        <v>15</v>
      </c>
      <c r="AB2959" s="241">
        <f t="shared" si="220"/>
        <v>3.75</v>
      </c>
      <c r="AC2959" s="240" t="str">
        <f t="shared" si="221"/>
        <v>DÜŞÜK RİSK</v>
      </c>
      <c r="AD2959" s="81" t="s">
        <v>493</v>
      </c>
      <c r="AE2959" s="81" t="s">
        <v>191</v>
      </c>
      <c r="AF2959" s="240" t="s">
        <v>1274</v>
      </c>
      <c r="AG2959" s="83" t="s">
        <v>860</v>
      </c>
    </row>
    <row r="2960" spans="1:33" ht="105" x14ac:dyDescent="0.45">
      <c r="A2960" s="152">
        <v>2953</v>
      </c>
      <c r="B2960" s="153">
        <v>45510</v>
      </c>
      <c r="C2960" s="83" t="s">
        <v>66</v>
      </c>
      <c r="D2960" s="81" t="s">
        <v>6758</v>
      </c>
      <c r="E2960" s="254" t="s">
        <v>2088</v>
      </c>
      <c r="F2960" s="154" t="s">
        <v>4144</v>
      </c>
      <c r="G2960" s="83" t="s">
        <v>1401</v>
      </c>
      <c r="H2960" s="83" t="s">
        <v>1410</v>
      </c>
      <c r="I2960" s="83" t="s">
        <v>1411</v>
      </c>
      <c r="J2960" s="83" t="s">
        <v>1412</v>
      </c>
      <c r="K2960" s="83" t="s">
        <v>857</v>
      </c>
      <c r="L2960" s="84" t="s">
        <v>1413</v>
      </c>
      <c r="M2960" s="84" t="s">
        <v>917</v>
      </c>
      <c r="N2960" s="83">
        <v>0.5</v>
      </c>
      <c r="O2960" s="83">
        <v>0.5</v>
      </c>
      <c r="P2960" s="83">
        <v>40</v>
      </c>
      <c r="Q2960" s="241">
        <f t="shared" si="218"/>
        <v>10</v>
      </c>
      <c r="R2960" s="240" t="str">
        <f t="shared" si="219"/>
        <v>DÜŞÜK RİSK</v>
      </c>
      <c r="S2960" s="84" t="s">
        <v>918</v>
      </c>
      <c r="T2960" s="83" t="s">
        <v>191</v>
      </c>
      <c r="U2960" s="155" t="s">
        <v>919</v>
      </c>
      <c r="V2960" s="85" t="s">
        <v>558</v>
      </c>
      <c r="W2960" s="156" t="s">
        <v>919</v>
      </c>
      <c r="X2960" s="156" t="s">
        <v>858</v>
      </c>
      <c r="Y2960" s="83">
        <v>0.5</v>
      </c>
      <c r="Z2960" s="83">
        <v>0.5</v>
      </c>
      <c r="AA2960" s="83">
        <v>40</v>
      </c>
      <c r="AB2960" s="241">
        <f t="shared" si="220"/>
        <v>10</v>
      </c>
      <c r="AC2960" s="240" t="str">
        <f t="shared" si="221"/>
        <v>DÜŞÜK RİSK</v>
      </c>
      <c r="AD2960" s="81" t="s">
        <v>493</v>
      </c>
      <c r="AE2960" s="81" t="s">
        <v>191</v>
      </c>
      <c r="AF2960" s="240" t="s">
        <v>1274</v>
      </c>
      <c r="AG2960" s="83" t="s">
        <v>860</v>
      </c>
    </row>
    <row r="2961" spans="1:33" ht="105" x14ac:dyDescent="0.45">
      <c r="A2961" s="152">
        <v>2954</v>
      </c>
      <c r="B2961" s="153">
        <v>45510</v>
      </c>
      <c r="C2961" s="83" t="s">
        <v>66</v>
      </c>
      <c r="D2961" s="81" t="s">
        <v>6758</v>
      </c>
      <c r="E2961" s="254" t="s">
        <v>2088</v>
      </c>
      <c r="F2961" s="154" t="s">
        <v>4144</v>
      </c>
      <c r="G2961" s="83" t="s">
        <v>1423</v>
      </c>
      <c r="H2961" s="83" t="s">
        <v>1424</v>
      </c>
      <c r="I2961" s="83" t="s">
        <v>1425</v>
      </c>
      <c r="J2961" s="83" t="s">
        <v>1426</v>
      </c>
      <c r="K2961" s="83" t="s">
        <v>857</v>
      </c>
      <c r="L2961" s="84" t="s">
        <v>1427</v>
      </c>
      <c r="M2961" s="84" t="s">
        <v>917</v>
      </c>
      <c r="N2961" s="83">
        <v>1</v>
      </c>
      <c r="O2961" s="83">
        <v>0.5</v>
      </c>
      <c r="P2961" s="83">
        <v>15</v>
      </c>
      <c r="Q2961" s="241">
        <f t="shared" si="218"/>
        <v>7.5</v>
      </c>
      <c r="R2961" s="240" t="str">
        <f t="shared" si="219"/>
        <v>DÜŞÜK RİSK</v>
      </c>
      <c r="S2961" s="84" t="s">
        <v>918</v>
      </c>
      <c r="T2961" s="83" t="s">
        <v>191</v>
      </c>
      <c r="U2961" s="155" t="s">
        <v>919</v>
      </c>
      <c r="V2961" s="85" t="s">
        <v>558</v>
      </c>
      <c r="W2961" s="156" t="s">
        <v>919</v>
      </c>
      <c r="X2961" s="156" t="s">
        <v>858</v>
      </c>
      <c r="Y2961" s="83">
        <v>0.5</v>
      </c>
      <c r="Z2961" s="83">
        <v>0.5</v>
      </c>
      <c r="AA2961" s="83">
        <v>15</v>
      </c>
      <c r="AB2961" s="241">
        <f t="shared" si="220"/>
        <v>3.75</v>
      </c>
      <c r="AC2961" s="240" t="str">
        <f t="shared" si="221"/>
        <v>DÜŞÜK RİSK</v>
      </c>
      <c r="AD2961" s="81" t="s">
        <v>493</v>
      </c>
      <c r="AE2961" s="81" t="s">
        <v>191</v>
      </c>
      <c r="AF2961" s="240" t="s">
        <v>1274</v>
      </c>
      <c r="AG2961" s="83" t="s">
        <v>860</v>
      </c>
    </row>
    <row r="2962" spans="1:33" ht="105" x14ac:dyDescent="0.45">
      <c r="A2962" s="152">
        <v>2955</v>
      </c>
      <c r="B2962" s="153">
        <v>45510</v>
      </c>
      <c r="C2962" s="83" t="s">
        <v>66</v>
      </c>
      <c r="D2962" s="81" t="s">
        <v>6758</v>
      </c>
      <c r="E2962" s="254" t="s">
        <v>2088</v>
      </c>
      <c r="F2962" s="154" t="s">
        <v>4144</v>
      </c>
      <c r="G2962" s="83" t="s">
        <v>1423</v>
      </c>
      <c r="H2962" s="83" t="s">
        <v>1428</v>
      </c>
      <c r="I2962" s="83" t="s">
        <v>1429</v>
      </c>
      <c r="J2962" s="83" t="s">
        <v>1430</v>
      </c>
      <c r="K2962" s="83" t="s">
        <v>857</v>
      </c>
      <c r="L2962" s="84" t="s">
        <v>1431</v>
      </c>
      <c r="M2962" s="84" t="s">
        <v>917</v>
      </c>
      <c r="N2962" s="83">
        <v>1</v>
      </c>
      <c r="O2962" s="83">
        <v>0.5</v>
      </c>
      <c r="P2962" s="83">
        <v>15</v>
      </c>
      <c r="Q2962" s="241">
        <f t="shared" si="218"/>
        <v>7.5</v>
      </c>
      <c r="R2962" s="240" t="str">
        <f t="shared" si="219"/>
        <v>DÜŞÜK RİSK</v>
      </c>
      <c r="S2962" s="84" t="s">
        <v>918</v>
      </c>
      <c r="T2962" s="83" t="s">
        <v>191</v>
      </c>
      <c r="U2962" s="155" t="s">
        <v>919</v>
      </c>
      <c r="V2962" s="85" t="s">
        <v>558</v>
      </c>
      <c r="W2962" s="156" t="s">
        <v>919</v>
      </c>
      <c r="X2962" s="156" t="s">
        <v>858</v>
      </c>
      <c r="Y2962" s="83">
        <v>0.5</v>
      </c>
      <c r="Z2962" s="83">
        <v>0.5</v>
      </c>
      <c r="AA2962" s="83">
        <v>15</v>
      </c>
      <c r="AB2962" s="241">
        <f t="shared" si="220"/>
        <v>3.75</v>
      </c>
      <c r="AC2962" s="240" t="str">
        <f t="shared" si="221"/>
        <v>DÜŞÜK RİSK</v>
      </c>
      <c r="AD2962" s="81" t="s">
        <v>493</v>
      </c>
      <c r="AE2962" s="81" t="s">
        <v>191</v>
      </c>
      <c r="AF2962" s="240" t="s">
        <v>1274</v>
      </c>
      <c r="AG2962" s="83" t="s">
        <v>860</v>
      </c>
    </row>
    <row r="2963" spans="1:33" ht="122.5" x14ac:dyDescent="0.45">
      <c r="A2963" s="152">
        <v>2956</v>
      </c>
      <c r="B2963" s="153">
        <v>45510</v>
      </c>
      <c r="C2963" s="83" t="s">
        <v>66</v>
      </c>
      <c r="D2963" s="81" t="s">
        <v>6758</v>
      </c>
      <c r="E2963" s="254" t="s">
        <v>2088</v>
      </c>
      <c r="F2963" s="154" t="s">
        <v>4144</v>
      </c>
      <c r="G2963" s="83" t="s">
        <v>1414</v>
      </c>
      <c r="H2963" s="83" t="s">
        <v>1415</v>
      </c>
      <c r="I2963" s="83" t="s">
        <v>1416</v>
      </c>
      <c r="J2963" s="83" t="s">
        <v>1417</v>
      </c>
      <c r="K2963" s="83" t="s">
        <v>857</v>
      </c>
      <c r="L2963" s="84" t="s">
        <v>1418</v>
      </c>
      <c r="M2963" s="84" t="s">
        <v>917</v>
      </c>
      <c r="N2963" s="83">
        <v>0.5</v>
      </c>
      <c r="O2963" s="83">
        <v>0.5</v>
      </c>
      <c r="P2963" s="83">
        <v>40</v>
      </c>
      <c r="Q2963" s="241">
        <f t="shared" si="218"/>
        <v>10</v>
      </c>
      <c r="R2963" s="240" t="str">
        <f t="shared" si="219"/>
        <v>DÜŞÜK RİSK</v>
      </c>
      <c r="S2963" s="84" t="s">
        <v>918</v>
      </c>
      <c r="T2963" s="83" t="s">
        <v>191</v>
      </c>
      <c r="U2963" s="155" t="s">
        <v>919</v>
      </c>
      <c r="V2963" s="85" t="s">
        <v>558</v>
      </c>
      <c r="W2963" s="156" t="s">
        <v>919</v>
      </c>
      <c r="X2963" s="156" t="s">
        <v>858</v>
      </c>
      <c r="Y2963" s="83">
        <v>0.5</v>
      </c>
      <c r="Z2963" s="83">
        <v>0.5</v>
      </c>
      <c r="AA2963" s="83">
        <v>40</v>
      </c>
      <c r="AB2963" s="241">
        <f t="shared" si="220"/>
        <v>10</v>
      </c>
      <c r="AC2963" s="240" t="str">
        <f t="shared" si="221"/>
        <v>DÜŞÜK RİSK</v>
      </c>
      <c r="AD2963" s="81" t="s">
        <v>493</v>
      </c>
      <c r="AE2963" s="81" t="s">
        <v>191</v>
      </c>
      <c r="AF2963" s="240" t="s">
        <v>1274</v>
      </c>
      <c r="AG2963" s="83" t="s">
        <v>860</v>
      </c>
    </row>
    <row r="2964" spans="1:33" ht="105" x14ac:dyDescent="0.45">
      <c r="A2964" s="152">
        <v>2957</v>
      </c>
      <c r="B2964" s="153">
        <v>45510</v>
      </c>
      <c r="C2964" s="83" t="s">
        <v>66</v>
      </c>
      <c r="D2964" s="81" t="s">
        <v>6758</v>
      </c>
      <c r="E2964" s="254" t="s">
        <v>2088</v>
      </c>
      <c r="F2964" s="154" t="s">
        <v>4144</v>
      </c>
      <c r="G2964" s="83" t="s">
        <v>1414</v>
      </c>
      <c r="H2964" s="83" t="s">
        <v>1419</v>
      </c>
      <c r="I2964" s="83" t="s">
        <v>1420</v>
      </c>
      <c r="J2964" s="83" t="s">
        <v>1421</v>
      </c>
      <c r="K2964" s="83" t="s">
        <v>857</v>
      </c>
      <c r="L2964" s="84" t="s">
        <v>1422</v>
      </c>
      <c r="M2964" s="84" t="s">
        <v>917</v>
      </c>
      <c r="N2964" s="83">
        <v>0.5</v>
      </c>
      <c r="O2964" s="83">
        <v>0.5</v>
      </c>
      <c r="P2964" s="83">
        <v>15</v>
      </c>
      <c r="Q2964" s="241">
        <f t="shared" si="218"/>
        <v>3.75</v>
      </c>
      <c r="R2964" s="240" t="str">
        <f t="shared" si="219"/>
        <v>DÜŞÜK RİSK</v>
      </c>
      <c r="S2964" s="84" t="s">
        <v>918</v>
      </c>
      <c r="T2964" s="83" t="s">
        <v>191</v>
      </c>
      <c r="U2964" s="155" t="s">
        <v>919</v>
      </c>
      <c r="V2964" s="85" t="s">
        <v>558</v>
      </c>
      <c r="W2964" s="156" t="s">
        <v>919</v>
      </c>
      <c r="X2964" s="156" t="s">
        <v>858</v>
      </c>
      <c r="Y2964" s="83">
        <v>0.5</v>
      </c>
      <c r="Z2964" s="83">
        <v>0.5</v>
      </c>
      <c r="AA2964" s="83">
        <v>15</v>
      </c>
      <c r="AB2964" s="241">
        <f t="shared" si="220"/>
        <v>3.75</v>
      </c>
      <c r="AC2964" s="240" t="str">
        <f t="shared" si="221"/>
        <v>DÜŞÜK RİSK</v>
      </c>
      <c r="AD2964" s="81" t="s">
        <v>493</v>
      </c>
      <c r="AE2964" s="81" t="s">
        <v>191</v>
      </c>
      <c r="AF2964" s="240" t="s">
        <v>1274</v>
      </c>
      <c r="AG2964" s="83" t="s">
        <v>860</v>
      </c>
    </row>
    <row r="2965" spans="1:33" ht="140" x14ac:dyDescent="0.45">
      <c r="A2965" s="152">
        <v>2958</v>
      </c>
      <c r="B2965" s="153">
        <v>45510</v>
      </c>
      <c r="C2965" s="83" t="s">
        <v>66</v>
      </c>
      <c r="D2965" s="81" t="s">
        <v>6758</v>
      </c>
      <c r="E2965" s="254" t="s">
        <v>2088</v>
      </c>
      <c r="F2965" s="154" t="s">
        <v>4144</v>
      </c>
      <c r="G2965" s="83" t="s">
        <v>1436</v>
      </c>
      <c r="H2965" s="83" t="s">
        <v>569</v>
      </c>
      <c r="I2965" s="83" t="s">
        <v>1437</v>
      </c>
      <c r="J2965" s="83" t="s">
        <v>1925</v>
      </c>
      <c r="K2965" s="83" t="s">
        <v>857</v>
      </c>
      <c r="L2965" s="84" t="s">
        <v>1439</v>
      </c>
      <c r="M2965" s="84" t="s">
        <v>917</v>
      </c>
      <c r="N2965" s="83">
        <v>1</v>
      </c>
      <c r="O2965" s="83">
        <v>0.5</v>
      </c>
      <c r="P2965" s="83">
        <v>15</v>
      </c>
      <c r="Q2965" s="241">
        <f t="shared" si="218"/>
        <v>7.5</v>
      </c>
      <c r="R2965" s="240" t="str">
        <f t="shared" si="219"/>
        <v>DÜŞÜK RİSK</v>
      </c>
      <c r="S2965" s="84" t="s">
        <v>918</v>
      </c>
      <c r="T2965" s="83" t="s">
        <v>191</v>
      </c>
      <c r="U2965" s="155" t="s">
        <v>919</v>
      </c>
      <c r="V2965" s="85" t="s">
        <v>558</v>
      </c>
      <c r="W2965" s="156" t="s">
        <v>919</v>
      </c>
      <c r="X2965" s="156" t="s">
        <v>858</v>
      </c>
      <c r="Y2965" s="83">
        <v>0.5</v>
      </c>
      <c r="Z2965" s="83">
        <v>0.5</v>
      </c>
      <c r="AA2965" s="83">
        <v>15</v>
      </c>
      <c r="AB2965" s="241">
        <f t="shared" si="220"/>
        <v>3.75</v>
      </c>
      <c r="AC2965" s="240" t="str">
        <f t="shared" si="221"/>
        <v>DÜŞÜK RİSK</v>
      </c>
      <c r="AD2965" s="81" t="s">
        <v>493</v>
      </c>
      <c r="AE2965" s="81" t="s">
        <v>191</v>
      </c>
      <c r="AF2965" s="240" t="s">
        <v>1274</v>
      </c>
      <c r="AG2965" s="83" t="s">
        <v>860</v>
      </c>
    </row>
    <row r="2966" spans="1:33" ht="122.5" x14ac:dyDescent="0.45">
      <c r="A2966" s="152">
        <v>2959</v>
      </c>
      <c r="B2966" s="153">
        <v>45510</v>
      </c>
      <c r="C2966" s="83" t="s">
        <v>66</v>
      </c>
      <c r="D2966" s="81" t="s">
        <v>6758</v>
      </c>
      <c r="E2966" s="254" t="s">
        <v>2088</v>
      </c>
      <c r="F2966" s="154" t="s">
        <v>4144</v>
      </c>
      <c r="G2966" s="83" t="s">
        <v>1449</v>
      </c>
      <c r="H2966" s="83" t="s">
        <v>1926</v>
      </c>
      <c r="I2966" s="83" t="s">
        <v>1927</v>
      </c>
      <c r="J2966" s="83" t="s">
        <v>1928</v>
      </c>
      <c r="K2966" s="83" t="s">
        <v>857</v>
      </c>
      <c r="L2966" s="84" t="s">
        <v>1929</v>
      </c>
      <c r="M2966" s="84" t="s">
        <v>917</v>
      </c>
      <c r="N2966" s="83">
        <v>0.5</v>
      </c>
      <c r="O2966" s="83">
        <v>1</v>
      </c>
      <c r="P2966" s="83">
        <v>100</v>
      </c>
      <c r="Q2966" s="241">
        <f t="shared" si="218"/>
        <v>50</v>
      </c>
      <c r="R2966" s="240" t="str">
        <f t="shared" si="219"/>
        <v>OLASI RİSK</v>
      </c>
      <c r="S2966" s="84" t="s">
        <v>918</v>
      </c>
      <c r="T2966" s="83" t="s">
        <v>191</v>
      </c>
      <c r="U2966" s="155" t="s">
        <v>919</v>
      </c>
      <c r="V2966" s="85" t="s">
        <v>558</v>
      </c>
      <c r="W2966" s="156" t="s">
        <v>919</v>
      </c>
      <c r="X2966" s="156" t="s">
        <v>858</v>
      </c>
      <c r="Y2966" s="83">
        <v>0.5</v>
      </c>
      <c r="Z2966" s="83">
        <v>0.5</v>
      </c>
      <c r="AA2966" s="83">
        <v>40</v>
      </c>
      <c r="AB2966" s="241">
        <f t="shared" si="220"/>
        <v>10</v>
      </c>
      <c r="AC2966" s="240" t="str">
        <f t="shared" si="221"/>
        <v>DÜŞÜK RİSK</v>
      </c>
      <c r="AD2966" s="81" t="s">
        <v>493</v>
      </c>
      <c r="AE2966" s="81" t="s">
        <v>191</v>
      </c>
      <c r="AF2966" s="240" t="s">
        <v>1274</v>
      </c>
      <c r="AG2966" s="83" t="s">
        <v>860</v>
      </c>
    </row>
    <row r="2967" spans="1:33" ht="105" x14ac:dyDescent="0.45">
      <c r="A2967" s="152">
        <v>2960</v>
      </c>
      <c r="B2967" s="153">
        <v>45510</v>
      </c>
      <c r="C2967" s="83" t="s">
        <v>66</v>
      </c>
      <c r="D2967" s="81" t="s">
        <v>6758</v>
      </c>
      <c r="E2967" s="254" t="s">
        <v>2088</v>
      </c>
      <c r="F2967" s="154" t="s">
        <v>4144</v>
      </c>
      <c r="G2967" s="83" t="s">
        <v>1449</v>
      </c>
      <c r="H2967" s="83" t="s">
        <v>1450</v>
      </c>
      <c r="I2967" s="83" t="s">
        <v>1451</v>
      </c>
      <c r="J2967" s="83" t="s">
        <v>1452</v>
      </c>
      <c r="K2967" s="83" t="s">
        <v>857</v>
      </c>
      <c r="L2967" s="84" t="s">
        <v>1453</v>
      </c>
      <c r="M2967" s="84" t="s">
        <v>917</v>
      </c>
      <c r="N2967" s="83">
        <v>0.5</v>
      </c>
      <c r="O2967" s="83">
        <v>1</v>
      </c>
      <c r="P2967" s="83">
        <v>100</v>
      </c>
      <c r="Q2967" s="241">
        <f t="shared" si="218"/>
        <v>50</v>
      </c>
      <c r="R2967" s="240" t="str">
        <f t="shared" si="219"/>
        <v>OLASI RİSK</v>
      </c>
      <c r="S2967" s="84" t="s">
        <v>918</v>
      </c>
      <c r="T2967" s="83" t="s">
        <v>191</v>
      </c>
      <c r="U2967" s="155" t="s">
        <v>919</v>
      </c>
      <c r="V2967" s="85" t="s">
        <v>558</v>
      </c>
      <c r="W2967" s="156" t="s">
        <v>919</v>
      </c>
      <c r="X2967" s="156" t="s">
        <v>858</v>
      </c>
      <c r="Y2967" s="83">
        <v>0.5</v>
      </c>
      <c r="Z2967" s="83">
        <v>0.5</v>
      </c>
      <c r="AA2967" s="83">
        <v>40</v>
      </c>
      <c r="AB2967" s="241">
        <f t="shared" si="220"/>
        <v>10</v>
      </c>
      <c r="AC2967" s="240" t="str">
        <f t="shared" si="221"/>
        <v>DÜŞÜK RİSK</v>
      </c>
      <c r="AD2967" s="81" t="s">
        <v>493</v>
      </c>
      <c r="AE2967" s="81" t="s">
        <v>191</v>
      </c>
      <c r="AF2967" s="240" t="s">
        <v>1274</v>
      </c>
      <c r="AG2967" s="83" t="s">
        <v>860</v>
      </c>
    </row>
    <row r="2968" spans="1:33" ht="105" x14ac:dyDescent="0.45">
      <c r="A2968" s="152">
        <v>2961</v>
      </c>
      <c r="B2968" s="153">
        <v>45510</v>
      </c>
      <c r="C2968" s="83" t="s">
        <v>66</v>
      </c>
      <c r="D2968" s="81" t="s">
        <v>6758</v>
      </c>
      <c r="E2968" s="254" t="s">
        <v>2088</v>
      </c>
      <c r="F2968" s="154" t="s">
        <v>4144</v>
      </c>
      <c r="G2968" s="83" t="s">
        <v>1382</v>
      </c>
      <c r="H2968" s="83" t="s">
        <v>1383</v>
      </c>
      <c r="I2968" s="83" t="s">
        <v>1384</v>
      </c>
      <c r="J2968" s="83" t="s">
        <v>1385</v>
      </c>
      <c r="K2968" s="83" t="s">
        <v>857</v>
      </c>
      <c r="L2968" s="84" t="s">
        <v>1386</v>
      </c>
      <c r="M2968" s="84" t="s">
        <v>917</v>
      </c>
      <c r="N2968" s="83">
        <v>1</v>
      </c>
      <c r="O2968" s="83">
        <v>1</v>
      </c>
      <c r="P2968" s="83">
        <v>40</v>
      </c>
      <c r="Q2968" s="241">
        <f t="shared" si="218"/>
        <v>40</v>
      </c>
      <c r="R2968" s="240" t="str">
        <f t="shared" si="219"/>
        <v>OLASI RİSK</v>
      </c>
      <c r="S2968" s="84" t="s">
        <v>918</v>
      </c>
      <c r="T2968" s="83" t="s">
        <v>191</v>
      </c>
      <c r="U2968" s="155" t="s">
        <v>919</v>
      </c>
      <c r="V2968" s="85" t="s">
        <v>558</v>
      </c>
      <c r="W2968" s="156" t="s">
        <v>919</v>
      </c>
      <c r="X2968" s="156" t="s">
        <v>858</v>
      </c>
      <c r="Y2968" s="83">
        <v>0.5</v>
      </c>
      <c r="Z2968" s="83">
        <v>0.5</v>
      </c>
      <c r="AA2968" s="83">
        <v>15</v>
      </c>
      <c r="AB2968" s="241">
        <f t="shared" si="220"/>
        <v>3.75</v>
      </c>
      <c r="AC2968" s="240" t="str">
        <f t="shared" si="221"/>
        <v>DÜŞÜK RİSK</v>
      </c>
      <c r="AD2968" s="81" t="s">
        <v>132</v>
      </c>
      <c r="AE2968" s="81" t="s">
        <v>191</v>
      </c>
      <c r="AF2968" s="240" t="s">
        <v>1751</v>
      </c>
      <c r="AG2968" s="83" t="s">
        <v>860</v>
      </c>
    </row>
    <row r="2969" spans="1:33" ht="157.5" x14ac:dyDescent="0.45">
      <c r="A2969" s="152">
        <v>2962</v>
      </c>
      <c r="B2969" s="153">
        <v>45510</v>
      </c>
      <c r="C2969" s="83" t="s">
        <v>66</v>
      </c>
      <c r="D2969" s="81" t="s">
        <v>6758</v>
      </c>
      <c r="E2969" s="254" t="s">
        <v>2088</v>
      </c>
      <c r="F2969" s="154" t="s">
        <v>4144</v>
      </c>
      <c r="G2969" s="83" t="s">
        <v>1387</v>
      </c>
      <c r="H2969" s="83" t="s">
        <v>1388</v>
      </c>
      <c r="I2969" s="83" t="s">
        <v>1389</v>
      </c>
      <c r="J2969" s="83" t="s">
        <v>1390</v>
      </c>
      <c r="K2969" s="83" t="s">
        <v>857</v>
      </c>
      <c r="L2969" s="84" t="s">
        <v>4796</v>
      </c>
      <c r="M2969" s="84" t="s">
        <v>917</v>
      </c>
      <c r="N2969" s="83">
        <v>1</v>
      </c>
      <c r="O2969" s="83">
        <v>2</v>
      </c>
      <c r="P2969" s="83">
        <v>7</v>
      </c>
      <c r="Q2969" s="241">
        <f t="shared" si="218"/>
        <v>14</v>
      </c>
      <c r="R2969" s="240" t="str">
        <f t="shared" si="219"/>
        <v>DÜŞÜK RİSK</v>
      </c>
      <c r="S2969" s="84" t="s">
        <v>918</v>
      </c>
      <c r="T2969" s="83" t="s">
        <v>191</v>
      </c>
      <c r="U2969" s="155" t="s">
        <v>919</v>
      </c>
      <c r="V2969" s="85" t="s">
        <v>558</v>
      </c>
      <c r="W2969" s="156" t="s">
        <v>919</v>
      </c>
      <c r="X2969" s="156" t="s">
        <v>858</v>
      </c>
      <c r="Y2969" s="83">
        <v>0.5</v>
      </c>
      <c r="Z2969" s="83">
        <v>0.5</v>
      </c>
      <c r="AA2969" s="83">
        <v>7</v>
      </c>
      <c r="AB2969" s="241">
        <f t="shared" si="220"/>
        <v>1.75</v>
      </c>
      <c r="AC2969" s="240" t="str">
        <f t="shared" si="221"/>
        <v>DÜŞÜK RİSK</v>
      </c>
      <c r="AD2969" s="81" t="s">
        <v>132</v>
      </c>
      <c r="AE2969" s="81" t="s">
        <v>191</v>
      </c>
      <c r="AF2969" s="240" t="s">
        <v>1751</v>
      </c>
      <c r="AG2969" s="83" t="s">
        <v>860</v>
      </c>
    </row>
    <row r="2970" spans="1:33" ht="105" x14ac:dyDescent="0.45">
      <c r="A2970" s="152">
        <v>2963</v>
      </c>
      <c r="B2970" s="153">
        <v>45510</v>
      </c>
      <c r="C2970" s="83" t="s">
        <v>66</v>
      </c>
      <c r="D2970" s="81" t="s">
        <v>6758</v>
      </c>
      <c r="E2970" s="254" t="s">
        <v>2088</v>
      </c>
      <c r="F2970" s="154" t="s">
        <v>4144</v>
      </c>
      <c r="G2970" s="83" t="s">
        <v>1387</v>
      </c>
      <c r="H2970" s="83" t="s">
        <v>1392</v>
      </c>
      <c r="I2970" s="83" t="s">
        <v>1393</v>
      </c>
      <c r="J2970" s="83" t="s">
        <v>1390</v>
      </c>
      <c r="K2970" s="83" t="s">
        <v>857</v>
      </c>
      <c r="L2970" s="84" t="s">
        <v>6818</v>
      </c>
      <c r="M2970" s="84" t="s">
        <v>917</v>
      </c>
      <c r="N2970" s="83">
        <v>1</v>
      </c>
      <c r="O2970" s="83">
        <v>2</v>
      </c>
      <c r="P2970" s="83">
        <v>7</v>
      </c>
      <c r="Q2970" s="241">
        <f t="shared" si="218"/>
        <v>14</v>
      </c>
      <c r="R2970" s="240" t="str">
        <f t="shared" si="219"/>
        <v>DÜŞÜK RİSK</v>
      </c>
      <c r="S2970" s="84" t="s">
        <v>918</v>
      </c>
      <c r="T2970" s="83" t="s">
        <v>191</v>
      </c>
      <c r="U2970" s="155" t="s">
        <v>919</v>
      </c>
      <c r="V2970" s="85" t="s">
        <v>558</v>
      </c>
      <c r="W2970" s="156" t="s">
        <v>919</v>
      </c>
      <c r="X2970" s="156" t="s">
        <v>858</v>
      </c>
      <c r="Y2970" s="83">
        <v>0.5</v>
      </c>
      <c r="Z2970" s="83">
        <v>0.5</v>
      </c>
      <c r="AA2970" s="83">
        <v>7</v>
      </c>
      <c r="AB2970" s="241">
        <f t="shared" si="220"/>
        <v>1.75</v>
      </c>
      <c r="AC2970" s="240" t="str">
        <f t="shared" si="221"/>
        <v>DÜŞÜK RİSK</v>
      </c>
      <c r="AD2970" s="81" t="s">
        <v>132</v>
      </c>
      <c r="AE2970" s="81" t="s">
        <v>191</v>
      </c>
      <c r="AF2970" s="240" t="s">
        <v>1751</v>
      </c>
      <c r="AG2970" s="83" t="s">
        <v>860</v>
      </c>
    </row>
    <row r="2971" spans="1:33" ht="122.5" x14ac:dyDescent="0.45">
      <c r="A2971" s="152">
        <v>2964</v>
      </c>
      <c r="B2971" s="153">
        <v>45510</v>
      </c>
      <c r="C2971" s="83" t="s">
        <v>66</v>
      </c>
      <c r="D2971" s="81" t="s">
        <v>6758</v>
      </c>
      <c r="E2971" s="254" t="s">
        <v>2088</v>
      </c>
      <c r="F2971" s="154" t="s">
        <v>4144</v>
      </c>
      <c r="G2971" s="83" t="s">
        <v>1436</v>
      </c>
      <c r="H2971" s="83" t="s">
        <v>1440</v>
      </c>
      <c r="I2971" s="83" t="s">
        <v>1441</v>
      </c>
      <c r="J2971" s="83" t="s">
        <v>1442</v>
      </c>
      <c r="K2971" s="83" t="s">
        <v>1008</v>
      </c>
      <c r="L2971" s="84" t="s">
        <v>1930</v>
      </c>
      <c r="M2971" s="84" t="s">
        <v>917</v>
      </c>
      <c r="N2971" s="83">
        <v>0.5</v>
      </c>
      <c r="O2971" s="83">
        <v>0.5</v>
      </c>
      <c r="P2971" s="83">
        <v>3</v>
      </c>
      <c r="Q2971" s="241">
        <f t="shared" si="218"/>
        <v>0.75</v>
      </c>
      <c r="R2971" s="240" t="str">
        <f t="shared" si="219"/>
        <v>DÜŞÜK RİSK</v>
      </c>
      <c r="S2971" s="84" t="s">
        <v>918</v>
      </c>
      <c r="T2971" s="83" t="s">
        <v>191</v>
      </c>
      <c r="U2971" s="155" t="s">
        <v>919</v>
      </c>
      <c r="V2971" s="85" t="s">
        <v>558</v>
      </c>
      <c r="W2971" s="156" t="s">
        <v>919</v>
      </c>
      <c r="X2971" s="156" t="s">
        <v>858</v>
      </c>
      <c r="Y2971" s="83">
        <v>0.5</v>
      </c>
      <c r="Z2971" s="83">
        <v>0.5</v>
      </c>
      <c r="AA2971" s="83">
        <v>15</v>
      </c>
      <c r="AB2971" s="241">
        <f t="shared" si="220"/>
        <v>3.75</v>
      </c>
      <c r="AC2971" s="240" t="str">
        <f t="shared" si="221"/>
        <v>DÜŞÜK RİSK</v>
      </c>
      <c r="AD2971" s="81" t="s">
        <v>493</v>
      </c>
      <c r="AE2971" s="81" t="s">
        <v>191</v>
      </c>
      <c r="AF2971" s="240" t="s">
        <v>1274</v>
      </c>
      <c r="AG2971" s="83" t="s">
        <v>860</v>
      </c>
    </row>
    <row r="2972" spans="1:33" ht="105" x14ac:dyDescent="0.45">
      <c r="A2972" s="152">
        <v>2965</v>
      </c>
      <c r="B2972" s="153">
        <v>45510</v>
      </c>
      <c r="C2972" s="83" t="s">
        <v>66</v>
      </c>
      <c r="D2972" s="81" t="s">
        <v>6758</v>
      </c>
      <c r="E2972" s="254" t="s">
        <v>2088</v>
      </c>
      <c r="F2972" s="154" t="s">
        <v>4144</v>
      </c>
      <c r="G2972" s="83" t="s">
        <v>1443</v>
      </c>
      <c r="H2972" s="83" t="s">
        <v>1444</v>
      </c>
      <c r="I2972" s="83" t="s">
        <v>1445</v>
      </c>
      <c r="J2972" s="83" t="s">
        <v>1446</v>
      </c>
      <c r="K2972" s="83" t="s">
        <v>857</v>
      </c>
      <c r="L2972" s="84" t="s">
        <v>1447</v>
      </c>
      <c r="M2972" s="84" t="s">
        <v>917</v>
      </c>
      <c r="N2972" s="83">
        <v>1</v>
      </c>
      <c r="O2972" s="83">
        <v>3</v>
      </c>
      <c r="P2972" s="83">
        <v>3</v>
      </c>
      <c r="Q2972" s="241">
        <f t="shared" si="218"/>
        <v>9</v>
      </c>
      <c r="R2972" s="240" t="str">
        <f t="shared" si="219"/>
        <v>DÜŞÜK RİSK</v>
      </c>
      <c r="S2972" s="84" t="s">
        <v>918</v>
      </c>
      <c r="T2972" s="83" t="s">
        <v>185</v>
      </c>
      <c r="U2972" s="155" t="s">
        <v>919</v>
      </c>
      <c r="V2972" s="85" t="s">
        <v>558</v>
      </c>
      <c r="W2972" s="156" t="s">
        <v>919</v>
      </c>
      <c r="X2972" s="156" t="s">
        <v>858</v>
      </c>
      <c r="Y2972" s="83">
        <v>1</v>
      </c>
      <c r="Z2972" s="83">
        <v>3</v>
      </c>
      <c r="AA2972" s="83">
        <v>3</v>
      </c>
      <c r="AB2972" s="241">
        <f t="shared" si="220"/>
        <v>9</v>
      </c>
      <c r="AC2972" s="240" t="str">
        <f t="shared" si="221"/>
        <v>DÜŞÜK RİSK</v>
      </c>
      <c r="AD2972" s="81" t="s">
        <v>493</v>
      </c>
      <c r="AE2972" s="81" t="s">
        <v>185</v>
      </c>
      <c r="AF2972" s="240" t="s">
        <v>1448</v>
      </c>
      <c r="AG2972" s="83" t="s">
        <v>860</v>
      </c>
    </row>
    <row r="2973" spans="1:33" ht="105" x14ac:dyDescent="0.45">
      <c r="A2973" s="152">
        <v>2966</v>
      </c>
      <c r="B2973" s="153">
        <v>45510</v>
      </c>
      <c r="C2973" s="83" t="s">
        <v>66</v>
      </c>
      <c r="D2973" s="81" t="s">
        <v>6758</v>
      </c>
      <c r="E2973" s="254" t="s">
        <v>2088</v>
      </c>
      <c r="F2973" s="154" t="s">
        <v>4144</v>
      </c>
      <c r="G2973" s="83" t="s">
        <v>1377</v>
      </c>
      <c r="H2973" s="83" t="s">
        <v>1378</v>
      </c>
      <c r="I2973" s="83" t="s">
        <v>1379</v>
      </c>
      <c r="J2973" s="83" t="s">
        <v>1380</v>
      </c>
      <c r="K2973" s="83" t="s">
        <v>857</v>
      </c>
      <c r="L2973" s="84" t="s">
        <v>1381</v>
      </c>
      <c r="M2973" s="84" t="s">
        <v>917</v>
      </c>
      <c r="N2973" s="83">
        <v>1</v>
      </c>
      <c r="O2973" s="83">
        <v>1</v>
      </c>
      <c r="P2973" s="83">
        <v>100</v>
      </c>
      <c r="Q2973" s="241">
        <f t="shared" si="218"/>
        <v>100</v>
      </c>
      <c r="R2973" s="240" t="str">
        <f t="shared" si="219"/>
        <v>ÖNEMLİ RİSK</v>
      </c>
      <c r="S2973" s="84" t="s">
        <v>918</v>
      </c>
      <c r="T2973" s="83" t="s">
        <v>191</v>
      </c>
      <c r="U2973" s="155" t="s">
        <v>919</v>
      </c>
      <c r="V2973" s="85" t="s">
        <v>558</v>
      </c>
      <c r="W2973" s="156" t="s">
        <v>919</v>
      </c>
      <c r="X2973" s="156" t="s">
        <v>858</v>
      </c>
      <c r="Y2973" s="83">
        <v>0.5</v>
      </c>
      <c r="Z2973" s="83">
        <v>0.5</v>
      </c>
      <c r="AA2973" s="83">
        <v>15</v>
      </c>
      <c r="AB2973" s="241">
        <f t="shared" si="220"/>
        <v>3.75</v>
      </c>
      <c r="AC2973" s="240" t="str">
        <f t="shared" si="221"/>
        <v>DÜŞÜK RİSK</v>
      </c>
      <c r="AD2973" s="81" t="s">
        <v>493</v>
      </c>
      <c r="AE2973" s="81" t="s">
        <v>191</v>
      </c>
      <c r="AF2973" s="240" t="s">
        <v>1368</v>
      </c>
      <c r="AG2973" s="83" t="s">
        <v>860</v>
      </c>
    </row>
    <row r="2974" spans="1:33" ht="122.5" x14ac:dyDescent="0.45">
      <c r="A2974" s="152">
        <v>2967</v>
      </c>
      <c r="B2974" s="153">
        <v>45510</v>
      </c>
      <c r="C2974" s="83" t="s">
        <v>66</v>
      </c>
      <c r="D2974" s="81" t="s">
        <v>6758</v>
      </c>
      <c r="E2974" s="254" t="s">
        <v>2088</v>
      </c>
      <c r="F2974" s="154" t="s">
        <v>4144</v>
      </c>
      <c r="G2974" s="83" t="s">
        <v>1931</v>
      </c>
      <c r="H2974" s="83" t="s">
        <v>1932</v>
      </c>
      <c r="I2974" s="83" t="s">
        <v>1933</v>
      </c>
      <c r="J2974" s="83" t="s">
        <v>1934</v>
      </c>
      <c r="K2974" s="83" t="s">
        <v>1008</v>
      </c>
      <c r="L2974" s="84" t="s">
        <v>1935</v>
      </c>
      <c r="M2974" s="84" t="s">
        <v>917</v>
      </c>
      <c r="N2974" s="83">
        <v>1</v>
      </c>
      <c r="O2974" s="83">
        <v>2</v>
      </c>
      <c r="P2974" s="83">
        <v>15</v>
      </c>
      <c r="Q2974" s="241">
        <f t="shared" si="218"/>
        <v>30</v>
      </c>
      <c r="R2974" s="240" t="str">
        <f t="shared" si="219"/>
        <v>OLASI RİSK</v>
      </c>
      <c r="S2974" s="84" t="s">
        <v>918</v>
      </c>
      <c r="T2974" s="83" t="s">
        <v>191</v>
      </c>
      <c r="U2974" s="155" t="s">
        <v>919</v>
      </c>
      <c r="V2974" s="85" t="s">
        <v>961</v>
      </c>
      <c r="W2974" s="156" t="s">
        <v>919</v>
      </c>
      <c r="X2974" s="156" t="s">
        <v>858</v>
      </c>
      <c r="Y2974" s="83">
        <v>1</v>
      </c>
      <c r="Z2974" s="83">
        <v>1</v>
      </c>
      <c r="AA2974" s="83">
        <v>15</v>
      </c>
      <c r="AB2974" s="241">
        <f t="shared" si="220"/>
        <v>15</v>
      </c>
      <c r="AC2974" s="240" t="str">
        <f t="shared" si="221"/>
        <v>DÜŞÜK RİSK</v>
      </c>
      <c r="AD2974" s="81" t="s">
        <v>132</v>
      </c>
      <c r="AE2974" s="81" t="s">
        <v>191</v>
      </c>
      <c r="AF2974" s="240" t="s">
        <v>1502</v>
      </c>
      <c r="AG2974" s="83" t="s">
        <v>860</v>
      </c>
    </row>
    <row r="2975" spans="1:33" ht="105" x14ac:dyDescent="0.45">
      <c r="A2975" s="152">
        <v>2968</v>
      </c>
      <c r="B2975" s="153">
        <v>45510</v>
      </c>
      <c r="C2975" s="83" t="s">
        <v>66</v>
      </c>
      <c r="D2975" s="81" t="s">
        <v>6758</v>
      </c>
      <c r="E2975" s="254" t="s">
        <v>2088</v>
      </c>
      <c r="F2975" s="154" t="s">
        <v>4144</v>
      </c>
      <c r="G2975" s="83" t="s">
        <v>1931</v>
      </c>
      <c r="H2975" s="83" t="s">
        <v>1936</v>
      </c>
      <c r="I2975" s="83" t="s">
        <v>1937</v>
      </c>
      <c r="J2975" s="83" t="s">
        <v>1938</v>
      </c>
      <c r="K2975" s="83" t="s">
        <v>1008</v>
      </c>
      <c r="L2975" s="84" t="s">
        <v>1939</v>
      </c>
      <c r="M2975" s="84" t="s">
        <v>917</v>
      </c>
      <c r="N2975" s="83">
        <v>1</v>
      </c>
      <c r="O2975" s="83">
        <v>2</v>
      </c>
      <c r="P2975" s="83">
        <v>15</v>
      </c>
      <c r="Q2975" s="241">
        <f t="shared" si="218"/>
        <v>30</v>
      </c>
      <c r="R2975" s="240" t="str">
        <f t="shared" si="219"/>
        <v>OLASI RİSK</v>
      </c>
      <c r="S2975" s="84" t="s">
        <v>918</v>
      </c>
      <c r="T2975" s="83" t="s">
        <v>191</v>
      </c>
      <c r="U2975" s="155" t="s">
        <v>919</v>
      </c>
      <c r="V2975" s="85" t="s">
        <v>961</v>
      </c>
      <c r="W2975" s="156" t="s">
        <v>919</v>
      </c>
      <c r="X2975" s="156" t="s">
        <v>858</v>
      </c>
      <c r="Y2975" s="83">
        <v>1</v>
      </c>
      <c r="Z2975" s="83">
        <v>1</v>
      </c>
      <c r="AA2975" s="83">
        <v>15</v>
      </c>
      <c r="AB2975" s="241">
        <f t="shared" si="220"/>
        <v>15</v>
      </c>
      <c r="AC2975" s="240" t="str">
        <f t="shared" si="221"/>
        <v>DÜŞÜK RİSK</v>
      </c>
      <c r="AD2975" s="81" t="s">
        <v>132</v>
      </c>
      <c r="AE2975" s="81" t="s">
        <v>191</v>
      </c>
      <c r="AF2975" s="240" t="s">
        <v>1502</v>
      </c>
      <c r="AG2975" s="83" t="s">
        <v>860</v>
      </c>
    </row>
    <row r="2976" spans="1:33" ht="105" x14ac:dyDescent="0.45">
      <c r="A2976" s="152">
        <v>2969</v>
      </c>
      <c r="B2976" s="153">
        <v>45510</v>
      </c>
      <c r="C2976" s="83" t="s">
        <v>66</v>
      </c>
      <c r="D2976" s="81" t="s">
        <v>6758</v>
      </c>
      <c r="E2976" s="254" t="s">
        <v>2088</v>
      </c>
      <c r="F2976" s="154" t="s">
        <v>4144</v>
      </c>
      <c r="G2976" s="83" t="s">
        <v>1931</v>
      </c>
      <c r="H2976" s="83" t="s">
        <v>1940</v>
      </c>
      <c r="I2976" s="83" t="s">
        <v>1941</v>
      </c>
      <c r="J2976" s="83" t="s">
        <v>1942</v>
      </c>
      <c r="K2976" s="83" t="s">
        <v>1008</v>
      </c>
      <c r="L2976" s="84" t="s">
        <v>1935</v>
      </c>
      <c r="M2976" s="84" t="s">
        <v>917</v>
      </c>
      <c r="N2976" s="83">
        <v>1</v>
      </c>
      <c r="O2976" s="83">
        <v>2</v>
      </c>
      <c r="P2976" s="83">
        <v>15</v>
      </c>
      <c r="Q2976" s="241">
        <f t="shared" si="218"/>
        <v>30</v>
      </c>
      <c r="R2976" s="240" t="str">
        <f t="shared" si="219"/>
        <v>OLASI RİSK</v>
      </c>
      <c r="S2976" s="84" t="s">
        <v>918</v>
      </c>
      <c r="T2976" s="83" t="s">
        <v>191</v>
      </c>
      <c r="U2976" s="155" t="s">
        <v>919</v>
      </c>
      <c r="V2976" s="85" t="s">
        <v>961</v>
      </c>
      <c r="W2976" s="156" t="s">
        <v>919</v>
      </c>
      <c r="X2976" s="156" t="s">
        <v>858</v>
      </c>
      <c r="Y2976" s="83">
        <v>1</v>
      </c>
      <c r="Z2976" s="83">
        <v>1</v>
      </c>
      <c r="AA2976" s="83">
        <v>15</v>
      </c>
      <c r="AB2976" s="241">
        <f t="shared" si="220"/>
        <v>15</v>
      </c>
      <c r="AC2976" s="240" t="str">
        <f t="shared" si="221"/>
        <v>DÜŞÜK RİSK</v>
      </c>
      <c r="AD2976" s="81" t="s">
        <v>132</v>
      </c>
      <c r="AE2976" s="81" t="s">
        <v>191</v>
      </c>
      <c r="AF2976" s="240" t="s">
        <v>1502</v>
      </c>
      <c r="AG2976" s="83" t="s">
        <v>860</v>
      </c>
    </row>
    <row r="2977" spans="1:33" ht="105" x14ac:dyDescent="0.45">
      <c r="A2977" s="152">
        <v>2970</v>
      </c>
      <c r="B2977" s="153">
        <v>45510</v>
      </c>
      <c r="C2977" s="83" t="s">
        <v>66</v>
      </c>
      <c r="D2977" s="81" t="s">
        <v>6758</v>
      </c>
      <c r="E2977" s="254" t="s">
        <v>2088</v>
      </c>
      <c r="F2977" s="154" t="s">
        <v>4144</v>
      </c>
      <c r="G2977" s="83" t="s">
        <v>1931</v>
      </c>
      <c r="H2977" s="83" t="s">
        <v>1943</v>
      </c>
      <c r="I2977" s="83" t="s">
        <v>1944</v>
      </c>
      <c r="J2977" s="83" t="s">
        <v>1945</v>
      </c>
      <c r="K2977" s="83" t="s">
        <v>1008</v>
      </c>
      <c r="L2977" s="84" t="s">
        <v>1946</v>
      </c>
      <c r="M2977" s="84" t="s">
        <v>917</v>
      </c>
      <c r="N2977" s="83">
        <v>1</v>
      </c>
      <c r="O2977" s="83">
        <v>2</v>
      </c>
      <c r="P2977" s="83">
        <v>15</v>
      </c>
      <c r="Q2977" s="241">
        <f t="shared" si="218"/>
        <v>30</v>
      </c>
      <c r="R2977" s="240" t="str">
        <f t="shared" si="219"/>
        <v>OLASI RİSK</v>
      </c>
      <c r="S2977" s="84" t="s">
        <v>918</v>
      </c>
      <c r="T2977" s="83" t="s">
        <v>191</v>
      </c>
      <c r="U2977" s="155" t="s">
        <v>919</v>
      </c>
      <c r="V2977" s="85" t="s">
        <v>961</v>
      </c>
      <c r="W2977" s="156" t="s">
        <v>919</v>
      </c>
      <c r="X2977" s="156" t="s">
        <v>858</v>
      </c>
      <c r="Y2977" s="83">
        <v>1</v>
      </c>
      <c r="Z2977" s="83">
        <v>1</v>
      </c>
      <c r="AA2977" s="83">
        <v>15</v>
      </c>
      <c r="AB2977" s="241">
        <f t="shared" si="220"/>
        <v>15</v>
      </c>
      <c r="AC2977" s="240" t="str">
        <f t="shared" si="221"/>
        <v>DÜŞÜK RİSK</v>
      </c>
      <c r="AD2977" s="81" t="s">
        <v>132</v>
      </c>
      <c r="AE2977" s="81" t="s">
        <v>191</v>
      </c>
      <c r="AF2977" s="240" t="s">
        <v>1502</v>
      </c>
      <c r="AG2977" s="83" t="s">
        <v>860</v>
      </c>
    </row>
    <row r="2978" spans="1:33" ht="105" x14ac:dyDescent="0.45">
      <c r="A2978" s="152">
        <v>2971</v>
      </c>
      <c r="B2978" s="153">
        <v>45510</v>
      </c>
      <c r="C2978" s="83" t="s">
        <v>66</v>
      </c>
      <c r="D2978" s="81" t="s">
        <v>6758</v>
      </c>
      <c r="E2978" s="254" t="s">
        <v>2088</v>
      </c>
      <c r="F2978" s="154" t="s">
        <v>4144</v>
      </c>
      <c r="G2978" s="83" t="s">
        <v>1931</v>
      </c>
      <c r="H2978" s="83" t="s">
        <v>1947</v>
      </c>
      <c r="I2978" s="83" t="s">
        <v>1948</v>
      </c>
      <c r="J2978" s="83" t="s">
        <v>1949</v>
      </c>
      <c r="K2978" s="83" t="s">
        <v>1008</v>
      </c>
      <c r="L2978" s="84" t="s">
        <v>1950</v>
      </c>
      <c r="M2978" s="84" t="s">
        <v>917</v>
      </c>
      <c r="N2978" s="83">
        <v>1</v>
      </c>
      <c r="O2978" s="83">
        <v>2</v>
      </c>
      <c r="P2978" s="83">
        <v>15</v>
      </c>
      <c r="Q2978" s="241">
        <f t="shared" si="218"/>
        <v>30</v>
      </c>
      <c r="R2978" s="240" t="str">
        <f t="shared" si="219"/>
        <v>OLASI RİSK</v>
      </c>
      <c r="S2978" s="84" t="s">
        <v>918</v>
      </c>
      <c r="T2978" s="83" t="s">
        <v>191</v>
      </c>
      <c r="U2978" s="155" t="s">
        <v>919</v>
      </c>
      <c r="V2978" s="85" t="s">
        <v>961</v>
      </c>
      <c r="W2978" s="156" t="s">
        <v>919</v>
      </c>
      <c r="X2978" s="156" t="s">
        <v>858</v>
      </c>
      <c r="Y2978" s="83">
        <v>1</v>
      </c>
      <c r="Z2978" s="83">
        <v>1</v>
      </c>
      <c r="AA2978" s="83">
        <v>15</v>
      </c>
      <c r="AB2978" s="241">
        <f t="shared" si="220"/>
        <v>15</v>
      </c>
      <c r="AC2978" s="240" t="str">
        <f t="shared" si="221"/>
        <v>DÜŞÜK RİSK</v>
      </c>
      <c r="AD2978" s="81" t="s">
        <v>132</v>
      </c>
      <c r="AE2978" s="81" t="s">
        <v>191</v>
      </c>
      <c r="AF2978" s="240" t="s">
        <v>1502</v>
      </c>
      <c r="AG2978" s="83" t="s">
        <v>860</v>
      </c>
    </row>
    <row r="2979" spans="1:33" ht="192.5" x14ac:dyDescent="0.45">
      <c r="A2979" s="152">
        <v>2972</v>
      </c>
      <c r="B2979" s="153">
        <v>45510</v>
      </c>
      <c r="C2979" s="83" t="s">
        <v>66</v>
      </c>
      <c r="D2979" s="81" t="s">
        <v>6758</v>
      </c>
      <c r="E2979" s="254" t="s">
        <v>2088</v>
      </c>
      <c r="F2979" s="154" t="s">
        <v>4144</v>
      </c>
      <c r="G2979" s="83" t="s">
        <v>1931</v>
      </c>
      <c r="H2979" s="83" t="s">
        <v>1951</v>
      </c>
      <c r="I2979" s="83" t="s">
        <v>1952</v>
      </c>
      <c r="J2979" s="83" t="s">
        <v>1953</v>
      </c>
      <c r="K2979" s="83" t="s">
        <v>1008</v>
      </c>
      <c r="L2979" s="84" t="s">
        <v>1954</v>
      </c>
      <c r="M2979" s="84" t="s">
        <v>917</v>
      </c>
      <c r="N2979" s="83">
        <v>1</v>
      </c>
      <c r="O2979" s="83">
        <v>2</v>
      </c>
      <c r="P2979" s="83">
        <v>15</v>
      </c>
      <c r="Q2979" s="241">
        <f t="shared" si="218"/>
        <v>30</v>
      </c>
      <c r="R2979" s="240" t="str">
        <f t="shared" si="219"/>
        <v>OLASI RİSK</v>
      </c>
      <c r="S2979" s="84" t="s">
        <v>918</v>
      </c>
      <c r="T2979" s="83" t="s">
        <v>186</v>
      </c>
      <c r="U2979" s="155" t="s">
        <v>919</v>
      </c>
      <c r="V2979" s="85" t="s">
        <v>961</v>
      </c>
      <c r="W2979" s="156" t="s">
        <v>919</v>
      </c>
      <c r="X2979" s="156" t="s">
        <v>858</v>
      </c>
      <c r="Y2979" s="83">
        <v>1</v>
      </c>
      <c r="Z2979" s="83">
        <v>1</v>
      </c>
      <c r="AA2979" s="83">
        <v>15</v>
      </c>
      <c r="AB2979" s="241">
        <f t="shared" si="220"/>
        <v>15</v>
      </c>
      <c r="AC2979" s="240" t="str">
        <f t="shared" si="221"/>
        <v>DÜŞÜK RİSK</v>
      </c>
      <c r="AD2979" s="81" t="s">
        <v>132</v>
      </c>
      <c r="AE2979" s="81" t="s">
        <v>191</v>
      </c>
      <c r="AF2979" s="240" t="s">
        <v>1502</v>
      </c>
      <c r="AG2979" s="83" t="s">
        <v>860</v>
      </c>
    </row>
    <row r="2980" spans="1:33" ht="157.5" x14ac:dyDescent="0.45">
      <c r="A2980" s="152">
        <v>2973</v>
      </c>
      <c r="B2980" s="153">
        <v>45510</v>
      </c>
      <c r="C2980" s="83" t="s">
        <v>66</v>
      </c>
      <c r="D2980" s="81" t="s">
        <v>6758</v>
      </c>
      <c r="E2980" s="254" t="s">
        <v>2088</v>
      </c>
      <c r="F2980" s="154" t="s">
        <v>4144</v>
      </c>
      <c r="G2980" s="83" t="s">
        <v>1395</v>
      </c>
      <c r="H2980" s="83" t="s">
        <v>1955</v>
      </c>
      <c r="I2980" s="83" t="s">
        <v>1956</v>
      </c>
      <c r="J2980" s="83" t="s">
        <v>1398</v>
      </c>
      <c r="K2980" s="83" t="s">
        <v>857</v>
      </c>
      <c r="L2980" s="84" t="s">
        <v>4171</v>
      </c>
      <c r="M2980" s="84" t="s">
        <v>917</v>
      </c>
      <c r="N2980" s="83">
        <v>0.5</v>
      </c>
      <c r="O2980" s="83">
        <v>0.5</v>
      </c>
      <c r="P2980" s="83">
        <v>40</v>
      </c>
      <c r="Q2980" s="241">
        <f t="shared" si="218"/>
        <v>10</v>
      </c>
      <c r="R2980" s="240" t="str">
        <f t="shared" si="219"/>
        <v>DÜŞÜK RİSK</v>
      </c>
      <c r="S2980" s="84" t="s">
        <v>918</v>
      </c>
      <c r="T2980" s="83" t="s">
        <v>72</v>
      </c>
      <c r="U2980" s="155" t="s">
        <v>919</v>
      </c>
      <c r="V2980" s="85" t="s">
        <v>558</v>
      </c>
      <c r="W2980" s="156" t="s">
        <v>919</v>
      </c>
      <c r="X2980" s="156" t="s">
        <v>858</v>
      </c>
      <c r="Y2980" s="83">
        <v>0.5</v>
      </c>
      <c r="Z2980" s="83">
        <v>0.5</v>
      </c>
      <c r="AA2980" s="83">
        <v>40</v>
      </c>
      <c r="AB2980" s="241">
        <f t="shared" si="220"/>
        <v>10</v>
      </c>
      <c r="AC2980" s="240" t="str">
        <f t="shared" si="221"/>
        <v>DÜŞÜK RİSK</v>
      </c>
      <c r="AD2980" s="81" t="s">
        <v>493</v>
      </c>
      <c r="AE2980" s="81" t="s">
        <v>72</v>
      </c>
      <c r="AF2980" s="240" t="s">
        <v>1400</v>
      </c>
      <c r="AG2980" s="83" t="s">
        <v>860</v>
      </c>
    </row>
    <row r="2981" spans="1:33" ht="105" x14ac:dyDescent="0.45">
      <c r="A2981" s="152">
        <v>2974</v>
      </c>
      <c r="B2981" s="153">
        <v>45510</v>
      </c>
      <c r="C2981" s="83" t="s">
        <v>66</v>
      </c>
      <c r="D2981" s="81" t="s">
        <v>6758</v>
      </c>
      <c r="E2981" s="254" t="s">
        <v>2088</v>
      </c>
      <c r="F2981" s="154" t="s">
        <v>4144</v>
      </c>
      <c r="G2981" s="83" t="s">
        <v>1423</v>
      </c>
      <c r="H2981" s="83" t="s">
        <v>1432</v>
      </c>
      <c r="I2981" s="83" t="s">
        <v>1433</v>
      </c>
      <c r="J2981" s="83" t="s">
        <v>1434</v>
      </c>
      <c r="K2981" s="83" t="s">
        <v>857</v>
      </c>
      <c r="L2981" s="84" t="s">
        <v>1435</v>
      </c>
      <c r="M2981" s="84" t="s">
        <v>917</v>
      </c>
      <c r="N2981" s="83">
        <v>1</v>
      </c>
      <c r="O2981" s="83">
        <v>0.5</v>
      </c>
      <c r="P2981" s="83">
        <v>3</v>
      </c>
      <c r="Q2981" s="241">
        <f t="shared" si="218"/>
        <v>1.5</v>
      </c>
      <c r="R2981" s="240" t="str">
        <f t="shared" si="219"/>
        <v>DÜŞÜK RİSK</v>
      </c>
      <c r="S2981" s="84" t="s">
        <v>918</v>
      </c>
      <c r="T2981" s="83" t="s">
        <v>191</v>
      </c>
      <c r="U2981" s="155" t="s">
        <v>919</v>
      </c>
      <c r="V2981" s="85" t="s">
        <v>558</v>
      </c>
      <c r="W2981" s="156" t="s">
        <v>919</v>
      </c>
      <c r="X2981" s="156" t="s">
        <v>858</v>
      </c>
      <c r="Y2981" s="83">
        <v>0.5</v>
      </c>
      <c r="Z2981" s="83">
        <v>0.5</v>
      </c>
      <c r="AA2981" s="83">
        <v>3</v>
      </c>
      <c r="AB2981" s="241">
        <f t="shared" si="220"/>
        <v>0.75</v>
      </c>
      <c r="AC2981" s="240" t="str">
        <f t="shared" si="221"/>
        <v>DÜŞÜK RİSK</v>
      </c>
      <c r="AD2981" s="81" t="s">
        <v>132</v>
      </c>
      <c r="AE2981" s="81" t="s">
        <v>191</v>
      </c>
      <c r="AF2981" s="240" t="s">
        <v>1502</v>
      </c>
      <c r="AG2981" s="83" t="s">
        <v>860</v>
      </c>
    </row>
    <row r="2982" spans="1:33" ht="140" x14ac:dyDescent="0.45">
      <c r="A2982" s="152">
        <v>2975</v>
      </c>
      <c r="B2982" s="153">
        <v>45510</v>
      </c>
      <c r="C2982" s="81" t="s">
        <v>66</v>
      </c>
      <c r="D2982" s="81" t="s">
        <v>6757</v>
      </c>
      <c r="E2982" s="254" t="s">
        <v>2088</v>
      </c>
      <c r="F2982" s="154" t="s">
        <v>4144</v>
      </c>
      <c r="G2982" s="83" t="s">
        <v>1454</v>
      </c>
      <c r="H2982" s="83" t="s">
        <v>1455</v>
      </c>
      <c r="I2982" s="83" t="s">
        <v>1456</v>
      </c>
      <c r="J2982" s="83" t="s">
        <v>1457</v>
      </c>
      <c r="K2982" s="83" t="s">
        <v>857</v>
      </c>
      <c r="L2982" s="84" t="s">
        <v>1458</v>
      </c>
      <c r="M2982" s="84" t="s">
        <v>917</v>
      </c>
      <c r="N2982" s="83">
        <v>1</v>
      </c>
      <c r="O2982" s="83">
        <v>0.5</v>
      </c>
      <c r="P2982" s="83">
        <v>3</v>
      </c>
      <c r="Q2982" s="241">
        <f t="shared" si="218"/>
        <v>1.5</v>
      </c>
      <c r="R2982" s="240" t="str">
        <f t="shared" si="219"/>
        <v>DÜŞÜK RİSK</v>
      </c>
      <c r="S2982" s="84" t="s">
        <v>918</v>
      </c>
      <c r="T2982" s="83" t="s">
        <v>191</v>
      </c>
      <c r="U2982" s="155" t="s">
        <v>919</v>
      </c>
      <c r="V2982" s="85" t="s">
        <v>558</v>
      </c>
      <c r="W2982" s="156" t="s">
        <v>919</v>
      </c>
      <c r="X2982" s="156" t="s">
        <v>858</v>
      </c>
      <c r="Y2982" s="83">
        <v>0.5</v>
      </c>
      <c r="Z2982" s="83">
        <v>0.5</v>
      </c>
      <c r="AA2982" s="83">
        <v>3</v>
      </c>
      <c r="AB2982" s="241">
        <f t="shared" si="220"/>
        <v>0.75</v>
      </c>
      <c r="AC2982" s="240" t="str">
        <f t="shared" si="221"/>
        <v>DÜŞÜK RİSK</v>
      </c>
      <c r="AD2982" s="81" t="s">
        <v>493</v>
      </c>
      <c r="AE2982" s="81" t="s">
        <v>191</v>
      </c>
      <c r="AF2982" s="240" t="s">
        <v>1274</v>
      </c>
      <c r="AG2982" s="83" t="s">
        <v>860</v>
      </c>
    </row>
    <row r="2983" spans="1:33" ht="140" x14ac:dyDescent="0.45">
      <c r="A2983" s="152">
        <v>2976</v>
      </c>
      <c r="B2983" s="153">
        <v>45510</v>
      </c>
      <c r="C2983" s="81" t="s">
        <v>66</v>
      </c>
      <c r="D2983" s="81" t="s">
        <v>6757</v>
      </c>
      <c r="E2983" s="254" t="s">
        <v>2088</v>
      </c>
      <c r="F2983" s="154" t="s">
        <v>4144</v>
      </c>
      <c r="G2983" s="83" t="s">
        <v>1454</v>
      </c>
      <c r="H2983" s="83" t="s">
        <v>1459</v>
      </c>
      <c r="I2983" s="83" t="s">
        <v>1460</v>
      </c>
      <c r="J2983" s="83" t="s">
        <v>1461</v>
      </c>
      <c r="K2983" s="83" t="s">
        <v>857</v>
      </c>
      <c r="L2983" s="84" t="s">
        <v>1462</v>
      </c>
      <c r="M2983" s="84" t="s">
        <v>917</v>
      </c>
      <c r="N2983" s="83">
        <v>1</v>
      </c>
      <c r="O2983" s="83">
        <v>0.5</v>
      </c>
      <c r="P2983" s="83">
        <v>3</v>
      </c>
      <c r="Q2983" s="241">
        <f t="shared" si="218"/>
        <v>1.5</v>
      </c>
      <c r="R2983" s="240" t="str">
        <f t="shared" si="219"/>
        <v>DÜŞÜK RİSK</v>
      </c>
      <c r="S2983" s="84" t="s">
        <v>918</v>
      </c>
      <c r="T2983" s="83" t="s">
        <v>131</v>
      </c>
      <c r="U2983" s="155" t="s">
        <v>919</v>
      </c>
      <c r="V2983" s="85" t="s">
        <v>558</v>
      </c>
      <c r="W2983" s="156" t="s">
        <v>919</v>
      </c>
      <c r="X2983" s="156" t="s">
        <v>858</v>
      </c>
      <c r="Y2983" s="83">
        <v>0.5</v>
      </c>
      <c r="Z2983" s="83">
        <v>0.5</v>
      </c>
      <c r="AA2983" s="83">
        <v>3</v>
      </c>
      <c r="AB2983" s="241">
        <f t="shared" si="220"/>
        <v>0.75</v>
      </c>
      <c r="AC2983" s="240" t="str">
        <f t="shared" si="221"/>
        <v>DÜŞÜK RİSK</v>
      </c>
      <c r="AD2983" s="81" t="s">
        <v>493</v>
      </c>
      <c r="AE2983" s="81" t="s">
        <v>131</v>
      </c>
      <c r="AF2983" s="240" t="s">
        <v>1463</v>
      </c>
      <c r="AG2983" s="83" t="s">
        <v>860</v>
      </c>
    </row>
    <row r="2984" spans="1:33" ht="157.5" x14ac:dyDescent="0.45">
      <c r="A2984" s="152">
        <v>2977</v>
      </c>
      <c r="B2984" s="153">
        <v>45510</v>
      </c>
      <c r="C2984" s="81" t="s">
        <v>66</v>
      </c>
      <c r="D2984" s="81" t="s">
        <v>6757</v>
      </c>
      <c r="E2984" s="254" t="s">
        <v>2088</v>
      </c>
      <c r="F2984" s="154" t="s">
        <v>4144</v>
      </c>
      <c r="G2984" s="83" t="s">
        <v>1464</v>
      </c>
      <c r="H2984" s="83" t="s">
        <v>1465</v>
      </c>
      <c r="I2984" s="83" t="s">
        <v>1466</v>
      </c>
      <c r="J2984" s="83" t="s">
        <v>1467</v>
      </c>
      <c r="K2984" s="83" t="s">
        <v>857</v>
      </c>
      <c r="L2984" s="84" t="s">
        <v>1468</v>
      </c>
      <c r="M2984" s="84" t="s">
        <v>917</v>
      </c>
      <c r="N2984" s="83">
        <v>6</v>
      </c>
      <c r="O2984" s="83">
        <v>2</v>
      </c>
      <c r="P2984" s="83">
        <v>3</v>
      </c>
      <c r="Q2984" s="241">
        <f t="shared" si="218"/>
        <v>36</v>
      </c>
      <c r="R2984" s="240" t="str">
        <f t="shared" si="219"/>
        <v>OLASI RİSK</v>
      </c>
      <c r="S2984" s="84" t="s">
        <v>918</v>
      </c>
      <c r="T2984" s="83" t="s">
        <v>132</v>
      </c>
      <c r="U2984" s="155" t="s">
        <v>919</v>
      </c>
      <c r="V2984" s="85" t="s">
        <v>558</v>
      </c>
      <c r="W2984" s="156" t="s">
        <v>919</v>
      </c>
      <c r="X2984" s="156" t="s">
        <v>858</v>
      </c>
      <c r="Y2984" s="83">
        <v>0.5</v>
      </c>
      <c r="Z2984" s="83">
        <v>0.5</v>
      </c>
      <c r="AA2984" s="83">
        <v>3</v>
      </c>
      <c r="AB2984" s="241">
        <f t="shared" si="220"/>
        <v>0.75</v>
      </c>
      <c r="AC2984" s="240" t="str">
        <f t="shared" si="221"/>
        <v>DÜŞÜK RİSK</v>
      </c>
      <c r="AD2984" s="81" t="s">
        <v>651</v>
      </c>
      <c r="AE2984" s="81" t="s">
        <v>132</v>
      </c>
      <c r="AF2984" s="240" t="s">
        <v>552</v>
      </c>
      <c r="AG2984" s="83" t="s">
        <v>1469</v>
      </c>
    </row>
    <row r="2985" spans="1:33" ht="140" x14ac:dyDescent="0.45">
      <c r="A2985" s="152">
        <v>2978</v>
      </c>
      <c r="B2985" s="153">
        <v>45510</v>
      </c>
      <c r="C2985" s="81" t="s">
        <v>66</v>
      </c>
      <c r="D2985" s="81" t="s">
        <v>6757</v>
      </c>
      <c r="E2985" s="254" t="s">
        <v>2088</v>
      </c>
      <c r="F2985" s="154" t="s">
        <v>4144</v>
      </c>
      <c r="G2985" s="83" t="s">
        <v>1470</v>
      </c>
      <c r="H2985" s="83" t="s">
        <v>1957</v>
      </c>
      <c r="I2985" s="83" t="s">
        <v>1472</v>
      </c>
      <c r="J2985" s="83" t="s">
        <v>1473</v>
      </c>
      <c r="K2985" s="83" t="s">
        <v>857</v>
      </c>
      <c r="L2985" s="84" t="s">
        <v>1474</v>
      </c>
      <c r="M2985" s="84" t="s">
        <v>917</v>
      </c>
      <c r="N2985" s="83">
        <v>0.5</v>
      </c>
      <c r="O2985" s="83">
        <v>1</v>
      </c>
      <c r="P2985" s="83">
        <v>3</v>
      </c>
      <c r="Q2985" s="241">
        <f t="shared" si="218"/>
        <v>1.5</v>
      </c>
      <c r="R2985" s="240" t="str">
        <f t="shared" si="219"/>
        <v>DÜŞÜK RİSK</v>
      </c>
      <c r="S2985" s="84" t="s">
        <v>918</v>
      </c>
      <c r="T2985" s="83" t="s">
        <v>191</v>
      </c>
      <c r="U2985" s="155" t="s">
        <v>919</v>
      </c>
      <c r="V2985" s="85" t="s">
        <v>558</v>
      </c>
      <c r="W2985" s="156" t="s">
        <v>919</v>
      </c>
      <c r="X2985" s="156" t="s">
        <v>858</v>
      </c>
      <c r="Y2985" s="83">
        <v>0.5</v>
      </c>
      <c r="Z2985" s="83">
        <v>1</v>
      </c>
      <c r="AA2985" s="83">
        <v>3</v>
      </c>
      <c r="AB2985" s="241">
        <f t="shared" si="220"/>
        <v>1.5</v>
      </c>
      <c r="AC2985" s="240" t="str">
        <f t="shared" si="221"/>
        <v>DÜŞÜK RİSK</v>
      </c>
      <c r="AD2985" s="81" t="s">
        <v>132</v>
      </c>
      <c r="AE2985" s="81" t="s">
        <v>191</v>
      </c>
      <c r="AF2985" s="240" t="s">
        <v>1502</v>
      </c>
      <c r="AG2985" s="83" t="s">
        <v>860</v>
      </c>
    </row>
    <row r="2986" spans="1:33" ht="105" x14ac:dyDescent="0.45">
      <c r="A2986" s="152">
        <v>2979</v>
      </c>
      <c r="B2986" s="153">
        <v>45510</v>
      </c>
      <c r="C2986" s="81" t="s">
        <v>66</v>
      </c>
      <c r="D2986" s="81" t="s">
        <v>6757</v>
      </c>
      <c r="E2986" s="254" t="s">
        <v>2088</v>
      </c>
      <c r="F2986" s="154" t="s">
        <v>4144</v>
      </c>
      <c r="G2986" s="83" t="s">
        <v>1470</v>
      </c>
      <c r="H2986" s="83" t="s">
        <v>1958</v>
      </c>
      <c r="I2986" s="83" t="s">
        <v>1476</v>
      </c>
      <c r="J2986" s="83" t="s">
        <v>1477</v>
      </c>
      <c r="K2986" s="83" t="s">
        <v>857</v>
      </c>
      <c r="L2986" s="84" t="s">
        <v>1478</v>
      </c>
      <c r="M2986" s="84" t="s">
        <v>917</v>
      </c>
      <c r="N2986" s="83">
        <v>0.5</v>
      </c>
      <c r="O2986" s="83">
        <v>0.5</v>
      </c>
      <c r="P2986" s="83">
        <v>3</v>
      </c>
      <c r="Q2986" s="241">
        <f t="shared" si="218"/>
        <v>0.75</v>
      </c>
      <c r="R2986" s="240" t="str">
        <f t="shared" si="219"/>
        <v>DÜŞÜK RİSK</v>
      </c>
      <c r="S2986" s="84" t="s">
        <v>918</v>
      </c>
      <c r="T2986" s="83" t="s">
        <v>186</v>
      </c>
      <c r="U2986" s="155" t="s">
        <v>919</v>
      </c>
      <c r="V2986" s="85" t="s">
        <v>558</v>
      </c>
      <c r="W2986" s="156" t="s">
        <v>919</v>
      </c>
      <c r="X2986" s="156" t="s">
        <v>858</v>
      </c>
      <c r="Y2986" s="83">
        <v>0.5</v>
      </c>
      <c r="Z2986" s="83">
        <v>0.5</v>
      </c>
      <c r="AA2986" s="83">
        <v>3</v>
      </c>
      <c r="AB2986" s="241">
        <f t="shared" si="220"/>
        <v>0.75</v>
      </c>
      <c r="AC2986" s="240" t="str">
        <f t="shared" si="221"/>
        <v>DÜŞÜK RİSK</v>
      </c>
      <c r="AD2986" s="81" t="s">
        <v>132</v>
      </c>
      <c r="AE2986" s="81" t="s">
        <v>186</v>
      </c>
      <c r="AF2986" s="240" t="s">
        <v>859</v>
      </c>
      <c r="AG2986" s="83" t="s">
        <v>860</v>
      </c>
    </row>
    <row r="2987" spans="1:33" ht="105" x14ac:dyDescent="0.45">
      <c r="A2987" s="152">
        <v>2980</v>
      </c>
      <c r="B2987" s="153">
        <v>45510</v>
      </c>
      <c r="C2987" s="81" t="s">
        <v>66</v>
      </c>
      <c r="D2987" s="81" t="s">
        <v>6757</v>
      </c>
      <c r="E2987" s="254" t="s">
        <v>2088</v>
      </c>
      <c r="F2987" s="154" t="s">
        <v>4144</v>
      </c>
      <c r="G2987" s="83" t="s">
        <v>1959</v>
      </c>
      <c r="H2987" s="83" t="s">
        <v>1960</v>
      </c>
      <c r="I2987" s="83" t="s">
        <v>1961</v>
      </c>
      <c r="J2987" s="83" t="s">
        <v>1962</v>
      </c>
      <c r="K2987" s="83" t="s">
        <v>1008</v>
      </c>
      <c r="L2987" s="84" t="s">
        <v>1963</v>
      </c>
      <c r="M2987" s="84" t="s">
        <v>917</v>
      </c>
      <c r="N2987" s="83">
        <v>1</v>
      </c>
      <c r="O2987" s="83">
        <v>3</v>
      </c>
      <c r="P2987" s="83">
        <v>3</v>
      </c>
      <c r="Q2987" s="241">
        <f t="shared" si="218"/>
        <v>9</v>
      </c>
      <c r="R2987" s="240" t="str">
        <f t="shared" si="219"/>
        <v>DÜŞÜK RİSK</v>
      </c>
      <c r="S2987" s="84" t="s">
        <v>918</v>
      </c>
      <c r="T2987" s="83" t="s">
        <v>186</v>
      </c>
      <c r="U2987" s="155" t="s">
        <v>919</v>
      </c>
      <c r="V2987" s="85" t="s">
        <v>558</v>
      </c>
      <c r="W2987" s="156" t="s">
        <v>919</v>
      </c>
      <c r="X2987" s="156" t="s">
        <v>858</v>
      </c>
      <c r="Y2987" s="83">
        <v>0.5</v>
      </c>
      <c r="Z2987" s="83">
        <v>0.5</v>
      </c>
      <c r="AA2987" s="83">
        <v>1</v>
      </c>
      <c r="AB2987" s="241">
        <f t="shared" si="220"/>
        <v>0.25</v>
      </c>
      <c r="AC2987" s="240" t="str">
        <f t="shared" si="221"/>
        <v>DÜŞÜK RİSK</v>
      </c>
      <c r="AD2987" s="81" t="s">
        <v>132</v>
      </c>
      <c r="AE2987" s="81" t="s">
        <v>186</v>
      </c>
      <c r="AF2987" s="240" t="s">
        <v>859</v>
      </c>
      <c r="AG2987" s="83" t="s">
        <v>1964</v>
      </c>
    </row>
    <row r="2988" spans="1:33" ht="87.5" x14ac:dyDescent="0.45">
      <c r="A2988" s="152">
        <v>2981</v>
      </c>
      <c r="B2988" s="153">
        <v>45510</v>
      </c>
      <c r="C2988" s="81" t="s">
        <v>66</v>
      </c>
      <c r="D2988" s="81" t="s">
        <v>6757</v>
      </c>
      <c r="E2988" s="254" t="s">
        <v>2088</v>
      </c>
      <c r="F2988" s="154" t="s">
        <v>4144</v>
      </c>
      <c r="G2988" s="83" t="s">
        <v>1959</v>
      </c>
      <c r="H2988" s="83" t="s">
        <v>1965</v>
      </c>
      <c r="I2988" s="83" t="s">
        <v>1966</v>
      </c>
      <c r="J2988" s="83" t="s">
        <v>1967</v>
      </c>
      <c r="K2988" s="83" t="s">
        <v>1008</v>
      </c>
      <c r="L2988" s="84" t="s">
        <v>1968</v>
      </c>
      <c r="M2988" s="84" t="s">
        <v>917</v>
      </c>
      <c r="N2988" s="83">
        <v>1</v>
      </c>
      <c r="O2988" s="83">
        <v>3</v>
      </c>
      <c r="P2988" s="83">
        <v>3</v>
      </c>
      <c r="Q2988" s="241">
        <f t="shared" si="218"/>
        <v>9</v>
      </c>
      <c r="R2988" s="240" t="str">
        <f t="shared" si="219"/>
        <v>DÜŞÜK RİSK</v>
      </c>
      <c r="S2988" s="84" t="s">
        <v>918</v>
      </c>
      <c r="T2988" s="83" t="s">
        <v>186</v>
      </c>
      <c r="U2988" s="155" t="s">
        <v>919</v>
      </c>
      <c r="V2988" s="85" t="s">
        <v>558</v>
      </c>
      <c r="W2988" s="156" t="s">
        <v>919</v>
      </c>
      <c r="X2988" s="156" t="s">
        <v>858</v>
      </c>
      <c r="Y2988" s="83">
        <v>1</v>
      </c>
      <c r="Z2988" s="83">
        <v>3</v>
      </c>
      <c r="AA2988" s="83">
        <v>3</v>
      </c>
      <c r="AB2988" s="241">
        <f t="shared" si="220"/>
        <v>9</v>
      </c>
      <c r="AC2988" s="240" t="str">
        <f t="shared" si="221"/>
        <v>DÜŞÜK RİSK</v>
      </c>
      <c r="AD2988" s="81" t="s">
        <v>132</v>
      </c>
      <c r="AE2988" s="81" t="s">
        <v>186</v>
      </c>
      <c r="AF2988" s="240" t="s">
        <v>1502</v>
      </c>
      <c r="AG2988" s="83" t="s">
        <v>1964</v>
      </c>
    </row>
    <row r="2989" spans="1:33" ht="105" x14ac:dyDescent="0.45">
      <c r="A2989" s="152">
        <v>2982</v>
      </c>
      <c r="B2989" s="153">
        <v>45510</v>
      </c>
      <c r="C2989" s="81" t="s">
        <v>66</v>
      </c>
      <c r="D2989" s="81" t="s">
        <v>6757</v>
      </c>
      <c r="E2989" s="254" t="s">
        <v>2088</v>
      </c>
      <c r="F2989" s="154" t="s">
        <v>4144</v>
      </c>
      <c r="G2989" s="83" t="s">
        <v>1479</v>
      </c>
      <c r="H2989" s="83" t="s">
        <v>1480</v>
      </c>
      <c r="I2989" s="83" t="s">
        <v>1481</v>
      </c>
      <c r="J2989" s="83" t="s">
        <v>1482</v>
      </c>
      <c r="K2989" s="83" t="s">
        <v>1008</v>
      </c>
      <c r="L2989" s="84" t="s">
        <v>1969</v>
      </c>
      <c r="M2989" s="84" t="s">
        <v>917</v>
      </c>
      <c r="N2989" s="83">
        <v>1</v>
      </c>
      <c r="O2989" s="83">
        <v>1</v>
      </c>
      <c r="P2989" s="83">
        <v>3</v>
      </c>
      <c r="Q2989" s="241">
        <f t="shared" si="218"/>
        <v>3</v>
      </c>
      <c r="R2989" s="240" t="str">
        <f t="shared" si="219"/>
        <v>DÜŞÜK RİSK</v>
      </c>
      <c r="S2989" s="84" t="s">
        <v>918</v>
      </c>
      <c r="T2989" s="83" t="s">
        <v>186</v>
      </c>
      <c r="U2989" s="155" t="s">
        <v>919</v>
      </c>
      <c r="V2989" s="85" t="s">
        <v>558</v>
      </c>
      <c r="W2989" s="156" t="s">
        <v>919</v>
      </c>
      <c r="X2989" s="156" t="s">
        <v>858</v>
      </c>
      <c r="Y2989" s="83">
        <v>1</v>
      </c>
      <c r="Z2989" s="83">
        <v>1</v>
      </c>
      <c r="AA2989" s="83">
        <v>3</v>
      </c>
      <c r="AB2989" s="241">
        <f t="shared" si="220"/>
        <v>3</v>
      </c>
      <c r="AC2989" s="240" t="str">
        <f t="shared" si="221"/>
        <v>DÜŞÜK RİSK</v>
      </c>
      <c r="AD2989" s="81" t="s">
        <v>132</v>
      </c>
      <c r="AE2989" s="81" t="s">
        <v>186</v>
      </c>
      <c r="AF2989" s="240" t="s">
        <v>1498</v>
      </c>
      <c r="AG2989" s="83" t="s">
        <v>4851</v>
      </c>
    </row>
    <row r="2990" spans="1:33" ht="105" x14ac:dyDescent="0.45">
      <c r="A2990" s="152">
        <v>2983</v>
      </c>
      <c r="B2990" s="153">
        <v>45510</v>
      </c>
      <c r="C2990" s="81" t="s">
        <v>66</v>
      </c>
      <c r="D2990" s="81" t="s">
        <v>6757</v>
      </c>
      <c r="E2990" s="254" t="s">
        <v>2088</v>
      </c>
      <c r="F2990" s="154" t="s">
        <v>4144</v>
      </c>
      <c r="G2990" s="83" t="s">
        <v>749</v>
      </c>
      <c r="H2990" s="83" t="s">
        <v>1970</v>
      </c>
      <c r="I2990" s="83" t="s">
        <v>1971</v>
      </c>
      <c r="J2990" s="83" t="s">
        <v>971</v>
      </c>
      <c r="K2990" s="83" t="s">
        <v>1008</v>
      </c>
      <c r="L2990" s="84" t="s">
        <v>1972</v>
      </c>
      <c r="M2990" s="84" t="s">
        <v>917</v>
      </c>
      <c r="N2990" s="83">
        <v>0.5</v>
      </c>
      <c r="O2990" s="83">
        <v>2</v>
      </c>
      <c r="P2990" s="83">
        <v>1</v>
      </c>
      <c r="Q2990" s="241">
        <f t="shared" si="218"/>
        <v>1</v>
      </c>
      <c r="R2990" s="240" t="str">
        <f t="shared" si="219"/>
        <v>DÜŞÜK RİSK</v>
      </c>
      <c r="S2990" s="84" t="s">
        <v>918</v>
      </c>
      <c r="T2990" s="83" t="s">
        <v>191</v>
      </c>
      <c r="U2990" s="155" t="s">
        <v>919</v>
      </c>
      <c r="V2990" s="85" t="s">
        <v>961</v>
      </c>
      <c r="W2990" s="156" t="s">
        <v>919</v>
      </c>
      <c r="X2990" s="156" t="s">
        <v>858</v>
      </c>
      <c r="Y2990" s="83">
        <v>0.5</v>
      </c>
      <c r="Z2990" s="83">
        <v>2</v>
      </c>
      <c r="AA2990" s="83">
        <v>1</v>
      </c>
      <c r="AB2990" s="241">
        <f t="shared" si="220"/>
        <v>1</v>
      </c>
      <c r="AC2990" s="240" t="str">
        <f t="shared" si="221"/>
        <v>DÜŞÜK RİSK</v>
      </c>
      <c r="AD2990" s="81" t="s">
        <v>132</v>
      </c>
      <c r="AE2990" s="81" t="s">
        <v>191</v>
      </c>
      <c r="AF2990" s="240" t="s">
        <v>1973</v>
      </c>
      <c r="AG2990" s="83" t="s">
        <v>860</v>
      </c>
    </row>
    <row r="2991" spans="1:33" ht="157.5" x14ac:dyDescent="0.45">
      <c r="A2991" s="152">
        <v>2984</v>
      </c>
      <c r="B2991" s="153">
        <v>45510</v>
      </c>
      <c r="C2991" s="81" t="s">
        <v>66</v>
      </c>
      <c r="D2991" s="81" t="s">
        <v>6757</v>
      </c>
      <c r="E2991" s="254" t="s">
        <v>2088</v>
      </c>
      <c r="F2991" s="154" t="s">
        <v>4144</v>
      </c>
      <c r="G2991" s="83" t="s">
        <v>749</v>
      </c>
      <c r="H2991" s="83" t="s">
        <v>3973</v>
      </c>
      <c r="I2991" s="83" t="s">
        <v>3974</v>
      </c>
      <c r="J2991" s="83" t="s">
        <v>971</v>
      </c>
      <c r="K2991" s="83" t="s">
        <v>1008</v>
      </c>
      <c r="L2991" s="84" t="s">
        <v>3975</v>
      </c>
      <c r="M2991" s="84" t="s">
        <v>917</v>
      </c>
      <c r="N2991" s="83">
        <v>0.5</v>
      </c>
      <c r="O2991" s="83">
        <v>2</v>
      </c>
      <c r="P2991" s="83">
        <v>1</v>
      </c>
      <c r="Q2991" s="241">
        <f t="shared" si="218"/>
        <v>1</v>
      </c>
      <c r="R2991" s="240" t="str">
        <f t="shared" si="219"/>
        <v>DÜŞÜK RİSK</v>
      </c>
      <c r="S2991" s="84" t="s">
        <v>1759</v>
      </c>
      <c r="T2991" s="83" t="s">
        <v>191</v>
      </c>
      <c r="U2991" s="155"/>
      <c r="V2991" s="85" t="s">
        <v>961</v>
      </c>
      <c r="W2991" s="156" t="s">
        <v>919</v>
      </c>
      <c r="X2991" s="156" t="s">
        <v>858</v>
      </c>
      <c r="Y2991" s="83">
        <v>0.5</v>
      </c>
      <c r="Z2991" s="83">
        <v>2</v>
      </c>
      <c r="AA2991" s="83">
        <v>1</v>
      </c>
      <c r="AB2991" s="241">
        <f t="shared" ref="AB2991" si="222">IF(OR(ISBLANK(Y2991)=TRUE,ISBLANK(Z2991)=TRUE,ISBLANK(AA2991)=TRUE),"",PRODUCT(Y2991,Z2991,AA2991))</f>
        <v>1</v>
      </c>
      <c r="AC2991" s="240" t="str">
        <f t="shared" ref="AC2991" si="223">IF(AB2991="","",IF(AND(AB2991&gt;=0,AB2991&lt;20),"DÜŞÜK RİSK",IF(AND(AB2991&gt;=20,AB2991&lt;70),"OLASI RİSK",IF(AND(AB2991&gt;=70,AB2991&lt;200),"ÖNEMLİ RİSK",IF(AND(AB2991&gt;=200,AB2991&lt;400),"YÜKSEK RİSK",IF(AB2991&gt;=400,"KABUL EDİLEMEZ RİSK",""))))))</f>
        <v>DÜŞÜK RİSK</v>
      </c>
      <c r="AD2991" s="81" t="s">
        <v>132</v>
      </c>
      <c r="AE2991" s="81" t="s">
        <v>191</v>
      </c>
      <c r="AF2991" s="240" t="s">
        <v>1973</v>
      </c>
      <c r="AG2991" s="83" t="s">
        <v>860</v>
      </c>
    </row>
    <row r="2992" spans="1:33" ht="122.5" x14ac:dyDescent="0.45">
      <c r="A2992" s="152">
        <v>2985</v>
      </c>
      <c r="B2992" s="153">
        <v>45510</v>
      </c>
      <c r="C2992" s="81" t="s">
        <v>66</v>
      </c>
      <c r="D2992" s="81" t="s">
        <v>6757</v>
      </c>
      <c r="E2992" s="254" t="s">
        <v>2088</v>
      </c>
      <c r="F2992" s="154" t="s">
        <v>4144</v>
      </c>
      <c r="G2992" s="83" t="s">
        <v>1974</v>
      </c>
      <c r="H2992" s="83" t="s">
        <v>1975</v>
      </c>
      <c r="I2992" s="83" t="s">
        <v>1976</v>
      </c>
      <c r="J2992" s="83" t="s">
        <v>1977</v>
      </c>
      <c r="K2992" s="83" t="s">
        <v>1008</v>
      </c>
      <c r="L2992" s="84" t="s">
        <v>1978</v>
      </c>
      <c r="M2992" s="84" t="s">
        <v>917</v>
      </c>
      <c r="N2992" s="83">
        <v>1</v>
      </c>
      <c r="O2992" s="83">
        <v>3</v>
      </c>
      <c r="P2992" s="83">
        <v>7</v>
      </c>
      <c r="Q2992" s="241">
        <f t="shared" si="218"/>
        <v>21</v>
      </c>
      <c r="R2992" s="240" t="str">
        <f t="shared" si="219"/>
        <v>OLASI RİSK</v>
      </c>
      <c r="S2992" s="84" t="s">
        <v>918</v>
      </c>
      <c r="T2992" s="83" t="s">
        <v>186</v>
      </c>
      <c r="U2992" s="155" t="s">
        <v>919</v>
      </c>
      <c r="V2992" s="85" t="s">
        <v>558</v>
      </c>
      <c r="W2992" s="156" t="s">
        <v>919</v>
      </c>
      <c r="X2992" s="156" t="s">
        <v>858</v>
      </c>
      <c r="Y2992" s="83">
        <v>1</v>
      </c>
      <c r="Z2992" s="83">
        <v>3</v>
      </c>
      <c r="AA2992" s="83">
        <v>7</v>
      </c>
      <c r="AB2992" s="241">
        <f t="shared" si="220"/>
        <v>21</v>
      </c>
      <c r="AC2992" s="240" t="str">
        <f t="shared" si="221"/>
        <v>OLASI RİSK</v>
      </c>
      <c r="AD2992" s="81" t="s">
        <v>132</v>
      </c>
      <c r="AE2992" s="81" t="s">
        <v>186</v>
      </c>
      <c r="AF2992" s="240" t="s">
        <v>1502</v>
      </c>
      <c r="AG2992" s="225"/>
    </row>
    <row r="2993" spans="1:33" ht="122.5" x14ac:dyDescent="0.45">
      <c r="A2993" s="152">
        <v>2986</v>
      </c>
      <c r="B2993" s="153">
        <v>45510</v>
      </c>
      <c r="C2993" s="81" t="s">
        <v>66</v>
      </c>
      <c r="D2993" s="81" t="s">
        <v>6757</v>
      </c>
      <c r="E2993" s="254" t="s">
        <v>2088</v>
      </c>
      <c r="F2993" s="154" t="s">
        <v>4144</v>
      </c>
      <c r="G2993" s="83" t="s">
        <v>1979</v>
      </c>
      <c r="H2993" s="83" t="s">
        <v>1980</v>
      </c>
      <c r="I2993" s="83" t="s">
        <v>1981</v>
      </c>
      <c r="J2993" s="83" t="s">
        <v>1982</v>
      </c>
      <c r="K2993" s="83" t="s">
        <v>1008</v>
      </c>
      <c r="L2993" s="84" t="s">
        <v>1983</v>
      </c>
      <c r="M2993" s="84" t="s">
        <v>917</v>
      </c>
      <c r="N2993" s="83">
        <v>0.5</v>
      </c>
      <c r="O2993" s="83">
        <v>3</v>
      </c>
      <c r="P2993" s="83">
        <v>3</v>
      </c>
      <c r="Q2993" s="241">
        <f t="shared" si="218"/>
        <v>4.5</v>
      </c>
      <c r="R2993" s="240" t="str">
        <f t="shared" si="219"/>
        <v>DÜŞÜK RİSK</v>
      </c>
      <c r="S2993" s="84" t="s">
        <v>918</v>
      </c>
      <c r="T2993" s="83" t="s">
        <v>186</v>
      </c>
      <c r="U2993" s="155" t="s">
        <v>919</v>
      </c>
      <c r="V2993" s="85" t="s">
        <v>558</v>
      </c>
      <c r="W2993" s="156" t="s">
        <v>919</v>
      </c>
      <c r="X2993" s="156" t="s">
        <v>858</v>
      </c>
      <c r="Y2993" s="83">
        <v>1</v>
      </c>
      <c r="Z2993" s="83">
        <v>3</v>
      </c>
      <c r="AA2993" s="83">
        <v>3</v>
      </c>
      <c r="AB2993" s="241">
        <f t="shared" si="220"/>
        <v>9</v>
      </c>
      <c r="AC2993" s="240" t="str">
        <f t="shared" si="221"/>
        <v>DÜŞÜK RİSK</v>
      </c>
      <c r="AD2993" s="81" t="s">
        <v>132</v>
      </c>
      <c r="AE2993" s="81" t="s">
        <v>186</v>
      </c>
      <c r="AF2993" s="240" t="s">
        <v>1502</v>
      </c>
      <c r="AG2993" s="225"/>
    </row>
    <row r="2994" spans="1:33" ht="140" x14ac:dyDescent="0.45">
      <c r="A2994" s="152">
        <v>2987</v>
      </c>
      <c r="B2994" s="153">
        <v>45510</v>
      </c>
      <c r="C2994" s="81" t="s">
        <v>66</v>
      </c>
      <c r="D2994" s="81" t="s">
        <v>6757</v>
      </c>
      <c r="E2994" s="254" t="s">
        <v>2088</v>
      </c>
      <c r="F2994" s="154" t="s">
        <v>4144</v>
      </c>
      <c r="G2994" s="83" t="s">
        <v>963</v>
      </c>
      <c r="H2994" s="83" t="s">
        <v>1988</v>
      </c>
      <c r="I2994" s="83" t="s">
        <v>4172</v>
      </c>
      <c r="J2994" s="83" t="s">
        <v>1990</v>
      </c>
      <c r="K2994" s="83" t="s">
        <v>857</v>
      </c>
      <c r="L2994" s="84" t="s">
        <v>4173</v>
      </c>
      <c r="M2994" s="84" t="s">
        <v>917</v>
      </c>
      <c r="N2994" s="83">
        <v>0.5</v>
      </c>
      <c r="O2994" s="83">
        <v>0.5</v>
      </c>
      <c r="P2994" s="83">
        <v>3</v>
      </c>
      <c r="Q2994" s="241">
        <f t="shared" si="218"/>
        <v>0.75</v>
      </c>
      <c r="R2994" s="240" t="str">
        <f t="shared" si="219"/>
        <v>DÜŞÜK RİSK</v>
      </c>
      <c r="S2994" s="84" t="s">
        <v>918</v>
      </c>
      <c r="T2994" s="83" t="s">
        <v>191</v>
      </c>
      <c r="U2994" s="155" t="s">
        <v>919</v>
      </c>
      <c r="V2994" s="85" t="s">
        <v>558</v>
      </c>
      <c r="W2994" s="156" t="s">
        <v>919</v>
      </c>
      <c r="X2994" s="156" t="s">
        <v>858</v>
      </c>
      <c r="Y2994" s="83">
        <v>0.5</v>
      </c>
      <c r="Z2994" s="83">
        <v>0.5</v>
      </c>
      <c r="AA2994" s="83">
        <v>3</v>
      </c>
      <c r="AB2994" s="241">
        <f t="shared" si="220"/>
        <v>0.75</v>
      </c>
      <c r="AC2994" s="240" t="str">
        <f t="shared" si="221"/>
        <v>DÜŞÜK RİSK</v>
      </c>
      <c r="AD2994" s="81" t="s">
        <v>132</v>
      </c>
      <c r="AE2994" s="81" t="s">
        <v>191</v>
      </c>
      <c r="AF2994" s="240" t="s">
        <v>1502</v>
      </c>
      <c r="AG2994" s="83" t="s">
        <v>1593</v>
      </c>
    </row>
    <row r="2995" spans="1:33" ht="122.5" x14ac:dyDescent="0.45">
      <c r="A2995" s="152">
        <v>2988</v>
      </c>
      <c r="B2995" s="153">
        <v>45510</v>
      </c>
      <c r="C2995" s="83" t="s">
        <v>60</v>
      </c>
      <c r="D2995" s="81" t="s">
        <v>170</v>
      </c>
      <c r="E2995" s="254" t="s">
        <v>2088</v>
      </c>
      <c r="F2995" s="154" t="s">
        <v>4144</v>
      </c>
      <c r="G2995" s="83" t="s">
        <v>1493</v>
      </c>
      <c r="H2995" s="83" t="s">
        <v>1494</v>
      </c>
      <c r="I2995" s="83" t="s">
        <v>1495</v>
      </c>
      <c r="J2995" s="83" t="s">
        <v>1496</v>
      </c>
      <c r="K2995" s="83" t="s">
        <v>857</v>
      </c>
      <c r="L2995" s="84" t="s">
        <v>1497</v>
      </c>
      <c r="M2995" s="84" t="s">
        <v>917</v>
      </c>
      <c r="N2995" s="83">
        <v>0.5</v>
      </c>
      <c r="O2995" s="83">
        <v>0.5</v>
      </c>
      <c r="P2995" s="83">
        <v>3</v>
      </c>
      <c r="Q2995" s="241">
        <f t="shared" si="218"/>
        <v>0.75</v>
      </c>
      <c r="R2995" s="240" t="str">
        <f t="shared" si="219"/>
        <v>DÜŞÜK RİSK</v>
      </c>
      <c r="S2995" s="84" t="s">
        <v>918</v>
      </c>
      <c r="T2995" s="83" t="s">
        <v>186</v>
      </c>
      <c r="U2995" s="155" t="s">
        <v>919</v>
      </c>
      <c r="V2995" s="85" t="s">
        <v>558</v>
      </c>
      <c r="W2995" s="156" t="s">
        <v>919</v>
      </c>
      <c r="X2995" s="156" t="s">
        <v>858</v>
      </c>
      <c r="Y2995" s="83">
        <v>0.5</v>
      </c>
      <c r="Z2995" s="83">
        <v>0.5</v>
      </c>
      <c r="AA2995" s="83">
        <v>3</v>
      </c>
      <c r="AB2995" s="241">
        <f t="shared" si="220"/>
        <v>0.75</v>
      </c>
      <c r="AC2995" s="240" t="str">
        <f t="shared" si="221"/>
        <v>DÜŞÜK RİSK</v>
      </c>
      <c r="AD2995" s="81" t="s">
        <v>493</v>
      </c>
      <c r="AE2995" s="81" t="s">
        <v>186</v>
      </c>
      <c r="AF2995" s="240" t="s">
        <v>1498</v>
      </c>
      <c r="AG2995" s="83" t="s">
        <v>5456</v>
      </c>
    </row>
    <row r="2996" spans="1:33" ht="140" x14ac:dyDescent="0.45">
      <c r="A2996" s="152">
        <v>2989</v>
      </c>
      <c r="B2996" s="153">
        <v>45510</v>
      </c>
      <c r="C2996" s="83" t="s">
        <v>60</v>
      </c>
      <c r="D2996" s="81" t="s">
        <v>170</v>
      </c>
      <c r="E2996" s="254" t="s">
        <v>2088</v>
      </c>
      <c r="F2996" s="154" t="s">
        <v>4144</v>
      </c>
      <c r="G2996" s="83" t="s">
        <v>1493</v>
      </c>
      <c r="H2996" s="83" t="s">
        <v>1499</v>
      </c>
      <c r="I2996" s="83" t="s">
        <v>1500</v>
      </c>
      <c r="J2996" s="83" t="s">
        <v>971</v>
      </c>
      <c r="K2996" s="83" t="s">
        <v>857</v>
      </c>
      <c r="L2996" s="84" t="s">
        <v>4174</v>
      </c>
      <c r="M2996" s="84" t="s">
        <v>917</v>
      </c>
      <c r="N2996" s="83">
        <v>3</v>
      </c>
      <c r="O2996" s="83">
        <v>6</v>
      </c>
      <c r="P2996" s="83">
        <v>3</v>
      </c>
      <c r="Q2996" s="241">
        <f t="shared" si="218"/>
        <v>54</v>
      </c>
      <c r="R2996" s="240" t="str">
        <f t="shared" si="219"/>
        <v>OLASI RİSK</v>
      </c>
      <c r="S2996" s="84" t="s">
        <v>918</v>
      </c>
      <c r="T2996" s="83" t="s">
        <v>186</v>
      </c>
      <c r="U2996" s="155" t="s">
        <v>919</v>
      </c>
      <c r="V2996" s="85" t="s">
        <v>558</v>
      </c>
      <c r="W2996" s="156" t="s">
        <v>919</v>
      </c>
      <c r="X2996" s="156" t="s">
        <v>858</v>
      </c>
      <c r="Y2996" s="83">
        <v>1</v>
      </c>
      <c r="Z2996" s="83">
        <v>3</v>
      </c>
      <c r="AA2996" s="83">
        <v>3</v>
      </c>
      <c r="AB2996" s="241">
        <f t="shared" si="220"/>
        <v>9</v>
      </c>
      <c r="AC2996" s="240" t="str">
        <f t="shared" si="221"/>
        <v>DÜŞÜK RİSK</v>
      </c>
      <c r="AD2996" s="81" t="s">
        <v>132</v>
      </c>
      <c r="AE2996" s="81" t="s">
        <v>186</v>
      </c>
      <c r="AF2996" s="240" t="s">
        <v>1997</v>
      </c>
      <c r="AG2996" s="83" t="s">
        <v>5456</v>
      </c>
    </row>
    <row r="2997" spans="1:33" ht="87.5" x14ac:dyDescent="0.45">
      <c r="A2997" s="152">
        <v>2990</v>
      </c>
      <c r="B2997" s="153">
        <v>45510</v>
      </c>
      <c r="C2997" s="83" t="s">
        <v>60</v>
      </c>
      <c r="D2997" s="81" t="s">
        <v>170</v>
      </c>
      <c r="E2997" s="254" t="s">
        <v>2088</v>
      </c>
      <c r="F2997" s="154" t="s">
        <v>4144</v>
      </c>
      <c r="G2997" s="83" t="s">
        <v>1547</v>
      </c>
      <c r="H2997" s="83" t="s">
        <v>1548</v>
      </c>
      <c r="I2997" s="83" t="s">
        <v>1549</v>
      </c>
      <c r="J2997" s="83" t="s">
        <v>1550</v>
      </c>
      <c r="K2997" s="83" t="s">
        <v>1008</v>
      </c>
      <c r="L2997" s="84" t="s">
        <v>6819</v>
      </c>
      <c r="M2997" s="84" t="s">
        <v>917</v>
      </c>
      <c r="N2997" s="83">
        <v>0.5</v>
      </c>
      <c r="O2997" s="83">
        <v>0.5</v>
      </c>
      <c r="P2997" s="83">
        <v>3</v>
      </c>
      <c r="Q2997" s="241">
        <f t="shared" si="218"/>
        <v>0.75</v>
      </c>
      <c r="R2997" s="240" t="str">
        <f t="shared" si="219"/>
        <v>DÜŞÜK RİSK</v>
      </c>
      <c r="S2997" s="84" t="s">
        <v>918</v>
      </c>
      <c r="T2997" s="83" t="s">
        <v>184</v>
      </c>
      <c r="U2997" s="155" t="s">
        <v>919</v>
      </c>
      <c r="V2997" s="85" t="s">
        <v>558</v>
      </c>
      <c r="W2997" s="156" t="s">
        <v>919</v>
      </c>
      <c r="X2997" s="156" t="s">
        <v>858</v>
      </c>
      <c r="Y2997" s="83">
        <v>0.5</v>
      </c>
      <c r="Z2997" s="83">
        <v>0.5</v>
      </c>
      <c r="AA2997" s="83">
        <v>3</v>
      </c>
      <c r="AB2997" s="241">
        <f t="shared" si="220"/>
        <v>0.75</v>
      </c>
      <c r="AC2997" s="240" t="str">
        <f t="shared" si="221"/>
        <v>DÜŞÜK RİSK</v>
      </c>
      <c r="AD2997" s="81" t="s">
        <v>493</v>
      </c>
      <c r="AE2997" s="81" t="s">
        <v>184</v>
      </c>
      <c r="AF2997" s="240" t="s">
        <v>1551</v>
      </c>
      <c r="AG2997" s="83" t="s">
        <v>5463</v>
      </c>
    </row>
    <row r="2998" spans="1:33" ht="140" x14ac:dyDescent="0.45">
      <c r="A2998" s="152">
        <v>2991</v>
      </c>
      <c r="B2998" s="153">
        <v>45510</v>
      </c>
      <c r="C2998" s="83" t="s">
        <v>60</v>
      </c>
      <c r="D2998" s="81" t="s">
        <v>170</v>
      </c>
      <c r="E2998" s="254" t="s">
        <v>2088</v>
      </c>
      <c r="F2998" s="154" t="s">
        <v>4144</v>
      </c>
      <c r="G2998" s="83" t="s">
        <v>1547</v>
      </c>
      <c r="H2998" s="83" t="s">
        <v>1552</v>
      </c>
      <c r="I2998" s="83" t="s">
        <v>1553</v>
      </c>
      <c r="J2998" s="83" t="s">
        <v>1554</v>
      </c>
      <c r="K2998" s="83" t="s">
        <v>1008</v>
      </c>
      <c r="L2998" s="84" t="s">
        <v>2005</v>
      </c>
      <c r="M2998" s="84" t="s">
        <v>917</v>
      </c>
      <c r="N2998" s="83">
        <v>0.5</v>
      </c>
      <c r="O2998" s="83">
        <v>0.5</v>
      </c>
      <c r="P2998" s="83">
        <v>1</v>
      </c>
      <c r="Q2998" s="241">
        <f t="shared" si="218"/>
        <v>0.25</v>
      </c>
      <c r="R2998" s="240" t="str">
        <f t="shared" si="219"/>
        <v>DÜŞÜK RİSK</v>
      </c>
      <c r="S2998" s="84" t="s">
        <v>918</v>
      </c>
      <c r="T2998" s="83" t="s">
        <v>184</v>
      </c>
      <c r="U2998" s="155" t="s">
        <v>919</v>
      </c>
      <c r="V2998" s="85" t="s">
        <v>558</v>
      </c>
      <c r="W2998" s="156" t="s">
        <v>919</v>
      </c>
      <c r="X2998" s="156" t="s">
        <v>858</v>
      </c>
      <c r="Y2998" s="83">
        <v>0.5</v>
      </c>
      <c r="Z2998" s="83">
        <v>0.5</v>
      </c>
      <c r="AA2998" s="83">
        <v>3</v>
      </c>
      <c r="AB2998" s="241">
        <f t="shared" si="220"/>
        <v>0.75</v>
      </c>
      <c r="AC2998" s="240" t="str">
        <f t="shared" si="221"/>
        <v>DÜŞÜK RİSK</v>
      </c>
      <c r="AD2998" s="81" t="s">
        <v>493</v>
      </c>
      <c r="AE2998" s="81" t="s">
        <v>184</v>
      </c>
      <c r="AF2998" s="240" t="s">
        <v>1551</v>
      </c>
      <c r="AG2998" s="83" t="s">
        <v>5463</v>
      </c>
    </row>
    <row r="2999" spans="1:33" ht="87.5" x14ac:dyDescent="0.45">
      <c r="A2999" s="152">
        <v>2992</v>
      </c>
      <c r="B2999" s="153">
        <v>45510</v>
      </c>
      <c r="C2999" s="83" t="s">
        <v>72</v>
      </c>
      <c r="D2999" s="81" t="s">
        <v>130</v>
      </c>
      <c r="E2999" s="254" t="s">
        <v>2088</v>
      </c>
      <c r="F2999" s="154" t="s">
        <v>4144</v>
      </c>
      <c r="G2999" s="83" t="s">
        <v>2735</v>
      </c>
      <c r="H2999" s="83" t="s">
        <v>4175</v>
      </c>
      <c r="I2999" s="83" t="s">
        <v>4176</v>
      </c>
      <c r="J2999" s="83" t="s">
        <v>4177</v>
      </c>
      <c r="K2999" s="83" t="s">
        <v>2648</v>
      </c>
      <c r="L2999" s="84" t="s">
        <v>4178</v>
      </c>
      <c r="M2999" s="84" t="s">
        <v>917</v>
      </c>
      <c r="N2999" s="83">
        <v>1</v>
      </c>
      <c r="O2999" s="83">
        <v>3</v>
      </c>
      <c r="P2999" s="83">
        <v>15</v>
      </c>
      <c r="Q2999" s="241">
        <f t="shared" si="218"/>
        <v>45</v>
      </c>
      <c r="R2999" s="240" t="str">
        <f t="shared" si="219"/>
        <v>OLASI RİSK</v>
      </c>
      <c r="S2999" s="84" t="s">
        <v>4179</v>
      </c>
      <c r="T2999" s="83" t="s">
        <v>186</v>
      </c>
      <c r="U2999" s="155" t="s">
        <v>4180</v>
      </c>
      <c r="V2999" s="85" t="s">
        <v>558</v>
      </c>
      <c r="W2999" s="156" t="s">
        <v>919</v>
      </c>
      <c r="X2999" s="156" t="s">
        <v>858</v>
      </c>
      <c r="Y2999" s="83">
        <v>0.5</v>
      </c>
      <c r="Z2999" s="83">
        <v>0.5</v>
      </c>
      <c r="AA2999" s="83">
        <v>3</v>
      </c>
      <c r="AB2999" s="241">
        <f t="shared" ref="AB2999" si="224">IF(OR(ISBLANK(Y2999)=TRUE,ISBLANK(Z2999)=TRUE,ISBLANK(AA2999)=TRUE),"",PRODUCT(Y2999,Z2999,AA2999))</f>
        <v>0.75</v>
      </c>
      <c r="AC2999" s="240" t="str">
        <f t="shared" ref="AC2999" si="225">IF(AB2999="","",IF(AND(AB2999&gt;=0,AB2999&lt;20),"DÜŞÜK RİSK",IF(AND(AB2999&gt;=20,AB2999&lt;70),"OLASI RİSK",IF(AND(AB2999&gt;=70,AB2999&lt;200),"ÖNEMLİ RİSK",IF(AND(AB2999&gt;=200,AB2999&lt;400),"YÜKSEK RİSK",IF(AB2999&gt;=400,"KABUL EDİLEMEZ RİSK",""))))))</f>
        <v>DÜŞÜK RİSK</v>
      </c>
      <c r="AD2999" s="81" t="s">
        <v>493</v>
      </c>
      <c r="AE2999" s="81" t="s">
        <v>186</v>
      </c>
      <c r="AF2999" s="240" t="s">
        <v>4185</v>
      </c>
      <c r="AG2999" s="83" t="s">
        <v>4186</v>
      </c>
    </row>
    <row r="3000" spans="1:33" ht="122.5" x14ac:dyDescent="0.45">
      <c r="A3000" s="152">
        <v>2993</v>
      </c>
      <c r="B3000" s="153">
        <v>45510</v>
      </c>
      <c r="C3000" s="83" t="s">
        <v>72</v>
      </c>
      <c r="D3000" s="81" t="s">
        <v>130</v>
      </c>
      <c r="E3000" s="254" t="s">
        <v>2088</v>
      </c>
      <c r="F3000" s="154" t="s">
        <v>4144</v>
      </c>
      <c r="G3000" s="83" t="s">
        <v>2735</v>
      </c>
      <c r="H3000" s="83" t="s">
        <v>4181</v>
      </c>
      <c r="I3000" s="83" t="s">
        <v>4182</v>
      </c>
      <c r="J3000" s="83" t="s">
        <v>4183</v>
      </c>
      <c r="K3000" s="83" t="s">
        <v>2648</v>
      </c>
      <c r="L3000" s="84" t="s">
        <v>4184</v>
      </c>
      <c r="M3000" s="84" t="s">
        <v>917</v>
      </c>
      <c r="N3000" s="83">
        <v>1</v>
      </c>
      <c r="O3000" s="83">
        <v>3</v>
      </c>
      <c r="P3000" s="83">
        <v>15</v>
      </c>
      <c r="Q3000" s="241">
        <f t="shared" si="218"/>
        <v>45</v>
      </c>
      <c r="R3000" s="240" t="str">
        <f t="shared" si="219"/>
        <v>OLASI RİSK</v>
      </c>
      <c r="S3000" s="84" t="s">
        <v>918</v>
      </c>
      <c r="T3000" s="83" t="s">
        <v>191</v>
      </c>
      <c r="U3000" s="155"/>
      <c r="V3000" s="85" t="s">
        <v>558</v>
      </c>
      <c r="W3000" s="156" t="s">
        <v>919</v>
      </c>
      <c r="X3000" s="156" t="s">
        <v>858</v>
      </c>
      <c r="Y3000" s="83">
        <v>1</v>
      </c>
      <c r="Z3000" s="83">
        <v>1</v>
      </c>
      <c r="AA3000" s="83">
        <v>15</v>
      </c>
      <c r="AB3000" s="241">
        <f t="shared" si="220"/>
        <v>15</v>
      </c>
      <c r="AC3000" s="240" t="str">
        <f t="shared" si="221"/>
        <v>DÜŞÜK RİSK</v>
      </c>
      <c r="AD3000" s="81" t="s">
        <v>493</v>
      </c>
      <c r="AE3000" s="81" t="s">
        <v>191</v>
      </c>
      <c r="AF3000" s="240" t="s">
        <v>4185</v>
      </c>
      <c r="AG3000" s="83" t="s">
        <v>4186</v>
      </c>
    </row>
    <row r="3001" spans="1:33" ht="87.5" x14ac:dyDescent="0.45">
      <c r="A3001" s="152">
        <v>2994</v>
      </c>
      <c r="B3001" s="153">
        <v>45510</v>
      </c>
      <c r="C3001" s="83" t="s">
        <v>72</v>
      </c>
      <c r="D3001" s="81" t="s">
        <v>130</v>
      </c>
      <c r="E3001" s="254" t="s">
        <v>2088</v>
      </c>
      <c r="F3001" s="154" t="s">
        <v>4144</v>
      </c>
      <c r="G3001" s="83" t="s">
        <v>2735</v>
      </c>
      <c r="H3001" s="83" t="s">
        <v>4187</v>
      </c>
      <c r="I3001" s="83" t="s">
        <v>4188</v>
      </c>
      <c r="J3001" s="83" t="s">
        <v>4189</v>
      </c>
      <c r="K3001" s="83" t="s">
        <v>2648</v>
      </c>
      <c r="L3001" s="84" t="s">
        <v>6820</v>
      </c>
      <c r="M3001" s="84" t="s">
        <v>917</v>
      </c>
      <c r="N3001" s="83">
        <v>1</v>
      </c>
      <c r="O3001" s="83">
        <v>3</v>
      </c>
      <c r="P3001" s="83">
        <v>15</v>
      </c>
      <c r="Q3001" s="241">
        <f t="shared" si="218"/>
        <v>45</v>
      </c>
      <c r="R3001" s="240" t="str">
        <f t="shared" si="219"/>
        <v>OLASI RİSK</v>
      </c>
      <c r="S3001" s="84" t="s">
        <v>918</v>
      </c>
      <c r="T3001" s="83" t="s">
        <v>132</v>
      </c>
      <c r="U3001" s="155"/>
      <c r="V3001" s="85" t="s">
        <v>558</v>
      </c>
      <c r="W3001" s="156" t="s">
        <v>919</v>
      </c>
      <c r="X3001" s="156" t="s">
        <v>858</v>
      </c>
      <c r="Y3001" s="83">
        <v>1</v>
      </c>
      <c r="Z3001" s="83">
        <v>1</v>
      </c>
      <c r="AA3001" s="83">
        <v>15</v>
      </c>
      <c r="AB3001" s="241">
        <f t="shared" si="220"/>
        <v>15</v>
      </c>
      <c r="AC3001" s="240" t="str">
        <f t="shared" si="221"/>
        <v>DÜŞÜK RİSK</v>
      </c>
      <c r="AD3001" s="81" t="s">
        <v>132</v>
      </c>
      <c r="AE3001" s="81" t="s">
        <v>132</v>
      </c>
      <c r="AF3001" s="240" t="s">
        <v>1502</v>
      </c>
      <c r="AG3001" s="83" t="s">
        <v>4186</v>
      </c>
    </row>
    <row r="3002" spans="1:33" ht="87.5" x14ac:dyDescent="0.45">
      <c r="A3002" s="152">
        <v>2995</v>
      </c>
      <c r="B3002" s="153">
        <v>45510</v>
      </c>
      <c r="C3002" s="83" t="s">
        <v>66</v>
      </c>
      <c r="D3002" s="81" t="s">
        <v>6753</v>
      </c>
      <c r="E3002" s="254" t="s">
        <v>2088</v>
      </c>
      <c r="F3002" s="154" t="s">
        <v>4144</v>
      </c>
      <c r="G3002" s="83" t="s">
        <v>4190</v>
      </c>
      <c r="H3002" s="83" t="s">
        <v>4191</v>
      </c>
      <c r="I3002" s="83" t="s">
        <v>4192</v>
      </c>
      <c r="J3002" s="83" t="s">
        <v>4193</v>
      </c>
      <c r="K3002" s="83" t="s">
        <v>2648</v>
      </c>
      <c r="L3002" s="84" t="s">
        <v>4194</v>
      </c>
      <c r="M3002" s="84" t="s">
        <v>917</v>
      </c>
      <c r="N3002" s="83">
        <v>1</v>
      </c>
      <c r="O3002" s="83">
        <v>3</v>
      </c>
      <c r="P3002" s="83">
        <v>15</v>
      </c>
      <c r="Q3002" s="241">
        <f t="shared" si="218"/>
        <v>45</v>
      </c>
      <c r="R3002" s="240" t="str">
        <f t="shared" si="219"/>
        <v>OLASI RİSK</v>
      </c>
      <c r="S3002" s="84" t="s">
        <v>918</v>
      </c>
      <c r="T3002" s="83" t="s">
        <v>131</v>
      </c>
      <c r="U3002" s="155"/>
      <c r="V3002" s="85" t="s">
        <v>558</v>
      </c>
      <c r="W3002" s="156" t="s">
        <v>919</v>
      </c>
      <c r="X3002" s="156" t="s">
        <v>858</v>
      </c>
      <c r="Y3002" s="83">
        <v>1</v>
      </c>
      <c r="Z3002" s="83">
        <v>1</v>
      </c>
      <c r="AA3002" s="83">
        <v>15</v>
      </c>
      <c r="AB3002" s="241">
        <f t="shared" si="220"/>
        <v>15</v>
      </c>
      <c r="AC3002" s="240" t="str">
        <f t="shared" si="221"/>
        <v>DÜŞÜK RİSK</v>
      </c>
      <c r="AD3002" s="81" t="s">
        <v>651</v>
      </c>
      <c r="AE3002" s="81" t="s">
        <v>131</v>
      </c>
      <c r="AF3002" s="240" t="s">
        <v>4195</v>
      </c>
      <c r="AG3002" s="83" t="s">
        <v>1141</v>
      </c>
    </row>
    <row r="3003" spans="1:33" ht="87.5" x14ac:dyDescent="0.45">
      <c r="A3003" s="152">
        <v>2996</v>
      </c>
      <c r="B3003" s="153">
        <v>45510</v>
      </c>
      <c r="C3003" s="83" t="s">
        <v>66</v>
      </c>
      <c r="D3003" s="81" t="s">
        <v>6753</v>
      </c>
      <c r="E3003" s="254" t="s">
        <v>2088</v>
      </c>
      <c r="F3003" s="154" t="s">
        <v>4144</v>
      </c>
      <c r="G3003" s="83" t="s">
        <v>4190</v>
      </c>
      <c r="H3003" s="83" t="s">
        <v>4196</v>
      </c>
      <c r="I3003" s="83" t="s">
        <v>4197</v>
      </c>
      <c r="J3003" s="83" t="s">
        <v>4198</v>
      </c>
      <c r="K3003" s="83" t="s">
        <v>2648</v>
      </c>
      <c r="L3003" s="84" t="s">
        <v>4199</v>
      </c>
      <c r="M3003" s="84" t="s">
        <v>917</v>
      </c>
      <c r="N3003" s="83">
        <v>1</v>
      </c>
      <c r="O3003" s="83">
        <v>2</v>
      </c>
      <c r="P3003" s="83">
        <v>7</v>
      </c>
      <c r="Q3003" s="241">
        <f t="shared" si="218"/>
        <v>14</v>
      </c>
      <c r="R3003" s="240" t="str">
        <f t="shared" si="219"/>
        <v>DÜŞÜK RİSK</v>
      </c>
      <c r="S3003" s="84" t="s">
        <v>918</v>
      </c>
      <c r="T3003" s="83" t="s">
        <v>131</v>
      </c>
      <c r="U3003" s="155"/>
      <c r="V3003" s="85" t="s">
        <v>558</v>
      </c>
      <c r="W3003" s="156" t="s">
        <v>919</v>
      </c>
      <c r="X3003" s="156" t="s">
        <v>858</v>
      </c>
      <c r="Y3003" s="83">
        <v>1</v>
      </c>
      <c r="Z3003" s="83">
        <v>1</v>
      </c>
      <c r="AA3003" s="83">
        <v>7</v>
      </c>
      <c r="AB3003" s="241">
        <f t="shared" si="220"/>
        <v>7</v>
      </c>
      <c r="AC3003" s="240" t="str">
        <f t="shared" si="221"/>
        <v>DÜŞÜK RİSK</v>
      </c>
      <c r="AD3003" s="81" t="s">
        <v>493</v>
      </c>
      <c r="AE3003" s="81" t="s">
        <v>131</v>
      </c>
      <c r="AF3003" s="240" t="s">
        <v>1795</v>
      </c>
      <c r="AG3003" s="83" t="s">
        <v>1141</v>
      </c>
    </row>
    <row r="3004" spans="1:33" ht="87.5" x14ac:dyDescent="0.45">
      <c r="A3004" s="152">
        <v>2997</v>
      </c>
      <c r="B3004" s="153">
        <v>45510</v>
      </c>
      <c r="C3004" s="83" t="s">
        <v>66</v>
      </c>
      <c r="D3004" s="81" t="s">
        <v>6753</v>
      </c>
      <c r="E3004" s="254" t="s">
        <v>2088</v>
      </c>
      <c r="F3004" s="154" t="s">
        <v>4144</v>
      </c>
      <c r="G3004" s="83" t="s">
        <v>4190</v>
      </c>
      <c r="H3004" s="83" t="s">
        <v>4200</v>
      </c>
      <c r="I3004" s="83" t="s">
        <v>4201</v>
      </c>
      <c r="J3004" s="83" t="s">
        <v>4198</v>
      </c>
      <c r="K3004" s="83" t="s">
        <v>2648</v>
      </c>
      <c r="L3004" s="84" t="s">
        <v>4202</v>
      </c>
      <c r="M3004" s="84" t="s">
        <v>917</v>
      </c>
      <c r="N3004" s="83">
        <v>1</v>
      </c>
      <c r="O3004" s="83">
        <v>2</v>
      </c>
      <c r="P3004" s="83">
        <v>7</v>
      </c>
      <c r="Q3004" s="241">
        <f t="shared" si="218"/>
        <v>14</v>
      </c>
      <c r="R3004" s="240" t="str">
        <f t="shared" si="219"/>
        <v>DÜŞÜK RİSK</v>
      </c>
      <c r="S3004" s="84" t="s">
        <v>918</v>
      </c>
      <c r="T3004" s="83" t="s">
        <v>131</v>
      </c>
      <c r="U3004" s="155"/>
      <c r="V3004" s="85" t="s">
        <v>558</v>
      </c>
      <c r="W3004" s="156" t="s">
        <v>919</v>
      </c>
      <c r="X3004" s="156" t="s">
        <v>858</v>
      </c>
      <c r="Y3004" s="83">
        <v>1</v>
      </c>
      <c r="Z3004" s="83">
        <v>1</v>
      </c>
      <c r="AA3004" s="83">
        <v>7</v>
      </c>
      <c r="AB3004" s="241">
        <f t="shared" si="220"/>
        <v>7</v>
      </c>
      <c r="AC3004" s="240" t="str">
        <f t="shared" si="221"/>
        <v>DÜŞÜK RİSK</v>
      </c>
      <c r="AD3004" s="81" t="s">
        <v>132</v>
      </c>
      <c r="AE3004" s="81" t="s">
        <v>131</v>
      </c>
      <c r="AF3004" s="240" t="s">
        <v>1502</v>
      </c>
      <c r="AG3004" s="83" t="s">
        <v>1141</v>
      </c>
    </row>
    <row r="3005" spans="1:33" ht="192.5" x14ac:dyDescent="0.45">
      <c r="A3005" s="152">
        <v>2998</v>
      </c>
      <c r="B3005" s="153">
        <v>45510</v>
      </c>
      <c r="C3005" s="83" t="s">
        <v>63</v>
      </c>
      <c r="D3005" s="81" t="s">
        <v>173</v>
      </c>
      <c r="E3005" s="254" t="s">
        <v>2088</v>
      </c>
      <c r="F3005" s="154" t="s">
        <v>4144</v>
      </c>
      <c r="G3005" s="83" t="s">
        <v>2006</v>
      </c>
      <c r="H3005" s="83" t="s">
        <v>2007</v>
      </c>
      <c r="I3005" s="83" t="s">
        <v>2008</v>
      </c>
      <c r="J3005" s="83" t="s">
        <v>2009</v>
      </c>
      <c r="K3005" s="83" t="s">
        <v>857</v>
      </c>
      <c r="L3005" s="84" t="s">
        <v>2010</v>
      </c>
      <c r="M3005" s="84" t="s">
        <v>917</v>
      </c>
      <c r="N3005" s="83">
        <v>0.5</v>
      </c>
      <c r="O3005" s="83">
        <v>0.5</v>
      </c>
      <c r="P3005" s="83">
        <v>15</v>
      </c>
      <c r="Q3005" s="241">
        <f t="shared" si="218"/>
        <v>3.75</v>
      </c>
      <c r="R3005" s="240" t="str">
        <f t="shared" si="219"/>
        <v>DÜŞÜK RİSK</v>
      </c>
      <c r="S3005" s="84" t="s">
        <v>918</v>
      </c>
      <c r="T3005" s="83" t="s">
        <v>72</v>
      </c>
      <c r="U3005" s="155" t="s">
        <v>919</v>
      </c>
      <c r="V3005" s="85" t="s">
        <v>558</v>
      </c>
      <c r="W3005" s="156" t="s">
        <v>919</v>
      </c>
      <c r="X3005" s="156" t="s">
        <v>858</v>
      </c>
      <c r="Y3005" s="83">
        <v>0.5</v>
      </c>
      <c r="Z3005" s="83">
        <v>0.5</v>
      </c>
      <c r="AA3005" s="83">
        <v>15</v>
      </c>
      <c r="AB3005" s="241">
        <f t="shared" si="220"/>
        <v>3.75</v>
      </c>
      <c r="AC3005" s="240" t="str">
        <f t="shared" si="221"/>
        <v>DÜŞÜK RİSK</v>
      </c>
      <c r="AD3005" s="81" t="s">
        <v>651</v>
      </c>
      <c r="AE3005" s="81" t="s">
        <v>72</v>
      </c>
      <c r="AF3005" s="240" t="s">
        <v>2011</v>
      </c>
      <c r="AG3005" s="83" t="s">
        <v>2012</v>
      </c>
    </row>
    <row r="3006" spans="1:33" ht="105" x14ac:dyDescent="0.45">
      <c r="A3006" s="152">
        <v>2999</v>
      </c>
      <c r="B3006" s="153">
        <v>45510</v>
      </c>
      <c r="C3006" s="83" t="s">
        <v>63</v>
      </c>
      <c r="D3006" s="81" t="s">
        <v>176</v>
      </c>
      <c r="E3006" s="254" t="s">
        <v>2088</v>
      </c>
      <c r="F3006" s="154" t="s">
        <v>4144</v>
      </c>
      <c r="G3006" s="83" t="s">
        <v>2006</v>
      </c>
      <c r="H3006" s="83" t="s">
        <v>2013</v>
      </c>
      <c r="I3006" s="83" t="s">
        <v>2008</v>
      </c>
      <c r="J3006" s="83" t="s">
        <v>2009</v>
      </c>
      <c r="K3006" s="83" t="s">
        <v>857</v>
      </c>
      <c r="L3006" s="84" t="s">
        <v>2014</v>
      </c>
      <c r="M3006" s="84" t="s">
        <v>917</v>
      </c>
      <c r="N3006" s="83">
        <v>0.5</v>
      </c>
      <c r="O3006" s="83">
        <v>0.5</v>
      </c>
      <c r="P3006" s="83">
        <v>15</v>
      </c>
      <c r="Q3006" s="241">
        <f t="shared" si="218"/>
        <v>3.75</v>
      </c>
      <c r="R3006" s="240" t="str">
        <f t="shared" si="219"/>
        <v>DÜŞÜK RİSK</v>
      </c>
      <c r="S3006" s="84" t="s">
        <v>918</v>
      </c>
      <c r="T3006" s="83" t="s">
        <v>132</v>
      </c>
      <c r="U3006" s="155" t="s">
        <v>919</v>
      </c>
      <c r="V3006" s="85" t="s">
        <v>558</v>
      </c>
      <c r="W3006" s="156" t="s">
        <v>919</v>
      </c>
      <c r="X3006" s="156" t="s">
        <v>858</v>
      </c>
      <c r="Y3006" s="83">
        <v>0.5</v>
      </c>
      <c r="Z3006" s="83">
        <v>0.5</v>
      </c>
      <c r="AA3006" s="83">
        <v>15</v>
      </c>
      <c r="AB3006" s="241">
        <f t="shared" si="220"/>
        <v>3.75</v>
      </c>
      <c r="AC3006" s="240" t="str">
        <f t="shared" si="221"/>
        <v>DÜŞÜK RİSK</v>
      </c>
      <c r="AD3006" s="81" t="s">
        <v>931</v>
      </c>
      <c r="AE3006" s="81" t="s">
        <v>132</v>
      </c>
      <c r="AF3006" s="240" t="s">
        <v>2015</v>
      </c>
      <c r="AG3006" s="83" t="s">
        <v>2012</v>
      </c>
    </row>
    <row r="3007" spans="1:33" ht="87.5" x14ac:dyDescent="0.45">
      <c r="A3007" s="152">
        <v>3000</v>
      </c>
      <c r="B3007" s="153">
        <v>45510</v>
      </c>
      <c r="C3007" s="83" t="s">
        <v>60</v>
      </c>
      <c r="D3007" s="81" t="s">
        <v>170</v>
      </c>
      <c r="E3007" s="254" t="s">
        <v>2088</v>
      </c>
      <c r="F3007" s="154" t="s">
        <v>4144</v>
      </c>
      <c r="G3007" s="83" t="s">
        <v>1512</v>
      </c>
      <c r="H3007" s="83" t="s">
        <v>1521</v>
      </c>
      <c r="I3007" s="83" t="s">
        <v>1522</v>
      </c>
      <c r="J3007" s="83" t="s">
        <v>1523</v>
      </c>
      <c r="K3007" s="83" t="s">
        <v>857</v>
      </c>
      <c r="L3007" s="84" t="s">
        <v>1524</v>
      </c>
      <c r="M3007" s="84" t="s">
        <v>917</v>
      </c>
      <c r="N3007" s="83">
        <v>0.5</v>
      </c>
      <c r="O3007" s="83">
        <v>0.5</v>
      </c>
      <c r="P3007" s="83">
        <v>1</v>
      </c>
      <c r="Q3007" s="241">
        <f t="shared" si="218"/>
        <v>0.25</v>
      </c>
      <c r="R3007" s="240" t="str">
        <f t="shared" si="219"/>
        <v>DÜŞÜK RİSK</v>
      </c>
      <c r="S3007" s="84" t="s">
        <v>918</v>
      </c>
      <c r="T3007" s="83" t="s">
        <v>186</v>
      </c>
      <c r="U3007" s="155" t="s">
        <v>919</v>
      </c>
      <c r="V3007" s="85" t="s">
        <v>558</v>
      </c>
      <c r="W3007" s="156" t="s">
        <v>919</v>
      </c>
      <c r="X3007" s="156" t="s">
        <v>858</v>
      </c>
      <c r="Y3007" s="83">
        <v>0.5</v>
      </c>
      <c r="Z3007" s="83">
        <v>0.5</v>
      </c>
      <c r="AA3007" s="83">
        <v>1</v>
      </c>
      <c r="AB3007" s="241">
        <f t="shared" si="220"/>
        <v>0.25</v>
      </c>
      <c r="AC3007" s="240" t="str">
        <f t="shared" si="221"/>
        <v>DÜŞÜK RİSK</v>
      </c>
      <c r="AD3007" s="81" t="s">
        <v>132</v>
      </c>
      <c r="AE3007" s="81" t="s">
        <v>186</v>
      </c>
      <c r="AF3007" s="240" t="s">
        <v>564</v>
      </c>
      <c r="AG3007" s="83" t="s">
        <v>5460</v>
      </c>
    </row>
    <row r="3008" spans="1:33" ht="122.5" x14ac:dyDescent="0.45">
      <c r="A3008" s="152">
        <v>3001</v>
      </c>
      <c r="B3008" s="153">
        <v>45510</v>
      </c>
      <c r="C3008" s="83" t="s">
        <v>60</v>
      </c>
      <c r="D3008" s="81" t="s">
        <v>170</v>
      </c>
      <c r="E3008" s="254" t="s">
        <v>2088</v>
      </c>
      <c r="F3008" s="154" t="s">
        <v>4144</v>
      </c>
      <c r="G3008" s="83" t="s">
        <v>1529</v>
      </c>
      <c r="H3008" s="83" t="s">
        <v>1530</v>
      </c>
      <c r="I3008" s="83" t="s">
        <v>1531</v>
      </c>
      <c r="J3008" s="83" t="s">
        <v>1532</v>
      </c>
      <c r="K3008" s="83" t="s">
        <v>857</v>
      </c>
      <c r="L3008" s="84" t="s">
        <v>1533</v>
      </c>
      <c r="M3008" s="84" t="s">
        <v>917</v>
      </c>
      <c r="N3008" s="83">
        <v>1</v>
      </c>
      <c r="O3008" s="83">
        <v>3</v>
      </c>
      <c r="P3008" s="83">
        <v>3</v>
      </c>
      <c r="Q3008" s="241">
        <f t="shared" si="218"/>
        <v>9</v>
      </c>
      <c r="R3008" s="240" t="str">
        <f t="shared" si="219"/>
        <v>DÜŞÜK RİSK</v>
      </c>
      <c r="S3008" s="84" t="s">
        <v>918</v>
      </c>
      <c r="T3008" s="83" t="s">
        <v>186</v>
      </c>
      <c r="U3008" s="155" t="s">
        <v>919</v>
      </c>
      <c r="V3008" s="85" t="s">
        <v>558</v>
      </c>
      <c r="W3008" s="156" t="s">
        <v>919</v>
      </c>
      <c r="X3008" s="156" t="s">
        <v>858</v>
      </c>
      <c r="Y3008" s="83">
        <v>1</v>
      </c>
      <c r="Z3008" s="83">
        <v>3</v>
      </c>
      <c r="AA3008" s="83">
        <v>1</v>
      </c>
      <c r="AB3008" s="241">
        <f t="shared" si="220"/>
        <v>3</v>
      </c>
      <c r="AC3008" s="240" t="str">
        <f t="shared" si="221"/>
        <v>DÜŞÜK RİSK</v>
      </c>
      <c r="AD3008" s="81" t="s">
        <v>132</v>
      </c>
      <c r="AE3008" s="81" t="s">
        <v>186</v>
      </c>
      <c r="AF3008" s="240" t="s">
        <v>564</v>
      </c>
      <c r="AG3008" s="83" t="s">
        <v>5462</v>
      </c>
    </row>
    <row r="3009" spans="1:33" ht="175" x14ac:dyDescent="0.45">
      <c r="A3009" s="152">
        <v>3002</v>
      </c>
      <c r="B3009" s="153">
        <v>45510</v>
      </c>
      <c r="C3009" s="83" t="s">
        <v>60</v>
      </c>
      <c r="D3009" s="81" t="s">
        <v>170</v>
      </c>
      <c r="E3009" s="254" t="s">
        <v>2088</v>
      </c>
      <c r="F3009" s="154" t="s">
        <v>4144</v>
      </c>
      <c r="G3009" s="83" t="s">
        <v>1529</v>
      </c>
      <c r="H3009" s="83" t="s">
        <v>1534</v>
      </c>
      <c r="I3009" s="83" t="s">
        <v>1535</v>
      </c>
      <c r="J3009" s="83" t="s">
        <v>1536</v>
      </c>
      <c r="K3009" s="83" t="s">
        <v>857</v>
      </c>
      <c r="L3009" s="84" t="s">
        <v>1537</v>
      </c>
      <c r="M3009" s="84" t="s">
        <v>917</v>
      </c>
      <c r="N3009" s="83">
        <v>0.5</v>
      </c>
      <c r="O3009" s="83">
        <v>0.5</v>
      </c>
      <c r="P3009" s="83">
        <v>1</v>
      </c>
      <c r="Q3009" s="241">
        <f t="shared" si="218"/>
        <v>0.25</v>
      </c>
      <c r="R3009" s="240" t="str">
        <f t="shared" si="219"/>
        <v>DÜŞÜK RİSK</v>
      </c>
      <c r="S3009" s="84" t="s">
        <v>918</v>
      </c>
      <c r="T3009" s="83" t="s">
        <v>186</v>
      </c>
      <c r="U3009" s="155" t="s">
        <v>919</v>
      </c>
      <c r="V3009" s="85" t="s">
        <v>558</v>
      </c>
      <c r="W3009" s="156" t="s">
        <v>919</v>
      </c>
      <c r="X3009" s="156" t="s">
        <v>858</v>
      </c>
      <c r="Y3009" s="83">
        <v>0.5</v>
      </c>
      <c r="Z3009" s="83">
        <v>0.5</v>
      </c>
      <c r="AA3009" s="83">
        <v>1</v>
      </c>
      <c r="AB3009" s="241">
        <f t="shared" si="220"/>
        <v>0.25</v>
      </c>
      <c r="AC3009" s="240" t="str">
        <f t="shared" si="221"/>
        <v>DÜŞÜK RİSK</v>
      </c>
      <c r="AD3009" s="81" t="s">
        <v>931</v>
      </c>
      <c r="AE3009" s="81" t="s">
        <v>186</v>
      </c>
      <c r="AF3009" s="240" t="s">
        <v>1538</v>
      </c>
      <c r="AG3009" s="83" t="s">
        <v>5462</v>
      </c>
    </row>
    <row r="3010" spans="1:33" ht="105" x14ac:dyDescent="0.45">
      <c r="A3010" s="152">
        <v>3003</v>
      </c>
      <c r="B3010" s="160">
        <v>45896</v>
      </c>
      <c r="C3010" s="83" t="s">
        <v>72</v>
      </c>
      <c r="D3010" s="81" t="s">
        <v>130</v>
      </c>
      <c r="E3010" s="254" t="s">
        <v>2868</v>
      </c>
      <c r="F3010" s="254" t="s">
        <v>2868</v>
      </c>
      <c r="G3010" s="83" t="s">
        <v>855</v>
      </c>
      <c r="H3010" s="83" t="s">
        <v>913</v>
      </c>
      <c r="I3010" s="83" t="s">
        <v>1016</v>
      </c>
      <c r="J3010" s="83" t="s">
        <v>915</v>
      </c>
      <c r="K3010" s="83" t="s">
        <v>857</v>
      </c>
      <c r="L3010" s="84" t="s">
        <v>916</v>
      </c>
      <c r="M3010" s="84" t="s">
        <v>917</v>
      </c>
      <c r="N3010" s="83">
        <v>1</v>
      </c>
      <c r="O3010" s="83">
        <v>6</v>
      </c>
      <c r="P3010" s="83">
        <v>3</v>
      </c>
      <c r="Q3010" s="241">
        <f t="shared" si="218"/>
        <v>18</v>
      </c>
      <c r="R3010" s="240" t="str">
        <f t="shared" si="219"/>
        <v>DÜŞÜK RİSK</v>
      </c>
      <c r="S3010" s="84" t="s">
        <v>918</v>
      </c>
      <c r="T3010" s="83" t="s">
        <v>191</v>
      </c>
      <c r="U3010" s="155" t="s">
        <v>2375</v>
      </c>
      <c r="V3010" s="85" t="s">
        <v>558</v>
      </c>
      <c r="W3010" s="156" t="s">
        <v>2375</v>
      </c>
      <c r="X3010" s="156" t="s">
        <v>858</v>
      </c>
      <c r="Y3010" s="83">
        <v>1</v>
      </c>
      <c r="Z3010" s="83">
        <v>1</v>
      </c>
      <c r="AA3010" s="83">
        <v>3</v>
      </c>
      <c r="AB3010" s="241">
        <f t="shared" si="220"/>
        <v>3</v>
      </c>
      <c r="AC3010" s="240" t="str">
        <f t="shared" si="221"/>
        <v>DÜŞÜK RİSK</v>
      </c>
      <c r="AD3010" s="81" t="s">
        <v>132</v>
      </c>
      <c r="AE3010" s="81" t="s">
        <v>191</v>
      </c>
      <c r="AF3010" s="240" t="s">
        <v>1751</v>
      </c>
      <c r="AG3010" s="83" t="s">
        <v>860</v>
      </c>
    </row>
    <row r="3011" spans="1:33" ht="105" x14ac:dyDescent="0.45">
      <c r="A3011" s="152">
        <v>3004</v>
      </c>
      <c r="B3011" s="160">
        <v>45896</v>
      </c>
      <c r="C3011" s="83" t="s">
        <v>72</v>
      </c>
      <c r="D3011" s="81" t="s">
        <v>130</v>
      </c>
      <c r="E3011" s="254" t="s">
        <v>2868</v>
      </c>
      <c r="F3011" s="254" t="s">
        <v>2868</v>
      </c>
      <c r="G3011" s="83" t="s">
        <v>855</v>
      </c>
      <c r="H3011" s="83" t="s">
        <v>922</v>
      </c>
      <c r="I3011" s="83" t="s">
        <v>923</v>
      </c>
      <c r="J3011" s="83" t="s">
        <v>924</v>
      </c>
      <c r="K3011" s="83" t="s">
        <v>857</v>
      </c>
      <c r="L3011" s="84" t="s">
        <v>925</v>
      </c>
      <c r="M3011" s="84" t="s">
        <v>917</v>
      </c>
      <c r="N3011" s="83">
        <v>1</v>
      </c>
      <c r="O3011" s="83">
        <v>3</v>
      </c>
      <c r="P3011" s="83">
        <v>3</v>
      </c>
      <c r="Q3011" s="241">
        <f t="shared" si="218"/>
        <v>9</v>
      </c>
      <c r="R3011" s="240" t="str">
        <f t="shared" si="219"/>
        <v>DÜŞÜK RİSK</v>
      </c>
      <c r="S3011" s="84" t="s">
        <v>918</v>
      </c>
      <c r="T3011" s="83" t="s">
        <v>191</v>
      </c>
      <c r="U3011" s="155" t="s">
        <v>2375</v>
      </c>
      <c r="V3011" s="85" t="s">
        <v>558</v>
      </c>
      <c r="W3011" s="156" t="s">
        <v>2375</v>
      </c>
      <c r="X3011" s="156" t="s">
        <v>858</v>
      </c>
      <c r="Y3011" s="83">
        <v>1</v>
      </c>
      <c r="Z3011" s="83">
        <v>1</v>
      </c>
      <c r="AA3011" s="83">
        <v>3</v>
      </c>
      <c r="AB3011" s="241">
        <f t="shared" si="220"/>
        <v>3</v>
      </c>
      <c r="AC3011" s="240" t="str">
        <f t="shared" si="221"/>
        <v>DÜŞÜK RİSK</v>
      </c>
      <c r="AD3011" s="81" t="s">
        <v>132</v>
      </c>
      <c r="AE3011" s="81" t="s">
        <v>191</v>
      </c>
      <c r="AF3011" s="240" t="s">
        <v>1751</v>
      </c>
      <c r="AG3011" s="83" t="s">
        <v>860</v>
      </c>
    </row>
    <row r="3012" spans="1:33" ht="105" x14ac:dyDescent="0.45">
      <c r="A3012" s="152">
        <v>3005</v>
      </c>
      <c r="B3012" s="160">
        <v>45896</v>
      </c>
      <c r="C3012" s="83" t="s">
        <v>72</v>
      </c>
      <c r="D3012" s="81" t="s">
        <v>130</v>
      </c>
      <c r="E3012" s="254" t="s">
        <v>2868</v>
      </c>
      <c r="F3012" s="254" t="s">
        <v>2868</v>
      </c>
      <c r="G3012" s="83" t="s">
        <v>855</v>
      </c>
      <c r="H3012" s="83" t="s">
        <v>926</v>
      </c>
      <c r="I3012" s="83" t="s">
        <v>927</v>
      </c>
      <c r="J3012" s="83" t="s">
        <v>924</v>
      </c>
      <c r="K3012" s="83" t="s">
        <v>857</v>
      </c>
      <c r="L3012" s="84" t="s">
        <v>928</v>
      </c>
      <c r="M3012" s="84" t="s">
        <v>917</v>
      </c>
      <c r="N3012" s="83">
        <v>3</v>
      </c>
      <c r="O3012" s="83">
        <v>3</v>
      </c>
      <c r="P3012" s="83">
        <v>3</v>
      </c>
      <c r="Q3012" s="241">
        <f t="shared" si="218"/>
        <v>27</v>
      </c>
      <c r="R3012" s="240" t="str">
        <f t="shared" si="219"/>
        <v>OLASI RİSK</v>
      </c>
      <c r="S3012" s="84" t="s">
        <v>918</v>
      </c>
      <c r="T3012" s="83" t="s">
        <v>190</v>
      </c>
      <c r="U3012" s="155" t="s">
        <v>2375</v>
      </c>
      <c r="V3012" s="85" t="s">
        <v>930</v>
      </c>
      <c r="W3012" s="156" t="s">
        <v>2375</v>
      </c>
      <c r="X3012" s="156" t="s">
        <v>858</v>
      </c>
      <c r="Y3012" s="83">
        <v>1</v>
      </c>
      <c r="Z3012" s="83">
        <v>1</v>
      </c>
      <c r="AA3012" s="83">
        <v>3</v>
      </c>
      <c r="AB3012" s="241">
        <f t="shared" si="220"/>
        <v>3</v>
      </c>
      <c r="AC3012" s="240" t="str">
        <f t="shared" si="221"/>
        <v>DÜŞÜK RİSK</v>
      </c>
      <c r="AD3012" s="81" t="s">
        <v>931</v>
      </c>
      <c r="AE3012" s="81" t="s">
        <v>190</v>
      </c>
      <c r="AF3012" s="240" t="s">
        <v>932</v>
      </c>
      <c r="AG3012" s="83" t="s">
        <v>860</v>
      </c>
    </row>
    <row r="3013" spans="1:33" ht="140" x14ac:dyDescent="0.45">
      <c r="A3013" s="152">
        <v>3006</v>
      </c>
      <c r="B3013" s="160">
        <v>45896</v>
      </c>
      <c r="C3013" s="83" t="s">
        <v>72</v>
      </c>
      <c r="D3013" s="81" t="s">
        <v>130</v>
      </c>
      <c r="E3013" s="254" t="s">
        <v>2868</v>
      </c>
      <c r="F3013" s="254" t="s">
        <v>2868</v>
      </c>
      <c r="G3013" s="83" t="s">
        <v>855</v>
      </c>
      <c r="H3013" s="83" t="s">
        <v>933</v>
      </c>
      <c r="I3013" s="83" t="s">
        <v>934</v>
      </c>
      <c r="J3013" s="83" t="s">
        <v>935</v>
      </c>
      <c r="K3013" s="83" t="s">
        <v>1008</v>
      </c>
      <c r="L3013" s="84" t="s">
        <v>936</v>
      </c>
      <c r="M3013" s="84" t="s">
        <v>917</v>
      </c>
      <c r="N3013" s="83">
        <v>1</v>
      </c>
      <c r="O3013" s="83">
        <v>6</v>
      </c>
      <c r="P3013" s="83">
        <v>7</v>
      </c>
      <c r="Q3013" s="241">
        <f t="shared" si="218"/>
        <v>42</v>
      </c>
      <c r="R3013" s="240" t="str">
        <f t="shared" si="219"/>
        <v>OLASI RİSK</v>
      </c>
      <c r="S3013" s="84" t="s">
        <v>918</v>
      </c>
      <c r="T3013" s="83" t="s">
        <v>191</v>
      </c>
      <c r="U3013" s="155" t="s">
        <v>2375</v>
      </c>
      <c r="V3013" s="85" t="s">
        <v>558</v>
      </c>
      <c r="W3013" s="156" t="s">
        <v>2375</v>
      </c>
      <c r="X3013" s="156" t="s">
        <v>858</v>
      </c>
      <c r="Y3013" s="83">
        <v>1</v>
      </c>
      <c r="Z3013" s="83">
        <v>3</v>
      </c>
      <c r="AA3013" s="83">
        <v>3</v>
      </c>
      <c r="AB3013" s="241">
        <f t="shared" si="220"/>
        <v>9</v>
      </c>
      <c r="AC3013" s="240" t="str">
        <f t="shared" si="221"/>
        <v>DÜŞÜK RİSK</v>
      </c>
      <c r="AD3013" s="81" t="s">
        <v>132</v>
      </c>
      <c r="AE3013" s="81" t="s">
        <v>191</v>
      </c>
      <c r="AF3013" s="240" t="s">
        <v>1751</v>
      </c>
      <c r="AG3013" s="83" t="s">
        <v>860</v>
      </c>
    </row>
    <row r="3014" spans="1:33" ht="122.5" x14ac:dyDescent="0.45">
      <c r="A3014" s="152">
        <v>3007</v>
      </c>
      <c r="B3014" s="160">
        <v>45896</v>
      </c>
      <c r="C3014" s="83" t="s">
        <v>72</v>
      </c>
      <c r="D3014" s="81" t="s">
        <v>130</v>
      </c>
      <c r="E3014" s="254" t="s">
        <v>2868</v>
      </c>
      <c r="F3014" s="254" t="s">
        <v>2868</v>
      </c>
      <c r="G3014" s="83" t="s">
        <v>943</v>
      </c>
      <c r="H3014" s="83" t="s">
        <v>944</v>
      </c>
      <c r="I3014" s="83" t="s">
        <v>1749</v>
      </c>
      <c r="J3014" s="83" t="s">
        <v>941</v>
      </c>
      <c r="K3014" s="83" t="s">
        <v>515</v>
      </c>
      <c r="L3014" s="84" t="s">
        <v>946</v>
      </c>
      <c r="M3014" s="84" t="s">
        <v>917</v>
      </c>
      <c r="N3014" s="83">
        <v>0.5</v>
      </c>
      <c r="O3014" s="83">
        <v>1</v>
      </c>
      <c r="P3014" s="83">
        <v>3</v>
      </c>
      <c r="Q3014" s="241">
        <f t="shared" si="218"/>
        <v>1.5</v>
      </c>
      <c r="R3014" s="240" t="str">
        <f t="shared" si="219"/>
        <v>DÜŞÜK RİSK</v>
      </c>
      <c r="S3014" s="84" t="s">
        <v>918</v>
      </c>
      <c r="T3014" s="83" t="s">
        <v>191</v>
      </c>
      <c r="U3014" s="155" t="s">
        <v>2375</v>
      </c>
      <c r="V3014" s="85" t="s">
        <v>558</v>
      </c>
      <c r="W3014" s="156" t="s">
        <v>2375</v>
      </c>
      <c r="X3014" s="156" t="s">
        <v>858</v>
      </c>
      <c r="Y3014" s="83">
        <v>0.5</v>
      </c>
      <c r="Z3014" s="83">
        <v>1</v>
      </c>
      <c r="AA3014" s="83">
        <v>3</v>
      </c>
      <c r="AB3014" s="241">
        <f t="shared" si="220"/>
        <v>1.5</v>
      </c>
      <c r="AC3014" s="240" t="str">
        <f t="shared" si="221"/>
        <v>DÜŞÜK RİSK</v>
      </c>
      <c r="AD3014" s="81" t="s">
        <v>132</v>
      </c>
      <c r="AE3014" s="81" t="s">
        <v>191</v>
      </c>
      <c r="AF3014" s="240" t="s">
        <v>1751</v>
      </c>
      <c r="AG3014" s="83" t="s">
        <v>860</v>
      </c>
    </row>
    <row r="3015" spans="1:33" ht="122.5" x14ac:dyDescent="0.45">
      <c r="A3015" s="152">
        <v>3008</v>
      </c>
      <c r="B3015" s="160">
        <v>45896</v>
      </c>
      <c r="C3015" s="83" t="s">
        <v>72</v>
      </c>
      <c r="D3015" s="81" t="s">
        <v>130</v>
      </c>
      <c r="E3015" s="254" t="s">
        <v>2868</v>
      </c>
      <c r="F3015" s="254" t="s">
        <v>2868</v>
      </c>
      <c r="G3015" s="83" t="s">
        <v>947</v>
      </c>
      <c r="H3015" s="83" t="s">
        <v>948</v>
      </c>
      <c r="I3015" s="83" t="s">
        <v>949</v>
      </c>
      <c r="J3015" s="83" t="s">
        <v>950</v>
      </c>
      <c r="K3015" s="83" t="s">
        <v>515</v>
      </c>
      <c r="L3015" s="84" t="s">
        <v>951</v>
      </c>
      <c r="M3015" s="84" t="s">
        <v>917</v>
      </c>
      <c r="N3015" s="83">
        <v>0.5</v>
      </c>
      <c r="O3015" s="83">
        <v>0.5</v>
      </c>
      <c r="P3015" s="83">
        <v>7</v>
      </c>
      <c r="Q3015" s="241">
        <f t="shared" si="218"/>
        <v>1.75</v>
      </c>
      <c r="R3015" s="240" t="str">
        <f t="shared" si="219"/>
        <v>DÜŞÜK RİSK</v>
      </c>
      <c r="S3015" s="84" t="s">
        <v>918</v>
      </c>
      <c r="T3015" s="83" t="s">
        <v>72</v>
      </c>
      <c r="U3015" s="155" t="s">
        <v>2375</v>
      </c>
      <c r="V3015" s="85" t="s">
        <v>558</v>
      </c>
      <c r="W3015" s="156" t="s">
        <v>2375</v>
      </c>
      <c r="X3015" s="156" t="s">
        <v>858</v>
      </c>
      <c r="Y3015" s="83">
        <v>0.5</v>
      </c>
      <c r="Z3015" s="83">
        <v>0.5</v>
      </c>
      <c r="AA3015" s="83">
        <v>7</v>
      </c>
      <c r="AB3015" s="241">
        <f t="shared" si="220"/>
        <v>1.75</v>
      </c>
      <c r="AC3015" s="240" t="str">
        <f t="shared" si="221"/>
        <v>DÜŞÜK RİSK</v>
      </c>
      <c r="AD3015" s="81" t="s">
        <v>132</v>
      </c>
      <c r="AE3015" s="81" t="s">
        <v>72</v>
      </c>
      <c r="AF3015" s="240" t="s">
        <v>1751</v>
      </c>
      <c r="AG3015" s="83" t="s">
        <v>952</v>
      </c>
    </row>
    <row r="3016" spans="1:33" ht="105" x14ac:dyDescent="0.45">
      <c r="A3016" s="152">
        <v>3009</v>
      </c>
      <c r="B3016" s="160">
        <v>45896</v>
      </c>
      <c r="C3016" s="83" t="s">
        <v>72</v>
      </c>
      <c r="D3016" s="81" t="s">
        <v>130</v>
      </c>
      <c r="E3016" s="254" t="s">
        <v>2868</v>
      </c>
      <c r="F3016" s="254" t="s">
        <v>2868</v>
      </c>
      <c r="G3016" s="83" t="s">
        <v>943</v>
      </c>
      <c r="H3016" s="83" t="s">
        <v>953</v>
      </c>
      <c r="I3016" s="83" t="s">
        <v>954</v>
      </c>
      <c r="J3016" s="83" t="s">
        <v>935</v>
      </c>
      <c r="K3016" s="83" t="s">
        <v>515</v>
      </c>
      <c r="L3016" s="84" t="s">
        <v>955</v>
      </c>
      <c r="M3016" s="84" t="s">
        <v>917</v>
      </c>
      <c r="N3016" s="83">
        <v>0.5</v>
      </c>
      <c r="O3016" s="83">
        <v>0.5</v>
      </c>
      <c r="P3016" s="83">
        <v>3</v>
      </c>
      <c r="Q3016" s="241">
        <f t="shared" si="218"/>
        <v>0.75</v>
      </c>
      <c r="R3016" s="240" t="str">
        <f t="shared" si="219"/>
        <v>DÜŞÜK RİSK</v>
      </c>
      <c r="S3016" s="84" t="s">
        <v>918</v>
      </c>
      <c r="T3016" s="83" t="s">
        <v>191</v>
      </c>
      <c r="U3016" s="155" t="s">
        <v>2375</v>
      </c>
      <c r="V3016" s="85" t="s">
        <v>558</v>
      </c>
      <c r="W3016" s="156" t="s">
        <v>2375</v>
      </c>
      <c r="X3016" s="156" t="s">
        <v>858</v>
      </c>
      <c r="Y3016" s="83">
        <v>0.5</v>
      </c>
      <c r="Z3016" s="83">
        <v>0.5</v>
      </c>
      <c r="AA3016" s="83">
        <v>3</v>
      </c>
      <c r="AB3016" s="241">
        <f t="shared" si="220"/>
        <v>0.75</v>
      </c>
      <c r="AC3016" s="240" t="str">
        <f t="shared" si="221"/>
        <v>DÜŞÜK RİSK</v>
      </c>
      <c r="AD3016" s="81" t="s">
        <v>132</v>
      </c>
      <c r="AE3016" s="81" t="s">
        <v>191</v>
      </c>
      <c r="AF3016" s="240" t="s">
        <v>1751</v>
      </c>
      <c r="AG3016" s="83" t="s">
        <v>860</v>
      </c>
    </row>
    <row r="3017" spans="1:33" ht="105" x14ac:dyDescent="0.45">
      <c r="A3017" s="152">
        <v>3010</v>
      </c>
      <c r="B3017" s="160">
        <v>45896</v>
      </c>
      <c r="C3017" s="83" t="s">
        <v>72</v>
      </c>
      <c r="D3017" s="81" t="s">
        <v>130</v>
      </c>
      <c r="E3017" s="254" t="s">
        <v>2868</v>
      </c>
      <c r="F3017" s="254" t="s">
        <v>2868</v>
      </c>
      <c r="G3017" s="83" t="s">
        <v>956</v>
      </c>
      <c r="H3017" s="83" t="s">
        <v>957</v>
      </c>
      <c r="I3017" s="83" t="s">
        <v>958</v>
      </c>
      <c r="J3017" s="83" t="s">
        <v>959</v>
      </c>
      <c r="K3017" s="83" t="s">
        <v>515</v>
      </c>
      <c r="L3017" s="84" t="s">
        <v>960</v>
      </c>
      <c r="M3017" s="84" t="s">
        <v>917</v>
      </c>
      <c r="N3017" s="83">
        <v>0.5</v>
      </c>
      <c r="O3017" s="83">
        <v>6</v>
      </c>
      <c r="P3017" s="83">
        <v>1</v>
      </c>
      <c r="Q3017" s="241">
        <f t="shared" si="218"/>
        <v>3</v>
      </c>
      <c r="R3017" s="240" t="str">
        <f t="shared" si="219"/>
        <v>DÜŞÜK RİSK</v>
      </c>
      <c r="S3017" s="84" t="s">
        <v>918</v>
      </c>
      <c r="T3017" s="83" t="s">
        <v>186</v>
      </c>
      <c r="U3017" s="155" t="s">
        <v>2375</v>
      </c>
      <c r="V3017" s="85" t="s">
        <v>961</v>
      </c>
      <c r="W3017" s="156" t="s">
        <v>2375</v>
      </c>
      <c r="X3017" s="156" t="s">
        <v>858</v>
      </c>
      <c r="Y3017" s="83">
        <v>0.5</v>
      </c>
      <c r="Z3017" s="83">
        <v>6</v>
      </c>
      <c r="AA3017" s="83">
        <v>1</v>
      </c>
      <c r="AB3017" s="241">
        <f t="shared" si="220"/>
        <v>3</v>
      </c>
      <c r="AC3017" s="240" t="str">
        <f t="shared" si="221"/>
        <v>DÜŞÜK RİSK</v>
      </c>
      <c r="AD3017" s="81" t="s">
        <v>132</v>
      </c>
      <c r="AE3017" s="81" t="s">
        <v>186</v>
      </c>
      <c r="AF3017" s="240" t="s">
        <v>4022</v>
      </c>
      <c r="AG3017" s="83" t="s">
        <v>962</v>
      </c>
    </row>
    <row r="3018" spans="1:33" ht="105" x14ac:dyDescent="0.45">
      <c r="A3018" s="152">
        <v>3011</v>
      </c>
      <c r="B3018" s="160">
        <v>45896</v>
      </c>
      <c r="C3018" s="83" t="s">
        <v>72</v>
      </c>
      <c r="D3018" s="81" t="s">
        <v>130</v>
      </c>
      <c r="E3018" s="254" t="s">
        <v>2868</v>
      </c>
      <c r="F3018" s="254" t="s">
        <v>2868</v>
      </c>
      <c r="G3018" s="83" t="s">
        <v>1022</v>
      </c>
      <c r="H3018" s="83" t="s">
        <v>1023</v>
      </c>
      <c r="I3018" s="83" t="s">
        <v>1753</v>
      </c>
      <c r="J3018" s="83" t="s">
        <v>935</v>
      </c>
      <c r="K3018" s="83" t="s">
        <v>857</v>
      </c>
      <c r="L3018" s="84" t="s">
        <v>1025</v>
      </c>
      <c r="M3018" s="84" t="s">
        <v>917</v>
      </c>
      <c r="N3018" s="83">
        <v>1</v>
      </c>
      <c r="O3018" s="83">
        <v>2</v>
      </c>
      <c r="P3018" s="83">
        <v>7</v>
      </c>
      <c r="Q3018" s="241">
        <f t="shared" si="218"/>
        <v>14</v>
      </c>
      <c r="R3018" s="240" t="str">
        <f t="shared" si="219"/>
        <v>DÜŞÜK RİSK</v>
      </c>
      <c r="S3018" s="84" t="s">
        <v>918</v>
      </c>
      <c r="T3018" s="83" t="s">
        <v>191</v>
      </c>
      <c r="U3018" s="155" t="s">
        <v>2375</v>
      </c>
      <c r="V3018" s="85" t="s">
        <v>961</v>
      </c>
      <c r="W3018" s="156" t="s">
        <v>2375</v>
      </c>
      <c r="X3018" s="156" t="s">
        <v>858</v>
      </c>
      <c r="Y3018" s="83">
        <v>0.5</v>
      </c>
      <c r="Z3018" s="83">
        <v>1</v>
      </c>
      <c r="AA3018" s="83">
        <v>3</v>
      </c>
      <c r="AB3018" s="241">
        <f t="shared" si="220"/>
        <v>1.5</v>
      </c>
      <c r="AC3018" s="240" t="str">
        <f t="shared" si="221"/>
        <v>DÜŞÜK RİSK</v>
      </c>
      <c r="AD3018" s="81" t="s">
        <v>132</v>
      </c>
      <c r="AE3018" s="81" t="s">
        <v>191</v>
      </c>
      <c r="AF3018" s="240" t="s">
        <v>1751</v>
      </c>
      <c r="AG3018" s="83" t="s">
        <v>860</v>
      </c>
    </row>
    <row r="3019" spans="1:33" ht="105" x14ac:dyDescent="0.45">
      <c r="A3019" s="152">
        <v>3012</v>
      </c>
      <c r="B3019" s="160">
        <v>45896</v>
      </c>
      <c r="C3019" s="83" t="s">
        <v>72</v>
      </c>
      <c r="D3019" s="81" t="s">
        <v>130</v>
      </c>
      <c r="E3019" s="254" t="s">
        <v>2868</v>
      </c>
      <c r="F3019" s="254" t="s">
        <v>2868</v>
      </c>
      <c r="G3019" s="83" t="s">
        <v>1022</v>
      </c>
      <c r="H3019" s="83" t="s">
        <v>1026</v>
      </c>
      <c r="I3019" s="83" t="s">
        <v>1027</v>
      </c>
      <c r="J3019" s="83" t="s">
        <v>935</v>
      </c>
      <c r="K3019" s="83" t="s">
        <v>857</v>
      </c>
      <c r="L3019" s="84" t="s">
        <v>1028</v>
      </c>
      <c r="M3019" s="84" t="s">
        <v>917</v>
      </c>
      <c r="N3019" s="83">
        <v>1</v>
      </c>
      <c r="O3019" s="83">
        <v>2</v>
      </c>
      <c r="P3019" s="83">
        <v>7</v>
      </c>
      <c r="Q3019" s="241">
        <f t="shared" ref="Q3019:Q3082" si="226">IF(OR(ISBLANK(N3019)=TRUE,ISBLANK(O3019)=TRUE,ISBLANK(P3019)=TRUE),"",PRODUCT(N3019,O3019,P3019))</f>
        <v>14</v>
      </c>
      <c r="R3019" s="240" t="str">
        <f t="shared" ref="R3019:R3082" si="227">IF(Q3019="","",IF(AND(Q3019&gt;=0,Q3019&lt;20),"DÜŞÜK RİSK",IF(AND(Q3019&gt;=20,Q3019&lt;70),"OLASI RİSK",IF(AND(Q3019&gt;=70,Q3019&lt;200),"ÖNEMLİ RİSK",IF(AND(Q3019&gt;=200,Q3019&lt;400),"YÜKSEK RİSK",IF(Q3019&gt;=400,"KABUL EDİLEMEZ RİSK",""))))))</f>
        <v>DÜŞÜK RİSK</v>
      </c>
      <c r="S3019" s="84" t="s">
        <v>918</v>
      </c>
      <c r="T3019" s="83" t="s">
        <v>191</v>
      </c>
      <c r="U3019" s="155" t="s">
        <v>2375</v>
      </c>
      <c r="V3019" s="85" t="s">
        <v>961</v>
      </c>
      <c r="W3019" s="156" t="s">
        <v>2375</v>
      </c>
      <c r="X3019" s="156" t="s">
        <v>858</v>
      </c>
      <c r="Y3019" s="83">
        <v>0.5</v>
      </c>
      <c r="Z3019" s="83">
        <v>1</v>
      </c>
      <c r="AA3019" s="83">
        <v>1</v>
      </c>
      <c r="AB3019" s="241">
        <f t="shared" ref="AB3019:AB3082" si="228">IF(OR(ISBLANK(Y3019)=TRUE,ISBLANK(Z3019)=TRUE,ISBLANK(AA3019)=TRUE),"",PRODUCT(Y3019,Z3019,AA3019))</f>
        <v>0.5</v>
      </c>
      <c r="AC3019" s="240" t="str">
        <f t="shared" ref="AC3019:AC3082" si="229">IF(AB3019="","",IF(AND(AB3019&gt;=0,AB3019&lt;20),"DÜŞÜK RİSK",IF(AND(AB3019&gt;=20,AB3019&lt;70),"OLASI RİSK",IF(AND(AB3019&gt;=70,AB3019&lt;200),"ÖNEMLİ RİSK",IF(AND(AB3019&gt;=200,AB3019&lt;400),"YÜKSEK RİSK",IF(AB3019&gt;=400,"KABUL EDİLEMEZ RİSK",""))))))</f>
        <v>DÜŞÜK RİSK</v>
      </c>
      <c r="AD3019" s="81" t="s">
        <v>132</v>
      </c>
      <c r="AE3019" s="81" t="s">
        <v>191</v>
      </c>
      <c r="AF3019" s="240" t="s">
        <v>1751</v>
      </c>
      <c r="AG3019" s="83" t="s">
        <v>860</v>
      </c>
    </row>
    <row r="3020" spans="1:33" ht="105" x14ac:dyDescent="0.45">
      <c r="A3020" s="152">
        <v>3013</v>
      </c>
      <c r="B3020" s="160">
        <v>45896</v>
      </c>
      <c r="C3020" s="83" t="s">
        <v>72</v>
      </c>
      <c r="D3020" s="81" t="s">
        <v>130</v>
      </c>
      <c r="E3020" s="254" t="s">
        <v>2868</v>
      </c>
      <c r="F3020" s="254" t="s">
        <v>2868</v>
      </c>
      <c r="G3020" s="83" t="s">
        <v>1022</v>
      </c>
      <c r="H3020" s="83" t="s">
        <v>1029</v>
      </c>
      <c r="I3020" s="83" t="s">
        <v>1030</v>
      </c>
      <c r="J3020" s="83" t="s">
        <v>1754</v>
      </c>
      <c r="K3020" s="83" t="s">
        <v>857</v>
      </c>
      <c r="L3020" s="84" t="s">
        <v>1032</v>
      </c>
      <c r="M3020" s="84" t="s">
        <v>917</v>
      </c>
      <c r="N3020" s="83">
        <v>1</v>
      </c>
      <c r="O3020" s="83">
        <v>2</v>
      </c>
      <c r="P3020" s="83">
        <v>7</v>
      </c>
      <c r="Q3020" s="241">
        <f t="shared" si="226"/>
        <v>14</v>
      </c>
      <c r="R3020" s="240" t="str">
        <f t="shared" si="227"/>
        <v>DÜŞÜK RİSK</v>
      </c>
      <c r="S3020" s="84" t="s">
        <v>918</v>
      </c>
      <c r="T3020" s="83" t="s">
        <v>191</v>
      </c>
      <c r="U3020" s="155" t="s">
        <v>2375</v>
      </c>
      <c r="V3020" s="85" t="s">
        <v>961</v>
      </c>
      <c r="W3020" s="156" t="s">
        <v>2375</v>
      </c>
      <c r="X3020" s="156" t="s">
        <v>858</v>
      </c>
      <c r="Y3020" s="83">
        <v>0.5</v>
      </c>
      <c r="Z3020" s="83">
        <v>1</v>
      </c>
      <c r="AA3020" s="83">
        <v>1</v>
      </c>
      <c r="AB3020" s="241">
        <f t="shared" si="228"/>
        <v>0.5</v>
      </c>
      <c r="AC3020" s="240" t="str">
        <f t="shared" si="229"/>
        <v>DÜŞÜK RİSK</v>
      </c>
      <c r="AD3020" s="81" t="s">
        <v>132</v>
      </c>
      <c r="AE3020" s="81" t="s">
        <v>191</v>
      </c>
      <c r="AF3020" s="240" t="s">
        <v>1751</v>
      </c>
      <c r="AG3020" s="83" t="s">
        <v>860</v>
      </c>
    </row>
    <row r="3021" spans="1:33" ht="105" x14ac:dyDescent="0.45">
      <c r="A3021" s="152">
        <v>3014</v>
      </c>
      <c r="B3021" s="160">
        <v>45896</v>
      </c>
      <c r="C3021" s="83" t="s">
        <v>72</v>
      </c>
      <c r="D3021" s="81" t="s">
        <v>130</v>
      </c>
      <c r="E3021" s="254" t="s">
        <v>2868</v>
      </c>
      <c r="F3021" s="254" t="s">
        <v>2868</v>
      </c>
      <c r="G3021" s="83" t="s">
        <v>1022</v>
      </c>
      <c r="H3021" s="83" t="s">
        <v>1033</v>
      </c>
      <c r="I3021" s="83" t="s">
        <v>1034</v>
      </c>
      <c r="J3021" s="83" t="s">
        <v>935</v>
      </c>
      <c r="K3021" s="83" t="s">
        <v>857</v>
      </c>
      <c r="L3021" s="84" t="s">
        <v>1036</v>
      </c>
      <c r="M3021" s="84" t="s">
        <v>917</v>
      </c>
      <c r="N3021" s="83">
        <v>1</v>
      </c>
      <c r="O3021" s="83">
        <v>2</v>
      </c>
      <c r="P3021" s="83">
        <v>7</v>
      </c>
      <c r="Q3021" s="241">
        <f t="shared" si="226"/>
        <v>14</v>
      </c>
      <c r="R3021" s="240" t="str">
        <f t="shared" si="227"/>
        <v>DÜŞÜK RİSK</v>
      </c>
      <c r="S3021" s="84" t="s">
        <v>918</v>
      </c>
      <c r="T3021" s="83" t="s">
        <v>191</v>
      </c>
      <c r="U3021" s="155" t="s">
        <v>2375</v>
      </c>
      <c r="V3021" s="85" t="s">
        <v>961</v>
      </c>
      <c r="W3021" s="156" t="s">
        <v>2375</v>
      </c>
      <c r="X3021" s="156" t="s">
        <v>858</v>
      </c>
      <c r="Y3021" s="83">
        <v>0.5</v>
      </c>
      <c r="Z3021" s="83">
        <v>1</v>
      </c>
      <c r="AA3021" s="83">
        <v>1</v>
      </c>
      <c r="AB3021" s="241">
        <f t="shared" si="228"/>
        <v>0.5</v>
      </c>
      <c r="AC3021" s="240" t="str">
        <f t="shared" si="229"/>
        <v>DÜŞÜK RİSK</v>
      </c>
      <c r="AD3021" s="81" t="s">
        <v>132</v>
      </c>
      <c r="AE3021" s="81" t="s">
        <v>191</v>
      </c>
      <c r="AF3021" s="240" t="s">
        <v>1751</v>
      </c>
      <c r="AG3021" s="83" t="s">
        <v>860</v>
      </c>
    </row>
    <row r="3022" spans="1:33" ht="105" x14ac:dyDescent="0.45">
      <c r="A3022" s="152">
        <v>3015</v>
      </c>
      <c r="B3022" s="160">
        <v>45896</v>
      </c>
      <c r="C3022" s="83" t="s">
        <v>72</v>
      </c>
      <c r="D3022" s="81" t="s">
        <v>130</v>
      </c>
      <c r="E3022" s="254" t="s">
        <v>2868</v>
      </c>
      <c r="F3022" s="254" t="s">
        <v>2868</v>
      </c>
      <c r="G3022" s="83" t="s">
        <v>4204</v>
      </c>
      <c r="H3022" s="83" t="s">
        <v>4205</v>
      </c>
      <c r="I3022" s="83" t="s">
        <v>4206</v>
      </c>
      <c r="J3022" s="83" t="s">
        <v>3766</v>
      </c>
      <c r="K3022" s="83" t="s">
        <v>1008</v>
      </c>
      <c r="L3022" s="84" t="s">
        <v>4207</v>
      </c>
      <c r="M3022" s="84" t="s">
        <v>917</v>
      </c>
      <c r="N3022" s="83">
        <v>1</v>
      </c>
      <c r="O3022" s="83">
        <v>6</v>
      </c>
      <c r="P3022" s="83">
        <v>7</v>
      </c>
      <c r="Q3022" s="241">
        <f t="shared" si="226"/>
        <v>42</v>
      </c>
      <c r="R3022" s="240" t="str">
        <f t="shared" si="227"/>
        <v>OLASI RİSK</v>
      </c>
      <c r="S3022" s="84" t="s">
        <v>918</v>
      </c>
      <c r="T3022" s="83" t="s">
        <v>186</v>
      </c>
      <c r="U3022" s="155" t="s">
        <v>1489</v>
      </c>
      <c r="V3022" s="85" t="s">
        <v>961</v>
      </c>
      <c r="W3022" s="156">
        <v>45575</v>
      </c>
      <c r="X3022" s="156" t="s">
        <v>858</v>
      </c>
      <c r="Y3022" s="83">
        <v>1</v>
      </c>
      <c r="Z3022" s="83">
        <v>2</v>
      </c>
      <c r="AA3022" s="83">
        <v>7</v>
      </c>
      <c r="AB3022" s="241">
        <f t="shared" si="228"/>
        <v>14</v>
      </c>
      <c r="AC3022" s="240" t="str">
        <f t="shared" si="229"/>
        <v>DÜŞÜK RİSK</v>
      </c>
      <c r="AD3022" s="81" t="s">
        <v>132</v>
      </c>
      <c r="AE3022" s="81" t="s">
        <v>186</v>
      </c>
      <c r="AF3022" s="240" t="s">
        <v>1751</v>
      </c>
      <c r="AG3022" s="83" t="s">
        <v>860</v>
      </c>
    </row>
    <row r="3023" spans="1:33" ht="181.5" customHeight="1" x14ac:dyDescent="0.45">
      <c r="A3023" s="152">
        <v>3016</v>
      </c>
      <c r="B3023" s="160">
        <v>45896</v>
      </c>
      <c r="C3023" s="83" t="s">
        <v>72</v>
      </c>
      <c r="D3023" s="81" t="s">
        <v>155</v>
      </c>
      <c r="E3023" s="254" t="s">
        <v>2868</v>
      </c>
      <c r="F3023" s="254" t="s">
        <v>2868</v>
      </c>
      <c r="G3023" s="83" t="s">
        <v>4208</v>
      </c>
      <c r="H3023" s="83" t="s">
        <v>4209</v>
      </c>
      <c r="I3023" s="83" t="s">
        <v>4210</v>
      </c>
      <c r="J3023" s="83" t="s">
        <v>4211</v>
      </c>
      <c r="K3023" s="83" t="s">
        <v>2414</v>
      </c>
      <c r="L3023" s="84" t="s">
        <v>5503</v>
      </c>
      <c r="M3023" s="84" t="s">
        <v>917</v>
      </c>
      <c r="N3023" s="83">
        <v>3</v>
      </c>
      <c r="O3023" s="83">
        <v>6</v>
      </c>
      <c r="P3023" s="83">
        <v>3</v>
      </c>
      <c r="Q3023" s="241">
        <f t="shared" si="226"/>
        <v>54</v>
      </c>
      <c r="R3023" s="240" t="str">
        <f t="shared" si="227"/>
        <v>OLASI RİSK</v>
      </c>
      <c r="S3023" s="84" t="s">
        <v>918</v>
      </c>
      <c r="T3023" s="83" t="s">
        <v>191</v>
      </c>
      <c r="U3023" s="155" t="s">
        <v>2375</v>
      </c>
      <c r="V3023" s="85" t="s">
        <v>961</v>
      </c>
      <c r="W3023" s="156" t="s">
        <v>2375</v>
      </c>
      <c r="X3023" s="156" t="s">
        <v>858</v>
      </c>
      <c r="Y3023" s="83">
        <v>3</v>
      </c>
      <c r="Z3023" s="83">
        <v>3</v>
      </c>
      <c r="AA3023" s="83">
        <v>3</v>
      </c>
      <c r="AB3023" s="241">
        <f t="shared" si="228"/>
        <v>27</v>
      </c>
      <c r="AC3023" s="240" t="str">
        <f t="shared" si="229"/>
        <v>OLASI RİSK</v>
      </c>
      <c r="AD3023" s="81" t="s">
        <v>132</v>
      </c>
      <c r="AE3023" s="81" t="s">
        <v>191</v>
      </c>
      <c r="AF3023" s="240" t="s">
        <v>1751</v>
      </c>
      <c r="AG3023" s="83" t="s">
        <v>860</v>
      </c>
    </row>
    <row r="3024" spans="1:33" ht="175" x14ac:dyDescent="0.45">
      <c r="A3024" s="152">
        <v>3017</v>
      </c>
      <c r="B3024" s="160">
        <v>45896</v>
      </c>
      <c r="C3024" s="83" t="s">
        <v>72</v>
      </c>
      <c r="D3024" s="81" t="s">
        <v>155</v>
      </c>
      <c r="E3024" s="254" t="s">
        <v>2868</v>
      </c>
      <c r="F3024" s="254" t="s">
        <v>2868</v>
      </c>
      <c r="G3024" s="83" t="s">
        <v>947</v>
      </c>
      <c r="H3024" s="83" t="s">
        <v>1601</v>
      </c>
      <c r="I3024" s="83" t="s">
        <v>1602</v>
      </c>
      <c r="J3024" s="83" t="s">
        <v>1603</v>
      </c>
      <c r="K3024" s="83" t="s">
        <v>857</v>
      </c>
      <c r="L3024" s="84" t="s">
        <v>1604</v>
      </c>
      <c r="M3024" s="84" t="s">
        <v>917</v>
      </c>
      <c r="N3024" s="83">
        <v>1</v>
      </c>
      <c r="O3024" s="83">
        <v>3</v>
      </c>
      <c r="P3024" s="83">
        <v>7</v>
      </c>
      <c r="Q3024" s="241">
        <f t="shared" si="226"/>
        <v>21</v>
      </c>
      <c r="R3024" s="240" t="str">
        <f t="shared" si="227"/>
        <v>OLASI RİSK</v>
      </c>
      <c r="S3024" s="84" t="s">
        <v>918</v>
      </c>
      <c r="T3024" s="83" t="s">
        <v>186</v>
      </c>
      <c r="U3024" s="155" t="s">
        <v>2375</v>
      </c>
      <c r="V3024" s="85" t="s">
        <v>961</v>
      </c>
      <c r="W3024" s="156" t="s">
        <v>2375</v>
      </c>
      <c r="X3024" s="156" t="s">
        <v>858</v>
      </c>
      <c r="Y3024" s="83">
        <v>1</v>
      </c>
      <c r="Z3024" s="83">
        <v>1</v>
      </c>
      <c r="AA3024" s="83">
        <v>7</v>
      </c>
      <c r="AB3024" s="241">
        <f t="shared" si="228"/>
        <v>7</v>
      </c>
      <c r="AC3024" s="240" t="str">
        <f t="shared" si="229"/>
        <v>DÜŞÜK RİSK</v>
      </c>
      <c r="AD3024" s="81" t="s">
        <v>493</v>
      </c>
      <c r="AE3024" s="81" t="s">
        <v>1599</v>
      </c>
      <c r="AF3024" s="240" t="s">
        <v>1600</v>
      </c>
      <c r="AG3024" s="83" t="s">
        <v>1042</v>
      </c>
    </row>
    <row r="3025" spans="1:33" ht="122.5" x14ac:dyDescent="0.45">
      <c r="A3025" s="152">
        <v>3018</v>
      </c>
      <c r="B3025" s="160">
        <v>45896</v>
      </c>
      <c r="C3025" s="83" t="s">
        <v>72</v>
      </c>
      <c r="D3025" s="81" t="s">
        <v>155</v>
      </c>
      <c r="E3025" s="254" t="s">
        <v>2868</v>
      </c>
      <c r="F3025" s="254" t="s">
        <v>2868</v>
      </c>
      <c r="G3025" s="83" t="s">
        <v>1091</v>
      </c>
      <c r="H3025" s="83" t="s">
        <v>1605</v>
      </c>
      <c r="I3025" s="83" t="s">
        <v>1602</v>
      </c>
      <c r="J3025" s="83" t="s">
        <v>1122</v>
      </c>
      <c r="K3025" s="83" t="s">
        <v>857</v>
      </c>
      <c r="L3025" s="84" t="s">
        <v>1606</v>
      </c>
      <c r="M3025" s="84" t="s">
        <v>917</v>
      </c>
      <c r="N3025" s="83">
        <v>3</v>
      </c>
      <c r="O3025" s="83">
        <v>6</v>
      </c>
      <c r="P3025" s="83">
        <v>7</v>
      </c>
      <c r="Q3025" s="241">
        <f t="shared" si="226"/>
        <v>126</v>
      </c>
      <c r="R3025" s="240" t="str">
        <f t="shared" si="227"/>
        <v>ÖNEMLİ RİSK</v>
      </c>
      <c r="S3025" s="84" t="s">
        <v>918</v>
      </c>
      <c r="T3025" s="83" t="s">
        <v>186</v>
      </c>
      <c r="U3025" s="155" t="s">
        <v>2375</v>
      </c>
      <c r="V3025" s="85" t="s">
        <v>961</v>
      </c>
      <c r="W3025" s="156" t="s">
        <v>2375</v>
      </c>
      <c r="X3025" s="156" t="s">
        <v>858</v>
      </c>
      <c r="Y3025" s="83">
        <v>1</v>
      </c>
      <c r="Z3025" s="83">
        <v>1</v>
      </c>
      <c r="AA3025" s="83">
        <v>7</v>
      </c>
      <c r="AB3025" s="241">
        <f t="shared" si="228"/>
        <v>7</v>
      </c>
      <c r="AC3025" s="240" t="str">
        <f t="shared" si="229"/>
        <v>DÜŞÜK RİSK</v>
      </c>
      <c r="AD3025" s="81" t="s">
        <v>132</v>
      </c>
      <c r="AE3025" s="81" t="s">
        <v>1599</v>
      </c>
      <c r="AF3025" s="240" t="s">
        <v>978</v>
      </c>
      <c r="AG3025" s="83" t="s">
        <v>1042</v>
      </c>
    </row>
    <row r="3026" spans="1:33" ht="175" x14ac:dyDescent="0.45">
      <c r="A3026" s="152">
        <v>3019</v>
      </c>
      <c r="B3026" s="160">
        <v>45896</v>
      </c>
      <c r="C3026" s="83" t="s">
        <v>72</v>
      </c>
      <c r="D3026" s="81" t="s">
        <v>155</v>
      </c>
      <c r="E3026" s="254" t="s">
        <v>2868</v>
      </c>
      <c r="F3026" s="254" t="s">
        <v>2868</v>
      </c>
      <c r="G3026" s="83" t="s">
        <v>1617</v>
      </c>
      <c r="H3026" s="83" t="s">
        <v>2387</v>
      </c>
      <c r="I3026" s="83" t="s">
        <v>199</v>
      </c>
      <c r="J3026" s="83" t="s">
        <v>754</v>
      </c>
      <c r="K3026" s="83" t="s">
        <v>857</v>
      </c>
      <c r="L3026" s="84" t="s">
        <v>1614</v>
      </c>
      <c r="M3026" s="84" t="s">
        <v>917</v>
      </c>
      <c r="N3026" s="83">
        <v>1</v>
      </c>
      <c r="O3026" s="83">
        <v>1</v>
      </c>
      <c r="P3026" s="83">
        <v>15</v>
      </c>
      <c r="Q3026" s="241">
        <f t="shared" si="226"/>
        <v>15</v>
      </c>
      <c r="R3026" s="240" t="str">
        <f t="shared" si="227"/>
        <v>DÜŞÜK RİSK</v>
      </c>
      <c r="S3026" s="84" t="s">
        <v>918</v>
      </c>
      <c r="T3026" s="83" t="s">
        <v>186</v>
      </c>
      <c r="U3026" s="155" t="s">
        <v>2375</v>
      </c>
      <c r="V3026" s="85" t="s">
        <v>961</v>
      </c>
      <c r="W3026" s="156" t="s">
        <v>2375</v>
      </c>
      <c r="X3026" s="156" t="s">
        <v>858</v>
      </c>
      <c r="Y3026" s="83">
        <v>1</v>
      </c>
      <c r="Z3026" s="83">
        <v>1</v>
      </c>
      <c r="AA3026" s="83">
        <v>15</v>
      </c>
      <c r="AB3026" s="241">
        <f t="shared" si="228"/>
        <v>15</v>
      </c>
      <c r="AC3026" s="240" t="str">
        <f t="shared" si="229"/>
        <v>DÜŞÜK RİSK</v>
      </c>
      <c r="AD3026" s="81" t="s">
        <v>493</v>
      </c>
      <c r="AE3026" s="81" t="s">
        <v>1599</v>
      </c>
      <c r="AF3026" s="240" t="s">
        <v>1600</v>
      </c>
      <c r="AG3026" s="83" t="s">
        <v>1042</v>
      </c>
    </row>
    <row r="3027" spans="1:33" ht="175" x14ac:dyDescent="0.45">
      <c r="A3027" s="152">
        <v>3020</v>
      </c>
      <c r="B3027" s="160">
        <v>45896</v>
      </c>
      <c r="C3027" s="83" t="s">
        <v>72</v>
      </c>
      <c r="D3027" s="81" t="s">
        <v>155</v>
      </c>
      <c r="E3027" s="254" t="s">
        <v>2868</v>
      </c>
      <c r="F3027" s="254" t="s">
        <v>2868</v>
      </c>
      <c r="G3027" s="83" t="s">
        <v>2388</v>
      </c>
      <c r="H3027" s="83" t="s">
        <v>2389</v>
      </c>
      <c r="I3027" s="83" t="s">
        <v>214</v>
      </c>
      <c r="J3027" s="83" t="s">
        <v>754</v>
      </c>
      <c r="K3027" s="83" t="s">
        <v>857</v>
      </c>
      <c r="L3027" s="84" t="s">
        <v>1614</v>
      </c>
      <c r="M3027" s="84" t="s">
        <v>917</v>
      </c>
      <c r="N3027" s="83">
        <v>1</v>
      </c>
      <c r="O3027" s="83">
        <v>1</v>
      </c>
      <c r="P3027" s="83">
        <v>15</v>
      </c>
      <c r="Q3027" s="241">
        <f t="shared" si="226"/>
        <v>15</v>
      </c>
      <c r="R3027" s="240" t="str">
        <f t="shared" si="227"/>
        <v>DÜŞÜK RİSK</v>
      </c>
      <c r="S3027" s="84" t="s">
        <v>918</v>
      </c>
      <c r="T3027" s="83" t="s">
        <v>186</v>
      </c>
      <c r="U3027" s="155" t="s">
        <v>2375</v>
      </c>
      <c r="V3027" s="85" t="s">
        <v>961</v>
      </c>
      <c r="W3027" s="156" t="s">
        <v>2375</v>
      </c>
      <c r="X3027" s="156" t="s">
        <v>858</v>
      </c>
      <c r="Y3027" s="83">
        <v>1</v>
      </c>
      <c r="Z3027" s="83">
        <v>1</v>
      </c>
      <c r="AA3027" s="83">
        <v>15</v>
      </c>
      <c r="AB3027" s="241">
        <f t="shared" si="228"/>
        <v>15</v>
      </c>
      <c r="AC3027" s="240" t="str">
        <f t="shared" si="229"/>
        <v>DÜŞÜK RİSK</v>
      </c>
      <c r="AD3027" s="81" t="s">
        <v>493</v>
      </c>
      <c r="AE3027" s="81" t="s">
        <v>1599</v>
      </c>
      <c r="AF3027" s="240" t="s">
        <v>1600</v>
      </c>
      <c r="AG3027" s="83" t="s">
        <v>1042</v>
      </c>
    </row>
    <row r="3028" spans="1:33" ht="175" x14ac:dyDescent="0.45">
      <c r="A3028" s="152">
        <v>3021</v>
      </c>
      <c r="B3028" s="160">
        <v>45896</v>
      </c>
      <c r="C3028" s="83" t="s">
        <v>72</v>
      </c>
      <c r="D3028" s="81" t="s">
        <v>155</v>
      </c>
      <c r="E3028" s="254" t="s">
        <v>2868</v>
      </c>
      <c r="F3028" s="254" t="s">
        <v>2868</v>
      </c>
      <c r="G3028" s="83" t="s">
        <v>1612</v>
      </c>
      <c r="H3028" s="83" t="s">
        <v>1613</v>
      </c>
      <c r="I3028" s="83" t="s">
        <v>336</v>
      </c>
      <c r="J3028" s="83" t="s">
        <v>754</v>
      </c>
      <c r="K3028" s="83" t="s">
        <v>857</v>
      </c>
      <c r="L3028" s="84" t="s">
        <v>1614</v>
      </c>
      <c r="M3028" s="84" t="s">
        <v>917</v>
      </c>
      <c r="N3028" s="83">
        <v>1</v>
      </c>
      <c r="O3028" s="83">
        <v>2</v>
      </c>
      <c r="P3028" s="83">
        <v>7</v>
      </c>
      <c r="Q3028" s="241">
        <f t="shared" si="226"/>
        <v>14</v>
      </c>
      <c r="R3028" s="240" t="str">
        <f t="shared" si="227"/>
        <v>DÜŞÜK RİSK</v>
      </c>
      <c r="S3028" s="84" t="s">
        <v>918</v>
      </c>
      <c r="T3028" s="83" t="s">
        <v>186</v>
      </c>
      <c r="U3028" s="155" t="s">
        <v>2375</v>
      </c>
      <c r="V3028" s="85" t="s">
        <v>961</v>
      </c>
      <c r="W3028" s="156" t="s">
        <v>2375</v>
      </c>
      <c r="X3028" s="156" t="s">
        <v>858</v>
      </c>
      <c r="Y3028" s="83">
        <v>0.5</v>
      </c>
      <c r="Z3028" s="83">
        <v>1</v>
      </c>
      <c r="AA3028" s="83">
        <v>15</v>
      </c>
      <c r="AB3028" s="241">
        <f t="shared" si="228"/>
        <v>7.5</v>
      </c>
      <c r="AC3028" s="240" t="str">
        <f t="shared" si="229"/>
        <v>DÜŞÜK RİSK</v>
      </c>
      <c r="AD3028" s="81" t="s">
        <v>493</v>
      </c>
      <c r="AE3028" s="81" t="s">
        <v>1599</v>
      </c>
      <c r="AF3028" s="240" t="s">
        <v>1600</v>
      </c>
      <c r="AG3028" s="83" t="s">
        <v>1042</v>
      </c>
    </row>
    <row r="3029" spans="1:33" ht="175" x14ac:dyDescent="0.45">
      <c r="A3029" s="152">
        <v>3022</v>
      </c>
      <c r="B3029" s="160">
        <v>45896</v>
      </c>
      <c r="C3029" s="83" t="s">
        <v>72</v>
      </c>
      <c r="D3029" s="81" t="s">
        <v>155</v>
      </c>
      <c r="E3029" s="254" t="s">
        <v>2868</v>
      </c>
      <c r="F3029" s="254" t="s">
        <v>2868</v>
      </c>
      <c r="G3029" s="83" t="s">
        <v>1615</v>
      </c>
      <c r="H3029" s="83" t="s">
        <v>1616</v>
      </c>
      <c r="I3029" s="83" t="s">
        <v>225</v>
      </c>
      <c r="J3029" s="83" t="s">
        <v>754</v>
      </c>
      <c r="K3029" s="83" t="s">
        <v>857</v>
      </c>
      <c r="L3029" s="84" t="s">
        <v>1614</v>
      </c>
      <c r="M3029" s="84" t="s">
        <v>917</v>
      </c>
      <c r="N3029" s="83">
        <v>1</v>
      </c>
      <c r="O3029" s="83">
        <v>2</v>
      </c>
      <c r="P3029" s="83">
        <v>7</v>
      </c>
      <c r="Q3029" s="241">
        <f t="shared" si="226"/>
        <v>14</v>
      </c>
      <c r="R3029" s="240" t="str">
        <f t="shared" si="227"/>
        <v>DÜŞÜK RİSK</v>
      </c>
      <c r="S3029" s="84" t="s">
        <v>918</v>
      </c>
      <c r="T3029" s="83" t="s">
        <v>190</v>
      </c>
      <c r="U3029" s="155" t="s">
        <v>2375</v>
      </c>
      <c r="V3029" s="85" t="s">
        <v>961</v>
      </c>
      <c r="W3029" s="156" t="s">
        <v>2375</v>
      </c>
      <c r="X3029" s="156" t="s">
        <v>858</v>
      </c>
      <c r="Y3029" s="83">
        <v>0.5</v>
      </c>
      <c r="Z3029" s="83">
        <v>1</v>
      </c>
      <c r="AA3029" s="83">
        <v>15</v>
      </c>
      <c r="AB3029" s="241">
        <f t="shared" si="228"/>
        <v>7.5</v>
      </c>
      <c r="AC3029" s="240" t="str">
        <f t="shared" si="229"/>
        <v>DÜŞÜK RİSK</v>
      </c>
      <c r="AD3029" s="81" t="s">
        <v>493</v>
      </c>
      <c r="AE3029" s="81" t="s">
        <v>1599</v>
      </c>
      <c r="AF3029" s="240" t="s">
        <v>1600</v>
      </c>
      <c r="AG3029" s="83" t="s">
        <v>1042</v>
      </c>
    </row>
    <row r="3030" spans="1:33" ht="175" x14ac:dyDescent="0.45">
      <c r="A3030" s="152">
        <v>3023</v>
      </c>
      <c r="B3030" s="160">
        <v>45896</v>
      </c>
      <c r="C3030" s="83" t="s">
        <v>72</v>
      </c>
      <c r="D3030" s="81" t="s">
        <v>155</v>
      </c>
      <c r="E3030" s="254" t="s">
        <v>2868</v>
      </c>
      <c r="F3030" s="254" t="s">
        <v>2868</v>
      </c>
      <c r="G3030" s="83" t="s">
        <v>1617</v>
      </c>
      <c r="H3030" s="83" t="s">
        <v>1783</v>
      </c>
      <c r="I3030" s="83" t="s">
        <v>199</v>
      </c>
      <c r="J3030" s="83" t="s">
        <v>754</v>
      </c>
      <c r="K3030" s="83" t="s">
        <v>857</v>
      </c>
      <c r="L3030" s="84" t="s">
        <v>1614</v>
      </c>
      <c r="M3030" s="84" t="s">
        <v>917</v>
      </c>
      <c r="N3030" s="83">
        <v>1</v>
      </c>
      <c r="O3030" s="83">
        <v>0.5</v>
      </c>
      <c r="P3030" s="83">
        <v>40</v>
      </c>
      <c r="Q3030" s="241">
        <f t="shared" si="226"/>
        <v>20</v>
      </c>
      <c r="R3030" s="240" t="str">
        <f t="shared" si="227"/>
        <v>OLASI RİSK</v>
      </c>
      <c r="S3030" s="84" t="s">
        <v>918</v>
      </c>
      <c r="T3030" s="83" t="s">
        <v>186</v>
      </c>
      <c r="U3030" s="155" t="s">
        <v>2375</v>
      </c>
      <c r="V3030" s="85" t="s">
        <v>961</v>
      </c>
      <c r="W3030" s="156" t="s">
        <v>2375</v>
      </c>
      <c r="X3030" s="156" t="s">
        <v>858</v>
      </c>
      <c r="Y3030" s="83">
        <v>0.5</v>
      </c>
      <c r="Z3030" s="83">
        <v>0.5</v>
      </c>
      <c r="AA3030" s="83">
        <v>15</v>
      </c>
      <c r="AB3030" s="241">
        <f t="shared" si="228"/>
        <v>3.75</v>
      </c>
      <c r="AC3030" s="240" t="str">
        <f t="shared" si="229"/>
        <v>DÜŞÜK RİSK</v>
      </c>
      <c r="AD3030" s="81" t="s">
        <v>493</v>
      </c>
      <c r="AE3030" s="81" t="s">
        <v>1599</v>
      </c>
      <c r="AF3030" s="240" t="s">
        <v>1600</v>
      </c>
      <c r="AG3030" s="83" t="s">
        <v>1042</v>
      </c>
    </row>
    <row r="3031" spans="1:33" ht="175" x14ac:dyDescent="0.45">
      <c r="A3031" s="152">
        <v>3024</v>
      </c>
      <c r="B3031" s="160">
        <v>45896</v>
      </c>
      <c r="C3031" s="83" t="s">
        <v>72</v>
      </c>
      <c r="D3031" s="81" t="s">
        <v>155</v>
      </c>
      <c r="E3031" s="254" t="s">
        <v>2868</v>
      </c>
      <c r="F3031" s="254" t="s">
        <v>2868</v>
      </c>
      <c r="G3031" s="83" t="s">
        <v>1615</v>
      </c>
      <c r="H3031" s="83" t="s">
        <v>1783</v>
      </c>
      <c r="I3031" s="83" t="s">
        <v>214</v>
      </c>
      <c r="J3031" s="83" t="s">
        <v>754</v>
      </c>
      <c r="K3031" s="83" t="s">
        <v>857</v>
      </c>
      <c r="L3031" s="84" t="s">
        <v>1614</v>
      </c>
      <c r="M3031" s="84" t="s">
        <v>917</v>
      </c>
      <c r="N3031" s="83">
        <v>1</v>
      </c>
      <c r="O3031" s="83">
        <v>0.5</v>
      </c>
      <c r="P3031" s="83">
        <v>40</v>
      </c>
      <c r="Q3031" s="241">
        <f t="shared" si="226"/>
        <v>20</v>
      </c>
      <c r="R3031" s="240" t="str">
        <f t="shared" si="227"/>
        <v>OLASI RİSK</v>
      </c>
      <c r="S3031" s="84" t="s">
        <v>918</v>
      </c>
      <c r="T3031" s="83" t="s">
        <v>186</v>
      </c>
      <c r="U3031" s="155" t="s">
        <v>2375</v>
      </c>
      <c r="V3031" s="85" t="s">
        <v>961</v>
      </c>
      <c r="W3031" s="156" t="s">
        <v>2375</v>
      </c>
      <c r="X3031" s="156" t="s">
        <v>858</v>
      </c>
      <c r="Y3031" s="83">
        <v>0.5</v>
      </c>
      <c r="Z3031" s="83">
        <v>0.5</v>
      </c>
      <c r="AA3031" s="83">
        <v>15</v>
      </c>
      <c r="AB3031" s="241">
        <f t="shared" si="228"/>
        <v>3.75</v>
      </c>
      <c r="AC3031" s="240" t="str">
        <f t="shared" si="229"/>
        <v>DÜŞÜK RİSK</v>
      </c>
      <c r="AD3031" s="81" t="s">
        <v>493</v>
      </c>
      <c r="AE3031" s="81" t="s">
        <v>1599</v>
      </c>
      <c r="AF3031" s="240" t="s">
        <v>1600</v>
      </c>
      <c r="AG3031" s="83" t="s">
        <v>1042</v>
      </c>
    </row>
    <row r="3032" spans="1:33" ht="175" x14ac:dyDescent="0.45">
      <c r="A3032" s="152">
        <v>3025</v>
      </c>
      <c r="B3032" s="160">
        <v>45896</v>
      </c>
      <c r="C3032" s="83" t="s">
        <v>72</v>
      </c>
      <c r="D3032" s="81" t="s">
        <v>155</v>
      </c>
      <c r="E3032" s="254" t="s">
        <v>2868</v>
      </c>
      <c r="F3032" s="254" t="s">
        <v>2868</v>
      </c>
      <c r="G3032" s="83" t="s">
        <v>1617</v>
      </c>
      <c r="H3032" s="83" t="s">
        <v>1618</v>
      </c>
      <c r="I3032" s="83" t="s">
        <v>199</v>
      </c>
      <c r="J3032" s="83" t="s">
        <v>1619</v>
      </c>
      <c r="K3032" s="83" t="s">
        <v>857</v>
      </c>
      <c r="L3032" s="84" t="s">
        <v>1614</v>
      </c>
      <c r="M3032" s="84" t="s">
        <v>917</v>
      </c>
      <c r="N3032" s="83">
        <v>1</v>
      </c>
      <c r="O3032" s="83">
        <v>1</v>
      </c>
      <c r="P3032" s="83">
        <v>40</v>
      </c>
      <c r="Q3032" s="241">
        <f t="shared" si="226"/>
        <v>40</v>
      </c>
      <c r="R3032" s="240" t="str">
        <f t="shared" si="227"/>
        <v>OLASI RİSK</v>
      </c>
      <c r="S3032" s="84" t="s">
        <v>918</v>
      </c>
      <c r="T3032" s="83" t="s">
        <v>186</v>
      </c>
      <c r="U3032" s="155" t="s">
        <v>2375</v>
      </c>
      <c r="V3032" s="85" t="s">
        <v>961</v>
      </c>
      <c r="W3032" s="156" t="s">
        <v>2375</v>
      </c>
      <c r="X3032" s="156" t="s">
        <v>858</v>
      </c>
      <c r="Y3032" s="83">
        <v>1</v>
      </c>
      <c r="Z3032" s="83">
        <v>0.5</v>
      </c>
      <c r="AA3032" s="83">
        <v>40</v>
      </c>
      <c r="AB3032" s="241">
        <f t="shared" si="228"/>
        <v>20</v>
      </c>
      <c r="AC3032" s="240" t="str">
        <f t="shared" si="229"/>
        <v>OLASI RİSK</v>
      </c>
      <c r="AD3032" s="81" t="s">
        <v>493</v>
      </c>
      <c r="AE3032" s="81" t="s">
        <v>1599</v>
      </c>
      <c r="AF3032" s="240" t="s">
        <v>1620</v>
      </c>
      <c r="AG3032" s="83" t="s">
        <v>1042</v>
      </c>
    </row>
    <row r="3033" spans="1:33" ht="175" x14ac:dyDescent="0.45">
      <c r="A3033" s="152">
        <v>3026</v>
      </c>
      <c r="B3033" s="160">
        <v>45896</v>
      </c>
      <c r="C3033" s="83" t="s">
        <v>72</v>
      </c>
      <c r="D3033" s="81" t="s">
        <v>155</v>
      </c>
      <c r="E3033" s="254" t="s">
        <v>2868</v>
      </c>
      <c r="F3033" s="254" t="s">
        <v>2868</v>
      </c>
      <c r="G3033" s="83" t="s">
        <v>1615</v>
      </c>
      <c r="H3033" s="83" t="s">
        <v>1621</v>
      </c>
      <c r="I3033" s="83" t="s">
        <v>199</v>
      </c>
      <c r="J3033" s="83" t="s">
        <v>1619</v>
      </c>
      <c r="K3033" s="83" t="s">
        <v>857</v>
      </c>
      <c r="L3033" s="84" t="s">
        <v>1614</v>
      </c>
      <c r="M3033" s="84" t="s">
        <v>917</v>
      </c>
      <c r="N3033" s="83">
        <v>1</v>
      </c>
      <c r="O3033" s="83">
        <v>1</v>
      </c>
      <c r="P3033" s="83">
        <v>40</v>
      </c>
      <c r="Q3033" s="241">
        <f t="shared" si="226"/>
        <v>40</v>
      </c>
      <c r="R3033" s="240" t="str">
        <f t="shared" si="227"/>
        <v>OLASI RİSK</v>
      </c>
      <c r="S3033" s="84" t="s">
        <v>918</v>
      </c>
      <c r="T3033" s="83" t="s">
        <v>186</v>
      </c>
      <c r="U3033" s="155" t="s">
        <v>2375</v>
      </c>
      <c r="V3033" s="85" t="s">
        <v>961</v>
      </c>
      <c r="W3033" s="156" t="s">
        <v>2375</v>
      </c>
      <c r="X3033" s="156" t="s">
        <v>858</v>
      </c>
      <c r="Y3033" s="83">
        <v>1</v>
      </c>
      <c r="Z3033" s="83">
        <v>0.5</v>
      </c>
      <c r="AA3033" s="83">
        <v>15</v>
      </c>
      <c r="AB3033" s="241">
        <f t="shared" si="228"/>
        <v>7.5</v>
      </c>
      <c r="AC3033" s="240" t="str">
        <f t="shared" si="229"/>
        <v>DÜŞÜK RİSK</v>
      </c>
      <c r="AD3033" s="81" t="s">
        <v>493</v>
      </c>
      <c r="AE3033" s="81" t="s">
        <v>1599</v>
      </c>
      <c r="AF3033" s="240" t="s">
        <v>1620</v>
      </c>
      <c r="AG3033" s="83" t="s">
        <v>1042</v>
      </c>
    </row>
    <row r="3034" spans="1:33" ht="175" x14ac:dyDescent="0.45">
      <c r="A3034" s="152">
        <v>3027</v>
      </c>
      <c r="B3034" s="160">
        <v>45896</v>
      </c>
      <c r="C3034" s="83" t="s">
        <v>72</v>
      </c>
      <c r="D3034" s="81" t="s">
        <v>155</v>
      </c>
      <c r="E3034" s="254" t="s">
        <v>2868</v>
      </c>
      <c r="F3034" s="254" t="s">
        <v>2868</v>
      </c>
      <c r="G3034" s="83" t="s">
        <v>1617</v>
      </c>
      <c r="H3034" s="83" t="s">
        <v>1622</v>
      </c>
      <c r="I3034" s="83" t="s">
        <v>1623</v>
      </c>
      <c r="J3034" s="83" t="s">
        <v>1619</v>
      </c>
      <c r="K3034" s="83" t="s">
        <v>857</v>
      </c>
      <c r="L3034" s="84" t="s">
        <v>1614</v>
      </c>
      <c r="M3034" s="84" t="s">
        <v>917</v>
      </c>
      <c r="N3034" s="83">
        <v>1</v>
      </c>
      <c r="O3034" s="83">
        <v>1</v>
      </c>
      <c r="P3034" s="83">
        <v>40</v>
      </c>
      <c r="Q3034" s="241">
        <f t="shared" si="226"/>
        <v>40</v>
      </c>
      <c r="R3034" s="240" t="str">
        <f t="shared" si="227"/>
        <v>OLASI RİSK</v>
      </c>
      <c r="S3034" s="84" t="s">
        <v>918</v>
      </c>
      <c r="T3034" s="83" t="s">
        <v>186</v>
      </c>
      <c r="U3034" s="155" t="s">
        <v>2375</v>
      </c>
      <c r="V3034" s="85" t="s">
        <v>961</v>
      </c>
      <c r="W3034" s="156" t="s">
        <v>2375</v>
      </c>
      <c r="X3034" s="156" t="s">
        <v>858</v>
      </c>
      <c r="Y3034" s="83">
        <v>1</v>
      </c>
      <c r="Z3034" s="83">
        <v>0.5</v>
      </c>
      <c r="AA3034" s="83">
        <v>15</v>
      </c>
      <c r="AB3034" s="241">
        <f t="shared" si="228"/>
        <v>7.5</v>
      </c>
      <c r="AC3034" s="240" t="str">
        <f t="shared" si="229"/>
        <v>DÜŞÜK RİSK</v>
      </c>
      <c r="AD3034" s="81" t="s">
        <v>493</v>
      </c>
      <c r="AE3034" s="81" t="s">
        <v>1599</v>
      </c>
      <c r="AF3034" s="240" t="s">
        <v>1620</v>
      </c>
      <c r="AG3034" s="83" t="s">
        <v>1042</v>
      </c>
    </row>
    <row r="3035" spans="1:33" ht="175" x14ac:dyDescent="0.45">
      <c r="A3035" s="152">
        <v>3028</v>
      </c>
      <c r="B3035" s="160">
        <v>45896</v>
      </c>
      <c r="C3035" s="83" t="s">
        <v>72</v>
      </c>
      <c r="D3035" s="81" t="s">
        <v>155</v>
      </c>
      <c r="E3035" s="254" t="s">
        <v>2868</v>
      </c>
      <c r="F3035" s="254" t="s">
        <v>2868</v>
      </c>
      <c r="G3035" s="83" t="s">
        <v>1617</v>
      </c>
      <c r="H3035" s="83" t="s">
        <v>1624</v>
      </c>
      <c r="I3035" s="83" t="s">
        <v>1623</v>
      </c>
      <c r="J3035" s="83" t="s">
        <v>1619</v>
      </c>
      <c r="K3035" s="83" t="s">
        <v>857</v>
      </c>
      <c r="L3035" s="84" t="s">
        <v>1614</v>
      </c>
      <c r="M3035" s="84" t="s">
        <v>917</v>
      </c>
      <c r="N3035" s="83">
        <v>1</v>
      </c>
      <c r="O3035" s="83">
        <v>1</v>
      </c>
      <c r="P3035" s="83">
        <v>40</v>
      </c>
      <c r="Q3035" s="241">
        <f t="shared" si="226"/>
        <v>40</v>
      </c>
      <c r="R3035" s="240" t="str">
        <f t="shared" si="227"/>
        <v>OLASI RİSK</v>
      </c>
      <c r="S3035" s="84" t="s">
        <v>918</v>
      </c>
      <c r="T3035" s="83" t="s">
        <v>186</v>
      </c>
      <c r="U3035" s="155" t="s">
        <v>2375</v>
      </c>
      <c r="V3035" s="85" t="s">
        <v>961</v>
      </c>
      <c r="W3035" s="156" t="s">
        <v>2375</v>
      </c>
      <c r="X3035" s="156" t="s">
        <v>858</v>
      </c>
      <c r="Y3035" s="83">
        <v>1</v>
      </c>
      <c r="Z3035" s="83">
        <v>0.5</v>
      </c>
      <c r="AA3035" s="83">
        <v>15</v>
      </c>
      <c r="AB3035" s="241">
        <f t="shared" si="228"/>
        <v>7.5</v>
      </c>
      <c r="AC3035" s="240" t="str">
        <f t="shared" si="229"/>
        <v>DÜŞÜK RİSK</v>
      </c>
      <c r="AD3035" s="81" t="s">
        <v>493</v>
      </c>
      <c r="AE3035" s="81" t="s">
        <v>1599</v>
      </c>
      <c r="AF3035" s="240" t="s">
        <v>1620</v>
      </c>
      <c r="AG3035" s="83" t="s">
        <v>1042</v>
      </c>
    </row>
    <row r="3036" spans="1:33" ht="175" x14ac:dyDescent="0.45">
      <c r="A3036" s="152">
        <v>3029</v>
      </c>
      <c r="B3036" s="160">
        <v>45896</v>
      </c>
      <c r="C3036" s="83" t="s">
        <v>72</v>
      </c>
      <c r="D3036" s="81" t="s">
        <v>155</v>
      </c>
      <c r="E3036" s="254" t="s">
        <v>2868</v>
      </c>
      <c r="F3036" s="254" t="s">
        <v>2868</v>
      </c>
      <c r="G3036" s="83" t="s">
        <v>1615</v>
      </c>
      <c r="H3036" s="83" t="s">
        <v>1625</v>
      </c>
      <c r="I3036" s="83" t="s">
        <v>1623</v>
      </c>
      <c r="J3036" s="83" t="s">
        <v>1619</v>
      </c>
      <c r="K3036" s="83" t="s">
        <v>857</v>
      </c>
      <c r="L3036" s="84" t="s">
        <v>1614</v>
      </c>
      <c r="M3036" s="84" t="s">
        <v>917</v>
      </c>
      <c r="N3036" s="83">
        <v>1</v>
      </c>
      <c r="O3036" s="83">
        <v>1</v>
      </c>
      <c r="P3036" s="83">
        <v>40</v>
      </c>
      <c r="Q3036" s="241">
        <f t="shared" si="226"/>
        <v>40</v>
      </c>
      <c r="R3036" s="240" t="str">
        <f t="shared" si="227"/>
        <v>OLASI RİSK</v>
      </c>
      <c r="S3036" s="84" t="s">
        <v>918</v>
      </c>
      <c r="T3036" s="83" t="s">
        <v>186</v>
      </c>
      <c r="U3036" s="155" t="s">
        <v>2375</v>
      </c>
      <c r="V3036" s="85" t="s">
        <v>961</v>
      </c>
      <c r="W3036" s="156" t="s">
        <v>2375</v>
      </c>
      <c r="X3036" s="156" t="s">
        <v>858</v>
      </c>
      <c r="Y3036" s="83">
        <v>1</v>
      </c>
      <c r="Z3036" s="83">
        <v>0.5</v>
      </c>
      <c r="AA3036" s="83">
        <v>15</v>
      </c>
      <c r="AB3036" s="241">
        <f t="shared" si="228"/>
        <v>7.5</v>
      </c>
      <c r="AC3036" s="240" t="str">
        <f t="shared" si="229"/>
        <v>DÜŞÜK RİSK</v>
      </c>
      <c r="AD3036" s="81" t="s">
        <v>493</v>
      </c>
      <c r="AE3036" s="81" t="s">
        <v>1599</v>
      </c>
      <c r="AF3036" s="240" t="s">
        <v>1620</v>
      </c>
      <c r="AG3036" s="83" t="s">
        <v>1042</v>
      </c>
    </row>
    <row r="3037" spans="1:33" ht="122.5" x14ac:dyDescent="0.45">
      <c r="A3037" s="152">
        <v>3030</v>
      </c>
      <c r="B3037" s="160">
        <v>45896</v>
      </c>
      <c r="C3037" s="83" t="s">
        <v>72</v>
      </c>
      <c r="D3037" s="81" t="s">
        <v>155</v>
      </c>
      <c r="E3037" s="254" t="s">
        <v>2868</v>
      </c>
      <c r="F3037" s="254" t="s">
        <v>2868</v>
      </c>
      <c r="G3037" s="83" t="s">
        <v>1626</v>
      </c>
      <c r="H3037" s="83" t="s">
        <v>1627</v>
      </c>
      <c r="I3037" s="83" t="s">
        <v>1628</v>
      </c>
      <c r="J3037" s="83" t="s">
        <v>1629</v>
      </c>
      <c r="K3037" s="83" t="s">
        <v>857</v>
      </c>
      <c r="L3037" s="84" t="s">
        <v>1630</v>
      </c>
      <c r="M3037" s="84" t="s">
        <v>917</v>
      </c>
      <c r="N3037" s="83">
        <v>0.5</v>
      </c>
      <c r="O3037" s="83">
        <v>0.5</v>
      </c>
      <c r="P3037" s="83">
        <v>1</v>
      </c>
      <c r="Q3037" s="241">
        <f t="shared" si="226"/>
        <v>0.25</v>
      </c>
      <c r="R3037" s="240" t="str">
        <f t="shared" si="227"/>
        <v>DÜŞÜK RİSK</v>
      </c>
      <c r="S3037" s="84" t="s">
        <v>918</v>
      </c>
      <c r="T3037" s="83" t="s">
        <v>190</v>
      </c>
      <c r="U3037" s="155" t="s">
        <v>2375</v>
      </c>
      <c r="V3037" s="85" t="s">
        <v>961</v>
      </c>
      <c r="W3037" s="156" t="s">
        <v>2375</v>
      </c>
      <c r="X3037" s="156" t="s">
        <v>858</v>
      </c>
      <c r="Y3037" s="83">
        <v>0.5</v>
      </c>
      <c r="Z3037" s="83">
        <v>0.5</v>
      </c>
      <c r="AA3037" s="83">
        <v>1</v>
      </c>
      <c r="AB3037" s="241">
        <f t="shared" si="228"/>
        <v>0.25</v>
      </c>
      <c r="AC3037" s="240" t="str">
        <f t="shared" si="229"/>
        <v>DÜŞÜK RİSK</v>
      </c>
      <c r="AD3037" s="81" t="s">
        <v>132</v>
      </c>
      <c r="AE3037" s="81" t="s">
        <v>190</v>
      </c>
      <c r="AF3037" s="240" t="s">
        <v>1631</v>
      </c>
      <c r="AG3037" s="83" t="s">
        <v>1042</v>
      </c>
    </row>
    <row r="3038" spans="1:33" ht="140" x14ac:dyDescent="0.45">
      <c r="A3038" s="152">
        <v>3031</v>
      </c>
      <c r="B3038" s="160">
        <v>45896</v>
      </c>
      <c r="C3038" s="83" t="s">
        <v>72</v>
      </c>
      <c r="D3038" s="81" t="s">
        <v>156</v>
      </c>
      <c r="E3038" s="254" t="s">
        <v>2868</v>
      </c>
      <c r="F3038" s="254" t="s">
        <v>2868</v>
      </c>
      <c r="G3038" s="83" t="s">
        <v>1637</v>
      </c>
      <c r="H3038" s="83" t="s">
        <v>1638</v>
      </c>
      <c r="I3038" s="83" t="s">
        <v>1639</v>
      </c>
      <c r="J3038" s="83" t="s">
        <v>1640</v>
      </c>
      <c r="K3038" s="83" t="s">
        <v>515</v>
      </c>
      <c r="L3038" s="84" t="s">
        <v>1641</v>
      </c>
      <c r="M3038" s="84" t="s">
        <v>917</v>
      </c>
      <c r="N3038" s="83">
        <v>1</v>
      </c>
      <c r="O3038" s="83">
        <v>3</v>
      </c>
      <c r="P3038" s="83">
        <v>15</v>
      </c>
      <c r="Q3038" s="241">
        <f t="shared" si="226"/>
        <v>45</v>
      </c>
      <c r="R3038" s="240" t="str">
        <f t="shared" si="227"/>
        <v>OLASI RİSK</v>
      </c>
      <c r="S3038" s="84" t="s">
        <v>918</v>
      </c>
      <c r="T3038" s="83" t="s">
        <v>187</v>
      </c>
      <c r="U3038" s="155" t="s">
        <v>2375</v>
      </c>
      <c r="V3038" s="85" t="s">
        <v>558</v>
      </c>
      <c r="W3038" s="156" t="s">
        <v>2375</v>
      </c>
      <c r="X3038" s="156" t="s">
        <v>858</v>
      </c>
      <c r="Y3038" s="83">
        <v>1</v>
      </c>
      <c r="Z3038" s="83">
        <v>2</v>
      </c>
      <c r="AA3038" s="83">
        <v>3</v>
      </c>
      <c r="AB3038" s="241">
        <f t="shared" si="228"/>
        <v>6</v>
      </c>
      <c r="AC3038" s="240" t="str">
        <f t="shared" si="229"/>
        <v>DÜŞÜK RİSK</v>
      </c>
      <c r="AD3038" s="81" t="s">
        <v>651</v>
      </c>
      <c r="AE3038" s="81" t="s">
        <v>187</v>
      </c>
      <c r="AF3038" s="240" t="s">
        <v>1642</v>
      </c>
      <c r="AG3038" s="83" t="s">
        <v>1058</v>
      </c>
    </row>
    <row r="3039" spans="1:33" ht="175" x14ac:dyDescent="0.45">
      <c r="A3039" s="152">
        <v>3032</v>
      </c>
      <c r="B3039" s="160">
        <v>45896</v>
      </c>
      <c r="C3039" s="83" t="s">
        <v>72</v>
      </c>
      <c r="D3039" s="81" t="s">
        <v>156</v>
      </c>
      <c r="E3039" s="254" t="s">
        <v>2868</v>
      </c>
      <c r="F3039" s="254" t="s">
        <v>2868</v>
      </c>
      <c r="G3039" s="83" t="s">
        <v>1643</v>
      </c>
      <c r="H3039" s="83" t="s">
        <v>1644</v>
      </c>
      <c r="I3039" s="83" t="s">
        <v>1644</v>
      </c>
      <c r="J3039" s="83" t="s">
        <v>1645</v>
      </c>
      <c r="K3039" s="83" t="s">
        <v>857</v>
      </c>
      <c r="L3039" s="84" t="s">
        <v>1646</v>
      </c>
      <c r="M3039" s="84" t="s">
        <v>917</v>
      </c>
      <c r="N3039" s="83">
        <v>0.5</v>
      </c>
      <c r="O3039" s="83">
        <v>2</v>
      </c>
      <c r="P3039" s="83">
        <v>1</v>
      </c>
      <c r="Q3039" s="241">
        <f t="shared" si="226"/>
        <v>1</v>
      </c>
      <c r="R3039" s="240" t="str">
        <f t="shared" si="227"/>
        <v>DÜŞÜK RİSK</v>
      </c>
      <c r="S3039" s="84" t="s">
        <v>918</v>
      </c>
      <c r="T3039" s="83" t="s">
        <v>188</v>
      </c>
      <c r="U3039" s="155" t="s">
        <v>2375</v>
      </c>
      <c r="V3039" s="85" t="s">
        <v>558</v>
      </c>
      <c r="W3039" s="156" t="s">
        <v>2375</v>
      </c>
      <c r="X3039" s="156" t="s">
        <v>858</v>
      </c>
      <c r="Y3039" s="83">
        <v>0.5</v>
      </c>
      <c r="Z3039" s="83">
        <v>1</v>
      </c>
      <c r="AA3039" s="83">
        <v>1</v>
      </c>
      <c r="AB3039" s="241">
        <f t="shared" si="228"/>
        <v>0.5</v>
      </c>
      <c r="AC3039" s="240" t="str">
        <f t="shared" si="229"/>
        <v>DÜŞÜK RİSK</v>
      </c>
      <c r="AD3039" s="81" t="s">
        <v>651</v>
      </c>
      <c r="AE3039" s="81" t="s">
        <v>188</v>
      </c>
      <c r="AF3039" s="240" t="s">
        <v>552</v>
      </c>
      <c r="AG3039" s="83" t="s">
        <v>1058</v>
      </c>
    </row>
    <row r="3040" spans="1:33" ht="105" x14ac:dyDescent="0.45">
      <c r="A3040" s="152">
        <v>3033</v>
      </c>
      <c r="B3040" s="160">
        <v>45896</v>
      </c>
      <c r="C3040" s="83" t="s">
        <v>72</v>
      </c>
      <c r="D3040" s="81" t="s">
        <v>157</v>
      </c>
      <c r="E3040" s="254" t="s">
        <v>2868</v>
      </c>
      <c r="F3040" s="254" t="s">
        <v>2868</v>
      </c>
      <c r="G3040" s="83" t="s">
        <v>2402</v>
      </c>
      <c r="H3040" s="83" t="s">
        <v>1049</v>
      </c>
      <c r="I3040" s="83" t="s">
        <v>1050</v>
      </c>
      <c r="J3040" s="83" t="s">
        <v>1051</v>
      </c>
      <c r="K3040" s="83" t="s">
        <v>515</v>
      </c>
      <c r="L3040" s="84" t="s">
        <v>2403</v>
      </c>
      <c r="M3040" s="84" t="s">
        <v>917</v>
      </c>
      <c r="N3040" s="83">
        <v>0.5</v>
      </c>
      <c r="O3040" s="83">
        <v>3</v>
      </c>
      <c r="P3040" s="83">
        <v>7</v>
      </c>
      <c r="Q3040" s="241">
        <f t="shared" si="226"/>
        <v>10.5</v>
      </c>
      <c r="R3040" s="240" t="str">
        <f t="shared" si="227"/>
        <v>DÜŞÜK RİSK</v>
      </c>
      <c r="S3040" s="84" t="s">
        <v>918</v>
      </c>
      <c r="T3040" s="83" t="s">
        <v>191</v>
      </c>
      <c r="U3040" s="155" t="s">
        <v>2375</v>
      </c>
      <c r="V3040" s="85" t="s">
        <v>558</v>
      </c>
      <c r="W3040" s="156" t="s">
        <v>2375</v>
      </c>
      <c r="X3040" s="156" t="s">
        <v>858</v>
      </c>
      <c r="Y3040" s="83">
        <v>0.5</v>
      </c>
      <c r="Z3040" s="83">
        <v>3</v>
      </c>
      <c r="AA3040" s="83">
        <v>7</v>
      </c>
      <c r="AB3040" s="241">
        <f t="shared" si="228"/>
        <v>10.5</v>
      </c>
      <c r="AC3040" s="240" t="str">
        <f t="shared" si="229"/>
        <v>DÜŞÜK RİSK</v>
      </c>
      <c r="AD3040" s="81" t="s">
        <v>132</v>
      </c>
      <c r="AE3040" s="81" t="s">
        <v>191</v>
      </c>
      <c r="AF3040" s="240" t="s">
        <v>2390</v>
      </c>
      <c r="AG3040" s="83" t="s">
        <v>2404</v>
      </c>
    </row>
    <row r="3041" spans="1:33" ht="122.5" x14ac:dyDescent="0.45">
      <c r="A3041" s="152">
        <v>3034</v>
      </c>
      <c r="B3041" s="160">
        <v>45896</v>
      </c>
      <c r="C3041" s="83" t="s">
        <v>72</v>
      </c>
      <c r="D3041" s="81" t="s">
        <v>157</v>
      </c>
      <c r="E3041" s="254" t="s">
        <v>2868</v>
      </c>
      <c r="F3041" s="254" t="s">
        <v>2868</v>
      </c>
      <c r="G3041" s="83" t="s">
        <v>1048</v>
      </c>
      <c r="H3041" s="83" t="s">
        <v>1054</v>
      </c>
      <c r="I3041" s="83" t="s">
        <v>1055</v>
      </c>
      <c r="J3041" s="83" t="s">
        <v>1056</v>
      </c>
      <c r="K3041" s="83" t="s">
        <v>515</v>
      </c>
      <c r="L3041" s="84" t="s">
        <v>2405</v>
      </c>
      <c r="M3041" s="84" t="s">
        <v>917</v>
      </c>
      <c r="N3041" s="83">
        <v>3</v>
      </c>
      <c r="O3041" s="83">
        <v>6</v>
      </c>
      <c r="P3041" s="83">
        <v>1</v>
      </c>
      <c r="Q3041" s="241">
        <f t="shared" si="226"/>
        <v>18</v>
      </c>
      <c r="R3041" s="240" t="str">
        <f t="shared" si="227"/>
        <v>DÜŞÜK RİSK</v>
      </c>
      <c r="S3041" s="84" t="s">
        <v>918</v>
      </c>
      <c r="T3041" s="83" t="s">
        <v>191</v>
      </c>
      <c r="U3041" s="155" t="s">
        <v>2375</v>
      </c>
      <c r="V3041" s="85" t="s">
        <v>558</v>
      </c>
      <c r="W3041" s="156" t="s">
        <v>2375</v>
      </c>
      <c r="X3041" s="156" t="s">
        <v>858</v>
      </c>
      <c r="Y3041" s="83">
        <v>1</v>
      </c>
      <c r="Z3041" s="83">
        <v>6</v>
      </c>
      <c r="AA3041" s="83">
        <v>1</v>
      </c>
      <c r="AB3041" s="241">
        <f t="shared" si="228"/>
        <v>6</v>
      </c>
      <c r="AC3041" s="240" t="str">
        <f t="shared" si="229"/>
        <v>DÜŞÜK RİSK</v>
      </c>
      <c r="AD3041" s="81" t="s">
        <v>132</v>
      </c>
      <c r="AE3041" s="81" t="s">
        <v>191</v>
      </c>
      <c r="AF3041" s="240" t="s">
        <v>2390</v>
      </c>
      <c r="AG3041" s="83" t="s">
        <v>1058</v>
      </c>
    </row>
    <row r="3042" spans="1:33" ht="157.5" x14ac:dyDescent="0.45">
      <c r="A3042" s="152">
        <v>3035</v>
      </c>
      <c r="B3042" s="160">
        <v>45896</v>
      </c>
      <c r="C3042" s="81" t="s">
        <v>72</v>
      </c>
      <c r="D3042" s="81" t="s">
        <v>158</v>
      </c>
      <c r="E3042" s="254" t="s">
        <v>2868</v>
      </c>
      <c r="F3042" s="254" t="s">
        <v>2868</v>
      </c>
      <c r="G3042" s="83" t="s">
        <v>1059</v>
      </c>
      <c r="H3042" s="83" t="s">
        <v>1060</v>
      </c>
      <c r="I3042" s="83" t="s">
        <v>1061</v>
      </c>
      <c r="J3042" s="83" t="s">
        <v>1062</v>
      </c>
      <c r="K3042" s="83" t="s">
        <v>515</v>
      </c>
      <c r="L3042" s="84" t="s">
        <v>1063</v>
      </c>
      <c r="M3042" s="84" t="s">
        <v>917</v>
      </c>
      <c r="N3042" s="83">
        <v>0.5</v>
      </c>
      <c r="O3042" s="83">
        <v>2</v>
      </c>
      <c r="P3042" s="83">
        <v>40</v>
      </c>
      <c r="Q3042" s="241">
        <f t="shared" si="226"/>
        <v>40</v>
      </c>
      <c r="R3042" s="240" t="str">
        <f t="shared" si="227"/>
        <v>OLASI RİSK</v>
      </c>
      <c r="S3042" s="84" t="s">
        <v>918</v>
      </c>
      <c r="T3042" s="83" t="s">
        <v>190</v>
      </c>
      <c r="U3042" s="155" t="s">
        <v>919</v>
      </c>
      <c r="V3042" s="85" t="s">
        <v>558</v>
      </c>
      <c r="W3042" s="156" t="s">
        <v>919</v>
      </c>
      <c r="X3042" s="156" t="s">
        <v>858</v>
      </c>
      <c r="Y3042" s="83">
        <v>0.5</v>
      </c>
      <c r="Z3042" s="83">
        <v>2</v>
      </c>
      <c r="AA3042" s="83">
        <v>15</v>
      </c>
      <c r="AB3042" s="241">
        <f t="shared" si="228"/>
        <v>15</v>
      </c>
      <c r="AC3042" s="240" t="str">
        <f t="shared" si="229"/>
        <v>DÜŞÜK RİSK</v>
      </c>
      <c r="AD3042" s="81" t="s">
        <v>132</v>
      </c>
      <c r="AE3042" s="81" t="s">
        <v>190</v>
      </c>
      <c r="AF3042" s="240" t="s">
        <v>921</v>
      </c>
      <c r="AG3042" s="83" t="s">
        <v>1064</v>
      </c>
    </row>
    <row r="3043" spans="1:33" ht="140" x14ac:dyDescent="0.45">
      <c r="A3043" s="152">
        <v>3036</v>
      </c>
      <c r="B3043" s="160">
        <v>45896</v>
      </c>
      <c r="C3043" s="81" t="s">
        <v>72</v>
      </c>
      <c r="D3043" s="81" t="s">
        <v>158</v>
      </c>
      <c r="E3043" s="254" t="s">
        <v>2868</v>
      </c>
      <c r="F3043" s="254" t="s">
        <v>2868</v>
      </c>
      <c r="G3043" s="83" t="s">
        <v>1059</v>
      </c>
      <c r="H3043" s="83" t="s">
        <v>1065</v>
      </c>
      <c r="I3043" s="83" t="s">
        <v>1066</v>
      </c>
      <c r="J3043" s="83" t="s">
        <v>1067</v>
      </c>
      <c r="K3043" s="83" t="s">
        <v>515</v>
      </c>
      <c r="L3043" s="84" t="s">
        <v>1063</v>
      </c>
      <c r="M3043" s="84" t="s">
        <v>917</v>
      </c>
      <c r="N3043" s="83">
        <v>0.5</v>
      </c>
      <c r="O3043" s="83">
        <v>2</v>
      </c>
      <c r="P3043" s="83">
        <v>15</v>
      </c>
      <c r="Q3043" s="241">
        <f t="shared" si="226"/>
        <v>15</v>
      </c>
      <c r="R3043" s="240" t="str">
        <f t="shared" si="227"/>
        <v>DÜŞÜK RİSK</v>
      </c>
      <c r="S3043" s="84" t="s">
        <v>918</v>
      </c>
      <c r="T3043" s="83" t="s">
        <v>190</v>
      </c>
      <c r="U3043" s="155" t="s">
        <v>919</v>
      </c>
      <c r="V3043" s="85" t="s">
        <v>558</v>
      </c>
      <c r="W3043" s="156" t="s">
        <v>919</v>
      </c>
      <c r="X3043" s="156" t="s">
        <v>858</v>
      </c>
      <c r="Y3043" s="83">
        <v>0.5</v>
      </c>
      <c r="Z3043" s="83">
        <v>2</v>
      </c>
      <c r="AA3043" s="83">
        <v>15</v>
      </c>
      <c r="AB3043" s="241">
        <f t="shared" si="228"/>
        <v>15</v>
      </c>
      <c r="AC3043" s="240" t="str">
        <f t="shared" si="229"/>
        <v>DÜŞÜK RİSK</v>
      </c>
      <c r="AD3043" s="81" t="s">
        <v>132</v>
      </c>
      <c r="AE3043" s="81" t="s">
        <v>190</v>
      </c>
      <c r="AF3043" s="240" t="s">
        <v>921</v>
      </c>
      <c r="AG3043" s="83" t="s">
        <v>1064</v>
      </c>
    </row>
    <row r="3044" spans="1:33" ht="140" x14ac:dyDescent="0.45">
      <c r="A3044" s="152">
        <v>3037</v>
      </c>
      <c r="B3044" s="160">
        <v>45896</v>
      </c>
      <c r="C3044" s="81" t="s">
        <v>72</v>
      </c>
      <c r="D3044" s="81" t="s">
        <v>158</v>
      </c>
      <c r="E3044" s="254" t="s">
        <v>2868</v>
      </c>
      <c r="F3044" s="254" t="s">
        <v>2868</v>
      </c>
      <c r="G3044" s="83" t="s">
        <v>1059</v>
      </c>
      <c r="H3044" s="83" t="s">
        <v>1068</v>
      </c>
      <c r="I3044" s="83" t="s">
        <v>1069</v>
      </c>
      <c r="J3044" s="83" t="s">
        <v>1070</v>
      </c>
      <c r="K3044" s="83" t="s">
        <v>515</v>
      </c>
      <c r="L3044" s="84" t="s">
        <v>1063</v>
      </c>
      <c r="M3044" s="84" t="s">
        <v>917</v>
      </c>
      <c r="N3044" s="83">
        <v>0.5</v>
      </c>
      <c r="O3044" s="83">
        <v>2</v>
      </c>
      <c r="P3044" s="83">
        <v>15</v>
      </c>
      <c r="Q3044" s="241">
        <f t="shared" si="226"/>
        <v>15</v>
      </c>
      <c r="R3044" s="240" t="str">
        <f t="shared" si="227"/>
        <v>DÜŞÜK RİSK</v>
      </c>
      <c r="S3044" s="84" t="s">
        <v>918</v>
      </c>
      <c r="T3044" s="83" t="s">
        <v>190</v>
      </c>
      <c r="U3044" s="155" t="s">
        <v>919</v>
      </c>
      <c r="V3044" s="85" t="s">
        <v>558</v>
      </c>
      <c r="W3044" s="156" t="s">
        <v>919</v>
      </c>
      <c r="X3044" s="156" t="s">
        <v>858</v>
      </c>
      <c r="Y3044" s="83">
        <v>0.5</v>
      </c>
      <c r="Z3044" s="83">
        <v>2</v>
      </c>
      <c r="AA3044" s="83">
        <v>15</v>
      </c>
      <c r="AB3044" s="241">
        <f t="shared" si="228"/>
        <v>15</v>
      </c>
      <c r="AC3044" s="240" t="str">
        <f t="shared" si="229"/>
        <v>DÜŞÜK RİSK</v>
      </c>
      <c r="AD3044" s="81" t="s">
        <v>132</v>
      </c>
      <c r="AE3044" s="81" t="s">
        <v>190</v>
      </c>
      <c r="AF3044" s="240" t="s">
        <v>921</v>
      </c>
      <c r="AG3044" s="83" t="s">
        <v>1064</v>
      </c>
    </row>
    <row r="3045" spans="1:33" ht="175" x14ac:dyDescent="0.45">
      <c r="A3045" s="152">
        <v>3038</v>
      </c>
      <c r="B3045" s="160">
        <v>45896</v>
      </c>
      <c r="C3045" s="81" t="s">
        <v>72</v>
      </c>
      <c r="D3045" s="81" t="s">
        <v>158</v>
      </c>
      <c r="E3045" s="254" t="s">
        <v>2868</v>
      </c>
      <c r="F3045" s="254" t="s">
        <v>2868</v>
      </c>
      <c r="G3045" s="83" t="s">
        <v>4208</v>
      </c>
      <c r="H3045" s="83" t="s">
        <v>4212</v>
      </c>
      <c r="I3045" s="83" t="s">
        <v>1061</v>
      </c>
      <c r="J3045" s="83" t="s">
        <v>1062</v>
      </c>
      <c r="K3045" s="83" t="s">
        <v>515</v>
      </c>
      <c r="L3045" s="84" t="s">
        <v>4213</v>
      </c>
      <c r="M3045" s="84" t="s">
        <v>917</v>
      </c>
      <c r="N3045" s="83">
        <v>1</v>
      </c>
      <c r="O3045" s="83">
        <v>2</v>
      </c>
      <c r="P3045" s="83">
        <v>40</v>
      </c>
      <c r="Q3045" s="241">
        <f t="shared" si="226"/>
        <v>80</v>
      </c>
      <c r="R3045" s="240" t="str">
        <f t="shared" si="227"/>
        <v>ÖNEMLİ RİSK</v>
      </c>
      <c r="S3045" s="84" t="s">
        <v>918</v>
      </c>
      <c r="T3045" s="83" t="s">
        <v>186</v>
      </c>
      <c r="U3045" s="155" t="s">
        <v>2375</v>
      </c>
      <c r="V3045" s="85" t="s">
        <v>961</v>
      </c>
      <c r="W3045" s="156" t="s">
        <v>2375</v>
      </c>
      <c r="X3045" s="156" t="s">
        <v>858</v>
      </c>
      <c r="Y3045" s="83">
        <v>0.5</v>
      </c>
      <c r="Z3045" s="83">
        <v>2</v>
      </c>
      <c r="AA3045" s="83">
        <v>40</v>
      </c>
      <c r="AB3045" s="241">
        <f t="shared" si="228"/>
        <v>40</v>
      </c>
      <c r="AC3045" s="240" t="str">
        <f t="shared" si="229"/>
        <v>OLASI RİSK</v>
      </c>
      <c r="AD3045" s="81" t="s">
        <v>132</v>
      </c>
      <c r="AE3045" s="81" t="s">
        <v>186</v>
      </c>
      <c r="AF3045" s="240" t="s">
        <v>921</v>
      </c>
      <c r="AG3045" s="83" t="s">
        <v>1064</v>
      </c>
    </row>
    <row r="3046" spans="1:33" ht="157.5" x14ac:dyDescent="0.45">
      <c r="A3046" s="152">
        <v>3039</v>
      </c>
      <c r="B3046" s="160">
        <v>45896</v>
      </c>
      <c r="C3046" s="81" t="s">
        <v>72</v>
      </c>
      <c r="D3046" s="81" t="s">
        <v>158</v>
      </c>
      <c r="E3046" s="254" t="s">
        <v>2868</v>
      </c>
      <c r="F3046" s="254" t="s">
        <v>2868</v>
      </c>
      <c r="G3046" s="83" t="s">
        <v>4023</v>
      </c>
      <c r="H3046" s="83" t="s">
        <v>4024</v>
      </c>
      <c r="I3046" s="83" t="s">
        <v>3906</v>
      </c>
      <c r="J3046" s="83" t="s">
        <v>4025</v>
      </c>
      <c r="K3046" s="83" t="s">
        <v>515</v>
      </c>
      <c r="L3046" s="84" t="s">
        <v>4026</v>
      </c>
      <c r="M3046" s="84" t="s">
        <v>917</v>
      </c>
      <c r="N3046" s="83">
        <v>1</v>
      </c>
      <c r="O3046" s="83">
        <v>3</v>
      </c>
      <c r="P3046" s="83">
        <v>7</v>
      </c>
      <c r="Q3046" s="241">
        <f t="shared" si="226"/>
        <v>21</v>
      </c>
      <c r="R3046" s="240" t="str">
        <f t="shared" si="227"/>
        <v>OLASI RİSK</v>
      </c>
      <c r="S3046" s="84" t="s">
        <v>918</v>
      </c>
      <c r="T3046" s="83" t="s">
        <v>186</v>
      </c>
      <c r="U3046" s="155" t="s">
        <v>2375</v>
      </c>
      <c r="V3046" s="85" t="s">
        <v>961</v>
      </c>
      <c r="W3046" s="156" t="s">
        <v>2375</v>
      </c>
      <c r="X3046" s="156" t="s">
        <v>858</v>
      </c>
      <c r="Y3046" s="83">
        <v>1</v>
      </c>
      <c r="Z3046" s="83">
        <v>3</v>
      </c>
      <c r="AA3046" s="83">
        <v>7</v>
      </c>
      <c r="AB3046" s="241">
        <f t="shared" si="228"/>
        <v>21</v>
      </c>
      <c r="AC3046" s="240" t="str">
        <f t="shared" si="229"/>
        <v>OLASI RİSK</v>
      </c>
      <c r="AD3046" s="81" t="s">
        <v>132</v>
      </c>
      <c r="AE3046" s="81" t="s">
        <v>186</v>
      </c>
      <c r="AF3046" s="240" t="s">
        <v>921</v>
      </c>
      <c r="AG3046" s="83" t="s">
        <v>1064</v>
      </c>
    </row>
    <row r="3047" spans="1:33" ht="210" x14ac:dyDescent="0.45">
      <c r="A3047" s="152">
        <v>3040</v>
      </c>
      <c r="B3047" s="160">
        <v>45896</v>
      </c>
      <c r="C3047" s="81" t="s">
        <v>72</v>
      </c>
      <c r="D3047" s="81" t="s">
        <v>158</v>
      </c>
      <c r="E3047" s="254" t="s">
        <v>2868</v>
      </c>
      <c r="F3047" s="254" t="s">
        <v>2868</v>
      </c>
      <c r="G3047" s="83" t="s">
        <v>4023</v>
      </c>
      <c r="H3047" s="83" t="s">
        <v>4024</v>
      </c>
      <c r="I3047" s="83" t="s">
        <v>1066</v>
      </c>
      <c r="J3047" s="83" t="s">
        <v>4027</v>
      </c>
      <c r="K3047" s="83" t="s">
        <v>515</v>
      </c>
      <c r="L3047" s="84" t="s">
        <v>4028</v>
      </c>
      <c r="M3047" s="84" t="s">
        <v>917</v>
      </c>
      <c r="N3047" s="83">
        <v>1</v>
      </c>
      <c r="O3047" s="83">
        <v>3</v>
      </c>
      <c r="P3047" s="83">
        <v>7</v>
      </c>
      <c r="Q3047" s="241">
        <f t="shared" si="226"/>
        <v>21</v>
      </c>
      <c r="R3047" s="240" t="str">
        <f t="shared" si="227"/>
        <v>OLASI RİSK</v>
      </c>
      <c r="S3047" s="84" t="s">
        <v>918</v>
      </c>
      <c r="T3047" s="83" t="s">
        <v>186</v>
      </c>
      <c r="U3047" s="155" t="s">
        <v>2375</v>
      </c>
      <c r="V3047" s="85" t="s">
        <v>961</v>
      </c>
      <c r="W3047" s="156" t="s">
        <v>2375</v>
      </c>
      <c r="X3047" s="156" t="s">
        <v>858</v>
      </c>
      <c r="Y3047" s="83">
        <v>1</v>
      </c>
      <c r="Z3047" s="83">
        <v>3</v>
      </c>
      <c r="AA3047" s="83">
        <v>7</v>
      </c>
      <c r="AB3047" s="241">
        <f t="shared" si="228"/>
        <v>21</v>
      </c>
      <c r="AC3047" s="240" t="str">
        <f t="shared" si="229"/>
        <v>OLASI RİSK</v>
      </c>
      <c r="AD3047" s="81" t="s">
        <v>132</v>
      </c>
      <c r="AE3047" s="81" t="s">
        <v>186</v>
      </c>
      <c r="AF3047" s="240" t="s">
        <v>921</v>
      </c>
      <c r="AG3047" s="83" t="s">
        <v>1064</v>
      </c>
    </row>
    <row r="3048" spans="1:33" ht="210" x14ac:dyDescent="0.45">
      <c r="A3048" s="152">
        <v>3041</v>
      </c>
      <c r="B3048" s="160">
        <v>45896</v>
      </c>
      <c r="C3048" s="81" t="s">
        <v>72</v>
      </c>
      <c r="D3048" s="81" t="s">
        <v>158</v>
      </c>
      <c r="E3048" s="254" t="s">
        <v>2868</v>
      </c>
      <c r="F3048" s="254" t="s">
        <v>2868</v>
      </c>
      <c r="G3048" s="83" t="s">
        <v>4023</v>
      </c>
      <c r="H3048" s="83" t="s">
        <v>4024</v>
      </c>
      <c r="I3048" s="83" t="s">
        <v>4029</v>
      </c>
      <c r="J3048" s="83" t="s">
        <v>4030</v>
      </c>
      <c r="K3048" s="83" t="s">
        <v>515</v>
      </c>
      <c r="L3048" s="84" t="s">
        <v>4031</v>
      </c>
      <c r="M3048" s="84" t="s">
        <v>917</v>
      </c>
      <c r="N3048" s="83">
        <v>1</v>
      </c>
      <c r="O3048" s="83">
        <v>3</v>
      </c>
      <c r="P3048" s="83">
        <v>7</v>
      </c>
      <c r="Q3048" s="241">
        <f t="shared" si="226"/>
        <v>21</v>
      </c>
      <c r="R3048" s="240" t="str">
        <f t="shared" si="227"/>
        <v>OLASI RİSK</v>
      </c>
      <c r="S3048" s="84" t="s">
        <v>918</v>
      </c>
      <c r="T3048" s="83" t="s">
        <v>186</v>
      </c>
      <c r="U3048" s="155" t="s">
        <v>2375</v>
      </c>
      <c r="V3048" s="85" t="s">
        <v>961</v>
      </c>
      <c r="W3048" s="156" t="s">
        <v>2375</v>
      </c>
      <c r="X3048" s="156" t="s">
        <v>858</v>
      </c>
      <c r="Y3048" s="83">
        <v>1</v>
      </c>
      <c r="Z3048" s="83">
        <v>3</v>
      </c>
      <c r="AA3048" s="83">
        <v>7</v>
      </c>
      <c r="AB3048" s="241">
        <f t="shared" si="228"/>
        <v>21</v>
      </c>
      <c r="AC3048" s="240" t="str">
        <f t="shared" si="229"/>
        <v>OLASI RİSK</v>
      </c>
      <c r="AD3048" s="81" t="s">
        <v>132</v>
      </c>
      <c r="AE3048" s="81" t="s">
        <v>186</v>
      </c>
      <c r="AF3048" s="240" t="s">
        <v>921</v>
      </c>
      <c r="AG3048" s="83" t="s">
        <v>1064</v>
      </c>
    </row>
    <row r="3049" spans="1:33" ht="122.5" x14ac:dyDescent="0.45">
      <c r="A3049" s="152">
        <v>3042</v>
      </c>
      <c r="B3049" s="160">
        <v>45896</v>
      </c>
      <c r="C3049" s="81" t="s">
        <v>72</v>
      </c>
      <c r="D3049" s="81" t="s">
        <v>158</v>
      </c>
      <c r="E3049" s="254" t="s">
        <v>2868</v>
      </c>
      <c r="F3049" s="254" t="s">
        <v>2868</v>
      </c>
      <c r="G3049" s="83" t="s">
        <v>4023</v>
      </c>
      <c r="H3049" s="83" t="s">
        <v>4032</v>
      </c>
      <c r="I3049" s="83" t="s">
        <v>4033</v>
      </c>
      <c r="J3049" s="83" t="s">
        <v>4034</v>
      </c>
      <c r="K3049" s="83" t="s">
        <v>515</v>
      </c>
      <c r="L3049" s="84" t="s">
        <v>4035</v>
      </c>
      <c r="M3049" s="84" t="s">
        <v>917</v>
      </c>
      <c r="N3049" s="83">
        <v>1</v>
      </c>
      <c r="O3049" s="83">
        <v>3</v>
      </c>
      <c r="P3049" s="83">
        <v>7</v>
      </c>
      <c r="Q3049" s="241">
        <f t="shared" si="226"/>
        <v>21</v>
      </c>
      <c r="R3049" s="240" t="str">
        <f t="shared" si="227"/>
        <v>OLASI RİSK</v>
      </c>
      <c r="S3049" s="84" t="s">
        <v>918</v>
      </c>
      <c r="T3049" s="83" t="s">
        <v>186</v>
      </c>
      <c r="U3049" s="155" t="s">
        <v>2375</v>
      </c>
      <c r="V3049" s="85" t="s">
        <v>961</v>
      </c>
      <c r="W3049" s="156" t="s">
        <v>2375</v>
      </c>
      <c r="X3049" s="156" t="s">
        <v>858</v>
      </c>
      <c r="Y3049" s="83">
        <v>1</v>
      </c>
      <c r="Z3049" s="83">
        <v>3</v>
      </c>
      <c r="AA3049" s="83">
        <v>7</v>
      </c>
      <c r="AB3049" s="241">
        <f t="shared" si="228"/>
        <v>21</v>
      </c>
      <c r="AC3049" s="240" t="str">
        <f t="shared" si="229"/>
        <v>OLASI RİSK</v>
      </c>
      <c r="AD3049" s="81" t="s">
        <v>651</v>
      </c>
      <c r="AE3049" s="81" t="s">
        <v>186</v>
      </c>
      <c r="AF3049" s="240" t="s">
        <v>4036</v>
      </c>
      <c r="AG3049" s="83" t="s">
        <v>1064</v>
      </c>
    </row>
    <row r="3050" spans="1:33" ht="105" x14ac:dyDescent="0.45">
      <c r="A3050" s="152">
        <v>3043</v>
      </c>
      <c r="B3050" s="160">
        <v>45896</v>
      </c>
      <c r="C3050" s="81" t="s">
        <v>72</v>
      </c>
      <c r="D3050" s="81" t="s">
        <v>158</v>
      </c>
      <c r="E3050" s="254" t="s">
        <v>2868</v>
      </c>
      <c r="F3050" s="254" t="s">
        <v>2868</v>
      </c>
      <c r="G3050" s="83" t="s">
        <v>4023</v>
      </c>
      <c r="H3050" s="83" t="s">
        <v>4037</v>
      </c>
      <c r="I3050" s="83" t="s">
        <v>4038</v>
      </c>
      <c r="J3050" s="83" t="s">
        <v>4034</v>
      </c>
      <c r="K3050" s="83" t="s">
        <v>515</v>
      </c>
      <c r="L3050" s="84" t="s">
        <v>4039</v>
      </c>
      <c r="M3050" s="84" t="s">
        <v>917</v>
      </c>
      <c r="N3050" s="83">
        <v>1</v>
      </c>
      <c r="O3050" s="83">
        <v>3</v>
      </c>
      <c r="P3050" s="83">
        <v>7</v>
      </c>
      <c r="Q3050" s="241">
        <f t="shared" si="226"/>
        <v>21</v>
      </c>
      <c r="R3050" s="240" t="str">
        <f t="shared" si="227"/>
        <v>OLASI RİSK</v>
      </c>
      <c r="S3050" s="84" t="s">
        <v>918</v>
      </c>
      <c r="T3050" s="83"/>
      <c r="U3050" s="155" t="s">
        <v>2375</v>
      </c>
      <c r="V3050" s="85" t="s">
        <v>961</v>
      </c>
      <c r="W3050" s="156" t="s">
        <v>2375</v>
      </c>
      <c r="X3050" s="156" t="s">
        <v>858</v>
      </c>
      <c r="Y3050" s="83">
        <v>1</v>
      </c>
      <c r="Z3050" s="83">
        <v>3</v>
      </c>
      <c r="AA3050" s="83">
        <v>7</v>
      </c>
      <c r="AB3050" s="241">
        <f t="shared" si="228"/>
        <v>21</v>
      </c>
      <c r="AC3050" s="240" t="str">
        <f t="shared" si="229"/>
        <v>OLASI RİSK</v>
      </c>
      <c r="AD3050" s="81" t="s">
        <v>651</v>
      </c>
      <c r="AE3050" s="81"/>
      <c r="AF3050" s="240" t="s">
        <v>4040</v>
      </c>
      <c r="AG3050" s="83" t="s">
        <v>1064</v>
      </c>
    </row>
    <row r="3051" spans="1:33" ht="105" x14ac:dyDescent="0.45">
      <c r="A3051" s="152">
        <v>3044</v>
      </c>
      <c r="B3051" s="160">
        <v>45896</v>
      </c>
      <c r="C3051" s="81" t="s">
        <v>72</v>
      </c>
      <c r="D3051" s="81" t="s">
        <v>158</v>
      </c>
      <c r="E3051" s="254" t="s">
        <v>2868</v>
      </c>
      <c r="F3051" s="254" t="s">
        <v>2868</v>
      </c>
      <c r="G3051" s="83" t="s">
        <v>1072</v>
      </c>
      <c r="H3051" s="83" t="s">
        <v>1073</v>
      </c>
      <c r="I3051" s="83" t="s">
        <v>1074</v>
      </c>
      <c r="J3051" s="83" t="s">
        <v>1075</v>
      </c>
      <c r="K3051" s="83" t="s">
        <v>515</v>
      </c>
      <c r="L3051" s="84" t="s">
        <v>1076</v>
      </c>
      <c r="M3051" s="84" t="s">
        <v>917</v>
      </c>
      <c r="N3051" s="83">
        <v>1</v>
      </c>
      <c r="O3051" s="83">
        <v>1</v>
      </c>
      <c r="P3051" s="83">
        <v>3</v>
      </c>
      <c r="Q3051" s="241">
        <f t="shared" si="226"/>
        <v>3</v>
      </c>
      <c r="R3051" s="240" t="str">
        <f t="shared" si="227"/>
        <v>DÜŞÜK RİSK</v>
      </c>
      <c r="S3051" s="84" t="s">
        <v>918</v>
      </c>
      <c r="T3051" s="83" t="s">
        <v>72</v>
      </c>
      <c r="U3051" s="155" t="s">
        <v>919</v>
      </c>
      <c r="V3051" s="85" t="s">
        <v>558</v>
      </c>
      <c r="W3051" s="156" t="s">
        <v>919</v>
      </c>
      <c r="X3051" s="156" t="s">
        <v>858</v>
      </c>
      <c r="Y3051" s="83">
        <v>1</v>
      </c>
      <c r="Z3051" s="83">
        <v>1</v>
      </c>
      <c r="AA3051" s="83">
        <v>3</v>
      </c>
      <c r="AB3051" s="241">
        <f t="shared" si="228"/>
        <v>3</v>
      </c>
      <c r="AC3051" s="240" t="str">
        <f t="shared" si="229"/>
        <v>DÜŞÜK RİSK</v>
      </c>
      <c r="AD3051" s="81" t="s">
        <v>132</v>
      </c>
      <c r="AE3051" s="81" t="s">
        <v>72</v>
      </c>
      <c r="AF3051" s="240" t="s">
        <v>921</v>
      </c>
      <c r="AG3051" s="83" t="s">
        <v>1064</v>
      </c>
    </row>
    <row r="3052" spans="1:33" ht="192.5" x14ac:dyDescent="0.45">
      <c r="A3052" s="152">
        <v>3045</v>
      </c>
      <c r="B3052" s="160">
        <v>45896</v>
      </c>
      <c r="C3052" s="81" t="s">
        <v>72</v>
      </c>
      <c r="D3052" s="81" t="s">
        <v>158</v>
      </c>
      <c r="E3052" s="254" t="s">
        <v>2868</v>
      </c>
      <c r="F3052" s="254" t="s">
        <v>2868</v>
      </c>
      <c r="G3052" s="83" t="s">
        <v>1072</v>
      </c>
      <c r="H3052" s="83" t="s">
        <v>4214</v>
      </c>
      <c r="I3052" s="83" t="s">
        <v>1078</v>
      </c>
      <c r="J3052" s="83" t="s">
        <v>1079</v>
      </c>
      <c r="K3052" s="83" t="s">
        <v>515</v>
      </c>
      <c r="L3052" s="84" t="s">
        <v>1080</v>
      </c>
      <c r="M3052" s="84" t="s">
        <v>917</v>
      </c>
      <c r="N3052" s="83">
        <v>1</v>
      </c>
      <c r="O3052" s="83">
        <v>1</v>
      </c>
      <c r="P3052" s="83">
        <v>3</v>
      </c>
      <c r="Q3052" s="241">
        <f t="shared" si="226"/>
        <v>3</v>
      </c>
      <c r="R3052" s="240" t="str">
        <f t="shared" si="227"/>
        <v>DÜŞÜK RİSK</v>
      </c>
      <c r="S3052" s="84" t="s">
        <v>918</v>
      </c>
      <c r="T3052" s="83" t="s">
        <v>190</v>
      </c>
      <c r="U3052" s="155" t="s">
        <v>919</v>
      </c>
      <c r="V3052" s="85" t="s">
        <v>558</v>
      </c>
      <c r="W3052" s="156" t="s">
        <v>919</v>
      </c>
      <c r="X3052" s="156" t="s">
        <v>858</v>
      </c>
      <c r="Y3052" s="83">
        <v>1</v>
      </c>
      <c r="Z3052" s="83">
        <v>1</v>
      </c>
      <c r="AA3052" s="83">
        <v>3</v>
      </c>
      <c r="AB3052" s="241">
        <f t="shared" si="228"/>
        <v>3</v>
      </c>
      <c r="AC3052" s="240" t="str">
        <f t="shared" si="229"/>
        <v>DÜŞÜK RİSK</v>
      </c>
      <c r="AD3052" s="81" t="s">
        <v>493</v>
      </c>
      <c r="AE3052" s="81" t="s">
        <v>190</v>
      </c>
      <c r="AF3052" s="240" t="s">
        <v>1081</v>
      </c>
      <c r="AG3052" s="83" t="s">
        <v>1064</v>
      </c>
    </row>
    <row r="3053" spans="1:33" ht="192.5" x14ac:dyDescent="0.45">
      <c r="A3053" s="152">
        <v>3046</v>
      </c>
      <c r="B3053" s="160">
        <v>45896</v>
      </c>
      <c r="C3053" s="81" t="s">
        <v>72</v>
      </c>
      <c r="D3053" s="81" t="s">
        <v>158</v>
      </c>
      <c r="E3053" s="254" t="s">
        <v>2868</v>
      </c>
      <c r="F3053" s="254" t="s">
        <v>2868</v>
      </c>
      <c r="G3053" s="83" t="s">
        <v>1072</v>
      </c>
      <c r="H3053" s="83" t="s">
        <v>1082</v>
      </c>
      <c r="I3053" s="83" t="s">
        <v>1083</v>
      </c>
      <c r="J3053" s="83" t="s">
        <v>1084</v>
      </c>
      <c r="K3053" s="83" t="s">
        <v>515</v>
      </c>
      <c r="L3053" s="84" t="s">
        <v>1080</v>
      </c>
      <c r="M3053" s="84" t="s">
        <v>917</v>
      </c>
      <c r="N3053" s="83">
        <v>1</v>
      </c>
      <c r="O3053" s="83">
        <v>1</v>
      </c>
      <c r="P3053" s="83">
        <v>3</v>
      </c>
      <c r="Q3053" s="241">
        <f t="shared" si="226"/>
        <v>3</v>
      </c>
      <c r="R3053" s="240" t="str">
        <f t="shared" si="227"/>
        <v>DÜŞÜK RİSK</v>
      </c>
      <c r="S3053" s="84" t="s">
        <v>918</v>
      </c>
      <c r="T3053" s="83" t="s">
        <v>72</v>
      </c>
      <c r="U3053" s="155" t="s">
        <v>919</v>
      </c>
      <c r="V3053" s="85" t="s">
        <v>558</v>
      </c>
      <c r="W3053" s="156" t="s">
        <v>919</v>
      </c>
      <c r="X3053" s="156" t="s">
        <v>858</v>
      </c>
      <c r="Y3053" s="83">
        <v>1</v>
      </c>
      <c r="Z3053" s="83">
        <v>1</v>
      </c>
      <c r="AA3053" s="83">
        <v>3</v>
      </c>
      <c r="AB3053" s="241">
        <f t="shared" si="228"/>
        <v>3</v>
      </c>
      <c r="AC3053" s="240" t="str">
        <f t="shared" si="229"/>
        <v>DÜŞÜK RİSK</v>
      </c>
      <c r="AD3053" s="81" t="s">
        <v>132</v>
      </c>
      <c r="AE3053" s="81" t="s">
        <v>72</v>
      </c>
      <c r="AF3053" s="240" t="s">
        <v>921</v>
      </c>
      <c r="AG3053" s="83" t="s">
        <v>1064</v>
      </c>
    </row>
    <row r="3054" spans="1:33" ht="122.5" x14ac:dyDescent="0.45">
      <c r="A3054" s="152">
        <v>3047</v>
      </c>
      <c r="B3054" s="160">
        <v>45896</v>
      </c>
      <c r="C3054" s="81" t="s">
        <v>72</v>
      </c>
      <c r="D3054" s="81" t="s">
        <v>158</v>
      </c>
      <c r="E3054" s="254" t="s">
        <v>2868</v>
      </c>
      <c r="F3054" s="254" t="s">
        <v>2868</v>
      </c>
      <c r="G3054" s="83" t="s">
        <v>1787</v>
      </c>
      <c r="H3054" s="83" t="s">
        <v>1788</v>
      </c>
      <c r="I3054" s="83" t="s">
        <v>1789</v>
      </c>
      <c r="J3054" s="83" t="s">
        <v>1790</v>
      </c>
      <c r="K3054" s="83" t="s">
        <v>1786</v>
      </c>
      <c r="L3054" s="84" t="s">
        <v>1791</v>
      </c>
      <c r="M3054" s="84" t="s">
        <v>917</v>
      </c>
      <c r="N3054" s="83">
        <v>1</v>
      </c>
      <c r="O3054" s="83">
        <v>1</v>
      </c>
      <c r="P3054" s="83">
        <v>7</v>
      </c>
      <c r="Q3054" s="241">
        <f t="shared" si="226"/>
        <v>7</v>
      </c>
      <c r="R3054" s="240" t="str">
        <f t="shared" si="227"/>
        <v>DÜŞÜK RİSK</v>
      </c>
      <c r="S3054" s="84" t="s">
        <v>918</v>
      </c>
      <c r="T3054" s="83" t="s">
        <v>72</v>
      </c>
      <c r="U3054" s="155" t="s">
        <v>919</v>
      </c>
      <c r="V3054" s="85" t="s">
        <v>558</v>
      </c>
      <c r="W3054" s="156" t="s">
        <v>919</v>
      </c>
      <c r="X3054" s="156" t="s">
        <v>858</v>
      </c>
      <c r="Y3054" s="83">
        <v>1</v>
      </c>
      <c r="Z3054" s="83">
        <v>1</v>
      </c>
      <c r="AA3054" s="83">
        <v>7</v>
      </c>
      <c r="AB3054" s="241">
        <f t="shared" si="228"/>
        <v>7</v>
      </c>
      <c r="AC3054" s="240" t="str">
        <f t="shared" si="229"/>
        <v>DÜŞÜK RİSK</v>
      </c>
      <c r="AD3054" s="81" t="s">
        <v>132</v>
      </c>
      <c r="AE3054" s="81" t="s">
        <v>72</v>
      </c>
      <c r="AF3054" s="240" t="s">
        <v>921</v>
      </c>
      <c r="AG3054" s="83" t="s">
        <v>1064</v>
      </c>
    </row>
    <row r="3055" spans="1:33" ht="70" x14ac:dyDescent="0.45">
      <c r="A3055" s="152">
        <v>3048</v>
      </c>
      <c r="B3055" s="160">
        <v>45896</v>
      </c>
      <c r="C3055" s="83" t="s">
        <v>66</v>
      </c>
      <c r="D3055" s="81" t="s">
        <v>6752</v>
      </c>
      <c r="E3055" s="254" t="s">
        <v>2868</v>
      </c>
      <c r="F3055" s="254" t="s">
        <v>2868</v>
      </c>
      <c r="G3055" s="83" t="s">
        <v>1091</v>
      </c>
      <c r="H3055" s="83" t="s">
        <v>1092</v>
      </c>
      <c r="I3055" s="83" t="s">
        <v>1093</v>
      </c>
      <c r="J3055" s="83" t="s">
        <v>1094</v>
      </c>
      <c r="K3055" s="83" t="s">
        <v>1786</v>
      </c>
      <c r="L3055" s="84" t="s">
        <v>1095</v>
      </c>
      <c r="M3055" s="84" t="s">
        <v>917</v>
      </c>
      <c r="N3055" s="83">
        <v>1</v>
      </c>
      <c r="O3055" s="83">
        <v>2</v>
      </c>
      <c r="P3055" s="83">
        <v>3</v>
      </c>
      <c r="Q3055" s="241">
        <f t="shared" si="226"/>
        <v>6</v>
      </c>
      <c r="R3055" s="240" t="str">
        <f t="shared" si="227"/>
        <v>DÜŞÜK RİSK</v>
      </c>
      <c r="S3055" s="84" t="s">
        <v>918</v>
      </c>
      <c r="T3055" s="83" t="s">
        <v>190</v>
      </c>
      <c r="U3055" s="155" t="s">
        <v>919</v>
      </c>
      <c r="V3055" s="85" t="s">
        <v>558</v>
      </c>
      <c r="W3055" s="156" t="s">
        <v>919</v>
      </c>
      <c r="X3055" s="156" t="s">
        <v>858</v>
      </c>
      <c r="Y3055" s="83">
        <v>1</v>
      </c>
      <c r="Z3055" s="83">
        <v>2</v>
      </c>
      <c r="AA3055" s="83">
        <v>3</v>
      </c>
      <c r="AB3055" s="241">
        <f t="shared" si="228"/>
        <v>6</v>
      </c>
      <c r="AC3055" s="240" t="str">
        <f t="shared" si="229"/>
        <v>DÜŞÜK RİSK</v>
      </c>
      <c r="AD3055" s="81" t="s">
        <v>132</v>
      </c>
      <c r="AE3055" s="81" t="s">
        <v>190</v>
      </c>
      <c r="AF3055" s="240" t="s">
        <v>1096</v>
      </c>
      <c r="AG3055" s="83" t="s">
        <v>1097</v>
      </c>
    </row>
    <row r="3056" spans="1:33" ht="87.5" x14ac:dyDescent="0.45">
      <c r="A3056" s="152">
        <v>3049</v>
      </c>
      <c r="B3056" s="160">
        <v>45896</v>
      </c>
      <c r="C3056" s="83" t="s">
        <v>66</v>
      </c>
      <c r="D3056" s="81" t="s">
        <v>6752</v>
      </c>
      <c r="E3056" s="254" t="s">
        <v>2868</v>
      </c>
      <c r="F3056" s="254" t="s">
        <v>2868</v>
      </c>
      <c r="G3056" s="83" t="s">
        <v>1091</v>
      </c>
      <c r="H3056" s="83" t="s">
        <v>1098</v>
      </c>
      <c r="I3056" s="83" t="s">
        <v>1099</v>
      </c>
      <c r="J3056" s="83" t="s">
        <v>1100</v>
      </c>
      <c r="K3056" s="83" t="s">
        <v>1786</v>
      </c>
      <c r="L3056" s="84" t="s">
        <v>1101</v>
      </c>
      <c r="M3056" s="84" t="s">
        <v>917</v>
      </c>
      <c r="N3056" s="83">
        <v>1</v>
      </c>
      <c r="O3056" s="83">
        <v>2</v>
      </c>
      <c r="P3056" s="83">
        <v>15</v>
      </c>
      <c r="Q3056" s="241">
        <f t="shared" si="226"/>
        <v>30</v>
      </c>
      <c r="R3056" s="240" t="str">
        <f t="shared" si="227"/>
        <v>OLASI RİSK</v>
      </c>
      <c r="S3056" s="84" t="s">
        <v>918</v>
      </c>
      <c r="T3056" s="83" t="s">
        <v>186</v>
      </c>
      <c r="U3056" s="155" t="s">
        <v>919</v>
      </c>
      <c r="V3056" s="85" t="s">
        <v>558</v>
      </c>
      <c r="W3056" s="156" t="s">
        <v>919</v>
      </c>
      <c r="X3056" s="156" t="s">
        <v>858</v>
      </c>
      <c r="Y3056" s="83">
        <v>1</v>
      </c>
      <c r="Z3056" s="83">
        <v>2</v>
      </c>
      <c r="AA3056" s="83">
        <v>15</v>
      </c>
      <c r="AB3056" s="241">
        <f t="shared" si="228"/>
        <v>30</v>
      </c>
      <c r="AC3056" s="240" t="str">
        <f t="shared" si="229"/>
        <v>OLASI RİSK</v>
      </c>
      <c r="AD3056" s="81" t="s">
        <v>132</v>
      </c>
      <c r="AE3056" s="81" t="s">
        <v>186</v>
      </c>
      <c r="AF3056" s="240" t="s">
        <v>1102</v>
      </c>
      <c r="AG3056" s="83" t="s">
        <v>1097</v>
      </c>
    </row>
    <row r="3057" spans="1:33" ht="175" x14ac:dyDescent="0.45">
      <c r="A3057" s="152">
        <v>3050</v>
      </c>
      <c r="B3057" s="160">
        <v>45896</v>
      </c>
      <c r="C3057" s="83" t="s">
        <v>66</v>
      </c>
      <c r="D3057" s="81" t="s">
        <v>6752</v>
      </c>
      <c r="E3057" s="254" t="s">
        <v>2868</v>
      </c>
      <c r="F3057" s="254" t="s">
        <v>2868</v>
      </c>
      <c r="G3057" s="83" t="s">
        <v>1091</v>
      </c>
      <c r="H3057" s="83" t="s">
        <v>1103</v>
      </c>
      <c r="I3057" s="83" t="s">
        <v>1104</v>
      </c>
      <c r="J3057" s="83" t="s">
        <v>915</v>
      </c>
      <c r="K3057" s="83" t="s">
        <v>515</v>
      </c>
      <c r="L3057" s="84" t="s">
        <v>1105</v>
      </c>
      <c r="M3057" s="84" t="s">
        <v>917</v>
      </c>
      <c r="N3057" s="83">
        <v>1</v>
      </c>
      <c r="O3057" s="83">
        <v>2</v>
      </c>
      <c r="P3057" s="83">
        <v>3</v>
      </c>
      <c r="Q3057" s="241">
        <f t="shared" si="226"/>
        <v>6</v>
      </c>
      <c r="R3057" s="240" t="str">
        <f t="shared" si="227"/>
        <v>DÜŞÜK RİSK</v>
      </c>
      <c r="S3057" s="84" t="s">
        <v>918</v>
      </c>
      <c r="T3057" s="83" t="s">
        <v>190</v>
      </c>
      <c r="U3057" s="155" t="s">
        <v>919</v>
      </c>
      <c r="V3057" s="85" t="s">
        <v>558</v>
      </c>
      <c r="W3057" s="156" t="s">
        <v>919</v>
      </c>
      <c r="X3057" s="156" t="s">
        <v>858</v>
      </c>
      <c r="Y3057" s="83">
        <v>1</v>
      </c>
      <c r="Z3057" s="83">
        <v>2</v>
      </c>
      <c r="AA3057" s="83">
        <v>3</v>
      </c>
      <c r="AB3057" s="241">
        <f t="shared" si="228"/>
        <v>6</v>
      </c>
      <c r="AC3057" s="240" t="str">
        <f t="shared" si="229"/>
        <v>DÜŞÜK RİSK</v>
      </c>
      <c r="AD3057" s="81" t="s">
        <v>132</v>
      </c>
      <c r="AE3057" s="81" t="s">
        <v>190</v>
      </c>
      <c r="AF3057" s="240" t="s">
        <v>1106</v>
      </c>
      <c r="AG3057" s="83" t="s">
        <v>1097</v>
      </c>
    </row>
    <row r="3058" spans="1:33" ht="105" x14ac:dyDescent="0.45">
      <c r="A3058" s="152">
        <v>3051</v>
      </c>
      <c r="B3058" s="160">
        <v>45896</v>
      </c>
      <c r="C3058" s="83" t="s">
        <v>66</v>
      </c>
      <c r="D3058" s="81" t="s">
        <v>6752</v>
      </c>
      <c r="E3058" s="254" t="s">
        <v>2868</v>
      </c>
      <c r="F3058" s="254" t="s">
        <v>2868</v>
      </c>
      <c r="G3058" s="83" t="s">
        <v>1091</v>
      </c>
      <c r="H3058" s="83" t="s">
        <v>1107</v>
      </c>
      <c r="I3058" s="83" t="s">
        <v>1108</v>
      </c>
      <c r="J3058" s="83" t="s">
        <v>971</v>
      </c>
      <c r="K3058" s="83" t="s">
        <v>515</v>
      </c>
      <c r="L3058" s="84" t="s">
        <v>1109</v>
      </c>
      <c r="M3058" s="84" t="s">
        <v>917</v>
      </c>
      <c r="N3058" s="83">
        <v>1</v>
      </c>
      <c r="O3058" s="83">
        <v>3</v>
      </c>
      <c r="P3058" s="83">
        <v>7</v>
      </c>
      <c r="Q3058" s="241">
        <f t="shared" si="226"/>
        <v>21</v>
      </c>
      <c r="R3058" s="240" t="str">
        <f t="shared" si="227"/>
        <v>OLASI RİSK</v>
      </c>
      <c r="S3058" s="84" t="s">
        <v>918</v>
      </c>
      <c r="T3058" s="83" t="s">
        <v>190</v>
      </c>
      <c r="U3058" s="155" t="s">
        <v>919</v>
      </c>
      <c r="V3058" s="85" t="s">
        <v>558</v>
      </c>
      <c r="W3058" s="156" t="s">
        <v>919</v>
      </c>
      <c r="X3058" s="156" t="s">
        <v>858</v>
      </c>
      <c r="Y3058" s="83">
        <v>1</v>
      </c>
      <c r="Z3058" s="83">
        <v>3</v>
      </c>
      <c r="AA3058" s="83">
        <v>7</v>
      </c>
      <c r="AB3058" s="241">
        <f t="shared" si="228"/>
        <v>21</v>
      </c>
      <c r="AC3058" s="240" t="str">
        <f t="shared" si="229"/>
        <v>OLASI RİSK</v>
      </c>
      <c r="AD3058" s="81" t="s">
        <v>132</v>
      </c>
      <c r="AE3058" s="81" t="s">
        <v>190</v>
      </c>
      <c r="AF3058" s="240" t="s">
        <v>1106</v>
      </c>
      <c r="AG3058" s="83" t="s">
        <v>1097</v>
      </c>
    </row>
    <row r="3059" spans="1:33" ht="262.5" x14ac:dyDescent="0.45">
      <c r="A3059" s="152">
        <v>3052</v>
      </c>
      <c r="B3059" s="160">
        <v>45896</v>
      </c>
      <c r="C3059" s="83" t="s">
        <v>66</v>
      </c>
      <c r="D3059" s="81" t="s">
        <v>6752</v>
      </c>
      <c r="E3059" s="254" t="s">
        <v>2868</v>
      </c>
      <c r="F3059" s="254" t="s">
        <v>2868</v>
      </c>
      <c r="G3059" s="83" t="s">
        <v>1091</v>
      </c>
      <c r="H3059" s="83" t="s">
        <v>1110</v>
      </c>
      <c r="I3059" s="83" t="s">
        <v>1111</v>
      </c>
      <c r="J3059" s="83" t="s">
        <v>915</v>
      </c>
      <c r="K3059" s="83" t="s">
        <v>515</v>
      </c>
      <c r="L3059" s="84" t="s">
        <v>4838</v>
      </c>
      <c r="M3059" s="84" t="s">
        <v>917</v>
      </c>
      <c r="N3059" s="83">
        <v>1</v>
      </c>
      <c r="O3059" s="83">
        <v>2</v>
      </c>
      <c r="P3059" s="83">
        <v>3</v>
      </c>
      <c r="Q3059" s="241">
        <f t="shared" si="226"/>
        <v>6</v>
      </c>
      <c r="R3059" s="240" t="str">
        <f t="shared" si="227"/>
        <v>DÜŞÜK RİSK</v>
      </c>
      <c r="S3059" s="84" t="s">
        <v>918</v>
      </c>
      <c r="T3059" s="83" t="s">
        <v>190</v>
      </c>
      <c r="U3059" s="155" t="s">
        <v>919</v>
      </c>
      <c r="V3059" s="85" t="s">
        <v>558</v>
      </c>
      <c r="W3059" s="156" t="s">
        <v>919</v>
      </c>
      <c r="X3059" s="156" t="s">
        <v>858</v>
      </c>
      <c r="Y3059" s="83">
        <v>1</v>
      </c>
      <c r="Z3059" s="83">
        <v>2</v>
      </c>
      <c r="AA3059" s="83">
        <v>3</v>
      </c>
      <c r="AB3059" s="241">
        <f t="shared" si="228"/>
        <v>6</v>
      </c>
      <c r="AC3059" s="240" t="str">
        <f t="shared" si="229"/>
        <v>DÜŞÜK RİSK</v>
      </c>
      <c r="AD3059" s="81" t="s">
        <v>132</v>
      </c>
      <c r="AE3059" s="81" t="s">
        <v>190</v>
      </c>
      <c r="AF3059" s="240" t="s">
        <v>1106</v>
      </c>
      <c r="AG3059" s="83" t="s">
        <v>1097</v>
      </c>
    </row>
    <row r="3060" spans="1:33" ht="122.5" x14ac:dyDescent="0.45">
      <c r="A3060" s="152">
        <v>3053</v>
      </c>
      <c r="B3060" s="160">
        <v>45896</v>
      </c>
      <c r="C3060" s="83" t="s">
        <v>66</v>
      </c>
      <c r="D3060" s="81" t="s">
        <v>6752</v>
      </c>
      <c r="E3060" s="254" t="s">
        <v>2868</v>
      </c>
      <c r="F3060" s="254" t="s">
        <v>2868</v>
      </c>
      <c r="G3060" s="83" t="s">
        <v>1091</v>
      </c>
      <c r="H3060" s="83" t="s">
        <v>1112</v>
      </c>
      <c r="I3060" s="83" t="s">
        <v>1113</v>
      </c>
      <c r="J3060" s="83" t="s">
        <v>915</v>
      </c>
      <c r="K3060" s="83" t="s">
        <v>1114</v>
      </c>
      <c r="L3060" s="84" t="s">
        <v>1115</v>
      </c>
      <c r="M3060" s="84" t="s">
        <v>917</v>
      </c>
      <c r="N3060" s="83">
        <v>0.5</v>
      </c>
      <c r="O3060" s="83">
        <v>2</v>
      </c>
      <c r="P3060" s="83">
        <v>3</v>
      </c>
      <c r="Q3060" s="241">
        <f t="shared" si="226"/>
        <v>3</v>
      </c>
      <c r="R3060" s="240" t="str">
        <f t="shared" si="227"/>
        <v>DÜŞÜK RİSK</v>
      </c>
      <c r="S3060" s="84" t="s">
        <v>918</v>
      </c>
      <c r="T3060" s="83" t="s">
        <v>190</v>
      </c>
      <c r="U3060" s="155" t="s">
        <v>919</v>
      </c>
      <c r="V3060" s="85" t="s">
        <v>558</v>
      </c>
      <c r="W3060" s="156" t="s">
        <v>919</v>
      </c>
      <c r="X3060" s="156" t="s">
        <v>858</v>
      </c>
      <c r="Y3060" s="83">
        <v>0.5</v>
      </c>
      <c r="Z3060" s="83">
        <v>2</v>
      </c>
      <c r="AA3060" s="83">
        <v>3</v>
      </c>
      <c r="AB3060" s="241">
        <f t="shared" si="228"/>
        <v>3</v>
      </c>
      <c r="AC3060" s="240" t="str">
        <f t="shared" si="229"/>
        <v>DÜŞÜK RİSK</v>
      </c>
      <c r="AD3060" s="81" t="s">
        <v>132</v>
      </c>
      <c r="AE3060" s="81" t="s">
        <v>190</v>
      </c>
      <c r="AF3060" s="240" t="s">
        <v>1106</v>
      </c>
      <c r="AG3060" s="83" t="s">
        <v>1097</v>
      </c>
    </row>
    <row r="3061" spans="1:33" ht="175" x14ac:dyDescent="0.45">
      <c r="A3061" s="152">
        <v>3054</v>
      </c>
      <c r="B3061" s="160">
        <v>45896</v>
      </c>
      <c r="C3061" s="83" t="s">
        <v>66</v>
      </c>
      <c r="D3061" s="81" t="s">
        <v>6752</v>
      </c>
      <c r="E3061" s="254" t="s">
        <v>2868</v>
      </c>
      <c r="F3061" s="254" t="s">
        <v>2868</v>
      </c>
      <c r="G3061" s="83" t="s">
        <v>1116</v>
      </c>
      <c r="H3061" s="83" t="s">
        <v>1117</v>
      </c>
      <c r="I3061" s="83" t="s">
        <v>1118</v>
      </c>
      <c r="J3061" s="83" t="s">
        <v>915</v>
      </c>
      <c r="K3061" s="83" t="s">
        <v>515</v>
      </c>
      <c r="L3061" s="84" t="s">
        <v>1119</v>
      </c>
      <c r="M3061" s="84" t="s">
        <v>917</v>
      </c>
      <c r="N3061" s="83">
        <v>1</v>
      </c>
      <c r="O3061" s="83">
        <v>2</v>
      </c>
      <c r="P3061" s="83">
        <v>3</v>
      </c>
      <c r="Q3061" s="241">
        <f t="shared" si="226"/>
        <v>6</v>
      </c>
      <c r="R3061" s="240" t="str">
        <f t="shared" si="227"/>
        <v>DÜŞÜK RİSK</v>
      </c>
      <c r="S3061" s="84" t="s">
        <v>918</v>
      </c>
      <c r="T3061" s="83" t="s">
        <v>190</v>
      </c>
      <c r="U3061" s="155" t="s">
        <v>919</v>
      </c>
      <c r="V3061" s="85" t="s">
        <v>558</v>
      </c>
      <c r="W3061" s="156" t="s">
        <v>919</v>
      </c>
      <c r="X3061" s="156" t="s">
        <v>858</v>
      </c>
      <c r="Y3061" s="83">
        <v>0.5</v>
      </c>
      <c r="Z3061" s="83">
        <v>2</v>
      </c>
      <c r="AA3061" s="83">
        <v>3</v>
      </c>
      <c r="AB3061" s="241">
        <f t="shared" si="228"/>
        <v>3</v>
      </c>
      <c r="AC3061" s="240" t="str">
        <f t="shared" si="229"/>
        <v>DÜŞÜK RİSK</v>
      </c>
      <c r="AD3061" s="81" t="s">
        <v>132</v>
      </c>
      <c r="AE3061" s="81" t="s">
        <v>190</v>
      </c>
      <c r="AF3061" s="240" t="s">
        <v>1106</v>
      </c>
      <c r="AG3061" s="83" t="s">
        <v>1097</v>
      </c>
    </row>
    <row r="3062" spans="1:33" ht="87.5" x14ac:dyDescent="0.45">
      <c r="A3062" s="152">
        <v>3055</v>
      </c>
      <c r="B3062" s="160">
        <v>45896</v>
      </c>
      <c r="C3062" s="83" t="s">
        <v>66</v>
      </c>
      <c r="D3062" s="81" t="s">
        <v>6752</v>
      </c>
      <c r="E3062" s="254" t="s">
        <v>2868</v>
      </c>
      <c r="F3062" s="254" t="s">
        <v>2868</v>
      </c>
      <c r="G3062" s="83" t="s">
        <v>1120</v>
      </c>
      <c r="H3062" s="83" t="s">
        <v>1121</v>
      </c>
      <c r="I3062" s="83" t="s">
        <v>1104</v>
      </c>
      <c r="J3062" s="83" t="s">
        <v>1122</v>
      </c>
      <c r="K3062" s="83" t="s">
        <v>515</v>
      </c>
      <c r="L3062" s="84" t="s">
        <v>1123</v>
      </c>
      <c r="M3062" s="84" t="s">
        <v>917</v>
      </c>
      <c r="N3062" s="83">
        <v>1</v>
      </c>
      <c r="O3062" s="83">
        <v>1</v>
      </c>
      <c r="P3062" s="83">
        <v>1</v>
      </c>
      <c r="Q3062" s="241">
        <f t="shared" si="226"/>
        <v>1</v>
      </c>
      <c r="R3062" s="240" t="str">
        <f t="shared" si="227"/>
        <v>DÜŞÜK RİSK</v>
      </c>
      <c r="S3062" s="84" t="s">
        <v>918</v>
      </c>
      <c r="T3062" s="83" t="s">
        <v>186</v>
      </c>
      <c r="U3062" s="155" t="s">
        <v>919</v>
      </c>
      <c r="V3062" s="85" t="s">
        <v>558</v>
      </c>
      <c r="W3062" s="156" t="s">
        <v>919</v>
      </c>
      <c r="X3062" s="156" t="s">
        <v>858</v>
      </c>
      <c r="Y3062" s="83">
        <v>0.5</v>
      </c>
      <c r="Z3062" s="83">
        <v>1</v>
      </c>
      <c r="AA3062" s="83">
        <v>1</v>
      </c>
      <c r="AB3062" s="241">
        <f t="shared" si="228"/>
        <v>0.5</v>
      </c>
      <c r="AC3062" s="240" t="str">
        <f t="shared" si="229"/>
        <v>DÜŞÜK RİSK</v>
      </c>
      <c r="AD3062" s="81" t="s">
        <v>132</v>
      </c>
      <c r="AE3062" s="81" t="s">
        <v>190</v>
      </c>
      <c r="AF3062" s="240" t="s">
        <v>1106</v>
      </c>
      <c r="AG3062" s="83" t="s">
        <v>1097</v>
      </c>
    </row>
    <row r="3063" spans="1:33" ht="175" x14ac:dyDescent="0.45">
      <c r="A3063" s="152">
        <v>3056</v>
      </c>
      <c r="B3063" s="160">
        <v>45896</v>
      </c>
      <c r="C3063" s="83" t="s">
        <v>66</v>
      </c>
      <c r="D3063" s="81" t="s">
        <v>6752</v>
      </c>
      <c r="E3063" s="254" t="s">
        <v>2868</v>
      </c>
      <c r="F3063" s="254" t="s">
        <v>2868</v>
      </c>
      <c r="G3063" s="83" t="s">
        <v>1091</v>
      </c>
      <c r="H3063" s="83" t="s">
        <v>1124</v>
      </c>
      <c r="I3063" s="83" t="s">
        <v>1104</v>
      </c>
      <c r="J3063" s="83" t="s">
        <v>915</v>
      </c>
      <c r="K3063" s="83" t="s">
        <v>515</v>
      </c>
      <c r="L3063" s="84" t="s">
        <v>1105</v>
      </c>
      <c r="M3063" s="84" t="s">
        <v>917</v>
      </c>
      <c r="N3063" s="83">
        <v>1</v>
      </c>
      <c r="O3063" s="83">
        <v>2</v>
      </c>
      <c r="P3063" s="83">
        <v>3</v>
      </c>
      <c r="Q3063" s="241">
        <f t="shared" si="226"/>
        <v>6</v>
      </c>
      <c r="R3063" s="240" t="str">
        <f t="shared" si="227"/>
        <v>DÜŞÜK RİSK</v>
      </c>
      <c r="S3063" s="84" t="s">
        <v>918</v>
      </c>
      <c r="T3063" s="83" t="s">
        <v>186</v>
      </c>
      <c r="U3063" s="155" t="s">
        <v>919</v>
      </c>
      <c r="V3063" s="85" t="s">
        <v>558</v>
      </c>
      <c r="W3063" s="156" t="s">
        <v>919</v>
      </c>
      <c r="X3063" s="156" t="s">
        <v>858</v>
      </c>
      <c r="Y3063" s="83">
        <v>1</v>
      </c>
      <c r="Z3063" s="83">
        <v>2</v>
      </c>
      <c r="AA3063" s="83">
        <v>3</v>
      </c>
      <c r="AB3063" s="241">
        <f t="shared" si="228"/>
        <v>6</v>
      </c>
      <c r="AC3063" s="240" t="str">
        <f t="shared" si="229"/>
        <v>DÜŞÜK RİSK</v>
      </c>
      <c r="AD3063" s="81" t="s">
        <v>132</v>
      </c>
      <c r="AE3063" s="81" t="s">
        <v>190</v>
      </c>
      <c r="AF3063" s="240" t="s">
        <v>1106</v>
      </c>
      <c r="AG3063" s="83" t="s">
        <v>1097</v>
      </c>
    </row>
    <row r="3064" spans="1:33" ht="175" x14ac:dyDescent="0.45">
      <c r="A3064" s="152">
        <v>3057</v>
      </c>
      <c r="B3064" s="160">
        <v>45896</v>
      </c>
      <c r="C3064" s="83" t="s">
        <v>66</v>
      </c>
      <c r="D3064" s="81" t="s">
        <v>6752</v>
      </c>
      <c r="E3064" s="254" t="s">
        <v>2868</v>
      </c>
      <c r="F3064" s="254" t="s">
        <v>2868</v>
      </c>
      <c r="G3064" s="83" t="s">
        <v>1116</v>
      </c>
      <c r="H3064" s="83" t="s">
        <v>1125</v>
      </c>
      <c r="I3064" s="83" t="s">
        <v>1126</v>
      </c>
      <c r="J3064" s="83" t="s">
        <v>971</v>
      </c>
      <c r="K3064" s="83" t="s">
        <v>515</v>
      </c>
      <c r="L3064" s="84" t="s">
        <v>1127</v>
      </c>
      <c r="M3064" s="84" t="s">
        <v>917</v>
      </c>
      <c r="N3064" s="83">
        <v>1</v>
      </c>
      <c r="O3064" s="83">
        <v>2</v>
      </c>
      <c r="P3064" s="83">
        <v>7</v>
      </c>
      <c r="Q3064" s="241">
        <f t="shared" si="226"/>
        <v>14</v>
      </c>
      <c r="R3064" s="240" t="str">
        <f t="shared" si="227"/>
        <v>DÜŞÜK RİSK</v>
      </c>
      <c r="S3064" s="84" t="s">
        <v>918</v>
      </c>
      <c r="T3064" s="83" t="s">
        <v>190</v>
      </c>
      <c r="U3064" s="155" t="s">
        <v>919</v>
      </c>
      <c r="V3064" s="85" t="s">
        <v>558</v>
      </c>
      <c r="W3064" s="156" t="s">
        <v>919</v>
      </c>
      <c r="X3064" s="156" t="s">
        <v>858</v>
      </c>
      <c r="Y3064" s="83">
        <v>1</v>
      </c>
      <c r="Z3064" s="83">
        <v>2</v>
      </c>
      <c r="AA3064" s="83">
        <v>7</v>
      </c>
      <c r="AB3064" s="241">
        <f t="shared" si="228"/>
        <v>14</v>
      </c>
      <c r="AC3064" s="240" t="str">
        <f t="shared" si="229"/>
        <v>DÜŞÜK RİSK</v>
      </c>
      <c r="AD3064" s="81" t="s">
        <v>132</v>
      </c>
      <c r="AE3064" s="81" t="s">
        <v>190</v>
      </c>
      <c r="AF3064" s="240" t="s">
        <v>1106</v>
      </c>
      <c r="AG3064" s="83" t="s">
        <v>1097</v>
      </c>
    </row>
    <row r="3065" spans="1:33" ht="175" x14ac:dyDescent="0.45">
      <c r="A3065" s="152">
        <v>3058</v>
      </c>
      <c r="B3065" s="160">
        <v>45896</v>
      </c>
      <c r="C3065" s="83" t="s">
        <v>66</v>
      </c>
      <c r="D3065" s="81" t="s">
        <v>6752</v>
      </c>
      <c r="E3065" s="254" t="s">
        <v>2868</v>
      </c>
      <c r="F3065" s="254" t="s">
        <v>2868</v>
      </c>
      <c r="G3065" s="83" t="s">
        <v>1116</v>
      </c>
      <c r="H3065" s="83" t="s">
        <v>1128</v>
      </c>
      <c r="I3065" s="83" t="s">
        <v>1129</v>
      </c>
      <c r="J3065" s="83" t="s">
        <v>971</v>
      </c>
      <c r="K3065" s="83" t="s">
        <v>515</v>
      </c>
      <c r="L3065" s="84" t="s">
        <v>1130</v>
      </c>
      <c r="M3065" s="84" t="s">
        <v>917</v>
      </c>
      <c r="N3065" s="83">
        <v>1</v>
      </c>
      <c r="O3065" s="83">
        <v>1</v>
      </c>
      <c r="P3065" s="83">
        <v>7</v>
      </c>
      <c r="Q3065" s="241">
        <f t="shared" si="226"/>
        <v>7</v>
      </c>
      <c r="R3065" s="240" t="str">
        <f t="shared" si="227"/>
        <v>DÜŞÜK RİSK</v>
      </c>
      <c r="S3065" s="84" t="s">
        <v>918</v>
      </c>
      <c r="T3065" s="83" t="s">
        <v>190</v>
      </c>
      <c r="U3065" s="155" t="s">
        <v>919</v>
      </c>
      <c r="V3065" s="85" t="s">
        <v>558</v>
      </c>
      <c r="W3065" s="156" t="s">
        <v>919</v>
      </c>
      <c r="X3065" s="156" t="s">
        <v>858</v>
      </c>
      <c r="Y3065" s="83">
        <v>1</v>
      </c>
      <c r="Z3065" s="83">
        <v>1</v>
      </c>
      <c r="AA3065" s="83">
        <v>7</v>
      </c>
      <c r="AB3065" s="241">
        <f t="shared" si="228"/>
        <v>7</v>
      </c>
      <c r="AC3065" s="240" t="str">
        <f t="shared" si="229"/>
        <v>DÜŞÜK RİSK</v>
      </c>
      <c r="AD3065" s="81" t="s">
        <v>132</v>
      </c>
      <c r="AE3065" s="81" t="s">
        <v>190</v>
      </c>
      <c r="AF3065" s="240" t="s">
        <v>1106</v>
      </c>
      <c r="AG3065" s="83" t="s">
        <v>1097</v>
      </c>
    </row>
    <row r="3066" spans="1:33" ht="175" x14ac:dyDescent="0.45">
      <c r="A3066" s="152">
        <v>3059</v>
      </c>
      <c r="B3066" s="160">
        <v>45896</v>
      </c>
      <c r="C3066" s="83" t="s">
        <v>66</v>
      </c>
      <c r="D3066" s="81" t="s">
        <v>6752</v>
      </c>
      <c r="E3066" s="254" t="s">
        <v>2868</v>
      </c>
      <c r="F3066" s="254" t="s">
        <v>2868</v>
      </c>
      <c r="G3066" s="83" t="s">
        <v>1131</v>
      </c>
      <c r="H3066" s="83" t="s">
        <v>1132</v>
      </c>
      <c r="I3066" s="83" t="s">
        <v>1133</v>
      </c>
      <c r="J3066" s="83" t="s">
        <v>1134</v>
      </c>
      <c r="K3066" s="83" t="s">
        <v>1008</v>
      </c>
      <c r="L3066" s="84" t="s">
        <v>1792</v>
      </c>
      <c r="M3066" s="84" t="s">
        <v>917</v>
      </c>
      <c r="N3066" s="83">
        <v>1</v>
      </c>
      <c r="O3066" s="83">
        <v>1</v>
      </c>
      <c r="P3066" s="83">
        <v>7</v>
      </c>
      <c r="Q3066" s="241">
        <f t="shared" si="226"/>
        <v>7</v>
      </c>
      <c r="R3066" s="240" t="str">
        <f t="shared" si="227"/>
        <v>DÜŞÜK RİSK</v>
      </c>
      <c r="S3066" s="84" t="s">
        <v>918</v>
      </c>
      <c r="T3066" s="83" t="s">
        <v>190</v>
      </c>
      <c r="U3066" s="155" t="s">
        <v>919</v>
      </c>
      <c r="V3066" s="85" t="s">
        <v>558</v>
      </c>
      <c r="W3066" s="156" t="s">
        <v>919</v>
      </c>
      <c r="X3066" s="156" t="s">
        <v>858</v>
      </c>
      <c r="Y3066" s="83">
        <v>1</v>
      </c>
      <c r="Z3066" s="83">
        <v>1</v>
      </c>
      <c r="AA3066" s="83">
        <v>7</v>
      </c>
      <c r="AB3066" s="241">
        <f t="shared" si="228"/>
        <v>7</v>
      </c>
      <c r="AC3066" s="240" t="str">
        <f t="shared" si="229"/>
        <v>DÜŞÜK RİSK</v>
      </c>
      <c r="AD3066" s="81" t="s">
        <v>132</v>
      </c>
      <c r="AE3066" s="81" t="s">
        <v>190</v>
      </c>
      <c r="AF3066" s="240" t="s">
        <v>1106</v>
      </c>
      <c r="AG3066" s="83" t="s">
        <v>1097</v>
      </c>
    </row>
    <row r="3067" spans="1:33" ht="157.5" x14ac:dyDescent="0.45">
      <c r="A3067" s="152">
        <v>3060</v>
      </c>
      <c r="B3067" s="160">
        <v>45896</v>
      </c>
      <c r="C3067" s="81" t="s">
        <v>66</v>
      </c>
      <c r="D3067" s="81" t="s">
        <v>6755</v>
      </c>
      <c r="E3067" s="254" t="s">
        <v>2868</v>
      </c>
      <c r="F3067" s="254" t="s">
        <v>2868</v>
      </c>
      <c r="G3067" s="83" t="s">
        <v>1221</v>
      </c>
      <c r="H3067" s="83" t="s">
        <v>1222</v>
      </c>
      <c r="I3067" s="83" t="s">
        <v>1223</v>
      </c>
      <c r="J3067" s="83" t="s">
        <v>1224</v>
      </c>
      <c r="K3067" s="83" t="s">
        <v>857</v>
      </c>
      <c r="L3067" s="84" t="s">
        <v>1225</v>
      </c>
      <c r="M3067" s="84" t="s">
        <v>917</v>
      </c>
      <c r="N3067" s="83">
        <v>1</v>
      </c>
      <c r="O3067" s="83">
        <v>3</v>
      </c>
      <c r="P3067" s="83">
        <v>100</v>
      </c>
      <c r="Q3067" s="241">
        <f t="shared" si="226"/>
        <v>300</v>
      </c>
      <c r="R3067" s="240" t="str">
        <f t="shared" si="227"/>
        <v>YÜKSEK RİSK</v>
      </c>
      <c r="S3067" s="84" t="s">
        <v>918</v>
      </c>
      <c r="T3067" s="83" t="s">
        <v>191</v>
      </c>
      <c r="U3067" s="155" t="s">
        <v>919</v>
      </c>
      <c r="V3067" s="85" t="s">
        <v>558</v>
      </c>
      <c r="W3067" s="156" t="s">
        <v>919</v>
      </c>
      <c r="X3067" s="156" t="s">
        <v>858</v>
      </c>
      <c r="Y3067" s="83">
        <v>1</v>
      </c>
      <c r="Z3067" s="83">
        <v>1</v>
      </c>
      <c r="AA3067" s="83">
        <v>40</v>
      </c>
      <c r="AB3067" s="241">
        <f t="shared" si="228"/>
        <v>40</v>
      </c>
      <c r="AC3067" s="240" t="str">
        <f t="shared" si="229"/>
        <v>OLASI RİSK</v>
      </c>
      <c r="AD3067" s="81" t="s">
        <v>132</v>
      </c>
      <c r="AE3067" s="81" t="s">
        <v>191</v>
      </c>
      <c r="AF3067" s="240" t="s">
        <v>921</v>
      </c>
      <c r="AG3067" s="83" t="s">
        <v>1220</v>
      </c>
    </row>
    <row r="3068" spans="1:33" ht="157.5" x14ac:dyDescent="0.45">
      <c r="A3068" s="152">
        <v>3061</v>
      </c>
      <c r="B3068" s="160">
        <v>45896</v>
      </c>
      <c r="C3068" s="81" t="s">
        <v>66</v>
      </c>
      <c r="D3068" s="81" t="s">
        <v>6755</v>
      </c>
      <c r="E3068" s="254" t="s">
        <v>2868</v>
      </c>
      <c r="F3068" s="254" t="s">
        <v>2868</v>
      </c>
      <c r="G3068" s="83" t="s">
        <v>1226</v>
      </c>
      <c r="H3068" s="83" t="s">
        <v>309</v>
      </c>
      <c r="I3068" s="83" t="s">
        <v>1227</v>
      </c>
      <c r="J3068" s="83" t="s">
        <v>1228</v>
      </c>
      <c r="K3068" s="83" t="s">
        <v>857</v>
      </c>
      <c r="L3068" s="84" t="s">
        <v>1225</v>
      </c>
      <c r="M3068" s="84" t="s">
        <v>1169</v>
      </c>
      <c r="N3068" s="83">
        <v>1</v>
      </c>
      <c r="O3068" s="83">
        <v>3</v>
      </c>
      <c r="P3068" s="83">
        <v>100</v>
      </c>
      <c r="Q3068" s="241">
        <f t="shared" si="226"/>
        <v>300</v>
      </c>
      <c r="R3068" s="240" t="str">
        <f t="shared" si="227"/>
        <v>YÜKSEK RİSK</v>
      </c>
      <c r="S3068" s="84" t="s">
        <v>918</v>
      </c>
      <c r="T3068" s="83" t="s">
        <v>191</v>
      </c>
      <c r="U3068" s="155" t="s">
        <v>919</v>
      </c>
      <c r="V3068" s="85" t="s">
        <v>558</v>
      </c>
      <c r="W3068" s="156" t="s">
        <v>919</v>
      </c>
      <c r="X3068" s="156" t="s">
        <v>858</v>
      </c>
      <c r="Y3068" s="83">
        <v>1</v>
      </c>
      <c r="Z3068" s="83">
        <v>1</v>
      </c>
      <c r="AA3068" s="83">
        <v>40</v>
      </c>
      <c r="AB3068" s="241">
        <f t="shared" si="228"/>
        <v>40</v>
      </c>
      <c r="AC3068" s="240" t="str">
        <f t="shared" si="229"/>
        <v>OLASI RİSK</v>
      </c>
      <c r="AD3068" s="81" t="s">
        <v>132</v>
      </c>
      <c r="AE3068" s="81" t="s">
        <v>191</v>
      </c>
      <c r="AF3068" s="240" t="s">
        <v>921</v>
      </c>
      <c r="AG3068" s="83" t="s">
        <v>1220</v>
      </c>
    </row>
    <row r="3069" spans="1:33" ht="87.5" x14ac:dyDescent="0.45">
      <c r="A3069" s="152">
        <v>3062</v>
      </c>
      <c r="B3069" s="160">
        <v>45896</v>
      </c>
      <c r="C3069" s="81" t="s">
        <v>66</v>
      </c>
      <c r="D3069" s="81" t="s">
        <v>6755</v>
      </c>
      <c r="E3069" s="254" t="s">
        <v>2868</v>
      </c>
      <c r="F3069" s="254" t="s">
        <v>2868</v>
      </c>
      <c r="G3069" s="83" t="s">
        <v>1229</v>
      </c>
      <c r="H3069" s="83" t="s">
        <v>1230</v>
      </c>
      <c r="I3069" s="83" t="s">
        <v>1231</v>
      </c>
      <c r="J3069" s="83" t="s">
        <v>1232</v>
      </c>
      <c r="K3069" s="83" t="s">
        <v>857</v>
      </c>
      <c r="L3069" s="84" t="s">
        <v>1233</v>
      </c>
      <c r="M3069" s="84" t="s">
        <v>1169</v>
      </c>
      <c r="N3069" s="83">
        <v>0.5</v>
      </c>
      <c r="O3069" s="83">
        <v>0.5</v>
      </c>
      <c r="P3069" s="83">
        <v>40</v>
      </c>
      <c r="Q3069" s="241">
        <f t="shared" si="226"/>
        <v>10</v>
      </c>
      <c r="R3069" s="240" t="str">
        <f t="shared" si="227"/>
        <v>DÜŞÜK RİSK</v>
      </c>
      <c r="S3069" s="84" t="s">
        <v>918</v>
      </c>
      <c r="T3069" s="83" t="s">
        <v>191</v>
      </c>
      <c r="U3069" s="155" t="s">
        <v>919</v>
      </c>
      <c r="V3069" s="85" t="s">
        <v>558</v>
      </c>
      <c r="W3069" s="156" t="s">
        <v>919</v>
      </c>
      <c r="X3069" s="156" t="s">
        <v>858</v>
      </c>
      <c r="Y3069" s="83">
        <v>0.5</v>
      </c>
      <c r="Z3069" s="83">
        <v>0.5</v>
      </c>
      <c r="AA3069" s="83">
        <v>40</v>
      </c>
      <c r="AB3069" s="241">
        <f t="shared" si="228"/>
        <v>10</v>
      </c>
      <c r="AC3069" s="240" t="str">
        <f t="shared" si="229"/>
        <v>DÜŞÜK RİSK</v>
      </c>
      <c r="AD3069" s="81" t="s">
        <v>132</v>
      </c>
      <c r="AE3069" s="81" t="s">
        <v>191</v>
      </c>
      <c r="AF3069" s="240" t="s">
        <v>921</v>
      </c>
      <c r="AG3069" s="83" t="s">
        <v>1220</v>
      </c>
    </row>
    <row r="3070" spans="1:33" ht="140" x14ac:dyDescent="0.45">
      <c r="A3070" s="152">
        <v>3063</v>
      </c>
      <c r="B3070" s="160">
        <v>45896</v>
      </c>
      <c r="C3070" s="81" t="s">
        <v>66</v>
      </c>
      <c r="D3070" s="81" t="s">
        <v>6755</v>
      </c>
      <c r="E3070" s="254" t="s">
        <v>2868</v>
      </c>
      <c r="F3070" s="254" t="s">
        <v>2868</v>
      </c>
      <c r="G3070" s="83" t="s">
        <v>1229</v>
      </c>
      <c r="H3070" s="83" t="s">
        <v>1234</v>
      </c>
      <c r="I3070" s="83" t="s">
        <v>1235</v>
      </c>
      <c r="J3070" s="83" t="s">
        <v>1236</v>
      </c>
      <c r="K3070" s="83" t="s">
        <v>857</v>
      </c>
      <c r="L3070" s="84" t="s">
        <v>1237</v>
      </c>
      <c r="M3070" s="84" t="s">
        <v>1169</v>
      </c>
      <c r="N3070" s="83">
        <v>1</v>
      </c>
      <c r="O3070" s="83">
        <v>3</v>
      </c>
      <c r="P3070" s="83">
        <v>40</v>
      </c>
      <c r="Q3070" s="241">
        <f t="shared" si="226"/>
        <v>120</v>
      </c>
      <c r="R3070" s="240" t="str">
        <f t="shared" si="227"/>
        <v>ÖNEMLİ RİSK</v>
      </c>
      <c r="S3070" s="84" t="s">
        <v>918</v>
      </c>
      <c r="T3070" s="83" t="s">
        <v>191</v>
      </c>
      <c r="U3070" s="155" t="s">
        <v>919</v>
      </c>
      <c r="V3070" s="85" t="s">
        <v>558</v>
      </c>
      <c r="W3070" s="156" t="s">
        <v>919</v>
      </c>
      <c r="X3070" s="156" t="s">
        <v>858</v>
      </c>
      <c r="Y3070" s="83">
        <v>1</v>
      </c>
      <c r="Z3070" s="83">
        <v>2</v>
      </c>
      <c r="AA3070" s="83">
        <v>15</v>
      </c>
      <c r="AB3070" s="241">
        <f t="shared" si="228"/>
        <v>30</v>
      </c>
      <c r="AC3070" s="240" t="str">
        <f t="shared" si="229"/>
        <v>OLASI RİSK</v>
      </c>
      <c r="AD3070" s="81" t="s">
        <v>132</v>
      </c>
      <c r="AE3070" s="81" t="s">
        <v>191</v>
      </c>
      <c r="AF3070" s="240" t="s">
        <v>921</v>
      </c>
      <c r="AG3070" s="83" t="s">
        <v>1220</v>
      </c>
    </row>
    <row r="3071" spans="1:33" ht="105" x14ac:dyDescent="0.45">
      <c r="A3071" s="152">
        <v>3064</v>
      </c>
      <c r="B3071" s="160">
        <v>45896</v>
      </c>
      <c r="C3071" s="81" t="s">
        <v>66</v>
      </c>
      <c r="D3071" s="81" t="s">
        <v>6755</v>
      </c>
      <c r="E3071" s="254" t="s">
        <v>2868</v>
      </c>
      <c r="F3071" s="254" t="s">
        <v>2868</v>
      </c>
      <c r="G3071" s="83" t="s">
        <v>1238</v>
      </c>
      <c r="H3071" s="83" t="s">
        <v>1239</v>
      </c>
      <c r="I3071" s="83" t="s">
        <v>1240</v>
      </c>
      <c r="J3071" s="83" t="s">
        <v>1241</v>
      </c>
      <c r="K3071" s="83" t="s">
        <v>857</v>
      </c>
      <c r="L3071" s="84" t="s">
        <v>1242</v>
      </c>
      <c r="M3071" s="84" t="s">
        <v>917</v>
      </c>
      <c r="N3071" s="83">
        <v>1</v>
      </c>
      <c r="O3071" s="83">
        <v>2</v>
      </c>
      <c r="P3071" s="83">
        <v>15</v>
      </c>
      <c r="Q3071" s="241">
        <f t="shared" si="226"/>
        <v>30</v>
      </c>
      <c r="R3071" s="240" t="str">
        <f t="shared" si="227"/>
        <v>OLASI RİSK</v>
      </c>
      <c r="S3071" s="84" t="s">
        <v>918</v>
      </c>
      <c r="T3071" s="83" t="s">
        <v>191</v>
      </c>
      <c r="U3071" s="155" t="s">
        <v>919</v>
      </c>
      <c r="V3071" s="85" t="s">
        <v>558</v>
      </c>
      <c r="W3071" s="156" t="s">
        <v>919</v>
      </c>
      <c r="X3071" s="156" t="s">
        <v>858</v>
      </c>
      <c r="Y3071" s="83">
        <v>1</v>
      </c>
      <c r="Z3071" s="83">
        <v>2</v>
      </c>
      <c r="AA3071" s="83">
        <v>15</v>
      </c>
      <c r="AB3071" s="241">
        <f t="shared" si="228"/>
        <v>30</v>
      </c>
      <c r="AC3071" s="240" t="str">
        <f t="shared" si="229"/>
        <v>OLASI RİSK</v>
      </c>
      <c r="AD3071" s="81" t="s">
        <v>132</v>
      </c>
      <c r="AE3071" s="81" t="s">
        <v>191</v>
      </c>
      <c r="AF3071" s="240" t="s">
        <v>921</v>
      </c>
      <c r="AG3071" s="83" t="s">
        <v>1220</v>
      </c>
    </row>
    <row r="3072" spans="1:33" ht="175" x14ac:dyDescent="0.45">
      <c r="A3072" s="152">
        <v>3065</v>
      </c>
      <c r="B3072" s="160">
        <v>45896</v>
      </c>
      <c r="C3072" s="81" t="s">
        <v>66</v>
      </c>
      <c r="D3072" s="81" t="s">
        <v>6755</v>
      </c>
      <c r="E3072" s="254" t="s">
        <v>2868</v>
      </c>
      <c r="F3072" s="254" t="s">
        <v>2868</v>
      </c>
      <c r="G3072" s="83" t="s">
        <v>1229</v>
      </c>
      <c r="H3072" s="83" t="s">
        <v>1243</v>
      </c>
      <c r="I3072" s="83" t="s">
        <v>1244</v>
      </c>
      <c r="J3072" s="83" t="s">
        <v>1245</v>
      </c>
      <c r="K3072" s="83" t="s">
        <v>857</v>
      </c>
      <c r="L3072" s="84" t="s">
        <v>1246</v>
      </c>
      <c r="M3072" s="84" t="s">
        <v>1169</v>
      </c>
      <c r="N3072" s="83">
        <v>0.5</v>
      </c>
      <c r="O3072" s="83">
        <v>1</v>
      </c>
      <c r="P3072" s="83">
        <v>40</v>
      </c>
      <c r="Q3072" s="241">
        <f t="shared" si="226"/>
        <v>20</v>
      </c>
      <c r="R3072" s="240" t="str">
        <f t="shared" si="227"/>
        <v>OLASI RİSK</v>
      </c>
      <c r="S3072" s="84" t="s">
        <v>918</v>
      </c>
      <c r="T3072" s="83" t="s">
        <v>191</v>
      </c>
      <c r="U3072" s="155" t="s">
        <v>919</v>
      </c>
      <c r="V3072" s="85" t="s">
        <v>558</v>
      </c>
      <c r="W3072" s="156" t="s">
        <v>919</v>
      </c>
      <c r="X3072" s="156" t="s">
        <v>858</v>
      </c>
      <c r="Y3072" s="83">
        <v>0.5</v>
      </c>
      <c r="Z3072" s="83">
        <v>0.5</v>
      </c>
      <c r="AA3072" s="83">
        <v>40</v>
      </c>
      <c r="AB3072" s="241">
        <f t="shared" si="228"/>
        <v>10</v>
      </c>
      <c r="AC3072" s="240" t="str">
        <f t="shared" si="229"/>
        <v>DÜŞÜK RİSK</v>
      </c>
      <c r="AD3072" s="81" t="s">
        <v>132</v>
      </c>
      <c r="AE3072" s="81" t="s">
        <v>191</v>
      </c>
      <c r="AF3072" s="240" t="s">
        <v>921</v>
      </c>
      <c r="AG3072" s="83" t="s">
        <v>1220</v>
      </c>
    </row>
    <row r="3073" spans="1:33" ht="140" x14ac:dyDescent="0.45">
      <c r="A3073" s="152">
        <v>3066</v>
      </c>
      <c r="B3073" s="160">
        <v>45896</v>
      </c>
      <c r="C3073" s="81" t="s">
        <v>66</v>
      </c>
      <c r="D3073" s="81" t="s">
        <v>6755</v>
      </c>
      <c r="E3073" s="254" t="s">
        <v>2868</v>
      </c>
      <c r="F3073" s="254" t="s">
        <v>2868</v>
      </c>
      <c r="G3073" s="83" t="s">
        <v>1247</v>
      </c>
      <c r="H3073" s="83" t="s">
        <v>1248</v>
      </c>
      <c r="I3073" s="83" t="s">
        <v>1249</v>
      </c>
      <c r="J3073" s="83" t="s">
        <v>1250</v>
      </c>
      <c r="K3073" s="83" t="s">
        <v>857</v>
      </c>
      <c r="L3073" s="84" t="s">
        <v>6821</v>
      </c>
      <c r="M3073" s="84" t="s">
        <v>1169</v>
      </c>
      <c r="N3073" s="83">
        <v>0.5</v>
      </c>
      <c r="O3073" s="83">
        <v>1</v>
      </c>
      <c r="P3073" s="83">
        <v>40</v>
      </c>
      <c r="Q3073" s="241">
        <f t="shared" si="226"/>
        <v>20</v>
      </c>
      <c r="R3073" s="240" t="str">
        <f t="shared" si="227"/>
        <v>OLASI RİSK</v>
      </c>
      <c r="S3073" s="84" t="s">
        <v>918</v>
      </c>
      <c r="T3073" s="83" t="s">
        <v>192</v>
      </c>
      <c r="U3073" s="155" t="s">
        <v>919</v>
      </c>
      <c r="V3073" s="85" t="s">
        <v>558</v>
      </c>
      <c r="W3073" s="156" t="s">
        <v>919</v>
      </c>
      <c r="X3073" s="156" t="s">
        <v>858</v>
      </c>
      <c r="Y3073" s="83">
        <v>0.5</v>
      </c>
      <c r="Z3073" s="83">
        <v>0.5</v>
      </c>
      <c r="AA3073" s="83">
        <v>40</v>
      </c>
      <c r="AB3073" s="241">
        <f t="shared" si="228"/>
        <v>10</v>
      </c>
      <c r="AC3073" s="240" t="str">
        <f t="shared" si="229"/>
        <v>DÜŞÜK RİSK</v>
      </c>
      <c r="AD3073" s="81" t="s">
        <v>132</v>
      </c>
      <c r="AE3073" s="81" t="s">
        <v>191</v>
      </c>
      <c r="AF3073" s="240" t="s">
        <v>921</v>
      </c>
      <c r="AG3073" s="83" t="s">
        <v>1220</v>
      </c>
    </row>
    <row r="3074" spans="1:33" ht="140" x14ac:dyDescent="0.45">
      <c r="A3074" s="152">
        <v>3067</v>
      </c>
      <c r="B3074" s="160">
        <v>45896</v>
      </c>
      <c r="C3074" s="81" t="s">
        <v>66</v>
      </c>
      <c r="D3074" s="81" t="s">
        <v>6755</v>
      </c>
      <c r="E3074" s="254" t="s">
        <v>2868</v>
      </c>
      <c r="F3074" s="254" t="s">
        <v>2868</v>
      </c>
      <c r="G3074" s="83" t="s">
        <v>1247</v>
      </c>
      <c r="H3074" s="83" t="s">
        <v>1252</v>
      </c>
      <c r="I3074" s="83" t="s">
        <v>1253</v>
      </c>
      <c r="J3074" s="83" t="s">
        <v>1254</v>
      </c>
      <c r="K3074" s="83" t="s">
        <v>857</v>
      </c>
      <c r="L3074" s="84" t="s">
        <v>6821</v>
      </c>
      <c r="M3074" s="84" t="s">
        <v>1169</v>
      </c>
      <c r="N3074" s="83">
        <v>0.5</v>
      </c>
      <c r="O3074" s="83">
        <v>1</v>
      </c>
      <c r="P3074" s="83">
        <v>40</v>
      </c>
      <c r="Q3074" s="241">
        <f t="shared" si="226"/>
        <v>20</v>
      </c>
      <c r="R3074" s="240" t="str">
        <f t="shared" si="227"/>
        <v>OLASI RİSK</v>
      </c>
      <c r="S3074" s="84" t="s">
        <v>918</v>
      </c>
      <c r="T3074" s="83" t="s">
        <v>191</v>
      </c>
      <c r="U3074" s="155" t="s">
        <v>919</v>
      </c>
      <c r="V3074" s="85" t="s">
        <v>558</v>
      </c>
      <c r="W3074" s="156" t="s">
        <v>919</v>
      </c>
      <c r="X3074" s="156" t="s">
        <v>858</v>
      </c>
      <c r="Y3074" s="83">
        <v>0.5</v>
      </c>
      <c r="Z3074" s="83">
        <v>0.5</v>
      </c>
      <c r="AA3074" s="83">
        <v>40</v>
      </c>
      <c r="AB3074" s="241">
        <f t="shared" si="228"/>
        <v>10</v>
      </c>
      <c r="AC3074" s="240" t="str">
        <f t="shared" si="229"/>
        <v>DÜŞÜK RİSK</v>
      </c>
      <c r="AD3074" s="81" t="s">
        <v>132</v>
      </c>
      <c r="AE3074" s="81" t="s">
        <v>191</v>
      </c>
      <c r="AF3074" s="240" t="s">
        <v>921</v>
      </c>
      <c r="AG3074" s="83" t="s">
        <v>1220</v>
      </c>
    </row>
    <row r="3075" spans="1:33" ht="157.5" x14ac:dyDescent="0.45">
      <c r="A3075" s="152">
        <v>3068</v>
      </c>
      <c r="B3075" s="160">
        <v>45896</v>
      </c>
      <c r="C3075" s="81" t="s">
        <v>66</v>
      </c>
      <c r="D3075" s="81" t="s">
        <v>6755</v>
      </c>
      <c r="E3075" s="254" t="s">
        <v>2868</v>
      </c>
      <c r="F3075" s="254" t="s">
        <v>2868</v>
      </c>
      <c r="G3075" s="83" t="s">
        <v>1247</v>
      </c>
      <c r="H3075" s="83" t="s">
        <v>1255</v>
      </c>
      <c r="I3075" s="83" t="s">
        <v>1256</v>
      </c>
      <c r="J3075" s="83" t="s">
        <v>1257</v>
      </c>
      <c r="K3075" s="83" t="s">
        <v>857</v>
      </c>
      <c r="L3075" s="84" t="s">
        <v>1258</v>
      </c>
      <c r="M3075" s="84" t="s">
        <v>1169</v>
      </c>
      <c r="N3075" s="83">
        <v>0.5</v>
      </c>
      <c r="O3075" s="83">
        <v>0.5</v>
      </c>
      <c r="P3075" s="83">
        <v>40</v>
      </c>
      <c r="Q3075" s="241">
        <f t="shared" si="226"/>
        <v>10</v>
      </c>
      <c r="R3075" s="240" t="str">
        <f t="shared" si="227"/>
        <v>DÜŞÜK RİSK</v>
      </c>
      <c r="S3075" s="84" t="s">
        <v>918</v>
      </c>
      <c r="T3075" s="83" t="s">
        <v>191</v>
      </c>
      <c r="U3075" s="155" t="s">
        <v>919</v>
      </c>
      <c r="V3075" s="85" t="s">
        <v>558</v>
      </c>
      <c r="W3075" s="156" t="s">
        <v>919</v>
      </c>
      <c r="X3075" s="156" t="s">
        <v>858</v>
      </c>
      <c r="Y3075" s="83">
        <v>0.5</v>
      </c>
      <c r="Z3075" s="83">
        <v>0.5</v>
      </c>
      <c r="AA3075" s="83">
        <v>40</v>
      </c>
      <c r="AB3075" s="241">
        <f t="shared" si="228"/>
        <v>10</v>
      </c>
      <c r="AC3075" s="240" t="str">
        <f t="shared" si="229"/>
        <v>DÜŞÜK RİSK</v>
      </c>
      <c r="AD3075" s="81" t="s">
        <v>132</v>
      </c>
      <c r="AE3075" s="81" t="s">
        <v>191</v>
      </c>
      <c r="AF3075" s="240" t="s">
        <v>921</v>
      </c>
      <c r="AG3075" s="83" t="s">
        <v>1220</v>
      </c>
    </row>
    <row r="3076" spans="1:33" ht="157.5" x14ac:dyDescent="0.45">
      <c r="A3076" s="152">
        <v>3069</v>
      </c>
      <c r="B3076" s="160">
        <v>45896</v>
      </c>
      <c r="C3076" s="81" t="s">
        <v>66</v>
      </c>
      <c r="D3076" s="81" t="s">
        <v>6755</v>
      </c>
      <c r="E3076" s="254" t="s">
        <v>2868</v>
      </c>
      <c r="F3076" s="254" t="s">
        <v>2868</v>
      </c>
      <c r="G3076" s="83" t="s">
        <v>1259</v>
      </c>
      <c r="H3076" s="83" t="s">
        <v>1260</v>
      </c>
      <c r="I3076" s="83" t="s">
        <v>1261</v>
      </c>
      <c r="J3076" s="83" t="s">
        <v>1262</v>
      </c>
      <c r="K3076" s="83" t="s">
        <v>857</v>
      </c>
      <c r="L3076" s="84" t="s">
        <v>1263</v>
      </c>
      <c r="M3076" s="84" t="s">
        <v>1169</v>
      </c>
      <c r="N3076" s="83">
        <v>0.5</v>
      </c>
      <c r="O3076" s="83">
        <v>1</v>
      </c>
      <c r="P3076" s="83">
        <v>40</v>
      </c>
      <c r="Q3076" s="241">
        <f t="shared" si="226"/>
        <v>20</v>
      </c>
      <c r="R3076" s="240" t="str">
        <f t="shared" si="227"/>
        <v>OLASI RİSK</v>
      </c>
      <c r="S3076" s="84" t="s">
        <v>918</v>
      </c>
      <c r="T3076" s="83" t="s">
        <v>191</v>
      </c>
      <c r="U3076" s="155" t="s">
        <v>919</v>
      </c>
      <c r="V3076" s="85" t="s">
        <v>558</v>
      </c>
      <c r="W3076" s="156" t="s">
        <v>919</v>
      </c>
      <c r="X3076" s="156" t="s">
        <v>858</v>
      </c>
      <c r="Y3076" s="83">
        <v>0.5</v>
      </c>
      <c r="Z3076" s="83">
        <v>0.5</v>
      </c>
      <c r="AA3076" s="83">
        <v>40</v>
      </c>
      <c r="AB3076" s="241">
        <f t="shared" si="228"/>
        <v>10</v>
      </c>
      <c r="AC3076" s="240" t="str">
        <f t="shared" si="229"/>
        <v>DÜŞÜK RİSK</v>
      </c>
      <c r="AD3076" s="81" t="s">
        <v>132</v>
      </c>
      <c r="AE3076" s="81" t="s">
        <v>191</v>
      </c>
      <c r="AF3076" s="240" t="s">
        <v>921</v>
      </c>
      <c r="AG3076" s="83" t="s">
        <v>1220</v>
      </c>
    </row>
    <row r="3077" spans="1:33" ht="175" x14ac:dyDescent="0.45">
      <c r="A3077" s="152">
        <v>3070</v>
      </c>
      <c r="B3077" s="160">
        <v>45896</v>
      </c>
      <c r="C3077" s="81" t="s">
        <v>66</v>
      </c>
      <c r="D3077" s="81" t="s">
        <v>6755</v>
      </c>
      <c r="E3077" s="254" t="s">
        <v>2868</v>
      </c>
      <c r="F3077" s="254" t="s">
        <v>2868</v>
      </c>
      <c r="G3077" s="83" t="s">
        <v>1264</v>
      </c>
      <c r="H3077" s="83" t="s">
        <v>1265</v>
      </c>
      <c r="I3077" s="83" t="s">
        <v>1266</v>
      </c>
      <c r="J3077" s="83" t="s">
        <v>1267</v>
      </c>
      <c r="K3077" s="83" t="s">
        <v>857</v>
      </c>
      <c r="L3077" s="84" t="s">
        <v>1268</v>
      </c>
      <c r="M3077" s="84" t="s">
        <v>1169</v>
      </c>
      <c r="N3077" s="83">
        <v>0.5</v>
      </c>
      <c r="O3077" s="83">
        <v>0.5</v>
      </c>
      <c r="P3077" s="83">
        <v>15</v>
      </c>
      <c r="Q3077" s="241">
        <f t="shared" si="226"/>
        <v>3.75</v>
      </c>
      <c r="R3077" s="240" t="str">
        <f t="shared" si="227"/>
        <v>DÜŞÜK RİSK</v>
      </c>
      <c r="S3077" s="84" t="s">
        <v>918</v>
      </c>
      <c r="T3077" s="83" t="s">
        <v>190</v>
      </c>
      <c r="U3077" s="155" t="s">
        <v>919</v>
      </c>
      <c r="V3077" s="85" t="s">
        <v>558</v>
      </c>
      <c r="W3077" s="156" t="s">
        <v>919</v>
      </c>
      <c r="X3077" s="156" t="s">
        <v>858</v>
      </c>
      <c r="Y3077" s="83">
        <v>0.5</v>
      </c>
      <c r="Z3077" s="83">
        <v>0.5</v>
      </c>
      <c r="AA3077" s="83">
        <v>15</v>
      </c>
      <c r="AB3077" s="241">
        <f t="shared" si="228"/>
        <v>3.75</v>
      </c>
      <c r="AC3077" s="240" t="str">
        <f t="shared" si="229"/>
        <v>DÜŞÜK RİSK</v>
      </c>
      <c r="AD3077" s="81" t="s">
        <v>132</v>
      </c>
      <c r="AE3077" s="81" t="s">
        <v>190</v>
      </c>
      <c r="AF3077" s="240" t="s">
        <v>921</v>
      </c>
      <c r="AG3077" s="83" t="s">
        <v>1220</v>
      </c>
    </row>
    <row r="3078" spans="1:33" ht="175" x14ac:dyDescent="0.45">
      <c r="A3078" s="152">
        <v>3071</v>
      </c>
      <c r="B3078" s="160">
        <v>45896</v>
      </c>
      <c r="C3078" s="81" t="s">
        <v>66</v>
      </c>
      <c r="D3078" s="81" t="s">
        <v>6755</v>
      </c>
      <c r="E3078" s="254" t="s">
        <v>2868</v>
      </c>
      <c r="F3078" s="254" t="s">
        <v>2868</v>
      </c>
      <c r="G3078" s="83" t="s">
        <v>1269</v>
      </c>
      <c r="H3078" s="83" t="s">
        <v>1270</v>
      </c>
      <c r="I3078" s="83" t="s">
        <v>1271</v>
      </c>
      <c r="J3078" s="83" t="s">
        <v>1272</v>
      </c>
      <c r="K3078" s="83" t="s">
        <v>857</v>
      </c>
      <c r="L3078" s="84" t="s">
        <v>1273</v>
      </c>
      <c r="M3078" s="84" t="s">
        <v>917</v>
      </c>
      <c r="N3078" s="83">
        <v>1</v>
      </c>
      <c r="O3078" s="83">
        <v>1</v>
      </c>
      <c r="P3078" s="83">
        <v>40</v>
      </c>
      <c r="Q3078" s="241">
        <f t="shared" si="226"/>
        <v>40</v>
      </c>
      <c r="R3078" s="240" t="str">
        <f t="shared" si="227"/>
        <v>OLASI RİSK</v>
      </c>
      <c r="S3078" s="84" t="s">
        <v>918</v>
      </c>
      <c r="T3078" s="83" t="s">
        <v>191</v>
      </c>
      <c r="U3078" s="155" t="s">
        <v>919</v>
      </c>
      <c r="V3078" s="85" t="s">
        <v>558</v>
      </c>
      <c r="W3078" s="156" t="s">
        <v>919</v>
      </c>
      <c r="X3078" s="156" t="s">
        <v>858</v>
      </c>
      <c r="Y3078" s="83">
        <v>0.5</v>
      </c>
      <c r="Z3078" s="83">
        <v>0.5</v>
      </c>
      <c r="AA3078" s="83">
        <v>40</v>
      </c>
      <c r="AB3078" s="241">
        <f t="shared" si="228"/>
        <v>10</v>
      </c>
      <c r="AC3078" s="240" t="str">
        <f t="shared" si="229"/>
        <v>DÜŞÜK RİSK</v>
      </c>
      <c r="AD3078" s="81" t="s">
        <v>493</v>
      </c>
      <c r="AE3078" s="81" t="s">
        <v>191</v>
      </c>
      <c r="AF3078" s="240" t="s">
        <v>1274</v>
      </c>
      <c r="AG3078" s="83" t="s">
        <v>1220</v>
      </c>
    </row>
    <row r="3079" spans="1:33" ht="122.5" x14ac:dyDescent="0.45">
      <c r="A3079" s="152">
        <v>3072</v>
      </c>
      <c r="B3079" s="160">
        <v>45896</v>
      </c>
      <c r="C3079" s="81" t="s">
        <v>66</v>
      </c>
      <c r="D3079" s="81" t="s">
        <v>6755</v>
      </c>
      <c r="E3079" s="254" t="s">
        <v>2868</v>
      </c>
      <c r="F3079" s="254" t="s">
        <v>2868</v>
      </c>
      <c r="G3079" s="83" t="s">
        <v>1275</v>
      </c>
      <c r="H3079" s="83" t="s">
        <v>1276</v>
      </c>
      <c r="I3079" s="83" t="s">
        <v>1277</v>
      </c>
      <c r="J3079" s="83" t="s">
        <v>1278</v>
      </c>
      <c r="K3079" s="83" t="s">
        <v>857</v>
      </c>
      <c r="L3079" s="84" t="s">
        <v>1279</v>
      </c>
      <c r="M3079" s="84" t="s">
        <v>917</v>
      </c>
      <c r="N3079" s="83">
        <v>1</v>
      </c>
      <c r="O3079" s="83">
        <v>0.5</v>
      </c>
      <c r="P3079" s="83">
        <v>40</v>
      </c>
      <c r="Q3079" s="241">
        <f t="shared" si="226"/>
        <v>20</v>
      </c>
      <c r="R3079" s="240" t="str">
        <f t="shared" si="227"/>
        <v>OLASI RİSK</v>
      </c>
      <c r="S3079" s="84" t="s">
        <v>918</v>
      </c>
      <c r="T3079" s="83" t="s">
        <v>191</v>
      </c>
      <c r="U3079" s="155" t="s">
        <v>919</v>
      </c>
      <c r="V3079" s="85" t="s">
        <v>558</v>
      </c>
      <c r="W3079" s="156" t="s">
        <v>919</v>
      </c>
      <c r="X3079" s="156" t="s">
        <v>858</v>
      </c>
      <c r="Y3079" s="83">
        <v>0.5</v>
      </c>
      <c r="Z3079" s="83">
        <v>0.5</v>
      </c>
      <c r="AA3079" s="83">
        <v>40</v>
      </c>
      <c r="AB3079" s="241">
        <f t="shared" si="228"/>
        <v>10</v>
      </c>
      <c r="AC3079" s="240" t="str">
        <f t="shared" si="229"/>
        <v>DÜŞÜK RİSK</v>
      </c>
      <c r="AD3079" s="81" t="s">
        <v>493</v>
      </c>
      <c r="AE3079" s="81" t="s">
        <v>191</v>
      </c>
      <c r="AF3079" s="240" t="s">
        <v>1274</v>
      </c>
      <c r="AG3079" s="83" t="s">
        <v>1220</v>
      </c>
    </row>
    <row r="3080" spans="1:33" ht="140" x14ac:dyDescent="0.45">
      <c r="A3080" s="152">
        <v>3073</v>
      </c>
      <c r="B3080" s="160">
        <v>45896</v>
      </c>
      <c r="C3080" s="81" t="s">
        <v>66</v>
      </c>
      <c r="D3080" s="81" t="s">
        <v>6755</v>
      </c>
      <c r="E3080" s="254" t="s">
        <v>2868</v>
      </c>
      <c r="F3080" s="254" t="s">
        <v>2868</v>
      </c>
      <c r="G3080" s="83" t="s">
        <v>1275</v>
      </c>
      <c r="H3080" s="83" t="s">
        <v>1280</v>
      </c>
      <c r="I3080" s="83" t="s">
        <v>1281</v>
      </c>
      <c r="J3080" s="83" t="s">
        <v>1282</v>
      </c>
      <c r="K3080" s="83" t="s">
        <v>857</v>
      </c>
      <c r="L3080" s="84" t="s">
        <v>1283</v>
      </c>
      <c r="M3080" s="84" t="s">
        <v>917</v>
      </c>
      <c r="N3080" s="83">
        <v>0.5</v>
      </c>
      <c r="O3080" s="83">
        <v>0.5</v>
      </c>
      <c r="P3080" s="83">
        <v>40</v>
      </c>
      <c r="Q3080" s="241">
        <f t="shared" si="226"/>
        <v>10</v>
      </c>
      <c r="R3080" s="240" t="str">
        <f t="shared" si="227"/>
        <v>DÜŞÜK RİSK</v>
      </c>
      <c r="S3080" s="84" t="s">
        <v>918</v>
      </c>
      <c r="T3080" s="83" t="s">
        <v>191</v>
      </c>
      <c r="U3080" s="155" t="s">
        <v>919</v>
      </c>
      <c r="V3080" s="85" t="s">
        <v>558</v>
      </c>
      <c r="W3080" s="156" t="s">
        <v>919</v>
      </c>
      <c r="X3080" s="156" t="s">
        <v>858</v>
      </c>
      <c r="Y3080" s="83">
        <v>0.5</v>
      </c>
      <c r="Z3080" s="83">
        <v>0.5</v>
      </c>
      <c r="AA3080" s="83">
        <v>40</v>
      </c>
      <c r="AB3080" s="241">
        <f t="shared" si="228"/>
        <v>10</v>
      </c>
      <c r="AC3080" s="240" t="str">
        <f t="shared" si="229"/>
        <v>DÜŞÜK RİSK</v>
      </c>
      <c r="AD3080" s="81" t="s">
        <v>493</v>
      </c>
      <c r="AE3080" s="81" t="s">
        <v>191</v>
      </c>
      <c r="AF3080" s="240" t="s">
        <v>1274</v>
      </c>
      <c r="AG3080" s="83" t="s">
        <v>1220</v>
      </c>
    </row>
    <row r="3081" spans="1:33" ht="140" x14ac:dyDescent="0.45">
      <c r="A3081" s="152">
        <v>3074</v>
      </c>
      <c r="B3081" s="160">
        <v>45896</v>
      </c>
      <c r="C3081" s="81" t="s">
        <v>66</v>
      </c>
      <c r="D3081" s="81" t="s">
        <v>6755</v>
      </c>
      <c r="E3081" s="254" t="s">
        <v>2868</v>
      </c>
      <c r="F3081" s="254" t="s">
        <v>2868</v>
      </c>
      <c r="G3081" s="83" t="s">
        <v>1275</v>
      </c>
      <c r="H3081" s="83" t="s">
        <v>1284</v>
      </c>
      <c r="I3081" s="83" t="s">
        <v>1285</v>
      </c>
      <c r="J3081" s="83" t="s">
        <v>1286</v>
      </c>
      <c r="K3081" s="83" t="s">
        <v>857</v>
      </c>
      <c r="L3081" s="84" t="s">
        <v>1287</v>
      </c>
      <c r="M3081" s="84" t="s">
        <v>917</v>
      </c>
      <c r="N3081" s="83">
        <v>1</v>
      </c>
      <c r="O3081" s="83">
        <v>0.5</v>
      </c>
      <c r="P3081" s="83">
        <v>40</v>
      </c>
      <c r="Q3081" s="241">
        <f t="shared" si="226"/>
        <v>20</v>
      </c>
      <c r="R3081" s="240" t="str">
        <f t="shared" si="227"/>
        <v>OLASI RİSK</v>
      </c>
      <c r="S3081" s="84" t="s">
        <v>918</v>
      </c>
      <c r="T3081" s="83" t="s">
        <v>191</v>
      </c>
      <c r="U3081" s="155" t="s">
        <v>919</v>
      </c>
      <c r="V3081" s="85" t="s">
        <v>558</v>
      </c>
      <c r="W3081" s="156" t="s">
        <v>919</v>
      </c>
      <c r="X3081" s="156" t="s">
        <v>858</v>
      </c>
      <c r="Y3081" s="83">
        <v>0.5</v>
      </c>
      <c r="Z3081" s="83">
        <v>0.5</v>
      </c>
      <c r="AA3081" s="83">
        <v>40</v>
      </c>
      <c r="AB3081" s="241">
        <f t="shared" si="228"/>
        <v>10</v>
      </c>
      <c r="AC3081" s="240" t="str">
        <f t="shared" si="229"/>
        <v>DÜŞÜK RİSK</v>
      </c>
      <c r="AD3081" s="81" t="s">
        <v>493</v>
      </c>
      <c r="AE3081" s="81" t="s">
        <v>191</v>
      </c>
      <c r="AF3081" s="240" t="s">
        <v>1274</v>
      </c>
      <c r="AG3081" s="83" t="s">
        <v>1220</v>
      </c>
    </row>
    <row r="3082" spans="1:33" ht="122.5" x14ac:dyDescent="0.45">
      <c r="A3082" s="152">
        <v>3075</v>
      </c>
      <c r="B3082" s="160">
        <v>45896</v>
      </c>
      <c r="C3082" s="81" t="s">
        <v>66</v>
      </c>
      <c r="D3082" s="81" t="s">
        <v>6755</v>
      </c>
      <c r="E3082" s="254" t="s">
        <v>2868</v>
      </c>
      <c r="F3082" s="254" t="s">
        <v>2868</v>
      </c>
      <c r="G3082" s="83" t="s">
        <v>1275</v>
      </c>
      <c r="H3082" s="83" t="s">
        <v>1288</v>
      </c>
      <c r="I3082" s="83" t="s">
        <v>1285</v>
      </c>
      <c r="J3082" s="83" t="s">
        <v>1289</v>
      </c>
      <c r="K3082" s="83" t="s">
        <v>857</v>
      </c>
      <c r="L3082" s="84" t="s">
        <v>4946</v>
      </c>
      <c r="M3082" s="84" t="s">
        <v>917</v>
      </c>
      <c r="N3082" s="83">
        <v>1</v>
      </c>
      <c r="O3082" s="83">
        <v>0.5</v>
      </c>
      <c r="P3082" s="83">
        <v>40</v>
      </c>
      <c r="Q3082" s="241">
        <f t="shared" si="226"/>
        <v>20</v>
      </c>
      <c r="R3082" s="240" t="str">
        <f t="shared" si="227"/>
        <v>OLASI RİSK</v>
      </c>
      <c r="S3082" s="84" t="s">
        <v>918</v>
      </c>
      <c r="T3082" s="83" t="s">
        <v>191</v>
      </c>
      <c r="U3082" s="155" t="s">
        <v>919</v>
      </c>
      <c r="V3082" s="85" t="s">
        <v>558</v>
      </c>
      <c r="W3082" s="156" t="s">
        <v>919</v>
      </c>
      <c r="X3082" s="156" t="s">
        <v>858</v>
      </c>
      <c r="Y3082" s="83">
        <v>0.5</v>
      </c>
      <c r="Z3082" s="83">
        <v>0.5</v>
      </c>
      <c r="AA3082" s="83">
        <v>40</v>
      </c>
      <c r="AB3082" s="241">
        <f t="shared" si="228"/>
        <v>10</v>
      </c>
      <c r="AC3082" s="240" t="str">
        <f t="shared" si="229"/>
        <v>DÜŞÜK RİSK</v>
      </c>
      <c r="AD3082" s="81" t="s">
        <v>493</v>
      </c>
      <c r="AE3082" s="81" t="s">
        <v>191</v>
      </c>
      <c r="AF3082" s="240" t="s">
        <v>1274</v>
      </c>
      <c r="AG3082" s="83" t="s">
        <v>1220</v>
      </c>
    </row>
    <row r="3083" spans="1:33" ht="105" x14ac:dyDescent="0.45">
      <c r="A3083" s="152">
        <v>3076</v>
      </c>
      <c r="B3083" s="160">
        <v>45896</v>
      </c>
      <c r="C3083" s="81" t="s">
        <v>66</v>
      </c>
      <c r="D3083" s="81" t="s">
        <v>6755</v>
      </c>
      <c r="E3083" s="254" t="s">
        <v>2868</v>
      </c>
      <c r="F3083" s="254" t="s">
        <v>2868</v>
      </c>
      <c r="G3083" s="83" t="s">
        <v>1275</v>
      </c>
      <c r="H3083" s="83" t="s">
        <v>1290</v>
      </c>
      <c r="I3083" s="83" t="s">
        <v>1291</v>
      </c>
      <c r="J3083" s="83" t="s">
        <v>1292</v>
      </c>
      <c r="K3083" s="83" t="s">
        <v>857</v>
      </c>
      <c r="L3083" s="84" t="s">
        <v>1293</v>
      </c>
      <c r="M3083" s="84" t="s">
        <v>917</v>
      </c>
      <c r="N3083" s="83">
        <v>0.5</v>
      </c>
      <c r="O3083" s="83">
        <v>0.5</v>
      </c>
      <c r="P3083" s="83">
        <v>40</v>
      </c>
      <c r="Q3083" s="241">
        <f t="shared" ref="Q3083:Q3146" si="230">IF(OR(ISBLANK(N3083)=TRUE,ISBLANK(O3083)=TRUE,ISBLANK(P3083)=TRUE),"",PRODUCT(N3083,O3083,P3083))</f>
        <v>10</v>
      </c>
      <c r="R3083" s="240" t="str">
        <f t="shared" ref="R3083:R3146" si="231">IF(Q3083="","",IF(AND(Q3083&gt;=0,Q3083&lt;20),"DÜŞÜK RİSK",IF(AND(Q3083&gt;=20,Q3083&lt;70),"OLASI RİSK",IF(AND(Q3083&gt;=70,Q3083&lt;200),"ÖNEMLİ RİSK",IF(AND(Q3083&gt;=200,Q3083&lt;400),"YÜKSEK RİSK",IF(Q3083&gt;=400,"KABUL EDİLEMEZ RİSK",""))))))</f>
        <v>DÜŞÜK RİSK</v>
      </c>
      <c r="S3083" s="84" t="s">
        <v>918</v>
      </c>
      <c r="T3083" s="83" t="s">
        <v>191</v>
      </c>
      <c r="U3083" s="155" t="s">
        <v>919</v>
      </c>
      <c r="V3083" s="85" t="s">
        <v>558</v>
      </c>
      <c r="W3083" s="156" t="s">
        <v>919</v>
      </c>
      <c r="X3083" s="156" t="s">
        <v>858</v>
      </c>
      <c r="Y3083" s="83">
        <v>0.5</v>
      </c>
      <c r="Z3083" s="83">
        <v>0.5</v>
      </c>
      <c r="AA3083" s="83">
        <v>40</v>
      </c>
      <c r="AB3083" s="241">
        <f t="shared" ref="AB3083:AB3146" si="232">IF(OR(ISBLANK(Y3083)=TRUE,ISBLANK(Z3083)=TRUE,ISBLANK(AA3083)=TRUE),"",PRODUCT(Y3083,Z3083,AA3083))</f>
        <v>10</v>
      </c>
      <c r="AC3083" s="240" t="str">
        <f t="shared" ref="AC3083:AC3146" si="233">IF(AB3083="","",IF(AND(AB3083&gt;=0,AB3083&lt;20),"DÜŞÜK RİSK",IF(AND(AB3083&gt;=20,AB3083&lt;70),"OLASI RİSK",IF(AND(AB3083&gt;=70,AB3083&lt;200),"ÖNEMLİ RİSK",IF(AND(AB3083&gt;=200,AB3083&lt;400),"YÜKSEK RİSK",IF(AB3083&gt;=400,"KABUL EDİLEMEZ RİSK",""))))))</f>
        <v>DÜŞÜK RİSK</v>
      </c>
      <c r="AD3083" s="81" t="s">
        <v>493</v>
      </c>
      <c r="AE3083" s="81" t="s">
        <v>191</v>
      </c>
      <c r="AF3083" s="240" t="s">
        <v>1274</v>
      </c>
      <c r="AG3083" s="83" t="s">
        <v>1220</v>
      </c>
    </row>
    <row r="3084" spans="1:33" ht="122.5" x14ac:dyDescent="0.45">
      <c r="A3084" s="152">
        <v>3077</v>
      </c>
      <c r="B3084" s="160">
        <v>45896</v>
      </c>
      <c r="C3084" s="83" t="s">
        <v>66</v>
      </c>
      <c r="D3084" s="81" t="s">
        <v>6756</v>
      </c>
      <c r="E3084" s="254" t="s">
        <v>2868</v>
      </c>
      <c r="F3084" s="254" t="s">
        <v>2868</v>
      </c>
      <c r="G3084" s="83" t="s">
        <v>1294</v>
      </c>
      <c r="H3084" s="83" t="s">
        <v>1295</v>
      </c>
      <c r="I3084" s="83" t="s">
        <v>1296</v>
      </c>
      <c r="J3084" s="83" t="s">
        <v>924</v>
      </c>
      <c r="K3084" s="83" t="s">
        <v>1008</v>
      </c>
      <c r="L3084" s="84" t="s">
        <v>1297</v>
      </c>
      <c r="M3084" s="84" t="s">
        <v>1169</v>
      </c>
      <c r="N3084" s="83">
        <v>0.5</v>
      </c>
      <c r="O3084" s="83">
        <v>0.5</v>
      </c>
      <c r="P3084" s="83">
        <v>7</v>
      </c>
      <c r="Q3084" s="241">
        <f t="shared" si="230"/>
        <v>1.75</v>
      </c>
      <c r="R3084" s="240" t="str">
        <f t="shared" si="231"/>
        <v>DÜŞÜK RİSK</v>
      </c>
      <c r="S3084" s="84" t="s">
        <v>918</v>
      </c>
      <c r="T3084" s="83" t="s">
        <v>191</v>
      </c>
      <c r="U3084" s="155" t="s">
        <v>919</v>
      </c>
      <c r="V3084" s="85" t="s">
        <v>558</v>
      </c>
      <c r="W3084" s="156" t="s">
        <v>919</v>
      </c>
      <c r="X3084" s="156" t="s">
        <v>858</v>
      </c>
      <c r="Y3084" s="83">
        <v>0.5</v>
      </c>
      <c r="Z3084" s="83">
        <v>0.5</v>
      </c>
      <c r="AA3084" s="83">
        <v>7</v>
      </c>
      <c r="AB3084" s="241">
        <f t="shared" si="232"/>
        <v>1.75</v>
      </c>
      <c r="AC3084" s="240" t="str">
        <f t="shared" si="233"/>
        <v>DÜŞÜK RİSK</v>
      </c>
      <c r="AD3084" s="81" t="s">
        <v>493</v>
      </c>
      <c r="AE3084" s="81" t="s">
        <v>191</v>
      </c>
      <c r="AF3084" s="240" t="s">
        <v>1274</v>
      </c>
      <c r="AG3084" s="83" t="s">
        <v>1298</v>
      </c>
    </row>
    <row r="3085" spans="1:33" ht="105" x14ac:dyDescent="0.45">
      <c r="A3085" s="152">
        <v>3078</v>
      </c>
      <c r="B3085" s="160">
        <v>45896</v>
      </c>
      <c r="C3085" s="83" t="s">
        <v>66</v>
      </c>
      <c r="D3085" s="81" t="s">
        <v>6756</v>
      </c>
      <c r="E3085" s="254" t="s">
        <v>2868</v>
      </c>
      <c r="F3085" s="254" t="s">
        <v>2868</v>
      </c>
      <c r="G3085" s="83" t="s">
        <v>1294</v>
      </c>
      <c r="H3085" s="83" t="s">
        <v>1299</v>
      </c>
      <c r="I3085" s="83" t="s">
        <v>1300</v>
      </c>
      <c r="J3085" s="83" t="s">
        <v>1301</v>
      </c>
      <c r="K3085" s="83" t="s">
        <v>1008</v>
      </c>
      <c r="L3085" s="84" t="s">
        <v>1302</v>
      </c>
      <c r="M3085" s="84" t="s">
        <v>1169</v>
      </c>
      <c r="N3085" s="83">
        <v>3</v>
      </c>
      <c r="O3085" s="83">
        <v>1</v>
      </c>
      <c r="P3085" s="83">
        <v>7</v>
      </c>
      <c r="Q3085" s="241">
        <f t="shared" si="230"/>
        <v>21</v>
      </c>
      <c r="R3085" s="240" t="str">
        <f t="shared" si="231"/>
        <v>OLASI RİSK</v>
      </c>
      <c r="S3085" s="84" t="s">
        <v>918</v>
      </c>
      <c r="T3085" s="83" t="s">
        <v>191</v>
      </c>
      <c r="U3085" s="155" t="s">
        <v>919</v>
      </c>
      <c r="V3085" s="85" t="s">
        <v>558</v>
      </c>
      <c r="W3085" s="156" t="s">
        <v>919</v>
      </c>
      <c r="X3085" s="156" t="s">
        <v>858</v>
      </c>
      <c r="Y3085" s="83">
        <v>1</v>
      </c>
      <c r="Z3085" s="83">
        <v>0.5</v>
      </c>
      <c r="AA3085" s="83">
        <v>3</v>
      </c>
      <c r="AB3085" s="241">
        <f t="shared" si="232"/>
        <v>1.5</v>
      </c>
      <c r="AC3085" s="240" t="str">
        <f t="shared" si="233"/>
        <v>DÜŞÜK RİSK</v>
      </c>
      <c r="AD3085" s="81" t="s">
        <v>132</v>
      </c>
      <c r="AE3085" s="81" t="s">
        <v>191</v>
      </c>
      <c r="AF3085" s="240" t="s">
        <v>921</v>
      </c>
      <c r="AG3085" s="83" t="s">
        <v>1298</v>
      </c>
    </row>
    <row r="3086" spans="1:33" ht="157.5" x14ac:dyDescent="0.45">
      <c r="A3086" s="152">
        <v>3079</v>
      </c>
      <c r="B3086" s="160">
        <v>45896</v>
      </c>
      <c r="C3086" s="83" t="s">
        <v>66</v>
      </c>
      <c r="D3086" s="81" t="s">
        <v>6756</v>
      </c>
      <c r="E3086" s="254" t="s">
        <v>2868</v>
      </c>
      <c r="F3086" s="254" t="s">
        <v>2868</v>
      </c>
      <c r="G3086" s="83" t="s">
        <v>1303</v>
      </c>
      <c r="H3086" s="83" t="s">
        <v>1304</v>
      </c>
      <c r="I3086" s="83" t="s">
        <v>1305</v>
      </c>
      <c r="J3086" s="83" t="s">
        <v>1306</v>
      </c>
      <c r="K3086" s="83" t="s">
        <v>1008</v>
      </c>
      <c r="L3086" s="84" t="s">
        <v>1307</v>
      </c>
      <c r="M3086" s="84" t="s">
        <v>1169</v>
      </c>
      <c r="N3086" s="83">
        <v>1</v>
      </c>
      <c r="O3086" s="83">
        <v>1</v>
      </c>
      <c r="P3086" s="83">
        <v>40</v>
      </c>
      <c r="Q3086" s="241">
        <f t="shared" si="230"/>
        <v>40</v>
      </c>
      <c r="R3086" s="240" t="str">
        <f t="shared" si="231"/>
        <v>OLASI RİSK</v>
      </c>
      <c r="S3086" s="84" t="s">
        <v>918</v>
      </c>
      <c r="T3086" s="83" t="s">
        <v>191</v>
      </c>
      <c r="U3086" s="155" t="s">
        <v>919</v>
      </c>
      <c r="V3086" s="85" t="s">
        <v>558</v>
      </c>
      <c r="W3086" s="156" t="s">
        <v>919</v>
      </c>
      <c r="X3086" s="156" t="s">
        <v>858</v>
      </c>
      <c r="Y3086" s="83">
        <v>0.5</v>
      </c>
      <c r="Z3086" s="83">
        <v>0.5</v>
      </c>
      <c r="AA3086" s="83">
        <v>40</v>
      </c>
      <c r="AB3086" s="241">
        <f t="shared" si="232"/>
        <v>10</v>
      </c>
      <c r="AC3086" s="240" t="str">
        <f t="shared" si="233"/>
        <v>DÜŞÜK RİSK</v>
      </c>
      <c r="AD3086" s="81" t="s">
        <v>132</v>
      </c>
      <c r="AE3086" s="81" t="s">
        <v>191</v>
      </c>
      <c r="AF3086" s="240" t="s">
        <v>921</v>
      </c>
      <c r="AG3086" s="83" t="s">
        <v>1298</v>
      </c>
    </row>
    <row r="3087" spans="1:33" ht="157.5" x14ac:dyDescent="0.45">
      <c r="A3087" s="152">
        <v>3080</v>
      </c>
      <c r="B3087" s="160">
        <v>45896</v>
      </c>
      <c r="C3087" s="83" t="s">
        <v>66</v>
      </c>
      <c r="D3087" s="81" t="s">
        <v>6756</v>
      </c>
      <c r="E3087" s="254" t="s">
        <v>2868</v>
      </c>
      <c r="F3087" s="254" t="s">
        <v>2868</v>
      </c>
      <c r="G3087" s="83" t="s">
        <v>1308</v>
      </c>
      <c r="H3087" s="83" t="s">
        <v>1309</v>
      </c>
      <c r="I3087" s="83" t="s">
        <v>1310</v>
      </c>
      <c r="J3087" s="83" t="s">
        <v>1311</v>
      </c>
      <c r="K3087" s="83" t="s">
        <v>1008</v>
      </c>
      <c r="L3087" s="84" t="s">
        <v>1312</v>
      </c>
      <c r="M3087" s="84" t="s">
        <v>1169</v>
      </c>
      <c r="N3087" s="83">
        <v>3</v>
      </c>
      <c r="O3087" s="83">
        <v>3</v>
      </c>
      <c r="P3087" s="83">
        <v>15</v>
      </c>
      <c r="Q3087" s="241">
        <f t="shared" si="230"/>
        <v>135</v>
      </c>
      <c r="R3087" s="240" t="str">
        <f t="shared" si="231"/>
        <v>ÖNEMLİ RİSK</v>
      </c>
      <c r="S3087" s="84" t="s">
        <v>918</v>
      </c>
      <c r="T3087" s="83" t="s">
        <v>191</v>
      </c>
      <c r="U3087" s="155" t="s">
        <v>919</v>
      </c>
      <c r="V3087" s="85" t="s">
        <v>558</v>
      </c>
      <c r="W3087" s="156" t="s">
        <v>919</v>
      </c>
      <c r="X3087" s="156" t="s">
        <v>858</v>
      </c>
      <c r="Y3087" s="83">
        <v>0.5</v>
      </c>
      <c r="Z3087" s="83">
        <v>0.5</v>
      </c>
      <c r="AA3087" s="83">
        <v>15</v>
      </c>
      <c r="AB3087" s="241">
        <f t="shared" si="232"/>
        <v>3.75</v>
      </c>
      <c r="AC3087" s="240" t="str">
        <f t="shared" si="233"/>
        <v>DÜŞÜK RİSK</v>
      </c>
      <c r="AD3087" s="81" t="s">
        <v>132</v>
      </c>
      <c r="AE3087" s="81" t="s">
        <v>191</v>
      </c>
      <c r="AF3087" s="240" t="s">
        <v>921</v>
      </c>
      <c r="AG3087" s="83" t="s">
        <v>1298</v>
      </c>
    </row>
    <row r="3088" spans="1:33" ht="175" x14ac:dyDescent="0.45">
      <c r="A3088" s="152">
        <v>3081</v>
      </c>
      <c r="B3088" s="160">
        <v>45896</v>
      </c>
      <c r="C3088" s="83" t="s">
        <v>66</v>
      </c>
      <c r="D3088" s="81" t="s">
        <v>6756</v>
      </c>
      <c r="E3088" s="254" t="s">
        <v>2868</v>
      </c>
      <c r="F3088" s="254" t="s">
        <v>2868</v>
      </c>
      <c r="G3088" s="83" t="s">
        <v>1313</v>
      </c>
      <c r="H3088" s="83" t="s">
        <v>1314</v>
      </c>
      <c r="I3088" s="83" t="s">
        <v>1315</v>
      </c>
      <c r="J3088" s="83" t="s">
        <v>1306</v>
      </c>
      <c r="K3088" s="83" t="s">
        <v>1008</v>
      </c>
      <c r="L3088" s="84" t="s">
        <v>1316</v>
      </c>
      <c r="M3088" s="84" t="s">
        <v>1169</v>
      </c>
      <c r="N3088" s="83">
        <v>1</v>
      </c>
      <c r="O3088" s="83">
        <v>0.5</v>
      </c>
      <c r="P3088" s="83">
        <v>15</v>
      </c>
      <c r="Q3088" s="241">
        <f t="shared" si="230"/>
        <v>7.5</v>
      </c>
      <c r="R3088" s="240" t="str">
        <f t="shared" si="231"/>
        <v>DÜŞÜK RİSK</v>
      </c>
      <c r="S3088" s="84" t="s">
        <v>918</v>
      </c>
      <c r="T3088" s="83" t="s">
        <v>72</v>
      </c>
      <c r="U3088" s="155" t="s">
        <v>919</v>
      </c>
      <c r="V3088" s="85" t="s">
        <v>558</v>
      </c>
      <c r="W3088" s="156" t="s">
        <v>919</v>
      </c>
      <c r="X3088" s="156" t="s">
        <v>858</v>
      </c>
      <c r="Y3088" s="83">
        <v>0.5</v>
      </c>
      <c r="Z3088" s="83">
        <v>0.5</v>
      </c>
      <c r="AA3088" s="83">
        <v>40</v>
      </c>
      <c r="AB3088" s="241">
        <f t="shared" si="232"/>
        <v>10</v>
      </c>
      <c r="AC3088" s="240" t="str">
        <f t="shared" si="233"/>
        <v>DÜŞÜK RİSK</v>
      </c>
      <c r="AD3088" s="81" t="s">
        <v>493</v>
      </c>
      <c r="AE3088" s="81" t="s">
        <v>72</v>
      </c>
      <c r="AF3088" s="240" t="s">
        <v>1081</v>
      </c>
      <c r="AG3088" s="83" t="s">
        <v>1298</v>
      </c>
    </row>
    <row r="3089" spans="1:33" ht="122.5" x14ac:dyDescent="0.45">
      <c r="A3089" s="152">
        <v>3082</v>
      </c>
      <c r="B3089" s="160">
        <v>45896</v>
      </c>
      <c r="C3089" s="83" t="s">
        <v>66</v>
      </c>
      <c r="D3089" s="81" t="s">
        <v>6756</v>
      </c>
      <c r="E3089" s="254" t="s">
        <v>2868</v>
      </c>
      <c r="F3089" s="254" t="s">
        <v>2868</v>
      </c>
      <c r="G3089" s="83" t="s">
        <v>1313</v>
      </c>
      <c r="H3089" s="83" t="s">
        <v>1317</v>
      </c>
      <c r="I3089" s="83" t="s">
        <v>1318</v>
      </c>
      <c r="J3089" s="83" t="s">
        <v>1306</v>
      </c>
      <c r="K3089" s="83" t="s">
        <v>1008</v>
      </c>
      <c r="L3089" s="84" t="s">
        <v>1319</v>
      </c>
      <c r="M3089" s="84" t="s">
        <v>1169</v>
      </c>
      <c r="N3089" s="83">
        <v>1</v>
      </c>
      <c r="O3089" s="83">
        <v>0.5</v>
      </c>
      <c r="P3089" s="83">
        <v>40</v>
      </c>
      <c r="Q3089" s="241">
        <f t="shared" si="230"/>
        <v>20</v>
      </c>
      <c r="R3089" s="240" t="str">
        <f t="shared" si="231"/>
        <v>OLASI RİSK</v>
      </c>
      <c r="S3089" s="84" t="s">
        <v>918</v>
      </c>
      <c r="T3089" s="83" t="s">
        <v>191</v>
      </c>
      <c r="U3089" s="155" t="s">
        <v>919</v>
      </c>
      <c r="V3089" s="85" t="s">
        <v>558</v>
      </c>
      <c r="W3089" s="156" t="s">
        <v>919</v>
      </c>
      <c r="X3089" s="156" t="s">
        <v>858</v>
      </c>
      <c r="Y3089" s="83">
        <v>1</v>
      </c>
      <c r="Z3089" s="83">
        <v>0.5</v>
      </c>
      <c r="AA3089" s="83">
        <v>15</v>
      </c>
      <c r="AB3089" s="241">
        <f t="shared" si="232"/>
        <v>7.5</v>
      </c>
      <c r="AC3089" s="240" t="str">
        <f t="shared" si="233"/>
        <v>DÜŞÜK RİSK</v>
      </c>
      <c r="AD3089" s="81" t="s">
        <v>132</v>
      </c>
      <c r="AE3089" s="81" t="s">
        <v>191</v>
      </c>
      <c r="AF3089" s="240" t="s">
        <v>921</v>
      </c>
      <c r="AG3089" s="83" t="s">
        <v>1298</v>
      </c>
    </row>
    <row r="3090" spans="1:33" ht="87.5" x14ac:dyDescent="0.45">
      <c r="A3090" s="152">
        <v>3083</v>
      </c>
      <c r="B3090" s="160">
        <v>45896</v>
      </c>
      <c r="C3090" s="83" t="s">
        <v>66</v>
      </c>
      <c r="D3090" s="81" t="s">
        <v>6756</v>
      </c>
      <c r="E3090" s="254" t="s">
        <v>2868</v>
      </c>
      <c r="F3090" s="254" t="s">
        <v>2868</v>
      </c>
      <c r="G3090" s="83" t="s">
        <v>1313</v>
      </c>
      <c r="H3090" s="83" t="s">
        <v>1320</v>
      </c>
      <c r="I3090" s="83" t="s">
        <v>1321</v>
      </c>
      <c r="J3090" s="83" t="s">
        <v>1322</v>
      </c>
      <c r="K3090" s="83" t="s">
        <v>1008</v>
      </c>
      <c r="L3090" s="84" t="s">
        <v>4788</v>
      </c>
      <c r="M3090" s="84" t="s">
        <v>1169</v>
      </c>
      <c r="N3090" s="83">
        <v>1</v>
      </c>
      <c r="O3090" s="83">
        <v>1</v>
      </c>
      <c r="P3090" s="83">
        <v>40</v>
      </c>
      <c r="Q3090" s="241">
        <v>300</v>
      </c>
      <c r="R3090" s="240" t="str">
        <f t="shared" si="231"/>
        <v>YÜKSEK RİSK</v>
      </c>
      <c r="S3090" s="84" t="s">
        <v>4958</v>
      </c>
      <c r="T3090" s="83" t="s">
        <v>72</v>
      </c>
      <c r="U3090" s="155" t="s">
        <v>919</v>
      </c>
      <c r="V3090" s="85"/>
      <c r="W3090" s="156" t="s">
        <v>919</v>
      </c>
      <c r="X3090" s="156"/>
      <c r="Y3090" s="83"/>
      <c r="Z3090" s="83"/>
      <c r="AA3090" s="83"/>
      <c r="AB3090" s="241" t="str">
        <f t="shared" si="232"/>
        <v/>
      </c>
      <c r="AC3090" s="240" t="str">
        <f t="shared" si="233"/>
        <v/>
      </c>
      <c r="AD3090" s="81" t="s">
        <v>132</v>
      </c>
      <c r="AE3090" s="81" t="s">
        <v>191</v>
      </c>
      <c r="AF3090" s="240"/>
      <c r="AG3090" s="83" t="s">
        <v>1298</v>
      </c>
    </row>
    <row r="3091" spans="1:33" ht="122.5" x14ac:dyDescent="0.45">
      <c r="A3091" s="152">
        <v>3084</v>
      </c>
      <c r="B3091" s="160">
        <v>45896</v>
      </c>
      <c r="C3091" s="83" t="s">
        <v>66</v>
      </c>
      <c r="D3091" s="81" t="s">
        <v>6756</v>
      </c>
      <c r="E3091" s="254" t="s">
        <v>2868</v>
      </c>
      <c r="F3091" s="254" t="s">
        <v>2868</v>
      </c>
      <c r="G3091" s="83" t="s">
        <v>1313</v>
      </c>
      <c r="H3091" s="83" t="s">
        <v>1324</v>
      </c>
      <c r="I3091" s="83" t="s">
        <v>1325</v>
      </c>
      <c r="J3091" s="83" t="s">
        <v>1326</v>
      </c>
      <c r="K3091" s="83" t="s">
        <v>1008</v>
      </c>
      <c r="L3091" s="84" t="s">
        <v>4788</v>
      </c>
      <c r="M3091" s="84" t="s">
        <v>1169</v>
      </c>
      <c r="N3091" s="83">
        <v>1</v>
      </c>
      <c r="O3091" s="83">
        <v>0.5</v>
      </c>
      <c r="P3091" s="83">
        <v>40</v>
      </c>
      <c r="Q3091" s="241">
        <v>300</v>
      </c>
      <c r="R3091" s="240" t="str">
        <f t="shared" si="231"/>
        <v>YÜKSEK RİSK</v>
      </c>
      <c r="S3091" s="84" t="s">
        <v>4958</v>
      </c>
      <c r="T3091" s="83" t="s">
        <v>72</v>
      </c>
      <c r="U3091" s="155" t="s">
        <v>919</v>
      </c>
      <c r="V3091" s="85" t="s">
        <v>558</v>
      </c>
      <c r="W3091" s="156" t="s">
        <v>919</v>
      </c>
      <c r="X3091" s="156" t="s">
        <v>858</v>
      </c>
      <c r="Y3091" s="83">
        <v>0.5</v>
      </c>
      <c r="Z3091" s="83">
        <v>0.5</v>
      </c>
      <c r="AA3091" s="83">
        <v>40</v>
      </c>
      <c r="AB3091" s="241">
        <f t="shared" si="232"/>
        <v>10</v>
      </c>
      <c r="AC3091" s="240" t="str">
        <f t="shared" si="233"/>
        <v>DÜŞÜK RİSK</v>
      </c>
      <c r="AD3091" s="81" t="s">
        <v>493</v>
      </c>
      <c r="AE3091" s="81" t="s">
        <v>72</v>
      </c>
      <c r="AF3091" s="240" t="s">
        <v>1081</v>
      </c>
      <c r="AG3091" s="83" t="s">
        <v>1298</v>
      </c>
    </row>
    <row r="3092" spans="1:33" ht="122.5" x14ac:dyDescent="0.45">
      <c r="A3092" s="152">
        <v>3085</v>
      </c>
      <c r="B3092" s="160">
        <v>45896</v>
      </c>
      <c r="C3092" s="83" t="s">
        <v>66</v>
      </c>
      <c r="D3092" s="81" t="s">
        <v>6756</v>
      </c>
      <c r="E3092" s="254" t="s">
        <v>2868</v>
      </c>
      <c r="F3092" s="254" t="s">
        <v>2868</v>
      </c>
      <c r="G3092" s="83" t="s">
        <v>1313</v>
      </c>
      <c r="H3092" s="83" t="s">
        <v>1327</v>
      </c>
      <c r="I3092" s="83" t="s">
        <v>1325</v>
      </c>
      <c r="J3092" s="83" t="s">
        <v>1328</v>
      </c>
      <c r="K3092" s="83" t="s">
        <v>1008</v>
      </c>
      <c r="L3092" s="84" t="s">
        <v>1329</v>
      </c>
      <c r="M3092" s="84" t="s">
        <v>1169</v>
      </c>
      <c r="N3092" s="83">
        <v>1</v>
      </c>
      <c r="O3092" s="83">
        <v>1</v>
      </c>
      <c r="P3092" s="83">
        <v>40</v>
      </c>
      <c r="Q3092" s="241">
        <f t="shared" si="230"/>
        <v>40</v>
      </c>
      <c r="R3092" s="240" t="str">
        <f t="shared" si="231"/>
        <v>OLASI RİSK</v>
      </c>
      <c r="S3092" s="84" t="s">
        <v>918</v>
      </c>
      <c r="T3092" s="83" t="s">
        <v>72</v>
      </c>
      <c r="U3092" s="155" t="s">
        <v>919</v>
      </c>
      <c r="V3092" s="85" t="s">
        <v>558</v>
      </c>
      <c r="W3092" s="156" t="s">
        <v>919</v>
      </c>
      <c r="X3092" s="156" t="s">
        <v>858</v>
      </c>
      <c r="Y3092" s="83">
        <v>1</v>
      </c>
      <c r="Z3092" s="83">
        <v>0.5</v>
      </c>
      <c r="AA3092" s="83">
        <v>15</v>
      </c>
      <c r="AB3092" s="241">
        <f t="shared" si="232"/>
        <v>7.5</v>
      </c>
      <c r="AC3092" s="240" t="str">
        <f t="shared" si="233"/>
        <v>DÜŞÜK RİSK</v>
      </c>
      <c r="AD3092" s="81" t="s">
        <v>493</v>
      </c>
      <c r="AE3092" s="81" t="s">
        <v>72</v>
      </c>
      <c r="AF3092" s="240" t="s">
        <v>1081</v>
      </c>
      <c r="AG3092" s="83" t="s">
        <v>1298</v>
      </c>
    </row>
    <row r="3093" spans="1:33" ht="87.5" x14ac:dyDescent="0.45">
      <c r="A3093" s="152">
        <v>3086</v>
      </c>
      <c r="B3093" s="160">
        <v>45896</v>
      </c>
      <c r="C3093" s="83" t="s">
        <v>66</v>
      </c>
      <c r="D3093" s="81" t="s">
        <v>6756</v>
      </c>
      <c r="E3093" s="254" t="s">
        <v>2868</v>
      </c>
      <c r="F3093" s="254" t="s">
        <v>2868</v>
      </c>
      <c r="G3093" s="83" t="s">
        <v>1313</v>
      </c>
      <c r="H3093" s="83" t="s">
        <v>1330</v>
      </c>
      <c r="I3093" s="83" t="s">
        <v>1331</v>
      </c>
      <c r="J3093" s="83" t="s">
        <v>1332</v>
      </c>
      <c r="K3093" s="83" t="s">
        <v>1008</v>
      </c>
      <c r="L3093" s="84" t="s">
        <v>1333</v>
      </c>
      <c r="M3093" s="84" t="s">
        <v>1169</v>
      </c>
      <c r="N3093" s="83">
        <v>1</v>
      </c>
      <c r="O3093" s="83">
        <v>1</v>
      </c>
      <c r="P3093" s="83">
        <v>40</v>
      </c>
      <c r="Q3093" s="241">
        <f t="shared" si="230"/>
        <v>40</v>
      </c>
      <c r="R3093" s="240" t="str">
        <f t="shared" si="231"/>
        <v>OLASI RİSK</v>
      </c>
      <c r="S3093" s="84" t="s">
        <v>918</v>
      </c>
      <c r="T3093" s="83" t="s">
        <v>72</v>
      </c>
      <c r="U3093" s="155" t="s">
        <v>919</v>
      </c>
      <c r="V3093" s="85" t="s">
        <v>558</v>
      </c>
      <c r="W3093" s="156" t="s">
        <v>919</v>
      </c>
      <c r="X3093" s="156" t="s">
        <v>858</v>
      </c>
      <c r="Y3093" s="83">
        <v>1</v>
      </c>
      <c r="Z3093" s="83">
        <v>0.5</v>
      </c>
      <c r="AA3093" s="83">
        <v>15</v>
      </c>
      <c r="AB3093" s="241">
        <f t="shared" si="232"/>
        <v>7.5</v>
      </c>
      <c r="AC3093" s="240" t="str">
        <f t="shared" si="233"/>
        <v>DÜŞÜK RİSK</v>
      </c>
      <c r="AD3093" s="81" t="s">
        <v>493</v>
      </c>
      <c r="AE3093" s="81" t="s">
        <v>72</v>
      </c>
      <c r="AF3093" s="240" t="s">
        <v>1081</v>
      </c>
      <c r="AG3093" s="83" t="s">
        <v>1298</v>
      </c>
    </row>
    <row r="3094" spans="1:33" ht="87.5" x14ac:dyDescent="0.45">
      <c r="A3094" s="152">
        <v>3087</v>
      </c>
      <c r="B3094" s="160">
        <v>45896</v>
      </c>
      <c r="C3094" s="83" t="s">
        <v>66</v>
      </c>
      <c r="D3094" s="81" t="s">
        <v>6756</v>
      </c>
      <c r="E3094" s="254" t="s">
        <v>2868</v>
      </c>
      <c r="F3094" s="254" t="s">
        <v>2868</v>
      </c>
      <c r="G3094" s="83" t="s">
        <v>1334</v>
      </c>
      <c r="H3094" s="83" t="s">
        <v>1335</v>
      </c>
      <c r="I3094" s="83" t="s">
        <v>1336</v>
      </c>
      <c r="J3094" s="83" t="s">
        <v>1337</v>
      </c>
      <c r="K3094" s="83" t="s">
        <v>1008</v>
      </c>
      <c r="L3094" s="84" t="s">
        <v>1338</v>
      </c>
      <c r="M3094" s="84" t="s">
        <v>917</v>
      </c>
      <c r="N3094" s="83">
        <v>0.5</v>
      </c>
      <c r="O3094" s="83">
        <v>0.5</v>
      </c>
      <c r="P3094" s="83">
        <v>40</v>
      </c>
      <c r="Q3094" s="241">
        <f t="shared" si="230"/>
        <v>10</v>
      </c>
      <c r="R3094" s="240" t="str">
        <f t="shared" si="231"/>
        <v>DÜŞÜK RİSK</v>
      </c>
      <c r="S3094" s="84" t="s">
        <v>918</v>
      </c>
      <c r="T3094" s="83" t="s">
        <v>72</v>
      </c>
      <c r="U3094" s="155" t="s">
        <v>919</v>
      </c>
      <c r="V3094" s="85" t="s">
        <v>558</v>
      </c>
      <c r="W3094" s="156" t="s">
        <v>919</v>
      </c>
      <c r="X3094" s="156" t="s">
        <v>858</v>
      </c>
      <c r="Y3094" s="83">
        <v>0.5</v>
      </c>
      <c r="Z3094" s="83">
        <v>0.5</v>
      </c>
      <c r="AA3094" s="83">
        <v>40</v>
      </c>
      <c r="AB3094" s="241">
        <f t="shared" si="232"/>
        <v>10</v>
      </c>
      <c r="AC3094" s="240" t="str">
        <f t="shared" si="233"/>
        <v>DÜŞÜK RİSK</v>
      </c>
      <c r="AD3094" s="81" t="s">
        <v>493</v>
      </c>
      <c r="AE3094" s="81" t="s">
        <v>72</v>
      </c>
      <c r="AF3094" s="240" t="s">
        <v>1274</v>
      </c>
      <c r="AG3094" s="83" t="s">
        <v>1298</v>
      </c>
    </row>
    <row r="3095" spans="1:33" ht="192.5" x14ac:dyDescent="0.45">
      <c r="A3095" s="152">
        <v>3088</v>
      </c>
      <c r="B3095" s="160">
        <v>45896</v>
      </c>
      <c r="C3095" s="83" t="s">
        <v>66</v>
      </c>
      <c r="D3095" s="81" t="s">
        <v>6756</v>
      </c>
      <c r="E3095" s="254" t="s">
        <v>2868</v>
      </c>
      <c r="F3095" s="254" t="s">
        <v>2868</v>
      </c>
      <c r="G3095" s="83" t="s">
        <v>1339</v>
      </c>
      <c r="H3095" s="83" t="s">
        <v>1340</v>
      </c>
      <c r="I3095" s="83" t="s">
        <v>1341</v>
      </c>
      <c r="J3095" s="83" t="s">
        <v>1342</v>
      </c>
      <c r="K3095" s="83" t="s">
        <v>1008</v>
      </c>
      <c r="L3095" s="84" t="s">
        <v>4970</v>
      </c>
      <c r="M3095" s="84" t="s">
        <v>917</v>
      </c>
      <c r="N3095" s="83">
        <v>0.5</v>
      </c>
      <c r="O3095" s="83">
        <v>0.5</v>
      </c>
      <c r="P3095" s="83">
        <v>100</v>
      </c>
      <c r="Q3095" s="241">
        <f t="shared" si="230"/>
        <v>25</v>
      </c>
      <c r="R3095" s="240" t="str">
        <f t="shared" si="231"/>
        <v>OLASI RİSK</v>
      </c>
      <c r="S3095" s="84" t="s">
        <v>918</v>
      </c>
      <c r="T3095" s="83" t="s">
        <v>191</v>
      </c>
      <c r="U3095" s="155" t="s">
        <v>919</v>
      </c>
      <c r="V3095" s="85" t="s">
        <v>558</v>
      </c>
      <c r="W3095" s="156" t="s">
        <v>919</v>
      </c>
      <c r="X3095" s="156" t="s">
        <v>858</v>
      </c>
      <c r="Y3095" s="83">
        <v>0.5</v>
      </c>
      <c r="Z3095" s="83">
        <v>0.5</v>
      </c>
      <c r="AA3095" s="83">
        <v>40</v>
      </c>
      <c r="AB3095" s="241">
        <f t="shared" si="232"/>
        <v>10</v>
      </c>
      <c r="AC3095" s="240" t="str">
        <f t="shared" si="233"/>
        <v>DÜŞÜK RİSK</v>
      </c>
      <c r="AD3095" s="81" t="s">
        <v>493</v>
      </c>
      <c r="AE3095" s="81" t="s">
        <v>191</v>
      </c>
      <c r="AF3095" s="240" t="s">
        <v>1274</v>
      </c>
      <c r="AG3095" s="83" t="s">
        <v>1298</v>
      </c>
    </row>
    <row r="3096" spans="1:33" ht="140" x14ac:dyDescent="0.45">
      <c r="A3096" s="152">
        <v>3089</v>
      </c>
      <c r="B3096" s="160">
        <v>45896</v>
      </c>
      <c r="C3096" s="83" t="s">
        <v>66</v>
      </c>
      <c r="D3096" s="81" t="s">
        <v>6756</v>
      </c>
      <c r="E3096" s="254" t="s">
        <v>2868</v>
      </c>
      <c r="F3096" s="254" t="s">
        <v>2868</v>
      </c>
      <c r="G3096" s="83" t="s">
        <v>1339</v>
      </c>
      <c r="H3096" s="83" t="s">
        <v>1344</v>
      </c>
      <c r="I3096" s="83" t="s">
        <v>1345</v>
      </c>
      <c r="J3096" s="83" t="s">
        <v>1346</v>
      </c>
      <c r="K3096" s="83" t="s">
        <v>1008</v>
      </c>
      <c r="L3096" s="84" t="s">
        <v>1347</v>
      </c>
      <c r="M3096" s="84" t="s">
        <v>917</v>
      </c>
      <c r="N3096" s="83">
        <v>1</v>
      </c>
      <c r="O3096" s="83">
        <v>0.5</v>
      </c>
      <c r="P3096" s="83">
        <v>100</v>
      </c>
      <c r="Q3096" s="241">
        <f t="shared" si="230"/>
        <v>50</v>
      </c>
      <c r="R3096" s="240" t="str">
        <f t="shared" si="231"/>
        <v>OLASI RİSK</v>
      </c>
      <c r="S3096" s="84" t="s">
        <v>918</v>
      </c>
      <c r="T3096" s="83" t="s">
        <v>191</v>
      </c>
      <c r="U3096" s="155" t="s">
        <v>919</v>
      </c>
      <c r="V3096" s="85" t="s">
        <v>558</v>
      </c>
      <c r="W3096" s="156" t="s">
        <v>919</v>
      </c>
      <c r="X3096" s="156" t="s">
        <v>858</v>
      </c>
      <c r="Y3096" s="83">
        <v>0.5</v>
      </c>
      <c r="Z3096" s="83">
        <v>0.5</v>
      </c>
      <c r="AA3096" s="83">
        <v>40</v>
      </c>
      <c r="AB3096" s="241">
        <f t="shared" si="232"/>
        <v>10</v>
      </c>
      <c r="AC3096" s="240" t="str">
        <f t="shared" si="233"/>
        <v>DÜŞÜK RİSK</v>
      </c>
      <c r="AD3096" s="81" t="s">
        <v>132</v>
      </c>
      <c r="AE3096" s="81" t="s">
        <v>191</v>
      </c>
      <c r="AF3096" s="240" t="s">
        <v>921</v>
      </c>
      <c r="AG3096" s="83" t="s">
        <v>1298</v>
      </c>
    </row>
    <row r="3097" spans="1:33" ht="175" x14ac:dyDescent="0.45">
      <c r="A3097" s="152">
        <v>3090</v>
      </c>
      <c r="B3097" s="160">
        <v>45896</v>
      </c>
      <c r="C3097" s="83" t="s">
        <v>66</v>
      </c>
      <c r="D3097" s="81" t="s">
        <v>6756</v>
      </c>
      <c r="E3097" s="254" t="s">
        <v>2868</v>
      </c>
      <c r="F3097" s="254" t="s">
        <v>2868</v>
      </c>
      <c r="G3097" s="83" t="s">
        <v>1348</v>
      </c>
      <c r="H3097" s="83" t="s">
        <v>1349</v>
      </c>
      <c r="I3097" s="83" t="s">
        <v>1350</v>
      </c>
      <c r="J3097" s="83" t="s">
        <v>1351</v>
      </c>
      <c r="K3097" s="83" t="s">
        <v>1008</v>
      </c>
      <c r="L3097" s="84" t="s">
        <v>1352</v>
      </c>
      <c r="M3097" s="84" t="s">
        <v>917</v>
      </c>
      <c r="N3097" s="83">
        <v>1</v>
      </c>
      <c r="O3097" s="83">
        <v>0.5</v>
      </c>
      <c r="P3097" s="83">
        <v>100</v>
      </c>
      <c r="Q3097" s="241">
        <f t="shared" si="230"/>
        <v>50</v>
      </c>
      <c r="R3097" s="240" t="str">
        <f t="shared" si="231"/>
        <v>OLASI RİSK</v>
      </c>
      <c r="S3097" s="84" t="s">
        <v>918</v>
      </c>
      <c r="T3097" s="83" t="s">
        <v>132</v>
      </c>
      <c r="U3097" s="155" t="s">
        <v>919</v>
      </c>
      <c r="V3097" s="85" t="s">
        <v>558</v>
      </c>
      <c r="W3097" s="156" t="s">
        <v>919</v>
      </c>
      <c r="X3097" s="156" t="s">
        <v>858</v>
      </c>
      <c r="Y3097" s="83">
        <v>0.5</v>
      </c>
      <c r="Z3097" s="83">
        <v>0.5</v>
      </c>
      <c r="AA3097" s="83">
        <v>40</v>
      </c>
      <c r="AB3097" s="241">
        <f t="shared" si="232"/>
        <v>10</v>
      </c>
      <c r="AC3097" s="240" t="str">
        <f t="shared" si="233"/>
        <v>DÜŞÜK RİSK</v>
      </c>
      <c r="AD3097" s="81" t="s">
        <v>132</v>
      </c>
      <c r="AE3097" s="81" t="s">
        <v>132</v>
      </c>
      <c r="AF3097" s="240" t="s">
        <v>1353</v>
      </c>
      <c r="AG3097" s="83" t="s">
        <v>1298</v>
      </c>
    </row>
    <row r="3098" spans="1:33" ht="175" x14ac:dyDescent="0.45">
      <c r="A3098" s="152">
        <v>3091</v>
      </c>
      <c r="B3098" s="160">
        <v>45896</v>
      </c>
      <c r="C3098" s="83" t="s">
        <v>66</v>
      </c>
      <c r="D3098" s="81" t="s">
        <v>6756</v>
      </c>
      <c r="E3098" s="254" t="s">
        <v>2868</v>
      </c>
      <c r="F3098" s="254" t="s">
        <v>2868</v>
      </c>
      <c r="G3098" s="83" t="s">
        <v>1339</v>
      </c>
      <c r="H3098" s="83" t="s">
        <v>1354</v>
      </c>
      <c r="I3098" s="83" t="s">
        <v>1355</v>
      </c>
      <c r="J3098" s="83" t="s">
        <v>1356</v>
      </c>
      <c r="K3098" s="83" t="s">
        <v>1008</v>
      </c>
      <c r="L3098" s="84" t="s">
        <v>1357</v>
      </c>
      <c r="M3098" s="84" t="s">
        <v>917</v>
      </c>
      <c r="N3098" s="83">
        <v>1</v>
      </c>
      <c r="O3098" s="83">
        <v>0.5</v>
      </c>
      <c r="P3098" s="83">
        <v>100</v>
      </c>
      <c r="Q3098" s="241">
        <f t="shared" si="230"/>
        <v>50</v>
      </c>
      <c r="R3098" s="240" t="str">
        <f t="shared" si="231"/>
        <v>OLASI RİSK</v>
      </c>
      <c r="S3098" s="84" t="s">
        <v>918</v>
      </c>
      <c r="T3098" s="83" t="s">
        <v>132</v>
      </c>
      <c r="U3098" s="155" t="s">
        <v>919</v>
      </c>
      <c r="V3098" s="85" t="s">
        <v>558</v>
      </c>
      <c r="W3098" s="156" t="s">
        <v>919</v>
      </c>
      <c r="X3098" s="156" t="s">
        <v>858</v>
      </c>
      <c r="Y3098" s="83">
        <v>0.5</v>
      </c>
      <c r="Z3098" s="83">
        <v>0.5</v>
      </c>
      <c r="AA3098" s="83">
        <v>40</v>
      </c>
      <c r="AB3098" s="241">
        <f t="shared" si="232"/>
        <v>10</v>
      </c>
      <c r="AC3098" s="240" t="str">
        <f t="shared" si="233"/>
        <v>DÜŞÜK RİSK</v>
      </c>
      <c r="AD3098" s="81" t="s">
        <v>132</v>
      </c>
      <c r="AE3098" s="81" t="s">
        <v>132</v>
      </c>
      <c r="AF3098" s="240" t="s">
        <v>1353</v>
      </c>
      <c r="AG3098" s="83" t="s">
        <v>1298</v>
      </c>
    </row>
    <row r="3099" spans="1:33" ht="140" x14ac:dyDescent="0.45">
      <c r="A3099" s="152">
        <v>3092</v>
      </c>
      <c r="B3099" s="160">
        <v>45896</v>
      </c>
      <c r="C3099" s="83" t="s">
        <v>66</v>
      </c>
      <c r="D3099" s="81" t="s">
        <v>6756</v>
      </c>
      <c r="E3099" s="254" t="s">
        <v>2868</v>
      </c>
      <c r="F3099" s="254" t="s">
        <v>2868</v>
      </c>
      <c r="G3099" s="83" t="s">
        <v>1358</v>
      </c>
      <c r="H3099" s="83" t="s">
        <v>1359</v>
      </c>
      <c r="I3099" s="83" t="s">
        <v>1360</v>
      </c>
      <c r="J3099" s="83" t="s">
        <v>1361</v>
      </c>
      <c r="K3099" s="83" t="s">
        <v>1008</v>
      </c>
      <c r="L3099" s="84" t="s">
        <v>1362</v>
      </c>
      <c r="M3099" s="84" t="s">
        <v>917</v>
      </c>
      <c r="N3099" s="83">
        <v>1</v>
      </c>
      <c r="O3099" s="83">
        <v>1</v>
      </c>
      <c r="P3099" s="83">
        <v>15</v>
      </c>
      <c r="Q3099" s="241">
        <f t="shared" si="230"/>
        <v>15</v>
      </c>
      <c r="R3099" s="240" t="str">
        <f t="shared" si="231"/>
        <v>DÜŞÜK RİSK</v>
      </c>
      <c r="S3099" s="84" t="s">
        <v>918</v>
      </c>
      <c r="T3099" s="83" t="s">
        <v>132</v>
      </c>
      <c r="U3099" s="155" t="s">
        <v>919</v>
      </c>
      <c r="V3099" s="85" t="s">
        <v>558</v>
      </c>
      <c r="W3099" s="156" t="s">
        <v>919</v>
      </c>
      <c r="X3099" s="156" t="s">
        <v>858</v>
      </c>
      <c r="Y3099" s="83">
        <v>1</v>
      </c>
      <c r="Z3099" s="83">
        <v>1</v>
      </c>
      <c r="AA3099" s="83">
        <v>15</v>
      </c>
      <c r="AB3099" s="241">
        <f t="shared" si="232"/>
        <v>15</v>
      </c>
      <c r="AC3099" s="240" t="str">
        <f t="shared" si="233"/>
        <v>DÜŞÜK RİSK</v>
      </c>
      <c r="AD3099" s="81" t="s">
        <v>132</v>
      </c>
      <c r="AE3099" s="81" t="s">
        <v>132</v>
      </c>
      <c r="AF3099" s="240" t="s">
        <v>1353</v>
      </c>
      <c r="AG3099" s="83" t="s">
        <v>1298</v>
      </c>
    </row>
    <row r="3100" spans="1:33" ht="105" x14ac:dyDescent="0.45">
      <c r="A3100" s="152">
        <v>3093</v>
      </c>
      <c r="B3100" s="160">
        <v>45896</v>
      </c>
      <c r="C3100" s="83" t="s">
        <v>66</v>
      </c>
      <c r="D3100" s="81" t="s">
        <v>6758</v>
      </c>
      <c r="E3100" s="254" t="s">
        <v>2868</v>
      </c>
      <c r="F3100" s="254" t="s">
        <v>2868</v>
      </c>
      <c r="G3100" s="83" t="s">
        <v>1401</v>
      </c>
      <c r="H3100" s="83" t="s">
        <v>1402</v>
      </c>
      <c r="I3100" s="83" t="s">
        <v>1403</v>
      </c>
      <c r="J3100" s="83" t="s">
        <v>1404</v>
      </c>
      <c r="K3100" s="83" t="s">
        <v>857</v>
      </c>
      <c r="L3100" s="84" t="s">
        <v>1405</v>
      </c>
      <c r="M3100" s="84" t="s">
        <v>917</v>
      </c>
      <c r="N3100" s="83">
        <v>0.5</v>
      </c>
      <c r="O3100" s="83">
        <v>0.5</v>
      </c>
      <c r="P3100" s="83">
        <v>40</v>
      </c>
      <c r="Q3100" s="241">
        <f t="shared" si="230"/>
        <v>10</v>
      </c>
      <c r="R3100" s="240" t="str">
        <f t="shared" si="231"/>
        <v>DÜŞÜK RİSK</v>
      </c>
      <c r="S3100" s="84" t="s">
        <v>918</v>
      </c>
      <c r="T3100" s="83" t="s">
        <v>191</v>
      </c>
      <c r="U3100" s="155" t="s">
        <v>919</v>
      </c>
      <c r="V3100" s="85" t="s">
        <v>558</v>
      </c>
      <c r="W3100" s="156" t="s">
        <v>919</v>
      </c>
      <c r="X3100" s="156" t="s">
        <v>858</v>
      </c>
      <c r="Y3100" s="83">
        <v>0.5</v>
      </c>
      <c r="Z3100" s="83">
        <v>0.5</v>
      </c>
      <c r="AA3100" s="83">
        <v>40</v>
      </c>
      <c r="AB3100" s="241">
        <f t="shared" si="232"/>
        <v>10</v>
      </c>
      <c r="AC3100" s="240" t="str">
        <f t="shared" si="233"/>
        <v>DÜŞÜK RİSK</v>
      </c>
      <c r="AD3100" s="81" t="s">
        <v>493</v>
      </c>
      <c r="AE3100" s="81" t="s">
        <v>191</v>
      </c>
      <c r="AF3100" s="240" t="s">
        <v>1274</v>
      </c>
      <c r="AG3100" s="83" t="s">
        <v>860</v>
      </c>
    </row>
    <row r="3101" spans="1:33" ht="105" x14ac:dyDescent="0.45">
      <c r="A3101" s="152">
        <v>3094</v>
      </c>
      <c r="B3101" s="160">
        <v>45896</v>
      </c>
      <c r="C3101" s="83" t="s">
        <v>66</v>
      </c>
      <c r="D3101" s="81" t="s">
        <v>6758</v>
      </c>
      <c r="E3101" s="254" t="s">
        <v>2868</v>
      </c>
      <c r="F3101" s="254" t="s">
        <v>2868</v>
      </c>
      <c r="G3101" s="83" t="s">
        <v>1401</v>
      </c>
      <c r="H3101" s="83" t="s">
        <v>1406</v>
      </c>
      <c r="I3101" s="83" t="s">
        <v>1407</v>
      </c>
      <c r="J3101" s="83" t="s">
        <v>1408</v>
      </c>
      <c r="K3101" s="83" t="s">
        <v>857</v>
      </c>
      <c r="L3101" s="84" t="s">
        <v>1409</v>
      </c>
      <c r="M3101" s="84" t="s">
        <v>917</v>
      </c>
      <c r="N3101" s="83">
        <v>0.5</v>
      </c>
      <c r="O3101" s="83">
        <v>0.5</v>
      </c>
      <c r="P3101" s="83">
        <v>15</v>
      </c>
      <c r="Q3101" s="241">
        <f t="shared" si="230"/>
        <v>3.75</v>
      </c>
      <c r="R3101" s="240" t="str">
        <f t="shared" si="231"/>
        <v>DÜŞÜK RİSK</v>
      </c>
      <c r="S3101" s="84" t="s">
        <v>918</v>
      </c>
      <c r="T3101" s="83" t="s">
        <v>191</v>
      </c>
      <c r="U3101" s="155" t="s">
        <v>919</v>
      </c>
      <c r="V3101" s="85" t="s">
        <v>558</v>
      </c>
      <c r="W3101" s="156" t="s">
        <v>919</v>
      </c>
      <c r="X3101" s="156" t="s">
        <v>858</v>
      </c>
      <c r="Y3101" s="83">
        <v>0.5</v>
      </c>
      <c r="Z3101" s="83">
        <v>0.5</v>
      </c>
      <c r="AA3101" s="83">
        <v>15</v>
      </c>
      <c r="AB3101" s="241">
        <f t="shared" si="232"/>
        <v>3.75</v>
      </c>
      <c r="AC3101" s="240" t="str">
        <f t="shared" si="233"/>
        <v>DÜŞÜK RİSK</v>
      </c>
      <c r="AD3101" s="81" t="s">
        <v>493</v>
      </c>
      <c r="AE3101" s="81" t="s">
        <v>191</v>
      </c>
      <c r="AF3101" s="240" t="s">
        <v>1274</v>
      </c>
      <c r="AG3101" s="83" t="s">
        <v>860</v>
      </c>
    </row>
    <row r="3102" spans="1:33" ht="105" x14ac:dyDescent="0.45">
      <c r="A3102" s="152">
        <v>3095</v>
      </c>
      <c r="B3102" s="160">
        <v>45896</v>
      </c>
      <c r="C3102" s="83" t="s">
        <v>66</v>
      </c>
      <c r="D3102" s="81" t="s">
        <v>6758</v>
      </c>
      <c r="E3102" s="254" t="s">
        <v>2868</v>
      </c>
      <c r="F3102" s="254" t="s">
        <v>2868</v>
      </c>
      <c r="G3102" s="83" t="s">
        <v>1401</v>
      </c>
      <c r="H3102" s="83" t="s">
        <v>1410</v>
      </c>
      <c r="I3102" s="83" t="s">
        <v>1411</v>
      </c>
      <c r="J3102" s="83" t="s">
        <v>1412</v>
      </c>
      <c r="K3102" s="83" t="s">
        <v>857</v>
      </c>
      <c r="L3102" s="84" t="s">
        <v>1413</v>
      </c>
      <c r="M3102" s="84" t="s">
        <v>917</v>
      </c>
      <c r="N3102" s="83">
        <v>0.5</v>
      </c>
      <c r="O3102" s="83">
        <v>0.5</v>
      </c>
      <c r="P3102" s="83">
        <v>40</v>
      </c>
      <c r="Q3102" s="241">
        <f t="shared" si="230"/>
        <v>10</v>
      </c>
      <c r="R3102" s="240" t="str">
        <f t="shared" si="231"/>
        <v>DÜŞÜK RİSK</v>
      </c>
      <c r="S3102" s="84" t="s">
        <v>918</v>
      </c>
      <c r="T3102" s="83" t="s">
        <v>191</v>
      </c>
      <c r="U3102" s="155" t="s">
        <v>919</v>
      </c>
      <c r="V3102" s="85" t="s">
        <v>558</v>
      </c>
      <c r="W3102" s="156" t="s">
        <v>919</v>
      </c>
      <c r="X3102" s="156" t="s">
        <v>858</v>
      </c>
      <c r="Y3102" s="83">
        <v>0.5</v>
      </c>
      <c r="Z3102" s="83">
        <v>0.5</v>
      </c>
      <c r="AA3102" s="83">
        <v>40</v>
      </c>
      <c r="AB3102" s="241">
        <f t="shared" si="232"/>
        <v>10</v>
      </c>
      <c r="AC3102" s="240" t="str">
        <f t="shared" si="233"/>
        <v>DÜŞÜK RİSK</v>
      </c>
      <c r="AD3102" s="81" t="s">
        <v>493</v>
      </c>
      <c r="AE3102" s="81" t="s">
        <v>191</v>
      </c>
      <c r="AF3102" s="240" t="s">
        <v>1274</v>
      </c>
      <c r="AG3102" s="83" t="s">
        <v>860</v>
      </c>
    </row>
    <row r="3103" spans="1:33" ht="105" x14ac:dyDescent="0.45">
      <c r="A3103" s="152">
        <v>3096</v>
      </c>
      <c r="B3103" s="160">
        <v>45896</v>
      </c>
      <c r="C3103" s="83" t="s">
        <v>66</v>
      </c>
      <c r="D3103" s="81" t="s">
        <v>6758</v>
      </c>
      <c r="E3103" s="254" t="s">
        <v>2868</v>
      </c>
      <c r="F3103" s="254" t="s">
        <v>2868</v>
      </c>
      <c r="G3103" s="83" t="s">
        <v>1423</v>
      </c>
      <c r="H3103" s="83" t="s">
        <v>1424</v>
      </c>
      <c r="I3103" s="83" t="s">
        <v>1425</v>
      </c>
      <c r="J3103" s="83" t="s">
        <v>1426</v>
      </c>
      <c r="K3103" s="83" t="s">
        <v>857</v>
      </c>
      <c r="L3103" s="84" t="s">
        <v>1427</v>
      </c>
      <c r="M3103" s="84" t="s">
        <v>917</v>
      </c>
      <c r="N3103" s="83">
        <v>1</v>
      </c>
      <c r="O3103" s="83">
        <v>0.5</v>
      </c>
      <c r="P3103" s="83">
        <v>15</v>
      </c>
      <c r="Q3103" s="241">
        <f t="shared" si="230"/>
        <v>7.5</v>
      </c>
      <c r="R3103" s="240" t="str">
        <f t="shared" si="231"/>
        <v>DÜŞÜK RİSK</v>
      </c>
      <c r="S3103" s="84" t="s">
        <v>918</v>
      </c>
      <c r="T3103" s="83" t="s">
        <v>191</v>
      </c>
      <c r="U3103" s="155" t="s">
        <v>919</v>
      </c>
      <c r="V3103" s="85" t="s">
        <v>558</v>
      </c>
      <c r="W3103" s="156" t="s">
        <v>919</v>
      </c>
      <c r="X3103" s="156" t="s">
        <v>858</v>
      </c>
      <c r="Y3103" s="83">
        <v>0.5</v>
      </c>
      <c r="Z3103" s="83">
        <v>0.5</v>
      </c>
      <c r="AA3103" s="83">
        <v>15</v>
      </c>
      <c r="AB3103" s="241">
        <f t="shared" si="232"/>
        <v>3.75</v>
      </c>
      <c r="AC3103" s="240" t="str">
        <f t="shared" si="233"/>
        <v>DÜŞÜK RİSK</v>
      </c>
      <c r="AD3103" s="81" t="s">
        <v>493</v>
      </c>
      <c r="AE3103" s="81" t="s">
        <v>191</v>
      </c>
      <c r="AF3103" s="240" t="s">
        <v>1274</v>
      </c>
      <c r="AG3103" s="83" t="s">
        <v>860</v>
      </c>
    </row>
    <row r="3104" spans="1:33" ht="105" x14ac:dyDescent="0.45">
      <c r="A3104" s="152">
        <v>3097</v>
      </c>
      <c r="B3104" s="160">
        <v>45896</v>
      </c>
      <c r="C3104" s="83" t="s">
        <v>66</v>
      </c>
      <c r="D3104" s="81" t="s">
        <v>6758</v>
      </c>
      <c r="E3104" s="254" t="s">
        <v>2868</v>
      </c>
      <c r="F3104" s="254" t="s">
        <v>2868</v>
      </c>
      <c r="G3104" s="83" t="s">
        <v>1423</v>
      </c>
      <c r="H3104" s="83" t="s">
        <v>1428</v>
      </c>
      <c r="I3104" s="83" t="s">
        <v>1429</v>
      </c>
      <c r="J3104" s="83" t="s">
        <v>1430</v>
      </c>
      <c r="K3104" s="83" t="s">
        <v>857</v>
      </c>
      <c r="L3104" s="84" t="s">
        <v>1431</v>
      </c>
      <c r="M3104" s="84" t="s">
        <v>917</v>
      </c>
      <c r="N3104" s="83">
        <v>1</v>
      </c>
      <c r="O3104" s="83">
        <v>0.5</v>
      </c>
      <c r="P3104" s="83">
        <v>15</v>
      </c>
      <c r="Q3104" s="241">
        <f t="shared" si="230"/>
        <v>7.5</v>
      </c>
      <c r="R3104" s="240" t="str">
        <f t="shared" si="231"/>
        <v>DÜŞÜK RİSK</v>
      </c>
      <c r="S3104" s="84" t="s">
        <v>918</v>
      </c>
      <c r="T3104" s="83" t="s">
        <v>191</v>
      </c>
      <c r="U3104" s="155" t="s">
        <v>919</v>
      </c>
      <c r="V3104" s="85" t="s">
        <v>558</v>
      </c>
      <c r="W3104" s="156" t="s">
        <v>919</v>
      </c>
      <c r="X3104" s="156" t="s">
        <v>858</v>
      </c>
      <c r="Y3104" s="83">
        <v>0.5</v>
      </c>
      <c r="Z3104" s="83">
        <v>0.5</v>
      </c>
      <c r="AA3104" s="83">
        <v>15</v>
      </c>
      <c r="AB3104" s="241">
        <f t="shared" si="232"/>
        <v>3.75</v>
      </c>
      <c r="AC3104" s="240" t="str">
        <f t="shared" si="233"/>
        <v>DÜŞÜK RİSK</v>
      </c>
      <c r="AD3104" s="81" t="s">
        <v>493</v>
      </c>
      <c r="AE3104" s="81" t="s">
        <v>191</v>
      </c>
      <c r="AF3104" s="240" t="s">
        <v>1274</v>
      </c>
      <c r="AG3104" s="83" t="s">
        <v>860</v>
      </c>
    </row>
    <row r="3105" spans="1:33" ht="122.5" x14ac:dyDescent="0.45">
      <c r="A3105" s="152">
        <v>3098</v>
      </c>
      <c r="B3105" s="160">
        <v>45896</v>
      </c>
      <c r="C3105" s="83" t="s">
        <v>66</v>
      </c>
      <c r="D3105" s="81" t="s">
        <v>6758</v>
      </c>
      <c r="E3105" s="254" t="s">
        <v>2868</v>
      </c>
      <c r="F3105" s="254" t="s">
        <v>2868</v>
      </c>
      <c r="G3105" s="83" t="s">
        <v>1414</v>
      </c>
      <c r="H3105" s="83" t="s">
        <v>1415</v>
      </c>
      <c r="I3105" s="83" t="s">
        <v>1416</v>
      </c>
      <c r="J3105" s="83" t="s">
        <v>1417</v>
      </c>
      <c r="K3105" s="83" t="s">
        <v>857</v>
      </c>
      <c r="L3105" s="84" t="s">
        <v>1418</v>
      </c>
      <c r="M3105" s="84" t="s">
        <v>917</v>
      </c>
      <c r="N3105" s="83">
        <v>0.5</v>
      </c>
      <c r="O3105" s="83">
        <v>0.5</v>
      </c>
      <c r="P3105" s="83">
        <v>40</v>
      </c>
      <c r="Q3105" s="241">
        <f t="shared" si="230"/>
        <v>10</v>
      </c>
      <c r="R3105" s="240" t="str">
        <f t="shared" si="231"/>
        <v>DÜŞÜK RİSK</v>
      </c>
      <c r="S3105" s="84" t="s">
        <v>918</v>
      </c>
      <c r="T3105" s="83" t="s">
        <v>191</v>
      </c>
      <c r="U3105" s="155" t="s">
        <v>919</v>
      </c>
      <c r="V3105" s="85" t="s">
        <v>558</v>
      </c>
      <c r="W3105" s="156" t="s">
        <v>919</v>
      </c>
      <c r="X3105" s="156" t="s">
        <v>858</v>
      </c>
      <c r="Y3105" s="83">
        <v>0.5</v>
      </c>
      <c r="Z3105" s="83">
        <v>0.5</v>
      </c>
      <c r="AA3105" s="83">
        <v>40</v>
      </c>
      <c r="AB3105" s="241">
        <f t="shared" si="232"/>
        <v>10</v>
      </c>
      <c r="AC3105" s="240" t="str">
        <f t="shared" si="233"/>
        <v>DÜŞÜK RİSK</v>
      </c>
      <c r="AD3105" s="81" t="s">
        <v>493</v>
      </c>
      <c r="AE3105" s="81" t="s">
        <v>191</v>
      </c>
      <c r="AF3105" s="240" t="s">
        <v>1274</v>
      </c>
      <c r="AG3105" s="83" t="s">
        <v>860</v>
      </c>
    </row>
    <row r="3106" spans="1:33" ht="140" x14ac:dyDescent="0.45">
      <c r="A3106" s="152">
        <v>3099</v>
      </c>
      <c r="B3106" s="160">
        <v>45896</v>
      </c>
      <c r="C3106" s="83" t="s">
        <v>66</v>
      </c>
      <c r="D3106" s="81" t="s">
        <v>6758</v>
      </c>
      <c r="E3106" s="254" t="s">
        <v>2868</v>
      </c>
      <c r="F3106" s="254" t="s">
        <v>2868</v>
      </c>
      <c r="G3106" s="83" t="s">
        <v>1436</v>
      </c>
      <c r="H3106" s="83" t="s">
        <v>569</v>
      </c>
      <c r="I3106" s="83" t="s">
        <v>1437</v>
      </c>
      <c r="J3106" s="83" t="s">
        <v>1925</v>
      </c>
      <c r="K3106" s="83" t="s">
        <v>857</v>
      </c>
      <c r="L3106" s="84" t="s">
        <v>1439</v>
      </c>
      <c r="M3106" s="84" t="s">
        <v>917</v>
      </c>
      <c r="N3106" s="83">
        <v>1</v>
      </c>
      <c r="O3106" s="83">
        <v>0.5</v>
      </c>
      <c r="P3106" s="83">
        <v>15</v>
      </c>
      <c r="Q3106" s="241">
        <f t="shared" si="230"/>
        <v>7.5</v>
      </c>
      <c r="R3106" s="240" t="str">
        <f t="shared" si="231"/>
        <v>DÜŞÜK RİSK</v>
      </c>
      <c r="S3106" s="84" t="s">
        <v>918</v>
      </c>
      <c r="T3106" s="83" t="s">
        <v>191</v>
      </c>
      <c r="U3106" s="155" t="s">
        <v>919</v>
      </c>
      <c r="V3106" s="85" t="s">
        <v>558</v>
      </c>
      <c r="W3106" s="156" t="s">
        <v>919</v>
      </c>
      <c r="X3106" s="156" t="s">
        <v>858</v>
      </c>
      <c r="Y3106" s="83">
        <v>0.5</v>
      </c>
      <c r="Z3106" s="83">
        <v>0.5</v>
      </c>
      <c r="AA3106" s="83">
        <v>15</v>
      </c>
      <c r="AB3106" s="241">
        <f t="shared" si="232"/>
        <v>3.75</v>
      </c>
      <c r="AC3106" s="240" t="str">
        <f t="shared" si="233"/>
        <v>DÜŞÜK RİSK</v>
      </c>
      <c r="AD3106" s="81" t="s">
        <v>493</v>
      </c>
      <c r="AE3106" s="81" t="s">
        <v>191</v>
      </c>
      <c r="AF3106" s="240" t="s">
        <v>1274</v>
      </c>
      <c r="AG3106" s="83" t="s">
        <v>860</v>
      </c>
    </row>
    <row r="3107" spans="1:33" ht="122.5" x14ac:dyDescent="0.45">
      <c r="A3107" s="152">
        <v>3100</v>
      </c>
      <c r="B3107" s="160">
        <v>45896</v>
      </c>
      <c r="C3107" s="83" t="s">
        <v>66</v>
      </c>
      <c r="D3107" s="81" t="s">
        <v>6758</v>
      </c>
      <c r="E3107" s="254" t="s">
        <v>2868</v>
      </c>
      <c r="F3107" s="254" t="s">
        <v>2868</v>
      </c>
      <c r="G3107" s="83" t="s">
        <v>1449</v>
      </c>
      <c r="H3107" s="83" t="s">
        <v>1926</v>
      </c>
      <c r="I3107" s="83" t="s">
        <v>1927</v>
      </c>
      <c r="J3107" s="83" t="s">
        <v>1928</v>
      </c>
      <c r="K3107" s="83" t="s">
        <v>857</v>
      </c>
      <c r="L3107" s="84" t="s">
        <v>1929</v>
      </c>
      <c r="M3107" s="84" t="s">
        <v>917</v>
      </c>
      <c r="N3107" s="83">
        <v>0.5</v>
      </c>
      <c r="O3107" s="83">
        <v>1</v>
      </c>
      <c r="P3107" s="83">
        <v>100</v>
      </c>
      <c r="Q3107" s="241">
        <f t="shared" si="230"/>
        <v>50</v>
      </c>
      <c r="R3107" s="240" t="str">
        <f t="shared" si="231"/>
        <v>OLASI RİSK</v>
      </c>
      <c r="S3107" s="84" t="s">
        <v>918</v>
      </c>
      <c r="T3107" s="83" t="s">
        <v>191</v>
      </c>
      <c r="U3107" s="155" t="s">
        <v>919</v>
      </c>
      <c r="V3107" s="85" t="s">
        <v>558</v>
      </c>
      <c r="W3107" s="156" t="s">
        <v>919</v>
      </c>
      <c r="X3107" s="156" t="s">
        <v>858</v>
      </c>
      <c r="Y3107" s="83">
        <v>0.5</v>
      </c>
      <c r="Z3107" s="83">
        <v>0.5</v>
      </c>
      <c r="AA3107" s="83">
        <v>40</v>
      </c>
      <c r="AB3107" s="241">
        <f t="shared" si="232"/>
        <v>10</v>
      </c>
      <c r="AC3107" s="240" t="str">
        <f t="shared" si="233"/>
        <v>DÜŞÜK RİSK</v>
      </c>
      <c r="AD3107" s="81" t="s">
        <v>493</v>
      </c>
      <c r="AE3107" s="81" t="s">
        <v>191</v>
      </c>
      <c r="AF3107" s="240" t="s">
        <v>1274</v>
      </c>
      <c r="AG3107" s="83" t="s">
        <v>860</v>
      </c>
    </row>
    <row r="3108" spans="1:33" ht="105" x14ac:dyDescent="0.45">
      <c r="A3108" s="152">
        <v>3101</v>
      </c>
      <c r="B3108" s="160">
        <v>45896</v>
      </c>
      <c r="C3108" s="83" t="s">
        <v>66</v>
      </c>
      <c r="D3108" s="81" t="s">
        <v>6758</v>
      </c>
      <c r="E3108" s="254" t="s">
        <v>2868</v>
      </c>
      <c r="F3108" s="254" t="s">
        <v>2868</v>
      </c>
      <c r="G3108" s="83" t="s">
        <v>1449</v>
      </c>
      <c r="H3108" s="83" t="s">
        <v>1450</v>
      </c>
      <c r="I3108" s="83" t="s">
        <v>1451</v>
      </c>
      <c r="J3108" s="83" t="s">
        <v>1452</v>
      </c>
      <c r="K3108" s="83" t="s">
        <v>857</v>
      </c>
      <c r="L3108" s="84" t="s">
        <v>1453</v>
      </c>
      <c r="M3108" s="84" t="s">
        <v>917</v>
      </c>
      <c r="N3108" s="83">
        <v>0.5</v>
      </c>
      <c r="O3108" s="83">
        <v>1</v>
      </c>
      <c r="P3108" s="83">
        <v>100</v>
      </c>
      <c r="Q3108" s="241">
        <f t="shared" si="230"/>
        <v>50</v>
      </c>
      <c r="R3108" s="240" t="str">
        <f t="shared" si="231"/>
        <v>OLASI RİSK</v>
      </c>
      <c r="S3108" s="84" t="s">
        <v>918</v>
      </c>
      <c r="T3108" s="83" t="s">
        <v>191</v>
      </c>
      <c r="U3108" s="155" t="s">
        <v>919</v>
      </c>
      <c r="V3108" s="85" t="s">
        <v>558</v>
      </c>
      <c r="W3108" s="156" t="s">
        <v>919</v>
      </c>
      <c r="X3108" s="156" t="s">
        <v>858</v>
      </c>
      <c r="Y3108" s="83">
        <v>0.5</v>
      </c>
      <c r="Z3108" s="83">
        <v>0.5</v>
      </c>
      <c r="AA3108" s="83">
        <v>40</v>
      </c>
      <c r="AB3108" s="241">
        <f t="shared" si="232"/>
        <v>10</v>
      </c>
      <c r="AC3108" s="240" t="str">
        <f t="shared" si="233"/>
        <v>DÜŞÜK RİSK</v>
      </c>
      <c r="AD3108" s="81" t="s">
        <v>493</v>
      </c>
      <c r="AE3108" s="81" t="s">
        <v>191</v>
      </c>
      <c r="AF3108" s="240" t="s">
        <v>1274</v>
      </c>
      <c r="AG3108" s="83" t="s">
        <v>860</v>
      </c>
    </row>
    <row r="3109" spans="1:33" ht="105" x14ac:dyDescent="0.45">
      <c r="A3109" s="152">
        <v>3102</v>
      </c>
      <c r="B3109" s="160">
        <v>45896</v>
      </c>
      <c r="C3109" s="83" t="s">
        <v>66</v>
      </c>
      <c r="D3109" s="81" t="s">
        <v>6758</v>
      </c>
      <c r="E3109" s="254" t="s">
        <v>2868</v>
      </c>
      <c r="F3109" s="254" t="s">
        <v>2868</v>
      </c>
      <c r="G3109" s="83" t="s">
        <v>1382</v>
      </c>
      <c r="H3109" s="83" t="s">
        <v>1383</v>
      </c>
      <c r="I3109" s="83" t="s">
        <v>1384</v>
      </c>
      <c r="J3109" s="83" t="s">
        <v>1385</v>
      </c>
      <c r="K3109" s="83" t="s">
        <v>857</v>
      </c>
      <c r="L3109" s="84" t="s">
        <v>1386</v>
      </c>
      <c r="M3109" s="84" t="s">
        <v>917</v>
      </c>
      <c r="N3109" s="83">
        <v>1</v>
      </c>
      <c r="O3109" s="83">
        <v>1</v>
      </c>
      <c r="P3109" s="83">
        <v>40</v>
      </c>
      <c r="Q3109" s="241">
        <f t="shared" si="230"/>
        <v>40</v>
      </c>
      <c r="R3109" s="240" t="str">
        <f t="shared" si="231"/>
        <v>OLASI RİSK</v>
      </c>
      <c r="S3109" s="84" t="s">
        <v>918</v>
      </c>
      <c r="T3109" s="83" t="s">
        <v>191</v>
      </c>
      <c r="U3109" s="155" t="s">
        <v>919</v>
      </c>
      <c r="V3109" s="85" t="s">
        <v>558</v>
      </c>
      <c r="W3109" s="156" t="s">
        <v>919</v>
      </c>
      <c r="X3109" s="156" t="s">
        <v>858</v>
      </c>
      <c r="Y3109" s="83">
        <v>0.5</v>
      </c>
      <c r="Z3109" s="83">
        <v>0.5</v>
      </c>
      <c r="AA3109" s="83">
        <v>15</v>
      </c>
      <c r="AB3109" s="241">
        <f t="shared" si="232"/>
        <v>3.75</v>
      </c>
      <c r="AC3109" s="240" t="str">
        <f t="shared" si="233"/>
        <v>DÜŞÜK RİSK</v>
      </c>
      <c r="AD3109" s="81" t="s">
        <v>132</v>
      </c>
      <c r="AE3109" s="81" t="s">
        <v>191</v>
      </c>
      <c r="AF3109" s="240" t="s">
        <v>1751</v>
      </c>
      <c r="AG3109" s="83" t="s">
        <v>860</v>
      </c>
    </row>
    <row r="3110" spans="1:33" ht="157.5" x14ac:dyDescent="0.45">
      <c r="A3110" s="152">
        <v>3103</v>
      </c>
      <c r="B3110" s="160">
        <v>45896</v>
      </c>
      <c r="C3110" s="83" t="s">
        <v>66</v>
      </c>
      <c r="D3110" s="81" t="s">
        <v>6758</v>
      </c>
      <c r="E3110" s="254" t="s">
        <v>2868</v>
      </c>
      <c r="F3110" s="254" t="s">
        <v>2868</v>
      </c>
      <c r="G3110" s="83" t="s">
        <v>1387</v>
      </c>
      <c r="H3110" s="83" t="s">
        <v>1388</v>
      </c>
      <c r="I3110" s="83" t="s">
        <v>1389</v>
      </c>
      <c r="J3110" s="83" t="s">
        <v>1390</v>
      </c>
      <c r="K3110" s="83" t="s">
        <v>857</v>
      </c>
      <c r="L3110" s="84" t="s">
        <v>1391</v>
      </c>
      <c r="M3110" s="84" t="s">
        <v>917</v>
      </c>
      <c r="N3110" s="83">
        <v>1</v>
      </c>
      <c r="O3110" s="83">
        <v>2</v>
      </c>
      <c r="P3110" s="83">
        <v>7</v>
      </c>
      <c r="Q3110" s="241">
        <f t="shared" si="230"/>
        <v>14</v>
      </c>
      <c r="R3110" s="240" t="str">
        <f t="shared" si="231"/>
        <v>DÜŞÜK RİSK</v>
      </c>
      <c r="S3110" s="84" t="s">
        <v>918</v>
      </c>
      <c r="T3110" s="83" t="s">
        <v>191</v>
      </c>
      <c r="U3110" s="155" t="s">
        <v>919</v>
      </c>
      <c r="V3110" s="85" t="s">
        <v>558</v>
      </c>
      <c r="W3110" s="156" t="s">
        <v>919</v>
      </c>
      <c r="X3110" s="156" t="s">
        <v>858</v>
      </c>
      <c r="Y3110" s="83">
        <v>0.5</v>
      </c>
      <c r="Z3110" s="83">
        <v>0.5</v>
      </c>
      <c r="AA3110" s="83">
        <v>7</v>
      </c>
      <c r="AB3110" s="241">
        <f t="shared" si="232"/>
        <v>1.75</v>
      </c>
      <c r="AC3110" s="240" t="str">
        <f t="shared" si="233"/>
        <v>DÜŞÜK RİSK</v>
      </c>
      <c r="AD3110" s="81" t="s">
        <v>132</v>
      </c>
      <c r="AE3110" s="81" t="s">
        <v>191</v>
      </c>
      <c r="AF3110" s="240" t="s">
        <v>1751</v>
      </c>
      <c r="AG3110" s="83" t="s">
        <v>860</v>
      </c>
    </row>
    <row r="3111" spans="1:33" ht="105" x14ac:dyDescent="0.45">
      <c r="A3111" s="152">
        <v>3104</v>
      </c>
      <c r="B3111" s="160">
        <v>45896</v>
      </c>
      <c r="C3111" s="83" t="s">
        <v>66</v>
      </c>
      <c r="D3111" s="81" t="s">
        <v>6758</v>
      </c>
      <c r="E3111" s="254" t="s">
        <v>2868</v>
      </c>
      <c r="F3111" s="254" t="s">
        <v>2868</v>
      </c>
      <c r="G3111" s="83" t="s">
        <v>1387</v>
      </c>
      <c r="H3111" s="83" t="s">
        <v>1392</v>
      </c>
      <c r="I3111" s="83" t="s">
        <v>1393</v>
      </c>
      <c r="J3111" s="83" t="s">
        <v>1390</v>
      </c>
      <c r="K3111" s="83" t="s">
        <v>857</v>
      </c>
      <c r="L3111" s="84" t="s">
        <v>1394</v>
      </c>
      <c r="M3111" s="84" t="s">
        <v>917</v>
      </c>
      <c r="N3111" s="83">
        <v>1</v>
      </c>
      <c r="O3111" s="83">
        <v>2</v>
      </c>
      <c r="P3111" s="83">
        <v>7</v>
      </c>
      <c r="Q3111" s="241">
        <f t="shared" si="230"/>
        <v>14</v>
      </c>
      <c r="R3111" s="240" t="str">
        <f t="shared" si="231"/>
        <v>DÜŞÜK RİSK</v>
      </c>
      <c r="S3111" s="84" t="s">
        <v>918</v>
      </c>
      <c r="T3111" s="83" t="s">
        <v>191</v>
      </c>
      <c r="U3111" s="155" t="s">
        <v>919</v>
      </c>
      <c r="V3111" s="85" t="s">
        <v>558</v>
      </c>
      <c r="W3111" s="156" t="s">
        <v>919</v>
      </c>
      <c r="X3111" s="156" t="s">
        <v>858</v>
      </c>
      <c r="Y3111" s="83">
        <v>0.5</v>
      </c>
      <c r="Z3111" s="83">
        <v>0.5</v>
      </c>
      <c r="AA3111" s="83">
        <v>7</v>
      </c>
      <c r="AB3111" s="241">
        <f t="shared" si="232"/>
        <v>1.75</v>
      </c>
      <c r="AC3111" s="240" t="str">
        <f t="shared" si="233"/>
        <v>DÜŞÜK RİSK</v>
      </c>
      <c r="AD3111" s="81" t="s">
        <v>132</v>
      </c>
      <c r="AE3111" s="81" t="s">
        <v>191</v>
      </c>
      <c r="AF3111" s="240" t="s">
        <v>1751</v>
      </c>
      <c r="AG3111" s="83" t="s">
        <v>860</v>
      </c>
    </row>
    <row r="3112" spans="1:33" ht="122.5" x14ac:dyDescent="0.45">
      <c r="A3112" s="152">
        <v>3105</v>
      </c>
      <c r="B3112" s="160">
        <v>45896</v>
      </c>
      <c r="C3112" s="83" t="s">
        <v>66</v>
      </c>
      <c r="D3112" s="81" t="s">
        <v>6758</v>
      </c>
      <c r="E3112" s="254" t="s">
        <v>2868</v>
      </c>
      <c r="F3112" s="254" t="s">
        <v>2868</v>
      </c>
      <c r="G3112" s="83" t="s">
        <v>1436</v>
      </c>
      <c r="H3112" s="83" t="s">
        <v>1440</v>
      </c>
      <c r="I3112" s="83" t="s">
        <v>1441</v>
      </c>
      <c r="J3112" s="83" t="s">
        <v>1442</v>
      </c>
      <c r="K3112" s="83" t="s">
        <v>1008</v>
      </c>
      <c r="L3112" s="84" t="s">
        <v>1930</v>
      </c>
      <c r="M3112" s="84" t="s">
        <v>917</v>
      </c>
      <c r="N3112" s="83">
        <v>0.5</v>
      </c>
      <c r="O3112" s="83">
        <v>0.5</v>
      </c>
      <c r="P3112" s="83">
        <v>3</v>
      </c>
      <c r="Q3112" s="241">
        <f t="shared" si="230"/>
        <v>0.75</v>
      </c>
      <c r="R3112" s="240" t="str">
        <f t="shared" si="231"/>
        <v>DÜŞÜK RİSK</v>
      </c>
      <c r="S3112" s="84" t="s">
        <v>918</v>
      </c>
      <c r="T3112" s="83" t="s">
        <v>191</v>
      </c>
      <c r="U3112" s="155" t="s">
        <v>919</v>
      </c>
      <c r="V3112" s="85" t="s">
        <v>558</v>
      </c>
      <c r="W3112" s="156" t="s">
        <v>919</v>
      </c>
      <c r="X3112" s="156" t="s">
        <v>858</v>
      </c>
      <c r="Y3112" s="83">
        <v>0.5</v>
      </c>
      <c r="Z3112" s="83">
        <v>0.5</v>
      </c>
      <c r="AA3112" s="83">
        <v>15</v>
      </c>
      <c r="AB3112" s="241">
        <f t="shared" si="232"/>
        <v>3.75</v>
      </c>
      <c r="AC3112" s="240" t="str">
        <f t="shared" si="233"/>
        <v>DÜŞÜK RİSK</v>
      </c>
      <c r="AD3112" s="81" t="s">
        <v>493</v>
      </c>
      <c r="AE3112" s="81" t="s">
        <v>191</v>
      </c>
      <c r="AF3112" s="240" t="s">
        <v>1274</v>
      </c>
      <c r="AG3112" s="83" t="s">
        <v>860</v>
      </c>
    </row>
    <row r="3113" spans="1:33" ht="105" x14ac:dyDescent="0.45">
      <c r="A3113" s="152">
        <v>3106</v>
      </c>
      <c r="B3113" s="160">
        <v>45896</v>
      </c>
      <c r="C3113" s="83" t="s">
        <v>66</v>
      </c>
      <c r="D3113" s="81" t="s">
        <v>6758</v>
      </c>
      <c r="E3113" s="254" t="s">
        <v>2868</v>
      </c>
      <c r="F3113" s="254" t="s">
        <v>2868</v>
      </c>
      <c r="G3113" s="83" t="s">
        <v>1443</v>
      </c>
      <c r="H3113" s="83" t="s">
        <v>1444</v>
      </c>
      <c r="I3113" s="83" t="s">
        <v>1445</v>
      </c>
      <c r="J3113" s="83" t="s">
        <v>1446</v>
      </c>
      <c r="K3113" s="83" t="s">
        <v>857</v>
      </c>
      <c r="L3113" s="84" t="s">
        <v>1447</v>
      </c>
      <c r="M3113" s="84" t="s">
        <v>917</v>
      </c>
      <c r="N3113" s="83">
        <v>1</v>
      </c>
      <c r="O3113" s="83">
        <v>3</v>
      </c>
      <c r="P3113" s="83">
        <v>3</v>
      </c>
      <c r="Q3113" s="241">
        <f t="shared" si="230"/>
        <v>9</v>
      </c>
      <c r="R3113" s="240" t="str">
        <f t="shared" si="231"/>
        <v>DÜŞÜK RİSK</v>
      </c>
      <c r="S3113" s="84" t="s">
        <v>918</v>
      </c>
      <c r="T3113" s="83" t="s">
        <v>185</v>
      </c>
      <c r="U3113" s="155" t="s">
        <v>919</v>
      </c>
      <c r="V3113" s="85" t="s">
        <v>558</v>
      </c>
      <c r="W3113" s="156" t="s">
        <v>919</v>
      </c>
      <c r="X3113" s="156" t="s">
        <v>858</v>
      </c>
      <c r="Y3113" s="83">
        <v>1</v>
      </c>
      <c r="Z3113" s="83">
        <v>3</v>
      </c>
      <c r="AA3113" s="83">
        <v>3</v>
      </c>
      <c r="AB3113" s="241">
        <f t="shared" si="232"/>
        <v>9</v>
      </c>
      <c r="AC3113" s="240" t="str">
        <f t="shared" si="233"/>
        <v>DÜŞÜK RİSK</v>
      </c>
      <c r="AD3113" s="81" t="s">
        <v>493</v>
      </c>
      <c r="AE3113" s="81" t="s">
        <v>185</v>
      </c>
      <c r="AF3113" s="240" t="s">
        <v>1448</v>
      </c>
      <c r="AG3113" s="83" t="s">
        <v>860</v>
      </c>
    </row>
    <row r="3114" spans="1:33" ht="105" x14ac:dyDescent="0.45">
      <c r="A3114" s="152">
        <v>3107</v>
      </c>
      <c r="B3114" s="160">
        <v>45896</v>
      </c>
      <c r="C3114" s="83" t="s">
        <v>66</v>
      </c>
      <c r="D3114" s="81" t="s">
        <v>6758</v>
      </c>
      <c r="E3114" s="254" t="s">
        <v>2868</v>
      </c>
      <c r="F3114" s="254" t="s">
        <v>2868</v>
      </c>
      <c r="G3114" s="83" t="s">
        <v>1377</v>
      </c>
      <c r="H3114" s="83" t="s">
        <v>1378</v>
      </c>
      <c r="I3114" s="83" t="s">
        <v>1379</v>
      </c>
      <c r="J3114" s="83" t="s">
        <v>1380</v>
      </c>
      <c r="K3114" s="83" t="s">
        <v>857</v>
      </c>
      <c r="L3114" s="84" t="s">
        <v>1381</v>
      </c>
      <c r="M3114" s="84" t="s">
        <v>917</v>
      </c>
      <c r="N3114" s="83">
        <v>1</v>
      </c>
      <c r="O3114" s="83">
        <v>1</v>
      </c>
      <c r="P3114" s="83">
        <v>100</v>
      </c>
      <c r="Q3114" s="241">
        <f t="shared" si="230"/>
        <v>100</v>
      </c>
      <c r="R3114" s="240" t="str">
        <f t="shared" si="231"/>
        <v>ÖNEMLİ RİSK</v>
      </c>
      <c r="S3114" s="84" t="s">
        <v>918</v>
      </c>
      <c r="T3114" s="83" t="s">
        <v>191</v>
      </c>
      <c r="U3114" s="155" t="s">
        <v>919</v>
      </c>
      <c r="V3114" s="85" t="s">
        <v>558</v>
      </c>
      <c r="W3114" s="156" t="s">
        <v>919</v>
      </c>
      <c r="X3114" s="156" t="s">
        <v>858</v>
      </c>
      <c r="Y3114" s="83">
        <v>0.5</v>
      </c>
      <c r="Z3114" s="83">
        <v>0.5</v>
      </c>
      <c r="AA3114" s="83">
        <v>15</v>
      </c>
      <c r="AB3114" s="241">
        <f t="shared" si="232"/>
        <v>3.75</v>
      </c>
      <c r="AC3114" s="240" t="str">
        <f t="shared" si="233"/>
        <v>DÜŞÜK RİSK</v>
      </c>
      <c r="AD3114" s="81" t="s">
        <v>493</v>
      </c>
      <c r="AE3114" s="81" t="s">
        <v>191</v>
      </c>
      <c r="AF3114" s="240" t="s">
        <v>1368</v>
      </c>
      <c r="AG3114" s="83" t="s">
        <v>860</v>
      </c>
    </row>
    <row r="3115" spans="1:33" ht="140" x14ac:dyDescent="0.45">
      <c r="A3115" s="152">
        <v>3108</v>
      </c>
      <c r="B3115" s="160">
        <v>45896</v>
      </c>
      <c r="C3115" s="81" t="s">
        <v>66</v>
      </c>
      <c r="D3115" s="81" t="s">
        <v>6757</v>
      </c>
      <c r="E3115" s="254" t="s">
        <v>2868</v>
      </c>
      <c r="F3115" s="254" t="s">
        <v>2868</v>
      </c>
      <c r="G3115" s="83" t="s">
        <v>1454</v>
      </c>
      <c r="H3115" s="83" t="s">
        <v>4215</v>
      </c>
      <c r="I3115" s="83" t="s">
        <v>2498</v>
      </c>
      <c r="J3115" s="83" t="s">
        <v>1457</v>
      </c>
      <c r="K3115" s="83" t="s">
        <v>857</v>
      </c>
      <c r="L3115" s="84" t="s">
        <v>1458</v>
      </c>
      <c r="M3115" s="84" t="s">
        <v>917</v>
      </c>
      <c r="N3115" s="83">
        <v>1</v>
      </c>
      <c r="O3115" s="83">
        <v>0.5</v>
      </c>
      <c r="P3115" s="83">
        <v>3</v>
      </c>
      <c r="Q3115" s="241">
        <f t="shared" si="230"/>
        <v>1.5</v>
      </c>
      <c r="R3115" s="240" t="str">
        <f t="shared" si="231"/>
        <v>DÜŞÜK RİSK</v>
      </c>
      <c r="S3115" s="84" t="s">
        <v>918</v>
      </c>
      <c r="T3115" s="83" t="s">
        <v>191</v>
      </c>
      <c r="U3115" s="155" t="s">
        <v>919</v>
      </c>
      <c r="V3115" s="85" t="s">
        <v>558</v>
      </c>
      <c r="W3115" s="156" t="s">
        <v>919</v>
      </c>
      <c r="X3115" s="156" t="s">
        <v>858</v>
      </c>
      <c r="Y3115" s="83">
        <v>0.5</v>
      </c>
      <c r="Z3115" s="83">
        <v>0.5</v>
      </c>
      <c r="AA3115" s="83">
        <v>3</v>
      </c>
      <c r="AB3115" s="241">
        <f t="shared" si="232"/>
        <v>0.75</v>
      </c>
      <c r="AC3115" s="240" t="str">
        <f t="shared" si="233"/>
        <v>DÜŞÜK RİSK</v>
      </c>
      <c r="AD3115" s="81" t="s">
        <v>493</v>
      </c>
      <c r="AE3115" s="81" t="s">
        <v>191</v>
      </c>
      <c r="AF3115" s="240" t="s">
        <v>1274</v>
      </c>
      <c r="AG3115" s="83" t="s">
        <v>860</v>
      </c>
    </row>
    <row r="3116" spans="1:33" ht="140" x14ac:dyDescent="0.45">
      <c r="A3116" s="152">
        <v>3109</v>
      </c>
      <c r="B3116" s="160">
        <v>45896</v>
      </c>
      <c r="C3116" s="81" t="s">
        <v>66</v>
      </c>
      <c r="D3116" s="81" t="s">
        <v>6757</v>
      </c>
      <c r="E3116" s="254" t="s">
        <v>2868</v>
      </c>
      <c r="F3116" s="254" t="s">
        <v>2868</v>
      </c>
      <c r="G3116" s="83" t="s">
        <v>1454</v>
      </c>
      <c r="H3116" s="83" t="s">
        <v>1459</v>
      </c>
      <c r="I3116" s="83" t="s">
        <v>1460</v>
      </c>
      <c r="J3116" s="83" t="s">
        <v>1461</v>
      </c>
      <c r="K3116" s="83" t="s">
        <v>857</v>
      </c>
      <c r="L3116" s="84" t="s">
        <v>1462</v>
      </c>
      <c r="M3116" s="84" t="s">
        <v>917</v>
      </c>
      <c r="N3116" s="83">
        <v>1</v>
      </c>
      <c r="O3116" s="83">
        <v>0.5</v>
      </c>
      <c r="P3116" s="83">
        <v>3</v>
      </c>
      <c r="Q3116" s="241">
        <f t="shared" si="230"/>
        <v>1.5</v>
      </c>
      <c r="R3116" s="240" t="str">
        <f t="shared" si="231"/>
        <v>DÜŞÜK RİSK</v>
      </c>
      <c r="S3116" s="84" t="s">
        <v>918</v>
      </c>
      <c r="T3116" s="83" t="s">
        <v>131</v>
      </c>
      <c r="U3116" s="155" t="s">
        <v>919</v>
      </c>
      <c r="V3116" s="85" t="s">
        <v>558</v>
      </c>
      <c r="W3116" s="156" t="s">
        <v>919</v>
      </c>
      <c r="X3116" s="156" t="s">
        <v>858</v>
      </c>
      <c r="Y3116" s="83">
        <v>0.5</v>
      </c>
      <c r="Z3116" s="83">
        <v>0.5</v>
      </c>
      <c r="AA3116" s="83">
        <v>3</v>
      </c>
      <c r="AB3116" s="241">
        <f t="shared" si="232"/>
        <v>0.75</v>
      </c>
      <c r="AC3116" s="240" t="str">
        <f t="shared" si="233"/>
        <v>DÜŞÜK RİSK</v>
      </c>
      <c r="AD3116" s="81" t="s">
        <v>493</v>
      </c>
      <c r="AE3116" s="81" t="s">
        <v>131</v>
      </c>
      <c r="AF3116" s="240" t="s">
        <v>1463</v>
      </c>
      <c r="AG3116" s="83" t="s">
        <v>860</v>
      </c>
    </row>
    <row r="3117" spans="1:33" ht="157.5" x14ac:dyDescent="0.45">
      <c r="A3117" s="152">
        <v>3110</v>
      </c>
      <c r="B3117" s="160">
        <v>45896</v>
      </c>
      <c r="C3117" s="81" t="s">
        <v>66</v>
      </c>
      <c r="D3117" s="81" t="s">
        <v>6757</v>
      </c>
      <c r="E3117" s="254" t="s">
        <v>2868</v>
      </c>
      <c r="F3117" s="254" t="s">
        <v>2868</v>
      </c>
      <c r="G3117" s="83" t="s">
        <v>1464</v>
      </c>
      <c r="H3117" s="83" t="s">
        <v>1465</v>
      </c>
      <c r="I3117" s="83" t="s">
        <v>1466</v>
      </c>
      <c r="J3117" s="83" t="s">
        <v>1467</v>
      </c>
      <c r="K3117" s="83" t="s">
        <v>857</v>
      </c>
      <c r="L3117" s="84" t="s">
        <v>1468</v>
      </c>
      <c r="M3117" s="84" t="s">
        <v>917</v>
      </c>
      <c r="N3117" s="83">
        <v>6</v>
      </c>
      <c r="O3117" s="83">
        <v>2</v>
      </c>
      <c r="P3117" s="83">
        <v>3</v>
      </c>
      <c r="Q3117" s="241">
        <f t="shared" si="230"/>
        <v>36</v>
      </c>
      <c r="R3117" s="240" t="str">
        <f t="shared" si="231"/>
        <v>OLASI RİSK</v>
      </c>
      <c r="S3117" s="84" t="s">
        <v>918</v>
      </c>
      <c r="T3117" s="83" t="s">
        <v>132</v>
      </c>
      <c r="U3117" s="155" t="s">
        <v>919</v>
      </c>
      <c r="V3117" s="85" t="s">
        <v>558</v>
      </c>
      <c r="W3117" s="156" t="s">
        <v>919</v>
      </c>
      <c r="X3117" s="156" t="s">
        <v>858</v>
      </c>
      <c r="Y3117" s="83">
        <v>0.5</v>
      </c>
      <c r="Z3117" s="83">
        <v>0.5</v>
      </c>
      <c r="AA3117" s="83">
        <v>3</v>
      </c>
      <c r="AB3117" s="241">
        <f t="shared" si="232"/>
        <v>0.75</v>
      </c>
      <c r="AC3117" s="240" t="str">
        <f t="shared" si="233"/>
        <v>DÜŞÜK RİSK</v>
      </c>
      <c r="AD3117" s="81" t="s">
        <v>651</v>
      </c>
      <c r="AE3117" s="81" t="s">
        <v>132</v>
      </c>
      <c r="AF3117" s="240" t="s">
        <v>552</v>
      </c>
      <c r="AG3117" s="83" t="s">
        <v>1469</v>
      </c>
    </row>
    <row r="3118" spans="1:33" ht="105" x14ac:dyDescent="0.45">
      <c r="A3118" s="152">
        <v>3111</v>
      </c>
      <c r="B3118" s="160">
        <v>45896</v>
      </c>
      <c r="C3118" s="81" t="s">
        <v>66</v>
      </c>
      <c r="D3118" s="81" t="s">
        <v>6757</v>
      </c>
      <c r="E3118" s="254" t="s">
        <v>2868</v>
      </c>
      <c r="F3118" s="254" t="s">
        <v>2868</v>
      </c>
      <c r="G3118" s="83" t="s">
        <v>1470</v>
      </c>
      <c r="H3118" s="83" t="s">
        <v>4216</v>
      </c>
      <c r="I3118" s="83" t="s">
        <v>1472</v>
      </c>
      <c r="J3118" s="83" t="s">
        <v>1473</v>
      </c>
      <c r="K3118" s="83" t="s">
        <v>857</v>
      </c>
      <c r="L3118" s="84" t="s">
        <v>4217</v>
      </c>
      <c r="M3118" s="84" t="s">
        <v>917</v>
      </c>
      <c r="N3118" s="83">
        <v>0.5</v>
      </c>
      <c r="O3118" s="83">
        <v>1</v>
      </c>
      <c r="P3118" s="83">
        <v>3</v>
      </c>
      <c r="Q3118" s="241">
        <f t="shared" si="230"/>
        <v>1.5</v>
      </c>
      <c r="R3118" s="240" t="str">
        <f t="shared" si="231"/>
        <v>DÜŞÜK RİSK</v>
      </c>
      <c r="S3118" s="84" t="s">
        <v>918</v>
      </c>
      <c r="T3118" s="83" t="s">
        <v>191</v>
      </c>
      <c r="U3118" s="155" t="s">
        <v>919</v>
      </c>
      <c r="V3118" s="85" t="s">
        <v>558</v>
      </c>
      <c r="W3118" s="156" t="s">
        <v>919</v>
      </c>
      <c r="X3118" s="156" t="s">
        <v>858</v>
      </c>
      <c r="Y3118" s="83">
        <v>0.5</v>
      </c>
      <c r="Z3118" s="83">
        <v>1</v>
      </c>
      <c r="AA3118" s="83">
        <v>3</v>
      </c>
      <c r="AB3118" s="241">
        <f t="shared" si="232"/>
        <v>1.5</v>
      </c>
      <c r="AC3118" s="240" t="str">
        <f t="shared" si="233"/>
        <v>DÜŞÜK RİSK</v>
      </c>
      <c r="AD3118" s="81" t="s">
        <v>132</v>
      </c>
      <c r="AE3118" s="81" t="s">
        <v>191</v>
      </c>
      <c r="AF3118" s="240" t="s">
        <v>1502</v>
      </c>
      <c r="AG3118" s="83" t="s">
        <v>860</v>
      </c>
    </row>
    <row r="3119" spans="1:33" ht="105" x14ac:dyDescent="0.45">
      <c r="A3119" s="152">
        <v>3112</v>
      </c>
      <c r="B3119" s="160">
        <v>45896</v>
      </c>
      <c r="C3119" s="81" t="s">
        <v>66</v>
      </c>
      <c r="D3119" s="81" t="s">
        <v>6757</v>
      </c>
      <c r="E3119" s="254" t="s">
        <v>2868</v>
      </c>
      <c r="F3119" s="254" t="s">
        <v>2868</v>
      </c>
      <c r="G3119" s="83" t="s">
        <v>1470</v>
      </c>
      <c r="H3119" s="83" t="s">
        <v>4218</v>
      </c>
      <c r="I3119" s="83" t="s">
        <v>4219</v>
      </c>
      <c r="J3119" s="83" t="s">
        <v>1477</v>
      </c>
      <c r="K3119" s="83" t="s">
        <v>857</v>
      </c>
      <c r="L3119" s="84" t="s">
        <v>1478</v>
      </c>
      <c r="M3119" s="84" t="s">
        <v>917</v>
      </c>
      <c r="N3119" s="83">
        <v>0.5</v>
      </c>
      <c r="O3119" s="83">
        <v>0.5</v>
      </c>
      <c r="P3119" s="83">
        <v>3</v>
      </c>
      <c r="Q3119" s="241">
        <f t="shared" si="230"/>
        <v>0.75</v>
      </c>
      <c r="R3119" s="240" t="str">
        <f t="shared" si="231"/>
        <v>DÜŞÜK RİSK</v>
      </c>
      <c r="S3119" s="84" t="s">
        <v>918</v>
      </c>
      <c r="T3119" s="83" t="s">
        <v>186</v>
      </c>
      <c r="U3119" s="155" t="s">
        <v>919</v>
      </c>
      <c r="V3119" s="85" t="s">
        <v>558</v>
      </c>
      <c r="W3119" s="156" t="s">
        <v>919</v>
      </c>
      <c r="X3119" s="156" t="s">
        <v>858</v>
      </c>
      <c r="Y3119" s="83">
        <v>0.5</v>
      </c>
      <c r="Z3119" s="83">
        <v>0.5</v>
      </c>
      <c r="AA3119" s="83">
        <v>3</v>
      </c>
      <c r="AB3119" s="241">
        <f t="shared" si="232"/>
        <v>0.75</v>
      </c>
      <c r="AC3119" s="240" t="str">
        <f t="shared" si="233"/>
        <v>DÜŞÜK RİSK</v>
      </c>
      <c r="AD3119" s="81" t="s">
        <v>132</v>
      </c>
      <c r="AE3119" s="81" t="s">
        <v>186</v>
      </c>
      <c r="AF3119" s="240" t="s">
        <v>859</v>
      </c>
      <c r="AG3119" s="83" t="s">
        <v>860</v>
      </c>
    </row>
    <row r="3120" spans="1:33" ht="105" x14ac:dyDescent="0.45">
      <c r="A3120" s="152">
        <v>3113</v>
      </c>
      <c r="B3120" s="160">
        <v>45896</v>
      </c>
      <c r="C3120" s="81" t="s">
        <v>66</v>
      </c>
      <c r="D3120" s="81" t="s">
        <v>6757</v>
      </c>
      <c r="E3120" s="254" t="s">
        <v>2868</v>
      </c>
      <c r="F3120" s="254" t="s">
        <v>2868</v>
      </c>
      <c r="G3120" s="83" t="s">
        <v>1479</v>
      </c>
      <c r="H3120" s="83" t="s">
        <v>1480</v>
      </c>
      <c r="I3120" s="83" t="s">
        <v>1481</v>
      </c>
      <c r="J3120" s="83" t="s">
        <v>1482</v>
      </c>
      <c r="K3120" s="83" t="s">
        <v>1008</v>
      </c>
      <c r="L3120" s="84" t="s">
        <v>1969</v>
      </c>
      <c r="M3120" s="84" t="s">
        <v>917</v>
      </c>
      <c r="N3120" s="83">
        <v>1</v>
      </c>
      <c r="O3120" s="83">
        <v>1</v>
      </c>
      <c r="P3120" s="83">
        <v>3</v>
      </c>
      <c r="Q3120" s="241">
        <f t="shared" si="230"/>
        <v>3</v>
      </c>
      <c r="R3120" s="240" t="str">
        <f t="shared" si="231"/>
        <v>DÜŞÜK RİSK</v>
      </c>
      <c r="S3120" s="84" t="s">
        <v>918</v>
      </c>
      <c r="T3120" s="83" t="s">
        <v>186</v>
      </c>
      <c r="U3120" s="155" t="s">
        <v>919</v>
      </c>
      <c r="V3120" s="85" t="s">
        <v>558</v>
      </c>
      <c r="W3120" s="156" t="s">
        <v>919</v>
      </c>
      <c r="X3120" s="156" t="s">
        <v>858</v>
      </c>
      <c r="Y3120" s="83">
        <v>1</v>
      </c>
      <c r="Z3120" s="83">
        <v>1</v>
      </c>
      <c r="AA3120" s="83">
        <v>3</v>
      </c>
      <c r="AB3120" s="241">
        <f t="shared" si="232"/>
        <v>3</v>
      </c>
      <c r="AC3120" s="240" t="str">
        <f t="shared" si="233"/>
        <v>DÜŞÜK RİSK</v>
      </c>
      <c r="AD3120" s="81" t="s">
        <v>132</v>
      </c>
      <c r="AE3120" s="81" t="s">
        <v>186</v>
      </c>
      <c r="AF3120" s="240" t="s">
        <v>1498</v>
      </c>
      <c r="AG3120" s="83" t="s">
        <v>4851</v>
      </c>
    </row>
    <row r="3121" spans="1:33" ht="105" x14ac:dyDescent="0.45">
      <c r="A3121" s="152">
        <v>3114</v>
      </c>
      <c r="B3121" s="160">
        <v>45896</v>
      </c>
      <c r="C3121" s="81" t="s">
        <v>66</v>
      </c>
      <c r="D3121" s="81" t="s">
        <v>6757</v>
      </c>
      <c r="E3121" s="254" t="s">
        <v>2868</v>
      </c>
      <c r="F3121" s="254" t="s">
        <v>2868</v>
      </c>
      <c r="G3121" s="83" t="s">
        <v>749</v>
      </c>
      <c r="H3121" s="83" t="s">
        <v>1970</v>
      </c>
      <c r="I3121" s="83" t="s">
        <v>1971</v>
      </c>
      <c r="J3121" s="83" t="s">
        <v>971</v>
      </c>
      <c r="K3121" s="83" t="s">
        <v>1008</v>
      </c>
      <c r="L3121" s="84" t="s">
        <v>1972</v>
      </c>
      <c r="M3121" s="84" t="s">
        <v>917</v>
      </c>
      <c r="N3121" s="83">
        <v>0.5</v>
      </c>
      <c r="O3121" s="83">
        <v>2</v>
      </c>
      <c r="P3121" s="83">
        <v>1</v>
      </c>
      <c r="Q3121" s="241">
        <f t="shared" si="230"/>
        <v>1</v>
      </c>
      <c r="R3121" s="240" t="str">
        <f t="shared" si="231"/>
        <v>DÜŞÜK RİSK</v>
      </c>
      <c r="S3121" s="84" t="s">
        <v>918</v>
      </c>
      <c r="T3121" s="83" t="s">
        <v>191</v>
      </c>
      <c r="U3121" s="155" t="s">
        <v>919</v>
      </c>
      <c r="V3121" s="85" t="s">
        <v>961</v>
      </c>
      <c r="W3121" s="156" t="s">
        <v>919</v>
      </c>
      <c r="X3121" s="156" t="s">
        <v>858</v>
      </c>
      <c r="Y3121" s="83">
        <v>0.5</v>
      </c>
      <c r="Z3121" s="83">
        <v>2</v>
      </c>
      <c r="AA3121" s="83">
        <v>1</v>
      </c>
      <c r="AB3121" s="241">
        <f t="shared" si="232"/>
        <v>1</v>
      </c>
      <c r="AC3121" s="240" t="str">
        <f t="shared" si="233"/>
        <v>DÜŞÜK RİSK</v>
      </c>
      <c r="AD3121" s="81" t="s">
        <v>132</v>
      </c>
      <c r="AE3121" s="81" t="s">
        <v>191</v>
      </c>
      <c r="AF3121" s="240" t="s">
        <v>1973</v>
      </c>
      <c r="AG3121" s="83" t="s">
        <v>860</v>
      </c>
    </row>
    <row r="3122" spans="1:33" ht="157.5" x14ac:dyDescent="0.45">
      <c r="A3122" s="152">
        <v>3115</v>
      </c>
      <c r="B3122" s="160">
        <v>45896</v>
      </c>
      <c r="C3122" s="81" t="s">
        <v>66</v>
      </c>
      <c r="D3122" s="81" t="s">
        <v>6757</v>
      </c>
      <c r="E3122" s="254" t="s">
        <v>2868</v>
      </c>
      <c r="F3122" s="254" t="s">
        <v>2868</v>
      </c>
      <c r="G3122" s="83" t="s">
        <v>963</v>
      </c>
      <c r="H3122" s="83" t="s">
        <v>1984</v>
      </c>
      <c r="I3122" s="83" t="s">
        <v>1985</v>
      </c>
      <c r="J3122" s="83" t="s">
        <v>1986</v>
      </c>
      <c r="K3122" s="83" t="s">
        <v>857</v>
      </c>
      <c r="L3122" s="84" t="s">
        <v>1987</v>
      </c>
      <c r="M3122" s="84" t="s">
        <v>917</v>
      </c>
      <c r="N3122" s="83">
        <v>1</v>
      </c>
      <c r="O3122" s="83">
        <v>0.5</v>
      </c>
      <c r="P3122" s="83">
        <v>1</v>
      </c>
      <c r="Q3122" s="241">
        <f t="shared" si="230"/>
        <v>0.5</v>
      </c>
      <c r="R3122" s="240" t="str">
        <f t="shared" si="231"/>
        <v>DÜŞÜK RİSK</v>
      </c>
      <c r="S3122" s="84" t="s">
        <v>918</v>
      </c>
      <c r="T3122" s="83" t="s">
        <v>132</v>
      </c>
      <c r="U3122" s="155" t="s">
        <v>919</v>
      </c>
      <c r="V3122" s="85" t="s">
        <v>961</v>
      </c>
      <c r="W3122" s="156" t="s">
        <v>919</v>
      </c>
      <c r="X3122" s="156" t="s">
        <v>858</v>
      </c>
      <c r="Y3122" s="83">
        <v>1</v>
      </c>
      <c r="Z3122" s="83">
        <v>0.5</v>
      </c>
      <c r="AA3122" s="83">
        <v>1</v>
      </c>
      <c r="AB3122" s="241">
        <f t="shared" si="232"/>
        <v>0.5</v>
      </c>
      <c r="AC3122" s="240" t="str">
        <f t="shared" si="233"/>
        <v>DÜŞÜK RİSK</v>
      </c>
      <c r="AD3122" s="81" t="s">
        <v>493</v>
      </c>
      <c r="AE3122" s="81" t="s">
        <v>186</v>
      </c>
      <c r="AF3122" s="240" t="s">
        <v>1795</v>
      </c>
      <c r="AG3122" s="83"/>
    </row>
    <row r="3123" spans="1:33" ht="140" x14ac:dyDescent="0.45">
      <c r="A3123" s="152">
        <v>3116</v>
      </c>
      <c r="B3123" s="160">
        <v>45896</v>
      </c>
      <c r="C3123" s="81" t="s">
        <v>66</v>
      </c>
      <c r="D3123" s="81" t="s">
        <v>6757</v>
      </c>
      <c r="E3123" s="254" t="s">
        <v>2868</v>
      </c>
      <c r="F3123" s="254" t="s">
        <v>2868</v>
      </c>
      <c r="G3123" s="83" t="s">
        <v>963</v>
      </c>
      <c r="H3123" s="83" t="s">
        <v>1988</v>
      </c>
      <c r="I3123" s="83" t="s">
        <v>1989</v>
      </c>
      <c r="J3123" s="83" t="s">
        <v>1990</v>
      </c>
      <c r="K3123" s="83" t="s">
        <v>857</v>
      </c>
      <c r="L3123" s="84" t="s">
        <v>4220</v>
      </c>
      <c r="M3123" s="84" t="s">
        <v>917</v>
      </c>
      <c r="N3123" s="83">
        <v>1</v>
      </c>
      <c r="O3123" s="83">
        <v>0.5</v>
      </c>
      <c r="P3123" s="83">
        <v>3</v>
      </c>
      <c r="Q3123" s="241">
        <f t="shared" si="230"/>
        <v>1.5</v>
      </c>
      <c r="R3123" s="240" t="str">
        <f t="shared" si="231"/>
        <v>DÜŞÜK RİSK</v>
      </c>
      <c r="S3123" s="84" t="s">
        <v>918</v>
      </c>
      <c r="T3123" s="83" t="s">
        <v>132</v>
      </c>
      <c r="U3123" s="155" t="s">
        <v>919</v>
      </c>
      <c r="V3123" s="85" t="s">
        <v>961</v>
      </c>
      <c r="W3123" s="156" t="s">
        <v>919</v>
      </c>
      <c r="X3123" s="156" t="s">
        <v>858</v>
      </c>
      <c r="Y3123" s="83">
        <v>1</v>
      </c>
      <c r="Z3123" s="83">
        <v>0.5</v>
      </c>
      <c r="AA3123" s="83">
        <v>3</v>
      </c>
      <c r="AB3123" s="241">
        <f t="shared" si="232"/>
        <v>1.5</v>
      </c>
      <c r="AC3123" s="240" t="str">
        <f t="shared" si="233"/>
        <v>DÜŞÜK RİSK</v>
      </c>
      <c r="AD3123" s="81" t="s">
        <v>651</v>
      </c>
      <c r="AE3123" s="81" t="s">
        <v>132</v>
      </c>
      <c r="AF3123" s="240" t="s">
        <v>1992</v>
      </c>
      <c r="AG3123" s="83"/>
    </row>
    <row r="3124" spans="1:33" ht="157.5" x14ac:dyDescent="0.45">
      <c r="A3124" s="152">
        <v>3117</v>
      </c>
      <c r="B3124" s="160">
        <v>45896</v>
      </c>
      <c r="C3124" s="83" t="s">
        <v>66</v>
      </c>
      <c r="D3124" s="81" t="s">
        <v>6753</v>
      </c>
      <c r="E3124" s="254" t="s">
        <v>2868</v>
      </c>
      <c r="F3124" s="254" t="s">
        <v>2868</v>
      </c>
      <c r="G3124" s="83" t="s">
        <v>4221</v>
      </c>
      <c r="H3124" s="83" t="s">
        <v>4222</v>
      </c>
      <c r="I3124" s="83" t="s">
        <v>4223</v>
      </c>
      <c r="J3124" s="83" t="s">
        <v>4224</v>
      </c>
      <c r="K3124" s="83" t="s">
        <v>2414</v>
      </c>
      <c r="L3124" s="84" t="s">
        <v>4225</v>
      </c>
      <c r="M3124" s="84" t="s">
        <v>917</v>
      </c>
      <c r="N3124" s="83">
        <v>1</v>
      </c>
      <c r="O3124" s="83">
        <v>1</v>
      </c>
      <c r="P3124" s="83">
        <v>3</v>
      </c>
      <c r="Q3124" s="241">
        <f t="shared" si="230"/>
        <v>3</v>
      </c>
      <c r="R3124" s="240" t="str">
        <f t="shared" si="231"/>
        <v>DÜŞÜK RİSK</v>
      </c>
      <c r="S3124" s="84" t="s">
        <v>918</v>
      </c>
      <c r="T3124" s="83" t="s">
        <v>131</v>
      </c>
      <c r="U3124" s="155" t="s">
        <v>2375</v>
      </c>
      <c r="V3124" s="85" t="s">
        <v>961</v>
      </c>
      <c r="W3124" s="156" t="s">
        <v>2375</v>
      </c>
      <c r="X3124" s="156" t="s">
        <v>858</v>
      </c>
      <c r="Y3124" s="83">
        <v>1</v>
      </c>
      <c r="Z3124" s="83">
        <v>1</v>
      </c>
      <c r="AA3124" s="83">
        <v>3</v>
      </c>
      <c r="AB3124" s="241">
        <f t="shared" si="232"/>
        <v>3</v>
      </c>
      <c r="AC3124" s="240" t="str">
        <f t="shared" si="233"/>
        <v>DÜŞÜK RİSK</v>
      </c>
      <c r="AD3124" s="81" t="s">
        <v>651</v>
      </c>
      <c r="AE3124" s="81" t="s">
        <v>131</v>
      </c>
      <c r="AF3124" s="240" t="s">
        <v>2460</v>
      </c>
      <c r="AG3124" s="83" t="s">
        <v>1141</v>
      </c>
    </row>
    <row r="3125" spans="1:33" ht="157.5" x14ac:dyDescent="0.45">
      <c r="A3125" s="152">
        <v>3118</v>
      </c>
      <c r="B3125" s="160">
        <v>45896</v>
      </c>
      <c r="C3125" s="83" t="s">
        <v>66</v>
      </c>
      <c r="D3125" s="81" t="s">
        <v>6753</v>
      </c>
      <c r="E3125" s="254" t="s">
        <v>2868</v>
      </c>
      <c r="F3125" s="254" t="s">
        <v>2868</v>
      </c>
      <c r="G3125" s="83" t="s">
        <v>4226</v>
      </c>
      <c r="H3125" s="83" t="s">
        <v>4227</v>
      </c>
      <c r="I3125" s="83" t="s">
        <v>4228</v>
      </c>
      <c r="J3125" s="83" t="s">
        <v>4229</v>
      </c>
      <c r="K3125" s="83" t="s">
        <v>2414</v>
      </c>
      <c r="L3125" s="84" t="s">
        <v>4230</v>
      </c>
      <c r="M3125" s="84" t="s">
        <v>917</v>
      </c>
      <c r="N3125" s="83">
        <v>0.5</v>
      </c>
      <c r="O3125" s="83">
        <v>0.5</v>
      </c>
      <c r="P3125" s="83">
        <v>3</v>
      </c>
      <c r="Q3125" s="241">
        <f t="shared" si="230"/>
        <v>0.75</v>
      </c>
      <c r="R3125" s="240" t="str">
        <f t="shared" si="231"/>
        <v>DÜŞÜK RİSK</v>
      </c>
      <c r="S3125" s="84" t="s">
        <v>918</v>
      </c>
      <c r="T3125" s="83" t="s">
        <v>131</v>
      </c>
      <c r="U3125" s="155" t="s">
        <v>2375</v>
      </c>
      <c r="V3125" s="85" t="s">
        <v>961</v>
      </c>
      <c r="W3125" s="156" t="s">
        <v>2375</v>
      </c>
      <c r="X3125" s="156" t="s">
        <v>858</v>
      </c>
      <c r="Y3125" s="83">
        <v>0.5</v>
      </c>
      <c r="Z3125" s="83">
        <v>0.5</v>
      </c>
      <c r="AA3125" s="83">
        <v>3</v>
      </c>
      <c r="AB3125" s="241">
        <f t="shared" si="232"/>
        <v>0.75</v>
      </c>
      <c r="AC3125" s="240" t="str">
        <f t="shared" si="233"/>
        <v>DÜŞÜK RİSK</v>
      </c>
      <c r="AD3125" s="81" t="s">
        <v>931</v>
      </c>
      <c r="AE3125" s="81" t="s">
        <v>131</v>
      </c>
      <c r="AF3125" s="240" t="s">
        <v>1795</v>
      </c>
      <c r="AG3125" s="83" t="s">
        <v>1170</v>
      </c>
    </row>
    <row r="3126" spans="1:33" ht="157.5" x14ac:dyDescent="0.45">
      <c r="A3126" s="152">
        <v>3119</v>
      </c>
      <c r="B3126" s="160">
        <v>45896</v>
      </c>
      <c r="C3126" s="83" t="s">
        <v>66</v>
      </c>
      <c r="D3126" s="81" t="s">
        <v>6753</v>
      </c>
      <c r="E3126" s="254" t="s">
        <v>2868</v>
      </c>
      <c r="F3126" s="254" t="s">
        <v>2868</v>
      </c>
      <c r="G3126" s="83" t="s">
        <v>4231</v>
      </c>
      <c r="H3126" s="83" t="s">
        <v>4232</v>
      </c>
      <c r="I3126" s="83" t="s">
        <v>4233</v>
      </c>
      <c r="J3126" s="83" t="s">
        <v>4234</v>
      </c>
      <c r="K3126" s="83" t="s">
        <v>2414</v>
      </c>
      <c r="L3126" s="84" t="s">
        <v>4235</v>
      </c>
      <c r="M3126" s="84" t="s">
        <v>917</v>
      </c>
      <c r="N3126" s="83">
        <v>0.5</v>
      </c>
      <c r="O3126" s="83">
        <v>0.5</v>
      </c>
      <c r="P3126" s="83">
        <v>1</v>
      </c>
      <c r="Q3126" s="241">
        <f t="shared" si="230"/>
        <v>0.25</v>
      </c>
      <c r="R3126" s="240" t="str">
        <f t="shared" si="231"/>
        <v>DÜŞÜK RİSK</v>
      </c>
      <c r="S3126" s="84" t="s">
        <v>918</v>
      </c>
      <c r="T3126" s="83" t="s">
        <v>131</v>
      </c>
      <c r="U3126" s="155" t="s">
        <v>2375</v>
      </c>
      <c r="V3126" s="85" t="s">
        <v>961</v>
      </c>
      <c r="W3126" s="156" t="s">
        <v>2375</v>
      </c>
      <c r="X3126" s="156" t="s">
        <v>858</v>
      </c>
      <c r="Y3126" s="83">
        <v>0.5</v>
      </c>
      <c r="Z3126" s="83">
        <v>0.5</v>
      </c>
      <c r="AA3126" s="83">
        <v>1</v>
      </c>
      <c r="AB3126" s="241">
        <f t="shared" si="232"/>
        <v>0.25</v>
      </c>
      <c r="AC3126" s="240" t="str">
        <f t="shared" si="233"/>
        <v>DÜŞÜK RİSK</v>
      </c>
      <c r="AD3126" s="81" t="s">
        <v>132</v>
      </c>
      <c r="AE3126" s="81" t="s">
        <v>131</v>
      </c>
      <c r="AF3126" s="240" t="s">
        <v>1502</v>
      </c>
      <c r="AG3126" s="83" t="s">
        <v>1170</v>
      </c>
    </row>
    <row r="3127" spans="1:33" ht="140" x14ac:dyDescent="0.45">
      <c r="A3127" s="152">
        <v>3120</v>
      </c>
      <c r="B3127" s="160">
        <v>45896</v>
      </c>
      <c r="C3127" s="83" t="s">
        <v>66</v>
      </c>
      <c r="D3127" s="81" t="s">
        <v>6753</v>
      </c>
      <c r="E3127" s="254" t="s">
        <v>2868</v>
      </c>
      <c r="F3127" s="254" t="s">
        <v>2868</v>
      </c>
      <c r="G3127" s="83" t="s">
        <v>4236</v>
      </c>
      <c r="H3127" s="83" t="s">
        <v>4237</v>
      </c>
      <c r="I3127" s="83" t="s">
        <v>4238</v>
      </c>
      <c r="J3127" s="83" t="s">
        <v>4239</v>
      </c>
      <c r="K3127" s="83" t="s">
        <v>4240</v>
      </c>
      <c r="L3127" s="84" t="s">
        <v>4241</v>
      </c>
      <c r="M3127" s="84" t="s">
        <v>917</v>
      </c>
      <c r="N3127" s="83">
        <v>0.5</v>
      </c>
      <c r="O3127" s="83">
        <v>0.5</v>
      </c>
      <c r="P3127" s="83">
        <v>1</v>
      </c>
      <c r="Q3127" s="241">
        <f t="shared" si="230"/>
        <v>0.25</v>
      </c>
      <c r="R3127" s="240" t="str">
        <f t="shared" si="231"/>
        <v>DÜŞÜK RİSK</v>
      </c>
      <c r="S3127" s="84" t="s">
        <v>918</v>
      </c>
      <c r="T3127" s="83" t="s">
        <v>131</v>
      </c>
      <c r="U3127" s="155" t="s">
        <v>2375</v>
      </c>
      <c r="V3127" s="85" t="s">
        <v>961</v>
      </c>
      <c r="W3127" s="156" t="s">
        <v>2375</v>
      </c>
      <c r="X3127" s="156" t="s">
        <v>858</v>
      </c>
      <c r="Y3127" s="83">
        <v>0.5</v>
      </c>
      <c r="Z3127" s="83">
        <v>0.5</v>
      </c>
      <c r="AA3127" s="83">
        <v>1</v>
      </c>
      <c r="AB3127" s="241">
        <f t="shared" si="232"/>
        <v>0.25</v>
      </c>
      <c r="AC3127" s="240" t="str">
        <f t="shared" si="233"/>
        <v>DÜŞÜK RİSK</v>
      </c>
      <c r="AD3127" s="81" t="s">
        <v>132</v>
      </c>
      <c r="AE3127" s="81" t="s">
        <v>131</v>
      </c>
      <c r="AF3127" s="240" t="s">
        <v>1502</v>
      </c>
      <c r="AG3127" s="83" t="s">
        <v>1170</v>
      </c>
    </row>
    <row r="3128" spans="1:33" ht="140" x14ac:dyDescent="0.45">
      <c r="A3128" s="152">
        <v>3121</v>
      </c>
      <c r="B3128" s="160">
        <v>45896</v>
      </c>
      <c r="C3128" s="83" t="s">
        <v>66</v>
      </c>
      <c r="D3128" s="81" t="s">
        <v>6753</v>
      </c>
      <c r="E3128" s="254" t="s">
        <v>2868</v>
      </c>
      <c r="F3128" s="254" t="s">
        <v>2868</v>
      </c>
      <c r="G3128" s="83" t="s">
        <v>4242</v>
      </c>
      <c r="H3128" s="83" t="s">
        <v>4243</v>
      </c>
      <c r="I3128" s="83" t="s">
        <v>4244</v>
      </c>
      <c r="J3128" s="83" t="s">
        <v>4245</v>
      </c>
      <c r="K3128" s="83" t="s">
        <v>4240</v>
      </c>
      <c r="L3128" s="84" t="s">
        <v>4246</v>
      </c>
      <c r="M3128" s="84" t="s">
        <v>917</v>
      </c>
      <c r="N3128" s="83">
        <v>0.5</v>
      </c>
      <c r="O3128" s="83">
        <v>1</v>
      </c>
      <c r="P3128" s="83">
        <v>1</v>
      </c>
      <c r="Q3128" s="241">
        <f t="shared" si="230"/>
        <v>0.5</v>
      </c>
      <c r="R3128" s="240" t="str">
        <f t="shared" si="231"/>
        <v>DÜŞÜK RİSK</v>
      </c>
      <c r="S3128" s="84" t="s">
        <v>918</v>
      </c>
      <c r="T3128" s="83" t="s">
        <v>186</v>
      </c>
      <c r="U3128" s="155" t="s">
        <v>2375</v>
      </c>
      <c r="V3128" s="85" t="s">
        <v>961</v>
      </c>
      <c r="W3128" s="156" t="s">
        <v>2375</v>
      </c>
      <c r="X3128" s="156" t="s">
        <v>858</v>
      </c>
      <c r="Y3128" s="83">
        <v>0.5</v>
      </c>
      <c r="Z3128" s="83">
        <v>1</v>
      </c>
      <c r="AA3128" s="83">
        <v>1</v>
      </c>
      <c r="AB3128" s="241">
        <f t="shared" si="232"/>
        <v>0.5</v>
      </c>
      <c r="AC3128" s="240" t="str">
        <f t="shared" si="233"/>
        <v>DÜŞÜK RİSK</v>
      </c>
      <c r="AD3128" s="81" t="s">
        <v>493</v>
      </c>
      <c r="AE3128" s="81" t="s">
        <v>186</v>
      </c>
      <c r="AF3128" s="240" t="s">
        <v>1600</v>
      </c>
      <c r="AG3128" s="83" t="s">
        <v>1170</v>
      </c>
    </row>
    <row r="3129" spans="1:33" ht="140" x14ac:dyDescent="0.45">
      <c r="A3129" s="152">
        <v>3122</v>
      </c>
      <c r="B3129" s="160">
        <v>45896</v>
      </c>
      <c r="C3129" s="83" t="s">
        <v>66</v>
      </c>
      <c r="D3129" s="81" t="s">
        <v>6753</v>
      </c>
      <c r="E3129" s="254" t="s">
        <v>2868</v>
      </c>
      <c r="F3129" s="254" t="s">
        <v>2868</v>
      </c>
      <c r="G3129" s="83" t="s">
        <v>4247</v>
      </c>
      <c r="H3129" s="83" t="s">
        <v>4248</v>
      </c>
      <c r="I3129" s="83" t="s">
        <v>4249</v>
      </c>
      <c r="J3129" s="83" t="s">
        <v>4025</v>
      </c>
      <c r="K3129" s="83" t="s">
        <v>4240</v>
      </c>
      <c r="L3129" s="84" t="s">
        <v>4250</v>
      </c>
      <c r="M3129" s="84" t="s">
        <v>917</v>
      </c>
      <c r="N3129" s="83">
        <v>0.5</v>
      </c>
      <c r="O3129" s="83">
        <v>0.5</v>
      </c>
      <c r="P3129" s="83">
        <v>7</v>
      </c>
      <c r="Q3129" s="241">
        <f t="shared" si="230"/>
        <v>1.75</v>
      </c>
      <c r="R3129" s="240" t="str">
        <f t="shared" si="231"/>
        <v>DÜŞÜK RİSK</v>
      </c>
      <c r="S3129" s="84" t="s">
        <v>918</v>
      </c>
      <c r="T3129" s="83" t="s">
        <v>191</v>
      </c>
      <c r="U3129" s="155" t="s">
        <v>2375</v>
      </c>
      <c r="V3129" s="85" t="s">
        <v>961</v>
      </c>
      <c r="W3129" s="156" t="s">
        <v>2375</v>
      </c>
      <c r="X3129" s="156" t="s">
        <v>858</v>
      </c>
      <c r="Y3129" s="83">
        <v>0.5</v>
      </c>
      <c r="Z3129" s="83">
        <v>0.5</v>
      </c>
      <c r="AA3129" s="83">
        <v>7</v>
      </c>
      <c r="AB3129" s="241">
        <f t="shared" si="232"/>
        <v>1.75</v>
      </c>
      <c r="AC3129" s="240" t="str">
        <f t="shared" si="233"/>
        <v>DÜŞÜK RİSK</v>
      </c>
      <c r="AD3129" s="81" t="s">
        <v>132</v>
      </c>
      <c r="AE3129" s="81" t="s">
        <v>191</v>
      </c>
      <c r="AF3129" s="240" t="s">
        <v>1502</v>
      </c>
      <c r="AG3129" s="83" t="s">
        <v>1170</v>
      </c>
    </row>
    <row r="3130" spans="1:33" ht="140" x14ac:dyDescent="0.45">
      <c r="A3130" s="152">
        <v>3123</v>
      </c>
      <c r="B3130" s="160">
        <v>45896</v>
      </c>
      <c r="C3130" s="83" t="s">
        <v>66</v>
      </c>
      <c r="D3130" s="81" t="s">
        <v>6753</v>
      </c>
      <c r="E3130" s="254" t="s">
        <v>2868</v>
      </c>
      <c r="F3130" s="254" t="s">
        <v>2868</v>
      </c>
      <c r="G3130" s="83" t="s">
        <v>4247</v>
      </c>
      <c r="H3130" s="83" t="s">
        <v>4251</v>
      </c>
      <c r="I3130" s="83" t="s">
        <v>4252</v>
      </c>
      <c r="J3130" s="83" t="s">
        <v>4253</v>
      </c>
      <c r="K3130" s="83" t="s">
        <v>4240</v>
      </c>
      <c r="L3130" s="84" t="s">
        <v>4254</v>
      </c>
      <c r="M3130" s="84" t="s">
        <v>917</v>
      </c>
      <c r="N3130" s="83">
        <v>0.5</v>
      </c>
      <c r="O3130" s="83">
        <v>0.5</v>
      </c>
      <c r="P3130" s="83">
        <v>7</v>
      </c>
      <c r="Q3130" s="241">
        <f t="shared" si="230"/>
        <v>1.75</v>
      </c>
      <c r="R3130" s="240" t="str">
        <f t="shared" si="231"/>
        <v>DÜŞÜK RİSK</v>
      </c>
      <c r="S3130" s="84" t="s">
        <v>918</v>
      </c>
      <c r="T3130" s="83" t="s">
        <v>186</v>
      </c>
      <c r="U3130" s="155" t="s">
        <v>2375</v>
      </c>
      <c r="V3130" s="85" t="s">
        <v>961</v>
      </c>
      <c r="W3130" s="156" t="s">
        <v>2375</v>
      </c>
      <c r="X3130" s="156" t="s">
        <v>858</v>
      </c>
      <c r="Y3130" s="83">
        <v>0.5</v>
      </c>
      <c r="Z3130" s="83">
        <v>0.5</v>
      </c>
      <c r="AA3130" s="83">
        <v>7</v>
      </c>
      <c r="AB3130" s="241">
        <f t="shared" si="232"/>
        <v>1.75</v>
      </c>
      <c r="AC3130" s="240" t="str">
        <f t="shared" si="233"/>
        <v>DÜŞÜK RİSK</v>
      </c>
      <c r="AD3130" s="81" t="s">
        <v>132</v>
      </c>
      <c r="AE3130" s="81" t="s">
        <v>186</v>
      </c>
      <c r="AF3130" s="240" t="s">
        <v>1502</v>
      </c>
      <c r="AG3130" s="83" t="s">
        <v>1170</v>
      </c>
    </row>
    <row r="3131" spans="1:33" ht="140" x14ac:dyDescent="0.45">
      <c r="A3131" s="152">
        <v>3124</v>
      </c>
      <c r="B3131" s="160">
        <v>45896</v>
      </c>
      <c r="C3131" s="83" t="s">
        <v>66</v>
      </c>
      <c r="D3131" s="81" t="s">
        <v>6753</v>
      </c>
      <c r="E3131" s="254" t="s">
        <v>2868</v>
      </c>
      <c r="F3131" s="254" t="s">
        <v>2868</v>
      </c>
      <c r="G3131" s="83" t="s">
        <v>4247</v>
      </c>
      <c r="H3131" s="83" t="s">
        <v>4255</v>
      </c>
      <c r="I3131" s="83" t="s">
        <v>4256</v>
      </c>
      <c r="J3131" s="83" t="s">
        <v>4257</v>
      </c>
      <c r="K3131" s="83" t="s">
        <v>4240</v>
      </c>
      <c r="L3131" s="84" t="s">
        <v>4258</v>
      </c>
      <c r="M3131" s="84" t="s">
        <v>917</v>
      </c>
      <c r="N3131" s="83">
        <v>0.5</v>
      </c>
      <c r="O3131" s="83">
        <v>0.5</v>
      </c>
      <c r="P3131" s="83">
        <v>7</v>
      </c>
      <c r="Q3131" s="241">
        <f t="shared" si="230"/>
        <v>1.75</v>
      </c>
      <c r="R3131" s="240" t="str">
        <f t="shared" si="231"/>
        <v>DÜŞÜK RİSK</v>
      </c>
      <c r="S3131" s="84" t="s">
        <v>918</v>
      </c>
      <c r="T3131" s="83" t="s">
        <v>131</v>
      </c>
      <c r="U3131" s="155" t="s">
        <v>2375</v>
      </c>
      <c r="V3131" s="85" t="s">
        <v>961</v>
      </c>
      <c r="W3131" s="156" t="s">
        <v>2375</v>
      </c>
      <c r="X3131" s="156" t="s">
        <v>858</v>
      </c>
      <c r="Y3131" s="83">
        <v>0.5</v>
      </c>
      <c r="Z3131" s="83">
        <v>0.5</v>
      </c>
      <c r="AA3131" s="83">
        <v>7</v>
      </c>
      <c r="AB3131" s="241">
        <f t="shared" si="232"/>
        <v>1.75</v>
      </c>
      <c r="AC3131" s="240" t="str">
        <f t="shared" si="233"/>
        <v>DÜŞÜK RİSK</v>
      </c>
      <c r="AD3131" s="81" t="s">
        <v>651</v>
      </c>
      <c r="AE3131" s="81" t="s">
        <v>131</v>
      </c>
      <c r="AF3131" s="240" t="s">
        <v>4195</v>
      </c>
      <c r="AG3131" s="83" t="s">
        <v>1170</v>
      </c>
    </row>
    <row r="3132" spans="1:33" ht="157.5" x14ac:dyDescent="0.45">
      <c r="A3132" s="152">
        <v>3125</v>
      </c>
      <c r="B3132" s="160">
        <v>45896</v>
      </c>
      <c r="C3132" s="83" t="s">
        <v>66</v>
      </c>
      <c r="D3132" s="81" t="s">
        <v>6753</v>
      </c>
      <c r="E3132" s="254" t="s">
        <v>2868</v>
      </c>
      <c r="F3132" s="254" t="s">
        <v>2868</v>
      </c>
      <c r="G3132" s="83" t="s">
        <v>4247</v>
      </c>
      <c r="H3132" s="83" t="s">
        <v>4259</v>
      </c>
      <c r="I3132" s="83" t="s">
        <v>4260</v>
      </c>
      <c r="J3132" s="83" t="s">
        <v>4261</v>
      </c>
      <c r="K3132" s="83" t="s">
        <v>4240</v>
      </c>
      <c r="L3132" s="84" t="s">
        <v>5504</v>
      </c>
      <c r="M3132" s="84" t="s">
        <v>917</v>
      </c>
      <c r="N3132" s="83">
        <v>0.5</v>
      </c>
      <c r="O3132" s="83">
        <v>0.5</v>
      </c>
      <c r="P3132" s="83">
        <v>7</v>
      </c>
      <c r="Q3132" s="241">
        <f t="shared" si="230"/>
        <v>1.75</v>
      </c>
      <c r="R3132" s="240" t="str">
        <f t="shared" si="231"/>
        <v>DÜŞÜK RİSK</v>
      </c>
      <c r="S3132" s="84" t="s">
        <v>918</v>
      </c>
      <c r="T3132" s="83" t="s">
        <v>186</v>
      </c>
      <c r="U3132" s="155" t="s">
        <v>2375</v>
      </c>
      <c r="V3132" s="85" t="s">
        <v>961</v>
      </c>
      <c r="W3132" s="156" t="s">
        <v>2375</v>
      </c>
      <c r="X3132" s="156" t="s">
        <v>858</v>
      </c>
      <c r="Y3132" s="83">
        <v>0.5</v>
      </c>
      <c r="Z3132" s="83">
        <v>0.5</v>
      </c>
      <c r="AA3132" s="83">
        <v>7</v>
      </c>
      <c r="AB3132" s="241">
        <f t="shared" si="232"/>
        <v>1.75</v>
      </c>
      <c r="AC3132" s="240" t="str">
        <f t="shared" si="233"/>
        <v>DÜŞÜK RİSK</v>
      </c>
      <c r="AD3132" s="81" t="s">
        <v>132</v>
      </c>
      <c r="AE3132" s="81" t="s">
        <v>186</v>
      </c>
      <c r="AF3132" s="240" t="s">
        <v>1502</v>
      </c>
      <c r="AG3132" s="83" t="s">
        <v>1170</v>
      </c>
    </row>
    <row r="3133" spans="1:33" ht="140" x14ac:dyDescent="0.45">
      <c r="A3133" s="152">
        <v>3126</v>
      </c>
      <c r="B3133" s="160">
        <v>45896</v>
      </c>
      <c r="C3133" s="83" t="s">
        <v>66</v>
      </c>
      <c r="D3133" s="81" t="s">
        <v>6753</v>
      </c>
      <c r="E3133" s="254" t="s">
        <v>2868</v>
      </c>
      <c r="F3133" s="254" t="s">
        <v>2868</v>
      </c>
      <c r="G3133" s="83" t="s">
        <v>4247</v>
      </c>
      <c r="H3133" s="83" t="s">
        <v>4262</v>
      </c>
      <c r="I3133" s="83" t="s">
        <v>4263</v>
      </c>
      <c r="J3133" s="83" t="s">
        <v>4264</v>
      </c>
      <c r="K3133" s="83" t="s">
        <v>4240</v>
      </c>
      <c r="L3133" s="84" t="s">
        <v>4265</v>
      </c>
      <c r="M3133" s="84" t="s">
        <v>917</v>
      </c>
      <c r="N3133" s="83">
        <v>0.5</v>
      </c>
      <c r="O3133" s="83">
        <v>0.5</v>
      </c>
      <c r="P3133" s="83">
        <v>7</v>
      </c>
      <c r="Q3133" s="241">
        <f t="shared" si="230"/>
        <v>1.75</v>
      </c>
      <c r="R3133" s="240" t="str">
        <f t="shared" si="231"/>
        <v>DÜŞÜK RİSK</v>
      </c>
      <c r="S3133" s="84" t="s">
        <v>918</v>
      </c>
      <c r="T3133" s="83" t="s">
        <v>186</v>
      </c>
      <c r="U3133" s="155" t="s">
        <v>2375</v>
      </c>
      <c r="V3133" s="85" t="s">
        <v>961</v>
      </c>
      <c r="W3133" s="156" t="s">
        <v>2375</v>
      </c>
      <c r="X3133" s="156" t="s">
        <v>858</v>
      </c>
      <c r="Y3133" s="83">
        <v>0.5</v>
      </c>
      <c r="Z3133" s="83">
        <v>0.5</v>
      </c>
      <c r="AA3133" s="83">
        <v>7</v>
      </c>
      <c r="AB3133" s="241">
        <f t="shared" si="232"/>
        <v>1.75</v>
      </c>
      <c r="AC3133" s="240" t="str">
        <f t="shared" si="233"/>
        <v>DÜŞÜK RİSK</v>
      </c>
      <c r="AD3133" s="81" t="s">
        <v>132</v>
      </c>
      <c r="AE3133" s="81" t="s">
        <v>186</v>
      </c>
      <c r="AF3133" s="240" t="s">
        <v>1502</v>
      </c>
      <c r="AG3133" s="83" t="s">
        <v>1170</v>
      </c>
    </row>
    <row r="3134" spans="1:33" ht="175" x14ac:dyDescent="0.45">
      <c r="A3134" s="152">
        <v>3127</v>
      </c>
      <c r="B3134" s="160">
        <v>45896</v>
      </c>
      <c r="C3134" s="83" t="s">
        <v>66</v>
      </c>
      <c r="D3134" s="81" t="s">
        <v>6753</v>
      </c>
      <c r="E3134" s="254" t="s">
        <v>2868</v>
      </c>
      <c r="F3134" s="254" t="s">
        <v>2868</v>
      </c>
      <c r="G3134" s="83" t="s">
        <v>4247</v>
      </c>
      <c r="H3134" s="83" t="s">
        <v>4266</v>
      </c>
      <c r="I3134" s="83" t="s">
        <v>4267</v>
      </c>
      <c r="J3134" s="83" t="s">
        <v>4268</v>
      </c>
      <c r="K3134" s="83" t="s">
        <v>4240</v>
      </c>
      <c r="L3134" s="84" t="s">
        <v>4269</v>
      </c>
      <c r="M3134" s="84" t="s">
        <v>917</v>
      </c>
      <c r="N3134" s="83">
        <v>0.5</v>
      </c>
      <c r="O3134" s="83">
        <v>0.5</v>
      </c>
      <c r="P3134" s="83">
        <v>7</v>
      </c>
      <c r="Q3134" s="241">
        <f t="shared" si="230"/>
        <v>1.75</v>
      </c>
      <c r="R3134" s="240" t="str">
        <f t="shared" si="231"/>
        <v>DÜŞÜK RİSK</v>
      </c>
      <c r="S3134" s="84" t="s">
        <v>918</v>
      </c>
      <c r="T3134" s="83" t="s">
        <v>186</v>
      </c>
      <c r="U3134" s="155" t="s">
        <v>2375</v>
      </c>
      <c r="V3134" s="85" t="s">
        <v>961</v>
      </c>
      <c r="W3134" s="156" t="s">
        <v>2375</v>
      </c>
      <c r="X3134" s="156" t="s">
        <v>858</v>
      </c>
      <c r="Y3134" s="83">
        <v>0.5</v>
      </c>
      <c r="Z3134" s="83">
        <v>0.5</v>
      </c>
      <c r="AA3134" s="83">
        <v>7</v>
      </c>
      <c r="AB3134" s="241">
        <f t="shared" si="232"/>
        <v>1.75</v>
      </c>
      <c r="AC3134" s="240" t="str">
        <f t="shared" si="233"/>
        <v>DÜŞÜK RİSK</v>
      </c>
      <c r="AD3134" s="81" t="s">
        <v>132</v>
      </c>
      <c r="AE3134" s="81" t="s">
        <v>186</v>
      </c>
      <c r="AF3134" s="240" t="s">
        <v>1502</v>
      </c>
      <c r="AG3134" s="83" t="s">
        <v>1170</v>
      </c>
    </row>
    <row r="3135" spans="1:33" ht="140" x14ac:dyDescent="0.45">
      <c r="A3135" s="152">
        <v>3128</v>
      </c>
      <c r="B3135" s="160">
        <v>45896</v>
      </c>
      <c r="C3135" s="83" t="s">
        <v>66</v>
      </c>
      <c r="D3135" s="81" t="s">
        <v>6754</v>
      </c>
      <c r="E3135" s="254" t="s">
        <v>2868</v>
      </c>
      <c r="F3135" s="254" t="s">
        <v>2868</v>
      </c>
      <c r="G3135" s="83" t="s">
        <v>4270</v>
      </c>
      <c r="H3135" s="83" t="s">
        <v>4271</v>
      </c>
      <c r="I3135" s="83" t="s">
        <v>4272</v>
      </c>
      <c r="J3135" s="83" t="s">
        <v>4273</v>
      </c>
      <c r="K3135" s="83" t="s">
        <v>4240</v>
      </c>
      <c r="L3135" s="84" t="s">
        <v>4274</v>
      </c>
      <c r="M3135" s="84" t="s">
        <v>917</v>
      </c>
      <c r="N3135" s="83">
        <v>0.5</v>
      </c>
      <c r="O3135" s="83">
        <v>0.5</v>
      </c>
      <c r="P3135" s="83">
        <v>3</v>
      </c>
      <c r="Q3135" s="241">
        <f t="shared" si="230"/>
        <v>0.75</v>
      </c>
      <c r="R3135" s="240" t="str">
        <f t="shared" si="231"/>
        <v>DÜŞÜK RİSK</v>
      </c>
      <c r="S3135" s="84" t="s">
        <v>918</v>
      </c>
      <c r="T3135" s="83" t="s">
        <v>191</v>
      </c>
      <c r="U3135" s="155" t="s">
        <v>2375</v>
      </c>
      <c r="V3135" s="85" t="s">
        <v>961</v>
      </c>
      <c r="W3135" s="156" t="s">
        <v>2375</v>
      </c>
      <c r="X3135" s="156" t="s">
        <v>858</v>
      </c>
      <c r="Y3135" s="83">
        <v>0.5</v>
      </c>
      <c r="Z3135" s="83">
        <v>0.5</v>
      </c>
      <c r="AA3135" s="83">
        <v>3</v>
      </c>
      <c r="AB3135" s="241">
        <f t="shared" si="232"/>
        <v>0.75</v>
      </c>
      <c r="AC3135" s="240" t="str">
        <f t="shared" si="233"/>
        <v>DÜŞÜK RİSK</v>
      </c>
      <c r="AD3135" s="81" t="s">
        <v>132</v>
      </c>
      <c r="AE3135" s="81" t="s">
        <v>191</v>
      </c>
      <c r="AF3135" s="240" t="s">
        <v>1502</v>
      </c>
      <c r="AG3135" s="83" t="s">
        <v>1170</v>
      </c>
    </row>
    <row r="3136" spans="1:33" ht="140" x14ac:dyDescent="0.45">
      <c r="A3136" s="152">
        <v>3129</v>
      </c>
      <c r="B3136" s="160">
        <v>45896</v>
      </c>
      <c r="C3136" s="83" t="s">
        <v>66</v>
      </c>
      <c r="D3136" s="81" t="s">
        <v>6754</v>
      </c>
      <c r="E3136" s="254" t="s">
        <v>2868</v>
      </c>
      <c r="F3136" s="254" t="s">
        <v>2868</v>
      </c>
      <c r="G3136" s="83" t="s">
        <v>4270</v>
      </c>
      <c r="H3136" s="83" t="s">
        <v>4275</v>
      </c>
      <c r="I3136" s="83" t="s">
        <v>4276</v>
      </c>
      <c r="J3136" s="83" t="s">
        <v>4277</v>
      </c>
      <c r="K3136" s="83" t="s">
        <v>4240</v>
      </c>
      <c r="L3136" s="84" t="s">
        <v>4278</v>
      </c>
      <c r="M3136" s="84" t="s">
        <v>917</v>
      </c>
      <c r="N3136" s="83">
        <v>0.5</v>
      </c>
      <c r="O3136" s="83">
        <v>0.5</v>
      </c>
      <c r="P3136" s="83">
        <v>3</v>
      </c>
      <c r="Q3136" s="241">
        <f t="shared" si="230"/>
        <v>0.75</v>
      </c>
      <c r="R3136" s="240" t="str">
        <f t="shared" si="231"/>
        <v>DÜŞÜK RİSK</v>
      </c>
      <c r="S3136" s="84" t="s">
        <v>918</v>
      </c>
      <c r="T3136" s="83" t="s">
        <v>191</v>
      </c>
      <c r="U3136" s="155" t="s">
        <v>2375</v>
      </c>
      <c r="V3136" s="85" t="s">
        <v>961</v>
      </c>
      <c r="W3136" s="156" t="s">
        <v>2375</v>
      </c>
      <c r="X3136" s="156" t="s">
        <v>858</v>
      </c>
      <c r="Y3136" s="83">
        <v>0.5</v>
      </c>
      <c r="Z3136" s="83">
        <v>0.5</v>
      </c>
      <c r="AA3136" s="83">
        <v>3</v>
      </c>
      <c r="AB3136" s="241">
        <f t="shared" si="232"/>
        <v>0.75</v>
      </c>
      <c r="AC3136" s="240" t="str">
        <f t="shared" si="233"/>
        <v>DÜŞÜK RİSK</v>
      </c>
      <c r="AD3136" s="81" t="s">
        <v>132</v>
      </c>
      <c r="AE3136" s="81" t="s">
        <v>191</v>
      </c>
      <c r="AF3136" s="240" t="s">
        <v>1502</v>
      </c>
      <c r="AG3136" s="83" t="s">
        <v>1170</v>
      </c>
    </row>
    <row r="3137" spans="1:33" ht="157.5" x14ac:dyDescent="0.45">
      <c r="A3137" s="152">
        <v>3130</v>
      </c>
      <c r="B3137" s="160">
        <v>45896</v>
      </c>
      <c r="C3137" s="83" t="s">
        <v>66</v>
      </c>
      <c r="D3137" s="81" t="s">
        <v>6754</v>
      </c>
      <c r="E3137" s="254" t="s">
        <v>2868</v>
      </c>
      <c r="F3137" s="254" t="s">
        <v>2868</v>
      </c>
      <c r="G3137" s="83" t="s">
        <v>4270</v>
      </c>
      <c r="H3137" s="83" t="s">
        <v>4279</v>
      </c>
      <c r="I3137" s="83" t="s">
        <v>4280</v>
      </c>
      <c r="J3137" s="83" t="s">
        <v>4277</v>
      </c>
      <c r="K3137" s="83" t="s">
        <v>4240</v>
      </c>
      <c r="L3137" s="84" t="s">
        <v>4281</v>
      </c>
      <c r="M3137" s="84" t="s">
        <v>917</v>
      </c>
      <c r="N3137" s="83">
        <v>0.5</v>
      </c>
      <c r="O3137" s="83">
        <v>0.5</v>
      </c>
      <c r="P3137" s="83">
        <v>3</v>
      </c>
      <c r="Q3137" s="241">
        <f t="shared" si="230"/>
        <v>0.75</v>
      </c>
      <c r="R3137" s="240" t="str">
        <f t="shared" si="231"/>
        <v>DÜŞÜK RİSK</v>
      </c>
      <c r="S3137" s="84" t="s">
        <v>918</v>
      </c>
      <c r="T3137" s="83" t="s">
        <v>191</v>
      </c>
      <c r="U3137" s="155" t="s">
        <v>2375</v>
      </c>
      <c r="V3137" s="85" t="s">
        <v>961</v>
      </c>
      <c r="W3137" s="156" t="s">
        <v>2375</v>
      </c>
      <c r="X3137" s="156" t="s">
        <v>858</v>
      </c>
      <c r="Y3137" s="83">
        <v>0.5</v>
      </c>
      <c r="Z3137" s="83">
        <v>0.5</v>
      </c>
      <c r="AA3137" s="83">
        <v>3</v>
      </c>
      <c r="AB3137" s="241">
        <f t="shared" si="232"/>
        <v>0.75</v>
      </c>
      <c r="AC3137" s="240" t="str">
        <f t="shared" si="233"/>
        <v>DÜŞÜK RİSK</v>
      </c>
      <c r="AD3137" s="81" t="s">
        <v>132</v>
      </c>
      <c r="AE3137" s="81" t="s">
        <v>191</v>
      </c>
      <c r="AF3137" s="240" t="s">
        <v>1502</v>
      </c>
      <c r="AG3137" s="83" t="s">
        <v>1170</v>
      </c>
    </row>
    <row r="3138" spans="1:33" ht="140" x14ac:dyDescent="0.45">
      <c r="A3138" s="152">
        <v>3131</v>
      </c>
      <c r="B3138" s="160">
        <v>45896</v>
      </c>
      <c r="C3138" s="83" t="s">
        <v>66</v>
      </c>
      <c r="D3138" s="81" t="s">
        <v>6754</v>
      </c>
      <c r="E3138" s="254" t="s">
        <v>2868</v>
      </c>
      <c r="F3138" s="254" t="s">
        <v>2868</v>
      </c>
      <c r="G3138" s="83" t="s">
        <v>4270</v>
      </c>
      <c r="H3138" s="83" t="s">
        <v>4282</v>
      </c>
      <c r="I3138" s="83" t="s">
        <v>4283</v>
      </c>
      <c r="J3138" s="83" t="s">
        <v>4284</v>
      </c>
      <c r="K3138" s="83" t="s">
        <v>4240</v>
      </c>
      <c r="L3138" s="84" t="s">
        <v>4285</v>
      </c>
      <c r="M3138" s="84" t="s">
        <v>917</v>
      </c>
      <c r="N3138" s="83">
        <v>0.5</v>
      </c>
      <c r="O3138" s="83">
        <v>0.5</v>
      </c>
      <c r="P3138" s="83">
        <v>3</v>
      </c>
      <c r="Q3138" s="241">
        <f t="shared" si="230"/>
        <v>0.75</v>
      </c>
      <c r="R3138" s="240" t="str">
        <f t="shared" si="231"/>
        <v>DÜŞÜK RİSK</v>
      </c>
      <c r="S3138" s="84" t="s">
        <v>918</v>
      </c>
      <c r="T3138" s="83" t="s">
        <v>191</v>
      </c>
      <c r="U3138" s="155" t="s">
        <v>2375</v>
      </c>
      <c r="V3138" s="85" t="s">
        <v>961</v>
      </c>
      <c r="W3138" s="156" t="s">
        <v>2375</v>
      </c>
      <c r="X3138" s="156" t="s">
        <v>858</v>
      </c>
      <c r="Y3138" s="83">
        <v>0.5</v>
      </c>
      <c r="Z3138" s="83">
        <v>0.5</v>
      </c>
      <c r="AA3138" s="83">
        <v>3</v>
      </c>
      <c r="AB3138" s="241">
        <f t="shared" si="232"/>
        <v>0.75</v>
      </c>
      <c r="AC3138" s="240" t="str">
        <f t="shared" si="233"/>
        <v>DÜŞÜK RİSK</v>
      </c>
      <c r="AD3138" s="81" t="s">
        <v>931</v>
      </c>
      <c r="AE3138" s="81" t="s">
        <v>191</v>
      </c>
      <c r="AF3138" s="240" t="s">
        <v>1600</v>
      </c>
      <c r="AG3138" s="83" t="s">
        <v>1170</v>
      </c>
    </row>
    <row r="3139" spans="1:33" ht="140" x14ac:dyDescent="0.45">
      <c r="A3139" s="152">
        <v>3132</v>
      </c>
      <c r="B3139" s="160">
        <v>45896</v>
      </c>
      <c r="C3139" s="83" t="s">
        <v>66</v>
      </c>
      <c r="D3139" s="81" t="s">
        <v>6753</v>
      </c>
      <c r="E3139" s="254" t="s">
        <v>2868</v>
      </c>
      <c r="F3139" s="254" t="s">
        <v>2868</v>
      </c>
      <c r="G3139" s="83" t="s">
        <v>4286</v>
      </c>
      <c r="H3139" s="83" t="s">
        <v>4287</v>
      </c>
      <c r="I3139" s="83" t="s">
        <v>4288</v>
      </c>
      <c r="J3139" s="83" t="s">
        <v>4289</v>
      </c>
      <c r="K3139" s="83" t="s">
        <v>4240</v>
      </c>
      <c r="L3139" s="84" t="s">
        <v>4290</v>
      </c>
      <c r="M3139" s="84" t="s">
        <v>917</v>
      </c>
      <c r="N3139" s="83">
        <v>1</v>
      </c>
      <c r="O3139" s="83">
        <v>1</v>
      </c>
      <c r="P3139" s="83">
        <v>3</v>
      </c>
      <c r="Q3139" s="241">
        <f t="shared" si="230"/>
        <v>3</v>
      </c>
      <c r="R3139" s="240" t="str">
        <f t="shared" si="231"/>
        <v>DÜŞÜK RİSK</v>
      </c>
      <c r="S3139" s="84" t="s">
        <v>918</v>
      </c>
      <c r="T3139" s="83" t="s">
        <v>131</v>
      </c>
      <c r="U3139" s="155" t="s">
        <v>2375</v>
      </c>
      <c r="V3139" s="85" t="s">
        <v>961</v>
      </c>
      <c r="W3139" s="156" t="s">
        <v>2375</v>
      </c>
      <c r="X3139" s="156" t="s">
        <v>858</v>
      </c>
      <c r="Y3139" s="83">
        <v>1</v>
      </c>
      <c r="Z3139" s="83">
        <v>1</v>
      </c>
      <c r="AA3139" s="83">
        <v>3</v>
      </c>
      <c r="AB3139" s="241">
        <f t="shared" si="232"/>
        <v>3</v>
      </c>
      <c r="AC3139" s="240" t="str">
        <f t="shared" si="233"/>
        <v>DÜŞÜK RİSK</v>
      </c>
      <c r="AD3139" s="81" t="s">
        <v>493</v>
      </c>
      <c r="AE3139" s="81" t="s">
        <v>131</v>
      </c>
      <c r="AF3139" s="240" t="s">
        <v>1274</v>
      </c>
      <c r="AG3139" s="83" t="s">
        <v>1170</v>
      </c>
    </row>
    <row r="3140" spans="1:33" ht="140" x14ac:dyDescent="0.45">
      <c r="A3140" s="152">
        <v>3133</v>
      </c>
      <c r="B3140" s="160">
        <v>45896</v>
      </c>
      <c r="C3140" s="83" t="s">
        <v>66</v>
      </c>
      <c r="D3140" s="81" t="s">
        <v>6753</v>
      </c>
      <c r="E3140" s="254" t="s">
        <v>2868</v>
      </c>
      <c r="F3140" s="254" t="s">
        <v>2868</v>
      </c>
      <c r="G3140" s="83" t="s">
        <v>4286</v>
      </c>
      <c r="H3140" s="83" t="s">
        <v>4291</v>
      </c>
      <c r="I3140" s="83" t="s">
        <v>4292</v>
      </c>
      <c r="J3140" s="83" t="s">
        <v>941</v>
      </c>
      <c r="K3140" s="83" t="s">
        <v>4240</v>
      </c>
      <c r="L3140" s="84" t="s">
        <v>4293</v>
      </c>
      <c r="M3140" s="84" t="s">
        <v>917</v>
      </c>
      <c r="N3140" s="83">
        <v>1</v>
      </c>
      <c r="O3140" s="83">
        <v>2</v>
      </c>
      <c r="P3140" s="83">
        <v>3</v>
      </c>
      <c r="Q3140" s="241">
        <f t="shared" si="230"/>
        <v>6</v>
      </c>
      <c r="R3140" s="240" t="str">
        <f t="shared" si="231"/>
        <v>DÜŞÜK RİSK</v>
      </c>
      <c r="S3140" s="84" t="s">
        <v>918</v>
      </c>
      <c r="T3140" s="83" t="s">
        <v>131</v>
      </c>
      <c r="U3140" s="155" t="s">
        <v>2375</v>
      </c>
      <c r="V3140" s="85" t="s">
        <v>961</v>
      </c>
      <c r="W3140" s="156" t="s">
        <v>2375</v>
      </c>
      <c r="X3140" s="156" t="s">
        <v>858</v>
      </c>
      <c r="Y3140" s="83">
        <v>1</v>
      </c>
      <c r="Z3140" s="83">
        <v>2</v>
      </c>
      <c r="AA3140" s="83">
        <v>3</v>
      </c>
      <c r="AB3140" s="241">
        <f t="shared" si="232"/>
        <v>6</v>
      </c>
      <c r="AC3140" s="240" t="str">
        <f t="shared" si="233"/>
        <v>DÜŞÜK RİSK</v>
      </c>
      <c r="AD3140" s="81" t="s">
        <v>931</v>
      </c>
      <c r="AE3140" s="81" t="s">
        <v>131</v>
      </c>
      <c r="AF3140" s="240" t="s">
        <v>4294</v>
      </c>
      <c r="AG3140" s="83" t="s">
        <v>1170</v>
      </c>
    </row>
    <row r="3141" spans="1:33" ht="140" x14ac:dyDescent="0.45">
      <c r="A3141" s="152">
        <v>3134</v>
      </c>
      <c r="B3141" s="160">
        <v>45896</v>
      </c>
      <c r="C3141" s="83" t="s">
        <v>66</v>
      </c>
      <c r="D3141" s="81" t="s">
        <v>6753</v>
      </c>
      <c r="E3141" s="254" t="s">
        <v>2868</v>
      </c>
      <c r="F3141" s="254" t="s">
        <v>2868</v>
      </c>
      <c r="G3141" s="83" t="s">
        <v>4286</v>
      </c>
      <c r="H3141" s="83" t="s">
        <v>4295</v>
      </c>
      <c r="I3141" s="83" t="s">
        <v>4296</v>
      </c>
      <c r="J3141" s="83" t="s">
        <v>4297</v>
      </c>
      <c r="K3141" s="83" t="s">
        <v>4240</v>
      </c>
      <c r="L3141" s="84" t="s">
        <v>4298</v>
      </c>
      <c r="M3141" s="84" t="s">
        <v>917</v>
      </c>
      <c r="N3141" s="83">
        <v>0.5</v>
      </c>
      <c r="O3141" s="83">
        <v>1</v>
      </c>
      <c r="P3141" s="83">
        <v>3</v>
      </c>
      <c r="Q3141" s="241">
        <f t="shared" si="230"/>
        <v>1.5</v>
      </c>
      <c r="R3141" s="240" t="str">
        <f t="shared" si="231"/>
        <v>DÜŞÜK RİSK</v>
      </c>
      <c r="S3141" s="84" t="s">
        <v>918</v>
      </c>
      <c r="T3141" s="83" t="s">
        <v>131</v>
      </c>
      <c r="U3141" s="155" t="s">
        <v>2375</v>
      </c>
      <c r="V3141" s="85" t="s">
        <v>961</v>
      </c>
      <c r="W3141" s="156" t="s">
        <v>2375</v>
      </c>
      <c r="X3141" s="156" t="s">
        <v>858</v>
      </c>
      <c r="Y3141" s="83">
        <v>0.5</v>
      </c>
      <c r="Z3141" s="83">
        <v>1</v>
      </c>
      <c r="AA3141" s="83">
        <v>3</v>
      </c>
      <c r="AB3141" s="241">
        <f t="shared" si="232"/>
        <v>1.5</v>
      </c>
      <c r="AC3141" s="240" t="str">
        <f t="shared" si="233"/>
        <v>DÜŞÜK RİSK</v>
      </c>
      <c r="AD3141" s="81" t="s">
        <v>651</v>
      </c>
      <c r="AE3141" s="81" t="s">
        <v>131</v>
      </c>
      <c r="AF3141" s="240" t="s">
        <v>2460</v>
      </c>
      <c r="AG3141" s="83" t="s">
        <v>1141</v>
      </c>
    </row>
    <row r="3142" spans="1:33" ht="140" x14ac:dyDescent="0.45">
      <c r="A3142" s="152">
        <v>3135</v>
      </c>
      <c r="B3142" s="160">
        <v>45896</v>
      </c>
      <c r="C3142" s="83" t="s">
        <v>66</v>
      </c>
      <c r="D3142" s="81" t="s">
        <v>6753</v>
      </c>
      <c r="E3142" s="254" t="s">
        <v>2868</v>
      </c>
      <c r="F3142" s="254" t="s">
        <v>2868</v>
      </c>
      <c r="G3142" s="83" t="s">
        <v>4286</v>
      </c>
      <c r="H3142" s="83" t="s">
        <v>4299</v>
      </c>
      <c r="I3142" s="83" t="s">
        <v>4300</v>
      </c>
      <c r="J3142" s="83" t="s">
        <v>4301</v>
      </c>
      <c r="K3142" s="83" t="s">
        <v>4240</v>
      </c>
      <c r="L3142" s="84" t="s">
        <v>4302</v>
      </c>
      <c r="M3142" s="84" t="s">
        <v>917</v>
      </c>
      <c r="N3142" s="83">
        <v>0.5</v>
      </c>
      <c r="O3142" s="83">
        <v>1</v>
      </c>
      <c r="P3142" s="83">
        <v>3</v>
      </c>
      <c r="Q3142" s="241">
        <f t="shared" si="230"/>
        <v>1.5</v>
      </c>
      <c r="R3142" s="240" t="str">
        <f t="shared" si="231"/>
        <v>DÜŞÜK RİSK</v>
      </c>
      <c r="S3142" s="84" t="s">
        <v>918</v>
      </c>
      <c r="T3142" s="83" t="s">
        <v>131</v>
      </c>
      <c r="U3142" s="155" t="s">
        <v>2375</v>
      </c>
      <c r="V3142" s="85" t="s">
        <v>961</v>
      </c>
      <c r="W3142" s="156" t="s">
        <v>2375</v>
      </c>
      <c r="X3142" s="156" t="s">
        <v>858</v>
      </c>
      <c r="Y3142" s="83">
        <v>0.5</v>
      </c>
      <c r="Z3142" s="83">
        <v>1</v>
      </c>
      <c r="AA3142" s="83">
        <v>3</v>
      </c>
      <c r="AB3142" s="241">
        <f t="shared" si="232"/>
        <v>1.5</v>
      </c>
      <c r="AC3142" s="240" t="str">
        <f t="shared" si="233"/>
        <v>DÜŞÜK RİSK</v>
      </c>
      <c r="AD3142" s="81" t="s">
        <v>132</v>
      </c>
      <c r="AE3142" s="81" t="s">
        <v>131</v>
      </c>
      <c r="AF3142" s="240" t="s">
        <v>1502</v>
      </c>
      <c r="AG3142" s="83" t="s">
        <v>1170</v>
      </c>
    </row>
    <row r="3143" spans="1:33" ht="105" x14ac:dyDescent="0.45">
      <c r="A3143" s="152">
        <v>3136</v>
      </c>
      <c r="B3143" s="160">
        <v>45896</v>
      </c>
      <c r="C3143" s="83" t="s">
        <v>72</v>
      </c>
      <c r="D3143" s="81" t="s">
        <v>130</v>
      </c>
      <c r="E3143" s="154" t="s">
        <v>4303</v>
      </c>
      <c r="F3143" s="154" t="s">
        <v>4303</v>
      </c>
      <c r="G3143" s="83" t="s">
        <v>855</v>
      </c>
      <c r="H3143" s="83" t="s">
        <v>913</v>
      </c>
      <c r="I3143" s="83" t="s">
        <v>1016</v>
      </c>
      <c r="J3143" s="83" t="s">
        <v>915</v>
      </c>
      <c r="K3143" s="83" t="s">
        <v>857</v>
      </c>
      <c r="L3143" s="84" t="s">
        <v>916</v>
      </c>
      <c r="M3143" s="84" t="s">
        <v>917</v>
      </c>
      <c r="N3143" s="83">
        <v>1</v>
      </c>
      <c r="O3143" s="83">
        <v>6</v>
      </c>
      <c r="P3143" s="83">
        <v>3</v>
      </c>
      <c r="Q3143" s="241">
        <f t="shared" si="230"/>
        <v>18</v>
      </c>
      <c r="R3143" s="240" t="str">
        <f t="shared" si="231"/>
        <v>DÜŞÜK RİSK</v>
      </c>
      <c r="S3143" s="84" t="s">
        <v>918</v>
      </c>
      <c r="T3143" s="83" t="s">
        <v>191</v>
      </c>
      <c r="U3143" s="156" t="s">
        <v>2375</v>
      </c>
      <c r="V3143" s="85" t="s">
        <v>558</v>
      </c>
      <c r="W3143" s="156" t="s">
        <v>2375</v>
      </c>
      <c r="X3143" s="156" t="s">
        <v>858</v>
      </c>
      <c r="Y3143" s="83">
        <v>1</v>
      </c>
      <c r="Z3143" s="83">
        <v>1</v>
      </c>
      <c r="AA3143" s="83">
        <v>3</v>
      </c>
      <c r="AB3143" s="241">
        <f t="shared" si="232"/>
        <v>3</v>
      </c>
      <c r="AC3143" s="240" t="str">
        <f t="shared" si="233"/>
        <v>DÜŞÜK RİSK</v>
      </c>
      <c r="AD3143" s="81" t="s">
        <v>132</v>
      </c>
      <c r="AE3143" s="81" t="s">
        <v>191</v>
      </c>
      <c r="AF3143" s="240" t="s">
        <v>1751</v>
      </c>
      <c r="AG3143" s="83" t="s">
        <v>860</v>
      </c>
    </row>
    <row r="3144" spans="1:33" ht="105" x14ac:dyDescent="0.45">
      <c r="A3144" s="152">
        <v>3137</v>
      </c>
      <c r="B3144" s="160">
        <v>45896</v>
      </c>
      <c r="C3144" s="83" t="s">
        <v>72</v>
      </c>
      <c r="D3144" s="81" t="s">
        <v>130</v>
      </c>
      <c r="E3144" s="154" t="s">
        <v>4303</v>
      </c>
      <c r="F3144" s="154" t="s">
        <v>4303</v>
      </c>
      <c r="G3144" s="83" t="s">
        <v>855</v>
      </c>
      <c r="H3144" s="83" t="s">
        <v>922</v>
      </c>
      <c r="I3144" s="83" t="s">
        <v>923</v>
      </c>
      <c r="J3144" s="83" t="s">
        <v>924</v>
      </c>
      <c r="K3144" s="83" t="s">
        <v>857</v>
      </c>
      <c r="L3144" s="84" t="s">
        <v>925</v>
      </c>
      <c r="M3144" s="84" t="s">
        <v>917</v>
      </c>
      <c r="N3144" s="83">
        <v>1</v>
      </c>
      <c r="O3144" s="83">
        <v>3</v>
      </c>
      <c r="P3144" s="83">
        <v>3</v>
      </c>
      <c r="Q3144" s="241">
        <f t="shared" si="230"/>
        <v>9</v>
      </c>
      <c r="R3144" s="240" t="str">
        <f t="shared" si="231"/>
        <v>DÜŞÜK RİSK</v>
      </c>
      <c r="S3144" s="84" t="s">
        <v>918</v>
      </c>
      <c r="T3144" s="83" t="s">
        <v>191</v>
      </c>
      <c r="U3144" s="156" t="s">
        <v>2375</v>
      </c>
      <c r="V3144" s="85" t="s">
        <v>558</v>
      </c>
      <c r="W3144" s="156" t="s">
        <v>2375</v>
      </c>
      <c r="X3144" s="156" t="s">
        <v>858</v>
      </c>
      <c r="Y3144" s="83">
        <v>1</v>
      </c>
      <c r="Z3144" s="83">
        <v>1</v>
      </c>
      <c r="AA3144" s="83">
        <v>3</v>
      </c>
      <c r="AB3144" s="241">
        <f t="shared" si="232"/>
        <v>3</v>
      </c>
      <c r="AC3144" s="240" t="str">
        <f t="shared" si="233"/>
        <v>DÜŞÜK RİSK</v>
      </c>
      <c r="AD3144" s="81" t="s">
        <v>132</v>
      </c>
      <c r="AE3144" s="81" t="s">
        <v>191</v>
      </c>
      <c r="AF3144" s="240" t="s">
        <v>1751</v>
      </c>
      <c r="AG3144" s="83" t="s">
        <v>860</v>
      </c>
    </row>
    <row r="3145" spans="1:33" ht="105" x14ac:dyDescent="0.45">
      <c r="A3145" s="152">
        <v>3138</v>
      </c>
      <c r="B3145" s="160">
        <v>45896</v>
      </c>
      <c r="C3145" s="83" t="s">
        <v>72</v>
      </c>
      <c r="D3145" s="81" t="s">
        <v>130</v>
      </c>
      <c r="E3145" s="154" t="s">
        <v>4303</v>
      </c>
      <c r="F3145" s="154" t="s">
        <v>4303</v>
      </c>
      <c r="G3145" s="83" t="s">
        <v>855</v>
      </c>
      <c r="H3145" s="83" t="s">
        <v>926</v>
      </c>
      <c r="I3145" s="83" t="s">
        <v>927</v>
      </c>
      <c r="J3145" s="83" t="s">
        <v>924</v>
      </c>
      <c r="K3145" s="83" t="s">
        <v>857</v>
      </c>
      <c r="L3145" s="84" t="s">
        <v>928</v>
      </c>
      <c r="M3145" s="84" t="s">
        <v>917</v>
      </c>
      <c r="N3145" s="83">
        <v>3</v>
      </c>
      <c r="O3145" s="83">
        <v>3</v>
      </c>
      <c r="P3145" s="83">
        <v>3</v>
      </c>
      <c r="Q3145" s="241">
        <f t="shared" si="230"/>
        <v>27</v>
      </c>
      <c r="R3145" s="240" t="str">
        <f t="shared" si="231"/>
        <v>OLASI RİSK</v>
      </c>
      <c r="S3145" s="84" t="s">
        <v>918</v>
      </c>
      <c r="T3145" s="83" t="s">
        <v>190</v>
      </c>
      <c r="U3145" s="156" t="s">
        <v>2375</v>
      </c>
      <c r="V3145" s="85" t="s">
        <v>930</v>
      </c>
      <c r="W3145" s="156" t="s">
        <v>2375</v>
      </c>
      <c r="X3145" s="156" t="s">
        <v>858</v>
      </c>
      <c r="Y3145" s="83">
        <v>1</v>
      </c>
      <c r="Z3145" s="83">
        <v>1</v>
      </c>
      <c r="AA3145" s="83">
        <v>3</v>
      </c>
      <c r="AB3145" s="241">
        <f t="shared" si="232"/>
        <v>3</v>
      </c>
      <c r="AC3145" s="240" t="str">
        <f t="shared" si="233"/>
        <v>DÜŞÜK RİSK</v>
      </c>
      <c r="AD3145" s="81" t="s">
        <v>931</v>
      </c>
      <c r="AE3145" s="81" t="s">
        <v>190</v>
      </c>
      <c r="AF3145" s="240" t="s">
        <v>932</v>
      </c>
      <c r="AG3145" s="83" t="s">
        <v>860</v>
      </c>
    </row>
    <row r="3146" spans="1:33" ht="140" x14ac:dyDescent="0.45">
      <c r="A3146" s="152">
        <v>3139</v>
      </c>
      <c r="B3146" s="160">
        <v>45896</v>
      </c>
      <c r="C3146" s="83" t="s">
        <v>72</v>
      </c>
      <c r="D3146" s="81" t="s">
        <v>130</v>
      </c>
      <c r="E3146" s="154" t="s">
        <v>4303</v>
      </c>
      <c r="F3146" s="154" t="s">
        <v>4303</v>
      </c>
      <c r="G3146" s="83" t="s">
        <v>855</v>
      </c>
      <c r="H3146" s="83" t="s">
        <v>933</v>
      </c>
      <c r="I3146" s="83" t="s">
        <v>934</v>
      </c>
      <c r="J3146" s="83" t="s">
        <v>935</v>
      </c>
      <c r="K3146" s="83" t="s">
        <v>1008</v>
      </c>
      <c r="L3146" s="84" t="s">
        <v>936</v>
      </c>
      <c r="M3146" s="84" t="s">
        <v>917</v>
      </c>
      <c r="N3146" s="83">
        <v>1</v>
      </c>
      <c r="O3146" s="83">
        <v>6</v>
      </c>
      <c r="P3146" s="83">
        <v>7</v>
      </c>
      <c r="Q3146" s="241">
        <f t="shared" si="230"/>
        <v>42</v>
      </c>
      <c r="R3146" s="240" t="str">
        <f t="shared" si="231"/>
        <v>OLASI RİSK</v>
      </c>
      <c r="S3146" s="84" t="s">
        <v>918</v>
      </c>
      <c r="T3146" s="83" t="s">
        <v>191</v>
      </c>
      <c r="U3146" s="156" t="s">
        <v>2375</v>
      </c>
      <c r="V3146" s="85" t="s">
        <v>558</v>
      </c>
      <c r="W3146" s="156" t="s">
        <v>2375</v>
      </c>
      <c r="X3146" s="156" t="s">
        <v>858</v>
      </c>
      <c r="Y3146" s="83">
        <v>1</v>
      </c>
      <c r="Z3146" s="83">
        <v>3</v>
      </c>
      <c r="AA3146" s="83">
        <v>3</v>
      </c>
      <c r="AB3146" s="241">
        <f t="shared" si="232"/>
        <v>9</v>
      </c>
      <c r="AC3146" s="240" t="str">
        <f t="shared" si="233"/>
        <v>DÜŞÜK RİSK</v>
      </c>
      <c r="AD3146" s="81" t="s">
        <v>132</v>
      </c>
      <c r="AE3146" s="81" t="s">
        <v>191</v>
      </c>
      <c r="AF3146" s="240" t="s">
        <v>1751</v>
      </c>
      <c r="AG3146" s="83" t="s">
        <v>860</v>
      </c>
    </row>
    <row r="3147" spans="1:33" ht="122.5" x14ac:dyDescent="0.45">
      <c r="A3147" s="152">
        <v>3140</v>
      </c>
      <c r="B3147" s="160">
        <v>45896</v>
      </c>
      <c r="C3147" s="83" t="s">
        <v>72</v>
      </c>
      <c r="D3147" s="81" t="s">
        <v>130</v>
      </c>
      <c r="E3147" s="154" t="s">
        <v>4303</v>
      </c>
      <c r="F3147" s="154" t="s">
        <v>4303</v>
      </c>
      <c r="G3147" s="83" t="s">
        <v>943</v>
      </c>
      <c r="H3147" s="83" t="s">
        <v>944</v>
      </c>
      <c r="I3147" s="83" t="s">
        <v>1749</v>
      </c>
      <c r="J3147" s="83" t="s">
        <v>941</v>
      </c>
      <c r="K3147" s="83" t="s">
        <v>515</v>
      </c>
      <c r="L3147" s="84" t="s">
        <v>946</v>
      </c>
      <c r="M3147" s="84" t="s">
        <v>917</v>
      </c>
      <c r="N3147" s="83">
        <v>0.5</v>
      </c>
      <c r="O3147" s="83">
        <v>1</v>
      </c>
      <c r="P3147" s="83">
        <v>3</v>
      </c>
      <c r="Q3147" s="241">
        <f t="shared" ref="Q3147:Q3210" si="234">IF(OR(ISBLANK(N3147)=TRUE,ISBLANK(O3147)=TRUE,ISBLANK(P3147)=TRUE),"",PRODUCT(N3147,O3147,P3147))</f>
        <v>1.5</v>
      </c>
      <c r="R3147" s="240" t="str">
        <f t="shared" ref="R3147:R3210" si="235">IF(Q3147="","",IF(AND(Q3147&gt;=0,Q3147&lt;20),"DÜŞÜK RİSK",IF(AND(Q3147&gt;=20,Q3147&lt;70),"OLASI RİSK",IF(AND(Q3147&gt;=70,Q3147&lt;200),"ÖNEMLİ RİSK",IF(AND(Q3147&gt;=200,Q3147&lt;400),"YÜKSEK RİSK",IF(Q3147&gt;=400,"KABUL EDİLEMEZ RİSK",""))))))</f>
        <v>DÜŞÜK RİSK</v>
      </c>
      <c r="S3147" s="84" t="s">
        <v>918</v>
      </c>
      <c r="T3147" s="83" t="s">
        <v>191</v>
      </c>
      <c r="U3147" s="156" t="s">
        <v>2375</v>
      </c>
      <c r="V3147" s="85" t="s">
        <v>558</v>
      </c>
      <c r="W3147" s="156" t="s">
        <v>2375</v>
      </c>
      <c r="X3147" s="156" t="s">
        <v>858</v>
      </c>
      <c r="Y3147" s="83">
        <v>0.5</v>
      </c>
      <c r="Z3147" s="83">
        <v>1</v>
      </c>
      <c r="AA3147" s="83">
        <v>3</v>
      </c>
      <c r="AB3147" s="241">
        <f t="shared" ref="AB3147:AB3210" si="236">IF(OR(ISBLANK(Y3147)=TRUE,ISBLANK(Z3147)=TRUE,ISBLANK(AA3147)=TRUE),"",PRODUCT(Y3147,Z3147,AA3147))</f>
        <v>1.5</v>
      </c>
      <c r="AC3147" s="240" t="str">
        <f t="shared" ref="AC3147:AC3210" si="237">IF(AB3147="","",IF(AND(AB3147&gt;=0,AB3147&lt;20),"DÜŞÜK RİSK",IF(AND(AB3147&gt;=20,AB3147&lt;70),"OLASI RİSK",IF(AND(AB3147&gt;=70,AB3147&lt;200),"ÖNEMLİ RİSK",IF(AND(AB3147&gt;=200,AB3147&lt;400),"YÜKSEK RİSK",IF(AB3147&gt;=400,"KABUL EDİLEMEZ RİSK",""))))))</f>
        <v>DÜŞÜK RİSK</v>
      </c>
      <c r="AD3147" s="81" t="s">
        <v>132</v>
      </c>
      <c r="AE3147" s="81" t="s">
        <v>191</v>
      </c>
      <c r="AF3147" s="240" t="s">
        <v>1751</v>
      </c>
      <c r="AG3147" s="83" t="s">
        <v>860</v>
      </c>
    </row>
    <row r="3148" spans="1:33" ht="122.5" x14ac:dyDescent="0.45">
      <c r="A3148" s="152">
        <v>3141</v>
      </c>
      <c r="B3148" s="160">
        <v>45896</v>
      </c>
      <c r="C3148" s="83" t="s">
        <v>72</v>
      </c>
      <c r="D3148" s="81" t="s">
        <v>130</v>
      </c>
      <c r="E3148" s="154" t="s">
        <v>4303</v>
      </c>
      <c r="F3148" s="154" t="s">
        <v>4303</v>
      </c>
      <c r="G3148" s="83" t="s">
        <v>947</v>
      </c>
      <c r="H3148" s="83" t="s">
        <v>948</v>
      </c>
      <c r="I3148" s="83" t="s">
        <v>949</v>
      </c>
      <c r="J3148" s="83" t="s">
        <v>950</v>
      </c>
      <c r="K3148" s="83" t="s">
        <v>515</v>
      </c>
      <c r="L3148" s="84" t="s">
        <v>951</v>
      </c>
      <c r="M3148" s="84" t="s">
        <v>917</v>
      </c>
      <c r="N3148" s="83">
        <v>0.5</v>
      </c>
      <c r="O3148" s="83">
        <v>0.5</v>
      </c>
      <c r="P3148" s="83">
        <v>7</v>
      </c>
      <c r="Q3148" s="241">
        <f t="shared" si="234"/>
        <v>1.75</v>
      </c>
      <c r="R3148" s="240" t="str">
        <f t="shared" si="235"/>
        <v>DÜŞÜK RİSK</v>
      </c>
      <c r="S3148" s="84" t="s">
        <v>918</v>
      </c>
      <c r="T3148" s="83" t="s">
        <v>72</v>
      </c>
      <c r="U3148" s="156" t="s">
        <v>2375</v>
      </c>
      <c r="V3148" s="85" t="s">
        <v>558</v>
      </c>
      <c r="W3148" s="156" t="s">
        <v>2375</v>
      </c>
      <c r="X3148" s="156" t="s">
        <v>858</v>
      </c>
      <c r="Y3148" s="83">
        <v>0.5</v>
      </c>
      <c r="Z3148" s="83">
        <v>0.5</v>
      </c>
      <c r="AA3148" s="83">
        <v>7</v>
      </c>
      <c r="AB3148" s="241">
        <f t="shared" si="236"/>
        <v>1.75</v>
      </c>
      <c r="AC3148" s="240" t="str">
        <f t="shared" si="237"/>
        <v>DÜŞÜK RİSK</v>
      </c>
      <c r="AD3148" s="81" t="s">
        <v>132</v>
      </c>
      <c r="AE3148" s="81" t="s">
        <v>72</v>
      </c>
      <c r="AF3148" s="240" t="s">
        <v>1751</v>
      </c>
      <c r="AG3148" s="83" t="s">
        <v>952</v>
      </c>
    </row>
    <row r="3149" spans="1:33" ht="105" x14ac:dyDescent="0.45">
      <c r="A3149" s="152">
        <v>3142</v>
      </c>
      <c r="B3149" s="160">
        <v>45896</v>
      </c>
      <c r="C3149" s="83" t="s">
        <v>72</v>
      </c>
      <c r="D3149" s="81" t="s">
        <v>130</v>
      </c>
      <c r="E3149" s="154" t="s">
        <v>4303</v>
      </c>
      <c r="F3149" s="154" t="s">
        <v>4303</v>
      </c>
      <c r="G3149" s="83" t="s">
        <v>943</v>
      </c>
      <c r="H3149" s="83" t="s">
        <v>953</v>
      </c>
      <c r="I3149" s="83" t="s">
        <v>954</v>
      </c>
      <c r="J3149" s="83" t="s">
        <v>935</v>
      </c>
      <c r="K3149" s="83" t="s">
        <v>515</v>
      </c>
      <c r="L3149" s="84" t="s">
        <v>955</v>
      </c>
      <c r="M3149" s="84" t="s">
        <v>917</v>
      </c>
      <c r="N3149" s="83">
        <v>0.5</v>
      </c>
      <c r="O3149" s="83">
        <v>0.5</v>
      </c>
      <c r="P3149" s="83">
        <v>3</v>
      </c>
      <c r="Q3149" s="241">
        <f t="shared" si="234"/>
        <v>0.75</v>
      </c>
      <c r="R3149" s="240" t="str">
        <f t="shared" si="235"/>
        <v>DÜŞÜK RİSK</v>
      </c>
      <c r="S3149" s="84" t="s">
        <v>918</v>
      </c>
      <c r="T3149" s="83" t="s">
        <v>191</v>
      </c>
      <c r="U3149" s="156" t="s">
        <v>2375</v>
      </c>
      <c r="V3149" s="85" t="s">
        <v>558</v>
      </c>
      <c r="W3149" s="156" t="s">
        <v>2375</v>
      </c>
      <c r="X3149" s="156" t="s">
        <v>858</v>
      </c>
      <c r="Y3149" s="83">
        <v>0.5</v>
      </c>
      <c r="Z3149" s="83">
        <v>0.5</v>
      </c>
      <c r="AA3149" s="83">
        <v>3</v>
      </c>
      <c r="AB3149" s="241">
        <f t="shared" si="236"/>
        <v>0.75</v>
      </c>
      <c r="AC3149" s="240" t="str">
        <f t="shared" si="237"/>
        <v>DÜŞÜK RİSK</v>
      </c>
      <c r="AD3149" s="81" t="s">
        <v>132</v>
      </c>
      <c r="AE3149" s="81" t="s">
        <v>191</v>
      </c>
      <c r="AF3149" s="240" t="s">
        <v>1751</v>
      </c>
      <c r="AG3149" s="83" t="s">
        <v>860</v>
      </c>
    </row>
    <row r="3150" spans="1:33" ht="105" x14ac:dyDescent="0.45">
      <c r="A3150" s="152">
        <v>3143</v>
      </c>
      <c r="B3150" s="160">
        <v>45896</v>
      </c>
      <c r="C3150" s="83" t="s">
        <v>72</v>
      </c>
      <c r="D3150" s="81" t="s">
        <v>130</v>
      </c>
      <c r="E3150" s="154" t="s">
        <v>4303</v>
      </c>
      <c r="F3150" s="154" t="s">
        <v>4303</v>
      </c>
      <c r="G3150" s="83" t="s">
        <v>956</v>
      </c>
      <c r="H3150" s="83" t="s">
        <v>957</v>
      </c>
      <c r="I3150" s="83" t="s">
        <v>958</v>
      </c>
      <c r="J3150" s="83" t="s">
        <v>959</v>
      </c>
      <c r="K3150" s="83" t="s">
        <v>515</v>
      </c>
      <c r="L3150" s="84" t="s">
        <v>960</v>
      </c>
      <c r="M3150" s="84" t="s">
        <v>917</v>
      </c>
      <c r="N3150" s="83">
        <v>0.5</v>
      </c>
      <c r="O3150" s="83">
        <v>6</v>
      </c>
      <c r="P3150" s="83">
        <v>1</v>
      </c>
      <c r="Q3150" s="241">
        <f t="shared" si="234"/>
        <v>3</v>
      </c>
      <c r="R3150" s="240" t="str">
        <f t="shared" si="235"/>
        <v>DÜŞÜK RİSK</v>
      </c>
      <c r="S3150" s="84" t="s">
        <v>918</v>
      </c>
      <c r="T3150" s="83" t="s">
        <v>186</v>
      </c>
      <c r="U3150" s="156" t="s">
        <v>2375</v>
      </c>
      <c r="V3150" s="85" t="s">
        <v>961</v>
      </c>
      <c r="W3150" s="156" t="s">
        <v>2375</v>
      </c>
      <c r="X3150" s="156" t="s">
        <v>858</v>
      </c>
      <c r="Y3150" s="83">
        <v>0.5</v>
      </c>
      <c r="Z3150" s="83">
        <v>6</v>
      </c>
      <c r="AA3150" s="83">
        <v>1</v>
      </c>
      <c r="AB3150" s="241">
        <f t="shared" si="236"/>
        <v>3</v>
      </c>
      <c r="AC3150" s="240" t="str">
        <f t="shared" si="237"/>
        <v>DÜŞÜK RİSK</v>
      </c>
      <c r="AD3150" s="81" t="s">
        <v>132</v>
      </c>
      <c r="AE3150" s="81" t="s">
        <v>186</v>
      </c>
      <c r="AF3150" s="240" t="s">
        <v>4022</v>
      </c>
      <c r="AG3150" s="83" t="s">
        <v>962</v>
      </c>
    </row>
    <row r="3151" spans="1:33" ht="105" x14ac:dyDescent="0.45">
      <c r="A3151" s="152">
        <v>3144</v>
      </c>
      <c r="B3151" s="160">
        <v>45896</v>
      </c>
      <c r="C3151" s="83" t="s">
        <v>72</v>
      </c>
      <c r="D3151" s="81" t="s">
        <v>130</v>
      </c>
      <c r="E3151" s="154" t="s">
        <v>4303</v>
      </c>
      <c r="F3151" s="154" t="s">
        <v>4303</v>
      </c>
      <c r="G3151" s="83" t="s">
        <v>1022</v>
      </c>
      <c r="H3151" s="83" t="s">
        <v>1023</v>
      </c>
      <c r="I3151" s="83" t="s">
        <v>1753</v>
      </c>
      <c r="J3151" s="83" t="s">
        <v>935</v>
      </c>
      <c r="K3151" s="83" t="s">
        <v>857</v>
      </c>
      <c r="L3151" s="84" t="s">
        <v>1025</v>
      </c>
      <c r="M3151" s="84" t="s">
        <v>917</v>
      </c>
      <c r="N3151" s="83">
        <v>1</v>
      </c>
      <c r="O3151" s="83">
        <v>2</v>
      </c>
      <c r="P3151" s="83">
        <v>7</v>
      </c>
      <c r="Q3151" s="241">
        <f t="shared" si="234"/>
        <v>14</v>
      </c>
      <c r="R3151" s="240" t="str">
        <f t="shared" si="235"/>
        <v>DÜŞÜK RİSK</v>
      </c>
      <c r="S3151" s="84" t="s">
        <v>918</v>
      </c>
      <c r="T3151" s="83" t="s">
        <v>191</v>
      </c>
      <c r="U3151" s="156" t="s">
        <v>2375</v>
      </c>
      <c r="V3151" s="85" t="s">
        <v>961</v>
      </c>
      <c r="W3151" s="156" t="s">
        <v>2375</v>
      </c>
      <c r="X3151" s="156" t="s">
        <v>858</v>
      </c>
      <c r="Y3151" s="83">
        <v>0.5</v>
      </c>
      <c r="Z3151" s="83">
        <v>1</v>
      </c>
      <c r="AA3151" s="83">
        <v>3</v>
      </c>
      <c r="AB3151" s="241">
        <f t="shared" si="236"/>
        <v>1.5</v>
      </c>
      <c r="AC3151" s="240" t="str">
        <f t="shared" si="237"/>
        <v>DÜŞÜK RİSK</v>
      </c>
      <c r="AD3151" s="81" t="s">
        <v>132</v>
      </c>
      <c r="AE3151" s="81" t="s">
        <v>191</v>
      </c>
      <c r="AF3151" s="240" t="s">
        <v>1751</v>
      </c>
      <c r="AG3151" s="83" t="s">
        <v>860</v>
      </c>
    </row>
    <row r="3152" spans="1:33" ht="105" x14ac:dyDescent="0.45">
      <c r="A3152" s="152">
        <v>3145</v>
      </c>
      <c r="B3152" s="160">
        <v>45896</v>
      </c>
      <c r="C3152" s="83" t="s">
        <v>72</v>
      </c>
      <c r="D3152" s="81" t="s">
        <v>130</v>
      </c>
      <c r="E3152" s="154" t="s">
        <v>4303</v>
      </c>
      <c r="F3152" s="154" t="s">
        <v>4303</v>
      </c>
      <c r="G3152" s="83" t="s">
        <v>1022</v>
      </c>
      <c r="H3152" s="83" t="s">
        <v>1026</v>
      </c>
      <c r="I3152" s="83" t="s">
        <v>1027</v>
      </c>
      <c r="J3152" s="83" t="s">
        <v>935</v>
      </c>
      <c r="K3152" s="83" t="s">
        <v>857</v>
      </c>
      <c r="L3152" s="84" t="s">
        <v>1028</v>
      </c>
      <c r="M3152" s="84" t="s">
        <v>917</v>
      </c>
      <c r="N3152" s="83">
        <v>1</v>
      </c>
      <c r="O3152" s="83">
        <v>2</v>
      </c>
      <c r="P3152" s="83">
        <v>7</v>
      </c>
      <c r="Q3152" s="241">
        <f t="shared" si="234"/>
        <v>14</v>
      </c>
      <c r="R3152" s="240" t="str">
        <f t="shared" si="235"/>
        <v>DÜŞÜK RİSK</v>
      </c>
      <c r="S3152" s="84" t="s">
        <v>918</v>
      </c>
      <c r="T3152" s="83" t="s">
        <v>191</v>
      </c>
      <c r="U3152" s="156" t="s">
        <v>2375</v>
      </c>
      <c r="V3152" s="85" t="s">
        <v>961</v>
      </c>
      <c r="W3152" s="156" t="s">
        <v>2375</v>
      </c>
      <c r="X3152" s="156" t="s">
        <v>858</v>
      </c>
      <c r="Y3152" s="83">
        <v>0.5</v>
      </c>
      <c r="Z3152" s="83">
        <v>1</v>
      </c>
      <c r="AA3152" s="83">
        <v>1</v>
      </c>
      <c r="AB3152" s="241">
        <f t="shared" si="236"/>
        <v>0.5</v>
      </c>
      <c r="AC3152" s="240" t="str">
        <f t="shared" si="237"/>
        <v>DÜŞÜK RİSK</v>
      </c>
      <c r="AD3152" s="81" t="s">
        <v>132</v>
      </c>
      <c r="AE3152" s="81" t="s">
        <v>191</v>
      </c>
      <c r="AF3152" s="240" t="s">
        <v>1751</v>
      </c>
      <c r="AG3152" s="83" t="s">
        <v>860</v>
      </c>
    </row>
    <row r="3153" spans="1:33" ht="105" x14ac:dyDescent="0.45">
      <c r="A3153" s="152">
        <v>3146</v>
      </c>
      <c r="B3153" s="160">
        <v>45896</v>
      </c>
      <c r="C3153" s="83" t="s">
        <v>72</v>
      </c>
      <c r="D3153" s="81" t="s">
        <v>130</v>
      </c>
      <c r="E3153" s="154" t="s">
        <v>4303</v>
      </c>
      <c r="F3153" s="154" t="s">
        <v>4303</v>
      </c>
      <c r="G3153" s="83" t="s">
        <v>1022</v>
      </c>
      <c r="H3153" s="83" t="s">
        <v>1029</v>
      </c>
      <c r="I3153" s="83" t="s">
        <v>1030</v>
      </c>
      <c r="J3153" s="83" t="s">
        <v>1754</v>
      </c>
      <c r="K3153" s="83" t="s">
        <v>857</v>
      </c>
      <c r="L3153" s="84" t="s">
        <v>1032</v>
      </c>
      <c r="M3153" s="84" t="s">
        <v>917</v>
      </c>
      <c r="N3153" s="83">
        <v>1</v>
      </c>
      <c r="O3153" s="83">
        <v>2</v>
      </c>
      <c r="P3153" s="83">
        <v>7</v>
      </c>
      <c r="Q3153" s="241">
        <f t="shared" si="234"/>
        <v>14</v>
      </c>
      <c r="R3153" s="240" t="str">
        <f t="shared" si="235"/>
        <v>DÜŞÜK RİSK</v>
      </c>
      <c r="S3153" s="84" t="s">
        <v>918</v>
      </c>
      <c r="T3153" s="83" t="s">
        <v>191</v>
      </c>
      <c r="U3153" s="156" t="s">
        <v>2375</v>
      </c>
      <c r="V3153" s="85" t="s">
        <v>961</v>
      </c>
      <c r="W3153" s="156" t="s">
        <v>2375</v>
      </c>
      <c r="X3153" s="156" t="s">
        <v>858</v>
      </c>
      <c r="Y3153" s="83">
        <v>0.5</v>
      </c>
      <c r="Z3153" s="83">
        <v>1</v>
      </c>
      <c r="AA3153" s="83">
        <v>1</v>
      </c>
      <c r="AB3153" s="241">
        <f t="shared" si="236"/>
        <v>0.5</v>
      </c>
      <c r="AC3153" s="240" t="str">
        <f t="shared" si="237"/>
        <v>DÜŞÜK RİSK</v>
      </c>
      <c r="AD3153" s="81" t="s">
        <v>132</v>
      </c>
      <c r="AE3153" s="81" t="s">
        <v>191</v>
      </c>
      <c r="AF3153" s="240" t="s">
        <v>1751</v>
      </c>
      <c r="AG3153" s="83" t="s">
        <v>860</v>
      </c>
    </row>
    <row r="3154" spans="1:33" ht="105" x14ac:dyDescent="0.45">
      <c r="A3154" s="152">
        <v>3147</v>
      </c>
      <c r="B3154" s="160">
        <v>45896</v>
      </c>
      <c r="C3154" s="83" t="s">
        <v>72</v>
      </c>
      <c r="D3154" s="81" t="s">
        <v>130</v>
      </c>
      <c r="E3154" s="154" t="s">
        <v>4303</v>
      </c>
      <c r="F3154" s="154" t="s">
        <v>4303</v>
      </c>
      <c r="G3154" s="83" t="s">
        <v>1022</v>
      </c>
      <c r="H3154" s="83" t="s">
        <v>1033</v>
      </c>
      <c r="I3154" s="83" t="s">
        <v>1034</v>
      </c>
      <c r="J3154" s="83" t="s">
        <v>935</v>
      </c>
      <c r="K3154" s="83" t="s">
        <v>857</v>
      </c>
      <c r="L3154" s="84" t="s">
        <v>1036</v>
      </c>
      <c r="M3154" s="84" t="s">
        <v>917</v>
      </c>
      <c r="N3154" s="83">
        <v>1</v>
      </c>
      <c r="O3154" s="83">
        <v>2</v>
      </c>
      <c r="P3154" s="83">
        <v>7</v>
      </c>
      <c r="Q3154" s="241">
        <f t="shared" si="234"/>
        <v>14</v>
      </c>
      <c r="R3154" s="240" t="str">
        <f t="shared" si="235"/>
        <v>DÜŞÜK RİSK</v>
      </c>
      <c r="S3154" s="84" t="s">
        <v>918</v>
      </c>
      <c r="T3154" s="83" t="s">
        <v>191</v>
      </c>
      <c r="U3154" s="156" t="s">
        <v>2375</v>
      </c>
      <c r="V3154" s="85" t="s">
        <v>961</v>
      </c>
      <c r="W3154" s="156" t="s">
        <v>2375</v>
      </c>
      <c r="X3154" s="156" t="s">
        <v>858</v>
      </c>
      <c r="Y3154" s="83">
        <v>0.5</v>
      </c>
      <c r="Z3154" s="83">
        <v>1</v>
      </c>
      <c r="AA3154" s="83">
        <v>1</v>
      </c>
      <c r="AB3154" s="241">
        <f t="shared" si="236"/>
        <v>0.5</v>
      </c>
      <c r="AC3154" s="240" t="str">
        <f t="shared" si="237"/>
        <v>DÜŞÜK RİSK</v>
      </c>
      <c r="AD3154" s="81" t="s">
        <v>132</v>
      </c>
      <c r="AE3154" s="81" t="s">
        <v>191</v>
      </c>
      <c r="AF3154" s="240" t="s">
        <v>1751</v>
      </c>
      <c r="AG3154" s="83" t="s">
        <v>860</v>
      </c>
    </row>
    <row r="3155" spans="1:33" ht="105" x14ac:dyDescent="0.45">
      <c r="A3155" s="152">
        <v>3148</v>
      </c>
      <c r="B3155" s="160">
        <v>45896</v>
      </c>
      <c r="C3155" s="83" t="s">
        <v>72</v>
      </c>
      <c r="D3155" s="81" t="s">
        <v>130</v>
      </c>
      <c r="E3155" s="154" t="s">
        <v>4303</v>
      </c>
      <c r="F3155" s="154" t="s">
        <v>4303</v>
      </c>
      <c r="G3155" s="83" t="s">
        <v>4204</v>
      </c>
      <c r="H3155" s="83" t="s">
        <v>4205</v>
      </c>
      <c r="I3155" s="83" t="s">
        <v>4206</v>
      </c>
      <c r="J3155" s="83" t="s">
        <v>3766</v>
      </c>
      <c r="K3155" s="83" t="s">
        <v>1008</v>
      </c>
      <c r="L3155" s="84" t="s">
        <v>4207</v>
      </c>
      <c r="M3155" s="84" t="s">
        <v>917</v>
      </c>
      <c r="N3155" s="83">
        <v>1</v>
      </c>
      <c r="O3155" s="83">
        <v>6</v>
      </c>
      <c r="P3155" s="83">
        <v>7</v>
      </c>
      <c r="Q3155" s="241">
        <f t="shared" si="234"/>
        <v>42</v>
      </c>
      <c r="R3155" s="240" t="str">
        <f t="shared" si="235"/>
        <v>OLASI RİSK</v>
      </c>
      <c r="S3155" s="84" t="s">
        <v>918</v>
      </c>
      <c r="T3155" s="83" t="s">
        <v>186</v>
      </c>
      <c r="U3155" s="156" t="s">
        <v>1489</v>
      </c>
      <c r="V3155" s="85" t="s">
        <v>961</v>
      </c>
      <c r="W3155" s="156">
        <v>45575</v>
      </c>
      <c r="X3155" s="156" t="s">
        <v>858</v>
      </c>
      <c r="Y3155" s="83">
        <v>1</v>
      </c>
      <c r="Z3155" s="83">
        <v>2</v>
      </c>
      <c r="AA3155" s="83">
        <v>7</v>
      </c>
      <c r="AB3155" s="241">
        <f t="shared" si="236"/>
        <v>14</v>
      </c>
      <c r="AC3155" s="240" t="str">
        <f t="shared" si="237"/>
        <v>DÜŞÜK RİSK</v>
      </c>
      <c r="AD3155" s="81" t="s">
        <v>132</v>
      </c>
      <c r="AE3155" s="81" t="s">
        <v>186</v>
      </c>
      <c r="AF3155" s="240" t="s">
        <v>1751</v>
      </c>
      <c r="AG3155" s="83" t="s">
        <v>860</v>
      </c>
    </row>
    <row r="3156" spans="1:33" ht="157.5" x14ac:dyDescent="0.45">
      <c r="A3156" s="152">
        <v>3149</v>
      </c>
      <c r="B3156" s="160">
        <v>45896</v>
      </c>
      <c r="C3156" s="83" t="s">
        <v>72</v>
      </c>
      <c r="D3156" s="81" t="s">
        <v>155</v>
      </c>
      <c r="E3156" s="154" t="s">
        <v>4303</v>
      </c>
      <c r="F3156" s="154" t="s">
        <v>4303</v>
      </c>
      <c r="G3156" s="83" t="s">
        <v>4208</v>
      </c>
      <c r="H3156" s="83" t="s">
        <v>4209</v>
      </c>
      <c r="I3156" s="83" t="s">
        <v>4210</v>
      </c>
      <c r="J3156" s="83" t="s">
        <v>4211</v>
      </c>
      <c r="K3156" s="83" t="s">
        <v>2414</v>
      </c>
      <c r="L3156" s="84" t="s">
        <v>5503</v>
      </c>
      <c r="M3156" s="84" t="s">
        <v>917</v>
      </c>
      <c r="N3156" s="83">
        <v>3</v>
      </c>
      <c r="O3156" s="83">
        <v>6</v>
      </c>
      <c r="P3156" s="83">
        <v>3</v>
      </c>
      <c r="Q3156" s="241">
        <f t="shared" si="234"/>
        <v>54</v>
      </c>
      <c r="R3156" s="240" t="str">
        <f t="shared" si="235"/>
        <v>OLASI RİSK</v>
      </c>
      <c r="S3156" s="84" t="s">
        <v>918</v>
      </c>
      <c r="T3156" s="83" t="s">
        <v>191</v>
      </c>
      <c r="U3156" s="156" t="s">
        <v>2375</v>
      </c>
      <c r="V3156" s="85" t="s">
        <v>961</v>
      </c>
      <c r="W3156" s="156" t="s">
        <v>2375</v>
      </c>
      <c r="X3156" s="156" t="s">
        <v>858</v>
      </c>
      <c r="Y3156" s="83">
        <v>3</v>
      </c>
      <c r="Z3156" s="83">
        <v>3</v>
      </c>
      <c r="AA3156" s="83">
        <v>3</v>
      </c>
      <c r="AB3156" s="241">
        <f t="shared" si="236"/>
        <v>27</v>
      </c>
      <c r="AC3156" s="240" t="str">
        <f t="shared" si="237"/>
        <v>OLASI RİSK</v>
      </c>
      <c r="AD3156" s="81" t="s">
        <v>132</v>
      </c>
      <c r="AE3156" s="81" t="s">
        <v>191</v>
      </c>
      <c r="AF3156" s="240" t="s">
        <v>1751</v>
      </c>
      <c r="AG3156" s="83" t="s">
        <v>860</v>
      </c>
    </row>
    <row r="3157" spans="1:33" ht="175" x14ac:dyDescent="0.45">
      <c r="A3157" s="152">
        <v>3150</v>
      </c>
      <c r="B3157" s="160">
        <v>45896</v>
      </c>
      <c r="C3157" s="83" t="s">
        <v>72</v>
      </c>
      <c r="D3157" s="81" t="s">
        <v>155</v>
      </c>
      <c r="E3157" s="154" t="s">
        <v>4303</v>
      </c>
      <c r="F3157" s="154" t="s">
        <v>4303</v>
      </c>
      <c r="G3157" s="83" t="s">
        <v>947</v>
      </c>
      <c r="H3157" s="83" t="s">
        <v>1601</v>
      </c>
      <c r="I3157" s="83" t="s">
        <v>1602</v>
      </c>
      <c r="J3157" s="83" t="s">
        <v>1603</v>
      </c>
      <c r="K3157" s="83" t="s">
        <v>857</v>
      </c>
      <c r="L3157" s="84" t="s">
        <v>1604</v>
      </c>
      <c r="M3157" s="84" t="s">
        <v>917</v>
      </c>
      <c r="N3157" s="83">
        <v>1</v>
      </c>
      <c r="O3157" s="83">
        <v>3</v>
      </c>
      <c r="P3157" s="83">
        <v>7</v>
      </c>
      <c r="Q3157" s="241">
        <f t="shared" si="234"/>
        <v>21</v>
      </c>
      <c r="R3157" s="240" t="str">
        <f t="shared" si="235"/>
        <v>OLASI RİSK</v>
      </c>
      <c r="S3157" s="84" t="s">
        <v>918</v>
      </c>
      <c r="T3157" s="83" t="s">
        <v>186</v>
      </c>
      <c r="U3157" s="156" t="s">
        <v>2375</v>
      </c>
      <c r="V3157" s="85" t="s">
        <v>961</v>
      </c>
      <c r="W3157" s="156" t="s">
        <v>2375</v>
      </c>
      <c r="X3157" s="156" t="s">
        <v>858</v>
      </c>
      <c r="Y3157" s="83">
        <v>1</v>
      </c>
      <c r="Z3157" s="83">
        <v>1</v>
      </c>
      <c r="AA3157" s="83">
        <v>7</v>
      </c>
      <c r="AB3157" s="241">
        <f t="shared" si="236"/>
        <v>7</v>
      </c>
      <c r="AC3157" s="240" t="str">
        <f t="shared" si="237"/>
        <v>DÜŞÜK RİSK</v>
      </c>
      <c r="AD3157" s="81" t="s">
        <v>493</v>
      </c>
      <c r="AE3157" s="81" t="s">
        <v>1599</v>
      </c>
      <c r="AF3157" s="240" t="s">
        <v>1600</v>
      </c>
      <c r="AG3157" s="83" t="s">
        <v>1042</v>
      </c>
    </row>
    <row r="3158" spans="1:33" ht="122.5" x14ac:dyDescent="0.45">
      <c r="A3158" s="152">
        <v>3151</v>
      </c>
      <c r="B3158" s="160">
        <v>45896</v>
      </c>
      <c r="C3158" s="83" t="s">
        <v>72</v>
      </c>
      <c r="D3158" s="81" t="s">
        <v>155</v>
      </c>
      <c r="E3158" s="154" t="s">
        <v>4303</v>
      </c>
      <c r="F3158" s="154" t="s">
        <v>4303</v>
      </c>
      <c r="G3158" s="83" t="s">
        <v>1091</v>
      </c>
      <c r="H3158" s="83" t="s">
        <v>1605</v>
      </c>
      <c r="I3158" s="83" t="s">
        <v>1602</v>
      </c>
      <c r="J3158" s="83" t="s">
        <v>1122</v>
      </c>
      <c r="K3158" s="83" t="s">
        <v>857</v>
      </c>
      <c r="L3158" s="84" t="s">
        <v>1606</v>
      </c>
      <c r="M3158" s="84" t="s">
        <v>917</v>
      </c>
      <c r="N3158" s="83">
        <v>3</v>
      </c>
      <c r="O3158" s="83">
        <v>6</v>
      </c>
      <c r="P3158" s="83">
        <v>7</v>
      </c>
      <c r="Q3158" s="241">
        <f t="shared" si="234"/>
        <v>126</v>
      </c>
      <c r="R3158" s="240" t="str">
        <f t="shared" si="235"/>
        <v>ÖNEMLİ RİSK</v>
      </c>
      <c r="S3158" s="84" t="s">
        <v>918</v>
      </c>
      <c r="T3158" s="83" t="s">
        <v>186</v>
      </c>
      <c r="U3158" s="156" t="s">
        <v>2375</v>
      </c>
      <c r="V3158" s="85" t="s">
        <v>961</v>
      </c>
      <c r="W3158" s="156" t="s">
        <v>2375</v>
      </c>
      <c r="X3158" s="156" t="s">
        <v>858</v>
      </c>
      <c r="Y3158" s="83">
        <v>1</v>
      </c>
      <c r="Z3158" s="83">
        <v>1</v>
      </c>
      <c r="AA3158" s="83">
        <v>7</v>
      </c>
      <c r="AB3158" s="241">
        <f t="shared" si="236"/>
        <v>7</v>
      </c>
      <c r="AC3158" s="240" t="str">
        <f t="shared" si="237"/>
        <v>DÜŞÜK RİSK</v>
      </c>
      <c r="AD3158" s="81" t="s">
        <v>132</v>
      </c>
      <c r="AE3158" s="81" t="s">
        <v>1599</v>
      </c>
      <c r="AF3158" s="240" t="s">
        <v>978</v>
      </c>
      <c r="AG3158" s="83" t="s">
        <v>1042</v>
      </c>
    </row>
    <row r="3159" spans="1:33" ht="175" x14ac:dyDescent="0.45">
      <c r="A3159" s="152">
        <v>3152</v>
      </c>
      <c r="B3159" s="160">
        <v>45896</v>
      </c>
      <c r="C3159" s="83" t="s">
        <v>72</v>
      </c>
      <c r="D3159" s="81" t="s">
        <v>155</v>
      </c>
      <c r="E3159" s="154" t="s">
        <v>4303</v>
      </c>
      <c r="F3159" s="154" t="s">
        <v>4303</v>
      </c>
      <c r="G3159" s="83" t="s">
        <v>1617</v>
      </c>
      <c r="H3159" s="83" t="s">
        <v>2387</v>
      </c>
      <c r="I3159" s="83" t="s">
        <v>199</v>
      </c>
      <c r="J3159" s="83" t="s">
        <v>754</v>
      </c>
      <c r="K3159" s="83" t="s">
        <v>857</v>
      </c>
      <c r="L3159" s="84" t="s">
        <v>1614</v>
      </c>
      <c r="M3159" s="84" t="s">
        <v>917</v>
      </c>
      <c r="N3159" s="83">
        <v>1</v>
      </c>
      <c r="O3159" s="83">
        <v>1</v>
      </c>
      <c r="P3159" s="83">
        <v>15</v>
      </c>
      <c r="Q3159" s="241">
        <f t="shared" si="234"/>
        <v>15</v>
      </c>
      <c r="R3159" s="240" t="str">
        <f t="shared" si="235"/>
        <v>DÜŞÜK RİSK</v>
      </c>
      <c r="S3159" s="84" t="s">
        <v>918</v>
      </c>
      <c r="T3159" s="83" t="s">
        <v>186</v>
      </c>
      <c r="U3159" s="156" t="s">
        <v>2375</v>
      </c>
      <c r="V3159" s="85" t="s">
        <v>961</v>
      </c>
      <c r="W3159" s="156" t="s">
        <v>2375</v>
      </c>
      <c r="X3159" s="156" t="s">
        <v>858</v>
      </c>
      <c r="Y3159" s="83">
        <v>1</v>
      </c>
      <c r="Z3159" s="83">
        <v>1</v>
      </c>
      <c r="AA3159" s="83">
        <v>15</v>
      </c>
      <c r="AB3159" s="241">
        <f t="shared" si="236"/>
        <v>15</v>
      </c>
      <c r="AC3159" s="240" t="str">
        <f t="shared" si="237"/>
        <v>DÜŞÜK RİSK</v>
      </c>
      <c r="AD3159" s="81" t="s">
        <v>493</v>
      </c>
      <c r="AE3159" s="81" t="s">
        <v>1599</v>
      </c>
      <c r="AF3159" s="240" t="s">
        <v>1600</v>
      </c>
      <c r="AG3159" s="83" t="s">
        <v>1042</v>
      </c>
    </row>
    <row r="3160" spans="1:33" ht="175" x14ac:dyDescent="0.45">
      <c r="A3160" s="152">
        <v>3153</v>
      </c>
      <c r="B3160" s="160">
        <v>45896</v>
      </c>
      <c r="C3160" s="83" t="s">
        <v>72</v>
      </c>
      <c r="D3160" s="81" t="s">
        <v>155</v>
      </c>
      <c r="E3160" s="154" t="s">
        <v>4303</v>
      </c>
      <c r="F3160" s="154" t="s">
        <v>4303</v>
      </c>
      <c r="G3160" s="83" t="s">
        <v>2388</v>
      </c>
      <c r="H3160" s="83" t="s">
        <v>2389</v>
      </c>
      <c r="I3160" s="83" t="s">
        <v>214</v>
      </c>
      <c r="J3160" s="83" t="s">
        <v>754</v>
      </c>
      <c r="K3160" s="83" t="s">
        <v>857</v>
      </c>
      <c r="L3160" s="84" t="s">
        <v>1614</v>
      </c>
      <c r="M3160" s="84" t="s">
        <v>917</v>
      </c>
      <c r="N3160" s="83">
        <v>1</v>
      </c>
      <c r="O3160" s="83">
        <v>1</v>
      </c>
      <c r="P3160" s="83">
        <v>15</v>
      </c>
      <c r="Q3160" s="241">
        <f t="shared" si="234"/>
        <v>15</v>
      </c>
      <c r="R3160" s="240" t="str">
        <f t="shared" si="235"/>
        <v>DÜŞÜK RİSK</v>
      </c>
      <c r="S3160" s="84" t="s">
        <v>918</v>
      </c>
      <c r="T3160" s="83" t="s">
        <v>186</v>
      </c>
      <c r="U3160" s="156" t="s">
        <v>2375</v>
      </c>
      <c r="V3160" s="85" t="s">
        <v>961</v>
      </c>
      <c r="W3160" s="156" t="s">
        <v>2375</v>
      </c>
      <c r="X3160" s="156" t="s">
        <v>858</v>
      </c>
      <c r="Y3160" s="83">
        <v>1</v>
      </c>
      <c r="Z3160" s="83">
        <v>1</v>
      </c>
      <c r="AA3160" s="83">
        <v>15</v>
      </c>
      <c r="AB3160" s="241">
        <f t="shared" si="236"/>
        <v>15</v>
      </c>
      <c r="AC3160" s="240" t="str">
        <f t="shared" si="237"/>
        <v>DÜŞÜK RİSK</v>
      </c>
      <c r="AD3160" s="81" t="s">
        <v>493</v>
      </c>
      <c r="AE3160" s="81" t="s">
        <v>1599</v>
      </c>
      <c r="AF3160" s="240" t="s">
        <v>1600</v>
      </c>
      <c r="AG3160" s="83" t="s">
        <v>1042</v>
      </c>
    </row>
    <row r="3161" spans="1:33" ht="175" x14ac:dyDescent="0.45">
      <c r="A3161" s="152">
        <v>3154</v>
      </c>
      <c r="B3161" s="160">
        <v>45896</v>
      </c>
      <c r="C3161" s="83" t="s">
        <v>72</v>
      </c>
      <c r="D3161" s="81" t="s">
        <v>155</v>
      </c>
      <c r="E3161" s="154" t="s">
        <v>4303</v>
      </c>
      <c r="F3161" s="154" t="s">
        <v>4303</v>
      </c>
      <c r="G3161" s="83" t="s">
        <v>1612</v>
      </c>
      <c r="H3161" s="83" t="s">
        <v>1613</v>
      </c>
      <c r="I3161" s="83" t="s">
        <v>336</v>
      </c>
      <c r="J3161" s="83" t="s">
        <v>754</v>
      </c>
      <c r="K3161" s="83" t="s">
        <v>857</v>
      </c>
      <c r="L3161" s="84" t="s">
        <v>1614</v>
      </c>
      <c r="M3161" s="84" t="s">
        <v>917</v>
      </c>
      <c r="N3161" s="83">
        <v>1</v>
      </c>
      <c r="O3161" s="83">
        <v>2</v>
      </c>
      <c r="P3161" s="83">
        <v>7</v>
      </c>
      <c r="Q3161" s="241">
        <f t="shared" si="234"/>
        <v>14</v>
      </c>
      <c r="R3161" s="240" t="str">
        <f t="shared" si="235"/>
        <v>DÜŞÜK RİSK</v>
      </c>
      <c r="S3161" s="84" t="s">
        <v>918</v>
      </c>
      <c r="T3161" s="83" t="s">
        <v>186</v>
      </c>
      <c r="U3161" s="156" t="s">
        <v>2375</v>
      </c>
      <c r="V3161" s="85" t="s">
        <v>961</v>
      </c>
      <c r="W3161" s="156" t="s">
        <v>2375</v>
      </c>
      <c r="X3161" s="156" t="s">
        <v>858</v>
      </c>
      <c r="Y3161" s="83">
        <v>0.5</v>
      </c>
      <c r="Z3161" s="83">
        <v>1</v>
      </c>
      <c r="AA3161" s="83">
        <v>15</v>
      </c>
      <c r="AB3161" s="241">
        <f t="shared" si="236"/>
        <v>7.5</v>
      </c>
      <c r="AC3161" s="240" t="str">
        <f t="shared" si="237"/>
        <v>DÜŞÜK RİSK</v>
      </c>
      <c r="AD3161" s="81" t="s">
        <v>493</v>
      </c>
      <c r="AE3161" s="81" t="s">
        <v>1599</v>
      </c>
      <c r="AF3161" s="240" t="s">
        <v>1600</v>
      </c>
      <c r="AG3161" s="83" t="s">
        <v>1042</v>
      </c>
    </row>
    <row r="3162" spans="1:33" ht="175" x14ac:dyDescent="0.45">
      <c r="A3162" s="152">
        <v>3155</v>
      </c>
      <c r="B3162" s="160">
        <v>45896</v>
      </c>
      <c r="C3162" s="83" t="s">
        <v>72</v>
      </c>
      <c r="D3162" s="81" t="s">
        <v>155</v>
      </c>
      <c r="E3162" s="154" t="s">
        <v>4303</v>
      </c>
      <c r="F3162" s="154" t="s">
        <v>4303</v>
      </c>
      <c r="G3162" s="83" t="s">
        <v>1615</v>
      </c>
      <c r="H3162" s="83" t="s">
        <v>1616</v>
      </c>
      <c r="I3162" s="83" t="s">
        <v>225</v>
      </c>
      <c r="J3162" s="83" t="s">
        <v>754</v>
      </c>
      <c r="K3162" s="83" t="s">
        <v>857</v>
      </c>
      <c r="L3162" s="84" t="s">
        <v>1614</v>
      </c>
      <c r="M3162" s="84" t="s">
        <v>917</v>
      </c>
      <c r="N3162" s="83">
        <v>1</v>
      </c>
      <c r="O3162" s="83">
        <v>2</v>
      </c>
      <c r="P3162" s="83">
        <v>7</v>
      </c>
      <c r="Q3162" s="241">
        <f t="shared" si="234"/>
        <v>14</v>
      </c>
      <c r="R3162" s="240" t="str">
        <f t="shared" si="235"/>
        <v>DÜŞÜK RİSK</v>
      </c>
      <c r="S3162" s="84" t="s">
        <v>918</v>
      </c>
      <c r="T3162" s="83" t="s">
        <v>190</v>
      </c>
      <c r="U3162" s="156" t="s">
        <v>2375</v>
      </c>
      <c r="V3162" s="85" t="s">
        <v>961</v>
      </c>
      <c r="W3162" s="156" t="s">
        <v>2375</v>
      </c>
      <c r="X3162" s="156" t="s">
        <v>858</v>
      </c>
      <c r="Y3162" s="83">
        <v>0.5</v>
      </c>
      <c r="Z3162" s="83">
        <v>1</v>
      </c>
      <c r="AA3162" s="83">
        <v>15</v>
      </c>
      <c r="AB3162" s="241">
        <f t="shared" si="236"/>
        <v>7.5</v>
      </c>
      <c r="AC3162" s="240" t="str">
        <f t="shared" si="237"/>
        <v>DÜŞÜK RİSK</v>
      </c>
      <c r="AD3162" s="81" t="s">
        <v>493</v>
      </c>
      <c r="AE3162" s="81" t="s">
        <v>1599</v>
      </c>
      <c r="AF3162" s="240" t="s">
        <v>1600</v>
      </c>
      <c r="AG3162" s="83" t="s">
        <v>1042</v>
      </c>
    </row>
    <row r="3163" spans="1:33" ht="175" x14ac:dyDescent="0.45">
      <c r="A3163" s="152">
        <v>3156</v>
      </c>
      <c r="B3163" s="160">
        <v>45896</v>
      </c>
      <c r="C3163" s="83" t="s">
        <v>72</v>
      </c>
      <c r="D3163" s="81" t="s">
        <v>155</v>
      </c>
      <c r="E3163" s="154" t="s">
        <v>4303</v>
      </c>
      <c r="F3163" s="154" t="s">
        <v>4303</v>
      </c>
      <c r="G3163" s="83" t="s">
        <v>1617</v>
      </c>
      <c r="H3163" s="83" t="s">
        <v>1783</v>
      </c>
      <c r="I3163" s="83" t="s">
        <v>199</v>
      </c>
      <c r="J3163" s="83" t="s">
        <v>754</v>
      </c>
      <c r="K3163" s="83" t="s">
        <v>857</v>
      </c>
      <c r="L3163" s="84" t="s">
        <v>1614</v>
      </c>
      <c r="M3163" s="84" t="s">
        <v>917</v>
      </c>
      <c r="N3163" s="83">
        <v>1</v>
      </c>
      <c r="O3163" s="83">
        <v>0.5</v>
      </c>
      <c r="P3163" s="83">
        <v>40</v>
      </c>
      <c r="Q3163" s="241">
        <f t="shared" si="234"/>
        <v>20</v>
      </c>
      <c r="R3163" s="240" t="str">
        <f t="shared" si="235"/>
        <v>OLASI RİSK</v>
      </c>
      <c r="S3163" s="84" t="s">
        <v>918</v>
      </c>
      <c r="T3163" s="83" t="s">
        <v>186</v>
      </c>
      <c r="U3163" s="156" t="s">
        <v>2375</v>
      </c>
      <c r="V3163" s="85" t="s">
        <v>961</v>
      </c>
      <c r="W3163" s="156" t="s">
        <v>2375</v>
      </c>
      <c r="X3163" s="156" t="s">
        <v>858</v>
      </c>
      <c r="Y3163" s="83">
        <v>0.5</v>
      </c>
      <c r="Z3163" s="83">
        <v>0.5</v>
      </c>
      <c r="AA3163" s="83">
        <v>15</v>
      </c>
      <c r="AB3163" s="241">
        <f t="shared" si="236"/>
        <v>3.75</v>
      </c>
      <c r="AC3163" s="240" t="str">
        <f t="shared" si="237"/>
        <v>DÜŞÜK RİSK</v>
      </c>
      <c r="AD3163" s="81" t="s">
        <v>493</v>
      </c>
      <c r="AE3163" s="81" t="s">
        <v>1599</v>
      </c>
      <c r="AF3163" s="240" t="s">
        <v>1600</v>
      </c>
      <c r="AG3163" s="83" t="s">
        <v>1042</v>
      </c>
    </row>
    <row r="3164" spans="1:33" ht="175" x14ac:dyDescent="0.45">
      <c r="A3164" s="152">
        <v>3157</v>
      </c>
      <c r="B3164" s="160">
        <v>45896</v>
      </c>
      <c r="C3164" s="83" t="s">
        <v>72</v>
      </c>
      <c r="D3164" s="81" t="s">
        <v>155</v>
      </c>
      <c r="E3164" s="154" t="s">
        <v>4303</v>
      </c>
      <c r="F3164" s="154" t="s">
        <v>4303</v>
      </c>
      <c r="G3164" s="83" t="s">
        <v>1615</v>
      </c>
      <c r="H3164" s="83" t="s">
        <v>1783</v>
      </c>
      <c r="I3164" s="83" t="s">
        <v>214</v>
      </c>
      <c r="J3164" s="83" t="s">
        <v>754</v>
      </c>
      <c r="K3164" s="83" t="s">
        <v>857</v>
      </c>
      <c r="L3164" s="84" t="s">
        <v>1614</v>
      </c>
      <c r="M3164" s="84" t="s">
        <v>917</v>
      </c>
      <c r="N3164" s="83">
        <v>1</v>
      </c>
      <c r="O3164" s="83">
        <v>0.5</v>
      </c>
      <c r="P3164" s="83">
        <v>40</v>
      </c>
      <c r="Q3164" s="241">
        <f t="shared" si="234"/>
        <v>20</v>
      </c>
      <c r="R3164" s="240" t="str">
        <f t="shared" si="235"/>
        <v>OLASI RİSK</v>
      </c>
      <c r="S3164" s="84" t="s">
        <v>918</v>
      </c>
      <c r="T3164" s="83" t="s">
        <v>186</v>
      </c>
      <c r="U3164" s="156" t="s">
        <v>2375</v>
      </c>
      <c r="V3164" s="85" t="s">
        <v>961</v>
      </c>
      <c r="W3164" s="156" t="s">
        <v>2375</v>
      </c>
      <c r="X3164" s="156" t="s">
        <v>858</v>
      </c>
      <c r="Y3164" s="83">
        <v>0.5</v>
      </c>
      <c r="Z3164" s="83">
        <v>0.5</v>
      </c>
      <c r="AA3164" s="83">
        <v>15</v>
      </c>
      <c r="AB3164" s="241">
        <f t="shared" si="236"/>
        <v>3.75</v>
      </c>
      <c r="AC3164" s="240" t="str">
        <f t="shared" si="237"/>
        <v>DÜŞÜK RİSK</v>
      </c>
      <c r="AD3164" s="81" t="s">
        <v>493</v>
      </c>
      <c r="AE3164" s="81" t="s">
        <v>1599</v>
      </c>
      <c r="AF3164" s="240" t="s">
        <v>1600</v>
      </c>
      <c r="AG3164" s="83" t="s">
        <v>1042</v>
      </c>
    </row>
    <row r="3165" spans="1:33" ht="175" x14ac:dyDescent="0.45">
      <c r="A3165" s="152">
        <v>3158</v>
      </c>
      <c r="B3165" s="160">
        <v>45896</v>
      </c>
      <c r="C3165" s="83" t="s">
        <v>72</v>
      </c>
      <c r="D3165" s="81" t="s">
        <v>155</v>
      </c>
      <c r="E3165" s="154" t="s">
        <v>4303</v>
      </c>
      <c r="F3165" s="154" t="s">
        <v>4303</v>
      </c>
      <c r="G3165" s="83" t="s">
        <v>1617</v>
      </c>
      <c r="H3165" s="83" t="s">
        <v>1618</v>
      </c>
      <c r="I3165" s="83" t="s">
        <v>199</v>
      </c>
      <c r="J3165" s="83" t="s">
        <v>1619</v>
      </c>
      <c r="K3165" s="83" t="s">
        <v>857</v>
      </c>
      <c r="L3165" s="84" t="s">
        <v>1614</v>
      </c>
      <c r="M3165" s="84" t="s">
        <v>917</v>
      </c>
      <c r="N3165" s="83">
        <v>1</v>
      </c>
      <c r="O3165" s="83">
        <v>1</v>
      </c>
      <c r="P3165" s="83">
        <v>40</v>
      </c>
      <c r="Q3165" s="241">
        <f t="shared" si="234"/>
        <v>40</v>
      </c>
      <c r="R3165" s="240" t="str">
        <f t="shared" si="235"/>
        <v>OLASI RİSK</v>
      </c>
      <c r="S3165" s="84" t="s">
        <v>918</v>
      </c>
      <c r="T3165" s="83" t="s">
        <v>186</v>
      </c>
      <c r="U3165" s="156" t="s">
        <v>2375</v>
      </c>
      <c r="V3165" s="85" t="s">
        <v>961</v>
      </c>
      <c r="W3165" s="156" t="s">
        <v>2375</v>
      </c>
      <c r="X3165" s="156" t="s">
        <v>858</v>
      </c>
      <c r="Y3165" s="83">
        <v>1</v>
      </c>
      <c r="Z3165" s="83">
        <v>0.5</v>
      </c>
      <c r="AA3165" s="83">
        <v>40</v>
      </c>
      <c r="AB3165" s="241">
        <f t="shared" si="236"/>
        <v>20</v>
      </c>
      <c r="AC3165" s="240" t="str">
        <f t="shared" si="237"/>
        <v>OLASI RİSK</v>
      </c>
      <c r="AD3165" s="81" t="s">
        <v>493</v>
      </c>
      <c r="AE3165" s="81" t="s">
        <v>1599</v>
      </c>
      <c r="AF3165" s="240" t="s">
        <v>1620</v>
      </c>
      <c r="AG3165" s="83" t="s">
        <v>1042</v>
      </c>
    </row>
    <row r="3166" spans="1:33" ht="175" x14ac:dyDescent="0.45">
      <c r="A3166" s="152">
        <v>3159</v>
      </c>
      <c r="B3166" s="160">
        <v>45896</v>
      </c>
      <c r="C3166" s="83" t="s">
        <v>72</v>
      </c>
      <c r="D3166" s="81" t="s">
        <v>155</v>
      </c>
      <c r="E3166" s="154" t="s">
        <v>4303</v>
      </c>
      <c r="F3166" s="154" t="s">
        <v>4303</v>
      </c>
      <c r="G3166" s="83" t="s">
        <v>1615</v>
      </c>
      <c r="H3166" s="83" t="s">
        <v>1621</v>
      </c>
      <c r="I3166" s="83" t="s">
        <v>199</v>
      </c>
      <c r="J3166" s="83" t="s">
        <v>1619</v>
      </c>
      <c r="K3166" s="83" t="s">
        <v>857</v>
      </c>
      <c r="L3166" s="84" t="s">
        <v>1614</v>
      </c>
      <c r="M3166" s="84" t="s">
        <v>917</v>
      </c>
      <c r="N3166" s="83">
        <v>1</v>
      </c>
      <c r="O3166" s="83">
        <v>1</v>
      </c>
      <c r="P3166" s="83">
        <v>40</v>
      </c>
      <c r="Q3166" s="241">
        <f t="shared" si="234"/>
        <v>40</v>
      </c>
      <c r="R3166" s="240" t="str">
        <f t="shared" si="235"/>
        <v>OLASI RİSK</v>
      </c>
      <c r="S3166" s="84" t="s">
        <v>918</v>
      </c>
      <c r="T3166" s="83" t="s">
        <v>186</v>
      </c>
      <c r="U3166" s="156" t="s">
        <v>2375</v>
      </c>
      <c r="V3166" s="85" t="s">
        <v>961</v>
      </c>
      <c r="W3166" s="156" t="s">
        <v>2375</v>
      </c>
      <c r="X3166" s="156" t="s">
        <v>858</v>
      </c>
      <c r="Y3166" s="83">
        <v>1</v>
      </c>
      <c r="Z3166" s="83">
        <v>0.5</v>
      </c>
      <c r="AA3166" s="83">
        <v>15</v>
      </c>
      <c r="AB3166" s="241">
        <f t="shared" si="236"/>
        <v>7.5</v>
      </c>
      <c r="AC3166" s="240" t="str">
        <f t="shared" si="237"/>
        <v>DÜŞÜK RİSK</v>
      </c>
      <c r="AD3166" s="81" t="s">
        <v>493</v>
      </c>
      <c r="AE3166" s="81" t="s">
        <v>1599</v>
      </c>
      <c r="AF3166" s="240" t="s">
        <v>1620</v>
      </c>
      <c r="AG3166" s="83" t="s">
        <v>1042</v>
      </c>
    </row>
    <row r="3167" spans="1:33" ht="175" x14ac:dyDescent="0.45">
      <c r="A3167" s="152">
        <v>3160</v>
      </c>
      <c r="B3167" s="160">
        <v>45896</v>
      </c>
      <c r="C3167" s="83" t="s">
        <v>72</v>
      </c>
      <c r="D3167" s="81" t="s">
        <v>155</v>
      </c>
      <c r="E3167" s="154" t="s">
        <v>4303</v>
      </c>
      <c r="F3167" s="154" t="s">
        <v>4303</v>
      </c>
      <c r="G3167" s="83" t="s">
        <v>1617</v>
      </c>
      <c r="H3167" s="83" t="s">
        <v>1622</v>
      </c>
      <c r="I3167" s="83" t="s">
        <v>1623</v>
      </c>
      <c r="J3167" s="83" t="s">
        <v>1619</v>
      </c>
      <c r="K3167" s="83" t="s">
        <v>857</v>
      </c>
      <c r="L3167" s="84" t="s">
        <v>1614</v>
      </c>
      <c r="M3167" s="84" t="s">
        <v>917</v>
      </c>
      <c r="N3167" s="83">
        <v>1</v>
      </c>
      <c r="O3167" s="83">
        <v>1</v>
      </c>
      <c r="P3167" s="83">
        <v>40</v>
      </c>
      <c r="Q3167" s="241">
        <f t="shared" si="234"/>
        <v>40</v>
      </c>
      <c r="R3167" s="240" t="str">
        <f t="shared" si="235"/>
        <v>OLASI RİSK</v>
      </c>
      <c r="S3167" s="84" t="s">
        <v>918</v>
      </c>
      <c r="T3167" s="83" t="s">
        <v>186</v>
      </c>
      <c r="U3167" s="156" t="s">
        <v>2375</v>
      </c>
      <c r="V3167" s="85" t="s">
        <v>961</v>
      </c>
      <c r="W3167" s="156" t="s">
        <v>2375</v>
      </c>
      <c r="X3167" s="156" t="s">
        <v>858</v>
      </c>
      <c r="Y3167" s="83">
        <v>1</v>
      </c>
      <c r="Z3167" s="83">
        <v>0.5</v>
      </c>
      <c r="AA3167" s="83">
        <v>15</v>
      </c>
      <c r="AB3167" s="241">
        <f t="shared" si="236"/>
        <v>7.5</v>
      </c>
      <c r="AC3167" s="240" t="str">
        <f t="shared" si="237"/>
        <v>DÜŞÜK RİSK</v>
      </c>
      <c r="AD3167" s="81" t="s">
        <v>493</v>
      </c>
      <c r="AE3167" s="81" t="s">
        <v>1599</v>
      </c>
      <c r="AF3167" s="240" t="s">
        <v>1620</v>
      </c>
      <c r="AG3167" s="83" t="s">
        <v>1042</v>
      </c>
    </row>
    <row r="3168" spans="1:33" ht="175" x14ac:dyDescent="0.45">
      <c r="A3168" s="152">
        <v>3161</v>
      </c>
      <c r="B3168" s="160">
        <v>45896</v>
      </c>
      <c r="C3168" s="83" t="s">
        <v>72</v>
      </c>
      <c r="D3168" s="81" t="s">
        <v>155</v>
      </c>
      <c r="E3168" s="154" t="s">
        <v>4303</v>
      </c>
      <c r="F3168" s="154" t="s">
        <v>4303</v>
      </c>
      <c r="G3168" s="83" t="s">
        <v>1617</v>
      </c>
      <c r="H3168" s="83" t="s">
        <v>1624</v>
      </c>
      <c r="I3168" s="83" t="s">
        <v>1623</v>
      </c>
      <c r="J3168" s="83" t="s">
        <v>1619</v>
      </c>
      <c r="K3168" s="83" t="s">
        <v>857</v>
      </c>
      <c r="L3168" s="84" t="s">
        <v>1614</v>
      </c>
      <c r="M3168" s="84" t="s">
        <v>917</v>
      </c>
      <c r="N3168" s="83">
        <v>1</v>
      </c>
      <c r="O3168" s="83">
        <v>1</v>
      </c>
      <c r="P3168" s="83">
        <v>40</v>
      </c>
      <c r="Q3168" s="241">
        <f t="shared" si="234"/>
        <v>40</v>
      </c>
      <c r="R3168" s="240" t="str">
        <f t="shared" si="235"/>
        <v>OLASI RİSK</v>
      </c>
      <c r="S3168" s="84" t="s">
        <v>918</v>
      </c>
      <c r="T3168" s="83" t="s">
        <v>186</v>
      </c>
      <c r="U3168" s="156" t="s">
        <v>2375</v>
      </c>
      <c r="V3168" s="85" t="s">
        <v>961</v>
      </c>
      <c r="W3168" s="156" t="s">
        <v>2375</v>
      </c>
      <c r="X3168" s="156" t="s">
        <v>858</v>
      </c>
      <c r="Y3168" s="83">
        <v>1</v>
      </c>
      <c r="Z3168" s="83">
        <v>0.5</v>
      </c>
      <c r="AA3168" s="83">
        <v>15</v>
      </c>
      <c r="AB3168" s="241">
        <f t="shared" si="236"/>
        <v>7.5</v>
      </c>
      <c r="AC3168" s="240" t="str">
        <f t="shared" si="237"/>
        <v>DÜŞÜK RİSK</v>
      </c>
      <c r="AD3168" s="81" t="s">
        <v>493</v>
      </c>
      <c r="AE3168" s="81" t="s">
        <v>1599</v>
      </c>
      <c r="AF3168" s="240" t="s">
        <v>1620</v>
      </c>
      <c r="AG3168" s="83" t="s">
        <v>1042</v>
      </c>
    </row>
    <row r="3169" spans="1:33" ht="175" x14ac:dyDescent="0.45">
      <c r="A3169" s="152">
        <v>3162</v>
      </c>
      <c r="B3169" s="160">
        <v>45896</v>
      </c>
      <c r="C3169" s="83" t="s">
        <v>72</v>
      </c>
      <c r="D3169" s="81" t="s">
        <v>155</v>
      </c>
      <c r="E3169" s="154" t="s">
        <v>4303</v>
      </c>
      <c r="F3169" s="154" t="s">
        <v>4303</v>
      </c>
      <c r="G3169" s="83" t="s">
        <v>1615</v>
      </c>
      <c r="H3169" s="83" t="s">
        <v>1625</v>
      </c>
      <c r="I3169" s="83" t="s">
        <v>1623</v>
      </c>
      <c r="J3169" s="83" t="s">
        <v>1619</v>
      </c>
      <c r="K3169" s="83" t="s">
        <v>857</v>
      </c>
      <c r="L3169" s="84" t="s">
        <v>1614</v>
      </c>
      <c r="M3169" s="84" t="s">
        <v>917</v>
      </c>
      <c r="N3169" s="83">
        <v>1</v>
      </c>
      <c r="O3169" s="83">
        <v>1</v>
      </c>
      <c r="P3169" s="83">
        <v>40</v>
      </c>
      <c r="Q3169" s="241">
        <f t="shared" si="234"/>
        <v>40</v>
      </c>
      <c r="R3169" s="240" t="str">
        <f t="shared" si="235"/>
        <v>OLASI RİSK</v>
      </c>
      <c r="S3169" s="84" t="s">
        <v>918</v>
      </c>
      <c r="T3169" s="83" t="s">
        <v>186</v>
      </c>
      <c r="U3169" s="156" t="s">
        <v>2375</v>
      </c>
      <c r="V3169" s="85" t="s">
        <v>961</v>
      </c>
      <c r="W3169" s="156" t="s">
        <v>2375</v>
      </c>
      <c r="X3169" s="156" t="s">
        <v>858</v>
      </c>
      <c r="Y3169" s="83">
        <v>1</v>
      </c>
      <c r="Z3169" s="83">
        <v>0.5</v>
      </c>
      <c r="AA3169" s="83">
        <v>15</v>
      </c>
      <c r="AB3169" s="241">
        <f t="shared" si="236"/>
        <v>7.5</v>
      </c>
      <c r="AC3169" s="240" t="str">
        <f t="shared" si="237"/>
        <v>DÜŞÜK RİSK</v>
      </c>
      <c r="AD3169" s="81" t="s">
        <v>493</v>
      </c>
      <c r="AE3169" s="81" t="s">
        <v>1599</v>
      </c>
      <c r="AF3169" s="240" t="s">
        <v>1620</v>
      </c>
      <c r="AG3169" s="83" t="s">
        <v>1042</v>
      </c>
    </row>
    <row r="3170" spans="1:33" ht="122.5" x14ac:dyDescent="0.45">
      <c r="A3170" s="152">
        <v>3163</v>
      </c>
      <c r="B3170" s="160">
        <v>45896</v>
      </c>
      <c r="C3170" s="83" t="s">
        <v>72</v>
      </c>
      <c r="D3170" s="81" t="s">
        <v>155</v>
      </c>
      <c r="E3170" s="154" t="s">
        <v>4303</v>
      </c>
      <c r="F3170" s="154" t="s">
        <v>4303</v>
      </c>
      <c r="G3170" s="83" t="s">
        <v>1626</v>
      </c>
      <c r="H3170" s="83" t="s">
        <v>1627</v>
      </c>
      <c r="I3170" s="83" t="s">
        <v>1628</v>
      </c>
      <c r="J3170" s="83" t="s">
        <v>1629</v>
      </c>
      <c r="K3170" s="83" t="s">
        <v>857</v>
      </c>
      <c r="L3170" s="84" t="s">
        <v>1630</v>
      </c>
      <c r="M3170" s="84" t="s">
        <v>917</v>
      </c>
      <c r="N3170" s="83">
        <v>0.5</v>
      </c>
      <c r="O3170" s="83">
        <v>0.5</v>
      </c>
      <c r="P3170" s="83">
        <v>1</v>
      </c>
      <c r="Q3170" s="241">
        <f t="shared" si="234"/>
        <v>0.25</v>
      </c>
      <c r="R3170" s="240" t="str">
        <f t="shared" si="235"/>
        <v>DÜŞÜK RİSK</v>
      </c>
      <c r="S3170" s="84" t="s">
        <v>918</v>
      </c>
      <c r="T3170" s="83" t="s">
        <v>190</v>
      </c>
      <c r="U3170" s="156" t="s">
        <v>2375</v>
      </c>
      <c r="V3170" s="85" t="s">
        <v>961</v>
      </c>
      <c r="W3170" s="156" t="s">
        <v>2375</v>
      </c>
      <c r="X3170" s="156" t="s">
        <v>858</v>
      </c>
      <c r="Y3170" s="83">
        <v>0.5</v>
      </c>
      <c r="Z3170" s="83">
        <v>0.5</v>
      </c>
      <c r="AA3170" s="83">
        <v>1</v>
      </c>
      <c r="AB3170" s="241">
        <f t="shared" si="236"/>
        <v>0.25</v>
      </c>
      <c r="AC3170" s="240" t="str">
        <f t="shared" si="237"/>
        <v>DÜŞÜK RİSK</v>
      </c>
      <c r="AD3170" s="81" t="s">
        <v>132</v>
      </c>
      <c r="AE3170" s="81" t="s">
        <v>190</v>
      </c>
      <c r="AF3170" s="240" t="s">
        <v>1631</v>
      </c>
      <c r="AG3170" s="83" t="s">
        <v>1042</v>
      </c>
    </row>
    <row r="3171" spans="1:33" ht="140" x14ac:dyDescent="0.45">
      <c r="A3171" s="152">
        <v>3164</v>
      </c>
      <c r="B3171" s="160">
        <v>45896</v>
      </c>
      <c r="C3171" s="83" t="s">
        <v>72</v>
      </c>
      <c r="D3171" s="81" t="s">
        <v>156</v>
      </c>
      <c r="E3171" s="154" t="s">
        <v>4303</v>
      </c>
      <c r="F3171" s="154" t="s">
        <v>4303</v>
      </c>
      <c r="G3171" s="83" t="s">
        <v>1637</v>
      </c>
      <c r="H3171" s="83" t="s">
        <v>1638</v>
      </c>
      <c r="I3171" s="83" t="s">
        <v>1639</v>
      </c>
      <c r="J3171" s="83" t="s">
        <v>1640</v>
      </c>
      <c r="K3171" s="83" t="s">
        <v>515</v>
      </c>
      <c r="L3171" s="84" t="s">
        <v>1641</v>
      </c>
      <c r="M3171" s="84" t="s">
        <v>917</v>
      </c>
      <c r="N3171" s="83">
        <v>1</v>
      </c>
      <c r="O3171" s="83">
        <v>3</v>
      </c>
      <c r="P3171" s="83">
        <v>15</v>
      </c>
      <c r="Q3171" s="241">
        <f t="shared" si="234"/>
        <v>45</v>
      </c>
      <c r="R3171" s="240" t="str">
        <f t="shared" si="235"/>
        <v>OLASI RİSK</v>
      </c>
      <c r="S3171" s="84" t="s">
        <v>918</v>
      </c>
      <c r="T3171" s="83" t="s">
        <v>187</v>
      </c>
      <c r="U3171" s="156" t="s">
        <v>2375</v>
      </c>
      <c r="V3171" s="85" t="s">
        <v>558</v>
      </c>
      <c r="W3171" s="156" t="s">
        <v>2375</v>
      </c>
      <c r="X3171" s="156" t="s">
        <v>858</v>
      </c>
      <c r="Y3171" s="83">
        <v>1</v>
      </c>
      <c r="Z3171" s="83">
        <v>2</v>
      </c>
      <c r="AA3171" s="83">
        <v>3</v>
      </c>
      <c r="AB3171" s="241">
        <f t="shared" si="236"/>
        <v>6</v>
      </c>
      <c r="AC3171" s="240" t="str">
        <f t="shared" si="237"/>
        <v>DÜŞÜK RİSK</v>
      </c>
      <c r="AD3171" s="81" t="s">
        <v>651</v>
      </c>
      <c r="AE3171" s="81" t="s">
        <v>187</v>
      </c>
      <c r="AF3171" s="240" t="s">
        <v>1642</v>
      </c>
      <c r="AG3171" s="83" t="s">
        <v>1058</v>
      </c>
    </row>
    <row r="3172" spans="1:33" ht="175" x14ac:dyDescent="0.45">
      <c r="A3172" s="152">
        <v>3165</v>
      </c>
      <c r="B3172" s="160">
        <v>45896</v>
      </c>
      <c r="C3172" s="83" t="s">
        <v>72</v>
      </c>
      <c r="D3172" s="81" t="s">
        <v>156</v>
      </c>
      <c r="E3172" s="154" t="s">
        <v>4303</v>
      </c>
      <c r="F3172" s="154" t="s">
        <v>4303</v>
      </c>
      <c r="G3172" s="83" t="s">
        <v>1643</v>
      </c>
      <c r="H3172" s="83" t="s">
        <v>1644</v>
      </c>
      <c r="I3172" s="83" t="s">
        <v>1644</v>
      </c>
      <c r="J3172" s="83" t="s">
        <v>1645</v>
      </c>
      <c r="K3172" s="83" t="s">
        <v>857</v>
      </c>
      <c r="L3172" s="84" t="s">
        <v>1646</v>
      </c>
      <c r="M3172" s="84" t="s">
        <v>917</v>
      </c>
      <c r="N3172" s="83">
        <v>0.5</v>
      </c>
      <c r="O3172" s="83">
        <v>2</v>
      </c>
      <c r="P3172" s="83">
        <v>1</v>
      </c>
      <c r="Q3172" s="241">
        <f t="shared" si="234"/>
        <v>1</v>
      </c>
      <c r="R3172" s="240" t="str">
        <f t="shared" si="235"/>
        <v>DÜŞÜK RİSK</v>
      </c>
      <c r="S3172" s="84" t="s">
        <v>918</v>
      </c>
      <c r="T3172" s="83" t="s">
        <v>188</v>
      </c>
      <c r="U3172" s="156" t="s">
        <v>2375</v>
      </c>
      <c r="V3172" s="85" t="s">
        <v>558</v>
      </c>
      <c r="W3172" s="156" t="s">
        <v>2375</v>
      </c>
      <c r="X3172" s="156" t="s">
        <v>858</v>
      </c>
      <c r="Y3172" s="83">
        <v>0.5</v>
      </c>
      <c r="Z3172" s="83">
        <v>1</v>
      </c>
      <c r="AA3172" s="83">
        <v>1</v>
      </c>
      <c r="AB3172" s="241">
        <f t="shared" si="236"/>
        <v>0.5</v>
      </c>
      <c r="AC3172" s="240" t="str">
        <f t="shared" si="237"/>
        <v>DÜŞÜK RİSK</v>
      </c>
      <c r="AD3172" s="81" t="s">
        <v>651</v>
      </c>
      <c r="AE3172" s="81" t="s">
        <v>188</v>
      </c>
      <c r="AF3172" s="240" t="s">
        <v>552</v>
      </c>
      <c r="AG3172" s="83" t="s">
        <v>1058</v>
      </c>
    </row>
    <row r="3173" spans="1:33" ht="105" x14ac:dyDescent="0.45">
      <c r="A3173" s="152">
        <v>3166</v>
      </c>
      <c r="B3173" s="160">
        <v>45896</v>
      </c>
      <c r="C3173" s="83" t="s">
        <v>72</v>
      </c>
      <c r="D3173" s="81" t="s">
        <v>157</v>
      </c>
      <c r="E3173" s="154" t="s">
        <v>4303</v>
      </c>
      <c r="F3173" s="154" t="s">
        <v>4303</v>
      </c>
      <c r="G3173" s="83" t="s">
        <v>2402</v>
      </c>
      <c r="H3173" s="83" t="s">
        <v>1049</v>
      </c>
      <c r="I3173" s="83" t="s">
        <v>1050</v>
      </c>
      <c r="J3173" s="83" t="s">
        <v>1051</v>
      </c>
      <c r="K3173" s="83" t="s">
        <v>515</v>
      </c>
      <c r="L3173" s="84" t="s">
        <v>2403</v>
      </c>
      <c r="M3173" s="84" t="s">
        <v>917</v>
      </c>
      <c r="N3173" s="83">
        <v>0.5</v>
      </c>
      <c r="O3173" s="83">
        <v>3</v>
      </c>
      <c r="P3173" s="83">
        <v>7</v>
      </c>
      <c r="Q3173" s="241">
        <f t="shared" si="234"/>
        <v>10.5</v>
      </c>
      <c r="R3173" s="240" t="str">
        <f t="shared" si="235"/>
        <v>DÜŞÜK RİSK</v>
      </c>
      <c r="S3173" s="84" t="s">
        <v>918</v>
      </c>
      <c r="T3173" s="83" t="s">
        <v>191</v>
      </c>
      <c r="U3173" s="156" t="s">
        <v>2375</v>
      </c>
      <c r="V3173" s="85" t="s">
        <v>558</v>
      </c>
      <c r="W3173" s="156" t="s">
        <v>2375</v>
      </c>
      <c r="X3173" s="156" t="s">
        <v>858</v>
      </c>
      <c r="Y3173" s="83">
        <v>0.5</v>
      </c>
      <c r="Z3173" s="83">
        <v>3</v>
      </c>
      <c r="AA3173" s="83">
        <v>7</v>
      </c>
      <c r="AB3173" s="241">
        <f t="shared" si="236"/>
        <v>10.5</v>
      </c>
      <c r="AC3173" s="240" t="str">
        <f t="shared" si="237"/>
        <v>DÜŞÜK RİSK</v>
      </c>
      <c r="AD3173" s="81" t="s">
        <v>132</v>
      </c>
      <c r="AE3173" s="81" t="s">
        <v>191</v>
      </c>
      <c r="AF3173" s="240" t="s">
        <v>2390</v>
      </c>
      <c r="AG3173" s="83" t="s">
        <v>2404</v>
      </c>
    </row>
    <row r="3174" spans="1:33" ht="122.5" x14ac:dyDescent="0.45">
      <c r="A3174" s="152">
        <v>3167</v>
      </c>
      <c r="B3174" s="160">
        <v>45896</v>
      </c>
      <c r="C3174" s="83" t="s">
        <v>72</v>
      </c>
      <c r="D3174" s="81" t="s">
        <v>157</v>
      </c>
      <c r="E3174" s="154" t="s">
        <v>4303</v>
      </c>
      <c r="F3174" s="154" t="s">
        <v>4303</v>
      </c>
      <c r="G3174" s="83" t="s">
        <v>1048</v>
      </c>
      <c r="H3174" s="83" t="s">
        <v>1054</v>
      </c>
      <c r="I3174" s="83" t="s">
        <v>1055</v>
      </c>
      <c r="J3174" s="83" t="s">
        <v>1056</v>
      </c>
      <c r="K3174" s="83" t="s">
        <v>515</v>
      </c>
      <c r="L3174" s="84" t="s">
        <v>2405</v>
      </c>
      <c r="M3174" s="84" t="s">
        <v>917</v>
      </c>
      <c r="N3174" s="83">
        <v>3</v>
      </c>
      <c r="O3174" s="83">
        <v>6</v>
      </c>
      <c r="P3174" s="83">
        <v>1</v>
      </c>
      <c r="Q3174" s="241">
        <f t="shared" si="234"/>
        <v>18</v>
      </c>
      <c r="R3174" s="240" t="str">
        <f t="shared" si="235"/>
        <v>DÜŞÜK RİSK</v>
      </c>
      <c r="S3174" s="84" t="s">
        <v>918</v>
      </c>
      <c r="T3174" s="83" t="s">
        <v>191</v>
      </c>
      <c r="U3174" s="156" t="s">
        <v>2375</v>
      </c>
      <c r="V3174" s="85" t="s">
        <v>558</v>
      </c>
      <c r="W3174" s="156" t="s">
        <v>2375</v>
      </c>
      <c r="X3174" s="156" t="s">
        <v>858</v>
      </c>
      <c r="Y3174" s="83">
        <v>1</v>
      </c>
      <c r="Z3174" s="83">
        <v>6</v>
      </c>
      <c r="AA3174" s="83">
        <v>1</v>
      </c>
      <c r="AB3174" s="241">
        <f t="shared" si="236"/>
        <v>6</v>
      </c>
      <c r="AC3174" s="240" t="str">
        <f t="shared" si="237"/>
        <v>DÜŞÜK RİSK</v>
      </c>
      <c r="AD3174" s="81" t="s">
        <v>132</v>
      </c>
      <c r="AE3174" s="81" t="s">
        <v>191</v>
      </c>
      <c r="AF3174" s="240" t="s">
        <v>2390</v>
      </c>
      <c r="AG3174" s="83" t="s">
        <v>1058</v>
      </c>
    </row>
    <row r="3175" spans="1:33" ht="157.5" x14ac:dyDescent="0.45">
      <c r="A3175" s="152">
        <v>3168</v>
      </c>
      <c r="B3175" s="160">
        <v>45896</v>
      </c>
      <c r="C3175" s="81" t="s">
        <v>72</v>
      </c>
      <c r="D3175" s="81" t="s">
        <v>158</v>
      </c>
      <c r="E3175" s="154" t="s">
        <v>4303</v>
      </c>
      <c r="F3175" s="154" t="s">
        <v>4303</v>
      </c>
      <c r="G3175" s="83" t="s">
        <v>1059</v>
      </c>
      <c r="H3175" s="83" t="s">
        <v>1060</v>
      </c>
      <c r="I3175" s="83" t="s">
        <v>1061</v>
      </c>
      <c r="J3175" s="83" t="s">
        <v>1062</v>
      </c>
      <c r="K3175" s="83" t="s">
        <v>515</v>
      </c>
      <c r="L3175" s="84" t="s">
        <v>1063</v>
      </c>
      <c r="M3175" s="84" t="s">
        <v>917</v>
      </c>
      <c r="N3175" s="83">
        <v>0.5</v>
      </c>
      <c r="O3175" s="83">
        <v>2</v>
      </c>
      <c r="P3175" s="83">
        <v>40</v>
      </c>
      <c r="Q3175" s="241">
        <f t="shared" si="234"/>
        <v>40</v>
      </c>
      <c r="R3175" s="240" t="str">
        <f t="shared" si="235"/>
        <v>OLASI RİSK</v>
      </c>
      <c r="S3175" s="84" t="s">
        <v>918</v>
      </c>
      <c r="T3175" s="83" t="s">
        <v>190</v>
      </c>
      <c r="U3175" s="156" t="s">
        <v>919</v>
      </c>
      <c r="V3175" s="85" t="s">
        <v>558</v>
      </c>
      <c r="W3175" s="156" t="s">
        <v>919</v>
      </c>
      <c r="X3175" s="156" t="s">
        <v>858</v>
      </c>
      <c r="Y3175" s="83">
        <v>0.5</v>
      </c>
      <c r="Z3175" s="83">
        <v>2</v>
      </c>
      <c r="AA3175" s="83">
        <v>15</v>
      </c>
      <c r="AB3175" s="241">
        <f t="shared" si="236"/>
        <v>15</v>
      </c>
      <c r="AC3175" s="240" t="str">
        <f t="shared" si="237"/>
        <v>DÜŞÜK RİSK</v>
      </c>
      <c r="AD3175" s="81" t="s">
        <v>132</v>
      </c>
      <c r="AE3175" s="81" t="s">
        <v>190</v>
      </c>
      <c r="AF3175" s="240" t="s">
        <v>921</v>
      </c>
      <c r="AG3175" s="83" t="s">
        <v>1064</v>
      </c>
    </row>
    <row r="3176" spans="1:33" ht="140" x14ac:dyDescent="0.45">
      <c r="A3176" s="152">
        <v>3169</v>
      </c>
      <c r="B3176" s="160">
        <v>45896</v>
      </c>
      <c r="C3176" s="81" t="s">
        <v>72</v>
      </c>
      <c r="D3176" s="81" t="s">
        <v>158</v>
      </c>
      <c r="E3176" s="154" t="s">
        <v>4303</v>
      </c>
      <c r="F3176" s="154" t="s">
        <v>4303</v>
      </c>
      <c r="G3176" s="83" t="s">
        <v>1059</v>
      </c>
      <c r="H3176" s="83" t="s">
        <v>1065</v>
      </c>
      <c r="I3176" s="83" t="s">
        <v>1066</v>
      </c>
      <c r="J3176" s="83" t="s">
        <v>1067</v>
      </c>
      <c r="K3176" s="83" t="s">
        <v>515</v>
      </c>
      <c r="L3176" s="84" t="s">
        <v>1063</v>
      </c>
      <c r="M3176" s="84" t="s">
        <v>917</v>
      </c>
      <c r="N3176" s="83">
        <v>0.5</v>
      </c>
      <c r="O3176" s="83">
        <v>2</v>
      </c>
      <c r="P3176" s="83">
        <v>15</v>
      </c>
      <c r="Q3176" s="241">
        <f t="shared" si="234"/>
        <v>15</v>
      </c>
      <c r="R3176" s="240" t="str">
        <f t="shared" si="235"/>
        <v>DÜŞÜK RİSK</v>
      </c>
      <c r="S3176" s="84" t="s">
        <v>918</v>
      </c>
      <c r="T3176" s="83" t="s">
        <v>190</v>
      </c>
      <c r="U3176" s="156" t="s">
        <v>919</v>
      </c>
      <c r="V3176" s="85" t="s">
        <v>558</v>
      </c>
      <c r="W3176" s="156" t="s">
        <v>919</v>
      </c>
      <c r="X3176" s="156" t="s">
        <v>858</v>
      </c>
      <c r="Y3176" s="83">
        <v>0.5</v>
      </c>
      <c r="Z3176" s="83">
        <v>2</v>
      </c>
      <c r="AA3176" s="83">
        <v>15</v>
      </c>
      <c r="AB3176" s="241">
        <f t="shared" si="236"/>
        <v>15</v>
      </c>
      <c r="AC3176" s="240" t="str">
        <f t="shared" si="237"/>
        <v>DÜŞÜK RİSK</v>
      </c>
      <c r="AD3176" s="81" t="s">
        <v>132</v>
      </c>
      <c r="AE3176" s="81" t="s">
        <v>190</v>
      </c>
      <c r="AF3176" s="240" t="s">
        <v>921</v>
      </c>
      <c r="AG3176" s="83" t="s">
        <v>1064</v>
      </c>
    </row>
    <row r="3177" spans="1:33" ht="140" x14ac:dyDescent="0.45">
      <c r="A3177" s="152">
        <v>3170</v>
      </c>
      <c r="B3177" s="160">
        <v>45896</v>
      </c>
      <c r="C3177" s="81" t="s">
        <v>72</v>
      </c>
      <c r="D3177" s="81" t="s">
        <v>158</v>
      </c>
      <c r="E3177" s="154" t="s">
        <v>4303</v>
      </c>
      <c r="F3177" s="154" t="s">
        <v>4303</v>
      </c>
      <c r="G3177" s="83" t="s">
        <v>1059</v>
      </c>
      <c r="H3177" s="83" t="s">
        <v>1068</v>
      </c>
      <c r="I3177" s="83" t="s">
        <v>1069</v>
      </c>
      <c r="J3177" s="83" t="s">
        <v>1070</v>
      </c>
      <c r="K3177" s="83" t="s">
        <v>515</v>
      </c>
      <c r="L3177" s="84" t="s">
        <v>1063</v>
      </c>
      <c r="M3177" s="84" t="s">
        <v>917</v>
      </c>
      <c r="N3177" s="83">
        <v>0.5</v>
      </c>
      <c r="O3177" s="83">
        <v>2</v>
      </c>
      <c r="P3177" s="83">
        <v>15</v>
      </c>
      <c r="Q3177" s="241">
        <f t="shared" si="234"/>
        <v>15</v>
      </c>
      <c r="R3177" s="240" t="str">
        <f t="shared" si="235"/>
        <v>DÜŞÜK RİSK</v>
      </c>
      <c r="S3177" s="84" t="s">
        <v>918</v>
      </c>
      <c r="T3177" s="83" t="s">
        <v>190</v>
      </c>
      <c r="U3177" s="156" t="s">
        <v>919</v>
      </c>
      <c r="V3177" s="85" t="s">
        <v>558</v>
      </c>
      <c r="W3177" s="156" t="s">
        <v>919</v>
      </c>
      <c r="X3177" s="156" t="s">
        <v>858</v>
      </c>
      <c r="Y3177" s="83">
        <v>0.5</v>
      </c>
      <c r="Z3177" s="83">
        <v>2</v>
      </c>
      <c r="AA3177" s="83">
        <v>15</v>
      </c>
      <c r="AB3177" s="241">
        <f t="shared" si="236"/>
        <v>15</v>
      </c>
      <c r="AC3177" s="240" t="str">
        <f t="shared" si="237"/>
        <v>DÜŞÜK RİSK</v>
      </c>
      <c r="AD3177" s="81" t="s">
        <v>132</v>
      </c>
      <c r="AE3177" s="81" t="s">
        <v>190</v>
      </c>
      <c r="AF3177" s="240" t="s">
        <v>921</v>
      </c>
      <c r="AG3177" s="83" t="s">
        <v>1064</v>
      </c>
    </row>
    <row r="3178" spans="1:33" ht="157.5" x14ac:dyDescent="0.45">
      <c r="A3178" s="152">
        <v>3171</v>
      </c>
      <c r="B3178" s="160">
        <v>45896</v>
      </c>
      <c r="C3178" s="81" t="s">
        <v>72</v>
      </c>
      <c r="D3178" s="81" t="s">
        <v>158</v>
      </c>
      <c r="E3178" s="154" t="s">
        <v>4303</v>
      </c>
      <c r="F3178" s="154" t="s">
        <v>4303</v>
      </c>
      <c r="G3178" s="83" t="s">
        <v>4208</v>
      </c>
      <c r="H3178" s="83" t="s">
        <v>4212</v>
      </c>
      <c r="I3178" s="83" t="s">
        <v>1061</v>
      </c>
      <c r="J3178" s="83" t="s">
        <v>1062</v>
      </c>
      <c r="K3178" s="83" t="s">
        <v>515</v>
      </c>
      <c r="L3178" s="84" t="s">
        <v>5366</v>
      </c>
      <c r="M3178" s="84" t="s">
        <v>917</v>
      </c>
      <c r="N3178" s="83">
        <v>1</v>
      </c>
      <c r="O3178" s="83">
        <v>2</v>
      </c>
      <c r="P3178" s="83">
        <v>40</v>
      </c>
      <c r="Q3178" s="241">
        <v>40</v>
      </c>
      <c r="R3178" s="240" t="str">
        <f t="shared" si="235"/>
        <v>OLASI RİSK</v>
      </c>
      <c r="S3178" s="84" t="s">
        <v>918</v>
      </c>
      <c r="T3178" s="83" t="s">
        <v>186</v>
      </c>
      <c r="U3178" s="156" t="s">
        <v>2375</v>
      </c>
      <c r="V3178" s="85" t="s">
        <v>961</v>
      </c>
      <c r="W3178" s="156" t="s">
        <v>2375</v>
      </c>
      <c r="X3178" s="156" t="s">
        <v>858</v>
      </c>
      <c r="Y3178" s="83">
        <v>0.5</v>
      </c>
      <c r="Z3178" s="83">
        <v>2</v>
      </c>
      <c r="AA3178" s="83">
        <v>40</v>
      </c>
      <c r="AB3178" s="241">
        <v>35</v>
      </c>
      <c r="AC3178" s="240" t="str">
        <f t="shared" si="237"/>
        <v>OLASI RİSK</v>
      </c>
      <c r="AD3178" s="81" t="s">
        <v>132</v>
      </c>
      <c r="AE3178" s="81" t="s">
        <v>186</v>
      </c>
      <c r="AF3178" s="240" t="s">
        <v>921</v>
      </c>
      <c r="AG3178" s="83" t="s">
        <v>1064</v>
      </c>
    </row>
    <row r="3179" spans="1:33" ht="157.5" x14ac:dyDescent="0.45">
      <c r="A3179" s="152">
        <v>3172</v>
      </c>
      <c r="B3179" s="160">
        <v>45896</v>
      </c>
      <c r="C3179" s="81" t="s">
        <v>72</v>
      </c>
      <c r="D3179" s="81" t="s">
        <v>158</v>
      </c>
      <c r="E3179" s="154" t="s">
        <v>4303</v>
      </c>
      <c r="F3179" s="154" t="s">
        <v>4303</v>
      </c>
      <c r="G3179" s="83" t="s">
        <v>4023</v>
      </c>
      <c r="H3179" s="83" t="s">
        <v>4024</v>
      </c>
      <c r="I3179" s="83" t="s">
        <v>3906</v>
      </c>
      <c r="J3179" s="83" t="s">
        <v>4025</v>
      </c>
      <c r="K3179" s="83" t="s">
        <v>515</v>
      </c>
      <c r="L3179" s="84" t="s">
        <v>4026</v>
      </c>
      <c r="M3179" s="84" t="s">
        <v>917</v>
      </c>
      <c r="N3179" s="83">
        <v>1</v>
      </c>
      <c r="O3179" s="83">
        <v>3</v>
      </c>
      <c r="P3179" s="83">
        <v>7</v>
      </c>
      <c r="Q3179" s="241">
        <f t="shared" si="234"/>
        <v>21</v>
      </c>
      <c r="R3179" s="240" t="str">
        <f t="shared" si="235"/>
        <v>OLASI RİSK</v>
      </c>
      <c r="S3179" s="84" t="s">
        <v>918</v>
      </c>
      <c r="T3179" s="83" t="s">
        <v>186</v>
      </c>
      <c r="U3179" s="156" t="s">
        <v>2375</v>
      </c>
      <c r="V3179" s="85" t="s">
        <v>961</v>
      </c>
      <c r="W3179" s="156" t="s">
        <v>2375</v>
      </c>
      <c r="X3179" s="156" t="s">
        <v>858</v>
      </c>
      <c r="Y3179" s="83">
        <v>1</v>
      </c>
      <c r="Z3179" s="83">
        <v>3</v>
      </c>
      <c r="AA3179" s="83">
        <v>7</v>
      </c>
      <c r="AB3179" s="241">
        <f t="shared" si="236"/>
        <v>21</v>
      </c>
      <c r="AC3179" s="240" t="str">
        <f t="shared" si="237"/>
        <v>OLASI RİSK</v>
      </c>
      <c r="AD3179" s="81" t="s">
        <v>132</v>
      </c>
      <c r="AE3179" s="81" t="s">
        <v>186</v>
      </c>
      <c r="AF3179" s="240" t="s">
        <v>921</v>
      </c>
      <c r="AG3179" s="83" t="s">
        <v>1064</v>
      </c>
    </row>
    <row r="3180" spans="1:33" ht="210" x14ac:dyDescent="0.45">
      <c r="A3180" s="152">
        <v>3173</v>
      </c>
      <c r="B3180" s="160">
        <v>45896</v>
      </c>
      <c r="C3180" s="81" t="s">
        <v>72</v>
      </c>
      <c r="D3180" s="81" t="s">
        <v>158</v>
      </c>
      <c r="E3180" s="154" t="s">
        <v>4303</v>
      </c>
      <c r="F3180" s="154" t="s">
        <v>4303</v>
      </c>
      <c r="G3180" s="83" t="s">
        <v>4023</v>
      </c>
      <c r="H3180" s="83" t="s">
        <v>4024</v>
      </c>
      <c r="I3180" s="83" t="s">
        <v>1066</v>
      </c>
      <c r="J3180" s="83" t="s">
        <v>4027</v>
      </c>
      <c r="K3180" s="83" t="s">
        <v>515</v>
      </c>
      <c r="L3180" s="84" t="s">
        <v>4028</v>
      </c>
      <c r="M3180" s="84" t="s">
        <v>917</v>
      </c>
      <c r="N3180" s="83">
        <v>1</v>
      </c>
      <c r="O3180" s="83">
        <v>3</v>
      </c>
      <c r="P3180" s="83">
        <v>7</v>
      </c>
      <c r="Q3180" s="241">
        <f t="shared" si="234"/>
        <v>21</v>
      </c>
      <c r="R3180" s="240" t="str">
        <f t="shared" si="235"/>
        <v>OLASI RİSK</v>
      </c>
      <c r="S3180" s="84" t="s">
        <v>918</v>
      </c>
      <c r="T3180" s="83" t="s">
        <v>186</v>
      </c>
      <c r="U3180" s="156" t="s">
        <v>2375</v>
      </c>
      <c r="V3180" s="85" t="s">
        <v>961</v>
      </c>
      <c r="W3180" s="156" t="s">
        <v>2375</v>
      </c>
      <c r="X3180" s="156" t="s">
        <v>858</v>
      </c>
      <c r="Y3180" s="83">
        <v>1</v>
      </c>
      <c r="Z3180" s="83">
        <v>3</v>
      </c>
      <c r="AA3180" s="83">
        <v>7</v>
      </c>
      <c r="AB3180" s="241">
        <f t="shared" si="236"/>
        <v>21</v>
      </c>
      <c r="AC3180" s="240" t="str">
        <f t="shared" si="237"/>
        <v>OLASI RİSK</v>
      </c>
      <c r="AD3180" s="81" t="s">
        <v>132</v>
      </c>
      <c r="AE3180" s="81" t="s">
        <v>186</v>
      </c>
      <c r="AF3180" s="240" t="s">
        <v>921</v>
      </c>
      <c r="AG3180" s="83" t="s">
        <v>1064</v>
      </c>
    </row>
    <row r="3181" spans="1:33" ht="210" x14ac:dyDescent="0.45">
      <c r="A3181" s="152">
        <v>3174</v>
      </c>
      <c r="B3181" s="160">
        <v>45896</v>
      </c>
      <c r="C3181" s="81" t="s">
        <v>72</v>
      </c>
      <c r="D3181" s="81" t="s">
        <v>158</v>
      </c>
      <c r="E3181" s="154" t="s">
        <v>4303</v>
      </c>
      <c r="F3181" s="154" t="s">
        <v>4303</v>
      </c>
      <c r="G3181" s="83" t="s">
        <v>4023</v>
      </c>
      <c r="H3181" s="229" t="s">
        <v>4024</v>
      </c>
      <c r="I3181" s="83" t="s">
        <v>4029</v>
      </c>
      <c r="J3181" s="83" t="s">
        <v>4030</v>
      </c>
      <c r="K3181" s="83" t="s">
        <v>515</v>
      </c>
      <c r="L3181" s="84" t="s">
        <v>4031</v>
      </c>
      <c r="M3181" s="84" t="s">
        <v>917</v>
      </c>
      <c r="N3181" s="83">
        <v>1</v>
      </c>
      <c r="O3181" s="83">
        <v>3</v>
      </c>
      <c r="P3181" s="83">
        <v>7</v>
      </c>
      <c r="Q3181" s="241">
        <f t="shared" si="234"/>
        <v>21</v>
      </c>
      <c r="R3181" s="240" t="str">
        <f t="shared" si="235"/>
        <v>OLASI RİSK</v>
      </c>
      <c r="S3181" s="84" t="s">
        <v>918</v>
      </c>
      <c r="T3181" s="83" t="s">
        <v>186</v>
      </c>
      <c r="U3181" s="156" t="s">
        <v>2375</v>
      </c>
      <c r="V3181" s="85" t="s">
        <v>961</v>
      </c>
      <c r="W3181" s="156" t="s">
        <v>2375</v>
      </c>
      <c r="X3181" s="156" t="s">
        <v>858</v>
      </c>
      <c r="Y3181" s="83">
        <v>1</v>
      </c>
      <c r="Z3181" s="83">
        <v>3</v>
      </c>
      <c r="AA3181" s="83">
        <v>7</v>
      </c>
      <c r="AB3181" s="241">
        <f t="shared" si="236"/>
        <v>21</v>
      </c>
      <c r="AC3181" s="240" t="str">
        <f t="shared" si="237"/>
        <v>OLASI RİSK</v>
      </c>
      <c r="AD3181" s="81" t="s">
        <v>132</v>
      </c>
      <c r="AE3181" s="81" t="s">
        <v>186</v>
      </c>
      <c r="AF3181" s="240" t="s">
        <v>921</v>
      </c>
      <c r="AG3181" s="83" t="s">
        <v>1064</v>
      </c>
    </row>
    <row r="3182" spans="1:33" ht="122.5" x14ac:dyDescent="0.45">
      <c r="A3182" s="152">
        <v>3175</v>
      </c>
      <c r="B3182" s="160">
        <v>45896</v>
      </c>
      <c r="C3182" s="81" t="s">
        <v>72</v>
      </c>
      <c r="D3182" s="81" t="s">
        <v>158</v>
      </c>
      <c r="E3182" s="154" t="s">
        <v>4303</v>
      </c>
      <c r="F3182" s="154" t="s">
        <v>4303</v>
      </c>
      <c r="G3182" s="83" t="s">
        <v>4023</v>
      </c>
      <c r="H3182" s="83" t="s">
        <v>4032</v>
      </c>
      <c r="I3182" s="83" t="s">
        <v>4033</v>
      </c>
      <c r="J3182" s="83" t="s">
        <v>4034</v>
      </c>
      <c r="K3182" s="83" t="s">
        <v>515</v>
      </c>
      <c r="L3182" s="84" t="s">
        <v>4035</v>
      </c>
      <c r="M3182" s="84" t="s">
        <v>917</v>
      </c>
      <c r="N3182" s="83">
        <v>1</v>
      </c>
      <c r="O3182" s="83">
        <v>3</v>
      </c>
      <c r="P3182" s="83">
        <v>7</v>
      </c>
      <c r="Q3182" s="241">
        <f t="shared" si="234"/>
        <v>21</v>
      </c>
      <c r="R3182" s="240" t="str">
        <f t="shared" si="235"/>
        <v>OLASI RİSK</v>
      </c>
      <c r="S3182" s="84" t="s">
        <v>918</v>
      </c>
      <c r="T3182" s="83" t="s">
        <v>186</v>
      </c>
      <c r="U3182" s="156" t="s">
        <v>2375</v>
      </c>
      <c r="V3182" s="85" t="s">
        <v>961</v>
      </c>
      <c r="W3182" s="156" t="s">
        <v>2375</v>
      </c>
      <c r="X3182" s="156" t="s">
        <v>858</v>
      </c>
      <c r="Y3182" s="83">
        <v>1</v>
      </c>
      <c r="Z3182" s="83">
        <v>3</v>
      </c>
      <c r="AA3182" s="83">
        <v>7</v>
      </c>
      <c r="AB3182" s="241">
        <f t="shared" si="236"/>
        <v>21</v>
      </c>
      <c r="AC3182" s="240" t="str">
        <f t="shared" si="237"/>
        <v>OLASI RİSK</v>
      </c>
      <c r="AD3182" s="81" t="s">
        <v>651</v>
      </c>
      <c r="AE3182" s="81" t="s">
        <v>186</v>
      </c>
      <c r="AF3182" s="240" t="s">
        <v>4036</v>
      </c>
      <c r="AG3182" s="83" t="s">
        <v>1064</v>
      </c>
    </row>
    <row r="3183" spans="1:33" ht="105" x14ac:dyDescent="0.45">
      <c r="A3183" s="152">
        <v>3176</v>
      </c>
      <c r="B3183" s="160">
        <v>45896</v>
      </c>
      <c r="C3183" s="81" t="s">
        <v>72</v>
      </c>
      <c r="D3183" s="81" t="s">
        <v>158</v>
      </c>
      <c r="E3183" s="154" t="s">
        <v>4303</v>
      </c>
      <c r="F3183" s="154" t="s">
        <v>4303</v>
      </c>
      <c r="G3183" s="83" t="s">
        <v>4023</v>
      </c>
      <c r="H3183" s="83" t="s">
        <v>4037</v>
      </c>
      <c r="I3183" s="83" t="s">
        <v>4038</v>
      </c>
      <c r="J3183" s="83" t="s">
        <v>4034</v>
      </c>
      <c r="K3183" s="83" t="s">
        <v>515</v>
      </c>
      <c r="L3183" s="84" t="s">
        <v>4039</v>
      </c>
      <c r="M3183" s="84" t="s">
        <v>917</v>
      </c>
      <c r="N3183" s="83">
        <v>1</v>
      </c>
      <c r="O3183" s="83">
        <v>3</v>
      </c>
      <c r="P3183" s="83">
        <v>7</v>
      </c>
      <c r="Q3183" s="241">
        <f t="shared" si="234"/>
        <v>21</v>
      </c>
      <c r="R3183" s="240" t="str">
        <f t="shared" si="235"/>
        <v>OLASI RİSK</v>
      </c>
      <c r="S3183" s="84" t="s">
        <v>918</v>
      </c>
      <c r="T3183" s="83"/>
      <c r="U3183" s="156" t="s">
        <v>2375</v>
      </c>
      <c r="V3183" s="85" t="s">
        <v>961</v>
      </c>
      <c r="W3183" s="156" t="s">
        <v>2375</v>
      </c>
      <c r="X3183" s="156" t="s">
        <v>858</v>
      </c>
      <c r="Y3183" s="83">
        <v>1</v>
      </c>
      <c r="Z3183" s="83">
        <v>3</v>
      </c>
      <c r="AA3183" s="83">
        <v>7</v>
      </c>
      <c r="AB3183" s="241">
        <f t="shared" si="236"/>
        <v>21</v>
      </c>
      <c r="AC3183" s="240" t="str">
        <f t="shared" si="237"/>
        <v>OLASI RİSK</v>
      </c>
      <c r="AD3183" s="81" t="s">
        <v>651</v>
      </c>
      <c r="AE3183" s="81"/>
      <c r="AF3183" s="240" t="s">
        <v>4040</v>
      </c>
      <c r="AG3183" s="83" t="s">
        <v>1064</v>
      </c>
    </row>
    <row r="3184" spans="1:33" ht="105" x14ac:dyDescent="0.45">
      <c r="A3184" s="152">
        <v>3177</v>
      </c>
      <c r="B3184" s="160">
        <v>45896</v>
      </c>
      <c r="C3184" s="81" t="s">
        <v>72</v>
      </c>
      <c r="D3184" s="81" t="s">
        <v>158</v>
      </c>
      <c r="E3184" s="154" t="s">
        <v>4303</v>
      </c>
      <c r="F3184" s="154" t="s">
        <v>4303</v>
      </c>
      <c r="G3184" s="83" t="s">
        <v>1072</v>
      </c>
      <c r="H3184" s="83" t="s">
        <v>1073</v>
      </c>
      <c r="I3184" s="83" t="s">
        <v>1074</v>
      </c>
      <c r="J3184" s="83" t="s">
        <v>1075</v>
      </c>
      <c r="K3184" s="83" t="s">
        <v>515</v>
      </c>
      <c r="L3184" s="84" t="s">
        <v>1076</v>
      </c>
      <c r="M3184" s="84" t="s">
        <v>917</v>
      </c>
      <c r="N3184" s="83">
        <v>1</v>
      </c>
      <c r="O3184" s="83">
        <v>1</v>
      </c>
      <c r="P3184" s="83">
        <v>3</v>
      </c>
      <c r="Q3184" s="241">
        <f t="shared" si="234"/>
        <v>3</v>
      </c>
      <c r="R3184" s="240" t="str">
        <f t="shared" si="235"/>
        <v>DÜŞÜK RİSK</v>
      </c>
      <c r="S3184" s="84" t="s">
        <v>918</v>
      </c>
      <c r="T3184" s="83" t="s">
        <v>72</v>
      </c>
      <c r="U3184" s="156" t="s">
        <v>919</v>
      </c>
      <c r="V3184" s="85" t="s">
        <v>558</v>
      </c>
      <c r="W3184" s="156" t="s">
        <v>919</v>
      </c>
      <c r="X3184" s="156" t="s">
        <v>858</v>
      </c>
      <c r="Y3184" s="83">
        <v>1</v>
      </c>
      <c r="Z3184" s="83">
        <v>1</v>
      </c>
      <c r="AA3184" s="83">
        <v>3</v>
      </c>
      <c r="AB3184" s="241">
        <f t="shared" si="236"/>
        <v>3</v>
      </c>
      <c r="AC3184" s="240" t="str">
        <f t="shared" si="237"/>
        <v>DÜŞÜK RİSK</v>
      </c>
      <c r="AD3184" s="81" t="s">
        <v>132</v>
      </c>
      <c r="AE3184" s="81" t="s">
        <v>72</v>
      </c>
      <c r="AF3184" s="240" t="s">
        <v>921</v>
      </c>
      <c r="AG3184" s="83" t="s">
        <v>1064</v>
      </c>
    </row>
    <row r="3185" spans="1:33" ht="192.5" x14ac:dyDescent="0.45">
      <c r="A3185" s="152">
        <v>3178</v>
      </c>
      <c r="B3185" s="160">
        <v>45896</v>
      </c>
      <c r="C3185" s="81" t="s">
        <v>72</v>
      </c>
      <c r="D3185" s="81" t="s">
        <v>158</v>
      </c>
      <c r="E3185" s="154" t="s">
        <v>4303</v>
      </c>
      <c r="F3185" s="154" t="s">
        <v>4303</v>
      </c>
      <c r="G3185" s="83" t="s">
        <v>1072</v>
      </c>
      <c r="H3185" s="83" t="s">
        <v>4214</v>
      </c>
      <c r="I3185" s="83" t="s">
        <v>1078</v>
      </c>
      <c r="J3185" s="83" t="s">
        <v>1079</v>
      </c>
      <c r="K3185" s="83" t="s">
        <v>515</v>
      </c>
      <c r="L3185" s="84" t="s">
        <v>1080</v>
      </c>
      <c r="M3185" s="84" t="s">
        <v>917</v>
      </c>
      <c r="N3185" s="83">
        <v>1</v>
      </c>
      <c r="O3185" s="83">
        <v>1</v>
      </c>
      <c r="P3185" s="83">
        <v>3</v>
      </c>
      <c r="Q3185" s="241">
        <f t="shared" si="234"/>
        <v>3</v>
      </c>
      <c r="R3185" s="240" t="str">
        <f t="shared" si="235"/>
        <v>DÜŞÜK RİSK</v>
      </c>
      <c r="S3185" s="84" t="s">
        <v>918</v>
      </c>
      <c r="T3185" s="83" t="s">
        <v>190</v>
      </c>
      <c r="U3185" s="156" t="s">
        <v>919</v>
      </c>
      <c r="V3185" s="85" t="s">
        <v>558</v>
      </c>
      <c r="W3185" s="156" t="s">
        <v>919</v>
      </c>
      <c r="X3185" s="156" t="s">
        <v>858</v>
      </c>
      <c r="Y3185" s="83">
        <v>1</v>
      </c>
      <c r="Z3185" s="83">
        <v>1</v>
      </c>
      <c r="AA3185" s="83">
        <v>3</v>
      </c>
      <c r="AB3185" s="241">
        <f t="shared" si="236"/>
        <v>3</v>
      </c>
      <c r="AC3185" s="240" t="str">
        <f t="shared" si="237"/>
        <v>DÜŞÜK RİSK</v>
      </c>
      <c r="AD3185" s="81" t="s">
        <v>493</v>
      </c>
      <c r="AE3185" s="81" t="s">
        <v>190</v>
      </c>
      <c r="AF3185" s="240" t="s">
        <v>1081</v>
      </c>
      <c r="AG3185" s="83" t="s">
        <v>1064</v>
      </c>
    </row>
    <row r="3186" spans="1:33" ht="192.5" x14ac:dyDescent="0.45">
      <c r="A3186" s="152">
        <v>3179</v>
      </c>
      <c r="B3186" s="160">
        <v>45896</v>
      </c>
      <c r="C3186" s="81" t="s">
        <v>72</v>
      </c>
      <c r="D3186" s="81" t="s">
        <v>158</v>
      </c>
      <c r="E3186" s="154" t="s">
        <v>4303</v>
      </c>
      <c r="F3186" s="154" t="s">
        <v>4303</v>
      </c>
      <c r="G3186" s="83" t="s">
        <v>1072</v>
      </c>
      <c r="H3186" s="83" t="s">
        <v>1082</v>
      </c>
      <c r="I3186" s="83" t="s">
        <v>1083</v>
      </c>
      <c r="J3186" s="83" t="s">
        <v>1084</v>
      </c>
      <c r="K3186" s="83" t="s">
        <v>515</v>
      </c>
      <c r="L3186" s="84" t="s">
        <v>1080</v>
      </c>
      <c r="M3186" s="84" t="s">
        <v>917</v>
      </c>
      <c r="N3186" s="83">
        <v>1</v>
      </c>
      <c r="O3186" s="83">
        <v>1</v>
      </c>
      <c r="P3186" s="83">
        <v>3</v>
      </c>
      <c r="Q3186" s="241">
        <f t="shared" si="234"/>
        <v>3</v>
      </c>
      <c r="R3186" s="240" t="str">
        <f t="shared" si="235"/>
        <v>DÜŞÜK RİSK</v>
      </c>
      <c r="S3186" s="84" t="s">
        <v>918</v>
      </c>
      <c r="T3186" s="83" t="s">
        <v>72</v>
      </c>
      <c r="U3186" s="156" t="s">
        <v>919</v>
      </c>
      <c r="V3186" s="85" t="s">
        <v>558</v>
      </c>
      <c r="W3186" s="156" t="s">
        <v>919</v>
      </c>
      <c r="X3186" s="156" t="s">
        <v>858</v>
      </c>
      <c r="Y3186" s="83">
        <v>1</v>
      </c>
      <c r="Z3186" s="83">
        <v>1</v>
      </c>
      <c r="AA3186" s="83">
        <v>3</v>
      </c>
      <c r="AB3186" s="241">
        <f t="shared" si="236"/>
        <v>3</v>
      </c>
      <c r="AC3186" s="240" t="str">
        <f t="shared" si="237"/>
        <v>DÜŞÜK RİSK</v>
      </c>
      <c r="AD3186" s="81" t="s">
        <v>132</v>
      </c>
      <c r="AE3186" s="81" t="s">
        <v>72</v>
      </c>
      <c r="AF3186" s="240" t="s">
        <v>921</v>
      </c>
      <c r="AG3186" s="83" t="s">
        <v>1064</v>
      </c>
    </row>
    <row r="3187" spans="1:33" ht="122.5" x14ac:dyDescent="0.45">
      <c r="A3187" s="152">
        <v>3180</v>
      </c>
      <c r="B3187" s="160">
        <v>45896</v>
      </c>
      <c r="C3187" s="81" t="s">
        <v>72</v>
      </c>
      <c r="D3187" s="81" t="s">
        <v>158</v>
      </c>
      <c r="E3187" s="154" t="s">
        <v>4303</v>
      </c>
      <c r="F3187" s="154" t="s">
        <v>4303</v>
      </c>
      <c r="G3187" s="83" t="s">
        <v>1787</v>
      </c>
      <c r="H3187" s="83" t="s">
        <v>1788</v>
      </c>
      <c r="I3187" s="83" t="s">
        <v>1789</v>
      </c>
      <c r="J3187" s="83" t="s">
        <v>1790</v>
      </c>
      <c r="K3187" s="83" t="s">
        <v>1786</v>
      </c>
      <c r="L3187" s="84" t="s">
        <v>1791</v>
      </c>
      <c r="M3187" s="84" t="s">
        <v>917</v>
      </c>
      <c r="N3187" s="83">
        <v>1</v>
      </c>
      <c r="O3187" s="83">
        <v>1</v>
      </c>
      <c r="P3187" s="83">
        <v>7</v>
      </c>
      <c r="Q3187" s="241">
        <f t="shared" si="234"/>
        <v>7</v>
      </c>
      <c r="R3187" s="240" t="str">
        <f t="shared" si="235"/>
        <v>DÜŞÜK RİSK</v>
      </c>
      <c r="S3187" s="84" t="s">
        <v>918</v>
      </c>
      <c r="T3187" s="83" t="s">
        <v>72</v>
      </c>
      <c r="U3187" s="156" t="s">
        <v>919</v>
      </c>
      <c r="V3187" s="85" t="s">
        <v>4837</v>
      </c>
      <c r="W3187" s="156" t="s">
        <v>919</v>
      </c>
      <c r="X3187" s="156" t="s">
        <v>858</v>
      </c>
      <c r="Y3187" s="83">
        <v>1</v>
      </c>
      <c r="Z3187" s="83">
        <v>1</v>
      </c>
      <c r="AA3187" s="83">
        <v>7</v>
      </c>
      <c r="AB3187" s="241">
        <f t="shared" si="236"/>
        <v>7</v>
      </c>
      <c r="AC3187" s="240" t="str">
        <f t="shared" si="237"/>
        <v>DÜŞÜK RİSK</v>
      </c>
      <c r="AD3187" s="81" t="s">
        <v>132</v>
      </c>
      <c r="AE3187" s="81" t="s">
        <v>72</v>
      </c>
      <c r="AF3187" s="240" t="s">
        <v>921</v>
      </c>
      <c r="AG3187" s="83" t="s">
        <v>1064</v>
      </c>
    </row>
    <row r="3188" spans="1:33" ht="70" x14ac:dyDescent="0.45">
      <c r="A3188" s="152">
        <v>3181</v>
      </c>
      <c r="B3188" s="160">
        <v>45896</v>
      </c>
      <c r="C3188" s="83" t="s">
        <v>66</v>
      </c>
      <c r="D3188" s="81" t="s">
        <v>6752</v>
      </c>
      <c r="E3188" s="154" t="s">
        <v>4303</v>
      </c>
      <c r="F3188" s="154" t="s">
        <v>4303</v>
      </c>
      <c r="G3188" s="83" t="s">
        <v>1091</v>
      </c>
      <c r="H3188" s="83" t="s">
        <v>1092</v>
      </c>
      <c r="I3188" s="83" t="s">
        <v>1093</v>
      </c>
      <c r="J3188" s="83" t="s">
        <v>1094</v>
      </c>
      <c r="K3188" s="83" t="s">
        <v>1786</v>
      </c>
      <c r="L3188" s="84" t="s">
        <v>1095</v>
      </c>
      <c r="M3188" s="84" t="s">
        <v>917</v>
      </c>
      <c r="N3188" s="83">
        <v>1</v>
      </c>
      <c r="O3188" s="83">
        <v>2</v>
      </c>
      <c r="P3188" s="83">
        <v>3</v>
      </c>
      <c r="Q3188" s="241">
        <f t="shared" si="234"/>
        <v>6</v>
      </c>
      <c r="R3188" s="240" t="str">
        <f t="shared" si="235"/>
        <v>DÜŞÜK RİSK</v>
      </c>
      <c r="S3188" s="84" t="s">
        <v>918</v>
      </c>
      <c r="T3188" s="83" t="s">
        <v>190</v>
      </c>
      <c r="U3188" s="156" t="s">
        <v>919</v>
      </c>
      <c r="V3188" s="85" t="s">
        <v>558</v>
      </c>
      <c r="W3188" s="156" t="s">
        <v>919</v>
      </c>
      <c r="X3188" s="156" t="s">
        <v>858</v>
      </c>
      <c r="Y3188" s="83">
        <v>1</v>
      </c>
      <c r="Z3188" s="83">
        <v>2</v>
      </c>
      <c r="AA3188" s="83">
        <v>3</v>
      </c>
      <c r="AB3188" s="241">
        <f t="shared" si="236"/>
        <v>6</v>
      </c>
      <c r="AC3188" s="240" t="str">
        <f t="shared" si="237"/>
        <v>DÜŞÜK RİSK</v>
      </c>
      <c r="AD3188" s="81" t="s">
        <v>132</v>
      </c>
      <c r="AE3188" s="81" t="s">
        <v>190</v>
      </c>
      <c r="AF3188" s="240" t="s">
        <v>1096</v>
      </c>
      <c r="AG3188" s="83" t="s">
        <v>1097</v>
      </c>
    </row>
    <row r="3189" spans="1:33" ht="87.5" x14ac:dyDescent="0.45">
      <c r="A3189" s="152">
        <v>3182</v>
      </c>
      <c r="B3189" s="160">
        <v>45896</v>
      </c>
      <c r="C3189" s="83" t="s">
        <v>66</v>
      </c>
      <c r="D3189" s="81" t="s">
        <v>6752</v>
      </c>
      <c r="E3189" s="154" t="s">
        <v>4303</v>
      </c>
      <c r="F3189" s="154" t="s">
        <v>4303</v>
      </c>
      <c r="G3189" s="83" t="s">
        <v>1091</v>
      </c>
      <c r="H3189" s="83" t="s">
        <v>1098</v>
      </c>
      <c r="I3189" s="83" t="s">
        <v>1099</v>
      </c>
      <c r="J3189" s="83" t="s">
        <v>1100</v>
      </c>
      <c r="K3189" s="83" t="s">
        <v>1786</v>
      </c>
      <c r="L3189" s="84" t="s">
        <v>1101</v>
      </c>
      <c r="M3189" s="84" t="s">
        <v>917</v>
      </c>
      <c r="N3189" s="83">
        <v>1</v>
      </c>
      <c r="O3189" s="83">
        <v>2</v>
      </c>
      <c r="P3189" s="83">
        <v>15</v>
      </c>
      <c r="Q3189" s="241">
        <f t="shared" si="234"/>
        <v>30</v>
      </c>
      <c r="R3189" s="240" t="str">
        <f t="shared" si="235"/>
        <v>OLASI RİSK</v>
      </c>
      <c r="S3189" s="84" t="s">
        <v>918</v>
      </c>
      <c r="T3189" s="83" t="s">
        <v>186</v>
      </c>
      <c r="U3189" s="156" t="s">
        <v>919</v>
      </c>
      <c r="V3189" s="85" t="s">
        <v>558</v>
      </c>
      <c r="W3189" s="156" t="s">
        <v>919</v>
      </c>
      <c r="X3189" s="156" t="s">
        <v>858</v>
      </c>
      <c r="Y3189" s="83">
        <v>1</v>
      </c>
      <c r="Z3189" s="83">
        <v>2</v>
      </c>
      <c r="AA3189" s="83">
        <v>15</v>
      </c>
      <c r="AB3189" s="241">
        <f t="shared" si="236"/>
        <v>30</v>
      </c>
      <c r="AC3189" s="240" t="str">
        <f t="shared" si="237"/>
        <v>OLASI RİSK</v>
      </c>
      <c r="AD3189" s="81" t="s">
        <v>132</v>
      </c>
      <c r="AE3189" s="81" t="s">
        <v>186</v>
      </c>
      <c r="AF3189" s="240" t="s">
        <v>1102</v>
      </c>
      <c r="AG3189" s="83" t="s">
        <v>1097</v>
      </c>
    </row>
    <row r="3190" spans="1:33" ht="175" x14ac:dyDescent="0.45">
      <c r="A3190" s="152">
        <v>3183</v>
      </c>
      <c r="B3190" s="160">
        <v>45896</v>
      </c>
      <c r="C3190" s="83" t="s">
        <v>66</v>
      </c>
      <c r="D3190" s="81" t="s">
        <v>6752</v>
      </c>
      <c r="E3190" s="154" t="s">
        <v>4303</v>
      </c>
      <c r="F3190" s="154" t="s">
        <v>4303</v>
      </c>
      <c r="G3190" s="83" t="s">
        <v>1091</v>
      </c>
      <c r="H3190" s="83" t="s">
        <v>1103</v>
      </c>
      <c r="I3190" s="83" t="s">
        <v>1104</v>
      </c>
      <c r="J3190" s="83" t="s">
        <v>915</v>
      </c>
      <c r="K3190" s="83" t="s">
        <v>515</v>
      </c>
      <c r="L3190" s="84" t="s">
        <v>1105</v>
      </c>
      <c r="M3190" s="84" t="s">
        <v>917</v>
      </c>
      <c r="N3190" s="83">
        <v>1</v>
      </c>
      <c r="O3190" s="83">
        <v>2</v>
      </c>
      <c r="P3190" s="83">
        <v>3</v>
      </c>
      <c r="Q3190" s="241">
        <f t="shared" si="234"/>
        <v>6</v>
      </c>
      <c r="R3190" s="240" t="str">
        <f t="shared" si="235"/>
        <v>DÜŞÜK RİSK</v>
      </c>
      <c r="S3190" s="84" t="s">
        <v>918</v>
      </c>
      <c r="T3190" s="83" t="s">
        <v>190</v>
      </c>
      <c r="U3190" s="156" t="s">
        <v>919</v>
      </c>
      <c r="V3190" s="85" t="s">
        <v>558</v>
      </c>
      <c r="W3190" s="156" t="s">
        <v>919</v>
      </c>
      <c r="X3190" s="156" t="s">
        <v>858</v>
      </c>
      <c r="Y3190" s="83">
        <v>1</v>
      </c>
      <c r="Z3190" s="83">
        <v>2</v>
      </c>
      <c r="AA3190" s="83">
        <v>3</v>
      </c>
      <c r="AB3190" s="241">
        <f t="shared" si="236"/>
        <v>6</v>
      </c>
      <c r="AC3190" s="240" t="str">
        <f t="shared" si="237"/>
        <v>DÜŞÜK RİSK</v>
      </c>
      <c r="AD3190" s="81" t="s">
        <v>132</v>
      </c>
      <c r="AE3190" s="81" t="s">
        <v>190</v>
      </c>
      <c r="AF3190" s="240" t="s">
        <v>1106</v>
      </c>
      <c r="AG3190" s="83" t="s">
        <v>1097</v>
      </c>
    </row>
    <row r="3191" spans="1:33" ht="105" x14ac:dyDescent="0.45">
      <c r="A3191" s="152">
        <v>3184</v>
      </c>
      <c r="B3191" s="160">
        <v>45896</v>
      </c>
      <c r="C3191" s="83" t="s">
        <v>66</v>
      </c>
      <c r="D3191" s="81" t="s">
        <v>6752</v>
      </c>
      <c r="E3191" s="154" t="s">
        <v>4303</v>
      </c>
      <c r="F3191" s="154" t="s">
        <v>4303</v>
      </c>
      <c r="G3191" s="83" t="s">
        <v>1091</v>
      </c>
      <c r="H3191" s="83" t="s">
        <v>1107</v>
      </c>
      <c r="I3191" s="83" t="s">
        <v>1108</v>
      </c>
      <c r="J3191" s="83" t="s">
        <v>971</v>
      </c>
      <c r="K3191" s="83" t="s">
        <v>515</v>
      </c>
      <c r="L3191" s="84" t="s">
        <v>1109</v>
      </c>
      <c r="M3191" s="84" t="s">
        <v>917</v>
      </c>
      <c r="N3191" s="83">
        <v>1</v>
      </c>
      <c r="O3191" s="83">
        <v>3</v>
      </c>
      <c r="P3191" s="83">
        <v>7</v>
      </c>
      <c r="Q3191" s="241">
        <f t="shared" si="234"/>
        <v>21</v>
      </c>
      <c r="R3191" s="240" t="str">
        <f t="shared" si="235"/>
        <v>OLASI RİSK</v>
      </c>
      <c r="S3191" s="84" t="s">
        <v>918</v>
      </c>
      <c r="T3191" s="83" t="s">
        <v>190</v>
      </c>
      <c r="U3191" s="156" t="s">
        <v>919</v>
      </c>
      <c r="V3191" s="85" t="s">
        <v>558</v>
      </c>
      <c r="W3191" s="156" t="s">
        <v>919</v>
      </c>
      <c r="X3191" s="156" t="s">
        <v>858</v>
      </c>
      <c r="Y3191" s="83">
        <v>1</v>
      </c>
      <c r="Z3191" s="83">
        <v>3</v>
      </c>
      <c r="AA3191" s="83">
        <v>7</v>
      </c>
      <c r="AB3191" s="241">
        <f t="shared" si="236"/>
        <v>21</v>
      </c>
      <c r="AC3191" s="240" t="str">
        <f t="shared" si="237"/>
        <v>OLASI RİSK</v>
      </c>
      <c r="AD3191" s="81" t="s">
        <v>132</v>
      </c>
      <c r="AE3191" s="81" t="s">
        <v>190</v>
      </c>
      <c r="AF3191" s="240" t="s">
        <v>1106</v>
      </c>
      <c r="AG3191" s="83" t="s">
        <v>1097</v>
      </c>
    </row>
    <row r="3192" spans="1:33" ht="262.5" x14ac:dyDescent="0.45">
      <c r="A3192" s="152">
        <v>3185</v>
      </c>
      <c r="B3192" s="160">
        <v>45896</v>
      </c>
      <c r="C3192" s="83" t="s">
        <v>66</v>
      </c>
      <c r="D3192" s="81" t="s">
        <v>6752</v>
      </c>
      <c r="E3192" s="154" t="s">
        <v>4303</v>
      </c>
      <c r="F3192" s="154" t="s">
        <v>4303</v>
      </c>
      <c r="G3192" s="83" t="s">
        <v>1091</v>
      </c>
      <c r="H3192" s="83" t="s">
        <v>1110</v>
      </c>
      <c r="I3192" s="83" t="s">
        <v>1111</v>
      </c>
      <c r="J3192" s="83" t="s">
        <v>915</v>
      </c>
      <c r="K3192" s="83" t="s">
        <v>515</v>
      </c>
      <c r="L3192" s="84" t="s">
        <v>4838</v>
      </c>
      <c r="M3192" s="84" t="s">
        <v>917</v>
      </c>
      <c r="N3192" s="83">
        <v>1</v>
      </c>
      <c r="O3192" s="83">
        <v>2</v>
      </c>
      <c r="P3192" s="83">
        <v>3</v>
      </c>
      <c r="Q3192" s="241">
        <f t="shared" si="234"/>
        <v>6</v>
      </c>
      <c r="R3192" s="240" t="str">
        <f t="shared" si="235"/>
        <v>DÜŞÜK RİSK</v>
      </c>
      <c r="S3192" s="84" t="s">
        <v>918</v>
      </c>
      <c r="T3192" s="83" t="s">
        <v>190</v>
      </c>
      <c r="U3192" s="156" t="s">
        <v>919</v>
      </c>
      <c r="V3192" s="85" t="s">
        <v>558</v>
      </c>
      <c r="W3192" s="156" t="s">
        <v>919</v>
      </c>
      <c r="X3192" s="156" t="s">
        <v>858</v>
      </c>
      <c r="Y3192" s="83">
        <v>1</v>
      </c>
      <c r="Z3192" s="83">
        <v>2</v>
      </c>
      <c r="AA3192" s="83">
        <v>3</v>
      </c>
      <c r="AB3192" s="241">
        <f t="shared" si="236"/>
        <v>6</v>
      </c>
      <c r="AC3192" s="240" t="str">
        <f t="shared" si="237"/>
        <v>DÜŞÜK RİSK</v>
      </c>
      <c r="AD3192" s="81" t="s">
        <v>132</v>
      </c>
      <c r="AE3192" s="81" t="s">
        <v>190</v>
      </c>
      <c r="AF3192" s="240" t="s">
        <v>1106</v>
      </c>
      <c r="AG3192" s="83" t="s">
        <v>1097</v>
      </c>
    </row>
    <row r="3193" spans="1:33" ht="122.5" x14ac:dyDescent="0.45">
      <c r="A3193" s="152">
        <v>3186</v>
      </c>
      <c r="B3193" s="160">
        <v>45896</v>
      </c>
      <c r="C3193" s="83" t="s">
        <v>66</v>
      </c>
      <c r="D3193" s="81" t="s">
        <v>6752</v>
      </c>
      <c r="E3193" s="154" t="s">
        <v>4303</v>
      </c>
      <c r="F3193" s="154" t="s">
        <v>4303</v>
      </c>
      <c r="G3193" s="83" t="s">
        <v>1091</v>
      </c>
      <c r="H3193" s="83" t="s">
        <v>1112</v>
      </c>
      <c r="I3193" s="83" t="s">
        <v>1113</v>
      </c>
      <c r="J3193" s="83" t="s">
        <v>915</v>
      </c>
      <c r="K3193" s="83" t="s">
        <v>1114</v>
      </c>
      <c r="L3193" s="84" t="s">
        <v>1115</v>
      </c>
      <c r="M3193" s="84" t="s">
        <v>917</v>
      </c>
      <c r="N3193" s="83">
        <v>0.5</v>
      </c>
      <c r="O3193" s="83">
        <v>2</v>
      </c>
      <c r="P3193" s="83">
        <v>3</v>
      </c>
      <c r="Q3193" s="241">
        <f t="shared" si="234"/>
        <v>3</v>
      </c>
      <c r="R3193" s="240" t="str">
        <f t="shared" si="235"/>
        <v>DÜŞÜK RİSK</v>
      </c>
      <c r="S3193" s="84" t="s">
        <v>918</v>
      </c>
      <c r="T3193" s="83" t="s">
        <v>190</v>
      </c>
      <c r="U3193" s="156" t="s">
        <v>919</v>
      </c>
      <c r="V3193" s="85" t="s">
        <v>558</v>
      </c>
      <c r="W3193" s="156" t="s">
        <v>919</v>
      </c>
      <c r="X3193" s="156" t="s">
        <v>858</v>
      </c>
      <c r="Y3193" s="83">
        <v>0.5</v>
      </c>
      <c r="Z3193" s="83">
        <v>2</v>
      </c>
      <c r="AA3193" s="83">
        <v>3</v>
      </c>
      <c r="AB3193" s="241">
        <f t="shared" si="236"/>
        <v>3</v>
      </c>
      <c r="AC3193" s="240" t="str">
        <f t="shared" si="237"/>
        <v>DÜŞÜK RİSK</v>
      </c>
      <c r="AD3193" s="81" t="s">
        <v>132</v>
      </c>
      <c r="AE3193" s="81" t="s">
        <v>190</v>
      </c>
      <c r="AF3193" s="240" t="s">
        <v>1106</v>
      </c>
      <c r="AG3193" s="83" t="s">
        <v>1097</v>
      </c>
    </row>
    <row r="3194" spans="1:33" ht="175" x14ac:dyDescent="0.45">
      <c r="A3194" s="152">
        <v>3187</v>
      </c>
      <c r="B3194" s="160">
        <v>45896</v>
      </c>
      <c r="C3194" s="83" t="s">
        <v>66</v>
      </c>
      <c r="D3194" s="81" t="s">
        <v>6752</v>
      </c>
      <c r="E3194" s="154" t="s">
        <v>4303</v>
      </c>
      <c r="F3194" s="154" t="s">
        <v>4303</v>
      </c>
      <c r="G3194" s="83" t="s">
        <v>1116</v>
      </c>
      <c r="H3194" s="83" t="s">
        <v>1117</v>
      </c>
      <c r="I3194" s="83" t="s">
        <v>1118</v>
      </c>
      <c r="J3194" s="83" t="s">
        <v>915</v>
      </c>
      <c r="K3194" s="83" t="s">
        <v>515</v>
      </c>
      <c r="L3194" s="84" t="s">
        <v>1119</v>
      </c>
      <c r="M3194" s="84" t="s">
        <v>917</v>
      </c>
      <c r="N3194" s="83">
        <v>1</v>
      </c>
      <c r="O3194" s="83">
        <v>2</v>
      </c>
      <c r="P3194" s="83">
        <v>3</v>
      </c>
      <c r="Q3194" s="241">
        <f t="shared" si="234"/>
        <v>6</v>
      </c>
      <c r="R3194" s="240" t="str">
        <f t="shared" si="235"/>
        <v>DÜŞÜK RİSK</v>
      </c>
      <c r="S3194" s="84" t="s">
        <v>918</v>
      </c>
      <c r="T3194" s="83" t="s">
        <v>190</v>
      </c>
      <c r="U3194" s="156" t="s">
        <v>919</v>
      </c>
      <c r="V3194" s="85" t="s">
        <v>558</v>
      </c>
      <c r="W3194" s="156" t="s">
        <v>919</v>
      </c>
      <c r="X3194" s="156" t="s">
        <v>858</v>
      </c>
      <c r="Y3194" s="83">
        <v>0.5</v>
      </c>
      <c r="Z3194" s="83">
        <v>2</v>
      </c>
      <c r="AA3194" s="83">
        <v>3</v>
      </c>
      <c r="AB3194" s="241">
        <f t="shared" si="236"/>
        <v>3</v>
      </c>
      <c r="AC3194" s="240" t="str">
        <f t="shared" si="237"/>
        <v>DÜŞÜK RİSK</v>
      </c>
      <c r="AD3194" s="81" t="s">
        <v>132</v>
      </c>
      <c r="AE3194" s="81" t="s">
        <v>190</v>
      </c>
      <c r="AF3194" s="240" t="s">
        <v>1106</v>
      </c>
      <c r="AG3194" s="83" t="s">
        <v>1097</v>
      </c>
    </row>
    <row r="3195" spans="1:33" ht="87.5" x14ac:dyDescent="0.45">
      <c r="A3195" s="152">
        <v>3188</v>
      </c>
      <c r="B3195" s="160">
        <v>45896</v>
      </c>
      <c r="C3195" s="83" t="s">
        <v>66</v>
      </c>
      <c r="D3195" s="81" t="s">
        <v>6752</v>
      </c>
      <c r="E3195" s="154" t="s">
        <v>4303</v>
      </c>
      <c r="F3195" s="154" t="s">
        <v>4303</v>
      </c>
      <c r="G3195" s="83" t="s">
        <v>1120</v>
      </c>
      <c r="H3195" s="83" t="s">
        <v>1121</v>
      </c>
      <c r="I3195" s="83" t="s">
        <v>1104</v>
      </c>
      <c r="J3195" s="83" t="s">
        <v>1122</v>
      </c>
      <c r="K3195" s="83" t="s">
        <v>515</v>
      </c>
      <c r="L3195" s="84" t="s">
        <v>1123</v>
      </c>
      <c r="M3195" s="84" t="s">
        <v>917</v>
      </c>
      <c r="N3195" s="83">
        <v>1</v>
      </c>
      <c r="O3195" s="83">
        <v>1</v>
      </c>
      <c r="P3195" s="83">
        <v>1</v>
      </c>
      <c r="Q3195" s="241">
        <f t="shared" si="234"/>
        <v>1</v>
      </c>
      <c r="R3195" s="240" t="str">
        <f t="shared" si="235"/>
        <v>DÜŞÜK RİSK</v>
      </c>
      <c r="S3195" s="84" t="s">
        <v>918</v>
      </c>
      <c r="T3195" s="83" t="s">
        <v>186</v>
      </c>
      <c r="U3195" s="156" t="s">
        <v>919</v>
      </c>
      <c r="V3195" s="85" t="s">
        <v>558</v>
      </c>
      <c r="W3195" s="156" t="s">
        <v>919</v>
      </c>
      <c r="X3195" s="156" t="s">
        <v>858</v>
      </c>
      <c r="Y3195" s="83">
        <v>0.5</v>
      </c>
      <c r="Z3195" s="83">
        <v>1</v>
      </c>
      <c r="AA3195" s="83">
        <v>1</v>
      </c>
      <c r="AB3195" s="241">
        <f t="shared" si="236"/>
        <v>0.5</v>
      </c>
      <c r="AC3195" s="240" t="str">
        <f t="shared" si="237"/>
        <v>DÜŞÜK RİSK</v>
      </c>
      <c r="AD3195" s="81" t="s">
        <v>132</v>
      </c>
      <c r="AE3195" s="81" t="s">
        <v>190</v>
      </c>
      <c r="AF3195" s="240" t="s">
        <v>1106</v>
      </c>
      <c r="AG3195" s="83" t="s">
        <v>1097</v>
      </c>
    </row>
    <row r="3196" spans="1:33" ht="175" x14ac:dyDescent="0.45">
      <c r="A3196" s="152">
        <v>3189</v>
      </c>
      <c r="B3196" s="160">
        <v>45896</v>
      </c>
      <c r="C3196" s="83" t="s">
        <v>66</v>
      </c>
      <c r="D3196" s="81" t="s">
        <v>6752</v>
      </c>
      <c r="E3196" s="154" t="s">
        <v>4303</v>
      </c>
      <c r="F3196" s="154" t="s">
        <v>4303</v>
      </c>
      <c r="G3196" s="83" t="s">
        <v>1091</v>
      </c>
      <c r="H3196" s="83" t="s">
        <v>1124</v>
      </c>
      <c r="I3196" s="83" t="s">
        <v>1104</v>
      </c>
      <c r="J3196" s="83" t="s">
        <v>915</v>
      </c>
      <c r="K3196" s="83" t="s">
        <v>515</v>
      </c>
      <c r="L3196" s="84" t="s">
        <v>1105</v>
      </c>
      <c r="M3196" s="84" t="s">
        <v>917</v>
      </c>
      <c r="N3196" s="83">
        <v>1</v>
      </c>
      <c r="O3196" s="83">
        <v>2</v>
      </c>
      <c r="P3196" s="83">
        <v>3</v>
      </c>
      <c r="Q3196" s="241">
        <f t="shared" si="234"/>
        <v>6</v>
      </c>
      <c r="R3196" s="240" t="str">
        <f t="shared" si="235"/>
        <v>DÜŞÜK RİSK</v>
      </c>
      <c r="S3196" s="84" t="s">
        <v>918</v>
      </c>
      <c r="T3196" s="83" t="s">
        <v>186</v>
      </c>
      <c r="U3196" s="156" t="s">
        <v>919</v>
      </c>
      <c r="V3196" s="85" t="s">
        <v>558</v>
      </c>
      <c r="W3196" s="156" t="s">
        <v>919</v>
      </c>
      <c r="X3196" s="156" t="s">
        <v>858</v>
      </c>
      <c r="Y3196" s="83">
        <v>1</v>
      </c>
      <c r="Z3196" s="83">
        <v>2</v>
      </c>
      <c r="AA3196" s="83">
        <v>3</v>
      </c>
      <c r="AB3196" s="241">
        <f t="shared" si="236"/>
        <v>6</v>
      </c>
      <c r="AC3196" s="240" t="str">
        <f t="shared" si="237"/>
        <v>DÜŞÜK RİSK</v>
      </c>
      <c r="AD3196" s="81" t="s">
        <v>132</v>
      </c>
      <c r="AE3196" s="81" t="s">
        <v>190</v>
      </c>
      <c r="AF3196" s="240" t="s">
        <v>1106</v>
      </c>
      <c r="AG3196" s="83" t="s">
        <v>1097</v>
      </c>
    </row>
    <row r="3197" spans="1:33" ht="175" x14ac:dyDescent="0.45">
      <c r="A3197" s="152">
        <v>3190</v>
      </c>
      <c r="B3197" s="160">
        <v>45896</v>
      </c>
      <c r="C3197" s="83" t="s">
        <v>66</v>
      </c>
      <c r="D3197" s="81" t="s">
        <v>6752</v>
      </c>
      <c r="E3197" s="154" t="s">
        <v>4303</v>
      </c>
      <c r="F3197" s="154" t="s">
        <v>4303</v>
      </c>
      <c r="G3197" s="83" t="s">
        <v>1116</v>
      </c>
      <c r="H3197" s="83" t="s">
        <v>1125</v>
      </c>
      <c r="I3197" s="83" t="s">
        <v>1126</v>
      </c>
      <c r="J3197" s="83" t="s">
        <v>971</v>
      </c>
      <c r="K3197" s="83" t="s">
        <v>515</v>
      </c>
      <c r="L3197" s="84" t="s">
        <v>1127</v>
      </c>
      <c r="M3197" s="84" t="s">
        <v>917</v>
      </c>
      <c r="N3197" s="83">
        <v>1</v>
      </c>
      <c r="O3197" s="83">
        <v>2</v>
      </c>
      <c r="P3197" s="83">
        <v>7</v>
      </c>
      <c r="Q3197" s="241">
        <f t="shared" si="234"/>
        <v>14</v>
      </c>
      <c r="R3197" s="240" t="str">
        <f t="shared" si="235"/>
        <v>DÜŞÜK RİSK</v>
      </c>
      <c r="S3197" s="84" t="s">
        <v>918</v>
      </c>
      <c r="T3197" s="83" t="s">
        <v>190</v>
      </c>
      <c r="U3197" s="156" t="s">
        <v>919</v>
      </c>
      <c r="V3197" s="85" t="s">
        <v>558</v>
      </c>
      <c r="W3197" s="156" t="s">
        <v>919</v>
      </c>
      <c r="X3197" s="156" t="s">
        <v>858</v>
      </c>
      <c r="Y3197" s="83">
        <v>1</v>
      </c>
      <c r="Z3197" s="83">
        <v>2</v>
      </c>
      <c r="AA3197" s="83">
        <v>7</v>
      </c>
      <c r="AB3197" s="241">
        <f t="shared" si="236"/>
        <v>14</v>
      </c>
      <c r="AC3197" s="240" t="str">
        <f t="shared" si="237"/>
        <v>DÜŞÜK RİSK</v>
      </c>
      <c r="AD3197" s="81" t="s">
        <v>132</v>
      </c>
      <c r="AE3197" s="81" t="s">
        <v>190</v>
      </c>
      <c r="AF3197" s="240" t="s">
        <v>1106</v>
      </c>
      <c r="AG3197" s="83" t="s">
        <v>1097</v>
      </c>
    </row>
    <row r="3198" spans="1:33" ht="175" x14ac:dyDescent="0.45">
      <c r="A3198" s="152">
        <v>3191</v>
      </c>
      <c r="B3198" s="160">
        <v>45896</v>
      </c>
      <c r="C3198" s="83" t="s">
        <v>66</v>
      </c>
      <c r="D3198" s="81" t="s">
        <v>6752</v>
      </c>
      <c r="E3198" s="154" t="s">
        <v>4303</v>
      </c>
      <c r="F3198" s="154" t="s">
        <v>4303</v>
      </c>
      <c r="G3198" s="83" t="s">
        <v>1116</v>
      </c>
      <c r="H3198" s="83" t="s">
        <v>1128</v>
      </c>
      <c r="I3198" s="83" t="s">
        <v>1129</v>
      </c>
      <c r="J3198" s="83" t="s">
        <v>971</v>
      </c>
      <c r="K3198" s="83" t="s">
        <v>515</v>
      </c>
      <c r="L3198" s="84" t="s">
        <v>1130</v>
      </c>
      <c r="M3198" s="84" t="s">
        <v>917</v>
      </c>
      <c r="N3198" s="83">
        <v>1</v>
      </c>
      <c r="O3198" s="83">
        <v>1</v>
      </c>
      <c r="P3198" s="83">
        <v>7</v>
      </c>
      <c r="Q3198" s="241">
        <f t="shared" si="234"/>
        <v>7</v>
      </c>
      <c r="R3198" s="240" t="str">
        <f t="shared" si="235"/>
        <v>DÜŞÜK RİSK</v>
      </c>
      <c r="S3198" s="84" t="s">
        <v>918</v>
      </c>
      <c r="T3198" s="83" t="s">
        <v>190</v>
      </c>
      <c r="U3198" s="156" t="s">
        <v>919</v>
      </c>
      <c r="V3198" s="85" t="s">
        <v>558</v>
      </c>
      <c r="W3198" s="156" t="s">
        <v>919</v>
      </c>
      <c r="X3198" s="156" t="s">
        <v>858</v>
      </c>
      <c r="Y3198" s="83">
        <v>1</v>
      </c>
      <c r="Z3198" s="83">
        <v>1</v>
      </c>
      <c r="AA3198" s="83">
        <v>7</v>
      </c>
      <c r="AB3198" s="241">
        <f t="shared" si="236"/>
        <v>7</v>
      </c>
      <c r="AC3198" s="240" t="str">
        <f t="shared" si="237"/>
        <v>DÜŞÜK RİSK</v>
      </c>
      <c r="AD3198" s="81" t="s">
        <v>132</v>
      </c>
      <c r="AE3198" s="81" t="s">
        <v>190</v>
      </c>
      <c r="AF3198" s="240" t="s">
        <v>1106</v>
      </c>
      <c r="AG3198" s="83" t="s">
        <v>1097</v>
      </c>
    </row>
    <row r="3199" spans="1:33" ht="175" x14ac:dyDescent="0.45">
      <c r="A3199" s="152">
        <v>3192</v>
      </c>
      <c r="B3199" s="160">
        <v>45896</v>
      </c>
      <c r="C3199" s="83" t="s">
        <v>66</v>
      </c>
      <c r="D3199" s="81" t="s">
        <v>6752</v>
      </c>
      <c r="E3199" s="154" t="s">
        <v>4303</v>
      </c>
      <c r="F3199" s="154" t="s">
        <v>4303</v>
      </c>
      <c r="G3199" s="83" t="s">
        <v>1131</v>
      </c>
      <c r="H3199" s="83" t="s">
        <v>1132</v>
      </c>
      <c r="I3199" s="83" t="s">
        <v>1133</v>
      </c>
      <c r="J3199" s="83" t="s">
        <v>1134</v>
      </c>
      <c r="K3199" s="83" t="s">
        <v>1008</v>
      </c>
      <c r="L3199" s="84" t="s">
        <v>1792</v>
      </c>
      <c r="M3199" s="84" t="s">
        <v>917</v>
      </c>
      <c r="N3199" s="83">
        <v>1</v>
      </c>
      <c r="O3199" s="83">
        <v>1</v>
      </c>
      <c r="P3199" s="83">
        <v>7</v>
      </c>
      <c r="Q3199" s="241">
        <f t="shared" si="234"/>
        <v>7</v>
      </c>
      <c r="R3199" s="240" t="str">
        <f t="shared" si="235"/>
        <v>DÜŞÜK RİSK</v>
      </c>
      <c r="S3199" s="84" t="s">
        <v>918</v>
      </c>
      <c r="T3199" s="83" t="s">
        <v>190</v>
      </c>
      <c r="U3199" s="156" t="s">
        <v>919</v>
      </c>
      <c r="V3199" s="85" t="s">
        <v>558</v>
      </c>
      <c r="W3199" s="156" t="s">
        <v>919</v>
      </c>
      <c r="X3199" s="156" t="s">
        <v>858</v>
      </c>
      <c r="Y3199" s="83">
        <v>1</v>
      </c>
      <c r="Z3199" s="83">
        <v>1</v>
      </c>
      <c r="AA3199" s="83">
        <v>7</v>
      </c>
      <c r="AB3199" s="241">
        <f t="shared" si="236"/>
        <v>7</v>
      </c>
      <c r="AC3199" s="240" t="str">
        <f t="shared" si="237"/>
        <v>DÜŞÜK RİSK</v>
      </c>
      <c r="AD3199" s="81" t="s">
        <v>132</v>
      </c>
      <c r="AE3199" s="81" t="s">
        <v>190</v>
      </c>
      <c r="AF3199" s="240" t="s">
        <v>1106</v>
      </c>
      <c r="AG3199" s="83" t="s">
        <v>1097</v>
      </c>
    </row>
    <row r="3200" spans="1:33" ht="157.5" x14ac:dyDescent="0.45">
      <c r="A3200" s="152">
        <v>3193</v>
      </c>
      <c r="B3200" s="160">
        <v>45896</v>
      </c>
      <c r="C3200" s="81" t="s">
        <v>66</v>
      </c>
      <c r="D3200" s="81" t="s">
        <v>6755</v>
      </c>
      <c r="E3200" s="154" t="s">
        <v>4303</v>
      </c>
      <c r="F3200" s="154" t="s">
        <v>4303</v>
      </c>
      <c r="G3200" s="83" t="s">
        <v>1221</v>
      </c>
      <c r="H3200" s="83" t="s">
        <v>1222</v>
      </c>
      <c r="I3200" s="83" t="s">
        <v>1223</v>
      </c>
      <c r="J3200" s="83" t="s">
        <v>1224</v>
      </c>
      <c r="K3200" s="83" t="s">
        <v>857</v>
      </c>
      <c r="L3200" s="84" t="s">
        <v>1225</v>
      </c>
      <c r="M3200" s="84" t="s">
        <v>917</v>
      </c>
      <c r="N3200" s="83">
        <v>1</v>
      </c>
      <c r="O3200" s="83">
        <v>3</v>
      </c>
      <c r="P3200" s="83">
        <v>100</v>
      </c>
      <c r="Q3200" s="241">
        <v>40</v>
      </c>
      <c r="R3200" s="240" t="str">
        <f t="shared" si="235"/>
        <v>OLASI RİSK</v>
      </c>
      <c r="S3200" s="84" t="s">
        <v>918</v>
      </c>
      <c r="T3200" s="83" t="s">
        <v>191</v>
      </c>
      <c r="U3200" s="156" t="s">
        <v>919</v>
      </c>
      <c r="V3200" s="85" t="s">
        <v>558</v>
      </c>
      <c r="W3200" s="156" t="s">
        <v>919</v>
      </c>
      <c r="X3200" s="156" t="s">
        <v>858</v>
      </c>
      <c r="Y3200" s="83">
        <v>1</v>
      </c>
      <c r="Z3200" s="83">
        <v>1</v>
      </c>
      <c r="AA3200" s="83">
        <v>40</v>
      </c>
      <c r="AB3200" s="241">
        <v>25</v>
      </c>
      <c r="AC3200" s="240" t="str">
        <f t="shared" si="237"/>
        <v>OLASI RİSK</v>
      </c>
      <c r="AD3200" s="81" t="s">
        <v>132</v>
      </c>
      <c r="AE3200" s="81" t="s">
        <v>191</v>
      </c>
      <c r="AF3200" s="240" t="s">
        <v>921</v>
      </c>
      <c r="AG3200" s="83" t="s">
        <v>1220</v>
      </c>
    </row>
    <row r="3201" spans="1:33" ht="157.5" x14ac:dyDescent="0.45">
      <c r="A3201" s="152">
        <v>3194</v>
      </c>
      <c r="B3201" s="160">
        <v>45896</v>
      </c>
      <c r="C3201" s="81" t="s">
        <v>66</v>
      </c>
      <c r="D3201" s="81" t="s">
        <v>6755</v>
      </c>
      <c r="E3201" s="154" t="s">
        <v>4303</v>
      </c>
      <c r="F3201" s="154" t="s">
        <v>4303</v>
      </c>
      <c r="G3201" s="83" t="s">
        <v>1226</v>
      </c>
      <c r="H3201" s="83" t="s">
        <v>309</v>
      </c>
      <c r="I3201" s="83" t="s">
        <v>1227</v>
      </c>
      <c r="J3201" s="83" t="s">
        <v>1228</v>
      </c>
      <c r="K3201" s="83" t="s">
        <v>857</v>
      </c>
      <c r="L3201" s="84" t="s">
        <v>1225</v>
      </c>
      <c r="M3201" s="84" t="s">
        <v>1169</v>
      </c>
      <c r="N3201" s="83">
        <v>1</v>
      </c>
      <c r="O3201" s="83">
        <v>3</v>
      </c>
      <c r="P3201" s="83">
        <v>100</v>
      </c>
      <c r="Q3201" s="241">
        <v>40</v>
      </c>
      <c r="R3201" s="240" t="str">
        <f t="shared" si="235"/>
        <v>OLASI RİSK</v>
      </c>
      <c r="S3201" s="84" t="s">
        <v>918</v>
      </c>
      <c r="T3201" s="83" t="s">
        <v>191</v>
      </c>
      <c r="U3201" s="156" t="s">
        <v>919</v>
      </c>
      <c r="V3201" s="85" t="s">
        <v>558</v>
      </c>
      <c r="W3201" s="156" t="s">
        <v>919</v>
      </c>
      <c r="X3201" s="156" t="s">
        <v>858</v>
      </c>
      <c r="Y3201" s="83">
        <v>1</v>
      </c>
      <c r="Z3201" s="83">
        <v>1</v>
      </c>
      <c r="AA3201" s="83">
        <v>40</v>
      </c>
      <c r="AB3201" s="241">
        <v>25</v>
      </c>
      <c r="AC3201" s="240" t="str">
        <f t="shared" si="237"/>
        <v>OLASI RİSK</v>
      </c>
      <c r="AD3201" s="81" t="s">
        <v>132</v>
      </c>
      <c r="AE3201" s="81" t="s">
        <v>191</v>
      </c>
      <c r="AF3201" s="240" t="s">
        <v>921</v>
      </c>
      <c r="AG3201" s="83" t="s">
        <v>1220</v>
      </c>
    </row>
    <row r="3202" spans="1:33" ht="87.5" x14ac:dyDescent="0.45">
      <c r="A3202" s="152">
        <v>3195</v>
      </c>
      <c r="B3202" s="160">
        <v>45896</v>
      </c>
      <c r="C3202" s="81" t="s">
        <v>66</v>
      </c>
      <c r="D3202" s="81" t="s">
        <v>6755</v>
      </c>
      <c r="E3202" s="154" t="s">
        <v>4303</v>
      </c>
      <c r="F3202" s="154" t="s">
        <v>4303</v>
      </c>
      <c r="G3202" s="83" t="s">
        <v>1229</v>
      </c>
      <c r="H3202" s="83" t="s">
        <v>1230</v>
      </c>
      <c r="I3202" s="83" t="s">
        <v>1231</v>
      </c>
      <c r="J3202" s="83" t="s">
        <v>1232</v>
      </c>
      <c r="K3202" s="83" t="s">
        <v>857</v>
      </c>
      <c r="L3202" s="84" t="s">
        <v>1233</v>
      </c>
      <c r="M3202" s="84" t="s">
        <v>1169</v>
      </c>
      <c r="N3202" s="83">
        <v>0.5</v>
      </c>
      <c r="O3202" s="83">
        <v>0.5</v>
      </c>
      <c r="P3202" s="83">
        <v>40</v>
      </c>
      <c r="Q3202" s="241">
        <f t="shared" si="234"/>
        <v>10</v>
      </c>
      <c r="R3202" s="240" t="str">
        <f t="shared" si="235"/>
        <v>DÜŞÜK RİSK</v>
      </c>
      <c r="S3202" s="84" t="s">
        <v>918</v>
      </c>
      <c r="T3202" s="83" t="s">
        <v>191</v>
      </c>
      <c r="U3202" s="156" t="s">
        <v>919</v>
      </c>
      <c r="V3202" s="85" t="s">
        <v>558</v>
      </c>
      <c r="W3202" s="156" t="s">
        <v>919</v>
      </c>
      <c r="X3202" s="156" t="s">
        <v>858</v>
      </c>
      <c r="Y3202" s="83">
        <v>0.5</v>
      </c>
      <c r="Z3202" s="83">
        <v>0.5</v>
      </c>
      <c r="AA3202" s="83">
        <v>40</v>
      </c>
      <c r="AB3202" s="241">
        <f t="shared" si="236"/>
        <v>10</v>
      </c>
      <c r="AC3202" s="240" t="str">
        <f t="shared" si="237"/>
        <v>DÜŞÜK RİSK</v>
      </c>
      <c r="AD3202" s="81" t="s">
        <v>132</v>
      </c>
      <c r="AE3202" s="81" t="s">
        <v>191</v>
      </c>
      <c r="AF3202" s="240" t="s">
        <v>921</v>
      </c>
      <c r="AG3202" s="83" t="s">
        <v>1220</v>
      </c>
    </row>
    <row r="3203" spans="1:33" ht="105" x14ac:dyDescent="0.45">
      <c r="A3203" s="152">
        <v>3196</v>
      </c>
      <c r="B3203" s="160">
        <v>45896</v>
      </c>
      <c r="C3203" s="81" t="s">
        <v>66</v>
      </c>
      <c r="D3203" s="81" t="s">
        <v>6755</v>
      </c>
      <c r="E3203" s="154" t="s">
        <v>4303</v>
      </c>
      <c r="F3203" s="154" t="s">
        <v>4303</v>
      </c>
      <c r="G3203" s="83" t="s">
        <v>1229</v>
      </c>
      <c r="H3203" s="229" t="s">
        <v>1234</v>
      </c>
      <c r="I3203" s="83" t="s">
        <v>1235</v>
      </c>
      <c r="J3203" s="83" t="s">
        <v>1236</v>
      </c>
      <c r="K3203" s="83" t="s">
        <v>857</v>
      </c>
      <c r="L3203" s="230" t="s">
        <v>6822</v>
      </c>
      <c r="M3203" s="84" t="s">
        <v>1169</v>
      </c>
      <c r="N3203" s="83">
        <v>1</v>
      </c>
      <c r="O3203" s="83">
        <v>3</v>
      </c>
      <c r="P3203" s="83">
        <v>40</v>
      </c>
      <c r="Q3203" s="241">
        <v>40</v>
      </c>
      <c r="R3203" s="240" t="str">
        <f t="shared" si="235"/>
        <v>OLASI RİSK</v>
      </c>
      <c r="S3203" s="84" t="s">
        <v>918</v>
      </c>
      <c r="T3203" s="83" t="s">
        <v>191</v>
      </c>
      <c r="U3203" s="156" t="s">
        <v>919</v>
      </c>
      <c r="V3203" s="85" t="s">
        <v>558</v>
      </c>
      <c r="W3203" s="156" t="s">
        <v>919</v>
      </c>
      <c r="X3203" s="156" t="s">
        <v>858</v>
      </c>
      <c r="Y3203" s="83">
        <v>1</v>
      </c>
      <c r="Z3203" s="83">
        <v>2</v>
      </c>
      <c r="AA3203" s="83">
        <v>15</v>
      </c>
      <c r="AB3203" s="241">
        <f t="shared" si="236"/>
        <v>30</v>
      </c>
      <c r="AC3203" s="240" t="str">
        <f t="shared" si="237"/>
        <v>OLASI RİSK</v>
      </c>
      <c r="AD3203" s="81" t="s">
        <v>132</v>
      </c>
      <c r="AE3203" s="81" t="s">
        <v>191</v>
      </c>
      <c r="AF3203" s="240" t="s">
        <v>921</v>
      </c>
      <c r="AG3203" s="83" t="s">
        <v>1220</v>
      </c>
    </row>
    <row r="3204" spans="1:33" ht="105" x14ac:dyDescent="0.45">
      <c r="A3204" s="152">
        <v>3197</v>
      </c>
      <c r="B3204" s="160">
        <v>45896</v>
      </c>
      <c r="C3204" s="81" t="s">
        <v>66</v>
      </c>
      <c r="D3204" s="81" t="s">
        <v>6755</v>
      </c>
      <c r="E3204" s="154" t="s">
        <v>4303</v>
      </c>
      <c r="F3204" s="154" t="s">
        <v>4303</v>
      </c>
      <c r="G3204" s="83" t="s">
        <v>1238</v>
      </c>
      <c r="H3204" s="83" t="s">
        <v>1239</v>
      </c>
      <c r="I3204" s="83" t="s">
        <v>1240</v>
      </c>
      <c r="J3204" s="83" t="s">
        <v>1241</v>
      </c>
      <c r="K3204" s="83" t="s">
        <v>857</v>
      </c>
      <c r="L3204" s="84" t="s">
        <v>1242</v>
      </c>
      <c r="M3204" s="84" t="s">
        <v>917</v>
      </c>
      <c r="N3204" s="83">
        <v>1</v>
      </c>
      <c r="O3204" s="83">
        <v>2</v>
      </c>
      <c r="P3204" s="83">
        <v>15</v>
      </c>
      <c r="Q3204" s="241">
        <f t="shared" si="234"/>
        <v>30</v>
      </c>
      <c r="R3204" s="240" t="str">
        <f t="shared" si="235"/>
        <v>OLASI RİSK</v>
      </c>
      <c r="S3204" s="84" t="s">
        <v>918</v>
      </c>
      <c r="T3204" s="83" t="s">
        <v>191</v>
      </c>
      <c r="U3204" s="156" t="s">
        <v>919</v>
      </c>
      <c r="V3204" s="85" t="s">
        <v>558</v>
      </c>
      <c r="W3204" s="156" t="s">
        <v>919</v>
      </c>
      <c r="X3204" s="156" t="s">
        <v>858</v>
      </c>
      <c r="Y3204" s="83">
        <v>1</v>
      </c>
      <c r="Z3204" s="83">
        <v>2</v>
      </c>
      <c r="AA3204" s="83">
        <v>15</v>
      </c>
      <c r="AB3204" s="241">
        <f t="shared" si="236"/>
        <v>30</v>
      </c>
      <c r="AC3204" s="240" t="str">
        <f t="shared" si="237"/>
        <v>OLASI RİSK</v>
      </c>
      <c r="AD3204" s="81" t="s">
        <v>132</v>
      </c>
      <c r="AE3204" s="81" t="s">
        <v>191</v>
      </c>
      <c r="AF3204" s="240" t="s">
        <v>921</v>
      </c>
      <c r="AG3204" s="83" t="s">
        <v>1220</v>
      </c>
    </row>
    <row r="3205" spans="1:33" ht="175" x14ac:dyDescent="0.45">
      <c r="A3205" s="152">
        <v>3198</v>
      </c>
      <c r="B3205" s="160">
        <v>45896</v>
      </c>
      <c r="C3205" s="81" t="s">
        <v>66</v>
      </c>
      <c r="D3205" s="81" t="s">
        <v>6755</v>
      </c>
      <c r="E3205" s="154" t="s">
        <v>4303</v>
      </c>
      <c r="F3205" s="154" t="s">
        <v>4303</v>
      </c>
      <c r="G3205" s="83" t="s">
        <v>1229</v>
      </c>
      <c r="H3205" s="83" t="s">
        <v>1243</v>
      </c>
      <c r="I3205" s="83" t="s">
        <v>1244</v>
      </c>
      <c r="J3205" s="83" t="s">
        <v>1245</v>
      </c>
      <c r="K3205" s="83" t="s">
        <v>857</v>
      </c>
      <c r="L3205" s="84" t="s">
        <v>1246</v>
      </c>
      <c r="M3205" s="84" t="s">
        <v>1169</v>
      </c>
      <c r="N3205" s="83">
        <v>0.5</v>
      </c>
      <c r="O3205" s="83">
        <v>1</v>
      </c>
      <c r="P3205" s="83">
        <v>40</v>
      </c>
      <c r="Q3205" s="241">
        <f t="shared" si="234"/>
        <v>20</v>
      </c>
      <c r="R3205" s="240" t="str">
        <f t="shared" si="235"/>
        <v>OLASI RİSK</v>
      </c>
      <c r="S3205" s="84" t="s">
        <v>918</v>
      </c>
      <c r="T3205" s="83" t="s">
        <v>191</v>
      </c>
      <c r="U3205" s="156" t="s">
        <v>919</v>
      </c>
      <c r="V3205" s="85" t="s">
        <v>558</v>
      </c>
      <c r="W3205" s="156" t="s">
        <v>919</v>
      </c>
      <c r="X3205" s="156" t="s">
        <v>858</v>
      </c>
      <c r="Y3205" s="83">
        <v>0.5</v>
      </c>
      <c r="Z3205" s="83">
        <v>0.5</v>
      </c>
      <c r="AA3205" s="83">
        <v>40</v>
      </c>
      <c r="AB3205" s="241">
        <f t="shared" si="236"/>
        <v>10</v>
      </c>
      <c r="AC3205" s="240" t="str">
        <f t="shared" si="237"/>
        <v>DÜŞÜK RİSK</v>
      </c>
      <c r="AD3205" s="81" t="s">
        <v>132</v>
      </c>
      <c r="AE3205" s="81" t="s">
        <v>191</v>
      </c>
      <c r="AF3205" s="240" t="s">
        <v>921</v>
      </c>
      <c r="AG3205" s="83" t="s">
        <v>1220</v>
      </c>
    </row>
    <row r="3206" spans="1:33" ht="140" x14ac:dyDescent="0.45">
      <c r="A3206" s="152">
        <v>3199</v>
      </c>
      <c r="B3206" s="160">
        <v>45896</v>
      </c>
      <c r="C3206" s="81" t="s">
        <v>66</v>
      </c>
      <c r="D3206" s="81" t="s">
        <v>6755</v>
      </c>
      <c r="E3206" s="154" t="s">
        <v>4303</v>
      </c>
      <c r="F3206" s="154" t="s">
        <v>4303</v>
      </c>
      <c r="G3206" s="83" t="s">
        <v>1247</v>
      </c>
      <c r="H3206" s="83" t="s">
        <v>1248</v>
      </c>
      <c r="I3206" s="83" t="s">
        <v>1249</v>
      </c>
      <c r="J3206" s="83" t="s">
        <v>1250</v>
      </c>
      <c r="K3206" s="83" t="s">
        <v>857</v>
      </c>
      <c r="L3206" s="84" t="s">
        <v>6821</v>
      </c>
      <c r="M3206" s="84" t="s">
        <v>1169</v>
      </c>
      <c r="N3206" s="83">
        <v>0.5</v>
      </c>
      <c r="O3206" s="83">
        <v>1</v>
      </c>
      <c r="P3206" s="83">
        <v>40</v>
      </c>
      <c r="Q3206" s="241">
        <f t="shared" si="234"/>
        <v>20</v>
      </c>
      <c r="R3206" s="240" t="str">
        <f t="shared" si="235"/>
        <v>OLASI RİSK</v>
      </c>
      <c r="S3206" s="84" t="s">
        <v>918</v>
      </c>
      <c r="T3206" s="83" t="s">
        <v>192</v>
      </c>
      <c r="U3206" s="156" t="s">
        <v>919</v>
      </c>
      <c r="V3206" s="85" t="s">
        <v>558</v>
      </c>
      <c r="W3206" s="156" t="s">
        <v>919</v>
      </c>
      <c r="X3206" s="156" t="s">
        <v>858</v>
      </c>
      <c r="Y3206" s="83">
        <v>0.5</v>
      </c>
      <c r="Z3206" s="83">
        <v>0.5</v>
      </c>
      <c r="AA3206" s="83">
        <v>40</v>
      </c>
      <c r="AB3206" s="241">
        <f t="shared" si="236"/>
        <v>10</v>
      </c>
      <c r="AC3206" s="240" t="str">
        <f t="shared" si="237"/>
        <v>DÜŞÜK RİSK</v>
      </c>
      <c r="AD3206" s="81" t="s">
        <v>132</v>
      </c>
      <c r="AE3206" s="81" t="s">
        <v>191</v>
      </c>
      <c r="AF3206" s="240" t="s">
        <v>921</v>
      </c>
      <c r="AG3206" s="83" t="s">
        <v>1220</v>
      </c>
    </row>
    <row r="3207" spans="1:33" ht="140" x14ac:dyDescent="0.45">
      <c r="A3207" s="152">
        <v>3200</v>
      </c>
      <c r="B3207" s="160">
        <v>45896</v>
      </c>
      <c r="C3207" s="81" t="s">
        <v>66</v>
      </c>
      <c r="D3207" s="81" t="s">
        <v>6755</v>
      </c>
      <c r="E3207" s="154" t="s">
        <v>4303</v>
      </c>
      <c r="F3207" s="154" t="s">
        <v>4303</v>
      </c>
      <c r="G3207" s="83" t="s">
        <v>1247</v>
      </c>
      <c r="H3207" s="83" t="s">
        <v>1252</v>
      </c>
      <c r="I3207" s="83" t="s">
        <v>1253</v>
      </c>
      <c r="J3207" s="83" t="s">
        <v>1254</v>
      </c>
      <c r="K3207" s="83" t="s">
        <v>857</v>
      </c>
      <c r="L3207" s="84" t="s">
        <v>6821</v>
      </c>
      <c r="M3207" s="84" t="s">
        <v>1169</v>
      </c>
      <c r="N3207" s="83">
        <v>0.5</v>
      </c>
      <c r="O3207" s="83">
        <v>1</v>
      </c>
      <c r="P3207" s="83">
        <v>40</v>
      </c>
      <c r="Q3207" s="241">
        <f t="shared" si="234"/>
        <v>20</v>
      </c>
      <c r="R3207" s="240" t="str">
        <f t="shared" si="235"/>
        <v>OLASI RİSK</v>
      </c>
      <c r="S3207" s="84" t="s">
        <v>918</v>
      </c>
      <c r="T3207" s="83" t="s">
        <v>191</v>
      </c>
      <c r="U3207" s="156" t="s">
        <v>919</v>
      </c>
      <c r="V3207" s="85" t="s">
        <v>558</v>
      </c>
      <c r="W3207" s="156" t="s">
        <v>919</v>
      </c>
      <c r="X3207" s="156" t="s">
        <v>858</v>
      </c>
      <c r="Y3207" s="83">
        <v>0.5</v>
      </c>
      <c r="Z3207" s="83">
        <v>0.5</v>
      </c>
      <c r="AA3207" s="83">
        <v>40</v>
      </c>
      <c r="AB3207" s="241">
        <f t="shared" si="236"/>
        <v>10</v>
      </c>
      <c r="AC3207" s="240" t="str">
        <f t="shared" si="237"/>
        <v>DÜŞÜK RİSK</v>
      </c>
      <c r="AD3207" s="81" t="s">
        <v>132</v>
      </c>
      <c r="AE3207" s="81" t="s">
        <v>191</v>
      </c>
      <c r="AF3207" s="240" t="s">
        <v>921</v>
      </c>
      <c r="AG3207" s="83" t="s">
        <v>1220</v>
      </c>
    </row>
    <row r="3208" spans="1:33" ht="157.5" x14ac:dyDescent="0.45">
      <c r="A3208" s="152">
        <v>3201</v>
      </c>
      <c r="B3208" s="160">
        <v>45896</v>
      </c>
      <c r="C3208" s="81" t="s">
        <v>66</v>
      </c>
      <c r="D3208" s="81" t="s">
        <v>6755</v>
      </c>
      <c r="E3208" s="154" t="s">
        <v>4303</v>
      </c>
      <c r="F3208" s="154" t="s">
        <v>4303</v>
      </c>
      <c r="G3208" s="83" t="s">
        <v>1247</v>
      </c>
      <c r="H3208" s="83" t="s">
        <v>1255</v>
      </c>
      <c r="I3208" s="83" t="s">
        <v>1256</v>
      </c>
      <c r="J3208" s="83" t="s">
        <v>1257</v>
      </c>
      <c r="K3208" s="83" t="s">
        <v>857</v>
      </c>
      <c r="L3208" s="84" t="s">
        <v>1258</v>
      </c>
      <c r="M3208" s="84" t="s">
        <v>1169</v>
      </c>
      <c r="N3208" s="83">
        <v>0.5</v>
      </c>
      <c r="O3208" s="83">
        <v>0.5</v>
      </c>
      <c r="P3208" s="83">
        <v>40</v>
      </c>
      <c r="Q3208" s="241">
        <f t="shared" si="234"/>
        <v>10</v>
      </c>
      <c r="R3208" s="240" t="str">
        <f t="shared" si="235"/>
        <v>DÜŞÜK RİSK</v>
      </c>
      <c r="S3208" s="84" t="s">
        <v>918</v>
      </c>
      <c r="T3208" s="83" t="s">
        <v>191</v>
      </c>
      <c r="U3208" s="156" t="s">
        <v>919</v>
      </c>
      <c r="V3208" s="85" t="s">
        <v>558</v>
      </c>
      <c r="W3208" s="156" t="s">
        <v>919</v>
      </c>
      <c r="X3208" s="156" t="s">
        <v>858</v>
      </c>
      <c r="Y3208" s="83">
        <v>0.5</v>
      </c>
      <c r="Z3208" s="83">
        <v>0.5</v>
      </c>
      <c r="AA3208" s="83">
        <v>40</v>
      </c>
      <c r="AB3208" s="241">
        <f t="shared" si="236"/>
        <v>10</v>
      </c>
      <c r="AC3208" s="240" t="str">
        <f t="shared" si="237"/>
        <v>DÜŞÜK RİSK</v>
      </c>
      <c r="AD3208" s="81" t="s">
        <v>132</v>
      </c>
      <c r="AE3208" s="81" t="s">
        <v>191</v>
      </c>
      <c r="AF3208" s="240" t="s">
        <v>921</v>
      </c>
      <c r="AG3208" s="83" t="s">
        <v>1220</v>
      </c>
    </row>
    <row r="3209" spans="1:33" ht="140" x14ac:dyDescent="0.45">
      <c r="A3209" s="152">
        <v>3202</v>
      </c>
      <c r="B3209" s="160">
        <v>45896</v>
      </c>
      <c r="C3209" s="81" t="s">
        <v>66</v>
      </c>
      <c r="D3209" s="81" t="s">
        <v>6755</v>
      </c>
      <c r="E3209" s="154" t="s">
        <v>4303</v>
      </c>
      <c r="F3209" s="154" t="s">
        <v>4303</v>
      </c>
      <c r="G3209" s="83" t="s">
        <v>1259</v>
      </c>
      <c r="H3209" s="83" t="s">
        <v>1260</v>
      </c>
      <c r="I3209" s="83" t="s">
        <v>1261</v>
      </c>
      <c r="J3209" s="83" t="s">
        <v>1262</v>
      </c>
      <c r="K3209" s="83" t="s">
        <v>857</v>
      </c>
      <c r="L3209" s="84" t="s">
        <v>4945</v>
      </c>
      <c r="M3209" s="84" t="s">
        <v>1169</v>
      </c>
      <c r="N3209" s="83">
        <v>0.5</v>
      </c>
      <c r="O3209" s="83">
        <v>1</v>
      </c>
      <c r="P3209" s="83">
        <v>40</v>
      </c>
      <c r="Q3209" s="241">
        <f t="shared" si="234"/>
        <v>20</v>
      </c>
      <c r="R3209" s="240" t="str">
        <f t="shared" si="235"/>
        <v>OLASI RİSK</v>
      </c>
      <c r="S3209" s="84" t="s">
        <v>918</v>
      </c>
      <c r="T3209" s="83" t="s">
        <v>191</v>
      </c>
      <c r="U3209" s="156" t="s">
        <v>919</v>
      </c>
      <c r="V3209" s="85" t="s">
        <v>558</v>
      </c>
      <c r="W3209" s="156" t="s">
        <v>919</v>
      </c>
      <c r="X3209" s="156" t="s">
        <v>858</v>
      </c>
      <c r="Y3209" s="83">
        <v>0.5</v>
      </c>
      <c r="Z3209" s="83">
        <v>0.5</v>
      </c>
      <c r="AA3209" s="83">
        <v>40</v>
      </c>
      <c r="AB3209" s="241">
        <f t="shared" si="236"/>
        <v>10</v>
      </c>
      <c r="AC3209" s="240" t="str">
        <f t="shared" si="237"/>
        <v>DÜŞÜK RİSK</v>
      </c>
      <c r="AD3209" s="81" t="s">
        <v>132</v>
      </c>
      <c r="AE3209" s="81" t="s">
        <v>191</v>
      </c>
      <c r="AF3209" s="240" t="s">
        <v>921</v>
      </c>
      <c r="AG3209" s="83" t="s">
        <v>1220</v>
      </c>
    </row>
    <row r="3210" spans="1:33" ht="192.5" x14ac:dyDescent="0.45">
      <c r="A3210" s="152">
        <v>3203</v>
      </c>
      <c r="B3210" s="160">
        <v>45896</v>
      </c>
      <c r="C3210" s="81" t="s">
        <v>66</v>
      </c>
      <c r="D3210" s="81" t="s">
        <v>6755</v>
      </c>
      <c r="E3210" s="154" t="s">
        <v>4303</v>
      </c>
      <c r="F3210" s="154" t="s">
        <v>4303</v>
      </c>
      <c r="G3210" s="83" t="s">
        <v>1264</v>
      </c>
      <c r="H3210" s="83" t="s">
        <v>4839</v>
      </c>
      <c r="I3210" s="83" t="s">
        <v>1266</v>
      </c>
      <c r="J3210" s="83" t="s">
        <v>1267</v>
      </c>
      <c r="K3210" s="83" t="s">
        <v>857</v>
      </c>
      <c r="L3210" s="84" t="s">
        <v>1268</v>
      </c>
      <c r="M3210" s="84" t="s">
        <v>1169</v>
      </c>
      <c r="N3210" s="83">
        <v>0.5</v>
      </c>
      <c r="O3210" s="83">
        <v>0.5</v>
      </c>
      <c r="P3210" s="83">
        <v>15</v>
      </c>
      <c r="Q3210" s="241">
        <f t="shared" si="234"/>
        <v>3.75</v>
      </c>
      <c r="R3210" s="240" t="str">
        <f t="shared" si="235"/>
        <v>DÜŞÜK RİSK</v>
      </c>
      <c r="S3210" s="84" t="s">
        <v>918</v>
      </c>
      <c r="T3210" s="83" t="s">
        <v>190</v>
      </c>
      <c r="U3210" s="156" t="s">
        <v>919</v>
      </c>
      <c r="V3210" s="85" t="s">
        <v>558</v>
      </c>
      <c r="W3210" s="156" t="s">
        <v>919</v>
      </c>
      <c r="X3210" s="156" t="s">
        <v>858</v>
      </c>
      <c r="Y3210" s="83">
        <v>0.5</v>
      </c>
      <c r="Z3210" s="83">
        <v>0.5</v>
      </c>
      <c r="AA3210" s="83">
        <v>15</v>
      </c>
      <c r="AB3210" s="241">
        <f t="shared" si="236"/>
        <v>3.75</v>
      </c>
      <c r="AC3210" s="240" t="str">
        <f t="shared" si="237"/>
        <v>DÜŞÜK RİSK</v>
      </c>
      <c r="AD3210" s="81" t="s">
        <v>132</v>
      </c>
      <c r="AE3210" s="81" t="s">
        <v>190</v>
      </c>
      <c r="AF3210" s="240" t="s">
        <v>921</v>
      </c>
      <c r="AG3210" s="83" t="s">
        <v>1220</v>
      </c>
    </row>
    <row r="3211" spans="1:33" ht="175" x14ac:dyDescent="0.45">
      <c r="A3211" s="152">
        <v>3204</v>
      </c>
      <c r="B3211" s="160">
        <v>45896</v>
      </c>
      <c r="C3211" s="81" t="s">
        <v>66</v>
      </c>
      <c r="D3211" s="81" t="s">
        <v>6755</v>
      </c>
      <c r="E3211" s="154" t="s">
        <v>4303</v>
      </c>
      <c r="F3211" s="154" t="s">
        <v>4303</v>
      </c>
      <c r="G3211" s="83" t="s">
        <v>1269</v>
      </c>
      <c r="H3211" s="83" t="s">
        <v>1270</v>
      </c>
      <c r="I3211" s="83" t="s">
        <v>1271</v>
      </c>
      <c r="J3211" s="83" t="s">
        <v>1272</v>
      </c>
      <c r="K3211" s="83" t="s">
        <v>857</v>
      </c>
      <c r="L3211" s="84" t="s">
        <v>1273</v>
      </c>
      <c r="M3211" s="84" t="s">
        <v>917</v>
      </c>
      <c r="N3211" s="83">
        <v>1</v>
      </c>
      <c r="O3211" s="83">
        <v>1</v>
      </c>
      <c r="P3211" s="83">
        <v>40</v>
      </c>
      <c r="Q3211" s="241">
        <f t="shared" ref="Q3211:Q3274" si="238">IF(OR(ISBLANK(N3211)=TRUE,ISBLANK(O3211)=TRUE,ISBLANK(P3211)=TRUE),"",PRODUCT(N3211,O3211,P3211))</f>
        <v>40</v>
      </c>
      <c r="R3211" s="240" t="str">
        <f t="shared" ref="R3211:R3274" si="239">IF(Q3211="","",IF(AND(Q3211&gt;=0,Q3211&lt;20),"DÜŞÜK RİSK",IF(AND(Q3211&gt;=20,Q3211&lt;70),"OLASI RİSK",IF(AND(Q3211&gt;=70,Q3211&lt;200),"ÖNEMLİ RİSK",IF(AND(Q3211&gt;=200,Q3211&lt;400),"YÜKSEK RİSK",IF(Q3211&gt;=400,"KABUL EDİLEMEZ RİSK",""))))))</f>
        <v>OLASI RİSK</v>
      </c>
      <c r="S3211" s="84" t="s">
        <v>918</v>
      </c>
      <c r="T3211" s="83" t="s">
        <v>191</v>
      </c>
      <c r="U3211" s="156" t="s">
        <v>919</v>
      </c>
      <c r="V3211" s="85" t="s">
        <v>558</v>
      </c>
      <c r="W3211" s="156" t="s">
        <v>919</v>
      </c>
      <c r="X3211" s="156" t="s">
        <v>858</v>
      </c>
      <c r="Y3211" s="83">
        <v>0.5</v>
      </c>
      <c r="Z3211" s="83">
        <v>0.5</v>
      </c>
      <c r="AA3211" s="83">
        <v>40</v>
      </c>
      <c r="AB3211" s="241">
        <f t="shared" ref="AB3211:AB3274" si="240">IF(OR(ISBLANK(Y3211)=TRUE,ISBLANK(Z3211)=TRUE,ISBLANK(AA3211)=TRUE),"",PRODUCT(Y3211,Z3211,AA3211))</f>
        <v>10</v>
      </c>
      <c r="AC3211" s="240" t="str">
        <f t="shared" ref="AC3211:AC3274" si="241">IF(AB3211="","",IF(AND(AB3211&gt;=0,AB3211&lt;20),"DÜŞÜK RİSK",IF(AND(AB3211&gt;=20,AB3211&lt;70),"OLASI RİSK",IF(AND(AB3211&gt;=70,AB3211&lt;200),"ÖNEMLİ RİSK",IF(AND(AB3211&gt;=200,AB3211&lt;400),"YÜKSEK RİSK",IF(AB3211&gt;=400,"KABUL EDİLEMEZ RİSK",""))))))</f>
        <v>DÜŞÜK RİSK</v>
      </c>
      <c r="AD3211" s="81" t="s">
        <v>493</v>
      </c>
      <c r="AE3211" s="81" t="s">
        <v>191</v>
      </c>
      <c r="AF3211" s="240" t="s">
        <v>1274</v>
      </c>
      <c r="AG3211" s="83" t="s">
        <v>1220</v>
      </c>
    </row>
    <row r="3212" spans="1:33" ht="122.5" x14ac:dyDescent="0.45">
      <c r="A3212" s="152">
        <v>3205</v>
      </c>
      <c r="B3212" s="160">
        <v>45896</v>
      </c>
      <c r="C3212" s="81" t="s">
        <v>66</v>
      </c>
      <c r="D3212" s="81" t="s">
        <v>6755</v>
      </c>
      <c r="E3212" s="154" t="s">
        <v>4303</v>
      </c>
      <c r="F3212" s="154" t="s">
        <v>4303</v>
      </c>
      <c r="G3212" s="83" t="s">
        <v>1275</v>
      </c>
      <c r="H3212" s="83" t="s">
        <v>1276</v>
      </c>
      <c r="I3212" s="83" t="s">
        <v>1277</v>
      </c>
      <c r="J3212" s="83" t="s">
        <v>1278</v>
      </c>
      <c r="K3212" s="83" t="s">
        <v>857</v>
      </c>
      <c r="L3212" s="84" t="s">
        <v>1279</v>
      </c>
      <c r="M3212" s="84" t="s">
        <v>917</v>
      </c>
      <c r="N3212" s="83">
        <v>1</v>
      </c>
      <c r="O3212" s="83">
        <v>0.5</v>
      </c>
      <c r="P3212" s="83">
        <v>40</v>
      </c>
      <c r="Q3212" s="241">
        <f t="shared" si="238"/>
        <v>20</v>
      </c>
      <c r="R3212" s="240" t="str">
        <f t="shared" si="239"/>
        <v>OLASI RİSK</v>
      </c>
      <c r="S3212" s="84" t="s">
        <v>918</v>
      </c>
      <c r="T3212" s="83" t="s">
        <v>191</v>
      </c>
      <c r="U3212" s="156" t="s">
        <v>919</v>
      </c>
      <c r="V3212" s="85" t="s">
        <v>558</v>
      </c>
      <c r="W3212" s="156" t="s">
        <v>919</v>
      </c>
      <c r="X3212" s="156" t="s">
        <v>858</v>
      </c>
      <c r="Y3212" s="83">
        <v>0.5</v>
      </c>
      <c r="Z3212" s="83">
        <v>0.5</v>
      </c>
      <c r="AA3212" s="83">
        <v>40</v>
      </c>
      <c r="AB3212" s="241">
        <f t="shared" si="240"/>
        <v>10</v>
      </c>
      <c r="AC3212" s="240" t="str">
        <f t="shared" si="241"/>
        <v>DÜŞÜK RİSK</v>
      </c>
      <c r="AD3212" s="81" t="s">
        <v>493</v>
      </c>
      <c r="AE3212" s="81" t="s">
        <v>191</v>
      </c>
      <c r="AF3212" s="240" t="s">
        <v>1274</v>
      </c>
      <c r="AG3212" s="83" t="s">
        <v>1220</v>
      </c>
    </row>
    <row r="3213" spans="1:33" ht="140" x14ac:dyDescent="0.45">
      <c r="A3213" s="152">
        <v>3206</v>
      </c>
      <c r="B3213" s="160">
        <v>45896</v>
      </c>
      <c r="C3213" s="81" t="s">
        <v>66</v>
      </c>
      <c r="D3213" s="81" t="s">
        <v>6755</v>
      </c>
      <c r="E3213" s="154" t="s">
        <v>4303</v>
      </c>
      <c r="F3213" s="154" t="s">
        <v>4303</v>
      </c>
      <c r="G3213" s="83" t="s">
        <v>1275</v>
      </c>
      <c r="H3213" s="83" t="s">
        <v>1280</v>
      </c>
      <c r="I3213" s="83" t="s">
        <v>1281</v>
      </c>
      <c r="J3213" s="83" t="s">
        <v>1282</v>
      </c>
      <c r="K3213" s="83" t="s">
        <v>857</v>
      </c>
      <c r="L3213" s="84" t="s">
        <v>1283</v>
      </c>
      <c r="M3213" s="84" t="s">
        <v>917</v>
      </c>
      <c r="N3213" s="83">
        <v>0.5</v>
      </c>
      <c r="O3213" s="83">
        <v>0.5</v>
      </c>
      <c r="P3213" s="83">
        <v>40</v>
      </c>
      <c r="Q3213" s="241">
        <f t="shared" si="238"/>
        <v>10</v>
      </c>
      <c r="R3213" s="240" t="str">
        <f t="shared" si="239"/>
        <v>DÜŞÜK RİSK</v>
      </c>
      <c r="S3213" s="84" t="s">
        <v>918</v>
      </c>
      <c r="T3213" s="83" t="s">
        <v>191</v>
      </c>
      <c r="U3213" s="156" t="s">
        <v>919</v>
      </c>
      <c r="V3213" s="85" t="s">
        <v>558</v>
      </c>
      <c r="W3213" s="156" t="s">
        <v>919</v>
      </c>
      <c r="X3213" s="156" t="s">
        <v>858</v>
      </c>
      <c r="Y3213" s="83">
        <v>0.5</v>
      </c>
      <c r="Z3213" s="83">
        <v>0.5</v>
      </c>
      <c r="AA3213" s="83">
        <v>40</v>
      </c>
      <c r="AB3213" s="241">
        <f t="shared" si="240"/>
        <v>10</v>
      </c>
      <c r="AC3213" s="240" t="str">
        <f t="shared" si="241"/>
        <v>DÜŞÜK RİSK</v>
      </c>
      <c r="AD3213" s="81" t="s">
        <v>493</v>
      </c>
      <c r="AE3213" s="81" t="s">
        <v>191</v>
      </c>
      <c r="AF3213" s="240" t="s">
        <v>1274</v>
      </c>
      <c r="AG3213" s="83" t="s">
        <v>1220</v>
      </c>
    </row>
    <row r="3214" spans="1:33" ht="140" x14ac:dyDescent="0.45">
      <c r="A3214" s="152">
        <v>3207</v>
      </c>
      <c r="B3214" s="160">
        <v>45896</v>
      </c>
      <c r="C3214" s="81" t="s">
        <v>66</v>
      </c>
      <c r="D3214" s="81" t="s">
        <v>6755</v>
      </c>
      <c r="E3214" s="154" t="s">
        <v>4303</v>
      </c>
      <c r="F3214" s="154" t="s">
        <v>4303</v>
      </c>
      <c r="G3214" s="83" t="s">
        <v>1275</v>
      </c>
      <c r="H3214" s="83" t="s">
        <v>1284</v>
      </c>
      <c r="I3214" s="83" t="s">
        <v>1285</v>
      </c>
      <c r="J3214" s="83" t="s">
        <v>1286</v>
      </c>
      <c r="K3214" s="83" t="s">
        <v>857</v>
      </c>
      <c r="L3214" s="84" t="s">
        <v>1287</v>
      </c>
      <c r="M3214" s="84" t="s">
        <v>917</v>
      </c>
      <c r="N3214" s="83">
        <v>1</v>
      </c>
      <c r="O3214" s="83">
        <v>0.5</v>
      </c>
      <c r="P3214" s="83">
        <v>40</v>
      </c>
      <c r="Q3214" s="241">
        <f t="shared" si="238"/>
        <v>20</v>
      </c>
      <c r="R3214" s="240" t="str">
        <f t="shared" si="239"/>
        <v>OLASI RİSK</v>
      </c>
      <c r="S3214" s="84" t="s">
        <v>918</v>
      </c>
      <c r="T3214" s="83" t="s">
        <v>191</v>
      </c>
      <c r="U3214" s="156" t="s">
        <v>919</v>
      </c>
      <c r="V3214" s="85" t="s">
        <v>558</v>
      </c>
      <c r="W3214" s="156" t="s">
        <v>919</v>
      </c>
      <c r="X3214" s="156" t="s">
        <v>858</v>
      </c>
      <c r="Y3214" s="83">
        <v>0.5</v>
      </c>
      <c r="Z3214" s="83">
        <v>0.5</v>
      </c>
      <c r="AA3214" s="83">
        <v>40</v>
      </c>
      <c r="AB3214" s="241">
        <f t="shared" si="240"/>
        <v>10</v>
      </c>
      <c r="AC3214" s="240" t="str">
        <f t="shared" si="241"/>
        <v>DÜŞÜK RİSK</v>
      </c>
      <c r="AD3214" s="81" t="s">
        <v>493</v>
      </c>
      <c r="AE3214" s="81" t="s">
        <v>191</v>
      </c>
      <c r="AF3214" s="240" t="s">
        <v>1274</v>
      </c>
      <c r="AG3214" s="83" t="s">
        <v>1220</v>
      </c>
    </row>
    <row r="3215" spans="1:33" ht="122.5" x14ac:dyDescent="0.45">
      <c r="A3215" s="152">
        <v>3208</v>
      </c>
      <c r="B3215" s="160">
        <v>45896</v>
      </c>
      <c r="C3215" s="81" t="s">
        <v>66</v>
      </c>
      <c r="D3215" s="81" t="s">
        <v>6755</v>
      </c>
      <c r="E3215" s="154" t="s">
        <v>4303</v>
      </c>
      <c r="F3215" s="154" t="s">
        <v>4303</v>
      </c>
      <c r="G3215" s="83" t="s">
        <v>1275</v>
      </c>
      <c r="H3215" s="83" t="s">
        <v>1288</v>
      </c>
      <c r="I3215" s="83" t="s">
        <v>1285</v>
      </c>
      <c r="J3215" s="83" t="s">
        <v>1289</v>
      </c>
      <c r="K3215" s="83" t="s">
        <v>857</v>
      </c>
      <c r="L3215" s="84" t="s">
        <v>1279</v>
      </c>
      <c r="M3215" s="84" t="s">
        <v>917</v>
      </c>
      <c r="N3215" s="83">
        <v>1</v>
      </c>
      <c r="O3215" s="83">
        <v>0.5</v>
      </c>
      <c r="P3215" s="83">
        <v>40</v>
      </c>
      <c r="Q3215" s="241">
        <f t="shared" si="238"/>
        <v>20</v>
      </c>
      <c r="R3215" s="240" t="str">
        <f t="shared" si="239"/>
        <v>OLASI RİSK</v>
      </c>
      <c r="S3215" s="84" t="s">
        <v>918</v>
      </c>
      <c r="T3215" s="83" t="s">
        <v>191</v>
      </c>
      <c r="U3215" s="156" t="s">
        <v>919</v>
      </c>
      <c r="V3215" s="85" t="s">
        <v>558</v>
      </c>
      <c r="W3215" s="156" t="s">
        <v>919</v>
      </c>
      <c r="X3215" s="156" t="s">
        <v>858</v>
      </c>
      <c r="Y3215" s="83">
        <v>0.5</v>
      </c>
      <c r="Z3215" s="83">
        <v>0.5</v>
      </c>
      <c r="AA3215" s="83">
        <v>40</v>
      </c>
      <c r="AB3215" s="241">
        <f t="shared" si="240"/>
        <v>10</v>
      </c>
      <c r="AC3215" s="240" t="str">
        <f t="shared" si="241"/>
        <v>DÜŞÜK RİSK</v>
      </c>
      <c r="AD3215" s="81" t="s">
        <v>493</v>
      </c>
      <c r="AE3215" s="81" t="s">
        <v>191</v>
      </c>
      <c r="AF3215" s="240" t="s">
        <v>1274</v>
      </c>
      <c r="AG3215" s="83" t="s">
        <v>1220</v>
      </c>
    </row>
    <row r="3216" spans="1:33" ht="105" x14ac:dyDescent="0.45">
      <c r="A3216" s="152">
        <v>3209</v>
      </c>
      <c r="B3216" s="160">
        <v>45896</v>
      </c>
      <c r="C3216" s="81" t="s">
        <v>66</v>
      </c>
      <c r="D3216" s="81" t="s">
        <v>6755</v>
      </c>
      <c r="E3216" s="154" t="s">
        <v>4303</v>
      </c>
      <c r="F3216" s="154" t="s">
        <v>4303</v>
      </c>
      <c r="G3216" s="83" t="s">
        <v>1275</v>
      </c>
      <c r="H3216" s="83" t="s">
        <v>1290</v>
      </c>
      <c r="I3216" s="83" t="s">
        <v>1291</v>
      </c>
      <c r="J3216" s="83" t="s">
        <v>1292</v>
      </c>
      <c r="K3216" s="83" t="s">
        <v>857</v>
      </c>
      <c r="L3216" s="84" t="s">
        <v>1293</v>
      </c>
      <c r="M3216" s="84" t="s">
        <v>917</v>
      </c>
      <c r="N3216" s="83">
        <v>0.5</v>
      </c>
      <c r="O3216" s="83">
        <v>0.5</v>
      </c>
      <c r="P3216" s="83">
        <v>40</v>
      </c>
      <c r="Q3216" s="241">
        <f t="shared" si="238"/>
        <v>10</v>
      </c>
      <c r="R3216" s="240" t="str">
        <f t="shared" si="239"/>
        <v>DÜŞÜK RİSK</v>
      </c>
      <c r="S3216" s="84" t="s">
        <v>918</v>
      </c>
      <c r="T3216" s="83" t="s">
        <v>191</v>
      </c>
      <c r="U3216" s="156" t="s">
        <v>919</v>
      </c>
      <c r="V3216" s="85" t="s">
        <v>558</v>
      </c>
      <c r="W3216" s="156" t="s">
        <v>919</v>
      </c>
      <c r="X3216" s="156" t="s">
        <v>858</v>
      </c>
      <c r="Y3216" s="83">
        <v>0.5</v>
      </c>
      <c r="Z3216" s="83">
        <v>0.5</v>
      </c>
      <c r="AA3216" s="83">
        <v>40</v>
      </c>
      <c r="AB3216" s="241">
        <f t="shared" si="240"/>
        <v>10</v>
      </c>
      <c r="AC3216" s="240" t="str">
        <f t="shared" si="241"/>
        <v>DÜŞÜK RİSK</v>
      </c>
      <c r="AD3216" s="81" t="s">
        <v>493</v>
      </c>
      <c r="AE3216" s="81" t="s">
        <v>191</v>
      </c>
      <c r="AF3216" s="240" t="s">
        <v>1274</v>
      </c>
      <c r="AG3216" s="83" t="s">
        <v>1220</v>
      </c>
    </row>
    <row r="3217" spans="1:33" ht="122.5" x14ac:dyDescent="0.45">
      <c r="A3217" s="152">
        <v>3210</v>
      </c>
      <c r="B3217" s="160">
        <v>45896</v>
      </c>
      <c r="C3217" s="83" t="s">
        <v>66</v>
      </c>
      <c r="D3217" s="81" t="s">
        <v>6756</v>
      </c>
      <c r="E3217" s="154" t="s">
        <v>4303</v>
      </c>
      <c r="F3217" s="154" t="s">
        <v>4303</v>
      </c>
      <c r="G3217" s="83" t="s">
        <v>1294</v>
      </c>
      <c r="H3217" s="83" t="s">
        <v>1295</v>
      </c>
      <c r="I3217" s="83" t="s">
        <v>1296</v>
      </c>
      <c r="J3217" s="83" t="s">
        <v>924</v>
      </c>
      <c r="K3217" s="83" t="s">
        <v>1008</v>
      </c>
      <c r="L3217" s="84" t="s">
        <v>1297</v>
      </c>
      <c r="M3217" s="84" t="s">
        <v>1169</v>
      </c>
      <c r="N3217" s="83">
        <v>0.5</v>
      </c>
      <c r="O3217" s="83">
        <v>0.5</v>
      </c>
      <c r="P3217" s="83">
        <v>7</v>
      </c>
      <c r="Q3217" s="241">
        <f t="shared" si="238"/>
        <v>1.75</v>
      </c>
      <c r="R3217" s="240" t="str">
        <f t="shared" si="239"/>
        <v>DÜŞÜK RİSK</v>
      </c>
      <c r="S3217" s="84" t="s">
        <v>918</v>
      </c>
      <c r="T3217" s="83" t="s">
        <v>191</v>
      </c>
      <c r="U3217" s="156" t="s">
        <v>919</v>
      </c>
      <c r="V3217" s="85" t="s">
        <v>558</v>
      </c>
      <c r="W3217" s="156" t="s">
        <v>919</v>
      </c>
      <c r="X3217" s="156" t="s">
        <v>858</v>
      </c>
      <c r="Y3217" s="83">
        <v>0.5</v>
      </c>
      <c r="Z3217" s="83">
        <v>0.5</v>
      </c>
      <c r="AA3217" s="83">
        <v>7</v>
      </c>
      <c r="AB3217" s="241">
        <f t="shared" si="240"/>
        <v>1.75</v>
      </c>
      <c r="AC3217" s="240" t="str">
        <f t="shared" si="241"/>
        <v>DÜŞÜK RİSK</v>
      </c>
      <c r="AD3217" s="81" t="s">
        <v>493</v>
      </c>
      <c r="AE3217" s="81" t="s">
        <v>191</v>
      </c>
      <c r="AF3217" s="240" t="s">
        <v>1274</v>
      </c>
      <c r="AG3217" s="83" t="s">
        <v>1298</v>
      </c>
    </row>
    <row r="3218" spans="1:33" ht="105" x14ac:dyDescent="0.45">
      <c r="A3218" s="152">
        <v>3211</v>
      </c>
      <c r="B3218" s="160">
        <v>45896</v>
      </c>
      <c r="C3218" s="83" t="s">
        <v>66</v>
      </c>
      <c r="D3218" s="81" t="s">
        <v>6756</v>
      </c>
      <c r="E3218" s="154" t="s">
        <v>4303</v>
      </c>
      <c r="F3218" s="154" t="s">
        <v>4303</v>
      </c>
      <c r="G3218" s="83" t="s">
        <v>1294</v>
      </c>
      <c r="H3218" s="83" t="s">
        <v>1299</v>
      </c>
      <c r="I3218" s="83" t="s">
        <v>1300</v>
      </c>
      <c r="J3218" s="83" t="s">
        <v>1301</v>
      </c>
      <c r="K3218" s="83" t="s">
        <v>1008</v>
      </c>
      <c r="L3218" s="84" t="s">
        <v>1302</v>
      </c>
      <c r="M3218" s="84" t="s">
        <v>1169</v>
      </c>
      <c r="N3218" s="83">
        <v>3</v>
      </c>
      <c r="O3218" s="83">
        <v>1</v>
      </c>
      <c r="P3218" s="83">
        <v>7</v>
      </c>
      <c r="Q3218" s="241">
        <f t="shared" si="238"/>
        <v>21</v>
      </c>
      <c r="R3218" s="240" t="str">
        <f t="shared" si="239"/>
        <v>OLASI RİSK</v>
      </c>
      <c r="S3218" s="84" t="s">
        <v>918</v>
      </c>
      <c r="T3218" s="83" t="s">
        <v>191</v>
      </c>
      <c r="U3218" s="156" t="s">
        <v>919</v>
      </c>
      <c r="V3218" s="85" t="s">
        <v>558</v>
      </c>
      <c r="W3218" s="156" t="s">
        <v>919</v>
      </c>
      <c r="X3218" s="156" t="s">
        <v>858</v>
      </c>
      <c r="Y3218" s="83">
        <v>1</v>
      </c>
      <c r="Z3218" s="83">
        <v>0.5</v>
      </c>
      <c r="AA3218" s="83">
        <v>3</v>
      </c>
      <c r="AB3218" s="241">
        <f t="shared" si="240"/>
        <v>1.5</v>
      </c>
      <c r="AC3218" s="240" t="str">
        <f t="shared" si="241"/>
        <v>DÜŞÜK RİSK</v>
      </c>
      <c r="AD3218" s="81" t="s">
        <v>132</v>
      </c>
      <c r="AE3218" s="81" t="s">
        <v>191</v>
      </c>
      <c r="AF3218" s="240" t="s">
        <v>921</v>
      </c>
      <c r="AG3218" s="83" t="s">
        <v>1298</v>
      </c>
    </row>
    <row r="3219" spans="1:33" ht="157.5" x14ac:dyDescent="0.45">
      <c r="A3219" s="152">
        <v>3212</v>
      </c>
      <c r="B3219" s="160">
        <v>45896</v>
      </c>
      <c r="C3219" s="83" t="s">
        <v>66</v>
      </c>
      <c r="D3219" s="81" t="s">
        <v>6756</v>
      </c>
      <c r="E3219" s="154" t="s">
        <v>4303</v>
      </c>
      <c r="F3219" s="154" t="s">
        <v>4303</v>
      </c>
      <c r="G3219" s="83" t="s">
        <v>1303</v>
      </c>
      <c r="H3219" s="83" t="s">
        <v>1304</v>
      </c>
      <c r="I3219" s="83" t="s">
        <v>1305</v>
      </c>
      <c r="J3219" s="83" t="s">
        <v>1306</v>
      </c>
      <c r="K3219" s="83" t="s">
        <v>1008</v>
      </c>
      <c r="L3219" s="84" t="s">
        <v>1307</v>
      </c>
      <c r="M3219" s="84" t="s">
        <v>1169</v>
      </c>
      <c r="N3219" s="83">
        <v>1</v>
      </c>
      <c r="O3219" s="83">
        <v>1</v>
      </c>
      <c r="P3219" s="83">
        <v>40</v>
      </c>
      <c r="Q3219" s="241">
        <f t="shared" si="238"/>
        <v>40</v>
      </c>
      <c r="R3219" s="240" t="str">
        <f t="shared" si="239"/>
        <v>OLASI RİSK</v>
      </c>
      <c r="S3219" s="84" t="s">
        <v>918</v>
      </c>
      <c r="T3219" s="83" t="s">
        <v>191</v>
      </c>
      <c r="U3219" s="156" t="s">
        <v>919</v>
      </c>
      <c r="V3219" s="85" t="s">
        <v>558</v>
      </c>
      <c r="W3219" s="156" t="s">
        <v>919</v>
      </c>
      <c r="X3219" s="156" t="s">
        <v>858</v>
      </c>
      <c r="Y3219" s="83">
        <v>0.5</v>
      </c>
      <c r="Z3219" s="83">
        <v>0.5</v>
      </c>
      <c r="AA3219" s="83">
        <v>40</v>
      </c>
      <c r="AB3219" s="241">
        <f t="shared" si="240"/>
        <v>10</v>
      </c>
      <c r="AC3219" s="240" t="str">
        <f t="shared" si="241"/>
        <v>DÜŞÜK RİSK</v>
      </c>
      <c r="AD3219" s="81" t="s">
        <v>132</v>
      </c>
      <c r="AE3219" s="81" t="s">
        <v>191</v>
      </c>
      <c r="AF3219" s="240" t="s">
        <v>921</v>
      </c>
      <c r="AG3219" s="83" t="s">
        <v>1298</v>
      </c>
    </row>
    <row r="3220" spans="1:33" ht="157.5" x14ac:dyDescent="0.45">
      <c r="A3220" s="152">
        <v>3213</v>
      </c>
      <c r="B3220" s="160">
        <v>45896</v>
      </c>
      <c r="C3220" s="83" t="s">
        <v>66</v>
      </c>
      <c r="D3220" s="81" t="s">
        <v>6756</v>
      </c>
      <c r="E3220" s="154" t="s">
        <v>4303</v>
      </c>
      <c r="F3220" s="154" t="s">
        <v>4303</v>
      </c>
      <c r="G3220" s="83" t="s">
        <v>1308</v>
      </c>
      <c r="H3220" s="83" t="s">
        <v>1309</v>
      </c>
      <c r="I3220" s="83" t="s">
        <v>1310</v>
      </c>
      <c r="J3220" s="83" t="s">
        <v>1311</v>
      </c>
      <c r="K3220" s="83" t="s">
        <v>1008</v>
      </c>
      <c r="L3220" s="84" t="s">
        <v>5374</v>
      </c>
      <c r="M3220" s="84" t="s">
        <v>1169</v>
      </c>
      <c r="N3220" s="83">
        <v>3</v>
      </c>
      <c r="O3220" s="83">
        <v>3</v>
      </c>
      <c r="P3220" s="83">
        <v>15</v>
      </c>
      <c r="Q3220" s="241">
        <v>40</v>
      </c>
      <c r="R3220" s="240" t="str">
        <f t="shared" si="239"/>
        <v>OLASI RİSK</v>
      </c>
      <c r="S3220" s="84" t="s">
        <v>918</v>
      </c>
      <c r="T3220" s="83" t="s">
        <v>191</v>
      </c>
      <c r="U3220" s="156" t="s">
        <v>919</v>
      </c>
      <c r="V3220" s="85" t="s">
        <v>558</v>
      </c>
      <c r="W3220" s="156" t="s">
        <v>919</v>
      </c>
      <c r="X3220" s="156" t="s">
        <v>858</v>
      </c>
      <c r="Y3220" s="83">
        <v>0.5</v>
      </c>
      <c r="Z3220" s="83">
        <v>0.5</v>
      </c>
      <c r="AA3220" s="83">
        <v>15</v>
      </c>
      <c r="AB3220" s="241">
        <f t="shared" si="240"/>
        <v>3.75</v>
      </c>
      <c r="AC3220" s="240" t="str">
        <f t="shared" si="241"/>
        <v>DÜŞÜK RİSK</v>
      </c>
      <c r="AD3220" s="81" t="s">
        <v>132</v>
      </c>
      <c r="AE3220" s="81" t="s">
        <v>191</v>
      </c>
      <c r="AF3220" s="240" t="s">
        <v>921</v>
      </c>
      <c r="AG3220" s="83" t="s">
        <v>1298</v>
      </c>
    </row>
    <row r="3221" spans="1:33" ht="175" x14ac:dyDescent="0.45">
      <c r="A3221" s="152">
        <v>3214</v>
      </c>
      <c r="B3221" s="160">
        <v>45896</v>
      </c>
      <c r="C3221" s="83" t="s">
        <v>66</v>
      </c>
      <c r="D3221" s="81" t="s">
        <v>6756</v>
      </c>
      <c r="E3221" s="154" t="s">
        <v>4303</v>
      </c>
      <c r="F3221" s="154" t="s">
        <v>4303</v>
      </c>
      <c r="G3221" s="83" t="s">
        <v>1313</v>
      </c>
      <c r="H3221" s="83" t="s">
        <v>1314</v>
      </c>
      <c r="I3221" s="83" t="s">
        <v>1315</v>
      </c>
      <c r="J3221" s="83" t="s">
        <v>1306</v>
      </c>
      <c r="K3221" s="83" t="s">
        <v>1008</v>
      </c>
      <c r="L3221" s="84" t="s">
        <v>1316</v>
      </c>
      <c r="M3221" s="84" t="s">
        <v>1169</v>
      </c>
      <c r="N3221" s="83">
        <v>1</v>
      </c>
      <c r="O3221" s="83">
        <v>0.5</v>
      </c>
      <c r="P3221" s="83">
        <v>15</v>
      </c>
      <c r="Q3221" s="241">
        <f t="shared" si="238"/>
        <v>7.5</v>
      </c>
      <c r="R3221" s="240" t="str">
        <f t="shared" si="239"/>
        <v>DÜŞÜK RİSK</v>
      </c>
      <c r="S3221" s="84" t="s">
        <v>918</v>
      </c>
      <c r="T3221" s="83" t="s">
        <v>72</v>
      </c>
      <c r="U3221" s="156" t="s">
        <v>919</v>
      </c>
      <c r="V3221" s="85" t="s">
        <v>558</v>
      </c>
      <c r="W3221" s="156" t="s">
        <v>919</v>
      </c>
      <c r="X3221" s="156" t="s">
        <v>858</v>
      </c>
      <c r="Y3221" s="83">
        <v>0.5</v>
      </c>
      <c r="Z3221" s="83">
        <v>0.5</v>
      </c>
      <c r="AA3221" s="83">
        <v>40</v>
      </c>
      <c r="AB3221" s="241">
        <f t="shared" si="240"/>
        <v>10</v>
      </c>
      <c r="AC3221" s="240" t="str">
        <f t="shared" si="241"/>
        <v>DÜŞÜK RİSK</v>
      </c>
      <c r="AD3221" s="81" t="s">
        <v>493</v>
      </c>
      <c r="AE3221" s="81" t="s">
        <v>72</v>
      </c>
      <c r="AF3221" s="240" t="s">
        <v>1081</v>
      </c>
      <c r="AG3221" s="83" t="s">
        <v>1298</v>
      </c>
    </row>
    <row r="3222" spans="1:33" ht="122.5" x14ac:dyDescent="0.45">
      <c r="A3222" s="152">
        <v>3215</v>
      </c>
      <c r="B3222" s="160">
        <v>45896</v>
      </c>
      <c r="C3222" s="83" t="s">
        <v>66</v>
      </c>
      <c r="D3222" s="81" t="s">
        <v>6756</v>
      </c>
      <c r="E3222" s="154" t="s">
        <v>4303</v>
      </c>
      <c r="F3222" s="154" t="s">
        <v>4303</v>
      </c>
      <c r="G3222" s="83" t="s">
        <v>1313</v>
      </c>
      <c r="H3222" s="83" t="s">
        <v>1317</v>
      </c>
      <c r="I3222" s="83" t="s">
        <v>1318</v>
      </c>
      <c r="J3222" s="83" t="s">
        <v>1306</v>
      </c>
      <c r="K3222" s="83" t="s">
        <v>1008</v>
      </c>
      <c r="L3222" s="84" t="s">
        <v>1319</v>
      </c>
      <c r="M3222" s="84" t="s">
        <v>1169</v>
      </c>
      <c r="N3222" s="83">
        <v>1</v>
      </c>
      <c r="O3222" s="83">
        <v>0.5</v>
      </c>
      <c r="P3222" s="83">
        <v>40</v>
      </c>
      <c r="Q3222" s="241">
        <f t="shared" si="238"/>
        <v>20</v>
      </c>
      <c r="R3222" s="240" t="str">
        <f t="shared" si="239"/>
        <v>OLASI RİSK</v>
      </c>
      <c r="S3222" s="84" t="s">
        <v>918</v>
      </c>
      <c r="T3222" s="83" t="s">
        <v>191</v>
      </c>
      <c r="U3222" s="156" t="s">
        <v>919</v>
      </c>
      <c r="V3222" s="85" t="s">
        <v>558</v>
      </c>
      <c r="W3222" s="156" t="s">
        <v>919</v>
      </c>
      <c r="X3222" s="156" t="s">
        <v>858</v>
      </c>
      <c r="Y3222" s="83">
        <v>1</v>
      </c>
      <c r="Z3222" s="83">
        <v>0.5</v>
      </c>
      <c r="AA3222" s="83">
        <v>15</v>
      </c>
      <c r="AB3222" s="241">
        <f t="shared" si="240"/>
        <v>7.5</v>
      </c>
      <c r="AC3222" s="240" t="str">
        <f t="shared" si="241"/>
        <v>DÜŞÜK RİSK</v>
      </c>
      <c r="AD3222" s="81" t="s">
        <v>132</v>
      </c>
      <c r="AE3222" s="81" t="s">
        <v>191</v>
      </c>
      <c r="AF3222" s="240" t="s">
        <v>921</v>
      </c>
      <c r="AG3222" s="83" t="s">
        <v>1298</v>
      </c>
    </row>
    <row r="3223" spans="1:33" ht="157.5" x14ac:dyDescent="0.45">
      <c r="A3223" s="152">
        <v>3216</v>
      </c>
      <c r="B3223" s="160">
        <v>45896</v>
      </c>
      <c r="C3223" s="83" t="s">
        <v>66</v>
      </c>
      <c r="D3223" s="81" t="s">
        <v>6756</v>
      </c>
      <c r="E3223" s="154" t="s">
        <v>4303</v>
      </c>
      <c r="F3223" s="154" t="s">
        <v>4303</v>
      </c>
      <c r="G3223" s="83" t="s">
        <v>1313</v>
      </c>
      <c r="H3223" s="83" t="s">
        <v>1320</v>
      </c>
      <c r="I3223" s="83" t="s">
        <v>1321</v>
      </c>
      <c r="J3223" s="83" t="s">
        <v>1322</v>
      </c>
      <c r="K3223" s="83" t="s">
        <v>1008</v>
      </c>
      <c r="L3223" s="84" t="s">
        <v>1323</v>
      </c>
      <c r="M3223" s="84" t="s">
        <v>1169</v>
      </c>
      <c r="N3223" s="83">
        <v>1</v>
      </c>
      <c r="O3223" s="83">
        <v>1</v>
      </c>
      <c r="P3223" s="83">
        <v>40</v>
      </c>
      <c r="Q3223" s="241">
        <f t="shared" si="238"/>
        <v>40</v>
      </c>
      <c r="R3223" s="240" t="str">
        <f t="shared" si="239"/>
        <v>OLASI RİSK</v>
      </c>
      <c r="S3223" s="84" t="s">
        <v>918</v>
      </c>
      <c r="T3223" s="83" t="s">
        <v>72</v>
      </c>
      <c r="U3223" s="156" t="s">
        <v>919</v>
      </c>
      <c r="V3223" s="85" t="s">
        <v>558</v>
      </c>
      <c r="W3223" s="156" t="s">
        <v>919</v>
      </c>
      <c r="X3223" s="156" t="s">
        <v>858</v>
      </c>
      <c r="Y3223" s="83">
        <v>0.5</v>
      </c>
      <c r="Z3223" s="83">
        <v>0.5</v>
      </c>
      <c r="AA3223" s="83">
        <v>40</v>
      </c>
      <c r="AB3223" s="241">
        <f t="shared" si="240"/>
        <v>10</v>
      </c>
      <c r="AC3223" s="240" t="str">
        <f t="shared" si="241"/>
        <v>DÜŞÜK RİSK</v>
      </c>
      <c r="AD3223" s="81" t="s">
        <v>132</v>
      </c>
      <c r="AE3223" s="81" t="s">
        <v>191</v>
      </c>
      <c r="AF3223" s="240" t="s">
        <v>921</v>
      </c>
      <c r="AG3223" s="83" t="s">
        <v>1298</v>
      </c>
    </row>
    <row r="3224" spans="1:33" ht="122.5" x14ac:dyDescent="0.45">
      <c r="A3224" s="152">
        <v>3217</v>
      </c>
      <c r="B3224" s="160">
        <v>45896</v>
      </c>
      <c r="C3224" s="83" t="s">
        <v>66</v>
      </c>
      <c r="D3224" s="81" t="s">
        <v>6756</v>
      </c>
      <c r="E3224" s="154" t="s">
        <v>4303</v>
      </c>
      <c r="F3224" s="154" t="s">
        <v>4303</v>
      </c>
      <c r="G3224" s="83" t="s">
        <v>1313</v>
      </c>
      <c r="H3224" s="83" t="s">
        <v>1324</v>
      </c>
      <c r="I3224" s="83" t="s">
        <v>1325</v>
      </c>
      <c r="J3224" s="83" t="s">
        <v>1326</v>
      </c>
      <c r="K3224" s="83" t="s">
        <v>1008</v>
      </c>
      <c r="L3224" s="84" t="s">
        <v>4790</v>
      </c>
      <c r="M3224" s="84" t="s">
        <v>1169</v>
      </c>
      <c r="N3224" s="83">
        <v>1</v>
      </c>
      <c r="O3224" s="83">
        <v>0.5</v>
      </c>
      <c r="P3224" s="83">
        <v>40</v>
      </c>
      <c r="Q3224" s="241">
        <v>300</v>
      </c>
      <c r="R3224" s="240" t="str">
        <f t="shared" si="239"/>
        <v>YÜKSEK RİSK</v>
      </c>
      <c r="S3224" s="84" t="s">
        <v>4958</v>
      </c>
      <c r="T3224" s="83" t="s">
        <v>72</v>
      </c>
      <c r="U3224" s="156" t="s">
        <v>919</v>
      </c>
      <c r="V3224" s="85"/>
      <c r="W3224" s="156"/>
      <c r="X3224" s="156" t="s">
        <v>858</v>
      </c>
      <c r="Y3224" s="83">
        <v>0.5</v>
      </c>
      <c r="Z3224" s="83">
        <v>0.5</v>
      </c>
      <c r="AA3224" s="83">
        <v>40</v>
      </c>
      <c r="AB3224" s="241">
        <f t="shared" si="240"/>
        <v>10</v>
      </c>
      <c r="AC3224" s="240" t="str">
        <f t="shared" si="241"/>
        <v>DÜŞÜK RİSK</v>
      </c>
      <c r="AD3224" s="81" t="s">
        <v>493</v>
      </c>
      <c r="AE3224" s="81" t="s">
        <v>72</v>
      </c>
      <c r="AF3224" s="240" t="s">
        <v>1081</v>
      </c>
      <c r="AG3224" s="83" t="s">
        <v>1298</v>
      </c>
    </row>
    <row r="3225" spans="1:33" ht="122.5" x14ac:dyDescent="0.45">
      <c r="A3225" s="152">
        <v>3218</v>
      </c>
      <c r="B3225" s="160">
        <v>45896</v>
      </c>
      <c r="C3225" s="83" t="s">
        <v>66</v>
      </c>
      <c r="D3225" s="81" t="s">
        <v>6756</v>
      </c>
      <c r="E3225" s="154" t="s">
        <v>4303</v>
      </c>
      <c r="F3225" s="154" t="s">
        <v>4303</v>
      </c>
      <c r="G3225" s="83" t="s">
        <v>1313</v>
      </c>
      <c r="H3225" s="83" t="s">
        <v>1327</v>
      </c>
      <c r="I3225" s="83" t="s">
        <v>1325</v>
      </c>
      <c r="J3225" s="83" t="s">
        <v>1328</v>
      </c>
      <c r="K3225" s="83" t="s">
        <v>1008</v>
      </c>
      <c r="L3225" s="84" t="s">
        <v>1329</v>
      </c>
      <c r="M3225" s="84" t="s">
        <v>1169</v>
      </c>
      <c r="N3225" s="83">
        <v>1</v>
      </c>
      <c r="O3225" s="83">
        <v>1</v>
      </c>
      <c r="P3225" s="83">
        <v>40</v>
      </c>
      <c r="Q3225" s="241">
        <f t="shared" si="238"/>
        <v>40</v>
      </c>
      <c r="R3225" s="240" t="str">
        <f t="shared" si="239"/>
        <v>OLASI RİSK</v>
      </c>
      <c r="S3225" s="84" t="s">
        <v>918</v>
      </c>
      <c r="T3225" s="83" t="s">
        <v>72</v>
      </c>
      <c r="U3225" s="156" t="s">
        <v>919</v>
      </c>
      <c r="V3225" s="85" t="s">
        <v>558</v>
      </c>
      <c r="W3225" s="156" t="s">
        <v>919</v>
      </c>
      <c r="X3225" s="156" t="s">
        <v>858</v>
      </c>
      <c r="Y3225" s="83">
        <v>1</v>
      </c>
      <c r="Z3225" s="83">
        <v>0.5</v>
      </c>
      <c r="AA3225" s="83">
        <v>15</v>
      </c>
      <c r="AB3225" s="241">
        <f t="shared" si="240"/>
        <v>7.5</v>
      </c>
      <c r="AC3225" s="240" t="str">
        <f t="shared" si="241"/>
        <v>DÜŞÜK RİSK</v>
      </c>
      <c r="AD3225" s="81" t="s">
        <v>493</v>
      </c>
      <c r="AE3225" s="81" t="s">
        <v>72</v>
      </c>
      <c r="AF3225" s="240" t="s">
        <v>1081</v>
      </c>
      <c r="AG3225" s="83" t="s">
        <v>1298</v>
      </c>
    </row>
    <row r="3226" spans="1:33" ht="87.5" x14ac:dyDescent="0.45">
      <c r="A3226" s="152">
        <v>3219</v>
      </c>
      <c r="B3226" s="160">
        <v>45896</v>
      </c>
      <c r="C3226" s="83" t="s">
        <v>66</v>
      </c>
      <c r="D3226" s="81" t="s">
        <v>6756</v>
      </c>
      <c r="E3226" s="154" t="s">
        <v>4303</v>
      </c>
      <c r="F3226" s="154" t="s">
        <v>4303</v>
      </c>
      <c r="G3226" s="83" t="s">
        <v>1313</v>
      </c>
      <c r="H3226" s="83" t="s">
        <v>1330</v>
      </c>
      <c r="I3226" s="83" t="s">
        <v>1331</v>
      </c>
      <c r="J3226" s="83" t="s">
        <v>1332</v>
      </c>
      <c r="K3226" s="83" t="s">
        <v>1008</v>
      </c>
      <c r="L3226" s="84" t="s">
        <v>1333</v>
      </c>
      <c r="M3226" s="84" t="s">
        <v>1169</v>
      </c>
      <c r="N3226" s="83">
        <v>1</v>
      </c>
      <c r="O3226" s="83">
        <v>1</v>
      </c>
      <c r="P3226" s="83">
        <v>40</v>
      </c>
      <c r="Q3226" s="241">
        <f t="shared" si="238"/>
        <v>40</v>
      </c>
      <c r="R3226" s="240" t="str">
        <f t="shared" si="239"/>
        <v>OLASI RİSK</v>
      </c>
      <c r="S3226" s="84" t="s">
        <v>918</v>
      </c>
      <c r="T3226" s="83" t="s">
        <v>72</v>
      </c>
      <c r="U3226" s="156" t="s">
        <v>919</v>
      </c>
      <c r="V3226" s="85" t="s">
        <v>558</v>
      </c>
      <c r="W3226" s="156" t="s">
        <v>919</v>
      </c>
      <c r="X3226" s="156" t="s">
        <v>858</v>
      </c>
      <c r="Y3226" s="83">
        <v>1</v>
      </c>
      <c r="Z3226" s="83">
        <v>0.5</v>
      </c>
      <c r="AA3226" s="83">
        <v>15</v>
      </c>
      <c r="AB3226" s="241">
        <f t="shared" si="240"/>
        <v>7.5</v>
      </c>
      <c r="AC3226" s="240" t="str">
        <f t="shared" si="241"/>
        <v>DÜŞÜK RİSK</v>
      </c>
      <c r="AD3226" s="81" t="s">
        <v>493</v>
      </c>
      <c r="AE3226" s="81" t="s">
        <v>72</v>
      </c>
      <c r="AF3226" s="240" t="s">
        <v>1081</v>
      </c>
      <c r="AG3226" s="83" t="s">
        <v>1298</v>
      </c>
    </row>
    <row r="3227" spans="1:33" ht="87.5" x14ac:dyDescent="0.45">
      <c r="A3227" s="152">
        <v>3220</v>
      </c>
      <c r="B3227" s="160">
        <v>45896</v>
      </c>
      <c r="C3227" s="83" t="s">
        <v>66</v>
      </c>
      <c r="D3227" s="81" t="s">
        <v>6756</v>
      </c>
      <c r="E3227" s="154" t="s">
        <v>4303</v>
      </c>
      <c r="F3227" s="154" t="s">
        <v>4303</v>
      </c>
      <c r="G3227" s="83" t="s">
        <v>1334</v>
      </c>
      <c r="H3227" s="83" t="s">
        <v>1335</v>
      </c>
      <c r="I3227" s="83" t="s">
        <v>1336</v>
      </c>
      <c r="J3227" s="83" t="s">
        <v>1337</v>
      </c>
      <c r="K3227" s="83" t="s">
        <v>1008</v>
      </c>
      <c r="L3227" s="84" t="s">
        <v>1338</v>
      </c>
      <c r="M3227" s="84" t="s">
        <v>917</v>
      </c>
      <c r="N3227" s="83">
        <v>0.5</v>
      </c>
      <c r="O3227" s="83">
        <v>0.5</v>
      </c>
      <c r="P3227" s="83">
        <v>40</v>
      </c>
      <c r="Q3227" s="241">
        <f t="shared" si="238"/>
        <v>10</v>
      </c>
      <c r="R3227" s="240" t="str">
        <f t="shared" si="239"/>
        <v>DÜŞÜK RİSK</v>
      </c>
      <c r="S3227" s="84" t="s">
        <v>918</v>
      </c>
      <c r="T3227" s="83" t="s">
        <v>72</v>
      </c>
      <c r="U3227" s="156" t="s">
        <v>919</v>
      </c>
      <c r="V3227" s="85" t="s">
        <v>558</v>
      </c>
      <c r="W3227" s="156" t="s">
        <v>919</v>
      </c>
      <c r="X3227" s="156" t="s">
        <v>858</v>
      </c>
      <c r="Y3227" s="83">
        <v>0.5</v>
      </c>
      <c r="Z3227" s="83">
        <v>0.5</v>
      </c>
      <c r="AA3227" s="83">
        <v>40</v>
      </c>
      <c r="AB3227" s="241">
        <f t="shared" si="240"/>
        <v>10</v>
      </c>
      <c r="AC3227" s="240" t="str">
        <f t="shared" si="241"/>
        <v>DÜŞÜK RİSK</v>
      </c>
      <c r="AD3227" s="81" t="s">
        <v>493</v>
      </c>
      <c r="AE3227" s="81" t="s">
        <v>72</v>
      </c>
      <c r="AF3227" s="240" t="s">
        <v>1274</v>
      </c>
      <c r="AG3227" s="83" t="s">
        <v>1298</v>
      </c>
    </row>
    <row r="3228" spans="1:33" ht="192.5" x14ac:dyDescent="0.45">
      <c r="A3228" s="152">
        <v>3221</v>
      </c>
      <c r="B3228" s="160">
        <v>45896</v>
      </c>
      <c r="C3228" s="83" t="s">
        <v>66</v>
      </c>
      <c r="D3228" s="81" t="s">
        <v>6756</v>
      </c>
      <c r="E3228" s="154" t="s">
        <v>4303</v>
      </c>
      <c r="F3228" s="154" t="s">
        <v>4303</v>
      </c>
      <c r="G3228" s="83" t="s">
        <v>1339</v>
      </c>
      <c r="H3228" s="83" t="s">
        <v>1340</v>
      </c>
      <c r="I3228" s="83" t="s">
        <v>1341</v>
      </c>
      <c r="J3228" s="83" t="s">
        <v>1342</v>
      </c>
      <c r="K3228" s="83" t="s">
        <v>1008</v>
      </c>
      <c r="L3228" s="84" t="s">
        <v>1343</v>
      </c>
      <c r="M3228" s="84" t="s">
        <v>917</v>
      </c>
      <c r="N3228" s="83">
        <v>0.5</v>
      </c>
      <c r="O3228" s="83">
        <v>0.5</v>
      </c>
      <c r="P3228" s="83">
        <v>100</v>
      </c>
      <c r="Q3228" s="241">
        <f t="shared" si="238"/>
        <v>25</v>
      </c>
      <c r="R3228" s="240" t="str">
        <f t="shared" si="239"/>
        <v>OLASI RİSK</v>
      </c>
      <c r="S3228" s="84" t="s">
        <v>918</v>
      </c>
      <c r="T3228" s="83" t="s">
        <v>191</v>
      </c>
      <c r="U3228" s="156" t="s">
        <v>919</v>
      </c>
      <c r="V3228" s="85" t="s">
        <v>558</v>
      </c>
      <c r="W3228" s="156" t="s">
        <v>919</v>
      </c>
      <c r="X3228" s="156" t="s">
        <v>858</v>
      </c>
      <c r="Y3228" s="83">
        <v>0.5</v>
      </c>
      <c r="Z3228" s="83">
        <v>0.5</v>
      </c>
      <c r="AA3228" s="83">
        <v>40</v>
      </c>
      <c r="AB3228" s="241">
        <f t="shared" si="240"/>
        <v>10</v>
      </c>
      <c r="AC3228" s="240" t="str">
        <f t="shared" si="241"/>
        <v>DÜŞÜK RİSK</v>
      </c>
      <c r="AD3228" s="81" t="s">
        <v>493</v>
      </c>
      <c r="AE3228" s="81" t="s">
        <v>191</v>
      </c>
      <c r="AF3228" s="240" t="s">
        <v>1274</v>
      </c>
      <c r="AG3228" s="83" t="s">
        <v>1298</v>
      </c>
    </row>
    <row r="3229" spans="1:33" ht="140" x14ac:dyDescent="0.45">
      <c r="A3229" s="152">
        <v>3222</v>
      </c>
      <c r="B3229" s="160">
        <v>45896</v>
      </c>
      <c r="C3229" s="83" t="s">
        <v>66</v>
      </c>
      <c r="D3229" s="81" t="s">
        <v>6756</v>
      </c>
      <c r="E3229" s="154" t="s">
        <v>4303</v>
      </c>
      <c r="F3229" s="154" t="s">
        <v>4303</v>
      </c>
      <c r="G3229" s="83" t="s">
        <v>1339</v>
      </c>
      <c r="H3229" s="83" t="s">
        <v>1344</v>
      </c>
      <c r="I3229" s="83" t="s">
        <v>1345</v>
      </c>
      <c r="J3229" s="83" t="s">
        <v>1346</v>
      </c>
      <c r="K3229" s="83" t="s">
        <v>1008</v>
      </c>
      <c r="L3229" s="84" t="s">
        <v>1347</v>
      </c>
      <c r="M3229" s="84" t="s">
        <v>917</v>
      </c>
      <c r="N3229" s="83">
        <v>1</v>
      </c>
      <c r="O3229" s="83">
        <v>0.5</v>
      </c>
      <c r="P3229" s="83">
        <v>100</v>
      </c>
      <c r="Q3229" s="241">
        <f t="shared" si="238"/>
        <v>50</v>
      </c>
      <c r="R3229" s="240" t="str">
        <f t="shared" si="239"/>
        <v>OLASI RİSK</v>
      </c>
      <c r="S3229" s="84" t="s">
        <v>918</v>
      </c>
      <c r="T3229" s="83" t="s">
        <v>191</v>
      </c>
      <c r="U3229" s="156" t="s">
        <v>919</v>
      </c>
      <c r="V3229" s="85" t="s">
        <v>558</v>
      </c>
      <c r="W3229" s="156" t="s">
        <v>919</v>
      </c>
      <c r="X3229" s="156" t="s">
        <v>858</v>
      </c>
      <c r="Y3229" s="83">
        <v>0.5</v>
      </c>
      <c r="Z3229" s="83">
        <v>0.5</v>
      </c>
      <c r="AA3229" s="83">
        <v>40</v>
      </c>
      <c r="AB3229" s="241">
        <f t="shared" si="240"/>
        <v>10</v>
      </c>
      <c r="AC3229" s="240" t="str">
        <f t="shared" si="241"/>
        <v>DÜŞÜK RİSK</v>
      </c>
      <c r="AD3229" s="81" t="s">
        <v>132</v>
      </c>
      <c r="AE3229" s="81" t="s">
        <v>191</v>
      </c>
      <c r="AF3229" s="240" t="s">
        <v>921</v>
      </c>
      <c r="AG3229" s="83" t="s">
        <v>1298</v>
      </c>
    </row>
    <row r="3230" spans="1:33" ht="175" x14ac:dyDescent="0.45">
      <c r="A3230" s="152">
        <v>3223</v>
      </c>
      <c r="B3230" s="160">
        <v>45896</v>
      </c>
      <c r="C3230" s="83" t="s">
        <v>66</v>
      </c>
      <c r="D3230" s="81" t="s">
        <v>6756</v>
      </c>
      <c r="E3230" s="154" t="s">
        <v>4303</v>
      </c>
      <c r="F3230" s="154" t="s">
        <v>4303</v>
      </c>
      <c r="G3230" s="83" t="s">
        <v>1348</v>
      </c>
      <c r="H3230" s="83" t="s">
        <v>1349</v>
      </c>
      <c r="I3230" s="83" t="s">
        <v>1350</v>
      </c>
      <c r="J3230" s="83" t="s">
        <v>1351</v>
      </c>
      <c r="K3230" s="83" t="s">
        <v>1008</v>
      </c>
      <c r="L3230" s="84" t="s">
        <v>1352</v>
      </c>
      <c r="M3230" s="84" t="s">
        <v>917</v>
      </c>
      <c r="N3230" s="83">
        <v>1</v>
      </c>
      <c r="O3230" s="83">
        <v>0.5</v>
      </c>
      <c r="P3230" s="83">
        <v>100</v>
      </c>
      <c r="Q3230" s="241">
        <f t="shared" si="238"/>
        <v>50</v>
      </c>
      <c r="R3230" s="240" t="str">
        <f t="shared" si="239"/>
        <v>OLASI RİSK</v>
      </c>
      <c r="S3230" s="84" t="s">
        <v>918</v>
      </c>
      <c r="T3230" s="83" t="s">
        <v>132</v>
      </c>
      <c r="U3230" s="156" t="s">
        <v>919</v>
      </c>
      <c r="V3230" s="85" t="s">
        <v>558</v>
      </c>
      <c r="W3230" s="156" t="s">
        <v>919</v>
      </c>
      <c r="X3230" s="156" t="s">
        <v>858</v>
      </c>
      <c r="Y3230" s="83">
        <v>0.5</v>
      </c>
      <c r="Z3230" s="83">
        <v>0.5</v>
      </c>
      <c r="AA3230" s="83">
        <v>40</v>
      </c>
      <c r="AB3230" s="241">
        <f t="shared" si="240"/>
        <v>10</v>
      </c>
      <c r="AC3230" s="240" t="str">
        <f t="shared" si="241"/>
        <v>DÜŞÜK RİSK</v>
      </c>
      <c r="AD3230" s="81" t="s">
        <v>132</v>
      </c>
      <c r="AE3230" s="81" t="s">
        <v>132</v>
      </c>
      <c r="AF3230" s="240" t="s">
        <v>1353</v>
      </c>
      <c r="AG3230" s="83" t="s">
        <v>1298</v>
      </c>
    </row>
    <row r="3231" spans="1:33" ht="175" x14ac:dyDescent="0.45">
      <c r="A3231" s="152">
        <v>3224</v>
      </c>
      <c r="B3231" s="160">
        <v>45896</v>
      </c>
      <c r="C3231" s="83" t="s">
        <v>66</v>
      </c>
      <c r="D3231" s="81" t="s">
        <v>6756</v>
      </c>
      <c r="E3231" s="154" t="s">
        <v>4303</v>
      </c>
      <c r="F3231" s="154" t="s">
        <v>4303</v>
      </c>
      <c r="G3231" s="83" t="s">
        <v>1339</v>
      </c>
      <c r="H3231" s="83" t="s">
        <v>1354</v>
      </c>
      <c r="I3231" s="83" t="s">
        <v>1355</v>
      </c>
      <c r="J3231" s="83" t="s">
        <v>1356</v>
      </c>
      <c r="K3231" s="83" t="s">
        <v>1008</v>
      </c>
      <c r="L3231" s="84" t="s">
        <v>1357</v>
      </c>
      <c r="M3231" s="84" t="s">
        <v>917</v>
      </c>
      <c r="N3231" s="83">
        <v>1</v>
      </c>
      <c r="O3231" s="83">
        <v>0.5</v>
      </c>
      <c r="P3231" s="83">
        <v>100</v>
      </c>
      <c r="Q3231" s="241">
        <f t="shared" si="238"/>
        <v>50</v>
      </c>
      <c r="R3231" s="240" t="str">
        <f t="shared" si="239"/>
        <v>OLASI RİSK</v>
      </c>
      <c r="S3231" s="84" t="s">
        <v>918</v>
      </c>
      <c r="T3231" s="83" t="s">
        <v>132</v>
      </c>
      <c r="U3231" s="156" t="s">
        <v>919</v>
      </c>
      <c r="V3231" s="85" t="s">
        <v>558</v>
      </c>
      <c r="W3231" s="156" t="s">
        <v>919</v>
      </c>
      <c r="X3231" s="156" t="s">
        <v>858</v>
      </c>
      <c r="Y3231" s="83">
        <v>0.5</v>
      </c>
      <c r="Z3231" s="83">
        <v>0.5</v>
      </c>
      <c r="AA3231" s="83">
        <v>40</v>
      </c>
      <c r="AB3231" s="241">
        <f t="shared" si="240"/>
        <v>10</v>
      </c>
      <c r="AC3231" s="240" t="str">
        <f t="shared" si="241"/>
        <v>DÜŞÜK RİSK</v>
      </c>
      <c r="AD3231" s="81" t="s">
        <v>132</v>
      </c>
      <c r="AE3231" s="81" t="s">
        <v>132</v>
      </c>
      <c r="AF3231" s="240" t="s">
        <v>1353</v>
      </c>
      <c r="AG3231" s="83" t="s">
        <v>1298</v>
      </c>
    </row>
    <row r="3232" spans="1:33" ht="140" x14ac:dyDescent="0.45">
      <c r="A3232" s="152">
        <v>3225</v>
      </c>
      <c r="B3232" s="160">
        <v>45896</v>
      </c>
      <c r="C3232" s="83" t="s">
        <v>66</v>
      </c>
      <c r="D3232" s="81" t="s">
        <v>6756</v>
      </c>
      <c r="E3232" s="154" t="s">
        <v>4303</v>
      </c>
      <c r="F3232" s="154" t="s">
        <v>4303</v>
      </c>
      <c r="G3232" s="83" t="s">
        <v>1358</v>
      </c>
      <c r="H3232" s="83" t="s">
        <v>1359</v>
      </c>
      <c r="I3232" s="83" t="s">
        <v>1360</v>
      </c>
      <c r="J3232" s="83" t="s">
        <v>1361</v>
      </c>
      <c r="K3232" s="83" t="s">
        <v>1008</v>
      </c>
      <c r="L3232" s="84" t="s">
        <v>1362</v>
      </c>
      <c r="M3232" s="84" t="s">
        <v>917</v>
      </c>
      <c r="N3232" s="83">
        <v>1</v>
      </c>
      <c r="O3232" s="83">
        <v>1</v>
      </c>
      <c r="P3232" s="83">
        <v>15</v>
      </c>
      <c r="Q3232" s="241">
        <f t="shared" si="238"/>
        <v>15</v>
      </c>
      <c r="R3232" s="240" t="str">
        <f t="shared" si="239"/>
        <v>DÜŞÜK RİSK</v>
      </c>
      <c r="S3232" s="84" t="s">
        <v>918</v>
      </c>
      <c r="T3232" s="83" t="s">
        <v>132</v>
      </c>
      <c r="U3232" s="156" t="s">
        <v>919</v>
      </c>
      <c r="V3232" s="85" t="s">
        <v>558</v>
      </c>
      <c r="W3232" s="156" t="s">
        <v>919</v>
      </c>
      <c r="X3232" s="156" t="s">
        <v>858</v>
      </c>
      <c r="Y3232" s="83">
        <v>1</v>
      </c>
      <c r="Z3232" s="83">
        <v>1</v>
      </c>
      <c r="AA3232" s="83">
        <v>15</v>
      </c>
      <c r="AB3232" s="241">
        <f t="shared" si="240"/>
        <v>15</v>
      </c>
      <c r="AC3232" s="240" t="str">
        <f t="shared" si="241"/>
        <v>DÜŞÜK RİSK</v>
      </c>
      <c r="AD3232" s="81" t="s">
        <v>132</v>
      </c>
      <c r="AE3232" s="81" t="s">
        <v>132</v>
      </c>
      <c r="AF3232" s="240" t="s">
        <v>1353</v>
      </c>
      <c r="AG3232" s="83" t="s">
        <v>1298</v>
      </c>
    </row>
    <row r="3233" spans="1:33" ht="105" x14ac:dyDescent="0.45">
      <c r="A3233" s="152">
        <v>3226</v>
      </c>
      <c r="B3233" s="160">
        <v>45896</v>
      </c>
      <c r="C3233" s="83" t="s">
        <v>66</v>
      </c>
      <c r="D3233" s="81" t="s">
        <v>6758</v>
      </c>
      <c r="E3233" s="154" t="s">
        <v>4303</v>
      </c>
      <c r="F3233" s="154" t="s">
        <v>4303</v>
      </c>
      <c r="G3233" s="83" t="s">
        <v>1401</v>
      </c>
      <c r="H3233" s="83" t="s">
        <v>1402</v>
      </c>
      <c r="I3233" s="83" t="s">
        <v>1403</v>
      </c>
      <c r="J3233" s="83" t="s">
        <v>1404</v>
      </c>
      <c r="K3233" s="83" t="s">
        <v>857</v>
      </c>
      <c r="L3233" s="84" t="s">
        <v>1405</v>
      </c>
      <c r="M3233" s="84" t="s">
        <v>917</v>
      </c>
      <c r="N3233" s="83">
        <v>0.5</v>
      </c>
      <c r="O3233" s="83">
        <v>0.5</v>
      </c>
      <c r="P3233" s="83">
        <v>40</v>
      </c>
      <c r="Q3233" s="241">
        <f t="shared" si="238"/>
        <v>10</v>
      </c>
      <c r="R3233" s="240" t="str">
        <f t="shared" si="239"/>
        <v>DÜŞÜK RİSK</v>
      </c>
      <c r="S3233" s="84" t="s">
        <v>918</v>
      </c>
      <c r="T3233" s="83" t="s">
        <v>191</v>
      </c>
      <c r="U3233" s="156" t="s">
        <v>919</v>
      </c>
      <c r="V3233" s="85" t="s">
        <v>558</v>
      </c>
      <c r="W3233" s="156" t="s">
        <v>919</v>
      </c>
      <c r="X3233" s="156" t="s">
        <v>858</v>
      </c>
      <c r="Y3233" s="83">
        <v>0.5</v>
      </c>
      <c r="Z3233" s="83">
        <v>0.5</v>
      </c>
      <c r="AA3233" s="83">
        <v>40</v>
      </c>
      <c r="AB3233" s="241">
        <f t="shared" si="240"/>
        <v>10</v>
      </c>
      <c r="AC3233" s="240" t="str">
        <f t="shared" si="241"/>
        <v>DÜŞÜK RİSK</v>
      </c>
      <c r="AD3233" s="81" t="s">
        <v>493</v>
      </c>
      <c r="AE3233" s="81" t="s">
        <v>191</v>
      </c>
      <c r="AF3233" s="240" t="s">
        <v>1274</v>
      </c>
      <c r="AG3233" s="83" t="s">
        <v>860</v>
      </c>
    </row>
    <row r="3234" spans="1:33" ht="105" x14ac:dyDescent="0.45">
      <c r="A3234" s="152">
        <v>3227</v>
      </c>
      <c r="B3234" s="160">
        <v>45896</v>
      </c>
      <c r="C3234" s="83" t="s">
        <v>66</v>
      </c>
      <c r="D3234" s="81" t="s">
        <v>6758</v>
      </c>
      <c r="E3234" s="154" t="s">
        <v>4303</v>
      </c>
      <c r="F3234" s="154" t="s">
        <v>4303</v>
      </c>
      <c r="G3234" s="83" t="s">
        <v>1401</v>
      </c>
      <c r="H3234" s="83" t="s">
        <v>1406</v>
      </c>
      <c r="I3234" s="83" t="s">
        <v>1407</v>
      </c>
      <c r="J3234" s="83" t="s">
        <v>1408</v>
      </c>
      <c r="K3234" s="83" t="s">
        <v>857</v>
      </c>
      <c r="L3234" s="84" t="s">
        <v>1409</v>
      </c>
      <c r="M3234" s="84" t="s">
        <v>917</v>
      </c>
      <c r="N3234" s="83">
        <v>0.5</v>
      </c>
      <c r="O3234" s="83">
        <v>0.5</v>
      </c>
      <c r="P3234" s="83">
        <v>15</v>
      </c>
      <c r="Q3234" s="241">
        <f t="shared" si="238"/>
        <v>3.75</v>
      </c>
      <c r="R3234" s="240" t="str">
        <f t="shared" si="239"/>
        <v>DÜŞÜK RİSK</v>
      </c>
      <c r="S3234" s="84" t="s">
        <v>918</v>
      </c>
      <c r="T3234" s="83" t="s">
        <v>191</v>
      </c>
      <c r="U3234" s="156" t="s">
        <v>919</v>
      </c>
      <c r="V3234" s="85" t="s">
        <v>558</v>
      </c>
      <c r="W3234" s="156" t="s">
        <v>919</v>
      </c>
      <c r="X3234" s="156" t="s">
        <v>858</v>
      </c>
      <c r="Y3234" s="83">
        <v>0.5</v>
      </c>
      <c r="Z3234" s="83">
        <v>0.5</v>
      </c>
      <c r="AA3234" s="83">
        <v>15</v>
      </c>
      <c r="AB3234" s="241">
        <f t="shared" si="240"/>
        <v>3.75</v>
      </c>
      <c r="AC3234" s="240" t="str">
        <f t="shared" si="241"/>
        <v>DÜŞÜK RİSK</v>
      </c>
      <c r="AD3234" s="81" t="s">
        <v>493</v>
      </c>
      <c r="AE3234" s="81" t="s">
        <v>191</v>
      </c>
      <c r="AF3234" s="240" t="s">
        <v>1274</v>
      </c>
      <c r="AG3234" s="83" t="s">
        <v>860</v>
      </c>
    </row>
    <row r="3235" spans="1:33" ht="105" x14ac:dyDescent="0.45">
      <c r="A3235" s="152">
        <v>3228</v>
      </c>
      <c r="B3235" s="160">
        <v>45896</v>
      </c>
      <c r="C3235" s="83" t="s">
        <v>66</v>
      </c>
      <c r="D3235" s="81" t="s">
        <v>6758</v>
      </c>
      <c r="E3235" s="154" t="s">
        <v>4303</v>
      </c>
      <c r="F3235" s="154" t="s">
        <v>4303</v>
      </c>
      <c r="G3235" s="83" t="s">
        <v>1401</v>
      </c>
      <c r="H3235" s="83" t="s">
        <v>1410</v>
      </c>
      <c r="I3235" s="83" t="s">
        <v>1411</v>
      </c>
      <c r="J3235" s="83" t="s">
        <v>1412</v>
      </c>
      <c r="K3235" s="83" t="s">
        <v>857</v>
      </c>
      <c r="L3235" s="84" t="s">
        <v>1413</v>
      </c>
      <c r="M3235" s="84" t="s">
        <v>917</v>
      </c>
      <c r="N3235" s="83">
        <v>0.5</v>
      </c>
      <c r="O3235" s="83">
        <v>0.5</v>
      </c>
      <c r="P3235" s="83">
        <v>40</v>
      </c>
      <c r="Q3235" s="241">
        <f t="shared" si="238"/>
        <v>10</v>
      </c>
      <c r="R3235" s="240" t="str">
        <f t="shared" si="239"/>
        <v>DÜŞÜK RİSK</v>
      </c>
      <c r="S3235" s="84" t="s">
        <v>918</v>
      </c>
      <c r="T3235" s="83" t="s">
        <v>191</v>
      </c>
      <c r="U3235" s="156" t="s">
        <v>919</v>
      </c>
      <c r="V3235" s="85" t="s">
        <v>558</v>
      </c>
      <c r="W3235" s="156" t="s">
        <v>919</v>
      </c>
      <c r="X3235" s="156" t="s">
        <v>858</v>
      </c>
      <c r="Y3235" s="83">
        <v>0.5</v>
      </c>
      <c r="Z3235" s="83">
        <v>0.5</v>
      </c>
      <c r="AA3235" s="83">
        <v>40</v>
      </c>
      <c r="AB3235" s="241">
        <f t="shared" si="240"/>
        <v>10</v>
      </c>
      <c r="AC3235" s="240" t="str">
        <f t="shared" si="241"/>
        <v>DÜŞÜK RİSK</v>
      </c>
      <c r="AD3235" s="81" t="s">
        <v>493</v>
      </c>
      <c r="AE3235" s="81" t="s">
        <v>191</v>
      </c>
      <c r="AF3235" s="240" t="s">
        <v>1274</v>
      </c>
      <c r="AG3235" s="83" t="s">
        <v>860</v>
      </c>
    </row>
    <row r="3236" spans="1:33" ht="105" x14ac:dyDescent="0.45">
      <c r="A3236" s="152">
        <v>3229</v>
      </c>
      <c r="B3236" s="160">
        <v>45896</v>
      </c>
      <c r="C3236" s="83" t="s">
        <v>66</v>
      </c>
      <c r="D3236" s="81" t="s">
        <v>6758</v>
      </c>
      <c r="E3236" s="154" t="s">
        <v>4303</v>
      </c>
      <c r="F3236" s="154" t="s">
        <v>4303</v>
      </c>
      <c r="G3236" s="83" t="s">
        <v>1423</v>
      </c>
      <c r="H3236" s="83" t="s">
        <v>1424</v>
      </c>
      <c r="I3236" s="83" t="s">
        <v>1425</v>
      </c>
      <c r="J3236" s="83" t="s">
        <v>1426</v>
      </c>
      <c r="K3236" s="83" t="s">
        <v>857</v>
      </c>
      <c r="L3236" s="84" t="s">
        <v>1427</v>
      </c>
      <c r="M3236" s="84" t="s">
        <v>917</v>
      </c>
      <c r="N3236" s="83">
        <v>1</v>
      </c>
      <c r="O3236" s="83">
        <v>0.5</v>
      </c>
      <c r="P3236" s="83">
        <v>15</v>
      </c>
      <c r="Q3236" s="241">
        <f t="shared" si="238"/>
        <v>7.5</v>
      </c>
      <c r="R3236" s="240" t="str">
        <f t="shared" si="239"/>
        <v>DÜŞÜK RİSK</v>
      </c>
      <c r="S3236" s="84" t="s">
        <v>918</v>
      </c>
      <c r="T3236" s="83" t="s">
        <v>191</v>
      </c>
      <c r="U3236" s="156" t="s">
        <v>919</v>
      </c>
      <c r="V3236" s="85" t="s">
        <v>558</v>
      </c>
      <c r="W3236" s="156" t="s">
        <v>919</v>
      </c>
      <c r="X3236" s="156" t="s">
        <v>858</v>
      </c>
      <c r="Y3236" s="83">
        <v>0.5</v>
      </c>
      <c r="Z3236" s="83">
        <v>0.5</v>
      </c>
      <c r="AA3236" s="83">
        <v>15</v>
      </c>
      <c r="AB3236" s="241">
        <f t="shared" si="240"/>
        <v>3.75</v>
      </c>
      <c r="AC3236" s="240" t="str">
        <f t="shared" si="241"/>
        <v>DÜŞÜK RİSK</v>
      </c>
      <c r="AD3236" s="81" t="s">
        <v>493</v>
      </c>
      <c r="AE3236" s="81" t="s">
        <v>191</v>
      </c>
      <c r="AF3236" s="240" t="s">
        <v>1274</v>
      </c>
      <c r="AG3236" s="83" t="s">
        <v>860</v>
      </c>
    </row>
    <row r="3237" spans="1:33" ht="105" x14ac:dyDescent="0.45">
      <c r="A3237" s="152">
        <v>3230</v>
      </c>
      <c r="B3237" s="160">
        <v>45896</v>
      </c>
      <c r="C3237" s="83" t="s">
        <v>66</v>
      </c>
      <c r="D3237" s="81" t="s">
        <v>6758</v>
      </c>
      <c r="E3237" s="154" t="s">
        <v>4303</v>
      </c>
      <c r="F3237" s="154" t="s">
        <v>4303</v>
      </c>
      <c r="G3237" s="83" t="s">
        <v>1423</v>
      </c>
      <c r="H3237" s="83" t="s">
        <v>1428</v>
      </c>
      <c r="I3237" s="83" t="s">
        <v>1429</v>
      </c>
      <c r="J3237" s="83" t="s">
        <v>1430</v>
      </c>
      <c r="K3237" s="83" t="s">
        <v>857</v>
      </c>
      <c r="L3237" s="84" t="s">
        <v>1431</v>
      </c>
      <c r="M3237" s="84" t="s">
        <v>917</v>
      </c>
      <c r="N3237" s="83">
        <v>1</v>
      </c>
      <c r="O3237" s="83">
        <v>0.5</v>
      </c>
      <c r="P3237" s="83">
        <v>15</v>
      </c>
      <c r="Q3237" s="241">
        <f t="shared" si="238"/>
        <v>7.5</v>
      </c>
      <c r="R3237" s="240" t="str">
        <f t="shared" si="239"/>
        <v>DÜŞÜK RİSK</v>
      </c>
      <c r="S3237" s="84" t="s">
        <v>918</v>
      </c>
      <c r="T3237" s="83" t="s">
        <v>191</v>
      </c>
      <c r="U3237" s="156" t="s">
        <v>919</v>
      </c>
      <c r="V3237" s="85" t="s">
        <v>558</v>
      </c>
      <c r="W3237" s="156" t="s">
        <v>919</v>
      </c>
      <c r="X3237" s="156" t="s">
        <v>858</v>
      </c>
      <c r="Y3237" s="83">
        <v>0.5</v>
      </c>
      <c r="Z3237" s="83">
        <v>0.5</v>
      </c>
      <c r="AA3237" s="83">
        <v>15</v>
      </c>
      <c r="AB3237" s="241">
        <f t="shared" si="240"/>
        <v>3.75</v>
      </c>
      <c r="AC3237" s="240" t="str">
        <f t="shared" si="241"/>
        <v>DÜŞÜK RİSK</v>
      </c>
      <c r="AD3237" s="81" t="s">
        <v>493</v>
      </c>
      <c r="AE3237" s="81" t="s">
        <v>191</v>
      </c>
      <c r="AF3237" s="240" t="s">
        <v>1274</v>
      </c>
      <c r="AG3237" s="83" t="s">
        <v>860</v>
      </c>
    </row>
    <row r="3238" spans="1:33" ht="122.5" x14ac:dyDescent="0.45">
      <c r="A3238" s="152">
        <v>3231</v>
      </c>
      <c r="B3238" s="160">
        <v>45896</v>
      </c>
      <c r="C3238" s="83" t="s">
        <v>66</v>
      </c>
      <c r="D3238" s="81" t="s">
        <v>6758</v>
      </c>
      <c r="E3238" s="154" t="s">
        <v>4303</v>
      </c>
      <c r="F3238" s="154" t="s">
        <v>4303</v>
      </c>
      <c r="G3238" s="83" t="s">
        <v>1414</v>
      </c>
      <c r="H3238" s="83" t="s">
        <v>1415</v>
      </c>
      <c r="I3238" s="83" t="s">
        <v>1416</v>
      </c>
      <c r="J3238" s="83" t="s">
        <v>1417</v>
      </c>
      <c r="K3238" s="83" t="s">
        <v>857</v>
      </c>
      <c r="L3238" s="84" t="s">
        <v>4971</v>
      </c>
      <c r="M3238" s="84" t="s">
        <v>917</v>
      </c>
      <c r="N3238" s="83">
        <v>0.5</v>
      </c>
      <c r="O3238" s="83">
        <v>0.5</v>
      </c>
      <c r="P3238" s="83">
        <v>40</v>
      </c>
      <c r="Q3238" s="241">
        <f t="shared" si="238"/>
        <v>10</v>
      </c>
      <c r="R3238" s="240" t="str">
        <f t="shared" si="239"/>
        <v>DÜŞÜK RİSK</v>
      </c>
      <c r="S3238" s="84" t="s">
        <v>918</v>
      </c>
      <c r="T3238" s="83" t="s">
        <v>191</v>
      </c>
      <c r="U3238" s="156" t="s">
        <v>919</v>
      </c>
      <c r="V3238" s="85" t="s">
        <v>558</v>
      </c>
      <c r="W3238" s="156" t="s">
        <v>919</v>
      </c>
      <c r="X3238" s="156" t="s">
        <v>858</v>
      </c>
      <c r="Y3238" s="83">
        <v>0.5</v>
      </c>
      <c r="Z3238" s="83">
        <v>0.5</v>
      </c>
      <c r="AA3238" s="83">
        <v>40</v>
      </c>
      <c r="AB3238" s="241">
        <f t="shared" si="240"/>
        <v>10</v>
      </c>
      <c r="AC3238" s="240" t="str">
        <f t="shared" si="241"/>
        <v>DÜŞÜK RİSK</v>
      </c>
      <c r="AD3238" s="81" t="s">
        <v>493</v>
      </c>
      <c r="AE3238" s="81" t="s">
        <v>191</v>
      </c>
      <c r="AF3238" s="240" t="s">
        <v>1274</v>
      </c>
      <c r="AG3238" s="83" t="s">
        <v>860</v>
      </c>
    </row>
    <row r="3239" spans="1:33" ht="140" x14ac:dyDescent="0.45">
      <c r="A3239" s="152">
        <v>3232</v>
      </c>
      <c r="B3239" s="160">
        <v>45896</v>
      </c>
      <c r="C3239" s="83" t="s">
        <v>66</v>
      </c>
      <c r="D3239" s="81" t="s">
        <v>6758</v>
      </c>
      <c r="E3239" s="154" t="s">
        <v>4303</v>
      </c>
      <c r="F3239" s="154" t="s">
        <v>4303</v>
      </c>
      <c r="G3239" s="83" t="s">
        <v>1436</v>
      </c>
      <c r="H3239" s="83" t="s">
        <v>569</v>
      </c>
      <c r="I3239" s="83" t="s">
        <v>1437</v>
      </c>
      <c r="J3239" s="83" t="s">
        <v>1925</v>
      </c>
      <c r="K3239" s="83" t="s">
        <v>857</v>
      </c>
      <c r="L3239" s="84" t="s">
        <v>1439</v>
      </c>
      <c r="M3239" s="84" t="s">
        <v>917</v>
      </c>
      <c r="N3239" s="83">
        <v>1</v>
      </c>
      <c r="O3239" s="83">
        <v>0.5</v>
      </c>
      <c r="P3239" s="83">
        <v>15</v>
      </c>
      <c r="Q3239" s="241">
        <f t="shared" si="238"/>
        <v>7.5</v>
      </c>
      <c r="R3239" s="240" t="str">
        <f t="shared" si="239"/>
        <v>DÜŞÜK RİSK</v>
      </c>
      <c r="S3239" s="84" t="s">
        <v>918</v>
      </c>
      <c r="T3239" s="83" t="s">
        <v>191</v>
      </c>
      <c r="U3239" s="156" t="s">
        <v>919</v>
      </c>
      <c r="V3239" s="85" t="s">
        <v>558</v>
      </c>
      <c r="W3239" s="156" t="s">
        <v>919</v>
      </c>
      <c r="X3239" s="156" t="s">
        <v>858</v>
      </c>
      <c r="Y3239" s="83">
        <v>0.5</v>
      </c>
      <c r="Z3239" s="83">
        <v>0.5</v>
      </c>
      <c r="AA3239" s="83">
        <v>15</v>
      </c>
      <c r="AB3239" s="241">
        <f t="shared" si="240"/>
        <v>3.75</v>
      </c>
      <c r="AC3239" s="240" t="str">
        <f t="shared" si="241"/>
        <v>DÜŞÜK RİSK</v>
      </c>
      <c r="AD3239" s="81" t="s">
        <v>493</v>
      </c>
      <c r="AE3239" s="81" t="s">
        <v>191</v>
      </c>
      <c r="AF3239" s="240" t="s">
        <v>1274</v>
      </c>
      <c r="AG3239" s="83" t="s">
        <v>860</v>
      </c>
    </row>
    <row r="3240" spans="1:33" ht="122.5" x14ac:dyDescent="0.45">
      <c r="A3240" s="152">
        <v>3233</v>
      </c>
      <c r="B3240" s="160">
        <v>45896</v>
      </c>
      <c r="C3240" s="83" t="s">
        <v>66</v>
      </c>
      <c r="D3240" s="81" t="s">
        <v>6758</v>
      </c>
      <c r="E3240" s="154" t="s">
        <v>4303</v>
      </c>
      <c r="F3240" s="154" t="s">
        <v>4303</v>
      </c>
      <c r="G3240" s="83" t="s">
        <v>1449</v>
      </c>
      <c r="H3240" s="83" t="s">
        <v>1926</v>
      </c>
      <c r="I3240" s="83" t="s">
        <v>1927</v>
      </c>
      <c r="J3240" s="83" t="s">
        <v>1928</v>
      </c>
      <c r="K3240" s="83" t="s">
        <v>857</v>
      </c>
      <c r="L3240" s="84" t="s">
        <v>6823</v>
      </c>
      <c r="M3240" s="84" t="s">
        <v>917</v>
      </c>
      <c r="N3240" s="83">
        <v>0.5</v>
      </c>
      <c r="O3240" s="83">
        <v>1</v>
      </c>
      <c r="P3240" s="83">
        <v>100</v>
      </c>
      <c r="Q3240" s="241">
        <f t="shared" si="238"/>
        <v>50</v>
      </c>
      <c r="R3240" s="240" t="str">
        <f t="shared" si="239"/>
        <v>OLASI RİSK</v>
      </c>
      <c r="S3240" s="84" t="s">
        <v>918</v>
      </c>
      <c r="T3240" s="83" t="s">
        <v>191</v>
      </c>
      <c r="U3240" s="156" t="s">
        <v>919</v>
      </c>
      <c r="V3240" s="85" t="s">
        <v>558</v>
      </c>
      <c r="W3240" s="156" t="s">
        <v>919</v>
      </c>
      <c r="X3240" s="156" t="s">
        <v>858</v>
      </c>
      <c r="Y3240" s="83">
        <v>0.5</v>
      </c>
      <c r="Z3240" s="83">
        <v>0.5</v>
      </c>
      <c r="AA3240" s="83">
        <v>40</v>
      </c>
      <c r="AB3240" s="241">
        <f t="shared" si="240"/>
        <v>10</v>
      </c>
      <c r="AC3240" s="240" t="str">
        <f t="shared" si="241"/>
        <v>DÜŞÜK RİSK</v>
      </c>
      <c r="AD3240" s="81" t="s">
        <v>493</v>
      </c>
      <c r="AE3240" s="81" t="s">
        <v>191</v>
      </c>
      <c r="AF3240" s="240" t="s">
        <v>1274</v>
      </c>
      <c r="AG3240" s="83" t="s">
        <v>860</v>
      </c>
    </row>
    <row r="3241" spans="1:33" ht="105" x14ac:dyDescent="0.45">
      <c r="A3241" s="152">
        <v>3234</v>
      </c>
      <c r="B3241" s="160">
        <v>45896</v>
      </c>
      <c r="C3241" s="83" t="s">
        <v>66</v>
      </c>
      <c r="D3241" s="81" t="s">
        <v>6758</v>
      </c>
      <c r="E3241" s="154" t="s">
        <v>4303</v>
      </c>
      <c r="F3241" s="154" t="s">
        <v>4303</v>
      </c>
      <c r="G3241" s="83" t="s">
        <v>1449</v>
      </c>
      <c r="H3241" s="83" t="s">
        <v>1450</v>
      </c>
      <c r="I3241" s="83" t="s">
        <v>1451</v>
      </c>
      <c r="J3241" s="83" t="s">
        <v>1452</v>
      </c>
      <c r="K3241" s="83" t="s">
        <v>857</v>
      </c>
      <c r="L3241" s="84" t="s">
        <v>1453</v>
      </c>
      <c r="M3241" s="84" t="s">
        <v>917</v>
      </c>
      <c r="N3241" s="83">
        <v>0.5</v>
      </c>
      <c r="O3241" s="83">
        <v>1</v>
      </c>
      <c r="P3241" s="83">
        <v>100</v>
      </c>
      <c r="Q3241" s="241">
        <f t="shared" si="238"/>
        <v>50</v>
      </c>
      <c r="R3241" s="240" t="str">
        <f t="shared" si="239"/>
        <v>OLASI RİSK</v>
      </c>
      <c r="S3241" s="84" t="s">
        <v>918</v>
      </c>
      <c r="T3241" s="83" t="s">
        <v>191</v>
      </c>
      <c r="U3241" s="156" t="s">
        <v>919</v>
      </c>
      <c r="V3241" s="85" t="s">
        <v>558</v>
      </c>
      <c r="W3241" s="156" t="s">
        <v>919</v>
      </c>
      <c r="X3241" s="156" t="s">
        <v>858</v>
      </c>
      <c r="Y3241" s="83">
        <v>0.5</v>
      </c>
      <c r="Z3241" s="83">
        <v>0.5</v>
      </c>
      <c r="AA3241" s="83">
        <v>40</v>
      </c>
      <c r="AB3241" s="241">
        <f t="shared" si="240"/>
        <v>10</v>
      </c>
      <c r="AC3241" s="240" t="str">
        <f t="shared" si="241"/>
        <v>DÜŞÜK RİSK</v>
      </c>
      <c r="AD3241" s="81" t="s">
        <v>493</v>
      </c>
      <c r="AE3241" s="81" t="s">
        <v>191</v>
      </c>
      <c r="AF3241" s="240" t="s">
        <v>1274</v>
      </c>
      <c r="AG3241" s="83" t="s">
        <v>860</v>
      </c>
    </row>
    <row r="3242" spans="1:33" ht="105" x14ac:dyDescent="0.45">
      <c r="A3242" s="152">
        <v>3235</v>
      </c>
      <c r="B3242" s="160">
        <v>45896</v>
      </c>
      <c r="C3242" s="83" t="s">
        <v>66</v>
      </c>
      <c r="D3242" s="81" t="s">
        <v>6758</v>
      </c>
      <c r="E3242" s="154" t="s">
        <v>4303</v>
      </c>
      <c r="F3242" s="154" t="s">
        <v>4303</v>
      </c>
      <c r="G3242" s="83" t="s">
        <v>1382</v>
      </c>
      <c r="H3242" s="83" t="s">
        <v>1383</v>
      </c>
      <c r="I3242" s="83" t="s">
        <v>1384</v>
      </c>
      <c r="J3242" s="83" t="s">
        <v>1385</v>
      </c>
      <c r="K3242" s="83" t="s">
        <v>857</v>
      </c>
      <c r="L3242" s="84" t="s">
        <v>1386</v>
      </c>
      <c r="M3242" s="84" t="s">
        <v>917</v>
      </c>
      <c r="N3242" s="83">
        <v>1</v>
      </c>
      <c r="O3242" s="83">
        <v>1</v>
      </c>
      <c r="P3242" s="83">
        <v>40</v>
      </c>
      <c r="Q3242" s="241">
        <f t="shared" si="238"/>
        <v>40</v>
      </c>
      <c r="R3242" s="240" t="str">
        <f t="shared" si="239"/>
        <v>OLASI RİSK</v>
      </c>
      <c r="S3242" s="84" t="s">
        <v>918</v>
      </c>
      <c r="T3242" s="83" t="s">
        <v>191</v>
      </c>
      <c r="U3242" s="156" t="s">
        <v>919</v>
      </c>
      <c r="V3242" s="85" t="s">
        <v>558</v>
      </c>
      <c r="W3242" s="156" t="s">
        <v>919</v>
      </c>
      <c r="X3242" s="156" t="s">
        <v>858</v>
      </c>
      <c r="Y3242" s="83">
        <v>0.5</v>
      </c>
      <c r="Z3242" s="83">
        <v>0.5</v>
      </c>
      <c r="AA3242" s="83">
        <v>15</v>
      </c>
      <c r="AB3242" s="241">
        <f t="shared" si="240"/>
        <v>3.75</v>
      </c>
      <c r="AC3242" s="240" t="str">
        <f t="shared" si="241"/>
        <v>DÜŞÜK RİSK</v>
      </c>
      <c r="AD3242" s="81" t="s">
        <v>132</v>
      </c>
      <c r="AE3242" s="81" t="s">
        <v>191</v>
      </c>
      <c r="AF3242" s="240" t="s">
        <v>1751</v>
      </c>
      <c r="AG3242" s="83" t="s">
        <v>860</v>
      </c>
    </row>
    <row r="3243" spans="1:33" ht="157.5" x14ac:dyDescent="0.45">
      <c r="A3243" s="152">
        <v>3236</v>
      </c>
      <c r="B3243" s="160">
        <v>45896</v>
      </c>
      <c r="C3243" s="83" t="s">
        <v>66</v>
      </c>
      <c r="D3243" s="81" t="s">
        <v>6758</v>
      </c>
      <c r="E3243" s="154" t="s">
        <v>4303</v>
      </c>
      <c r="F3243" s="154" t="s">
        <v>4303</v>
      </c>
      <c r="G3243" s="83" t="s">
        <v>1387</v>
      </c>
      <c r="H3243" s="83" t="s">
        <v>1388</v>
      </c>
      <c r="I3243" s="83" t="s">
        <v>1389</v>
      </c>
      <c r="J3243" s="83" t="s">
        <v>1390</v>
      </c>
      <c r="K3243" s="83" t="s">
        <v>857</v>
      </c>
      <c r="L3243" s="84" t="s">
        <v>1391</v>
      </c>
      <c r="M3243" s="84" t="s">
        <v>917</v>
      </c>
      <c r="N3243" s="83">
        <v>1</v>
      </c>
      <c r="O3243" s="83">
        <v>2</v>
      </c>
      <c r="P3243" s="83">
        <v>7</v>
      </c>
      <c r="Q3243" s="241">
        <f t="shared" si="238"/>
        <v>14</v>
      </c>
      <c r="R3243" s="240" t="str">
        <f t="shared" si="239"/>
        <v>DÜŞÜK RİSK</v>
      </c>
      <c r="S3243" s="84" t="s">
        <v>918</v>
      </c>
      <c r="T3243" s="83" t="s">
        <v>191</v>
      </c>
      <c r="U3243" s="156" t="s">
        <v>919</v>
      </c>
      <c r="V3243" s="85" t="s">
        <v>558</v>
      </c>
      <c r="W3243" s="156" t="s">
        <v>919</v>
      </c>
      <c r="X3243" s="156" t="s">
        <v>858</v>
      </c>
      <c r="Y3243" s="83">
        <v>0.5</v>
      </c>
      <c r="Z3243" s="83">
        <v>0.5</v>
      </c>
      <c r="AA3243" s="83">
        <v>7</v>
      </c>
      <c r="AB3243" s="241">
        <f t="shared" si="240"/>
        <v>1.75</v>
      </c>
      <c r="AC3243" s="240" t="str">
        <f t="shared" si="241"/>
        <v>DÜŞÜK RİSK</v>
      </c>
      <c r="AD3243" s="81" t="s">
        <v>132</v>
      </c>
      <c r="AE3243" s="81" t="s">
        <v>191</v>
      </c>
      <c r="AF3243" s="240" t="s">
        <v>1751</v>
      </c>
      <c r="AG3243" s="83" t="s">
        <v>860</v>
      </c>
    </row>
    <row r="3244" spans="1:33" ht="105" x14ac:dyDescent="0.45">
      <c r="A3244" s="152">
        <v>3237</v>
      </c>
      <c r="B3244" s="160">
        <v>45896</v>
      </c>
      <c r="C3244" s="83" t="s">
        <v>66</v>
      </c>
      <c r="D3244" s="81" t="s">
        <v>6758</v>
      </c>
      <c r="E3244" s="154" t="s">
        <v>4303</v>
      </c>
      <c r="F3244" s="154" t="s">
        <v>4303</v>
      </c>
      <c r="G3244" s="83" t="s">
        <v>1387</v>
      </c>
      <c r="H3244" s="83" t="s">
        <v>1392</v>
      </c>
      <c r="I3244" s="83" t="s">
        <v>1393</v>
      </c>
      <c r="J3244" s="83" t="s">
        <v>1390</v>
      </c>
      <c r="K3244" s="83" t="s">
        <v>857</v>
      </c>
      <c r="L3244" s="84" t="s">
        <v>1394</v>
      </c>
      <c r="M3244" s="84" t="s">
        <v>917</v>
      </c>
      <c r="N3244" s="83">
        <v>1</v>
      </c>
      <c r="O3244" s="83">
        <v>2</v>
      </c>
      <c r="P3244" s="83">
        <v>7</v>
      </c>
      <c r="Q3244" s="241">
        <f t="shared" si="238"/>
        <v>14</v>
      </c>
      <c r="R3244" s="240" t="str">
        <f t="shared" si="239"/>
        <v>DÜŞÜK RİSK</v>
      </c>
      <c r="S3244" s="84" t="s">
        <v>918</v>
      </c>
      <c r="T3244" s="83" t="s">
        <v>191</v>
      </c>
      <c r="U3244" s="156" t="s">
        <v>919</v>
      </c>
      <c r="V3244" s="85" t="s">
        <v>558</v>
      </c>
      <c r="W3244" s="156" t="s">
        <v>919</v>
      </c>
      <c r="X3244" s="156" t="s">
        <v>858</v>
      </c>
      <c r="Y3244" s="83">
        <v>0.5</v>
      </c>
      <c r="Z3244" s="83">
        <v>0.5</v>
      </c>
      <c r="AA3244" s="83">
        <v>7</v>
      </c>
      <c r="AB3244" s="241">
        <f t="shared" si="240"/>
        <v>1.75</v>
      </c>
      <c r="AC3244" s="240" t="str">
        <f t="shared" si="241"/>
        <v>DÜŞÜK RİSK</v>
      </c>
      <c r="AD3244" s="81" t="s">
        <v>132</v>
      </c>
      <c r="AE3244" s="81" t="s">
        <v>191</v>
      </c>
      <c r="AF3244" s="240" t="s">
        <v>1751</v>
      </c>
      <c r="AG3244" s="83" t="s">
        <v>860</v>
      </c>
    </row>
    <row r="3245" spans="1:33" ht="122.5" x14ac:dyDescent="0.45">
      <c r="A3245" s="152">
        <v>3238</v>
      </c>
      <c r="B3245" s="160">
        <v>45896</v>
      </c>
      <c r="C3245" s="83" t="s">
        <v>66</v>
      </c>
      <c r="D3245" s="81" t="s">
        <v>6758</v>
      </c>
      <c r="E3245" s="154" t="s">
        <v>4303</v>
      </c>
      <c r="F3245" s="154" t="s">
        <v>4303</v>
      </c>
      <c r="G3245" s="83" t="s">
        <v>1436</v>
      </c>
      <c r="H3245" s="83" t="s">
        <v>1440</v>
      </c>
      <c r="I3245" s="83" t="s">
        <v>1441</v>
      </c>
      <c r="J3245" s="83" t="s">
        <v>1442</v>
      </c>
      <c r="K3245" s="83" t="s">
        <v>1008</v>
      </c>
      <c r="L3245" s="84" t="s">
        <v>1930</v>
      </c>
      <c r="M3245" s="84" t="s">
        <v>917</v>
      </c>
      <c r="N3245" s="83">
        <v>0.5</v>
      </c>
      <c r="O3245" s="83">
        <v>0.5</v>
      </c>
      <c r="P3245" s="83">
        <v>3</v>
      </c>
      <c r="Q3245" s="241">
        <f t="shared" si="238"/>
        <v>0.75</v>
      </c>
      <c r="R3245" s="240" t="str">
        <f t="shared" si="239"/>
        <v>DÜŞÜK RİSK</v>
      </c>
      <c r="S3245" s="84" t="s">
        <v>918</v>
      </c>
      <c r="T3245" s="83" t="s">
        <v>191</v>
      </c>
      <c r="U3245" s="156" t="s">
        <v>919</v>
      </c>
      <c r="V3245" s="85" t="s">
        <v>558</v>
      </c>
      <c r="W3245" s="156" t="s">
        <v>919</v>
      </c>
      <c r="X3245" s="156" t="s">
        <v>858</v>
      </c>
      <c r="Y3245" s="83">
        <v>0.5</v>
      </c>
      <c r="Z3245" s="83">
        <v>0.5</v>
      </c>
      <c r="AA3245" s="83">
        <v>15</v>
      </c>
      <c r="AB3245" s="241">
        <f t="shared" si="240"/>
        <v>3.75</v>
      </c>
      <c r="AC3245" s="240" t="str">
        <f t="shared" si="241"/>
        <v>DÜŞÜK RİSK</v>
      </c>
      <c r="AD3245" s="81" t="s">
        <v>493</v>
      </c>
      <c r="AE3245" s="81" t="s">
        <v>191</v>
      </c>
      <c r="AF3245" s="240" t="s">
        <v>1274</v>
      </c>
      <c r="AG3245" s="83" t="s">
        <v>860</v>
      </c>
    </row>
    <row r="3246" spans="1:33" ht="105" x14ac:dyDescent="0.45">
      <c r="A3246" s="152">
        <v>3239</v>
      </c>
      <c r="B3246" s="160">
        <v>45896</v>
      </c>
      <c r="C3246" s="83" t="s">
        <v>66</v>
      </c>
      <c r="D3246" s="81" t="s">
        <v>6758</v>
      </c>
      <c r="E3246" s="154" t="s">
        <v>4303</v>
      </c>
      <c r="F3246" s="154" t="s">
        <v>4303</v>
      </c>
      <c r="G3246" s="83" t="s">
        <v>1443</v>
      </c>
      <c r="H3246" s="83" t="s">
        <v>2309</v>
      </c>
      <c r="I3246" s="83" t="s">
        <v>1445</v>
      </c>
      <c r="J3246" s="83" t="s">
        <v>1446</v>
      </c>
      <c r="K3246" s="83" t="s">
        <v>857</v>
      </c>
      <c r="L3246" s="84" t="s">
        <v>1447</v>
      </c>
      <c r="M3246" s="84" t="s">
        <v>917</v>
      </c>
      <c r="N3246" s="83">
        <v>1</v>
      </c>
      <c r="O3246" s="83">
        <v>3</v>
      </c>
      <c r="P3246" s="83">
        <v>3</v>
      </c>
      <c r="Q3246" s="241">
        <f t="shared" si="238"/>
        <v>9</v>
      </c>
      <c r="R3246" s="240" t="str">
        <f t="shared" si="239"/>
        <v>DÜŞÜK RİSK</v>
      </c>
      <c r="S3246" s="84" t="s">
        <v>918</v>
      </c>
      <c r="T3246" s="83" t="s">
        <v>185</v>
      </c>
      <c r="U3246" s="156" t="s">
        <v>919</v>
      </c>
      <c r="V3246" s="85" t="s">
        <v>558</v>
      </c>
      <c r="W3246" s="156" t="s">
        <v>919</v>
      </c>
      <c r="X3246" s="156" t="s">
        <v>858</v>
      </c>
      <c r="Y3246" s="83">
        <v>1</v>
      </c>
      <c r="Z3246" s="83">
        <v>3</v>
      </c>
      <c r="AA3246" s="83">
        <v>3</v>
      </c>
      <c r="AB3246" s="241">
        <f t="shared" si="240"/>
        <v>9</v>
      </c>
      <c r="AC3246" s="240" t="str">
        <f t="shared" si="241"/>
        <v>DÜŞÜK RİSK</v>
      </c>
      <c r="AD3246" s="81" t="s">
        <v>493</v>
      </c>
      <c r="AE3246" s="81" t="s">
        <v>185</v>
      </c>
      <c r="AF3246" s="240" t="s">
        <v>1448</v>
      </c>
      <c r="AG3246" s="83" t="s">
        <v>860</v>
      </c>
    </row>
    <row r="3247" spans="1:33" ht="105" x14ac:dyDescent="0.45">
      <c r="A3247" s="152">
        <v>3240</v>
      </c>
      <c r="B3247" s="160">
        <v>45896</v>
      </c>
      <c r="C3247" s="83" t="s">
        <v>66</v>
      </c>
      <c r="D3247" s="81" t="s">
        <v>6758</v>
      </c>
      <c r="E3247" s="154" t="s">
        <v>4303</v>
      </c>
      <c r="F3247" s="154" t="s">
        <v>4303</v>
      </c>
      <c r="G3247" s="83" t="s">
        <v>1377</v>
      </c>
      <c r="H3247" s="83" t="s">
        <v>1378</v>
      </c>
      <c r="I3247" s="83" t="s">
        <v>1379</v>
      </c>
      <c r="J3247" s="83" t="s">
        <v>1380</v>
      </c>
      <c r="K3247" s="83" t="s">
        <v>857</v>
      </c>
      <c r="L3247" s="84" t="s">
        <v>1381</v>
      </c>
      <c r="M3247" s="84" t="s">
        <v>917</v>
      </c>
      <c r="N3247" s="83">
        <v>1</v>
      </c>
      <c r="O3247" s="83">
        <v>1</v>
      </c>
      <c r="P3247" s="83">
        <v>100</v>
      </c>
      <c r="Q3247" s="241">
        <v>40</v>
      </c>
      <c r="R3247" s="240" t="str">
        <f t="shared" si="239"/>
        <v>OLASI RİSK</v>
      </c>
      <c r="S3247" s="84" t="s">
        <v>918</v>
      </c>
      <c r="T3247" s="83" t="s">
        <v>191</v>
      </c>
      <c r="U3247" s="156" t="s">
        <v>919</v>
      </c>
      <c r="V3247" s="85" t="s">
        <v>558</v>
      </c>
      <c r="W3247" s="156" t="s">
        <v>919</v>
      </c>
      <c r="X3247" s="156" t="s">
        <v>858</v>
      </c>
      <c r="Y3247" s="83">
        <v>0.5</v>
      </c>
      <c r="Z3247" s="83">
        <v>0.5</v>
      </c>
      <c r="AA3247" s="83">
        <v>15</v>
      </c>
      <c r="AB3247" s="241">
        <f t="shared" si="240"/>
        <v>3.75</v>
      </c>
      <c r="AC3247" s="240" t="str">
        <f t="shared" si="241"/>
        <v>DÜŞÜK RİSK</v>
      </c>
      <c r="AD3247" s="81" t="s">
        <v>493</v>
      </c>
      <c r="AE3247" s="81" t="s">
        <v>191</v>
      </c>
      <c r="AF3247" s="240" t="s">
        <v>1368</v>
      </c>
      <c r="AG3247" s="83" t="s">
        <v>860</v>
      </c>
    </row>
    <row r="3248" spans="1:33" ht="140" x14ac:dyDescent="0.45">
      <c r="A3248" s="152">
        <v>3241</v>
      </c>
      <c r="B3248" s="160">
        <v>45896</v>
      </c>
      <c r="C3248" s="81" t="s">
        <v>66</v>
      </c>
      <c r="D3248" s="81" t="s">
        <v>6757</v>
      </c>
      <c r="E3248" s="154" t="s">
        <v>4303</v>
      </c>
      <c r="F3248" s="154" t="s">
        <v>4303</v>
      </c>
      <c r="G3248" s="83" t="s">
        <v>1454</v>
      </c>
      <c r="H3248" s="83" t="s">
        <v>4215</v>
      </c>
      <c r="I3248" s="83" t="s">
        <v>2498</v>
      </c>
      <c r="J3248" s="83" t="s">
        <v>1457</v>
      </c>
      <c r="K3248" s="83" t="s">
        <v>857</v>
      </c>
      <c r="L3248" s="84" t="s">
        <v>1458</v>
      </c>
      <c r="M3248" s="84" t="s">
        <v>917</v>
      </c>
      <c r="N3248" s="83">
        <v>1</v>
      </c>
      <c r="O3248" s="83">
        <v>0.5</v>
      </c>
      <c r="P3248" s="83">
        <v>3</v>
      </c>
      <c r="Q3248" s="241">
        <f t="shared" si="238"/>
        <v>1.5</v>
      </c>
      <c r="R3248" s="240" t="str">
        <f t="shared" si="239"/>
        <v>DÜŞÜK RİSK</v>
      </c>
      <c r="S3248" s="84" t="s">
        <v>918</v>
      </c>
      <c r="T3248" s="83" t="s">
        <v>191</v>
      </c>
      <c r="U3248" s="156" t="s">
        <v>919</v>
      </c>
      <c r="V3248" s="85" t="s">
        <v>558</v>
      </c>
      <c r="W3248" s="156" t="s">
        <v>919</v>
      </c>
      <c r="X3248" s="156" t="s">
        <v>858</v>
      </c>
      <c r="Y3248" s="83">
        <v>0.5</v>
      </c>
      <c r="Z3248" s="83">
        <v>0.5</v>
      </c>
      <c r="AA3248" s="83">
        <v>3</v>
      </c>
      <c r="AB3248" s="241">
        <f t="shared" si="240"/>
        <v>0.75</v>
      </c>
      <c r="AC3248" s="240" t="str">
        <f t="shared" si="241"/>
        <v>DÜŞÜK RİSK</v>
      </c>
      <c r="AD3248" s="81" t="s">
        <v>493</v>
      </c>
      <c r="AE3248" s="81" t="s">
        <v>191</v>
      </c>
      <c r="AF3248" s="240" t="s">
        <v>1274</v>
      </c>
      <c r="AG3248" s="83" t="s">
        <v>860</v>
      </c>
    </row>
    <row r="3249" spans="1:33" ht="140" x14ac:dyDescent="0.45">
      <c r="A3249" s="152">
        <v>3242</v>
      </c>
      <c r="B3249" s="160">
        <v>45896</v>
      </c>
      <c r="C3249" s="81" t="s">
        <v>66</v>
      </c>
      <c r="D3249" s="81" t="s">
        <v>6757</v>
      </c>
      <c r="E3249" s="154" t="s">
        <v>4303</v>
      </c>
      <c r="F3249" s="154" t="s">
        <v>4303</v>
      </c>
      <c r="G3249" s="83" t="s">
        <v>1454</v>
      </c>
      <c r="H3249" s="83" t="s">
        <v>1459</v>
      </c>
      <c r="I3249" s="83" t="s">
        <v>1460</v>
      </c>
      <c r="J3249" s="83" t="s">
        <v>1461</v>
      </c>
      <c r="K3249" s="83" t="s">
        <v>857</v>
      </c>
      <c r="L3249" s="84" t="s">
        <v>1462</v>
      </c>
      <c r="M3249" s="84" t="s">
        <v>917</v>
      </c>
      <c r="N3249" s="83">
        <v>1</v>
      </c>
      <c r="O3249" s="83">
        <v>0.5</v>
      </c>
      <c r="P3249" s="83">
        <v>3</v>
      </c>
      <c r="Q3249" s="241">
        <f t="shared" si="238"/>
        <v>1.5</v>
      </c>
      <c r="R3249" s="240" t="str">
        <f t="shared" si="239"/>
        <v>DÜŞÜK RİSK</v>
      </c>
      <c r="S3249" s="84" t="s">
        <v>918</v>
      </c>
      <c r="T3249" s="83" t="s">
        <v>131</v>
      </c>
      <c r="U3249" s="156" t="s">
        <v>919</v>
      </c>
      <c r="V3249" s="85" t="s">
        <v>558</v>
      </c>
      <c r="W3249" s="156" t="s">
        <v>919</v>
      </c>
      <c r="X3249" s="156" t="s">
        <v>858</v>
      </c>
      <c r="Y3249" s="83">
        <v>0.5</v>
      </c>
      <c r="Z3249" s="83">
        <v>0.5</v>
      </c>
      <c r="AA3249" s="83">
        <v>3</v>
      </c>
      <c r="AB3249" s="241">
        <f t="shared" si="240"/>
        <v>0.75</v>
      </c>
      <c r="AC3249" s="240" t="str">
        <f t="shared" si="241"/>
        <v>DÜŞÜK RİSK</v>
      </c>
      <c r="AD3249" s="81" t="s">
        <v>493</v>
      </c>
      <c r="AE3249" s="81" t="s">
        <v>131</v>
      </c>
      <c r="AF3249" s="240" t="s">
        <v>1463</v>
      </c>
      <c r="AG3249" s="83" t="s">
        <v>860</v>
      </c>
    </row>
    <row r="3250" spans="1:33" ht="157.5" x14ac:dyDescent="0.45">
      <c r="A3250" s="152">
        <v>3243</v>
      </c>
      <c r="B3250" s="160">
        <v>45896</v>
      </c>
      <c r="C3250" s="81" t="s">
        <v>66</v>
      </c>
      <c r="D3250" s="81" t="s">
        <v>6757</v>
      </c>
      <c r="E3250" s="154" t="s">
        <v>4303</v>
      </c>
      <c r="F3250" s="154" t="s">
        <v>4303</v>
      </c>
      <c r="G3250" s="83" t="s">
        <v>1464</v>
      </c>
      <c r="H3250" s="83" t="s">
        <v>1465</v>
      </c>
      <c r="I3250" s="83" t="s">
        <v>1466</v>
      </c>
      <c r="J3250" s="83" t="s">
        <v>1467</v>
      </c>
      <c r="K3250" s="83" t="s">
        <v>857</v>
      </c>
      <c r="L3250" s="84" t="s">
        <v>1468</v>
      </c>
      <c r="M3250" s="84" t="s">
        <v>917</v>
      </c>
      <c r="N3250" s="83">
        <v>6</v>
      </c>
      <c r="O3250" s="83">
        <v>2</v>
      </c>
      <c r="P3250" s="83">
        <v>3</v>
      </c>
      <c r="Q3250" s="241">
        <f t="shared" si="238"/>
        <v>36</v>
      </c>
      <c r="R3250" s="240" t="str">
        <f t="shared" si="239"/>
        <v>OLASI RİSK</v>
      </c>
      <c r="S3250" s="84" t="s">
        <v>918</v>
      </c>
      <c r="T3250" s="83" t="s">
        <v>132</v>
      </c>
      <c r="U3250" s="156" t="s">
        <v>919</v>
      </c>
      <c r="V3250" s="85" t="s">
        <v>558</v>
      </c>
      <c r="W3250" s="156" t="s">
        <v>919</v>
      </c>
      <c r="X3250" s="156" t="s">
        <v>858</v>
      </c>
      <c r="Y3250" s="83">
        <v>0.5</v>
      </c>
      <c r="Z3250" s="83">
        <v>0.5</v>
      </c>
      <c r="AA3250" s="83">
        <v>3</v>
      </c>
      <c r="AB3250" s="241">
        <f t="shared" si="240"/>
        <v>0.75</v>
      </c>
      <c r="AC3250" s="240" t="str">
        <f t="shared" si="241"/>
        <v>DÜŞÜK RİSK</v>
      </c>
      <c r="AD3250" s="81" t="s">
        <v>651</v>
      </c>
      <c r="AE3250" s="81" t="s">
        <v>132</v>
      </c>
      <c r="AF3250" s="240" t="s">
        <v>552</v>
      </c>
      <c r="AG3250" s="83" t="s">
        <v>1469</v>
      </c>
    </row>
    <row r="3251" spans="1:33" ht="105" x14ac:dyDescent="0.45">
      <c r="A3251" s="152">
        <v>3244</v>
      </c>
      <c r="B3251" s="160">
        <v>45896</v>
      </c>
      <c r="C3251" s="81" t="s">
        <v>66</v>
      </c>
      <c r="D3251" s="81" t="s">
        <v>6757</v>
      </c>
      <c r="E3251" s="154" t="s">
        <v>4303</v>
      </c>
      <c r="F3251" s="154" t="s">
        <v>4303</v>
      </c>
      <c r="G3251" s="83" t="s">
        <v>1470</v>
      </c>
      <c r="H3251" s="83" t="s">
        <v>4216</v>
      </c>
      <c r="I3251" s="83" t="s">
        <v>1472</v>
      </c>
      <c r="J3251" s="83" t="s">
        <v>1473</v>
      </c>
      <c r="K3251" s="83" t="s">
        <v>857</v>
      </c>
      <c r="L3251" s="84" t="s">
        <v>4217</v>
      </c>
      <c r="M3251" s="84" t="s">
        <v>917</v>
      </c>
      <c r="N3251" s="83">
        <v>0.5</v>
      </c>
      <c r="O3251" s="83">
        <v>1</v>
      </c>
      <c r="P3251" s="83">
        <v>3</v>
      </c>
      <c r="Q3251" s="241">
        <f t="shared" si="238"/>
        <v>1.5</v>
      </c>
      <c r="R3251" s="240" t="str">
        <f t="shared" si="239"/>
        <v>DÜŞÜK RİSK</v>
      </c>
      <c r="S3251" s="84" t="s">
        <v>918</v>
      </c>
      <c r="T3251" s="83" t="s">
        <v>191</v>
      </c>
      <c r="U3251" s="156" t="s">
        <v>919</v>
      </c>
      <c r="V3251" s="85" t="s">
        <v>558</v>
      </c>
      <c r="W3251" s="156" t="s">
        <v>919</v>
      </c>
      <c r="X3251" s="156" t="s">
        <v>858</v>
      </c>
      <c r="Y3251" s="83">
        <v>0.5</v>
      </c>
      <c r="Z3251" s="83">
        <v>1</v>
      </c>
      <c r="AA3251" s="83">
        <v>3</v>
      </c>
      <c r="AB3251" s="241">
        <f t="shared" si="240"/>
        <v>1.5</v>
      </c>
      <c r="AC3251" s="240" t="str">
        <f t="shared" si="241"/>
        <v>DÜŞÜK RİSK</v>
      </c>
      <c r="AD3251" s="81" t="s">
        <v>132</v>
      </c>
      <c r="AE3251" s="81" t="s">
        <v>191</v>
      </c>
      <c r="AF3251" s="240" t="s">
        <v>1502</v>
      </c>
      <c r="AG3251" s="83" t="s">
        <v>860</v>
      </c>
    </row>
    <row r="3252" spans="1:33" ht="122.5" x14ac:dyDescent="0.45">
      <c r="A3252" s="152">
        <v>3245</v>
      </c>
      <c r="B3252" s="160">
        <v>45896</v>
      </c>
      <c r="C3252" s="81" t="s">
        <v>66</v>
      </c>
      <c r="D3252" s="81" t="s">
        <v>6757</v>
      </c>
      <c r="E3252" s="154" t="s">
        <v>4303</v>
      </c>
      <c r="F3252" s="154" t="s">
        <v>4303</v>
      </c>
      <c r="G3252" s="83" t="s">
        <v>1470</v>
      </c>
      <c r="H3252" s="83" t="s">
        <v>4218</v>
      </c>
      <c r="I3252" s="83" t="s">
        <v>4219</v>
      </c>
      <c r="J3252" s="83" t="s">
        <v>1477</v>
      </c>
      <c r="K3252" s="83" t="s">
        <v>857</v>
      </c>
      <c r="L3252" s="84" t="s">
        <v>5367</v>
      </c>
      <c r="M3252" s="84" t="s">
        <v>917</v>
      </c>
      <c r="N3252" s="83">
        <v>1</v>
      </c>
      <c r="O3252" s="83">
        <v>1</v>
      </c>
      <c r="P3252" s="83">
        <v>40</v>
      </c>
      <c r="Q3252" s="241">
        <v>100</v>
      </c>
      <c r="R3252" s="240" t="str">
        <f t="shared" si="239"/>
        <v>ÖNEMLİ RİSK</v>
      </c>
      <c r="S3252" s="84" t="s">
        <v>5368</v>
      </c>
      <c r="T3252" s="83" t="s">
        <v>191</v>
      </c>
      <c r="U3252" s="156" t="s">
        <v>919</v>
      </c>
      <c r="V3252" s="85"/>
      <c r="W3252" s="156" t="s">
        <v>919</v>
      </c>
      <c r="X3252" s="156" t="s">
        <v>858</v>
      </c>
      <c r="Y3252" s="83">
        <v>0.5</v>
      </c>
      <c r="Z3252" s="83">
        <v>0.5</v>
      </c>
      <c r="AA3252" s="83">
        <v>3</v>
      </c>
      <c r="AB3252" s="241">
        <f t="shared" si="240"/>
        <v>0.75</v>
      </c>
      <c r="AC3252" s="240" t="str">
        <f t="shared" si="241"/>
        <v>DÜŞÜK RİSK</v>
      </c>
      <c r="AD3252" s="81" t="s">
        <v>132</v>
      </c>
      <c r="AE3252" s="81" t="s">
        <v>186</v>
      </c>
      <c r="AF3252" s="240" t="s">
        <v>859</v>
      </c>
      <c r="AG3252" s="83" t="s">
        <v>860</v>
      </c>
    </row>
    <row r="3253" spans="1:33" ht="105" x14ac:dyDescent="0.45">
      <c r="A3253" s="152">
        <v>3246</v>
      </c>
      <c r="B3253" s="160">
        <v>45896</v>
      </c>
      <c r="C3253" s="81" t="s">
        <v>66</v>
      </c>
      <c r="D3253" s="81" t="s">
        <v>6757</v>
      </c>
      <c r="E3253" s="154" t="s">
        <v>4303</v>
      </c>
      <c r="F3253" s="154" t="s">
        <v>4303</v>
      </c>
      <c r="G3253" s="83" t="s">
        <v>1479</v>
      </c>
      <c r="H3253" s="83" t="s">
        <v>1480</v>
      </c>
      <c r="I3253" s="83" t="s">
        <v>1481</v>
      </c>
      <c r="J3253" s="83" t="s">
        <v>1482</v>
      </c>
      <c r="K3253" s="83" t="s">
        <v>1008</v>
      </c>
      <c r="L3253" s="84" t="s">
        <v>1969</v>
      </c>
      <c r="M3253" s="84" t="s">
        <v>917</v>
      </c>
      <c r="N3253" s="83">
        <v>1</v>
      </c>
      <c r="O3253" s="83">
        <v>1</v>
      </c>
      <c r="P3253" s="83">
        <v>3</v>
      </c>
      <c r="Q3253" s="241">
        <f t="shared" si="238"/>
        <v>3</v>
      </c>
      <c r="R3253" s="240" t="str">
        <f t="shared" si="239"/>
        <v>DÜŞÜK RİSK</v>
      </c>
      <c r="S3253" s="84" t="s">
        <v>918</v>
      </c>
      <c r="T3253" s="83" t="s">
        <v>186</v>
      </c>
      <c r="U3253" s="156" t="s">
        <v>919</v>
      </c>
      <c r="V3253" s="85" t="s">
        <v>558</v>
      </c>
      <c r="W3253" s="156" t="s">
        <v>919</v>
      </c>
      <c r="X3253" s="156" t="s">
        <v>858</v>
      </c>
      <c r="Y3253" s="83">
        <v>1</v>
      </c>
      <c r="Z3253" s="83">
        <v>1</v>
      </c>
      <c r="AA3253" s="83">
        <v>3</v>
      </c>
      <c r="AB3253" s="241">
        <f t="shared" si="240"/>
        <v>3</v>
      </c>
      <c r="AC3253" s="240" t="str">
        <f t="shared" si="241"/>
        <v>DÜŞÜK RİSK</v>
      </c>
      <c r="AD3253" s="81" t="s">
        <v>132</v>
      </c>
      <c r="AE3253" s="81" t="s">
        <v>186</v>
      </c>
      <c r="AF3253" s="240" t="s">
        <v>1498</v>
      </c>
      <c r="AG3253" s="83" t="s">
        <v>4851</v>
      </c>
    </row>
    <row r="3254" spans="1:33" ht="105" x14ac:dyDescent="0.45">
      <c r="A3254" s="152">
        <v>3247</v>
      </c>
      <c r="B3254" s="160">
        <v>45896</v>
      </c>
      <c r="C3254" s="81" t="s">
        <v>66</v>
      </c>
      <c r="D3254" s="81" t="s">
        <v>6757</v>
      </c>
      <c r="E3254" s="154" t="s">
        <v>4303</v>
      </c>
      <c r="F3254" s="154" t="s">
        <v>4303</v>
      </c>
      <c r="G3254" s="83" t="s">
        <v>749</v>
      </c>
      <c r="H3254" s="83" t="s">
        <v>1970</v>
      </c>
      <c r="I3254" s="83" t="s">
        <v>1971</v>
      </c>
      <c r="J3254" s="83" t="s">
        <v>971</v>
      </c>
      <c r="K3254" s="83" t="s">
        <v>1008</v>
      </c>
      <c r="L3254" s="84" t="s">
        <v>4827</v>
      </c>
      <c r="M3254" s="84" t="s">
        <v>917</v>
      </c>
      <c r="N3254" s="83">
        <v>0.5</v>
      </c>
      <c r="O3254" s="83">
        <v>2</v>
      </c>
      <c r="P3254" s="83">
        <v>1</v>
      </c>
      <c r="Q3254" s="241">
        <f t="shared" si="238"/>
        <v>1</v>
      </c>
      <c r="R3254" s="240" t="str">
        <f t="shared" si="239"/>
        <v>DÜŞÜK RİSK</v>
      </c>
      <c r="S3254" s="84" t="s">
        <v>918</v>
      </c>
      <c r="T3254" s="83" t="s">
        <v>191</v>
      </c>
      <c r="U3254" s="156" t="s">
        <v>919</v>
      </c>
      <c r="V3254" s="85" t="s">
        <v>961</v>
      </c>
      <c r="W3254" s="156" t="s">
        <v>919</v>
      </c>
      <c r="X3254" s="156" t="s">
        <v>858</v>
      </c>
      <c r="Y3254" s="83">
        <v>0.5</v>
      </c>
      <c r="Z3254" s="83">
        <v>2</v>
      </c>
      <c r="AA3254" s="83">
        <v>1</v>
      </c>
      <c r="AB3254" s="241">
        <f t="shared" si="240"/>
        <v>1</v>
      </c>
      <c r="AC3254" s="240" t="str">
        <f t="shared" si="241"/>
        <v>DÜŞÜK RİSK</v>
      </c>
      <c r="AD3254" s="81" t="s">
        <v>132</v>
      </c>
      <c r="AE3254" s="81" t="s">
        <v>191</v>
      </c>
      <c r="AF3254" s="240" t="s">
        <v>1973</v>
      </c>
      <c r="AG3254" s="83" t="s">
        <v>860</v>
      </c>
    </row>
    <row r="3255" spans="1:33" ht="157.5" x14ac:dyDescent="0.45">
      <c r="A3255" s="152">
        <v>3248</v>
      </c>
      <c r="B3255" s="160">
        <v>45896</v>
      </c>
      <c r="C3255" s="81" t="s">
        <v>66</v>
      </c>
      <c r="D3255" s="81" t="s">
        <v>6757</v>
      </c>
      <c r="E3255" s="154" t="s">
        <v>4303</v>
      </c>
      <c r="F3255" s="154" t="s">
        <v>4303</v>
      </c>
      <c r="G3255" s="83" t="s">
        <v>963</v>
      </c>
      <c r="H3255" s="83" t="s">
        <v>1984</v>
      </c>
      <c r="I3255" s="83" t="s">
        <v>1985</v>
      </c>
      <c r="J3255" s="83" t="s">
        <v>1986</v>
      </c>
      <c r="K3255" s="83" t="s">
        <v>857</v>
      </c>
      <c r="L3255" s="84" t="s">
        <v>1987</v>
      </c>
      <c r="M3255" s="84" t="s">
        <v>917</v>
      </c>
      <c r="N3255" s="83">
        <v>1</v>
      </c>
      <c r="O3255" s="83">
        <v>0.5</v>
      </c>
      <c r="P3255" s="83">
        <v>1</v>
      </c>
      <c r="Q3255" s="241">
        <f t="shared" si="238"/>
        <v>0.5</v>
      </c>
      <c r="R3255" s="240" t="str">
        <f t="shared" si="239"/>
        <v>DÜŞÜK RİSK</v>
      </c>
      <c r="S3255" s="84" t="s">
        <v>918</v>
      </c>
      <c r="T3255" s="83" t="s">
        <v>132</v>
      </c>
      <c r="U3255" s="156" t="s">
        <v>919</v>
      </c>
      <c r="V3255" s="85" t="s">
        <v>961</v>
      </c>
      <c r="W3255" s="156" t="s">
        <v>919</v>
      </c>
      <c r="X3255" s="156" t="s">
        <v>858</v>
      </c>
      <c r="Y3255" s="83">
        <v>1</v>
      </c>
      <c r="Z3255" s="83">
        <v>0.5</v>
      </c>
      <c r="AA3255" s="83">
        <v>1</v>
      </c>
      <c r="AB3255" s="241">
        <f t="shared" si="240"/>
        <v>0.5</v>
      </c>
      <c r="AC3255" s="240" t="str">
        <f t="shared" si="241"/>
        <v>DÜŞÜK RİSK</v>
      </c>
      <c r="AD3255" s="81" t="s">
        <v>493</v>
      </c>
      <c r="AE3255" s="81" t="s">
        <v>186</v>
      </c>
      <c r="AF3255" s="240" t="s">
        <v>1795</v>
      </c>
      <c r="AG3255" s="83"/>
    </row>
    <row r="3256" spans="1:33" ht="140" x14ac:dyDescent="0.45">
      <c r="A3256" s="152">
        <v>3249</v>
      </c>
      <c r="B3256" s="160">
        <v>45896</v>
      </c>
      <c r="C3256" s="81" t="s">
        <v>66</v>
      </c>
      <c r="D3256" s="81" t="s">
        <v>6757</v>
      </c>
      <c r="E3256" s="154" t="s">
        <v>4303</v>
      </c>
      <c r="F3256" s="154" t="s">
        <v>4303</v>
      </c>
      <c r="G3256" s="83" t="s">
        <v>963</v>
      </c>
      <c r="H3256" s="83" t="s">
        <v>1988</v>
      </c>
      <c r="I3256" s="83" t="s">
        <v>1989</v>
      </c>
      <c r="J3256" s="83" t="s">
        <v>1990</v>
      </c>
      <c r="K3256" s="83" t="s">
        <v>857</v>
      </c>
      <c r="L3256" s="84" t="s">
        <v>4220</v>
      </c>
      <c r="M3256" s="84" t="s">
        <v>917</v>
      </c>
      <c r="N3256" s="83">
        <v>1</v>
      </c>
      <c r="O3256" s="83">
        <v>0.5</v>
      </c>
      <c r="P3256" s="83">
        <v>3</v>
      </c>
      <c r="Q3256" s="241">
        <f t="shared" si="238"/>
        <v>1.5</v>
      </c>
      <c r="R3256" s="240" t="str">
        <f t="shared" si="239"/>
        <v>DÜŞÜK RİSK</v>
      </c>
      <c r="S3256" s="84" t="s">
        <v>918</v>
      </c>
      <c r="T3256" s="83" t="s">
        <v>132</v>
      </c>
      <c r="U3256" s="156" t="s">
        <v>919</v>
      </c>
      <c r="V3256" s="85" t="s">
        <v>961</v>
      </c>
      <c r="W3256" s="156" t="s">
        <v>919</v>
      </c>
      <c r="X3256" s="156" t="s">
        <v>858</v>
      </c>
      <c r="Y3256" s="83">
        <v>1</v>
      </c>
      <c r="Z3256" s="83">
        <v>0.5</v>
      </c>
      <c r="AA3256" s="83">
        <v>3</v>
      </c>
      <c r="AB3256" s="241">
        <f t="shared" si="240"/>
        <v>1.5</v>
      </c>
      <c r="AC3256" s="240" t="str">
        <f t="shared" si="241"/>
        <v>DÜŞÜK RİSK</v>
      </c>
      <c r="AD3256" s="81" t="s">
        <v>651</v>
      </c>
      <c r="AE3256" s="81" t="s">
        <v>132</v>
      </c>
      <c r="AF3256" s="240" t="s">
        <v>1992</v>
      </c>
      <c r="AG3256" s="83"/>
    </row>
    <row r="3257" spans="1:33" ht="157.5" x14ac:dyDescent="0.45">
      <c r="A3257" s="152">
        <v>3250</v>
      </c>
      <c r="B3257" s="160">
        <v>45896</v>
      </c>
      <c r="C3257" s="83" t="s">
        <v>66</v>
      </c>
      <c r="D3257" s="81" t="s">
        <v>6753</v>
      </c>
      <c r="E3257" s="154" t="s">
        <v>4303</v>
      </c>
      <c r="F3257" s="154" t="s">
        <v>4303</v>
      </c>
      <c r="G3257" s="83" t="s">
        <v>4221</v>
      </c>
      <c r="H3257" s="83" t="s">
        <v>4222</v>
      </c>
      <c r="I3257" s="83" t="s">
        <v>4223</v>
      </c>
      <c r="J3257" s="83" t="s">
        <v>4224</v>
      </c>
      <c r="K3257" s="83" t="s">
        <v>2414</v>
      </c>
      <c r="L3257" s="84" t="s">
        <v>4225</v>
      </c>
      <c r="M3257" s="84" t="s">
        <v>917</v>
      </c>
      <c r="N3257" s="83">
        <v>1</v>
      </c>
      <c r="O3257" s="83">
        <v>1</v>
      </c>
      <c r="P3257" s="83">
        <v>3</v>
      </c>
      <c r="Q3257" s="241">
        <f t="shared" si="238"/>
        <v>3</v>
      </c>
      <c r="R3257" s="240" t="str">
        <f t="shared" si="239"/>
        <v>DÜŞÜK RİSK</v>
      </c>
      <c r="S3257" s="84" t="s">
        <v>918</v>
      </c>
      <c r="T3257" s="83" t="s">
        <v>131</v>
      </c>
      <c r="U3257" s="156" t="s">
        <v>2375</v>
      </c>
      <c r="V3257" s="85" t="s">
        <v>961</v>
      </c>
      <c r="W3257" s="156" t="s">
        <v>2375</v>
      </c>
      <c r="X3257" s="156" t="s">
        <v>858</v>
      </c>
      <c r="Y3257" s="83">
        <v>1</v>
      </c>
      <c r="Z3257" s="83">
        <v>1</v>
      </c>
      <c r="AA3257" s="83">
        <v>3</v>
      </c>
      <c r="AB3257" s="241">
        <f t="shared" si="240"/>
        <v>3</v>
      </c>
      <c r="AC3257" s="240" t="str">
        <f t="shared" si="241"/>
        <v>DÜŞÜK RİSK</v>
      </c>
      <c r="AD3257" s="81" t="s">
        <v>651</v>
      </c>
      <c r="AE3257" s="81" t="s">
        <v>131</v>
      </c>
      <c r="AF3257" s="240" t="s">
        <v>2460</v>
      </c>
      <c r="AG3257" s="83" t="s">
        <v>1141</v>
      </c>
    </row>
    <row r="3258" spans="1:33" ht="157.5" x14ac:dyDescent="0.45">
      <c r="A3258" s="152">
        <v>3251</v>
      </c>
      <c r="B3258" s="160">
        <v>45896</v>
      </c>
      <c r="C3258" s="83" t="s">
        <v>66</v>
      </c>
      <c r="D3258" s="81" t="s">
        <v>6753</v>
      </c>
      <c r="E3258" s="154" t="s">
        <v>4303</v>
      </c>
      <c r="F3258" s="154" t="s">
        <v>4303</v>
      </c>
      <c r="G3258" s="83" t="s">
        <v>4226</v>
      </c>
      <c r="H3258" s="83" t="s">
        <v>4227</v>
      </c>
      <c r="I3258" s="83" t="s">
        <v>4228</v>
      </c>
      <c r="J3258" s="83" t="s">
        <v>4229</v>
      </c>
      <c r="K3258" s="83" t="s">
        <v>2414</v>
      </c>
      <c r="L3258" s="84" t="s">
        <v>4230</v>
      </c>
      <c r="M3258" s="84" t="s">
        <v>917</v>
      </c>
      <c r="N3258" s="83">
        <v>0.5</v>
      </c>
      <c r="O3258" s="83">
        <v>0.5</v>
      </c>
      <c r="P3258" s="83">
        <v>3</v>
      </c>
      <c r="Q3258" s="241">
        <f t="shared" si="238"/>
        <v>0.75</v>
      </c>
      <c r="R3258" s="240" t="str">
        <f t="shared" si="239"/>
        <v>DÜŞÜK RİSK</v>
      </c>
      <c r="S3258" s="84" t="s">
        <v>918</v>
      </c>
      <c r="T3258" s="83" t="s">
        <v>131</v>
      </c>
      <c r="U3258" s="156" t="s">
        <v>2375</v>
      </c>
      <c r="V3258" s="85" t="s">
        <v>961</v>
      </c>
      <c r="W3258" s="156" t="s">
        <v>2375</v>
      </c>
      <c r="X3258" s="156" t="s">
        <v>858</v>
      </c>
      <c r="Y3258" s="83">
        <v>0.5</v>
      </c>
      <c r="Z3258" s="83">
        <v>0.5</v>
      </c>
      <c r="AA3258" s="83">
        <v>3</v>
      </c>
      <c r="AB3258" s="241">
        <f t="shared" si="240"/>
        <v>0.75</v>
      </c>
      <c r="AC3258" s="240" t="str">
        <f t="shared" si="241"/>
        <v>DÜŞÜK RİSK</v>
      </c>
      <c r="AD3258" s="81" t="s">
        <v>931</v>
      </c>
      <c r="AE3258" s="81" t="s">
        <v>131</v>
      </c>
      <c r="AF3258" s="240" t="s">
        <v>1795</v>
      </c>
      <c r="AG3258" s="83" t="s">
        <v>1170</v>
      </c>
    </row>
    <row r="3259" spans="1:33" ht="157.5" x14ac:dyDescent="0.45">
      <c r="A3259" s="152">
        <v>3252</v>
      </c>
      <c r="B3259" s="160">
        <v>45896</v>
      </c>
      <c r="C3259" s="83" t="s">
        <v>66</v>
      </c>
      <c r="D3259" s="81" t="s">
        <v>6753</v>
      </c>
      <c r="E3259" s="154" t="s">
        <v>4303</v>
      </c>
      <c r="F3259" s="154" t="s">
        <v>4303</v>
      </c>
      <c r="G3259" s="83" t="s">
        <v>4231</v>
      </c>
      <c r="H3259" s="83" t="s">
        <v>4232</v>
      </c>
      <c r="I3259" s="83" t="s">
        <v>4233</v>
      </c>
      <c r="J3259" s="83" t="s">
        <v>4234</v>
      </c>
      <c r="K3259" s="83" t="s">
        <v>2414</v>
      </c>
      <c r="L3259" s="84" t="s">
        <v>4235</v>
      </c>
      <c r="M3259" s="84" t="s">
        <v>917</v>
      </c>
      <c r="N3259" s="83">
        <v>0.5</v>
      </c>
      <c r="O3259" s="83">
        <v>0.5</v>
      </c>
      <c r="P3259" s="83">
        <v>1</v>
      </c>
      <c r="Q3259" s="241">
        <f t="shared" si="238"/>
        <v>0.25</v>
      </c>
      <c r="R3259" s="240" t="str">
        <f t="shared" si="239"/>
        <v>DÜŞÜK RİSK</v>
      </c>
      <c r="S3259" s="84" t="s">
        <v>918</v>
      </c>
      <c r="T3259" s="83" t="s">
        <v>131</v>
      </c>
      <c r="U3259" s="156" t="s">
        <v>2375</v>
      </c>
      <c r="V3259" s="85" t="s">
        <v>961</v>
      </c>
      <c r="W3259" s="156" t="s">
        <v>2375</v>
      </c>
      <c r="X3259" s="156" t="s">
        <v>858</v>
      </c>
      <c r="Y3259" s="83">
        <v>0.5</v>
      </c>
      <c r="Z3259" s="83">
        <v>0.5</v>
      </c>
      <c r="AA3259" s="83">
        <v>1</v>
      </c>
      <c r="AB3259" s="241">
        <f t="shared" si="240"/>
        <v>0.25</v>
      </c>
      <c r="AC3259" s="240" t="str">
        <f t="shared" si="241"/>
        <v>DÜŞÜK RİSK</v>
      </c>
      <c r="AD3259" s="81" t="s">
        <v>132</v>
      </c>
      <c r="AE3259" s="81" t="s">
        <v>131</v>
      </c>
      <c r="AF3259" s="240" t="s">
        <v>1502</v>
      </c>
      <c r="AG3259" s="83" t="s">
        <v>1170</v>
      </c>
    </row>
    <row r="3260" spans="1:33" ht="140" x14ac:dyDescent="0.45">
      <c r="A3260" s="152">
        <v>3253</v>
      </c>
      <c r="B3260" s="160">
        <v>45896</v>
      </c>
      <c r="C3260" s="83" t="s">
        <v>66</v>
      </c>
      <c r="D3260" s="81" t="s">
        <v>6753</v>
      </c>
      <c r="E3260" s="154" t="s">
        <v>4303</v>
      </c>
      <c r="F3260" s="154" t="s">
        <v>4303</v>
      </c>
      <c r="G3260" s="83" t="s">
        <v>4236</v>
      </c>
      <c r="H3260" s="83" t="s">
        <v>4237</v>
      </c>
      <c r="I3260" s="83" t="s">
        <v>4238</v>
      </c>
      <c r="J3260" s="83" t="s">
        <v>4239</v>
      </c>
      <c r="K3260" s="83" t="s">
        <v>4240</v>
      </c>
      <c r="L3260" s="84" t="s">
        <v>4241</v>
      </c>
      <c r="M3260" s="84" t="s">
        <v>917</v>
      </c>
      <c r="N3260" s="83">
        <v>0.5</v>
      </c>
      <c r="O3260" s="83">
        <v>0.5</v>
      </c>
      <c r="P3260" s="83">
        <v>1</v>
      </c>
      <c r="Q3260" s="241">
        <f t="shared" si="238"/>
        <v>0.25</v>
      </c>
      <c r="R3260" s="240" t="str">
        <f t="shared" si="239"/>
        <v>DÜŞÜK RİSK</v>
      </c>
      <c r="S3260" s="84" t="s">
        <v>918</v>
      </c>
      <c r="T3260" s="83" t="s">
        <v>131</v>
      </c>
      <c r="U3260" s="156" t="s">
        <v>2375</v>
      </c>
      <c r="V3260" s="85" t="s">
        <v>961</v>
      </c>
      <c r="W3260" s="156" t="s">
        <v>2375</v>
      </c>
      <c r="X3260" s="156" t="s">
        <v>858</v>
      </c>
      <c r="Y3260" s="83">
        <v>0.5</v>
      </c>
      <c r="Z3260" s="83">
        <v>0.5</v>
      </c>
      <c r="AA3260" s="83">
        <v>1</v>
      </c>
      <c r="AB3260" s="241">
        <f t="shared" si="240"/>
        <v>0.25</v>
      </c>
      <c r="AC3260" s="240" t="str">
        <f t="shared" si="241"/>
        <v>DÜŞÜK RİSK</v>
      </c>
      <c r="AD3260" s="81" t="s">
        <v>132</v>
      </c>
      <c r="AE3260" s="81" t="s">
        <v>131</v>
      </c>
      <c r="AF3260" s="240" t="s">
        <v>1502</v>
      </c>
      <c r="AG3260" s="83" t="s">
        <v>1170</v>
      </c>
    </row>
    <row r="3261" spans="1:33" ht="140" x14ac:dyDescent="0.45">
      <c r="A3261" s="152">
        <v>3254</v>
      </c>
      <c r="B3261" s="160">
        <v>45896</v>
      </c>
      <c r="C3261" s="83" t="s">
        <v>66</v>
      </c>
      <c r="D3261" s="81" t="s">
        <v>6753</v>
      </c>
      <c r="E3261" s="154" t="s">
        <v>4303</v>
      </c>
      <c r="F3261" s="154" t="s">
        <v>4303</v>
      </c>
      <c r="G3261" s="83" t="s">
        <v>4242</v>
      </c>
      <c r="H3261" s="83" t="s">
        <v>4243</v>
      </c>
      <c r="I3261" s="83" t="s">
        <v>4244</v>
      </c>
      <c r="J3261" s="83" t="s">
        <v>4245</v>
      </c>
      <c r="K3261" s="83" t="s">
        <v>4240</v>
      </c>
      <c r="L3261" s="84" t="s">
        <v>5369</v>
      </c>
      <c r="M3261" s="84" t="s">
        <v>917</v>
      </c>
      <c r="N3261" s="83">
        <v>0.5</v>
      </c>
      <c r="O3261" s="83">
        <v>1</v>
      </c>
      <c r="P3261" s="83">
        <v>1</v>
      </c>
      <c r="Q3261" s="241">
        <f t="shared" si="238"/>
        <v>0.5</v>
      </c>
      <c r="R3261" s="240" t="str">
        <f t="shared" si="239"/>
        <v>DÜŞÜK RİSK</v>
      </c>
      <c r="S3261" s="84" t="s">
        <v>918</v>
      </c>
      <c r="T3261" s="83" t="s">
        <v>186</v>
      </c>
      <c r="U3261" s="156" t="s">
        <v>2375</v>
      </c>
      <c r="V3261" s="85" t="s">
        <v>961</v>
      </c>
      <c r="W3261" s="156" t="s">
        <v>2375</v>
      </c>
      <c r="X3261" s="156" t="s">
        <v>858</v>
      </c>
      <c r="Y3261" s="83">
        <v>0.5</v>
      </c>
      <c r="Z3261" s="83">
        <v>1</v>
      </c>
      <c r="AA3261" s="83">
        <v>1</v>
      </c>
      <c r="AB3261" s="241">
        <f t="shared" si="240"/>
        <v>0.5</v>
      </c>
      <c r="AC3261" s="240" t="str">
        <f t="shared" si="241"/>
        <v>DÜŞÜK RİSK</v>
      </c>
      <c r="AD3261" s="81" t="s">
        <v>493</v>
      </c>
      <c r="AE3261" s="81" t="s">
        <v>186</v>
      </c>
      <c r="AF3261" s="240" t="s">
        <v>1600</v>
      </c>
      <c r="AG3261" s="83" t="s">
        <v>1170</v>
      </c>
    </row>
    <row r="3262" spans="1:33" ht="140" x14ac:dyDescent="0.45">
      <c r="A3262" s="152">
        <v>3255</v>
      </c>
      <c r="B3262" s="160">
        <v>45896</v>
      </c>
      <c r="C3262" s="83" t="s">
        <v>66</v>
      </c>
      <c r="D3262" s="81" t="s">
        <v>6753</v>
      </c>
      <c r="E3262" s="154" t="s">
        <v>4303</v>
      </c>
      <c r="F3262" s="154" t="s">
        <v>4303</v>
      </c>
      <c r="G3262" s="83" t="s">
        <v>4247</v>
      </c>
      <c r="H3262" s="83" t="s">
        <v>4248</v>
      </c>
      <c r="I3262" s="83" t="s">
        <v>4249</v>
      </c>
      <c r="J3262" s="83" t="s">
        <v>4025</v>
      </c>
      <c r="K3262" s="83" t="s">
        <v>4240</v>
      </c>
      <c r="L3262" s="84" t="s">
        <v>4250</v>
      </c>
      <c r="M3262" s="84" t="s">
        <v>917</v>
      </c>
      <c r="N3262" s="83">
        <v>0.5</v>
      </c>
      <c r="O3262" s="83">
        <v>0.5</v>
      </c>
      <c r="P3262" s="83">
        <v>7</v>
      </c>
      <c r="Q3262" s="241">
        <f t="shared" si="238"/>
        <v>1.75</v>
      </c>
      <c r="R3262" s="240" t="str">
        <f t="shared" si="239"/>
        <v>DÜŞÜK RİSK</v>
      </c>
      <c r="S3262" s="84" t="s">
        <v>918</v>
      </c>
      <c r="T3262" s="83" t="s">
        <v>191</v>
      </c>
      <c r="U3262" s="156" t="s">
        <v>2375</v>
      </c>
      <c r="V3262" s="85" t="s">
        <v>961</v>
      </c>
      <c r="W3262" s="156" t="s">
        <v>2375</v>
      </c>
      <c r="X3262" s="156" t="s">
        <v>858</v>
      </c>
      <c r="Y3262" s="83">
        <v>0.5</v>
      </c>
      <c r="Z3262" s="83">
        <v>0.5</v>
      </c>
      <c r="AA3262" s="83">
        <v>7</v>
      </c>
      <c r="AB3262" s="241">
        <f t="shared" si="240"/>
        <v>1.75</v>
      </c>
      <c r="AC3262" s="240" t="str">
        <f t="shared" si="241"/>
        <v>DÜŞÜK RİSK</v>
      </c>
      <c r="AD3262" s="81" t="s">
        <v>132</v>
      </c>
      <c r="AE3262" s="81" t="s">
        <v>191</v>
      </c>
      <c r="AF3262" s="240" t="s">
        <v>1502</v>
      </c>
      <c r="AG3262" s="83" t="s">
        <v>1170</v>
      </c>
    </row>
    <row r="3263" spans="1:33" ht="140" x14ac:dyDescent="0.45">
      <c r="A3263" s="152">
        <v>3256</v>
      </c>
      <c r="B3263" s="160">
        <v>45896</v>
      </c>
      <c r="C3263" s="83" t="s">
        <v>66</v>
      </c>
      <c r="D3263" s="81" t="s">
        <v>6753</v>
      </c>
      <c r="E3263" s="154" t="s">
        <v>4303</v>
      </c>
      <c r="F3263" s="154" t="s">
        <v>4303</v>
      </c>
      <c r="G3263" s="83" t="s">
        <v>4247</v>
      </c>
      <c r="H3263" s="83" t="s">
        <v>4251</v>
      </c>
      <c r="I3263" s="83" t="s">
        <v>4252</v>
      </c>
      <c r="J3263" s="83" t="s">
        <v>4253</v>
      </c>
      <c r="K3263" s="83" t="s">
        <v>4240</v>
      </c>
      <c r="L3263" s="84" t="s">
        <v>4254</v>
      </c>
      <c r="M3263" s="84" t="s">
        <v>917</v>
      </c>
      <c r="N3263" s="83">
        <v>0.5</v>
      </c>
      <c r="O3263" s="83">
        <v>0.5</v>
      </c>
      <c r="P3263" s="83">
        <v>7</v>
      </c>
      <c r="Q3263" s="241">
        <f t="shared" si="238"/>
        <v>1.75</v>
      </c>
      <c r="R3263" s="240" t="str">
        <f t="shared" si="239"/>
        <v>DÜŞÜK RİSK</v>
      </c>
      <c r="S3263" s="84" t="s">
        <v>918</v>
      </c>
      <c r="T3263" s="83" t="s">
        <v>186</v>
      </c>
      <c r="U3263" s="156" t="s">
        <v>2375</v>
      </c>
      <c r="V3263" s="85" t="s">
        <v>961</v>
      </c>
      <c r="W3263" s="156" t="s">
        <v>2375</v>
      </c>
      <c r="X3263" s="156" t="s">
        <v>858</v>
      </c>
      <c r="Y3263" s="83">
        <v>0.5</v>
      </c>
      <c r="Z3263" s="83">
        <v>0.5</v>
      </c>
      <c r="AA3263" s="83">
        <v>7</v>
      </c>
      <c r="AB3263" s="241">
        <f t="shared" si="240"/>
        <v>1.75</v>
      </c>
      <c r="AC3263" s="240" t="str">
        <f t="shared" si="241"/>
        <v>DÜŞÜK RİSK</v>
      </c>
      <c r="AD3263" s="81" t="s">
        <v>132</v>
      </c>
      <c r="AE3263" s="81" t="s">
        <v>186</v>
      </c>
      <c r="AF3263" s="240" t="s">
        <v>1502</v>
      </c>
      <c r="AG3263" s="83" t="s">
        <v>1170</v>
      </c>
    </row>
    <row r="3264" spans="1:33" ht="140" x14ac:dyDescent="0.45">
      <c r="A3264" s="152">
        <v>3257</v>
      </c>
      <c r="B3264" s="160">
        <v>45896</v>
      </c>
      <c r="C3264" s="83" t="s">
        <v>66</v>
      </c>
      <c r="D3264" s="81" t="s">
        <v>6753</v>
      </c>
      <c r="E3264" s="154" t="s">
        <v>4303</v>
      </c>
      <c r="F3264" s="154" t="s">
        <v>4303</v>
      </c>
      <c r="G3264" s="83" t="s">
        <v>4247</v>
      </c>
      <c r="H3264" s="83" t="s">
        <v>4255</v>
      </c>
      <c r="I3264" s="83" t="s">
        <v>4256</v>
      </c>
      <c r="J3264" s="83" t="s">
        <v>4257</v>
      </c>
      <c r="K3264" s="83" t="s">
        <v>4240</v>
      </c>
      <c r="L3264" s="84" t="s">
        <v>4258</v>
      </c>
      <c r="M3264" s="84" t="s">
        <v>917</v>
      </c>
      <c r="N3264" s="83">
        <v>0.5</v>
      </c>
      <c r="O3264" s="83">
        <v>0.5</v>
      </c>
      <c r="P3264" s="83">
        <v>7</v>
      </c>
      <c r="Q3264" s="241">
        <f t="shared" si="238"/>
        <v>1.75</v>
      </c>
      <c r="R3264" s="240" t="str">
        <f t="shared" si="239"/>
        <v>DÜŞÜK RİSK</v>
      </c>
      <c r="S3264" s="84" t="s">
        <v>918</v>
      </c>
      <c r="T3264" s="83" t="s">
        <v>131</v>
      </c>
      <c r="U3264" s="156" t="s">
        <v>2375</v>
      </c>
      <c r="V3264" s="85" t="s">
        <v>961</v>
      </c>
      <c r="W3264" s="156" t="s">
        <v>2375</v>
      </c>
      <c r="X3264" s="156" t="s">
        <v>858</v>
      </c>
      <c r="Y3264" s="83">
        <v>0.5</v>
      </c>
      <c r="Z3264" s="83">
        <v>0.5</v>
      </c>
      <c r="AA3264" s="83">
        <v>7</v>
      </c>
      <c r="AB3264" s="241">
        <f t="shared" si="240"/>
        <v>1.75</v>
      </c>
      <c r="AC3264" s="240" t="str">
        <f t="shared" si="241"/>
        <v>DÜŞÜK RİSK</v>
      </c>
      <c r="AD3264" s="81" t="s">
        <v>651</v>
      </c>
      <c r="AE3264" s="81" t="s">
        <v>131</v>
      </c>
      <c r="AF3264" s="240" t="s">
        <v>4195</v>
      </c>
      <c r="AG3264" s="83" t="s">
        <v>1170</v>
      </c>
    </row>
    <row r="3265" spans="1:33" ht="157.5" x14ac:dyDescent="0.45">
      <c r="A3265" s="152">
        <v>3258</v>
      </c>
      <c r="B3265" s="160">
        <v>45896</v>
      </c>
      <c r="C3265" s="83" t="s">
        <v>66</v>
      </c>
      <c r="D3265" s="81" t="s">
        <v>6753</v>
      </c>
      <c r="E3265" s="154" t="s">
        <v>4303</v>
      </c>
      <c r="F3265" s="154" t="s">
        <v>4303</v>
      </c>
      <c r="G3265" s="83" t="s">
        <v>4247</v>
      </c>
      <c r="H3265" s="83" t="s">
        <v>4259</v>
      </c>
      <c r="I3265" s="83" t="s">
        <v>4260</v>
      </c>
      <c r="J3265" s="83" t="s">
        <v>4261</v>
      </c>
      <c r="K3265" s="83" t="s">
        <v>4240</v>
      </c>
      <c r="L3265" s="84" t="s">
        <v>5504</v>
      </c>
      <c r="M3265" s="84" t="s">
        <v>917</v>
      </c>
      <c r="N3265" s="83">
        <v>0.5</v>
      </c>
      <c r="O3265" s="83">
        <v>0.5</v>
      </c>
      <c r="P3265" s="83">
        <v>7</v>
      </c>
      <c r="Q3265" s="241">
        <f t="shared" si="238"/>
        <v>1.75</v>
      </c>
      <c r="R3265" s="240" t="str">
        <f t="shared" si="239"/>
        <v>DÜŞÜK RİSK</v>
      </c>
      <c r="S3265" s="84" t="s">
        <v>918</v>
      </c>
      <c r="T3265" s="83" t="s">
        <v>186</v>
      </c>
      <c r="U3265" s="156" t="s">
        <v>2375</v>
      </c>
      <c r="V3265" s="85" t="s">
        <v>961</v>
      </c>
      <c r="W3265" s="156" t="s">
        <v>2375</v>
      </c>
      <c r="X3265" s="156" t="s">
        <v>858</v>
      </c>
      <c r="Y3265" s="83">
        <v>0.5</v>
      </c>
      <c r="Z3265" s="83">
        <v>0.5</v>
      </c>
      <c r="AA3265" s="83">
        <v>7</v>
      </c>
      <c r="AB3265" s="241">
        <f t="shared" si="240"/>
        <v>1.75</v>
      </c>
      <c r="AC3265" s="240" t="str">
        <f t="shared" si="241"/>
        <v>DÜŞÜK RİSK</v>
      </c>
      <c r="AD3265" s="81" t="s">
        <v>132</v>
      </c>
      <c r="AE3265" s="81" t="s">
        <v>186</v>
      </c>
      <c r="AF3265" s="240" t="s">
        <v>1502</v>
      </c>
      <c r="AG3265" s="83" t="s">
        <v>1170</v>
      </c>
    </row>
    <row r="3266" spans="1:33" ht="140" x14ac:dyDescent="0.45">
      <c r="A3266" s="152">
        <v>3259</v>
      </c>
      <c r="B3266" s="160">
        <v>45896</v>
      </c>
      <c r="C3266" s="83" t="s">
        <v>66</v>
      </c>
      <c r="D3266" s="81" t="s">
        <v>6753</v>
      </c>
      <c r="E3266" s="154" t="s">
        <v>4303</v>
      </c>
      <c r="F3266" s="154" t="s">
        <v>4303</v>
      </c>
      <c r="G3266" s="83" t="s">
        <v>4247</v>
      </c>
      <c r="H3266" s="83" t="s">
        <v>4262</v>
      </c>
      <c r="I3266" s="83" t="s">
        <v>4263</v>
      </c>
      <c r="J3266" s="83" t="s">
        <v>4264</v>
      </c>
      <c r="K3266" s="83" t="s">
        <v>4240</v>
      </c>
      <c r="L3266" s="84" t="s">
        <v>4265</v>
      </c>
      <c r="M3266" s="84" t="s">
        <v>917</v>
      </c>
      <c r="N3266" s="83">
        <v>0.5</v>
      </c>
      <c r="O3266" s="83">
        <v>0.5</v>
      </c>
      <c r="P3266" s="83">
        <v>7</v>
      </c>
      <c r="Q3266" s="241">
        <f t="shared" si="238"/>
        <v>1.75</v>
      </c>
      <c r="R3266" s="240" t="str">
        <f t="shared" si="239"/>
        <v>DÜŞÜK RİSK</v>
      </c>
      <c r="S3266" s="84" t="s">
        <v>918</v>
      </c>
      <c r="T3266" s="83" t="s">
        <v>186</v>
      </c>
      <c r="U3266" s="156" t="s">
        <v>2375</v>
      </c>
      <c r="V3266" s="85" t="s">
        <v>961</v>
      </c>
      <c r="W3266" s="156" t="s">
        <v>2375</v>
      </c>
      <c r="X3266" s="156" t="s">
        <v>858</v>
      </c>
      <c r="Y3266" s="83">
        <v>0.5</v>
      </c>
      <c r="Z3266" s="83">
        <v>0.5</v>
      </c>
      <c r="AA3266" s="83">
        <v>7</v>
      </c>
      <c r="AB3266" s="241">
        <f t="shared" si="240"/>
        <v>1.75</v>
      </c>
      <c r="AC3266" s="240" t="str">
        <f t="shared" si="241"/>
        <v>DÜŞÜK RİSK</v>
      </c>
      <c r="AD3266" s="81" t="s">
        <v>132</v>
      </c>
      <c r="AE3266" s="81" t="s">
        <v>186</v>
      </c>
      <c r="AF3266" s="240" t="s">
        <v>1502</v>
      </c>
      <c r="AG3266" s="83" t="s">
        <v>1170</v>
      </c>
    </row>
    <row r="3267" spans="1:33" ht="175" x14ac:dyDescent="0.45">
      <c r="A3267" s="152">
        <v>3260</v>
      </c>
      <c r="B3267" s="160">
        <v>45896</v>
      </c>
      <c r="C3267" s="83" t="s">
        <v>66</v>
      </c>
      <c r="D3267" s="81" t="s">
        <v>6753</v>
      </c>
      <c r="E3267" s="154" t="s">
        <v>4303</v>
      </c>
      <c r="F3267" s="154" t="s">
        <v>4303</v>
      </c>
      <c r="G3267" s="83" t="s">
        <v>4247</v>
      </c>
      <c r="H3267" s="83" t="s">
        <v>4266</v>
      </c>
      <c r="I3267" s="83" t="s">
        <v>4267</v>
      </c>
      <c r="J3267" s="83" t="s">
        <v>4268</v>
      </c>
      <c r="K3267" s="83" t="s">
        <v>4240</v>
      </c>
      <c r="L3267" s="84" t="s">
        <v>4269</v>
      </c>
      <c r="M3267" s="84" t="s">
        <v>917</v>
      </c>
      <c r="N3267" s="83">
        <v>0.5</v>
      </c>
      <c r="O3267" s="83">
        <v>0.5</v>
      </c>
      <c r="P3267" s="83">
        <v>7</v>
      </c>
      <c r="Q3267" s="241">
        <f t="shared" si="238"/>
        <v>1.75</v>
      </c>
      <c r="R3267" s="240" t="str">
        <f t="shared" si="239"/>
        <v>DÜŞÜK RİSK</v>
      </c>
      <c r="S3267" s="84" t="s">
        <v>918</v>
      </c>
      <c r="T3267" s="83" t="s">
        <v>186</v>
      </c>
      <c r="U3267" s="156" t="s">
        <v>2375</v>
      </c>
      <c r="V3267" s="85" t="s">
        <v>961</v>
      </c>
      <c r="W3267" s="156" t="s">
        <v>2375</v>
      </c>
      <c r="X3267" s="156" t="s">
        <v>858</v>
      </c>
      <c r="Y3267" s="83">
        <v>0.5</v>
      </c>
      <c r="Z3267" s="83">
        <v>0.5</v>
      </c>
      <c r="AA3267" s="83">
        <v>7</v>
      </c>
      <c r="AB3267" s="241">
        <f t="shared" si="240"/>
        <v>1.75</v>
      </c>
      <c r="AC3267" s="240" t="str">
        <f t="shared" si="241"/>
        <v>DÜŞÜK RİSK</v>
      </c>
      <c r="AD3267" s="81" t="s">
        <v>132</v>
      </c>
      <c r="AE3267" s="81" t="s">
        <v>186</v>
      </c>
      <c r="AF3267" s="240" t="s">
        <v>1502</v>
      </c>
      <c r="AG3267" s="83" t="s">
        <v>1170</v>
      </c>
    </row>
    <row r="3268" spans="1:33" ht="140" x14ac:dyDescent="0.45">
      <c r="A3268" s="152">
        <v>3261</v>
      </c>
      <c r="B3268" s="160">
        <v>45896</v>
      </c>
      <c r="C3268" s="83" t="s">
        <v>66</v>
      </c>
      <c r="D3268" s="81" t="s">
        <v>6754</v>
      </c>
      <c r="E3268" s="154" t="s">
        <v>4303</v>
      </c>
      <c r="F3268" s="154" t="s">
        <v>4303</v>
      </c>
      <c r="G3268" s="83" t="s">
        <v>4270</v>
      </c>
      <c r="H3268" s="83" t="s">
        <v>4271</v>
      </c>
      <c r="I3268" s="83" t="s">
        <v>4272</v>
      </c>
      <c r="J3268" s="83" t="s">
        <v>4273</v>
      </c>
      <c r="K3268" s="83" t="s">
        <v>4240</v>
      </c>
      <c r="L3268" s="230" t="s">
        <v>4274</v>
      </c>
      <c r="M3268" s="84" t="s">
        <v>917</v>
      </c>
      <c r="N3268" s="83">
        <v>0.5</v>
      </c>
      <c r="O3268" s="83">
        <v>0.5</v>
      </c>
      <c r="P3268" s="83">
        <v>3</v>
      </c>
      <c r="Q3268" s="241">
        <f t="shared" si="238"/>
        <v>0.75</v>
      </c>
      <c r="R3268" s="240" t="str">
        <f t="shared" si="239"/>
        <v>DÜŞÜK RİSK</v>
      </c>
      <c r="S3268" s="84" t="s">
        <v>918</v>
      </c>
      <c r="T3268" s="83" t="s">
        <v>191</v>
      </c>
      <c r="U3268" s="156" t="s">
        <v>2375</v>
      </c>
      <c r="V3268" s="85" t="s">
        <v>961</v>
      </c>
      <c r="W3268" s="156" t="s">
        <v>2375</v>
      </c>
      <c r="X3268" s="156" t="s">
        <v>858</v>
      </c>
      <c r="Y3268" s="83">
        <v>0.5</v>
      </c>
      <c r="Z3268" s="83">
        <v>0.5</v>
      </c>
      <c r="AA3268" s="83">
        <v>3</v>
      </c>
      <c r="AB3268" s="241">
        <f t="shared" si="240"/>
        <v>0.75</v>
      </c>
      <c r="AC3268" s="240" t="str">
        <f t="shared" si="241"/>
        <v>DÜŞÜK RİSK</v>
      </c>
      <c r="AD3268" s="81" t="s">
        <v>132</v>
      </c>
      <c r="AE3268" s="81" t="s">
        <v>191</v>
      </c>
      <c r="AF3268" s="240" t="s">
        <v>1502</v>
      </c>
      <c r="AG3268" s="83" t="s">
        <v>1170</v>
      </c>
    </row>
    <row r="3269" spans="1:33" ht="140" x14ac:dyDescent="0.45">
      <c r="A3269" s="152">
        <v>3262</v>
      </c>
      <c r="B3269" s="160">
        <v>45896</v>
      </c>
      <c r="C3269" s="83" t="s">
        <v>66</v>
      </c>
      <c r="D3269" s="81" t="s">
        <v>6754</v>
      </c>
      <c r="E3269" s="154" t="s">
        <v>4303</v>
      </c>
      <c r="F3269" s="154" t="s">
        <v>4303</v>
      </c>
      <c r="G3269" s="83" t="s">
        <v>4270</v>
      </c>
      <c r="H3269" s="83" t="s">
        <v>4275</v>
      </c>
      <c r="I3269" s="83" t="s">
        <v>4276</v>
      </c>
      <c r="J3269" s="83" t="s">
        <v>4277</v>
      </c>
      <c r="K3269" s="83" t="s">
        <v>4240</v>
      </c>
      <c r="L3269" s="230" t="s">
        <v>4278</v>
      </c>
      <c r="M3269" s="84" t="s">
        <v>917</v>
      </c>
      <c r="N3269" s="83">
        <v>0.5</v>
      </c>
      <c r="O3269" s="83">
        <v>0.5</v>
      </c>
      <c r="P3269" s="83">
        <v>3</v>
      </c>
      <c r="Q3269" s="241">
        <f t="shared" si="238"/>
        <v>0.75</v>
      </c>
      <c r="R3269" s="240" t="str">
        <f t="shared" si="239"/>
        <v>DÜŞÜK RİSK</v>
      </c>
      <c r="S3269" s="84" t="s">
        <v>918</v>
      </c>
      <c r="T3269" s="83" t="s">
        <v>191</v>
      </c>
      <c r="U3269" s="156" t="s">
        <v>2375</v>
      </c>
      <c r="V3269" s="85" t="s">
        <v>961</v>
      </c>
      <c r="W3269" s="156" t="s">
        <v>2375</v>
      </c>
      <c r="X3269" s="156" t="s">
        <v>858</v>
      </c>
      <c r="Y3269" s="83">
        <v>0.5</v>
      </c>
      <c r="Z3269" s="83">
        <v>0.5</v>
      </c>
      <c r="AA3269" s="83">
        <v>3</v>
      </c>
      <c r="AB3269" s="241">
        <f t="shared" si="240"/>
        <v>0.75</v>
      </c>
      <c r="AC3269" s="240" t="str">
        <f t="shared" si="241"/>
        <v>DÜŞÜK RİSK</v>
      </c>
      <c r="AD3269" s="81" t="s">
        <v>132</v>
      </c>
      <c r="AE3269" s="81" t="s">
        <v>191</v>
      </c>
      <c r="AF3269" s="240" t="s">
        <v>1502</v>
      </c>
      <c r="AG3269" s="83" t="s">
        <v>1170</v>
      </c>
    </row>
    <row r="3270" spans="1:33" ht="157.5" x14ac:dyDescent="0.45">
      <c r="A3270" s="152">
        <v>3263</v>
      </c>
      <c r="B3270" s="160">
        <v>45896</v>
      </c>
      <c r="C3270" s="83" t="s">
        <v>66</v>
      </c>
      <c r="D3270" s="81" t="s">
        <v>6754</v>
      </c>
      <c r="E3270" s="154" t="s">
        <v>4303</v>
      </c>
      <c r="F3270" s="154" t="s">
        <v>4303</v>
      </c>
      <c r="G3270" s="83" t="s">
        <v>4270</v>
      </c>
      <c r="H3270" s="83" t="s">
        <v>4279</v>
      </c>
      <c r="I3270" s="83" t="s">
        <v>4280</v>
      </c>
      <c r="J3270" s="83" t="s">
        <v>4277</v>
      </c>
      <c r="K3270" s="83" t="s">
        <v>4240</v>
      </c>
      <c r="L3270" s="84" t="s">
        <v>4281</v>
      </c>
      <c r="M3270" s="84" t="s">
        <v>917</v>
      </c>
      <c r="N3270" s="83">
        <v>0.5</v>
      </c>
      <c r="O3270" s="83">
        <v>0.5</v>
      </c>
      <c r="P3270" s="83">
        <v>3</v>
      </c>
      <c r="Q3270" s="241">
        <f t="shared" si="238"/>
        <v>0.75</v>
      </c>
      <c r="R3270" s="240" t="str">
        <f t="shared" si="239"/>
        <v>DÜŞÜK RİSK</v>
      </c>
      <c r="S3270" s="84" t="s">
        <v>918</v>
      </c>
      <c r="T3270" s="83" t="s">
        <v>191</v>
      </c>
      <c r="U3270" s="156" t="s">
        <v>2375</v>
      </c>
      <c r="V3270" s="85" t="s">
        <v>961</v>
      </c>
      <c r="W3270" s="156" t="s">
        <v>2375</v>
      </c>
      <c r="X3270" s="156" t="s">
        <v>858</v>
      </c>
      <c r="Y3270" s="83">
        <v>0.5</v>
      </c>
      <c r="Z3270" s="83">
        <v>0.5</v>
      </c>
      <c r="AA3270" s="83">
        <v>3</v>
      </c>
      <c r="AB3270" s="241">
        <f t="shared" si="240"/>
        <v>0.75</v>
      </c>
      <c r="AC3270" s="240" t="str">
        <f t="shared" si="241"/>
        <v>DÜŞÜK RİSK</v>
      </c>
      <c r="AD3270" s="81" t="s">
        <v>132</v>
      </c>
      <c r="AE3270" s="81" t="s">
        <v>191</v>
      </c>
      <c r="AF3270" s="240" t="s">
        <v>1502</v>
      </c>
      <c r="AG3270" s="83" t="s">
        <v>1170</v>
      </c>
    </row>
    <row r="3271" spans="1:33" ht="140" x14ac:dyDescent="0.45">
      <c r="A3271" s="152">
        <v>3264</v>
      </c>
      <c r="B3271" s="160">
        <v>45896</v>
      </c>
      <c r="C3271" s="83" t="s">
        <v>66</v>
      </c>
      <c r="D3271" s="81" t="s">
        <v>6754</v>
      </c>
      <c r="E3271" s="154" t="s">
        <v>4303</v>
      </c>
      <c r="F3271" s="154" t="s">
        <v>4303</v>
      </c>
      <c r="G3271" s="83" t="s">
        <v>4270</v>
      </c>
      <c r="H3271" s="83" t="s">
        <v>4282</v>
      </c>
      <c r="I3271" s="83" t="s">
        <v>4283</v>
      </c>
      <c r="J3271" s="83" t="s">
        <v>4284</v>
      </c>
      <c r="K3271" s="83" t="s">
        <v>4240</v>
      </c>
      <c r="L3271" s="84" t="s">
        <v>4285</v>
      </c>
      <c r="M3271" s="84" t="s">
        <v>917</v>
      </c>
      <c r="N3271" s="83">
        <v>0.5</v>
      </c>
      <c r="O3271" s="83">
        <v>0.5</v>
      </c>
      <c r="P3271" s="83">
        <v>3</v>
      </c>
      <c r="Q3271" s="241">
        <f t="shared" si="238"/>
        <v>0.75</v>
      </c>
      <c r="R3271" s="240" t="str">
        <f t="shared" si="239"/>
        <v>DÜŞÜK RİSK</v>
      </c>
      <c r="S3271" s="84" t="s">
        <v>918</v>
      </c>
      <c r="T3271" s="83" t="s">
        <v>191</v>
      </c>
      <c r="U3271" s="156" t="s">
        <v>2375</v>
      </c>
      <c r="V3271" s="85" t="s">
        <v>961</v>
      </c>
      <c r="W3271" s="156" t="s">
        <v>2375</v>
      </c>
      <c r="X3271" s="156" t="s">
        <v>858</v>
      </c>
      <c r="Y3271" s="83">
        <v>0.5</v>
      </c>
      <c r="Z3271" s="83">
        <v>0.5</v>
      </c>
      <c r="AA3271" s="83">
        <v>3</v>
      </c>
      <c r="AB3271" s="241">
        <f t="shared" si="240"/>
        <v>0.75</v>
      </c>
      <c r="AC3271" s="240" t="str">
        <f t="shared" si="241"/>
        <v>DÜŞÜK RİSK</v>
      </c>
      <c r="AD3271" s="81" t="s">
        <v>931</v>
      </c>
      <c r="AE3271" s="81" t="s">
        <v>191</v>
      </c>
      <c r="AF3271" s="240" t="s">
        <v>1600</v>
      </c>
      <c r="AG3271" s="83" t="s">
        <v>1170</v>
      </c>
    </row>
    <row r="3272" spans="1:33" ht="140" x14ac:dyDescent="0.45">
      <c r="A3272" s="152">
        <v>3265</v>
      </c>
      <c r="B3272" s="160">
        <v>45896</v>
      </c>
      <c r="C3272" s="83" t="s">
        <v>66</v>
      </c>
      <c r="D3272" s="81" t="s">
        <v>6753</v>
      </c>
      <c r="E3272" s="154" t="s">
        <v>4303</v>
      </c>
      <c r="F3272" s="154" t="s">
        <v>4303</v>
      </c>
      <c r="G3272" s="83" t="s">
        <v>4286</v>
      </c>
      <c r="H3272" s="83" t="s">
        <v>4287</v>
      </c>
      <c r="I3272" s="83" t="s">
        <v>4288</v>
      </c>
      <c r="J3272" s="83" t="s">
        <v>4289</v>
      </c>
      <c r="K3272" s="83" t="s">
        <v>4240</v>
      </c>
      <c r="L3272" s="84" t="s">
        <v>4290</v>
      </c>
      <c r="M3272" s="84" t="s">
        <v>917</v>
      </c>
      <c r="N3272" s="83">
        <v>1</v>
      </c>
      <c r="O3272" s="83">
        <v>1</v>
      </c>
      <c r="P3272" s="83">
        <v>3</v>
      </c>
      <c r="Q3272" s="241">
        <f t="shared" si="238"/>
        <v>3</v>
      </c>
      <c r="R3272" s="240" t="str">
        <f t="shared" si="239"/>
        <v>DÜŞÜK RİSK</v>
      </c>
      <c r="S3272" s="84" t="s">
        <v>918</v>
      </c>
      <c r="T3272" s="83" t="s">
        <v>131</v>
      </c>
      <c r="U3272" s="156" t="s">
        <v>2375</v>
      </c>
      <c r="V3272" s="85" t="s">
        <v>961</v>
      </c>
      <c r="W3272" s="156" t="s">
        <v>2375</v>
      </c>
      <c r="X3272" s="156" t="s">
        <v>858</v>
      </c>
      <c r="Y3272" s="83">
        <v>1</v>
      </c>
      <c r="Z3272" s="83">
        <v>1</v>
      </c>
      <c r="AA3272" s="83">
        <v>3</v>
      </c>
      <c r="AB3272" s="241">
        <f t="shared" si="240"/>
        <v>3</v>
      </c>
      <c r="AC3272" s="240" t="str">
        <f t="shared" si="241"/>
        <v>DÜŞÜK RİSK</v>
      </c>
      <c r="AD3272" s="81" t="s">
        <v>493</v>
      </c>
      <c r="AE3272" s="81" t="s">
        <v>131</v>
      </c>
      <c r="AF3272" s="240" t="s">
        <v>1274</v>
      </c>
      <c r="AG3272" s="83" t="s">
        <v>1170</v>
      </c>
    </row>
    <row r="3273" spans="1:33" ht="140" x14ac:dyDescent="0.45">
      <c r="A3273" s="152">
        <v>3266</v>
      </c>
      <c r="B3273" s="160">
        <v>45896</v>
      </c>
      <c r="C3273" s="83" t="s">
        <v>66</v>
      </c>
      <c r="D3273" s="81" t="s">
        <v>6753</v>
      </c>
      <c r="E3273" s="154" t="s">
        <v>4303</v>
      </c>
      <c r="F3273" s="154" t="s">
        <v>4303</v>
      </c>
      <c r="G3273" s="83" t="s">
        <v>4286</v>
      </c>
      <c r="H3273" s="83" t="s">
        <v>4291</v>
      </c>
      <c r="I3273" s="83" t="s">
        <v>4292</v>
      </c>
      <c r="J3273" s="83" t="s">
        <v>941</v>
      </c>
      <c r="K3273" s="83" t="s">
        <v>4240</v>
      </c>
      <c r="L3273" s="84" t="s">
        <v>4293</v>
      </c>
      <c r="M3273" s="84" t="s">
        <v>917</v>
      </c>
      <c r="N3273" s="83">
        <v>1</v>
      </c>
      <c r="O3273" s="83">
        <v>2</v>
      </c>
      <c r="P3273" s="83">
        <v>3</v>
      </c>
      <c r="Q3273" s="241">
        <f t="shared" si="238"/>
        <v>6</v>
      </c>
      <c r="R3273" s="240" t="str">
        <f t="shared" si="239"/>
        <v>DÜŞÜK RİSK</v>
      </c>
      <c r="S3273" s="84" t="s">
        <v>918</v>
      </c>
      <c r="T3273" s="83" t="s">
        <v>131</v>
      </c>
      <c r="U3273" s="156" t="s">
        <v>2375</v>
      </c>
      <c r="V3273" s="85" t="s">
        <v>961</v>
      </c>
      <c r="W3273" s="156" t="s">
        <v>2375</v>
      </c>
      <c r="X3273" s="156" t="s">
        <v>858</v>
      </c>
      <c r="Y3273" s="83">
        <v>1</v>
      </c>
      <c r="Z3273" s="83">
        <v>2</v>
      </c>
      <c r="AA3273" s="83">
        <v>3</v>
      </c>
      <c r="AB3273" s="241">
        <f t="shared" si="240"/>
        <v>6</v>
      </c>
      <c r="AC3273" s="240" t="str">
        <f t="shared" si="241"/>
        <v>DÜŞÜK RİSK</v>
      </c>
      <c r="AD3273" s="81" t="s">
        <v>931</v>
      </c>
      <c r="AE3273" s="81" t="s">
        <v>131</v>
      </c>
      <c r="AF3273" s="240" t="s">
        <v>4294</v>
      </c>
      <c r="AG3273" s="83" t="s">
        <v>1170</v>
      </c>
    </row>
    <row r="3274" spans="1:33" ht="140" x14ac:dyDescent="0.45">
      <c r="A3274" s="152">
        <v>3267</v>
      </c>
      <c r="B3274" s="160">
        <v>45896</v>
      </c>
      <c r="C3274" s="83" t="s">
        <v>66</v>
      </c>
      <c r="D3274" s="81" t="s">
        <v>6753</v>
      </c>
      <c r="E3274" s="154" t="s">
        <v>4303</v>
      </c>
      <c r="F3274" s="154" t="s">
        <v>4303</v>
      </c>
      <c r="G3274" s="83" t="s">
        <v>4286</v>
      </c>
      <c r="H3274" s="83" t="s">
        <v>4295</v>
      </c>
      <c r="I3274" s="83" t="s">
        <v>4296</v>
      </c>
      <c r="J3274" s="83" t="s">
        <v>4297</v>
      </c>
      <c r="K3274" s="83" t="s">
        <v>4240</v>
      </c>
      <c r="L3274" s="84" t="s">
        <v>4298</v>
      </c>
      <c r="M3274" s="84" t="s">
        <v>917</v>
      </c>
      <c r="N3274" s="83">
        <v>0.5</v>
      </c>
      <c r="O3274" s="83">
        <v>1</v>
      </c>
      <c r="P3274" s="83">
        <v>3</v>
      </c>
      <c r="Q3274" s="241">
        <f t="shared" si="238"/>
        <v>1.5</v>
      </c>
      <c r="R3274" s="240" t="str">
        <f t="shared" si="239"/>
        <v>DÜŞÜK RİSK</v>
      </c>
      <c r="S3274" s="84" t="s">
        <v>918</v>
      </c>
      <c r="T3274" s="83" t="s">
        <v>131</v>
      </c>
      <c r="U3274" s="156" t="s">
        <v>2375</v>
      </c>
      <c r="V3274" s="85" t="s">
        <v>961</v>
      </c>
      <c r="W3274" s="156" t="s">
        <v>2375</v>
      </c>
      <c r="X3274" s="156" t="s">
        <v>858</v>
      </c>
      <c r="Y3274" s="83">
        <v>0.5</v>
      </c>
      <c r="Z3274" s="83">
        <v>1</v>
      </c>
      <c r="AA3274" s="83">
        <v>3</v>
      </c>
      <c r="AB3274" s="241">
        <f t="shared" si="240"/>
        <v>1.5</v>
      </c>
      <c r="AC3274" s="240" t="str">
        <f t="shared" si="241"/>
        <v>DÜŞÜK RİSK</v>
      </c>
      <c r="AD3274" s="81" t="s">
        <v>651</v>
      </c>
      <c r="AE3274" s="81" t="s">
        <v>131</v>
      </c>
      <c r="AF3274" s="240" t="s">
        <v>2460</v>
      </c>
      <c r="AG3274" s="83" t="s">
        <v>1141</v>
      </c>
    </row>
    <row r="3275" spans="1:33" ht="140" x14ac:dyDescent="0.45">
      <c r="A3275" s="152">
        <v>3268</v>
      </c>
      <c r="B3275" s="160">
        <v>45896</v>
      </c>
      <c r="C3275" s="83" t="s">
        <v>66</v>
      </c>
      <c r="D3275" s="81" t="s">
        <v>6753</v>
      </c>
      <c r="E3275" s="154" t="s">
        <v>4303</v>
      </c>
      <c r="F3275" s="154" t="s">
        <v>4303</v>
      </c>
      <c r="G3275" s="83" t="s">
        <v>4286</v>
      </c>
      <c r="H3275" s="83" t="s">
        <v>4299</v>
      </c>
      <c r="I3275" s="83" t="s">
        <v>4300</v>
      </c>
      <c r="J3275" s="83" t="s">
        <v>4301</v>
      </c>
      <c r="K3275" s="83" t="s">
        <v>4240</v>
      </c>
      <c r="L3275" s="84" t="s">
        <v>4302</v>
      </c>
      <c r="M3275" s="84" t="s">
        <v>917</v>
      </c>
      <c r="N3275" s="83">
        <v>0.5</v>
      </c>
      <c r="O3275" s="83">
        <v>1</v>
      </c>
      <c r="P3275" s="83">
        <v>3</v>
      </c>
      <c r="Q3275" s="241">
        <f t="shared" ref="Q3275:Q3338" si="242">IF(OR(ISBLANK(N3275)=TRUE,ISBLANK(O3275)=TRUE,ISBLANK(P3275)=TRUE),"",PRODUCT(N3275,O3275,P3275))</f>
        <v>1.5</v>
      </c>
      <c r="R3275" s="240" t="str">
        <f t="shared" ref="R3275:R3338" si="243">IF(Q3275="","",IF(AND(Q3275&gt;=0,Q3275&lt;20),"DÜŞÜK RİSK",IF(AND(Q3275&gt;=20,Q3275&lt;70),"OLASI RİSK",IF(AND(Q3275&gt;=70,Q3275&lt;200),"ÖNEMLİ RİSK",IF(AND(Q3275&gt;=200,Q3275&lt;400),"YÜKSEK RİSK",IF(Q3275&gt;=400,"KABUL EDİLEMEZ RİSK",""))))))</f>
        <v>DÜŞÜK RİSK</v>
      </c>
      <c r="S3275" s="84" t="s">
        <v>918</v>
      </c>
      <c r="T3275" s="83" t="s">
        <v>131</v>
      </c>
      <c r="U3275" s="156" t="s">
        <v>2375</v>
      </c>
      <c r="V3275" s="85" t="s">
        <v>961</v>
      </c>
      <c r="W3275" s="156" t="s">
        <v>2375</v>
      </c>
      <c r="X3275" s="156" t="s">
        <v>858</v>
      </c>
      <c r="Y3275" s="83">
        <v>0.5</v>
      </c>
      <c r="Z3275" s="83">
        <v>1</v>
      </c>
      <c r="AA3275" s="83">
        <v>3</v>
      </c>
      <c r="AB3275" s="241">
        <f t="shared" ref="AB3275:AB3338" si="244">IF(OR(ISBLANK(Y3275)=TRUE,ISBLANK(Z3275)=TRUE,ISBLANK(AA3275)=TRUE),"",PRODUCT(Y3275,Z3275,AA3275))</f>
        <v>1.5</v>
      </c>
      <c r="AC3275" s="240" t="str">
        <f t="shared" ref="AC3275:AC3338" si="245">IF(AB3275="","",IF(AND(AB3275&gt;=0,AB3275&lt;20),"DÜŞÜK RİSK",IF(AND(AB3275&gt;=20,AB3275&lt;70),"OLASI RİSK",IF(AND(AB3275&gt;=70,AB3275&lt;200),"ÖNEMLİ RİSK",IF(AND(AB3275&gt;=200,AB3275&lt;400),"YÜKSEK RİSK",IF(AB3275&gt;=400,"KABUL EDİLEMEZ RİSK",""))))))</f>
        <v>DÜŞÜK RİSK</v>
      </c>
      <c r="AD3275" s="81" t="s">
        <v>132</v>
      </c>
      <c r="AE3275" s="81" t="s">
        <v>131</v>
      </c>
      <c r="AF3275" s="240" t="s">
        <v>1502</v>
      </c>
      <c r="AG3275" s="83" t="s">
        <v>1170</v>
      </c>
    </row>
    <row r="3276" spans="1:33" ht="87.5" x14ac:dyDescent="0.45">
      <c r="A3276" s="152">
        <v>3269</v>
      </c>
      <c r="B3276" s="160">
        <v>46119</v>
      </c>
      <c r="C3276" s="83" t="s">
        <v>66</v>
      </c>
      <c r="D3276" s="81" t="s">
        <v>6756</v>
      </c>
      <c r="E3276" s="154" t="s">
        <v>4303</v>
      </c>
      <c r="F3276" s="154" t="s">
        <v>4303</v>
      </c>
      <c r="G3276" s="83" t="s">
        <v>1313</v>
      </c>
      <c r="H3276" s="83" t="s">
        <v>5370</v>
      </c>
      <c r="I3276" s="83" t="s">
        <v>5371</v>
      </c>
      <c r="J3276" s="83" t="s">
        <v>567</v>
      </c>
      <c r="K3276" s="83" t="s">
        <v>498</v>
      </c>
      <c r="L3276" s="84" t="s">
        <v>5372</v>
      </c>
      <c r="M3276" s="84" t="s">
        <v>208</v>
      </c>
      <c r="N3276" s="83">
        <v>3</v>
      </c>
      <c r="O3276" s="83">
        <v>0.5</v>
      </c>
      <c r="P3276" s="83">
        <v>100</v>
      </c>
      <c r="Q3276" s="241">
        <f t="shared" si="242"/>
        <v>150</v>
      </c>
      <c r="R3276" s="240" t="str">
        <f t="shared" si="243"/>
        <v>ÖNEMLİ RİSK</v>
      </c>
      <c r="S3276" s="84" t="s">
        <v>5373</v>
      </c>
      <c r="T3276" s="83" t="s">
        <v>191</v>
      </c>
      <c r="U3276" s="156"/>
      <c r="V3276" s="85"/>
      <c r="W3276" s="156"/>
      <c r="X3276" s="156"/>
      <c r="Y3276" s="83"/>
      <c r="Z3276" s="83"/>
      <c r="AA3276" s="83"/>
      <c r="AB3276" s="241" t="str">
        <f t="shared" si="244"/>
        <v/>
      </c>
      <c r="AC3276" s="240" t="str">
        <f t="shared" si="245"/>
        <v/>
      </c>
      <c r="AD3276" s="81"/>
      <c r="AE3276" s="81" t="s">
        <v>494</v>
      </c>
      <c r="AF3276" s="240"/>
      <c r="AG3276" s="83" t="s">
        <v>537</v>
      </c>
    </row>
    <row r="3277" spans="1:33" ht="105" x14ac:dyDescent="0.45">
      <c r="A3277" s="152">
        <v>3270</v>
      </c>
      <c r="B3277" s="153">
        <v>45875</v>
      </c>
      <c r="C3277" s="83" t="s">
        <v>72</v>
      </c>
      <c r="D3277" s="81" t="s">
        <v>130</v>
      </c>
      <c r="E3277" s="254" t="s">
        <v>2088</v>
      </c>
      <c r="F3277" s="154" t="s">
        <v>4304</v>
      </c>
      <c r="G3277" s="83" t="s">
        <v>855</v>
      </c>
      <c r="H3277" s="83" t="s">
        <v>913</v>
      </c>
      <c r="I3277" s="83" t="s">
        <v>1016</v>
      </c>
      <c r="J3277" s="83" t="s">
        <v>915</v>
      </c>
      <c r="K3277" s="83" t="s">
        <v>857</v>
      </c>
      <c r="L3277" s="84" t="s">
        <v>916</v>
      </c>
      <c r="M3277" s="84" t="s">
        <v>917</v>
      </c>
      <c r="N3277" s="83">
        <v>1</v>
      </c>
      <c r="O3277" s="83">
        <v>6</v>
      </c>
      <c r="P3277" s="83">
        <v>3</v>
      </c>
      <c r="Q3277" s="241">
        <f t="shared" si="242"/>
        <v>18</v>
      </c>
      <c r="R3277" s="240" t="str">
        <f t="shared" si="243"/>
        <v>DÜŞÜK RİSK</v>
      </c>
      <c r="S3277" s="84" t="s">
        <v>918</v>
      </c>
      <c r="T3277" s="83" t="s">
        <v>191</v>
      </c>
      <c r="U3277" s="155" t="s">
        <v>919</v>
      </c>
      <c r="V3277" s="85" t="s">
        <v>920</v>
      </c>
      <c r="W3277" s="156">
        <v>45583</v>
      </c>
      <c r="X3277" s="156" t="s">
        <v>858</v>
      </c>
      <c r="Y3277" s="83">
        <v>1</v>
      </c>
      <c r="Z3277" s="83">
        <v>1</v>
      </c>
      <c r="AA3277" s="83">
        <v>3</v>
      </c>
      <c r="AB3277" s="241">
        <f t="shared" si="244"/>
        <v>3</v>
      </c>
      <c r="AC3277" s="240" t="str">
        <f t="shared" si="245"/>
        <v>DÜŞÜK RİSK</v>
      </c>
      <c r="AD3277" s="81" t="s">
        <v>132</v>
      </c>
      <c r="AE3277" s="81" t="s">
        <v>191</v>
      </c>
      <c r="AF3277" s="240" t="s">
        <v>921</v>
      </c>
      <c r="AG3277" s="83" t="s">
        <v>860</v>
      </c>
    </row>
    <row r="3278" spans="1:33" ht="105" x14ac:dyDescent="0.45">
      <c r="A3278" s="152">
        <v>3271</v>
      </c>
      <c r="B3278" s="153">
        <v>45875</v>
      </c>
      <c r="C3278" s="83" t="s">
        <v>72</v>
      </c>
      <c r="D3278" s="81" t="s">
        <v>130</v>
      </c>
      <c r="E3278" s="254" t="s">
        <v>2088</v>
      </c>
      <c r="F3278" s="154" t="s">
        <v>4304</v>
      </c>
      <c r="G3278" s="83" t="s">
        <v>855</v>
      </c>
      <c r="H3278" s="83" t="s">
        <v>922</v>
      </c>
      <c r="I3278" s="83" t="s">
        <v>923</v>
      </c>
      <c r="J3278" s="83" t="s">
        <v>924</v>
      </c>
      <c r="K3278" s="83" t="s">
        <v>857</v>
      </c>
      <c r="L3278" s="84" t="s">
        <v>925</v>
      </c>
      <c r="M3278" s="84" t="s">
        <v>917</v>
      </c>
      <c r="N3278" s="83">
        <v>1</v>
      </c>
      <c r="O3278" s="83">
        <v>3</v>
      </c>
      <c r="P3278" s="83">
        <v>3</v>
      </c>
      <c r="Q3278" s="241">
        <f t="shared" si="242"/>
        <v>9</v>
      </c>
      <c r="R3278" s="240" t="str">
        <f t="shared" si="243"/>
        <v>DÜŞÜK RİSK</v>
      </c>
      <c r="S3278" s="84" t="s">
        <v>918</v>
      </c>
      <c r="T3278" s="83" t="s">
        <v>191</v>
      </c>
      <c r="U3278" s="155" t="s">
        <v>919</v>
      </c>
      <c r="V3278" s="85" t="s">
        <v>558</v>
      </c>
      <c r="W3278" s="156">
        <v>45583</v>
      </c>
      <c r="X3278" s="156" t="s">
        <v>858</v>
      </c>
      <c r="Y3278" s="83">
        <v>1</v>
      </c>
      <c r="Z3278" s="83">
        <v>1</v>
      </c>
      <c r="AA3278" s="83">
        <v>3</v>
      </c>
      <c r="AB3278" s="241">
        <f t="shared" si="244"/>
        <v>3</v>
      </c>
      <c r="AC3278" s="240" t="str">
        <f t="shared" si="245"/>
        <v>DÜŞÜK RİSK</v>
      </c>
      <c r="AD3278" s="81" t="s">
        <v>132</v>
      </c>
      <c r="AE3278" s="81" t="s">
        <v>191</v>
      </c>
      <c r="AF3278" s="240" t="s">
        <v>921</v>
      </c>
      <c r="AG3278" s="83" t="s">
        <v>860</v>
      </c>
    </row>
    <row r="3279" spans="1:33" ht="105" x14ac:dyDescent="0.45">
      <c r="A3279" s="152">
        <v>3272</v>
      </c>
      <c r="B3279" s="153">
        <v>45875</v>
      </c>
      <c r="C3279" s="83" t="s">
        <v>72</v>
      </c>
      <c r="D3279" s="81" t="s">
        <v>130</v>
      </c>
      <c r="E3279" s="254" t="s">
        <v>2088</v>
      </c>
      <c r="F3279" s="154" t="s">
        <v>4304</v>
      </c>
      <c r="G3279" s="83" t="s">
        <v>855</v>
      </c>
      <c r="H3279" s="83" t="s">
        <v>926</v>
      </c>
      <c r="I3279" s="83" t="s">
        <v>927</v>
      </c>
      <c r="J3279" s="83" t="s">
        <v>924</v>
      </c>
      <c r="K3279" s="83" t="s">
        <v>857</v>
      </c>
      <c r="L3279" s="84" t="s">
        <v>928</v>
      </c>
      <c r="M3279" s="84" t="s">
        <v>917</v>
      </c>
      <c r="N3279" s="83">
        <v>3</v>
      </c>
      <c r="O3279" s="83">
        <v>3</v>
      </c>
      <c r="P3279" s="83">
        <v>3</v>
      </c>
      <c r="Q3279" s="241">
        <f t="shared" si="242"/>
        <v>27</v>
      </c>
      <c r="R3279" s="240" t="str">
        <f t="shared" si="243"/>
        <v>OLASI RİSK</v>
      </c>
      <c r="S3279" s="84" t="s">
        <v>918</v>
      </c>
      <c r="T3279" s="83" t="s">
        <v>190</v>
      </c>
      <c r="U3279" s="155" t="s">
        <v>919</v>
      </c>
      <c r="V3279" s="85" t="s">
        <v>930</v>
      </c>
      <c r="W3279" s="156">
        <v>45585</v>
      </c>
      <c r="X3279" s="156" t="s">
        <v>858</v>
      </c>
      <c r="Y3279" s="83">
        <v>1</v>
      </c>
      <c r="Z3279" s="83">
        <v>1</v>
      </c>
      <c r="AA3279" s="83">
        <v>3</v>
      </c>
      <c r="AB3279" s="241">
        <f t="shared" si="244"/>
        <v>3</v>
      </c>
      <c r="AC3279" s="240" t="str">
        <f t="shared" si="245"/>
        <v>DÜŞÜK RİSK</v>
      </c>
      <c r="AD3279" s="81" t="s">
        <v>931</v>
      </c>
      <c r="AE3279" s="81" t="s">
        <v>190</v>
      </c>
      <c r="AF3279" s="240" t="s">
        <v>932</v>
      </c>
      <c r="AG3279" s="83" t="s">
        <v>860</v>
      </c>
    </row>
    <row r="3280" spans="1:33" ht="140" x14ac:dyDescent="0.45">
      <c r="A3280" s="152">
        <v>3273</v>
      </c>
      <c r="B3280" s="153">
        <v>45875</v>
      </c>
      <c r="C3280" s="83" t="s">
        <v>72</v>
      </c>
      <c r="D3280" s="81" t="s">
        <v>130</v>
      </c>
      <c r="E3280" s="254" t="s">
        <v>2088</v>
      </c>
      <c r="F3280" s="154" t="s">
        <v>4304</v>
      </c>
      <c r="G3280" s="83" t="s">
        <v>855</v>
      </c>
      <c r="H3280" s="83" t="s">
        <v>933</v>
      </c>
      <c r="I3280" s="83" t="s">
        <v>934</v>
      </c>
      <c r="J3280" s="83" t="s">
        <v>935</v>
      </c>
      <c r="K3280" s="83" t="s">
        <v>1008</v>
      </c>
      <c r="L3280" s="84" t="s">
        <v>936</v>
      </c>
      <c r="M3280" s="84" t="s">
        <v>917</v>
      </c>
      <c r="N3280" s="83">
        <v>1</v>
      </c>
      <c r="O3280" s="83">
        <v>6</v>
      </c>
      <c r="P3280" s="83">
        <v>7</v>
      </c>
      <c r="Q3280" s="241">
        <f t="shared" si="242"/>
        <v>42</v>
      </c>
      <c r="R3280" s="240" t="str">
        <f t="shared" si="243"/>
        <v>OLASI RİSK</v>
      </c>
      <c r="S3280" s="84" t="s">
        <v>918</v>
      </c>
      <c r="T3280" s="83" t="s">
        <v>191</v>
      </c>
      <c r="U3280" s="155" t="s">
        <v>919</v>
      </c>
      <c r="V3280" s="85" t="s">
        <v>558</v>
      </c>
      <c r="W3280" s="156" t="s">
        <v>919</v>
      </c>
      <c r="X3280" s="156" t="s">
        <v>858</v>
      </c>
      <c r="Y3280" s="83">
        <v>1</v>
      </c>
      <c r="Z3280" s="83">
        <v>3</v>
      </c>
      <c r="AA3280" s="83">
        <v>3</v>
      </c>
      <c r="AB3280" s="241">
        <f t="shared" si="244"/>
        <v>9</v>
      </c>
      <c r="AC3280" s="240" t="str">
        <f t="shared" si="245"/>
        <v>DÜŞÜK RİSK</v>
      </c>
      <c r="AD3280" s="81" t="s">
        <v>132</v>
      </c>
      <c r="AE3280" s="81" t="s">
        <v>191</v>
      </c>
      <c r="AF3280" s="240" t="s">
        <v>921</v>
      </c>
      <c r="AG3280" s="83" t="s">
        <v>860</v>
      </c>
    </row>
    <row r="3281" spans="1:33" ht="105" x14ac:dyDescent="0.45">
      <c r="A3281" s="152">
        <v>3274</v>
      </c>
      <c r="B3281" s="153">
        <v>45875</v>
      </c>
      <c r="C3281" s="83" t="s">
        <v>72</v>
      </c>
      <c r="D3281" s="81" t="s">
        <v>130</v>
      </c>
      <c r="E3281" s="254" t="s">
        <v>2088</v>
      </c>
      <c r="F3281" s="154" t="s">
        <v>4304</v>
      </c>
      <c r="G3281" s="83" t="s">
        <v>1120</v>
      </c>
      <c r="H3281" s="83" t="s">
        <v>1589</v>
      </c>
      <c r="I3281" s="83" t="s">
        <v>1590</v>
      </c>
      <c r="J3281" s="83" t="s">
        <v>915</v>
      </c>
      <c r="K3281" s="83" t="s">
        <v>515</v>
      </c>
      <c r="L3281" s="84" t="s">
        <v>1591</v>
      </c>
      <c r="M3281" s="84" t="s">
        <v>917</v>
      </c>
      <c r="N3281" s="83">
        <v>3</v>
      </c>
      <c r="O3281" s="83">
        <v>6</v>
      </c>
      <c r="P3281" s="83">
        <v>3</v>
      </c>
      <c r="Q3281" s="241">
        <f t="shared" si="242"/>
        <v>54</v>
      </c>
      <c r="R3281" s="240" t="str">
        <f t="shared" si="243"/>
        <v>OLASI RİSK</v>
      </c>
      <c r="S3281" s="84" t="s">
        <v>918</v>
      </c>
      <c r="T3281" s="83" t="s">
        <v>192</v>
      </c>
      <c r="U3281" s="155" t="s">
        <v>1489</v>
      </c>
      <c r="V3281" s="85" t="s">
        <v>558</v>
      </c>
      <c r="W3281" s="156">
        <v>45591</v>
      </c>
      <c r="X3281" s="156" t="s">
        <v>858</v>
      </c>
      <c r="Y3281" s="83">
        <v>1</v>
      </c>
      <c r="Z3281" s="83">
        <v>3</v>
      </c>
      <c r="AA3281" s="83">
        <v>3</v>
      </c>
      <c r="AB3281" s="241">
        <f t="shared" si="244"/>
        <v>9</v>
      </c>
      <c r="AC3281" s="240" t="str">
        <f t="shared" si="245"/>
        <v>DÜŞÜK RİSK</v>
      </c>
      <c r="AD3281" s="81" t="s">
        <v>132</v>
      </c>
      <c r="AE3281" s="81" t="s">
        <v>192</v>
      </c>
      <c r="AF3281" s="240" t="s">
        <v>921</v>
      </c>
      <c r="AG3281" s="83" t="s">
        <v>1593</v>
      </c>
    </row>
    <row r="3282" spans="1:33" ht="157.5" x14ac:dyDescent="0.45">
      <c r="A3282" s="152">
        <v>3275</v>
      </c>
      <c r="B3282" s="153">
        <v>45875</v>
      </c>
      <c r="C3282" s="83" t="s">
        <v>72</v>
      </c>
      <c r="D3282" s="81" t="s">
        <v>130</v>
      </c>
      <c r="E3282" s="254" t="s">
        <v>2088</v>
      </c>
      <c r="F3282" s="154" t="s">
        <v>4304</v>
      </c>
      <c r="G3282" s="83" t="s">
        <v>938</v>
      </c>
      <c r="H3282" s="83" t="s">
        <v>939</v>
      </c>
      <c r="I3282" s="83" t="s">
        <v>940</v>
      </c>
      <c r="J3282" s="83" t="s">
        <v>941</v>
      </c>
      <c r="K3282" s="83" t="s">
        <v>515</v>
      </c>
      <c r="L3282" s="84" t="s">
        <v>6824</v>
      </c>
      <c r="M3282" s="84" t="s">
        <v>917</v>
      </c>
      <c r="N3282" s="83">
        <v>1</v>
      </c>
      <c r="O3282" s="83">
        <v>3</v>
      </c>
      <c r="P3282" s="83">
        <v>1</v>
      </c>
      <c r="Q3282" s="241">
        <f t="shared" si="242"/>
        <v>3</v>
      </c>
      <c r="R3282" s="240" t="str">
        <f t="shared" si="243"/>
        <v>DÜŞÜK RİSK</v>
      </c>
      <c r="S3282" s="84" t="s">
        <v>918</v>
      </c>
      <c r="T3282" s="83" t="s">
        <v>191</v>
      </c>
      <c r="U3282" s="155" t="s">
        <v>919</v>
      </c>
      <c r="V3282" s="85" t="s">
        <v>558</v>
      </c>
      <c r="W3282" s="156" t="s">
        <v>919</v>
      </c>
      <c r="X3282" s="156" t="s">
        <v>858</v>
      </c>
      <c r="Y3282" s="83">
        <v>1</v>
      </c>
      <c r="Z3282" s="83">
        <v>3</v>
      </c>
      <c r="AA3282" s="83">
        <v>1</v>
      </c>
      <c r="AB3282" s="241">
        <f t="shared" si="244"/>
        <v>3</v>
      </c>
      <c r="AC3282" s="240" t="str">
        <f t="shared" si="245"/>
        <v>DÜŞÜK RİSK</v>
      </c>
      <c r="AD3282" s="81" t="s">
        <v>132</v>
      </c>
      <c r="AE3282" s="81" t="s">
        <v>191</v>
      </c>
      <c r="AF3282" s="240" t="s">
        <v>921</v>
      </c>
      <c r="AG3282" s="83" t="s">
        <v>860</v>
      </c>
    </row>
    <row r="3283" spans="1:33" ht="122.5" x14ac:dyDescent="0.45">
      <c r="A3283" s="152">
        <v>3276</v>
      </c>
      <c r="B3283" s="153">
        <v>45875</v>
      </c>
      <c r="C3283" s="83" t="s">
        <v>72</v>
      </c>
      <c r="D3283" s="81" t="s">
        <v>130</v>
      </c>
      <c r="E3283" s="254" t="s">
        <v>2088</v>
      </c>
      <c r="F3283" s="154" t="s">
        <v>4304</v>
      </c>
      <c r="G3283" s="83" t="s">
        <v>943</v>
      </c>
      <c r="H3283" s="83" t="s">
        <v>944</v>
      </c>
      <c r="I3283" s="83" t="s">
        <v>1749</v>
      </c>
      <c r="J3283" s="83" t="s">
        <v>941</v>
      </c>
      <c r="K3283" s="83" t="s">
        <v>515</v>
      </c>
      <c r="L3283" s="84" t="s">
        <v>946</v>
      </c>
      <c r="M3283" s="84" t="s">
        <v>917</v>
      </c>
      <c r="N3283" s="83">
        <v>0.5</v>
      </c>
      <c r="O3283" s="83">
        <v>1</v>
      </c>
      <c r="P3283" s="83">
        <v>3</v>
      </c>
      <c r="Q3283" s="241">
        <f t="shared" si="242"/>
        <v>1.5</v>
      </c>
      <c r="R3283" s="240" t="str">
        <f t="shared" si="243"/>
        <v>DÜŞÜK RİSK</v>
      </c>
      <c r="S3283" s="84" t="s">
        <v>918</v>
      </c>
      <c r="T3283" s="83" t="s">
        <v>191</v>
      </c>
      <c r="U3283" s="155" t="s">
        <v>919</v>
      </c>
      <c r="V3283" s="85" t="s">
        <v>558</v>
      </c>
      <c r="W3283" s="156" t="s">
        <v>919</v>
      </c>
      <c r="X3283" s="156" t="s">
        <v>858</v>
      </c>
      <c r="Y3283" s="83">
        <v>0.5</v>
      </c>
      <c r="Z3283" s="83">
        <v>1</v>
      </c>
      <c r="AA3283" s="83">
        <v>3</v>
      </c>
      <c r="AB3283" s="241">
        <f t="shared" si="244"/>
        <v>1.5</v>
      </c>
      <c r="AC3283" s="240" t="str">
        <f t="shared" si="245"/>
        <v>DÜŞÜK RİSK</v>
      </c>
      <c r="AD3283" s="81" t="s">
        <v>132</v>
      </c>
      <c r="AE3283" s="81" t="s">
        <v>191</v>
      </c>
      <c r="AF3283" s="240" t="s">
        <v>921</v>
      </c>
      <c r="AG3283" s="83" t="s">
        <v>860</v>
      </c>
    </row>
    <row r="3284" spans="1:33" ht="122.5" x14ac:dyDescent="0.45">
      <c r="A3284" s="152">
        <v>3277</v>
      </c>
      <c r="B3284" s="153">
        <v>45875</v>
      </c>
      <c r="C3284" s="83" t="s">
        <v>72</v>
      </c>
      <c r="D3284" s="81" t="s">
        <v>130</v>
      </c>
      <c r="E3284" s="254" t="s">
        <v>2088</v>
      </c>
      <c r="F3284" s="154" t="s">
        <v>4304</v>
      </c>
      <c r="G3284" s="83" t="s">
        <v>947</v>
      </c>
      <c r="H3284" s="83" t="s">
        <v>948</v>
      </c>
      <c r="I3284" s="83" t="s">
        <v>949</v>
      </c>
      <c r="J3284" s="83" t="s">
        <v>950</v>
      </c>
      <c r="K3284" s="83" t="s">
        <v>515</v>
      </c>
      <c r="L3284" s="84" t="s">
        <v>951</v>
      </c>
      <c r="M3284" s="84" t="s">
        <v>917</v>
      </c>
      <c r="N3284" s="83">
        <v>0.5</v>
      </c>
      <c r="O3284" s="83">
        <v>0.5</v>
      </c>
      <c r="P3284" s="83">
        <v>7</v>
      </c>
      <c r="Q3284" s="241">
        <f t="shared" si="242"/>
        <v>1.75</v>
      </c>
      <c r="R3284" s="240" t="str">
        <f t="shared" si="243"/>
        <v>DÜŞÜK RİSK</v>
      </c>
      <c r="S3284" s="84" t="s">
        <v>918</v>
      </c>
      <c r="T3284" s="83" t="s">
        <v>72</v>
      </c>
      <c r="U3284" s="155" t="s">
        <v>919</v>
      </c>
      <c r="V3284" s="85" t="s">
        <v>558</v>
      </c>
      <c r="W3284" s="156" t="s">
        <v>919</v>
      </c>
      <c r="X3284" s="156" t="s">
        <v>858</v>
      </c>
      <c r="Y3284" s="83">
        <v>0.5</v>
      </c>
      <c r="Z3284" s="83">
        <v>0.5</v>
      </c>
      <c r="AA3284" s="83">
        <v>7</v>
      </c>
      <c r="AB3284" s="241">
        <f t="shared" si="244"/>
        <v>1.75</v>
      </c>
      <c r="AC3284" s="240" t="str">
        <f t="shared" si="245"/>
        <v>DÜŞÜK RİSK</v>
      </c>
      <c r="AD3284" s="81" t="s">
        <v>132</v>
      </c>
      <c r="AE3284" s="81" t="s">
        <v>72</v>
      </c>
      <c r="AF3284" s="240" t="s">
        <v>921</v>
      </c>
      <c r="AG3284" s="83" t="s">
        <v>952</v>
      </c>
    </row>
    <row r="3285" spans="1:33" ht="105" x14ac:dyDescent="0.45">
      <c r="A3285" s="152">
        <v>3278</v>
      </c>
      <c r="B3285" s="153">
        <v>45875</v>
      </c>
      <c r="C3285" s="83" t="s">
        <v>72</v>
      </c>
      <c r="D3285" s="81" t="s">
        <v>130</v>
      </c>
      <c r="E3285" s="254" t="s">
        <v>2088</v>
      </c>
      <c r="F3285" s="154" t="s">
        <v>4304</v>
      </c>
      <c r="G3285" s="83" t="s">
        <v>943</v>
      </c>
      <c r="H3285" s="83" t="s">
        <v>1750</v>
      </c>
      <c r="I3285" s="83" t="s">
        <v>954</v>
      </c>
      <c r="J3285" s="83" t="s">
        <v>935</v>
      </c>
      <c r="K3285" s="83" t="s">
        <v>515</v>
      </c>
      <c r="L3285" s="84" t="s">
        <v>955</v>
      </c>
      <c r="M3285" s="84" t="s">
        <v>917</v>
      </c>
      <c r="N3285" s="83">
        <v>0.5</v>
      </c>
      <c r="O3285" s="83">
        <v>0.5</v>
      </c>
      <c r="P3285" s="83">
        <v>3</v>
      </c>
      <c r="Q3285" s="241">
        <f t="shared" si="242"/>
        <v>0.75</v>
      </c>
      <c r="R3285" s="240" t="str">
        <f t="shared" si="243"/>
        <v>DÜŞÜK RİSK</v>
      </c>
      <c r="S3285" s="84" t="s">
        <v>918</v>
      </c>
      <c r="T3285" s="83" t="s">
        <v>191</v>
      </c>
      <c r="U3285" s="155" t="s">
        <v>919</v>
      </c>
      <c r="V3285" s="85" t="s">
        <v>558</v>
      </c>
      <c r="W3285" s="156" t="s">
        <v>919</v>
      </c>
      <c r="X3285" s="156" t="s">
        <v>858</v>
      </c>
      <c r="Y3285" s="83">
        <v>0.5</v>
      </c>
      <c r="Z3285" s="83">
        <v>0.5</v>
      </c>
      <c r="AA3285" s="83">
        <v>3</v>
      </c>
      <c r="AB3285" s="241">
        <f t="shared" si="244"/>
        <v>0.75</v>
      </c>
      <c r="AC3285" s="240" t="str">
        <f t="shared" si="245"/>
        <v>DÜŞÜK RİSK</v>
      </c>
      <c r="AD3285" s="81" t="s">
        <v>132</v>
      </c>
      <c r="AE3285" s="81" t="s">
        <v>191</v>
      </c>
      <c r="AF3285" s="240" t="s">
        <v>921</v>
      </c>
      <c r="AG3285" s="83" t="s">
        <v>860</v>
      </c>
    </row>
    <row r="3286" spans="1:33" ht="122.5" x14ac:dyDescent="0.45">
      <c r="A3286" s="152">
        <v>3279</v>
      </c>
      <c r="B3286" s="153">
        <v>45875</v>
      </c>
      <c r="C3286" s="83" t="s">
        <v>72</v>
      </c>
      <c r="D3286" s="81" t="s">
        <v>130</v>
      </c>
      <c r="E3286" s="254" t="s">
        <v>2088</v>
      </c>
      <c r="F3286" s="154" t="s">
        <v>4304</v>
      </c>
      <c r="G3286" s="83" t="s">
        <v>1269</v>
      </c>
      <c r="H3286" s="83" t="s">
        <v>4145</v>
      </c>
      <c r="I3286" s="83" t="s">
        <v>4146</v>
      </c>
      <c r="J3286" s="83" t="s">
        <v>4147</v>
      </c>
      <c r="K3286" s="83" t="s">
        <v>1008</v>
      </c>
      <c r="L3286" s="84" t="s">
        <v>4148</v>
      </c>
      <c r="M3286" s="84" t="s">
        <v>917</v>
      </c>
      <c r="N3286" s="83">
        <v>1</v>
      </c>
      <c r="O3286" s="83">
        <v>1</v>
      </c>
      <c r="P3286" s="83">
        <v>15</v>
      </c>
      <c r="Q3286" s="241">
        <f t="shared" si="242"/>
        <v>15</v>
      </c>
      <c r="R3286" s="240" t="str">
        <f t="shared" si="243"/>
        <v>DÜŞÜK RİSK</v>
      </c>
      <c r="S3286" s="84" t="s">
        <v>918</v>
      </c>
      <c r="T3286" s="83" t="s">
        <v>191</v>
      </c>
      <c r="U3286" s="155" t="s">
        <v>919</v>
      </c>
      <c r="V3286" s="85" t="s">
        <v>961</v>
      </c>
      <c r="W3286" s="156" t="s">
        <v>919</v>
      </c>
      <c r="X3286" s="156" t="s">
        <v>858</v>
      </c>
      <c r="Y3286" s="83">
        <v>1</v>
      </c>
      <c r="Z3286" s="83">
        <v>1</v>
      </c>
      <c r="AA3286" s="83">
        <v>15</v>
      </c>
      <c r="AB3286" s="241">
        <f t="shared" si="244"/>
        <v>15</v>
      </c>
      <c r="AC3286" s="240" t="str">
        <f t="shared" si="245"/>
        <v>DÜŞÜK RİSK</v>
      </c>
      <c r="AD3286" s="81" t="s">
        <v>132</v>
      </c>
      <c r="AE3286" s="81" t="s">
        <v>191</v>
      </c>
      <c r="AF3286" s="240" t="s">
        <v>1751</v>
      </c>
      <c r="AG3286" s="83" t="s">
        <v>860</v>
      </c>
    </row>
    <row r="3287" spans="1:33" ht="105" x14ac:dyDescent="0.45">
      <c r="A3287" s="152">
        <v>3280</v>
      </c>
      <c r="B3287" s="153">
        <v>45875</v>
      </c>
      <c r="C3287" s="83" t="s">
        <v>72</v>
      </c>
      <c r="D3287" s="81" t="s">
        <v>130</v>
      </c>
      <c r="E3287" s="254" t="s">
        <v>2088</v>
      </c>
      <c r="F3287" s="154" t="s">
        <v>4304</v>
      </c>
      <c r="G3287" s="83" t="s">
        <v>1022</v>
      </c>
      <c r="H3287" s="83" t="s">
        <v>1023</v>
      </c>
      <c r="I3287" s="83" t="s">
        <v>1753</v>
      </c>
      <c r="J3287" s="83" t="s">
        <v>935</v>
      </c>
      <c r="K3287" s="83" t="s">
        <v>1008</v>
      </c>
      <c r="L3287" s="84" t="s">
        <v>1025</v>
      </c>
      <c r="M3287" s="84" t="s">
        <v>917</v>
      </c>
      <c r="N3287" s="83">
        <v>1</v>
      </c>
      <c r="O3287" s="83">
        <v>2</v>
      </c>
      <c r="P3287" s="83">
        <v>7</v>
      </c>
      <c r="Q3287" s="241">
        <f t="shared" si="242"/>
        <v>14</v>
      </c>
      <c r="R3287" s="240" t="str">
        <f t="shared" si="243"/>
        <v>DÜŞÜK RİSK</v>
      </c>
      <c r="S3287" s="84" t="s">
        <v>918</v>
      </c>
      <c r="T3287" s="83" t="s">
        <v>191</v>
      </c>
      <c r="U3287" s="155" t="s">
        <v>919</v>
      </c>
      <c r="V3287" s="85" t="s">
        <v>961</v>
      </c>
      <c r="W3287" s="156" t="s">
        <v>919</v>
      </c>
      <c r="X3287" s="156" t="s">
        <v>858</v>
      </c>
      <c r="Y3287" s="83">
        <v>0.5</v>
      </c>
      <c r="Z3287" s="83">
        <v>1</v>
      </c>
      <c r="AA3287" s="83">
        <v>3</v>
      </c>
      <c r="AB3287" s="241">
        <f t="shared" si="244"/>
        <v>1.5</v>
      </c>
      <c r="AC3287" s="240" t="str">
        <f t="shared" si="245"/>
        <v>DÜŞÜK RİSK</v>
      </c>
      <c r="AD3287" s="81" t="s">
        <v>132</v>
      </c>
      <c r="AE3287" s="81" t="s">
        <v>191</v>
      </c>
      <c r="AF3287" s="240" t="s">
        <v>1751</v>
      </c>
      <c r="AG3287" s="83" t="s">
        <v>860</v>
      </c>
    </row>
    <row r="3288" spans="1:33" ht="105" x14ac:dyDescent="0.45">
      <c r="A3288" s="152">
        <v>3281</v>
      </c>
      <c r="B3288" s="153">
        <v>45875</v>
      </c>
      <c r="C3288" s="83" t="s">
        <v>72</v>
      </c>
      <c r="D3288" s="81" t="s">
        <v>130</v>
      </c>
      <c r="E3288" s="254" t="s">
        <v>2088</v>
      </c>
      <c r="F3288" s="154" t="s">
        <v>4304</v>
      </c>
      <c r="G3288" s="83" t="s">
        <v>1022</v>
      </c>
      <c r="H3288" s="83" t="s">
        <v>1026</v>
      </c>
      <c r="I3288" s="83" t="s">
        <v>1027</v>
      </c>
      <c r="J3288" s="83" t="s">
        <v>935</v>
      </c>
      <c r="K3288" s="83" t="s">
        <v>1008</v>
      </c>
      <c r="L3288" s="84" t="s">
        <v>1028</v>
      </c>
      <c r="M3288" s="84" t="s">
        <v>917</v>
      </c>
      <c r="N3288" s="83">
        <v>1</v>
      </c>
      <c r="O3288" s="83">
        <v>2</v>
      </c>
      <c r="P3288" s="83">
        <v>7</v>
      </c>
      <c r="Q3288" s="241">
        <f t="shared" si="242"/>
        <v>14</v>
      </c>
      <c r="R3288" s="240" t="str">
        <f t="shared" si="243"/>
        <v>DÜŞÜK RİSK</v>
      </c>
      <c r="S3288" s="84" t="s">
        <v>918</v>
      </c>
      <c r="T3288" s="83" t="s">
        <v>191</v>
      </c>
      <c r="U3288" s="155" t="s">
        <v>919</v>
      </c>
      <c r="V3288" s="85" t="s">
        <v>961</v>
      </c>
      <c r="W3288" s="156" t="s">
        <v>919</v>
      </c>
      <c r="X3288" s="156" t="s">
        <v>858</v>
      </c>
      <c r="Y3288" s="83">
        <v>0.5</v>
      </c>
      <c r="Z3288" s="83">
        <v>1</v>
      </c>
      <c r="AA3288" s="83">
        <v>1</v>
      </c>
      <c r="AB3288" s="241">
        <f t="shared" si="244"/>
        <v>0.5</v>
      </c>
      <c r="AC3288" s="240" t="str">
        <f t="shared" si="245"/>
        <v>DÜŞÜK RİSK</v>
      </c>
      <c r="AD3288" s="81" t="s">
        <v>132</v>
      </c>
      <c r="AE3288" s="81" t="s">
        <v>191</v>
      </c>
      <c r="AF3288" s="240" t="s">
        <v>1751</v>
      </c>
      <c r="AG3288" s="83" t="s">
        <v>860</v>
      </c>
    </row>
    <row r="3289" spans="1:33" ht="122.5" x14ac:dyDescent="0.45">
      <c r="A3289" s="152">
        <v>3282</v>
      </c>
      <c r="B3289" s="153">
        <v>45875</v>
      </c>
      <c r="C3289" s="83" t="s">
        <v>72</v>
      </c>
      <c r="D3289" s="81" t="s">
        <v>130</v>
      </c>
      <c r="E3289" s="254" t="s">
        <v>2088</v>
      </c>
      <c r="F3289" s="154" t="s">
        <v>4304</v>
      </c>
      <c r="G3289" s="83" t="s">
        <v>1022</v>
      </c>
      <c r="H3289" s="83" t="s">
        <v>1029</v>
      </c>
      <c r="I3289" s="83" t="s">
        <v>1030</v>
      </c>
      <c r="J3289" s="83" t="s">
        <v>1754</v>
      </c>
      <c r="K3289" s="83" t="s">
        <v>1008</v>
      </c>
      <c r="L3289" s="84" t="s">
        <v>6811</v>
      </c>
      <c r="M3289" s="84" t="s">
        <v>917</v>
      </c>
      <c r="N3289" s="83">
        <v>1</v>
      </c>
      <c r="O3289" s="83">
        <v>2</v>
      </c>
      <c r="P3289" s="83">
        <v>7</v>
      </c>
      <c r="Q3289" s="241">
        <v>100</v>
      </c>
      <c r="R3289" s="240" t="str">
        <f t="shared" si="243"/>
        <v>ÖNEMLİ RİSK</v>
      </c>
      <c r="S3289" s="84" t="s">
        <v>6825</v>
      </c>
      <c r="T3289" s="83" t="s">
        <v>191</v>
      </c>
      <c r="U3289" s="155" t="s">
        <v>919</v>
      </c>
      <c r="V3289" s="85"/>
      <c r="W3289" s="156"/>
      <c r="X3289" s="156"/>
      <c r="Y3289" s="83"/>
      <c r="Z3289" s="83"/>
      <c r="AA3289" s="83"/>
      <c r="AB3289" s="241" t="str">
        <f t="shared" si="244"/>
        <v/>
      </c>
      <c r="AC3289" s="240" t="str">
        <f t="shared" si="245"/>
        <v/>
      </c>
      <c r="AD3289" s="81" t="s">
        <v>132</v>
      </c>
      <c r="AE3289" s="81" t="s">
        <v>191</v>
      </c>
      <c r="AF3289" s="240"/>
      <c r="AG3289" s="83" t="s">
        <v>860</v>
      </c>
    </row>
    <row r="3290" spans="1:33" ht="105" x14ac:dyDescent="0.45">
      <c r="A3290" s="152">
        <v>3283</v>
      </c>
      <c r="B3290" s="153">
        <v>45875</v>
      </c>
      <c r="C3290" s="83" t="s">
        <v>72</v>
      </c>
      <c r="D3290" s="81" t="s">
        <v>130</v>
      </c>
      <c r="E3290" s="254" t="s">
        <v>2088</v>
      </c>
      <c r="F3290" s="154" t="s">
        <v>4304</v>
      </c>
      <c r="G3290" s="83" t="s">
        <v>1022</v>
      </c>
      <c r="H3290" s="83" t="s">
        <v>1033</v>
      </c>
      <c r="I3290" s="83" t="s">
        <v>1034</v>
      </c>
      <c r="J3290" s="83" t="s">
        <v>935</v>
      </c>
      <c r="K3290" s="83" t="s">
        <v>1008</v>
      </c>
      <c r="L3290" s="84" t="s">
        <v>1036</v>
      </c>
      <c r="M3290" s="84" t="s">
        <v>917</v>
      </c>
      <c r="N3290" s="83">
        <v>1</v>
      </c>
      <c r="O3290" s="83">
        <v>2</v>
      </c>
      <c r="P3290" s="83">
        <v>7</v>
      </c>
      <c r="Q3290" s="241">
        <f t="shared" si="242"/>
        <v>14</v>
      </c>
      <c r="R3290" s="240" t="str">
        <f t="shared" si="243"/>
        <v>DÜŞÜK RİSK</v>
      </c>
      <c r="S3290" s="84" t="s">
        <v>918</v>
      </c>
      <c r="T3290" s="83" t="s">
        <v>191</v>
      </c>
      <c r="U3290" s="155" t="s">
        <v>919</v>
      </c>
      <c r="V3290" s="85" t="s">
        <v>961</v>
      </c>
      <c r="W3290" s="156" t="s">
        <v>919</v>
      </c>
      <c r="X3290" s="156" t="s">
        <v>858</v>
      </c>
      <c r="Y3290" s="83">
        <v>0.5</v>
      </c>
      <c r="Z3290" s="83">
        <v>1</v>
      </c>
      <c r="AA3290" s="83">
        <v>1</v>
      </c>
      <c r="AB3290" s="241">
        <f t="shared" si="244"/>
        <v>0.5</v>
      </c>
      <c r="AC3290" s="240" t="str">
        <f t="shared" si="245"/>
        <v>DÜŞÜK RİSK</v>
      </c>
      <c r="AD3290" s="81" t="s">
        <v>132</v>
      </c>
      <c r="AE3290" s="81" t="s">
        <v>191</v>
      </c>
      <c r="AF3290" s="240" t="s">
        <v>1751</v>
      </c>
      <c r="AG3290" s="83" t="s">
        <v>860</v>
      </c>
    </row>
    <row r="3291" spans="1:33" ht="157.5" x14ac:dyDescent="0.45">
      <c r="A3291" s="152">
        <v>3284</v>
      </c>
      <c r="B3291" s="153">
        <v>45875</v>
      </c>
      <c r="C3291" s="83" t="s">
        <v>72</v>
      </c>
      <c r="D3291" s="81" t="s">
        <v>130</v>
      </c>
      <c r="E3291" s="254" t="s">
        <v>2088</v>
      </c>
      <c r="F3291" s="154" t="s">
        <v>4304</v>
      </c>
      <c r="G3291" s="83" t="s">
        <v>4305</v>
      </c>
      <c r="H3291" s="83" t="s">
        <v>4306</v>
      </c>
      <c r="I3291" s="83" t="s">
        <v>4307</v>
      </c>
      <c r="J3291" s="83" t="s">
        <v>2433</v>
      </c>
      <c r="K3291" s="83" t="s">
        <v>1008</v>
      </c>
      <c r="L3291" s="84" t="s">
        <v>6826</v>
      </c>
      <c r="M3291" s="84" t="s">
        <v>917</v>
      </c>
      <c r="N3291" s="83">
        <v>1</v>
      </c>
      <c r="O3291" s="83">
        <v>6</v>
      </c>
      <c r="P3291" s="83">
        <v>1</v>
      </c>
      <c r="Q3291" s="241">
        <f t="shared" si="242"/>
        <v>6</v>
      </c>
      <c r="R3291" s="240" t="str">
        <f t="shared" si="243"/>
        <v>DÜŞÜK RİSK</v>
      </c>
      <c r="S3291" s="84" t="s">
        <v>918</v>
      </c>
      <c r="T3291" s="83" t="s">
        <v>190</v>
      </c>
      <c r="U3291" s="155" t="s">
        <v>919</v>
      </c>
      <c r="V3291" s="85" t="s">
        <v>961</v>
      </c>
      <c r="W3291" s="156" t="s">
        <v>919</v>
      </c>
      <c r="X3291" s="156" t="s">
        <v>858</v>
      </c>
      <c r="Y3291" s="83">
        <v>1</v>
      </c>
      <c r="Z3291" s="83">
        <v>6</v>
      </c>
      <c r="AA3291" s="83">
        <v>1</v>
      </c>
      <c r="AB3291" s="241">
        <f t="shared" si="244"/>
        <v>6</v>
      </c>
      <c r="AC3291" s="240" t="str">
        <f t="shared" si="245"/>
        <v>DÜŞÜK RİSK</v>
      </c>
      <c r="AD3291" s="81" t="s">
        <v>132</v>
      </c>
      <c r="AE3291" s="81" t="s">
        <v>190</v>
      </c>
      <c r="AF3291" s="240" t="s">
        <v>1751</v>
      </c>
      <c r="AG3291" s="83" t="s">
        <v>860</v>
      </c>
    </row>
    <row r="3292" spans="1:33" ht="157.5" x14ac:dyDescent="0.45">
      <c r="A3292" s="152">
        <v>3285</v>
      </c>
      <c r="B3292" s="153">
        <v>45875</v>
      </c>
      <c r="C3292" s="83" t="s">
        <v>72</v>
      </c>
      <c r="D3292" s="81" t="s">
        <v>130</v>
      </c>
      <c r="E3292" s="254" t="s">
        <v>2088</v>
      </c>
      <c r="F3292" s="154" t="s">
        <v>4304</v>
      </c>
      <c r="G3292" s="83" t="s">
        <v>4305</v>
      </c>
      <c r="H3292" s="83" t="s">
        <v>4308</v>
      </c>
      <c r="I3292" s="83" t="s">
        <v>4309</v>
      </c>
      <c r="J3292" s="83" t="s">
        <v>4310</v>
      </c>
      <c r="K3292" s="83" t="s">
        <v>1008</v>
      </c>
      <c r="L3292" s="84" t="s">
        <v>4311</v>
      </c>
      <c r="M3292" s="84" t="s">
        <v>917</v>
      </c>
      <c r="N3292" s="83">
        <v>0.5</v>
      </c>
      <c r="O3292" s="83">
        <v>0.5</v>
      </c>
      <c r="P3292" s="83">
        <v>1</v>
      </c>
      <c r="Q3292" s="241">
        <f t="shared" si="242"/>
        <v>0.25</v>
      </c>
      <c r="R3292" s="240" t="str">
        <f t="shared" si="243"/>
        <v>DÜŞÜK RİSK</v>
      </c>
      <c r="S3292" s="84" t="s">
        <v>918</v>
      </c>
      <c r="T3292" s="83" t="s">
        <v>186</v>
      </c>
      <c r="U3292" s="155" t="s">
        <v>919</v>
      </c>
      <c r="V3292" s="85" t="s">
        <v>961</v>
      </c>
      <c r="W3292" s="156" t="s">
        <v>919</v>
      </c>
      <c r="X3292" s="156" t="s">
        <v>858</v>
      </c>
      <c r="Y3292" s="83">
        <v>1</v>
      </c>
      <c r="Z3292" s="83">
        <v>6</v>
      </c>
      <c r="AA3292" s="83">
        <v>1</v>
      </c>
      <c r="AB3292" s="241">
        <f t="shared" si="244"/>
        <v>6</v>
      </c>
      <c r="AC3292" s="240" t="str">
        <f t="shared" si="245"/>
        <v>DÜŞÜK RİSK</v>
      </c>
      <c r="AD3292" s="81" t="s">
        <v>132</v>
      </c>
      <c r="AE3292" s="81" t="s">
        <v>186</v>
      </c>
      <c r="AF3292" s="240" t="s">
        <v>1751</v>
      </c>
      <c r="AG3292" s="83" t="s">
        <v>860</v>
      </c>
    </row>
    <row r="3293" spans="1:33" ht="122.5" x14ac:dyDescent="0.45">
      <c r="A3293" s="152">
        <v>3286</v>
      </c>
      <c r="B3293" s="153">
        <v>45875</v>
      </c>
      <c r="C3293" s="83" t="s">
        <v>72</v>
      </c>
      <c r="D3293" s="81" t="s">
        <v>130</v>
      </c>
      <c r="E3293" s="254" t="s">
        <v>2088</v>
      </c>
      <c r="F3293" s="154" t="s">
        <v>4304</v>
      </c>
      <c r="G3293" s="83" t="s">
        <v>4305</v>
      </c>
      <c r="H3293" s="83" t="s">
        <v>4312</v>
      </c>
      <c r="I3293" s="83" t="s">
        <v>4313</v>
      </c>
      <c r="J3293" s="83" t="s">
        <v>4314</v>
      </c>
      <c r="K3293" s="83" t="s">
        <v>1008</v>
      </c>
      <c r="L3293" s="84" t="s">
        <v>4315</v>
      </c>
      <c r="M3293" s="84" t="s">
        <v>917</v>
      </c>
      <c r="N3293" s="83">
        <v>0.5</v>
      </c>
      <c r="O3293" s="83">
        <v>0.5</v>
      </c>
      <c r="P3293" s="83">
        <v>1</v>
      </c>
      <c r="Q3293" s="241">
        <f t="shared" si="242"/>
        <v>0.25</v>
      </c>
      <c r="R3293" s="240" t="str">
        <f t="shared" si="243"/>
        <v>DÜŞÜK RİSK</v>
      </c>
      <c r="S3293" s="84" t="s">
        <v>918</v>
      </c>
      <c r="T3293" s="83" t="s">
        <v>191</v>
      </c>
      <c r="U3293" s="155" t="s">
        <v>919</v>
      </c>
      <c r="V3293" s="85" t="s">
        <v>961</v>
      </c>
      <c r="W3293" s="156" t="s">
        <v>919</v>
      </c>
      <c r="X3293" s="156" t="s">
        <v>858</v>
      </c>
      <c r="Y3293" s="83">
        <v>0.5</v>
      </c>
      <c r="Z3293" s="83">
        <v>0.5</v>
      </c>
      <c r="AA3293" s="83">
        <v>1</v>
      </c>
      <c r="AB3293" s="241">
        <f t="shared" si="244"/>
        <v>0.25</v>
      </c>
      <c r="AC3293" s="240" t="str">
        <f t="shared" si="245"/>
        <v>DÜŞÜK RİSK</v>
      </c>
      <c r="AD3293" s="81" t="s">
        <v>132</v>
      </c>
      <c r="AE3293" s="81" t="s">
        <v>191</v>
      </c>
      <c r="AF3293" s="240" t="s">
        <v>1751</v>
      </c>
      <c r="AG3293" s="83" t="s">
        <v>860</v>
      </c>
    </row>
    <row r="3294" spans="1:33" ht="105" x14ac:dyDescent="0.45">
      <c r="A3294" s="152">
        <v>3287</v>
      </c>
      <c r="B3294" s="153">
        <v>45875</v>
      </c>
      <c r="C3294" s="83" t="s">
        <v>72</v>
      </c>
      <c r="D3294" s="81" t="s">
        <v>155</v>
      </c>
      <c r="E3294" s="254" t="s">
        <v>2088</v>
      </c>
      <c r="F3294" s="154" t="s">
        <v>4304</v>
      </c>
      <c r="G3294" s="83" t="s">
        <v>1037</v>
      </c>
      <c r="H3294" s="83" t="s">
        <v>1038</v>
      </c>
      <c r="I3294" s="83" t="s">
        <v>1039</v>
      </c>
      <c r="J3294" s="83" t="s">
        <v>1040</v>
      </c>
      <c r="K3294" s="83" t="s">
        <v>1008</v>
      </c>
      <c r="L3294" s="84" t="s">
        <v>1781</v>
      </c>
      <c r="M3294" s="84" t="s">
        <v>917</v>
      </c>
      <c r="N3294" s="83">
        <v>0.5</v>
      </c>
      <c r="O3294" s="83">
        <v>0.5</v>
      </c>
      <c r="P3294" s="83">
        <v>3</v>
      </c>
      <c r="Q3294" s="241">
        <f t="shared" si="242"/>
        <v>0.75</v>
      </c>
      <c r="R3294" s="240" t="str">
        <f t="shared" si="243"/>
        <v>DÜŞÜK RİSK</v>
      </c>
      <c r="S3294" s="84" t="s">
        <v>918</v>
      </c>
      <c r="T3294" s="83" t="s">
        <v>186</v>
      </c>
      <c r="U3294" s="155" t="s">
        <v>919</v>
      </c>
      <c r="V3294" s="85" t="s">
        <v>558</v>
      </c>
      <c r="W3294" s="156" t="s">
        <v>919</v>
      </c>
      <c r="X3294" s="156" t="s">
        <v>858</v>
      </c>
      <c r="Y3294" s="83">
        <v>0.5</v>
      </c>
      <c r="Z3294" s="83">
        <v>0.5</v>
      </c>
      <c r="AA3294" s="83">
        <v>3</v>
      </c>
      <c r="AB3294" s="241">
        <f t="shared" si="244"/>
        <v>0.75</v>
      </c>
      <c r="AC3294" s="240" t="str">
        <f t="shared" si="245"/>
        <v>DÜŞÜK RİSK</v>
      </c>
      <c r="AD3294" s="81" t="s">
        <v>132</v>
      </c>
      <c r="AE3294" s="81" t="s">
        <v>186</v>
      </c>
      <c r="AF3294" s="240" t="s">
        <v>978</v>
      </c>
      <c r="AG3294" s="83" t="s">
        <v>1042</v>
      </c>
    </row>
    <row r="3295" spans="1:33" ht="105" x14ac:dyDescent="0.45">
      <c r="A3295" s="152">
        <v>3288</v>
      </c>
      <c r="B3295" s="153">
        <v>45875</v>
      </c>
      <c r="C3295" s="83" t="s">
        <v>72</v>
      </c>
      <c r="D3295" s="81" t="s">
        <v>155</v>
      </c>
      <c r="E3295" s="254" t="s">
        <v>2088</v>
      </c>
      <c r="F3295" s="154" t="s">
        <v>4304</v>
      </c>
      <c r="G3295" s="83" t="s">
        <v>1269</v>
      </c>
      <c r="H3295" s="83" t="s">
        <v>1594</v>
      </c>
      <c r="I3295" s="83" t="s">
        <v>854</v>
      </c>
      <c r="J3295" s="83" t="s">
        <v>971</v>
      </c>
      <c r="K3295" s="83" t="s">
        <v>1008</v>
      </c>
      <c r="L3295" s="84" t="s">
        <v>1595</v>
      </c>
      <c r="M3295" s="84" t="s">
        <v>917</v>
      </c>
      <c r="N3295" s="83">
        <v>1</v>
      </c>
      <c r="O3295" s="83">
        <v>1</v>
      </c>
      <c r="P3295" s="83">
        <v>15</v>
      </c>
      <c r="Q3295" s="241">
        <f t="shared" si="242"/>
        <v>15</v>
      </c>
      <c r="R3295" s="240" t="str">
        <f t="shared" si="243"/>
        <v>DÜŞÜK RİSK</v>
      </c>
      <c r="S3295" s="84" t="s">
        <v>918</v>
      </c>
      <c r="T3295" s="83" t="s">
        <v>191</v>
      </c>
      <c r="U3295" s="155" t="s">
        <v>919</v>
      </c>
      <c r="V3295" s="85" t="s">
        <v>558</v>
      </c>
      <c r="W3295" s="156" t="s">
        <v>919</v>
      </c>
      <c r="X3295" s="156" t="s">
        <v>858</v>
      </c>
      <c r="Y3295" s="83">
        <v>1</v>
      </c>
      <c r="Z3295" s="83">
        <v>0.5</v>
      </c>
      <c r="AA3295" s="83">
        <v>7</v>
      </c>
      <c r="AB3295" s="241">
        <f t="shared" si="244"/>
        <v>3.5</v>
      </c>
      <c r="AC3295" s="240" t="str">
        <f t="shared" si="245"/>
        <v>DÜŞÜK RİSK</v>
      </c>
      <c r="AD3295" s="81" t="s">
        <v>132</v>
      </c>
      <c r="AE3295" s="81" t="s">
        <v>191</v>
      </c>
      <c r="AF3295" s="240" t="s">
        <v>978</v>
      </c>
      <c r="AG3295" s="83" t="s">
        <v>1042</v>
      </c>
    </row>
    <row r="3296" spans="1:33" ht="157.5" x14ac:dyDescent="0.45">
      <c r="A3296" s="152">
        <v>3289</v>
      </c>
      <c r="B3296" s="153">
        <v>45875</v>
      </c>
      <c r="C3296" s="83" t="s">
        <v>72</v>
      </c>
      <c r="D3296" s="81" t="s">
        <v>155</v>
      </c>
      <c r="E3296" s="254" t="s">
        <v>2088</v>
      </c>
      <c r="F3296" s="154" t="s">
        <v>4304</v>
      </c>
      <c r="G3296" s="83" t="s">
        <v>1782</v>
      </c>
      <c r="H3296" s="83" t="s">
        <v>1596</v>
      </c>
      <c r="I3296" s="83" t="s">
        <v>1597</v>
      </c>
      <c r="J3296" s="83" t="s">
        <v>971</v>
      </c>
      <c r="K3296" s="83" t="s">
        <v>1008</v>
      </c>
      <c r="L3296" s="84" t="s">
        <v>1598</v>
      </c>
      <c r="M3296" s="84" t="s">
        <v>917</v>
      </c>
      <c r="N3296" s="83">
        <v>0.5</v>
      </c>
      <c r="O3296" s="83">
        <v>1</v>
      </c>
      <c r="P3296" s="83">
        <v>3</v>
      </c>
      <c r="Q3296" s="241">
        <f t="shared" si="242"/>
        <v>1.5</v>
      </c>
      <c r="R3296" s="240" t="str">
        <f t="shared" si="243"/>
        <v>DÜŞÜK RİSK</v>
      </c>
      <c r="S3296" s="84" t="s">
        <v>918</v>
      </c>
      <c r="T3296" s="83" t="s">
        <v>186</v>
      </c>
      <c r="U3296" s="155" t="s">
        <v>919</v>
      </c>
      <c r="V3296" s="85" t="s">
        <v>961</v>
      </c>
      <c r="W3296" s="156" t="s">
        <v>919</v>
      </c>
      <c r="X3296" s="156" t="s">
        <v>858</v>
      </c>
      <c r="Y3296" s="83">
        <v>0.5</v>
      </c>
      <c r="Z3296" s="83">
        <v>0.5</v>
      </c>
      <c r="AA3296" s="83">
        <v>3</v>
      </c>
      <c r="AB3296" s="241">
        <f t="shared" si="244"/>
        <v>0.75</v>
      </c>
      <c r="AC3296" s="240" t="str">
        <f t="shared" si="245"/>
        <v>DÜŞÜK RİSK</v>
      </c>
      <c r="AD3296" s="81" t="s">
        <v>493</v>
      </c>
      <c r="AE3296" s="81" t="s">
        <v>1599</v>
      </c>
      <c r="AF3296" s="240" t="s">
        <v>1600</v>
      </c>
      <c r="AG3296" s="83" t="s">
        <v>1042</v>
      </c>
    </row>
    <row r="3297" spans="1:33" ht="175" x14ac:dyDescent="0.45">
      <c r="A3297" s="152">
        <v>3290</v>
      </c>
      <c r="B3297" s="153">
        <v>45875</v>
      </c>
      <c r="C3297" s="83" t="s">
        <v>72</v>
      </c>
      <c r="D3297" s="81" t="s">
        <v>155</v>
      </c>
      <c r="E3297" s="254" t="s">
        <v>2088</v>
      </c>
      <c r="F3297" s="154" t="s">
        <v>4304</v>
      </c>
      <c r="G3297" s="83" t="s">
        <v>947</v>
      </c>
      <c r="H3297" s="83" t="s">
        <v>1601</v>
      </c>
      <c r="I3297" s="83" t="s">
        <v>1602</v>
      </c>
      <c r="J3297" s="83" t="s">
        <v>1603</v>
      </c>
      <c r="K3297" s="83" t="s">
        <v>857</v>
      </c>
      <c r="L3297" s="84" t="s">
        <v>1604</v>
      </c>
      <c r="M3297" s="84" t="s">
        <v>917</v>
      </c>
      <c r="N3297" s="83">
        <v>1</v>
      </c>
      <c r="O3297" s="83">
        <v>3</v>
      </c>
      <c r="P3297" s="83">
        <v>7</v>
      </c>
      <c r="Q3297" s="241">
        <f t="shared" si="242"/>
        <v>21</v>
      </c>
      <c r="R3297" s="240" t="str">
        <f t="shared" si="243"/>
        <v>OLASI RİSK</v>
      </c>
      <c r="S3297" s="84" t="s">
        <v>918</v>
      </c>
      <c r="T3297" s="83" t="s">
        <v>186</v>
      </c>
      <c r="U3297" s="155" t="s">
        <v>919</v>
      </c>
      <c r="V3297" s="85" t="s">
        <v>961</v>
      </c>
      <c r="W3297" s="156" t="s">
        <v>919</v>
      </c>
      <c r="X3297" s="156" t="s">
        <v>858</v>
      </c>
      <c r="Y3297" s="83">
        <v>1</v>
      </c>
      <c r="Z3297" s="83">
        <v>1</v>
      </c>
      <c r="AA3297" s="83">
        <v>7</v>
      </c>
      <c r="AB3297" s="241">
        <f t="shared" si="244"/>
        <v>7</v>
      </c>
      <c r="AC3297" s="240" t="str">
        <f t="shared" si="245"/>
        <v>DÜŞÜK RİSK</v>
      </c>
      <c r="AD3297" s="81" t="s">
        <v>493</v>
      </c>
      <c r="AE3297" s="81" t="s">
        <v>1599</v>
      </c>
      <c r="AF3297" s="240" t="s">
        <v>1600</v>
      </c>
      <c r="AG3297" s="83" t="s">
        <v>1042</v>
      </c>
    </row>
    <row r="3298" spans="1:33" ht="175" x14ac:dyDescent="0.45">
      <c r="A3298" s="152">
        <v>3291</v>
      </c>
      <c r="B3298" s="153">
        <v>45875</v>
      </c>
      <c r="C3298" s="83" t="s">
        <v>72</v>
      </c>
      <c r="D3298" s="81" t="s">
        <v>155</v>
      </c>
      <c r="E3298" s="254" t="s">
        <v>2088</v>
      </c>
      <c r="F3298" s="154" t="s">
        <v>4304</v>
      </c>
      <c r="G3298" s="83" t="s">
        <v>1120</v>
      </c>
      <c r="H3298" s="83" t="s">
        <v>1601</v>
      </c>
      <c r="I3298" s="83" t="s">
        <v>1602</v>
      </c>
      <c r="J3298" s="83" t="s">
        <v>1603</v>
      </c>
      <c r="K3298" s="83" t="s">
        <v>857</v>
      </c>
      <c r="L3298" s="84" t="s">
        <v>1604</v>
      </c>
      <c r="M3298" s="84" t="s">
        <v>917</v>
      </c>
      <c r="N3298" s="83">
        <v>3</v>
      </c>
      <c r="O3298" s="83">
        <v>6</v>
      </c>
      <c r="P3298" s="83">
        <v>7</v>
      </c>
      <c r="Q3298" s="241">
        <f t="shared" si="242"/>
        <v>126</v>
      </c>
      <c r="R3298" s="240" t="str">
        <f t="shared" si="243"/>
        <v>ÖNEMLİ RİSK</v>
      </c>
      <c r="S3298" s="84" t="s">
        <v>918</v>
      </c>
      <c r="T3298" s="83" t="s">
        <v>186</v>
      </c>
      <c r="U3298" s="155" t="s">
        <v>919</v>
      </c>
      <c r="V3298" s="85" t="s">
        <v>961</v>
      </c>
      <c r="W3298" s="156" t="s">
        <v>919</v>
      </c>
      <c r="X3298" s="156" t="s">
        <v>858</v>
      </c>
      <c r="Y3298" s="83">
        <v>1</v>
      </c>
      <c r="Z3298" s="83">
        <v>1</v>
      </c>
      <c r="AA3298" s="83">
        <v>7</v>
      </c>
      <c r="AB3298" s="241">
        <f t="shared" si="244"/>
        <v>7</v>
      </c>
      <c r="AC3298" s="240" t="str">
        <f t="shared" si="245"/>
        <v>DÜŞÜK RİSK</v>
      </c>
      <c r="AD3298" s="81" t="s">
        <v>493</v>
      </c>
      <c r="AE3298" s="81" t="s">
        <v>1599</v>
      </c>
      <c r="AF3298" s="240" t="s">
        <v>1600</v>
      </c>
      <c r="AG3298" s="83" t="s">
        <v>1042</v>
      </c>
    </row>
    <row r="3299" spans="1:33" ht="122.5" x14ac:dyDescent="0.45">
      <c r="A3299" s="152">
        <v>3292</v>
      </c>
      <c r="B3299" s="153">
        <v>45875</v>
      </c>
      <c r="C3299" s="83" t="s">
        <v>72</v>
      </c>
      <c r="D3299" s="81" t="s">
        <v>155</v>
      </c>
      <c r="E3299" s="254" t="s">
        <v>2088</v>
      </c>
      <c r="F3299" s="154" t="s">
        <v>4304</v>
      </c>
      <c r="G3299" s="83" t="s">
        <v>1091</v>
      </c>
      <c r="H3299" s="83" t="s">
        <v>1605</v>
      </c>
      <c r="I3299" s="83" t="s">
        <v>1602</v>
      </c>
      <c r="J3299" s="83" t="s">
        <v>1122</v>
      </c>
      <c r="K3299" s="83" t="s">
        <v>857</v>
      </c>
      <c r="L3299" s="84" t="s">
        <v>1606</v>
      </c>
      <c r="M3299" s="84" t="s">
        <v>917</v>
      </c>
      <c r="N3299" s="83">
        <v>3</v>
      </c>
      <c r="O3299" s="83">
        <v>6</v>
      </c>
      <c r="P3299" s="83">
        <v>7</v>
      </c>
      <c r="Q3299" s="241">
        <f t="shared" si="242"/>
        <v>126</v>
      </c>
      <c r="R3299" s="240" t="str">
        <f t="shared" si="243"/>
        <v>ÖNEMLİ RİSK</v>
      </c>
      <c r="S3299" s="84" t="s">
        <v>918</v>
      </c>
      <c r="T3299" s="83" t="s">
        <v>186</v>
      </c>
      <c r="U3299" s="155" t="s">
        <v>919</v>
      </c>
      <c r="V3299" s="85" t="s">
        <v>961</v>
      </c>
      <c r="W3299" s="156" t="s">
        <v>919</v>
      </c>
      <c r="X3299" s="156" t="s">
        <v>858</v>
      </c>
      <c r="Y3299" s="83">
        <v>1</v>
      </c>
      <c r="Z3299" s="83">
        <v>1</v>
      </c>
      <c r="AA3299" s="83">
        <v>7</v>
      </c>
      <c r="AB3299" s="241">
        <f t="shared" si="244"/>
        <v>7</v>
      </c>
      <c r="AC3299" s="240" t="str">
        <f t="shared" si="245"/>
        <v>DÜŞÜK RİSK</v>
      </c>
      <c r="AD3299" s="81" t="s">
        <v>132</v>
      </c>
      <c r="AE3299" s="81" t="s">
        <v>1599</v>
      </c>
      <c r="AF3299" s="240" t="s">
        <v>978</v>
      </c>
      <c r="AG3299" s="83" t="s">
        <v>1042</v>
      </c>
    </row>
    <row r="3300" spans="1:33" ht="105" x14ac:dyDescent="0.45">
      <c r="A3300" s="152">
        <v>3293</v>
      </c>
      <c r="B3300" s="153">
        <v>45875</v>
      </c>
      <c r="C3300" s="83" t="s">
        <v>72</v>
      </c>
      <c r="D3300" s="81" t="s">
        <v>155</v>
      </c>
      <c r="E3300" s="254" t="s">
        <v>2088</v>
      </c>
      <c r="F3300" s="154" t="s">
        <v>4304</v>
      </c>
      <c r="G3300" s="83" t="s">
        <v>1120</v>
      </c>
      <c r="H3300" s="83" t="s">
        <v>1609</v>
      </c>
      <c r="I3300" s="83" t="s">
        <v>1602</v>
      </c>
      <c r="J3300" s="83" t="s">
        <v>1610</v>
      </c>
      <c r="K3300" s="83" t="s">
        <v>857</v>
      </c>
      <c r="L3300" s="84" t="s">
        <v>1611</v>
      </c>
      <c r="M3300" s="84" t="s">
        <v>917</v>
      </c>
      <c r="N3300" s="83">
        <v>1</v>
      </c>
      <c r="O3300" s="83">
        <v>6</v>
      </c>
      <c r="P3300" s="83">
        <v>7</v>
      </c>
      <c r="Q3300" s="241">
        <f t="shared" si="242"/>
        <v>42</v>
      </c>
      <c r="R3300" s="240" t="str">
        <f t="shared" si="243"/>
        <v>OLASI RİSK</v>
      </c>
      <c r="S3300" s="84" t="s">
        <v>918</v>
      </c>
      <c r="T3300" s="83" t="s">
        <v>186</v>
      </c>
      <c r="U3300" s="155" t="s">
        <v>919</v>
      </c>
      <c r="V3300" s="85" t="s">
        <v>961</v>
      </c>
      <c r="W3300" s="156" t="s">
        <v>919</v>
      </c>
      <c r="X3300" s="156" t="s">
        <v>858</v>
      </c>
      <c r="Y3300" s="83">
        <v>1</v>
      </c>
      <c r="Z3300" s="83">
        <v>3</v>
      </c>
      <c r="AA3300" s="83">
        <v>7</v>
      </c>
      <c r="AB3300" s="241">
        <f t="shared" si="244"/>
        <v>21</v>
      </c>
      <c r="AC3300" s="240" t="str">
        <f t="shared" si="245"/>
        <v>OLASI RİSK</v>
      </c>
      <c r="AD3300" s="81" t="s">
        <v>132</v>
      </c>
      <c r="AE3300" s="81" t="s">
        <v>1599</v>
      </c>
      <c r="AF3300" s="240" t="s">
        <v>978</v>
      </c>
      <c r="AG3300" s="83" t="s">
        <v>1042</v>
      </c>
    </row>
    <row r="3301" spans="1:33" ht="175" x14ac:dyDescent="0.45">
      <c r="A3301" s="152">
        <v>3294</v>
      </c>
      <c r="B3301" s="153">
        <v>45875</v>
      </c>
      <c r="C3301" s="83" t="s">
        <v>72</v>
      </c>
      <c r="D3301" s="81" t="s">
        <v>155</v>
      </c>
      <c r="E3301" s="254" t="s">
        <v>2088</v>
      </c>
      <c r="F3301" s="154" t="s">
        <v>4304</v>
      </c>
      <c r="G3301" s="83" t="s">
        <v>1617</v>
      </c>
      <c r="H3301" s="83" t="s">
        <v>2387</v>
      </c>
      <c r="I3301" s="83" t="s">
        <v>199</v>
      </c>
      <c r="J3301" s="83" t="s">
        <v>754</v>
      </c>
      <c r="K3301" s="83" t="s">
        <v>857</v>
      </c>
      <c r="L3301" s="84" t="s">
        <v>1614</v>
      </c>
      <c r="M3301" s="84" t="s">
        <v>917</v>
      </c>
      <c r="N3301" s="83">
        <v>1</v>
      </c>
      <c r="O3301" s="83">
        <v>1</v>
      </c>
      <c r="P3301" s="83">
        <v>15</v>
      </c>
      <c r="Q3301" s="241">
        <f t="shared" si="242"/>
        <v>15</v>
      </c>
      <c r="R3301" s="240" t="str">
        <f t="shared" si="243"/>
        <v>DÜŞÜK RİSK</v>
      </c>
      <c r="S3301" s="84" t="s">
        <v>918</v>
      </c>
      <c r="T3301" s="83" t="s">
        <v>186</v>
      </c>
      <c r="U3301" s="155" t="s">
        <v>919</v>
      </c>
      <c r="V3301" s="85" t="s">
        <v>961</v>
      </c>
      <c r="W3301" s="156" t="s">
        <v>919</v>
      </c>
      <c r="X3301" s="156" t="s">
        <v>858</v>
      </c>
      <c r="Y3301" s="83">
        <v>1</v>
      </c>
      <c r="Z3301" s="83">
        <v>1</v>
      </c>
      <c r="AA3301" s="83">
        <v>15</v>
      </c>
      <c r="AB3301" s="241">
        <f t="shared" si="244"/>
        <v>15</v>
      </c>
      <c r="AC3301" s="240" t="str">
        <f t="shared" si="245"/>
        <v>DÜŞÜK RİSK</v>
      </c>
      <c r="AD3301" s="81" t="s">
        <v>493</v>
      </c>
      <c r="AE3301" s="81" t="s">
        <v>1599</v>
      </c>
      <c r="AF3301" s="240" t="s">
        <v>1600</v>
      </c>
      <c r="AG3301" s="83" t="s">
        <v>1042</v>
      </c>
    </row>
    <row r="3302" spans="1:33" ht="175" x14ac:dyDescent="0.45">
      <c r="A3302" s="152">
        <v>3295</v>
      </c>
      <c r="B3302" s="153">
        <v>45875</v>
      </c>
      <c r="C3302" s="83" t="s">
        <v>72</v>
      </c>
      <c r="D3302" s="81" t="s">
        <v>155</v>
      </c>
      <c r="E3302" s="254" t="s">
        <v>2088</v>
      </c>
      <c r="F3302" s="154" t="s">
        <v>4304</v>
      </c>
      <c r="G3302" s="83" t="s">
        <v>2388</v>
      </c>
      <c r="H3302" s="83" t="s">
        <v>2389</v>
      </c>
      <c r="I3302" s="83" t="s">
        <v>214</v>
      </c>
      <c r="J3302" s="83" t="s">
        <v>754</v>
      </c>
      <c r="K3302" s="83" t="s">
        <v>857</v>
      </c>
      <c r="L3302" s="84" t="s">
        <v>1614</v>
      </c>
      <c r="M3302" s="84" t="s">
        <v>917</v>
      </c>
      <c r="N3302" s="83">
        <v>1</v>
      </c>
      <c r="O3302" s="83">
        <v>1</v>
      </c>
      <c r="P3302" s="83">
        <v>15</v>
      </c>
      <c r="Q3302" s="241">
        <f t="shared" si="242"/>
        <v>15</v>
      </c>
      <c r="R3302" s="240" t="str">
        <f t="shared" si="243"/>
        <v>DÜŞÜK RİSK</v>
      </c>
      <c r="S3302" s="84" t="s">
        <v>918</v>
      </c>
      <c r="T3302" s="83" t="s">
        <v>186</v>
      </c>
      <c r="U3302" s="155" t="s">
        <v>919</v>
      </c>
      <c r="V3302" s="85" t="s">
        <v>961</v>
      </c>
      <c r="W3302" s="156" t="s">
        <v>919</v>
      </c>
      <c r="X3302" s="156" t="s">
        <v>858</v>
      </c>
      <c r="Y3302" s="83">
        <v>1</v>
      </c>
      <c r="Z3302" s="83">
        <v>1</v>
      </c>
      <c r="AA3302" s="83">
        <v>15</v>
      </c>
      <c r="AB3302" s="241">
        <f t="shared" si="244"/>
        <v>15</v>
      </c>
      <c r="AC3302" s="240" t="str">
        <f t="shared" si="245"/>
        <v>DÜŞÜK RİSK</v>
      </c>
      <c r="AD3302" s="81" t="s">
        <v>493</v>
      </c>
      <c r="AE3302" s="81" t="s">
        <v>1599</v>
      </c>
      <c r="AF3302" s="240" t="s">
        <v>1600</v>
      </c>
      <c r="AG3302" s="83" t="s">
        <v>1042</v>
      </c>
    </row>
    <row r="3303" spans="1:33" ht="175" x14ac:dyDescent="0.45">
      <c r="A3303" s="152">
        <v>3296</v>
      </c>
      <c r="B3303" s="153">
        <v>45875</v>
      </c>
      <c r="C3303" s="83" t="s">
        <v>72</v>
      </c>
      <c r="D3303" s="81" t="s">
        <v>155</v>
      </c>
      <c r="E3303" s="254" t="s">
        <v>2088</v>
      </c>
      <c r="F3303" s="154" t="s">
        <v>4304</v>
      </c>
      <c r="G3303" s="83" t="s">
        <v>1612</v>
      </c>
      <c r="H3303" s="83" t="s">
        <v>1613</v>
      </c>
      <c r="I3303" s="83" t="s">
        <v>336</v>
      </c>
      <c r="J3303" s="83" t="s">
        <v>754</v>
      </c>
      <c r="K3303" s="83" t="s">
        <v>857</v>
      </c>
      <c r="L3303" s="84" t="s">
        <v>1614</v>
      </c>
      <c r="M3303" s="84" t="s">
        <v>917</v>
      </c>
      <c r="N3303" s="83">
        <v>1</v>
      </c>
      <c r="O3303" s="83">
        <v>2</v>
      </c>
      <c r="P3303" s="83">
        <v>7</v>
      </c>
      <c r="Q3303" s="241">
        <f t="shared" si="242"/>
        <v>14</v>
      </c>
      <c r="R3303" s="240" t="str">
        <f t="shared" si="243"/>
        <v>DÜŞÜK RİSK</v>
      </c>
      <c r="S3303" s="84" t="s">
        <v>918</v>
      </c>
      <c r="T3303" s="83" t="s">
        <v>186</v>
      </c>
      <c r="U3303" s="155" t="s">
        <v>919</v>
      </c>
      <c r="V3303" s="85" t="s">
        <v>961</v>
      </c>
      <c r="W3303" s="156" t="s">
        <v>919</v>
      </c>
      <c r="X3303" s="156" t="s">
        <v>858</v>
      </c>
      <c r="Y3303" s="83">
        <v>0.5</v>
      </c>
      <c r="Z3303" s="83">
        <v>1</v>
      </c>
      <c r="AA3303" s="83">
        <v>15</v>
      </c>
      <c r="AB3303" s="241">
        <f t="shared" si="244"/>
        <v>7.5</v>
      </c>
      <c r="AC3303" s="240" t="str">
        <f t="shared" si="245"/>
        <v>DÜŞÜK RİSK</v>
      </c>
      <c r="AD3303" s="81" t="s">
        <v>493</v>
      </c>
      <c r="AE3303" s="81" t="s">
        <v>1599</v>
      </c>
      <c r="AF3303" s="240" t="s">
        <v>1600</v>
      </c>
      <c r="AG3303" s="83" t="s">
        <v>1042</v>
      </c>
    </row>
    <row r="3304" spans="1:33" ht="175" x14ac:dyDescent="0.45">
      <c r="A3304" s="152">
        <v>3297</v>
      </c>
      <c r="B3304" s="153">
        <v>45875</v>
      </c>
      <c r="C3304" s="83" t="s">
        <v>72</v>
      </c>
      <c r="D3304" s="81" t="s">
        <v>155</v>
      </c>
      <c r="E3304" s="254" t="s">
        <v>2088</v>
      </c>
      <c r="F3304" s="154" t="s">
        <v>4304</v>
      </c>
      <c r="G3304" s="83" t="s">
        <v>1615</v>
      </c>
      <c r="H3304" s="83" t="s">
        <v>1616</v>
      </c>
      <c r="I3304" s="83" t="s">
        <v>225</v>
      </c>
      <c r="J3304" s="83" t="s">
        <v>754</v>
      </c>
      <c r="K3304" s="83" t="s">
        <v>857</v>
      </c>
      <c r="L3304" s="84" t="s">
        <v>1614</v>
      </c>
      <c r="M3304" s="84" t="s">
        <v>917</v>
      </c>
      <c r="N3304" s="83">
        <v>1</v>
      </c>
      <c r="O3304" s="83">
        <v>2</v>
      </c>
      <c r="P3304" s="83">
        <v>7</v>
      </c>
      <c r="Q3304" s="241">
        <f t="shared" si="242"/>
        <v>14</v>
      </c>
      <c r="R3304" s="240" t="str">
        <f t="shared" si="243"/>
        <v>DÜŞÜK RİSK</v>
      </c>
      <c r="S3304" s="84" t="s">
        <v>918</v>
      </c>
      <c r="T3304" s="83" t="s">
        <v>190</v>
      </c>
      <c r="U3304" s="155" t="s">
        <v>919</v>
      </c>
      <c r="V3304" s="85" t="s">
        <v>961</v>
      </c>
      <c r="W3304" s="156" t="s">
        <v>919</v>
      </c>
      <c r="X3304" s="156" t="s">
        <v>858</v>
      </c>
      <c r="Y3304" s="83">
        <v>0.5</v>
      </c>
      <c r="Z3304" s="83">
        <v>1</v>
      </c>
      <c r="AA3304" s="83">
        <v>15</v>
      </c>
      <c r="AB3304" s="241">
        <f t="shared" si="244"/>
        <v>7.5</v>
      </c>
      <c r="AC3304" s="240" t="str">
        <f t="shared" si="245"/>
        <v>DÜŞÜK RİSK</v>
      </c>
      <c r="AD3304" s="81" t="s">
        <v>493</v>
      </c>
      <c r="AE3304" s="81" t="s">
        <v>1599</v>
      </c>
      <c r="AF3304" s="240" t="s">
        <v>1600</v>
      </c>
      <c r="AG3304" s="83" t="s">
        <v>1042</v>
      </c>
    </row>
    <row r="3305" spans="1:33" ht="175" x14ac:dyDescent="0.45">
      <c r="A3305" s="152">
        <v>3298</v>
      </c>
      <c r="B3305" s="153">
        <v>45875</v>
      </c>
      <c r="C3305" s="83" t="s">
        <v>72</v>
      </c>
      <c r="D3305" s="81" t="s">
        <v>155</v>
      </c>
      <c r="E3305" s="254" t="s">
        <v>2088</v>
      </c>
      <c r="F3305" s="154" t="s">
        <v>4304</v>
      </c>
      <c r="G3305" s="83" t="s">
        <v>1617</v>
      </c>
      <c r="H3305" s="83" t="s">
        <v>1783</v>
      </c>
      <c r="I3305" s="83" t="s">
        <v>199</v>
      </c>
      <c r="J3305" s="83" t="s">
        <v>754</v>
      </c>
      <c r="K3305" s="83" t="s">
        <v>857</v>
      </c>
      <c r="L3305" s="84" t="s">
        <v>1614</v>
      </c>
      <c r="M3305" s="84" t="s">
        <v>917</v>
      </c>
      <c r="N3305" s="83">
        <v>1</v>
      </c>
      <c r="O3305" s="83">
        <v>0.5</v>
      </c>
      <c r="P3305" s="83">
        <v>40</v>
      </c>
      <c r="Q3305" s="241">
        <f t="shared" si="242"/>
        <v>20</v>
      </c>
      <c r="R3305" s="240" t="str">
        <f t="shared" si="243"/>
        <v>OLASI RİSK</v>
      </c>
      <c r="S3305" s="84" t="s">
        <v>918</v>
      </c>
      <c r="T3305" s="83" t="s">
        <v>186</v>
      </c>
      <c r="U3305" s="155" t="s">
        <v>919</v>
      </c>
      <c r="V3305" s="85" t="s">
        <v>961</v>
      </c>
      <c r="W3305" s="156" t="s">
        <v>919</v>
      </c>
      <c r="X3305" s="156" t="s">
        <v>858</v>
      </c>
      <c r="Y3305" s="83">
        <v>0.5</v>
      </c>
      <c r="Z3305" s="83">
        <v>0.5</v>
      </c>
      <c r="AA3305" s="83">
        <v>15</v>
      </c>
      <c r="AB3305" s="241">
        <f t="shared" si="244"/>
        <v>3.75</v>
      </c>
      <c r="AC3305" s="240" t="str">
        <f t="shared" si="245"/>
        <v>DÜŞÜK RİSK</v>
      </c>
      <c r="AD3305" s="81" t="s">
        <v>493</v>
      </c>
      <c r="AE3305" s="81" t="s">
        <v>1599</v>
      </c>
      <c r="AF3305" s="240" t="s">
        <v>1600</v>
      </c>
      <c r="AG3305" s="83" t="s">
        <v>1042</v>
      </c>
    </row>
    <row r="3306" spans="1:33" ht="175" x14ac:dyDescent="0.45">
      <c r="A3306" s="152">
        <v>3299</v>
      </c>
      <c r="B3306" s="153">
        <v>45875</v>
      </c>
      <c r="C3306" s="83" t="s">
        <v>72</v>
      </c>
      <c r="D3306" s="81" t="s">
        <v>155</v>
      </c>
      <c r="E3306" s="254" t="s">
        <v>2088</v>
      </c>
      <c r="F3306" s="154" t="s">
        <v>4304</v>
      </c>
      <c r="G3306" s="83" t="s">
        <v>1615</v>
      </c>
      <c r="H3306" s="83" t="s">
        <v>1783</v>
      </c>
      <c r="I3306" s="83" t="s">
        <v>214</v>
      </c>
      <c r="J3306" s="83" t="s">
        <v>754</v>
      </c>
      <c r="K3306" s="83" t="s">
        <v>857</v>
      </c>
      <c r="L3306" s="84" t="s">
        <v>1614</v>
      </c>
      <c r="M3306" s="84" t="s">
        <v>917</v>
      </c>
      <c r="N3306" s="83">
        <v>1</v>
      </c>
      <c r="O3306" s="83">
        <v>0.5</v>
      </c>
      <c r="P3306" s="83">
        <v>40</v>
      </c>
      <c r="Q3306" s="241">
        <f t="shared" si="242"/>
        <v>20</v>
      </c>
      <c r="R3306" s="240" t="str">
        <f t="shared" si="243"/>
        <v>OLASI RİSK</v>
      </c>
      <c r="S3306" s="84" t="s">
        <v>918</v>
      </c>
      <c r="T3306" s="83" t="s">
        <v>186</v>
      </c>
      <c r="U3306" s="155" t="s">
        <v>919</v>
      </c>
      <c r="V3306" s="85" t="s">
        <v>961</v>
      </c>
      <c r="W3306" s="156" t="s">
        <v>919</v>
      </c>
      <c r="X3306" s="156" t="s">
        <v>858</v>
      </c>
      <c r="Y3306" s="83">
        <v>0.5</v>
      </c>
      <c r="Z3306" s="83">
        <v>0.5</v>
      </c>
      <c r="AA3306" s="83">
        <v>15</v>
      </c>
      <c r="AB3306" s="241">
        <f t="shared" si="244"/>
        <v>3.75</v>
      </c>
      <c r="AC3306" s="240" t="str">
        <f t="shared" si="245"/>
        <v>DÜŞÜK RİSK</v>
      </c>
      <c r="AD3306" s="81" t="s">
        <v>493</v>
      </c>
      <c r="AE3306" s="81" t="s">
        <v>1599</v>
      </c>
      <c r="AF3306" s="240" t="s">
        <v>1600</v>
      </c>
      <c r="AG3306" s="83" t="s">
        <v>1042</v>
      </c>
    </row>
    <row r="3307" spans="1:33" ht="175" x14ac:dyDescent="0.45">
      <c r="A3307" s="152">
        <v>3300</v>
      </c>
      <c r="B3307" s="153">
        <v>45875</v>
      </c>
      <c r="C3307" s="83" t="s">
        <v>72</v>
      </c>
      <c r="D3307" s="81" t="s">
        <v>155</v>
      </c>
      <c r="E3307" s="254" t="s">
        <v>2088</v>
      </c>
      <c r="F3307" s="154" t="s">
        <v>4304</v>
      </c>
      <c r="G3307" s="83" t="s">
        <v>1617</v>
      </c>
      <c r="H3307" s="83" t="s">
        <v>1618</v>
      </c>
      <c r="I3307" s="83" t="s">
        <v>199</v>
      </c>
      <c r="J3307" s="83" t="s">
        <v>1619</v>
      </c>
      <c r="K3307" s="83" t="s">
        <v>857</v>
      </c>
      <c r="L3307" s="84" t="s">
        <v>1614</v>
      </c>
      <c r="M3307" s="84" t="s">
        <v>917</v>
      </c>
      <c r="N3307" s="83">
        <v>1</v>
      </c>
      <c r="O3307" s="83">
        <v>1</v>
      </c>
      <c r="P3307" s="83">
        <v>40</v>
      </c>
      <c r="Q3307" s="241">
        <f t="shared" si="242"/>
        <v>40</v>
      </c>
      <c r="R3307" s="240" t="str">
        <f t="shared" si="243"/>
        <v>OLASI RİSK</v>
      </c>
      <c r="S3307" s="84" t="s">
        <v>918</v>
      </c>
      <c r="T3307" s="83" t="s">
        <v>186</v>
      </c>
      <c r="U3307" s="155" t="s">
        <v>919</v>
      </c>
      <c r="V3307" s="85" t="s">
        <v>961</v>
      </c>
      <c r="W3307" s="156" t="s">
        <v>919</v>
      </c>
      <c r="X3307" s="156" t="s">
        <v>858</v>
      </c>
      <c r="Y3307" s="83">
        <v>1</v>
      </c>
      <c r="Z3307" s="83">
        <v>0.5</v>
      </c>
      <c r="AA3307" s="83">
        <v>40</v>
      </c>
      <c r="AB3307" s="241">
        <f t="shared" si="244"/>
        <v>20</v>
      </c>
      <c r="AC3307" s="240" t="str">
        <f t="shared" si="245"/>
        <v>OLASI RİSK</v>
      </c>
      <c r="AD3307" s="81" t="s">
        <v>493</v>
      </c>
      <c r="AE3307" s="81" t="s">
        <v>1599</v>
      </c>
      <c r="AF3307" s="240" t="s">
        <v>1620</v>
      </c>
      <c r="AG3307" s="83" t="s">
        <v>1042</v>
      </c>
    </row>
    <row r="3308" spans="1:33" ht="175" x14ac:dyDescent="0.45">
      <c r="A3308" s="152">
        <v>3301</v>
      </c>
      <c r="B3308" s="153">
        <v>45875</v>
      </c>
      <c r="C3308" s="83" t="s">
        <v>72</v>
      </c>
      <c r="D3308" s="81" t="s">
        <v>155</v>
      </c>
      <c r="E3308" s="254" t="s">
        <v>2088</v>
      </c>
      <c r="F3308" s="154" t="s">
        <v>4304</v>
      </c>
      <c r="G3308" s="83" t="s">
        <v>1615</v>
      </c>
      <c r="H3308" s="83" t="s">
        <v>1621</v>
      </c>
      <c r="I3308" s="83" t="s">
        <v>199</v>
      </c>
      <c r="J3308" s="83" t="s">
        <v>1619</v>
      </c>
      <c r="K3308" s="83" t="s">
        <v>857</v>
      </c>
      <c r="L3308" s="84" t="s">
        <v>1614</v>
      </c>
      <c r="M3308" s="84" t="s">
        <v>917</v>
      </c>
      <c r="N3308" s="83">
        <v>1</v>
      </c>
      <c r="O3308" s="83">
        <v>1</v>
      </c>
      <c r="P3308" s="83">
        <v>40</v>
      </c>
      <c r="Q3308" s="241">
        <f t="shared" si="242"/>
        <v>40</v>
      </c>
      <c r="R3308" s="240" t="str">
        <f t="shared" si="243"/>
        <v>OLASI RİSK</v>
      </c>
      <c r="S3308" s="84" t="s">
        <v>918</v>
      </c>
      <c r="T3308" s="83" t="s">
        <v>186</v>
      </c>
      <c r="U3308" s="155" t="s">
        <v>919</v>
      </c>
      <c r="V3308" s="85" t="s">
        <v>961</v>
      </c>
      <c r="W3308" s="156" t="s">
        <v>919</v>
      </c>
      <c r="X3308" s="156" t="s">
        <v>858</v>
      </c>
      <c r="Y3308" s="83">
        <v>1</v>
      </c>
      <c r="Z3308" s="83">
        <v>0.5</v>
      </c>
      <c r="AA3308" s="83">
        <v>15</v>
      </c>
      <c r="AB3308" s="241">
        <f t="shared" si="244"/>
        <v>7.5</v>
      </c>
      <c r="AC3308" s="240" t="str">
        <f t="shared" si="245"/>
        <v>DÜŞÜK RİSK</v>
      </c>
      <c r="AD3308" s="81" t="s">
        <v>493</v>
      </c>
      <c r="AE3308" s="81" t="s">
        <v>1599</v>
      </c>
      <c r="AF3308" s="240" t="s">
        <v>1620</v>
      </c>
      <c r="AG3308" s="83" t="s">
        <v>1042</v>
      </c>
    </row>
    <row r="3309" spans="1:33" ht="175" x14ac:dyDescent="0.45">
      <c r="A3309" s="152">
        <v>3302</v>
      </c>
      <c r="B3309" s="153">
        <v>45875</v>
      </c>
      <c r="C3309" s="83" t="s">
        <v>72</v>
      </c>
      <c r="D3309" s="81" t="s">
        <v>155</v>
      </c>
      <c r="E3309" s="254" t="s">
        <v>2088</v>
      </c>
      <c r="F3309" s="154" t="s">
        <v>4304</v>
      </c>
      <c r="G3309" s="83" t="s">
        <v>1617</v>
      </c>
      <c r="H3309" s="83" t="s">
        <v>1622</v>
      </c>
      <c r="I3309" s="83" t="s">
        <v>1623</v>
      </c>
      <c r="J3309" s="83" t="s">
        <v>1619</v>
      </c>
      <c r="K3309" s="83" t="s">
        <v>857</v>
      </c>
      <c r="L3309" s="84" t="s">
        <v>1614</v>
      </c>
      <c r="M3309" s="84" t="s">
        <v>917</v>
      </c>
      <c r="N3309" s="83">
        <v>1</v>
      </c>
      <c r="O3309" s="83">
        <v>1</v>
      </c>
      <c r="P3309" s="83">
        <v>40</v>
      </c>
      <c r="Q3309" s="241">
        <f t="shared" si="242"/>
        <v>40</v>
      </c>
      <c r="R3309" s="240" t="str">
        <f t="shared" si="243"/>
        <v>OLASI RİSK</v>
      </c>
      <c r="S3309" s="84" t="s">
        <v>918</v>
      </c>
      <c r="T3309" s="83" t="s">
        <v>186</v>
      </c>
      <c r="U3309" s="155" t="s">
        <v>919</v>
      </c>
      <c r="V3309" s="85" t="s">
        <v>961</v>
      </c>
      <c r="W3309" s="156" t="s">
        <v>919</v>
      </c>
      <c r="X3309" s="156" t="s">
        <v>858</v>
      </c>
      <c r="Y3309" s="83">
        <v>1</v>
      </c>
      <c r="Z3309" s="83">
        <v>0.5</v>
      </c>
      <c r="AA3309" s="83">
        <v>15</v>
      </c>
      <c r="AB3309" s="241">
        <f t="shared" si="244"/>
        <v>7.5</v>
      </c>
      <c r="AC3309" s="240" t="str">
        <f t="shared" si="245"/>
        <v>DÜŞÜK RİSK</v>
      </c>
      <c r="AD3309" s="81" t="s">
        <v>493</v>
      </c>
      <c r="AE3309" s="81" t="s">
        <v>1599</v>
      </c>
      <c r="AF3309" s="240" t="s">
        <v>1620</v>
      </c>
      <c r="AG3309" s="83" t="s">
        <v>1042</v>
      </c>
    </row>
    <row r="3310" spans="1:33" ht="175" x14ac:dyDescent="0.45">
      <c r="A3310" s="152">
        <v>3303</v>
      </c>
      <c r="B3310" s="153">
        <v>45875</v>
      </c>
      <c r="C3310" s="83" t="s">
        <v>72</v>
      </c>
      <c r="D3310" s="81" t="s">
        <v>155</v>
      </c>
      <c r="E3310" s="254" t="s">
        <v>2088</v>
      </c>
      <c r="F3310" s="154" t="s">
        <v>4304</v>
      </c>
      <c r="G3310" s="83" t="s">
        <v>1617</v>
      </c>
      <c r="H3310" s="83" t="s">
        <v>1624</v>
      </c>
      <c r="I3310" s="83" t="s">
        <v>1623</v>
      </c>
      <c r="J3310" s="83" t="s">
        <v>1619</v>
      </c>
      <c r="K3310" s="83" t="s">
        <v>857</v>
      </c>
      <c r="L3310" s="84" t="s">
        <v>1614</v>
      </c>
      <c r="M3310" s="84" t="s">
        <v>917</v>
      </c>
      <c r="N3310" s="83">
        <v>1</v>
      </c>
      <c r="O3310" s="83">
        <v>1</v>
      </c>
      <c r="P3310" s="83">
        <v>40</v>
      </c>
      <c r="Q3310" s="241">
        <f t="shared" si="242"/>
        <v>40</v>
      </c>
      <c r="R3310" s="240" t="str">
        <f t="shared" si="243"/>
        <v>OLASI RİSK</v>
      </c>
      <c r="S3310" s="84" t="s">
        <v>918</v>
      </c>
      <c r="T3310" s="83" t="s">
        <v>186</v>
      </c>
      <c r="U3310" s="155" t="s">
        <v>919</v>
      </c>
      <c r="V3310" s="85" t="s">
        <v>961</v>
      </c>
      <c r="W3310" s="156" t="s">
        <v>919</v>
      </c>
      <c r="X3310" s="156" t="s">
        <v>858</v>
      </c>
      <c r="Y3310" s="83">
        <v>1</v>
      </c>
      <c r="Z3310" s="83">
        <v>0.5</v>
      </c>
      <c r="AA3310" s="83">
        <v>15</v>
      </c>
      <c r="AB3310" s="241">
        <f t="shared" si="244"/>
        <v>7.5</v>
      </c>
      <c r="AC3310" s="240" t="str">
        <f t="shared" si="245"/>
        <v>DÜŞÜK RİSK</v>
      </c>
      <c r="AD3310" s="81" t="s">
        <v>493</v>
      </c>
      <c r="AE3310" s="81" t="s">
        <v>1599</v>
      </c>
      <c r="AF3310" s="240" t="s">
        <v>1620</v>
      </c>
      <c r="AG3310" s="83" t="s">
        <v>1042</v>
      </c>
    </row>
    <row r="3311" spans="1:33" ht="175" x14ac:dyDescent="0.45">
      <c r="A3311" s="152">
        <v>3304</v>
      </c>
      <c r="B3311" s="153">
        <v>45875</v>
      </c>
      <c r="C3311" s="83" t="s">
        <v>72</v>
      </c>
      <c r="D3311" s="81" t="s">
        <v>155</v>
      </c>
      <c r="E3311" s="254" t="s">
        <v>2088</v>
      </c>
      <c r="F3311" s="154" t="s">
        <v>4304</v>
      </c>
      <c r="G3311" s="83" t="s">
        <v>1615</v>
      </c>
      <c r="H3311" s="83" t="s">
        <v>1625</v>
      </c>
      <c r="I3311" s="83" t="s">
        <v>1623</v>
      </c>
      <c r="J3311" s="83" t="s">
        <v>1619</v>
      </c>
      <c r="K3311" s="83" t="s">
        <v>857</v>
      </c>
      <c r="L3311" s="84" t="s">
        <v>1614</v>
      </c>
      <c r="M3311" s="84" t="s">
        <v>917</v>
      </c>
      <c r="N3311" s="83">
        <v>1</v>
      </c>
      <c r="O3311" s="83">
        <v>1</v>
      </c>
      <c r="P3311" s="83">
        <v>40</v>
      </c>
      <c r="Q3311" s="241">
        <f t="shared" si="242"/>
        <v>40</v>
      </c>
      <c r="R3311" s="240" t="str">
        <f t="shared" si="243"/>
        <v>OLASI RİSK</v>
      </c>
      <c r="S3311" s="84" t="s">
        <v>918</v>
      </c>
      <c r="T3311" s="83" t="s">
        <v>186</v>
      </c>
      <c r="U3311" s="155" t="s">
        <v>919</v>
      </c>
      <c r="V3311" s="85" t="s">
        <v>961</v>
      </c>
      <c r="W3311" s="156" t="s">
        <v>919</v>
      </c>
      <c r="X3311" s="156" t="s">
        <v>858</v>
      </c>
      <c r="Y3311" s="83">
        <v>1</v>
      </c>
      <c r="Z3311" s="83">
        <v>0.5</v>
      </c>
      <c r="AA3311" s="83">
        <v>15</v>
      </c>
      <c r="AB3311" s="241">
        <f t="shared" si="244"/>
        <v>7.5</v>
      </c>
      <c r="AC3311" s="240" t="str">
        <f t="shared" si="245"/>
        <v>DÜŞÜK RİSK</v>
      </c>
      <c r="AD3311" s="81" t="s">
        <v>493</v>
      </c>
      <c r="AE3311" s="81" t="s">
        <v>1599</v>
      </c>
      <c r="AF3311" s="240" t="s">
        <v>1620</v>
      </c>
      <c r="AG3311" s="83" t="s">
        <v>1042</v>
      </c>
    </row>
    <row r="3312" spans="1:33" ht="122.5" x14ac:dyDescent="0.45">
      <c r="A3312" s="152">
        <v>3305</v>
      </c>
      <c r="B3312" s="153">
        <v>45875</v>
      </c>
      <c r="C3312" s="83" t="s">
        <v>72</v>
      </c>
      <c r="D3312" s="81" t="s">
        <v>155</v>
      </c>
      <c r="E3312" s="254" t="s">
        <v>2088</v>
      </c>
      <c r="F3312" s="154" t="s">
        <v>4304</v>
      </c>
      <c r="G3312" s="83" t="s">
        <v>1626</v>
      </c>
      <c r="H3312" s="83" t="s">
        <v>1627</v>
      </c>
      <c r="I3312" s="83" t="s">
        <v>1628</v>
      </c>
      <c r="J3312" s="83" t="s">
        <v>1629</v>
      </c>
      <c r="K3312" s="83" t="s">
        <v>857</v>
      </c>
      <c r="L3312" s="84" t="s">
        <v>1630</v>
      </c>
      <c r="M3312" s="84" t="s">
        <v>917</v>
      </c>
      <c r="N3312" s="83">
        <v>0.5</v>
      </c>
      <c r="O3312" s="83">
        <v>0.5</v>
      </c>
      <c r="P3312" s="83">
        <v>1</v>
      </c>
      <c r="Q3312" s="241">
        <f t="shared" si="242"/>
        <v>0.25</v>
      </c>
      <c r="R3312" s="240" t="str">
        <f t="shared" si="243"/>
        <v>DÜŞÜK RİSK</v>
      </c>
      <c r="S3312" s="84" t="s">
        <v>918</v>
      </c>
      <c r="T3312" s="83" t="s">
        <v>190</v>
      </c>
      <c r="U3312" s="155" t="s">
        <v>919</v>
      </c>
      <c r="V3312" s="85" t="s">
        <v>961</v>
      </c>
      <c r="W3312" s="156" t="s">
        <v>919</v>
      </c>
      <c r="X3312" s="156" t="s">
        <v>858</v>
      </c>
      <c r="Y3312" s="83">
        <v>0.5</v>
      </c>
      <c r="Z3312" s="83">
        <v>0.5</v>
      </c>
      <c r="AA3312" s="83">
        <v>1</v>
      </c>
      <c r="AB3312" s="241">
        <f t="shared" si="244"/>
        <v>0.25</v>
      </c>
      <c r="AC3312" s="240" t="str">
        <f t="shared" si="245"/>
        <v>DÜŞÜK RİSK</v>
      </c>
      <c r="AD3312" s="81" t="s">
        <v>132</v>
      </c>
      <c r="AE3312" s="81" t="s">
        <v>190</v>
      </c>
      <c r="AF3312" s="240" t="s">
        <v>1631</v>
      </c>
      <c r="AG3312" s="83" t="s">
        <v>1042</v>
      </c>
    </row>
    <row r="3313" spans="1:33" ht="105" x14ac:dyDescent="0.45">
      <c r="A3313" s="152">
        <v>3306</v>
      </c>
      <c r="B3313" s="153">
        <v>45875</v>
      </c>
      <c r="C3313" s="83" t="s">
        <v>72</v>
      </c>
      <c r="D3313" s="81" t="s">
        <v>156</v>
      </c>
      <c r="E3313" s="254" t="s">
        <v>2088</v>
      </c>
      <c r="F3313" s="154" t="s">
        <v>4304</v>
      </c>
      <c r="G3313" s="83" t="s">
        <v>1632</v>
      </c>
      <c r="H3313" s="83" t="s">
        <v>1633</v>
      </c>
      <c r="I3313" s="83" t="s">
        <v>1634</v>
      </c>
      <c r="J3313" s="83" t="s">
        <v>1635</v>
      </c>
      <c r="K3313" s="83" t="s">
        <v>515</v>
      </c>
      <c r="L3313" s="84" t="s">
        <v>1636</v>
      </c>
      <c r="M3313" s="84" t="s">
        <v>917</v>
      </c>
      <c r="N3313" s="83">
        <v>0.5</v>
      </c>
      <c r="O3313" s="83">
        <v>0.5</v>
      </c>
      <c r="P3313" s="83">
        <v>1</v>
      </c>
      <c r="Q3313" s="241">
        <f t="shared" si="242"/>
        <v>0.25</v>
      </c>
      <c r="R3313" s="240" t="str">
        <f t="shared" si="243"/>
        <v>DÜŞÜK RİSK</v>
      </c>
      <c r="S3313" s="84" t="s">
        <v>918</v>
      </c>
      <c r="T3313" s="83" t="s">
        <v>186</v>
      </c>
      <c r="U3313" s="155" t="s">
        <v>919</v>
      </c>
      <c r="V3313" s="85" t="s">
        <v>961</v>
      </c>
      <c r="W3313" s="156" t="s">
        <v>919</v>
      </c>
      <c r="X3313" s="156" t="s">
        <v>858</v>
      </c>
      <c r="Y3313" s="83">
        <v>0.5</v>
      </c>
      <c r="Z3313" s="83">
        <v>0.5</v>
      </c>
      <c r="AA3313" s="83">
        <v>1</v>
      </c>
      <c r="AB3313" s="241">
        <f t="shared" si="244"/>
        <v>0.25</v>
      </c>
      <c r="AC3313" s="240" t="str">
        <f t="shared" si="245"/>
        <v>DÜŞÜK RİSK</v>
      </c>
      <c r="AD3313" s="81" t="s">
        <v>132</v>
      </c>
      <c r="AE3313" s="81" t="s">
        <v>186</v>
      </c>
      <c r="AF3313" s="240" t="s">
        <v>978</v>
      </c>
      <c r="AG3313" s="83" t="s">
        <v>1058</v>
      </c>
    </row>
    <row r="3314" spans="1:33" ht="140" x14ac:dyDescent="0.45">
      <c r="A3314" s="152">
        <v>3307</v>
      </c>
      <c r="B3314" s="153">
        <v>45875</v>
      </c>
      <c r="C3314" s="83" t="s">
        <v>72</v>
      </c>
      <c r="D3314" s="81" t="s">
        <v>156</v>
      </c>
      <c r="E3314" s="254" t="s">
        <v>2088</v>
      </c>
      <c r="F3314" s="154" t="s">
        <v>4304</v>
      </c>
      <c r="G3314" s="83" t="s">
        <v>1637</v>
      </c>
      <c r="H3314" s="83" t="s">
        <v>1638</v>
      </c>
      <c r="I3314" s="83" t="s">
        <v>1639</v>
      </c>
      <c r="J3314" s="83" t="s">
        <v>1640</v>
      </c>
      <c r="K3314" s="83" t="s">
        <v>515</v>
      </c>
      <c r="L3314" s="84" t="s">
        <v>1641</v>
      </c>
      <c r="M3314" s="84" t="s">
        <v>917</v>
      </c>
      <c r="N3314" s="83">
        <v>1</v>
      </c>
      <c r="O3314" s="83">
        <v>3</v>
      </c>
      <c r="P3314" s="83">
        <v>15</v>
      </c>
      <c r="Q3314" s="241">
        <f t="shared" si="242"/>
        <v>45</v>
      </c>
      <c r="R3314" s="240" t="str">
        <f t="shared" si="243"/>
        <v>OLASI RİSK</v>
      </c>
      <c r="S3314" s="84" t="s">
        <v>918</v>
      </c>
      <c r="T3314" s="83" t="s">
        <v>187</v>
      </c>
      <c r="U3314" s="155" t="s">
        <v>919</v>
      </c>
      <c r="V3314" s="85" t="s">
        <v>558</v>
      </c>
      <c r="W3314" s="156" t="s">
        <v>919</v>
      </c>
      <c r="X3314" s="156" t="s">
        <v>858</v>
      </c>
      <c r="Y3314" s="83">
        <v>1</v>
      </c>
      <c r="Z3314" s="83">
        <v>2</v>
      </c>
      <c r="AA3314" s="83">
        <v>3</v>
      </c>
      <c r="AB3314" s="241">
        <f t="shared" si="244"/>
        <v>6</v>
      </c>
      <c r="AC3314" s="240" t="str">
        <f t="shared" si="245"/>
        <v>DÜŞÜK RİSK</v>
      </c>
      <c r="AD3314" s="81" t="s">
        <v>651</v>
      </c>
      <c r="AE3314" s="81" t="s">
        <v>187</v>
      </c>
      <c r="AF3314" s="240" t="s">
        <v>1642</v>
      </c>
      <c r="AG3314" s="83" t="s">
        <v>1058</v>
      </c>
    </row>
    <row r="3315" spans="1:33" ht="175" x14ac:dyDescent="0.45">
      <c r="A3315" s="152">
        <v>3308</v>
      </c>
      <c r="B3315" s="153">
        <v>45875</v>
      </c>
      <c r="C3315" s="83" t="s">
        <v>72</v>
      </c>
      <c r="D3315" s="81" t="s">
        <v>156</v>
      </c>
      <c r="E3315" s="254" t="s">
        <v>2088</v>
      </c>
      <c r="F3315" s="154" t="s">
        <v>4304</v>
      </c>
      <c r="G3315" s="83" t="s">
        <v>1643</v>
      </c>
      <c r="H3315" s="83" t="s">
        <v>1644</v>
      </c>
      <c r="I3315" s="83" t="s">
        <v>1644</v>
      </c>
      <c r="J3315" s="83" t="s">
        <v>1645</v>
      </c>
      <c r="K3315" s="83" t="s">
        <v>857</v>
      </c>
      <c r="L3315" s="84" t="s">
        <v>1646</v>
      </c>
      <c r="M3315" s="84" t="s">
        <v>917</v>
      </c>
      <c r="N3315" s="83">
        <v>0.5</v>
      </c>
      <c r="O3315" s="83">
        <v>2</v>
      </c>
      <c r="P3315" s="83">
        <v>1</v>
      </c>
      <c r="Q3315" s="241">
        <f t="shared" si="242"/>
        <v>1</v>
      </c>
      <c r="R3315" s="240" t="str">
        <f t="shared" si="243"/>
        <v>DÜŞÜK RİSK</v>
      </c>
      <c r="S3315" s="84" t="s">
        <v>918</v>
      </c>
      <c r="T3315" s="83" t="s">
        <v>188</v>
      </c>
      <c r="U3315" s="155" t="s">
        <v>919</v>
      </c>
      <c r="V3315" s="85" t="s">
        <v>558</v>
      </c>
      <c r="W3315" s="156" t="s">
        <v>919</v>
      </c>
      <c r="X3315" s="156" t="s">
        <v>858</v>
      </c>
      <c r="Y3315" s="83">
        <v>0.5</v>
      </c>
      <c r="Z3315" s="83">
        <v>1</v>
      </c>
      <c r="AA3315" s="83">
        <v>1</v>
      </c>
      <c r="AB3315" s="241">
        <f t="shared" si="244"/>
        <v>0.5</v>
      </c>
      <c r="AC3315" s="240" t="str">
        <f t="shared" si="245"/>
        <v>DÜŞÜK RİSK</v>
      </c>
      <c r="AD3315" s="81" t="s">
        <v>651</v>
      </c>
      <c r="AE3315" s="81" t="s">
        <v>188</v>
      </c>
      <c r="AF3315" s="240" t="s">
        <v>552</v>
      </c>
      <c r="AG3315" s="83" t="s">
        <v>1058</v>
      </c>
    </row>
    <row r="3316" spans="1:33" ht="140" x14ac:dyDescent="0.45">
      <c r="A3316" s="152">
        <v>3309</v>
      </c>
      <c r="B3316" s="153">
        <v>45875</v>
      </c>
      <c r="C3316" s="83" t="s">
        <v>72</v>
      </c>
      <c r="D3316" s="81" t="s">
        <v>156</v>
      </c>
      <c r="E3316" s="254" t="s">
        <v>2088</v>
      </c>
      <c r="F3316" s="154" t="s">
        <v>4304</v>
      </c>
      <c r="G3316" s="83" t="s">
        <v>1647</v>
      </c>
      <c r="H3316" s="83" t="s">
        <v>1648</v>
      </c>
      <c r="I3316" s="83" t="s">
        <v>1784</v>
      </c>
      <c r="J3316" s="83" t="s">
        <v>1785</v>
      </c>
      <c r="K3316" s="83" t="s">
        <v>515</v>
      </c>
      <c r="L3316" s="84" t="s">
        <v>1651</v>
      </c>
      <c r="M3316" s="84" t="s">
        <v>917</v>
      </c>
      <c r="N3316" s="83">
        <v>3</v>
      </c>
      <c r="O3316" s="83">
        <v>6</v>
      </c>
      <c r="P3316" s="83">
        <v>3</v>
      </c>
      <c r="Q3316" s="241">
        <f t="shared" si="242"/>
        <v>54</v>
      </c>
      <c r="R3316" s="240" t="str">
        <f t="shared" si="243"/>
        <v>OLASI RİSK</v>
      </c>
      <c r="S3316" s="84" t="s">
        <v>918</v>
      </c>
      <c r="T3316" s="83" t="s">
        <v>186</v>
      </c>
      <c r="U3316" s="155" t="s">
        <v>919</v>
      </c>
      <c r="V3316" s="85" t="s">
        <v>558</v>
      </c>
      <c r="W3316" s="156" t="s">
        <v>919</v>
      </c>
      <c r="X3316" s="156" t="s">
        <v>858</v>
      </c>
      <c r="Y3316" s="83">
        <v>1</v>
      </c>
      <c r="Z3316" s="83">
        <v>3</v>
      </c>
      <c r="AA3316" s="83">
        <v>3</v>
      </c>
      <c r="AB3316" s="241">
        <f t="shared" si="244"/>
        <v>9</v>
      </c>
      <c r="AC3316" s="240" t="str">
        <f t="shared" si="245"/>
        <v>DÜŞÜK RİSK</v>
      </c>
      <c r="AD3316" s="81" t="s">
        <v>493</v>
      </c>
      <c r="AE3316" s="81" t="s">
        <v>186</v>
      </c>
      <c r="AF3316" s="240" t="s">
        <v>1652</v>
      </c>
      <c r="AG3316" s="83" t="s">
        <v>1058</v>
      </c>
    </row>
    <row r="3317" spans="1:33" ht="245" x14ac:dyDescent="0.45">
      <c r="A3317" s="152">
        <v>3310</v>
      </c>
      <c r="B3317" s="153">
        <v>45875</v>
      </c>
      <c r="C3317" s="83" t="s">
        <v>72</v>
      </c>
      <c r="D3317" s="81" t="s">
        <v>156</v>
      </c>
      <c r="E3317" s="254" t="s">
        <v>2088</v>
      </c>
      <c r="F3317" s="154" t="s">
        <v>4304</v>
      </c>
      <c r="G3317" s="83" t="s">
        <v>1653</v>
      </c>
      <c r="H3317" s="83" t="s">
        <v>1654</v>
      </c>
      <c r="I3317" s="83" t="s">
        <v>1655</v>
      </c>
      <c r="J3317" s="83" t="s">
        <v>1656</v>
      </c>
      <c r="K3317" s="83" t="s">
        <v>515</v>
      </c>
      <c r="L3317" s="84" t="s">
        <v>1657</v>
      </c>
      <c r="M3317" s="84" t="s">
        <v>917</v>
      </c>
      <c r="N3317" s="83">
        <v>1</v>
      </c>
      <c r="O3317" s="83">
        <v>0.5</v>
      </c>
      <c r="P3317" s="83">
        <v>1</v>
      </c>
      <c r="Q3317" s="241">
        <f t="shared" si="242"/>
        <v>0.5</v>
      </c>
      <c r="R3317" s="240" t="str">
        <f t="shared" si="243"/>
        <v>DÜŞÜK RİSK</v>
      </c>
      <c r="S3317" s="84" t="s">
        <v>918</v>
      </c>
      <c r="T3317" s="83" t="s">
        <v>186</v>
      </c>
      <c r="U3317" s="155" t="s">
        <v>919</v>
      </c>
      <c r="V3317" s="85" t="s">
        <v>558</v>
      </c>
      <c r="W3317" s="156" t="s">
        <v>919</v>
      </c>
      <c r="X3317" s="156" t="s">
        <v>858</v>
      </c>
      <c r="Y3317" s="83">
        <v>1</v>
      </c>
      <c r="Z3317" s="83">
        <v>0.5</v>
      </c>
      <c r="AA3317" s="83">
        <v>1</v>
      </c>
      <c r="AB3317" s="241">
        <f t="shared" si="244"/>
        <v>0.5</v>
      </c>
      <c r="AC3317" s="240" t="str">
        <f t="shared" si="245"/>
        <v>DÜŞÜK RİSK</v>
      </c>
      <c r="AD3317" s="81" t="s">
        <v>493</v>
      </c>
      <c r="AE3317" s="81" t="s">
        <v>186</v>
      </c>
      <c r="AF3317" s="240" t="s">
        <v>1658</v>
      </c>
      <c r="AG3317" s="83" t="s">
        <v>1659</v>
      </c>
    </row>
    <row r="3318" spans="1:33" ht="87.5" x14ac:dyDescent="0.45">
      <c r="A3318" s="152">
        <v>3311</v>
      </c>
      <c r="B3318" s="153">
        <v>45875</v>
      </c>
      <c r="C3318" s="83" t="s">
        <v>72</v>
      </c>
      <c r="D3318" s="81" t="s">
        <v>156</v>
      </c>
      <c r="E3318" s="254" t="s">
        <v>2088</v>
      </c>
      <c r="F3318" s="154" t="s">
        <v>4304</v>
      </c>
      <c r="G3318" s="83" t="s">
        <v>1653</v>
      </c>
      <c r="H3318" s="83" t="s">
        <v>1660</v>
      </c>
      <c r="I3318" s="83" t="s">
        <v>1661</v>
      </c>
      <c r="J3318" s="83" t="s">
        <v>1645</v>
      </c>
      <c r="K3318" s="83" t="s">
        <v>1008</v>
      </c>
      <c r="L3318" s="84" t="s">
        <v>1651</v>
      </c>
      <c r="M3318" s="84" t="s">
        <v>917</v>
      </c>
      <c r="N3318" s="83">
        <v>0.5</v>
      </c>
      <c r="O3318" s="83">
        <v>1</v>
      </c>
      <c r="P3318" s="83">
        <v>3</v>
      </c>
      <c r="Q3318" s="241">
        <f t="shared" si="242"/>
        <v>1.5</v>
      </c>
      <c r="R3318" s="240" t="str">
        <f t="shared" si="243"/>
        <v>DÜŞÜK RİSK</v>
      </c>
      <c r="S3318" s="84" t="s">
        <v>918</v>
      </c>
      <c r="T3318" s="83" t="s">
        <v>186</v>
      </c>
      <c r="U3318" s="155" t="s">
        <v>919</v>
      </c>
      <c r="V3318" s="85" t="s">
        <v>558</v>
      </c>
      <c r="W3318" s="156" t="s">
        <v>919</v>
      </c>
      <c r="X3318" s="156" t="s">
        <v>858</v>
      </c>
      <c r="Y3318" s="83">
        <v>0.5</v>
      </c>
      <c r="Z3318" s="83">
        <v>1</v>
      </c>
      <c r="AA3318" s="83">
        <v>3</v>
      </c>
      <c r="AB3318" s="241">
        <f t="shared" si="244"/>
        <v>1.5</v>
      </c>
      <c r="AC3318" s="240" t="str">
        <f t="shared" si="245"/>
        <v>DÜŞÜK RİSK</v>
      </c>
      <c r="AD3318" s="81" t="s">
        <v>493</v>
      </c>
      <c r="AE3318" s="81" t="s">
        <v>186</v>
      </c>
      <c r="AF3318" s="240" t="s">
        <v>1652</v>
      </c>
      <c r="AG3318" s="83" t="s">
        <v>1058</v>
      </c>
    </row>
    <row r="3319" spans="1:33" ht="157.5" x14ac:dyDescent="0.45">
      <c r="A3319" s="152">
        <v>3312</v>
      </c>
      <c r="B3319" s="153">
        <v>45875</v>
      </c>
      <c r="C3319" s="83" t="s">
        <v>72</v>
      </c>
      <c r="D3319" s="81" t="s">
        <v>156</v>
      </c>
      <c r="E3319" s="254" t="s">
        <v>2088</v>
      </c>
      <c r="F3319" s="154" t="s">
        <v>4304</v>
      </c>
      <c r="G3319" s="83" t="s">
        <v>1662</v>
      </c>
      <c r="H3319" s="83" t="s">
        <v>1663</v>
      </c>
      <c r="I3319" s="83" t="s">
        <v>1664</v>
      </c>
      <c r="J3319" s="83" t="s">
        <v>1665</v>
      </c>
      <c r="K3319" s="83" t="s">
        <v>1008</v>
      </c>
      <c r="L3319" s="84" t="s">
        <v>1666</v>
      </c>
      <c r="M3319" s="84" t="s">
        <v>917</v>
      </c>
      <c r="N3319" s="83">
        <v>1</v>
      </c>
      <c r="O3319" s="83">
        <v>3</v>
      </c>
      <c r="P3319" s="83">
        <v>3</v>
      </c>
      <c r="Q3319" s="241">
        <f t="shared" si="242"/>
        <v>9</v>
      </c>
      <c r="R3319" s="240" t="str">
        <f t="shared" si="243"/>
        <v>DÜŞÜK RİSK</v>
      </c>
      <c r="S3319" s="84" t="s">
        <v>918</v>
      </c>
      <c r="T3319" s="83" t="s">
        <v>132</v>
      </c>
      <c r="U3319" s="155" t="s">
        <v>919</v>
      </c>
      <c r="V3319" s="85" t="s">
        <v>558</v>
      </c>
      <c r="W3319" s="156" t="s">
        <v>919</v>
      </c>
      <c r="X3319" s="156" t="s">
        <v>858</v>
      </c>
      <c r="Y3319" s="83">
        <v>0.5</v>
      </c>
      <c r="Z3319" s="83">
        <v>3</v>
      </c>
      <c r="AA3319" s="83">
        <v>3</v>
      </c>
      <c r="AB3319" s="241">
        <f t="shared" si="244"/>
        <v>4.5</v>
      </c>
      <c r="AC3319" s="240" t="str">
        <f t="shared" si="245"/>
        <v>DÜŞÜK RİSK</v>
      </c>
      <c r="AD3319" s="81" t="s">
        <v>931</v>
      </c>
      <c r="AE3319" s="81" t="s">
        <v>132</v>
      </c>
      <c r="AF3319" s="240" t="s">
        <v>1667</v>
      </c>
      <c r="AG3319" s="83" t="s">
        <v>1058</v>
      </c>
    </row>
    <row r="3320" spans="1:33" ht="157.5" x14ac:dyDescent="0.45">
      <c r="A3320" s="152">
        <v>3313</v>
      </c>
      <c r="B3320" s="153">
        <v>45875</v>
      </c>
      <c r="C3320" s="83" t="s">
        <v>72</v>
      </c>
      <c r="D3320" s="81" t="s">
        <v>156</v>
      </c>
      <c r="E3320" s="254" t="s">
        <v>2088</v>
      </c>
      <c r="F3320" s="154" t="s">
        <v>4304</v>
      </c>
      <c r="G3320" s="83" t="s">
        <v>1662</v>
      </c>
      <c r="H3320" s="83" t="s">
        <v>1668</v>
      </c>
      <c r="I3320" s="83" t="s">
        <v>1669</v>
      </c>
      <c r="J3320" s="83" t="s">
        <v>1670</v>
      </c>
      <c r="K3320" s="83" t="s">
        <v>1114</v>
      </c>
      <c r="L3320" s="84" t="s">
        <v>1666</v>
      </c>
      <c r="M3320" s="84" t="s">
        <v>917</v>
      </c>
      <c r="N3320" s="83">
        <v>1</v>
      </c>
      <c r="O3320" s="83">
        <v>3</v>
      </c>
      <c r="P3320" s="83">
        <v>3</v>
      </c>
      <c r="Q3320" s="241">
        <f t="shared" si="242"/>
        <v>9</v>
      </c>
      <c r="R3320" s="240" t="str">
        <f t="shared" si="243"/>
        <v>DÜŞÜK RİSK</v>
      </c>
      <c r="S3320" s="84" t="s">
        <v>918</v>
      </c>
      <c r="T3320" s="83" t="s">
        <v>132</v>
      </c>
      <c r="U3320" s="155" t="s">
        <v>919</v>
      </c>
      <c r="V3320" s="85" t="s">
        <v>558</v>
      </c>
      <c r="W3320" s="156" t="s">
        <v>919</v>
      </c>
      <c r="X3320" s="156" t="s">
        <v>858</v>
      </c>
      <c r="Y3320" s="83">
        <v>0.5</v>
      </c>
      <c r="Z3320" s="83">
        <v>3</v>
      </c>
      <c r="AA3320" s="83">
        <v>3</v>
      </c>
      <c r="AB3320" s="241">
        <f t="shared" si="244"/>
        <v>4.5</v>
      </c>
      <c r="AC3320" s="240" t="str">
        <f t="shared" si="245"/>
        <v>DÜŞÜK RİSK</v>
      </c>
      <c r="AD3320" s="81" t="s">
        <v>931</v>
      </c>
      <c r="AE3320" s="81" t="s">
        <v>132</v>
      </c>
      <c r="AF3320" s="240" t="s">
        <v>1667</v>
      </c>
      <c r="AG3320" s="83" t="s">
        <v>1058</v>
      </c>
    </row>
    <row r="3321" spans="1:33" ht="157.5" x14ac:dyDescent="0.45">
      <c r="A3321" s="152">
        <v>3314</v>
      </c>
      <c r="B3321" s="153">
        <v>45875</v>
      </c>
      <c r="C3321" s="83" t="s">
        <v>72</v>
      </c>
      <c r="D3321" s="81" t="s">
        <v>156</v>
      </c>
      <c r="E3321" s="254" t="s">
        <v>2088</v>
      </c>
      <c r="F3321" s="154" t="s">
        <v>4304</v>
      </c>
      <c r="G3321" s="83" t="s">
        <v>1662</v>
      </c>
      <c r="H3321" s="83" t="s">
        <v>1671</v>
      </c>
      <c r="I3321" s="83" t="s">
        <v>1672</v>
      </c>
      <c r="J3321" s="83" t="s">
        <v>1673</v>
      </c>
      <c r="K3321" s="83" t="s">
        <v>1114</v>
      </c>
      <c r="L3321" s="84" t="s">
        <v>1666</v>
      </c>
      <c r="M3321" s="84" t="s">
        <v>917</v>
      </c>
      <c r="N3321" s="83">
        <v>1</v>
      </c>
      <c r="O3321" s="83">
        <v>3</v>
      </c>
      <c r="P3321" s="83">
        <v>3</v>
      </c>
      <c r="Q3321" s="241">
        <f t="shared" si="242"/>
        <v>9</v>
      </c>
      <c r="R3321" s="240" t="str">
        <f t="shared" si="243"/>
        <v>DÜŞÜK RİSK</v>
      </c>
      <c r="S3321" s="84" t="s">
        <v>918</v>
      </c>
      <c r="T3321" s="83" t="s">
        <v>132</v>
      </c>
      <c r="U3321" s="155" t="s">
        <v>919</v>
      </c>
      <c r="V3321" s="85" t="s">
        <v>558</v>
      </c>
      <c r="W3321" s="156" t="s">
        <v>919</v>
      </c>
      <c r="X3321" s="156" t="s">
        <v>858</v>
      </c>
      <c r="Y3321" s="83">
        <v>0.5</v>
      </c>
      <c r="Z3321" s="83">
        <v>3</v>
      </c>
      <c r="AA3321" s="83">
        <v>3</v>
      </c>
      <c r="AB3321" s="241">
        <f t="shared" si="244"/>
        <v>4.5</v>
      </c>
      <c r="AC3321" s="240" t="str">
        <f t="shared" si="245"/>
        <v>DÜŞÜK RİSK</v>
      </c>
      <c r="AD3321" s="81" t="s">
        <v>931</v>
      </c>
      <c r="AE3321" s="81" t="s">
        <v>132</v>
      </c>
      <c r="AF3321" s="240" t="s">
        <v>1667</v>
      </c>
      <c r="AG3321" s="83" t="s">
        <v>1058</v>
      </c>
    </row>
    <row r="3322" spans="1:33" ht="157.5" x14ac:dyDescent="0.45">
      <c r="A3322" s="152">
        <v>3315</v>
      </c>
      <c r="B3322" s="153">
        <v>45875</v>
      </c>
      <c r="C3322" s="83" t="s">
        <v>72</v>
      </c>
      <c r="D3322" s="81" t="s">
        <v>156</v>
      </c>
      <c r="E3322" s="254" t="s">
        <v>2088</v>
      </c>
      <c r="F3322" s="154" t="s">
        <v>4304</v>
      </c>
      <c r="G3322" s="83" t="s">
        <v>1674</v>
      </c>
      <c r="H3322" s="83" t="s">
        <v>1675</v>
      </c>
      <c r="I3322" s="83" t="s">
        <v>1676</v>
      </c>
      <c r="J3322" s="83" t="s">
        <v>1645</v>
      </c>
      <c r="K3322" s="83" t="s">
        <v>1114</v>
      </c>
      <c r="L3322" s="84" t="s">
        <v>1666</v>
      </c>
      <c r="M3322" s="84" t="s">
        <v>917</v>
      </c>
      <c r="N3322" s="83">
        <v>1</v>
      </c>
      <c r="O3322" s="83">
        <v>3</v>
      </c>
      <c r="P3322" s="83">
        <v>3</v>
      </c>
      <c r="Q3322" s="241">
        <f t="shared" si="242"/>
        <v>9</v>
      </c>
      <c r="R3322" s="240" t="str">
        <f t="shared" si="243"/>
        <v>DÜŞÜK RİSK</v>
      </c>
      <c r="S3322" s="84" t="s">
        <v>918</v>
      </c>
      <c r="T3322" s="83" t="s">
        <v>132</v>
      </c>
      <c r="U3322" s="155" t="s">
        <v>919</v>
      </c>
      <c r="V3322" s="85" t="s">
        <v>558</v>
      </c>
      <c r="W3322" s="156" t="s">
        <v>919</v>
      </c>
      <c r="X3322" s="156" t="s">
        <v>858</v>
      </c>
      <c r="Y3322" s="83">
        <v>0.5</v>
      </c>
      <c r="Z3322" s="83">
        <v>3</v>
      </c>
      <c r="AA3322" s="83">
        <v>3</v>
      </c>
      <c r="AB3322" s="241">
        <f t="shared" si="244"/>
        <v>4.5</v>
      </c>
      <c r="AC3322" s="240" t="str">
        <f t="shared" si="245"/>
        <v>DÜŞÜK RİSK</v>
      </c>
      <c r="AD3322" s="81" t="s">
        <v>931</v>
      </c>
      <c r="AE3322" s="81" t="s">
        <v>132</v>
      </c>
      <c r="AF3322" s="240" t="s">
        <v>1667</v>
      </c>
      <c r="AG3322" s="83" t="s">
        <v>1058</v>
      </c>
    </row>
    <row r="3323" spans="1:33" ht="157.5" x14ac:dyDescent="0.45">
      <c r="A3323" s="152">
        <v>3316</v>
      </c>
      <c r="B3323" s="153">
        <v>45875</v>
      </c>
      <c r="C3323" s="83" t="s">
        <v>72</v>
      </c>
      <c r="D3323" s="81" t="s">
        <v>156</v>
      </c>
      <c r="E3323" s="254" t="s">
        <v>2088</v>
      </c>
      <c r="F3323" s="154" t="s">
        <v>4304</v>
      </c>
      <c r="G3323" s="83" t="s">
        <v>1674</v>
      </c>
      <c r="H3323" s="83" t="s">
        <v>1677</v>
      </c>
      <c r="I3323" s="83" t="s">
        <v>1676</v>
      </c>
      <c r="J3323" s="83" t="s">
        <v>1645</v>
      </c>
      <c r="K3323" s="83" t="s">
        <v>1114</v>
      </c>
      <c r="L3323" s="84" t="s">
        <v>1666</v>
      </c>
      <c r="M3323" s="84" t="s">
        <v>917</v>
      </c>
      <c r="N3323" s="83">
        <v>0.5</v>
      </c>
      <c r="O3323" s="83">
        <v>3</v>
      </c>
      <c r="P3323" s="83">
        <v>3</v>
      </c>
      <c r="Q3323" s="241">
        <f t="shared" si="242"/>
        <v>4.5</v>
      </c>
      <c r="R3323" s="240" t="str">
        <f t="shared" si="243"/>
        <v>DÜŞÜK RİSK</v>
      </c>
      <c r="S3323" s="84" t="s">
        <v>918</v>
      </c>
      <c r="T3323" s="83" t="s">
        <v>132</v>
      </c>
      <c r="U3323" s="155" t="s">
        <v>919</v>
      </c>
      <c r="V3323" s="85" t="s">
        <v>558</v>
      </c>
      <c r="W3323" s="156" t="s">
        <v>919</v>
      </c>
      <c r="X3323" s="156" t="s">
        <v>858</v>
      </c>
      <c r="Y3323" s="83">
        <v>0.5</v>
      </c>
      <c r="Z3323" s="83">
        <v>3</v>
      </c>
      <c r="AA3323" s="83">
        <v>3</v>
      </c>
      <c r="AB3323" s="241">
        <f t="shared" si="244"/>
        <v>4.5</v>
      </c>
      <c r="AC3323" s="240" t="str">
        <f t="shared" si="245"/>
        <v>DÜŞÜK RİSK</v>
      </c>
      <c r="AD3323" s="81" t="s">
        <v>931</v>
      </c>
      <c r="AE3323" s="81" t="s">
        <v>132</v>
      </c>
      <c r="AF3323" s="240" t="s">
        <v>1667</v>
      </c>
      <c r="AG3323" s="83" t="s">
        <v>1058</v>
      </c>
    </row>
    <row r="3324" spans="1:33" ht="157.5" x14ac:dyDescent="0.45">
      <c r="A3324" s="152">
        <v>3317</v>
      </c>
      <c r="B3324" s="153">
        <v>45875</v>
      </c>
      <c r="C3324" s="83" t="s">
        <v>72</v>
      </c>
      <c r="D3324" s="81" t="s">
        <v>157</v>
      </c>
      <c r="E3324" s="254" t="s">
        <v>2088</v>
      </c>
      <c r="F3324" s="154" t="s">
        <v>4304</v>
      </c>
      <c r="G3324" s="83" t="s">
        <v>1043</v>
      </c>
      <c r="H3324" s="83" t="s">
        <v>2576</v>
      </c>
      <c r="I3324" s="83" t="s">
        <v>2577</v>
      </c>
      <c r="J3324" s="83" t="s">
        <v>1046</v>
      </c>
      <c r="K3324" s="83" t="s">
        <v>1008</v>
      </c>
      <c r="L3324" s="84" t="s">
        <v>1047</v>
      </c>
      <c r="M3324" s="84" t="s">
        <v>917</v>
      </c>
      <c r="N3324" s="83">
        <v>0.5</v>
      </c>
      <c r="O3324" s="83">
        <v>6</v>
      </c>
      <c r="P3324" s="83">
        <v>3</v>
      </c>
      <c r="Q3324" s="241">
        <f t="shared" si="242"/>
        <v>9</v>
      </c>
      <c r="R3324" s="240" t="str">
        <f t="shared" si="243"/>
        <v>DÜŞÜK RİSK</v>
      </c>
      <c r="S3324" s="84" t="s">
        <v>918</v>
      </c>
      <c r="T3324" s="83" t="s">
        <v>186</v>
      </c>
      <c r="U3324" s="155" t="s">
        <v>919</v>
      </c>
      <c r="V3324" s="85" t="s">
        <v>558</v>
      </c>
      <c r="W3324" s="156" t="s">
        <v>919</v>
      </c>
      <c r="X3324" s="156" t="s">
        <v>858</v>
      </c>
      <c r="Y3324" s="83">
        <v>0.2</v>
      </c>
      <c r="Z3324" s="83">
        <v>3</v>
      </c>
      <c r="AA3324" s="83">
        <v>3</v>
      </c>
      <c r="AB3324" s="241">
        <f t="shared" si="244"/>
        <v>1.8000000000000003</v>
      </c>
      <c r="AC3324" s="240" t="str">
        <f t="shared" si="245"/>
        <v>DÜŞÜK RİSK</v>
      </c>
      <c r="AD3324" s="81" t="s">
        <v>132</v>
      </c>
      <c r="AE3324" s="81" t="s">
        <v>186</v>
      </c>
      <c r="AF3324" s="240" t="s">
        <v>921</v>
      </c>
      <c r="AG3324" s="83" t="s">
        <v>288</v>
      </c>
    </row>
    <row r="3325" spans="1:33" ht="140" x14ac:dyDescent="0.45">
      <c r="A3325" s="152">
        <v>3318</v>
      </c>
      <c r="B3325" s="153">
        <v>45875</v>
      </c>
      <c r="C3325" s="83" t="s">
        <v>72</v>
      </c>
      <c r="D3325" s="81" t="s">
        <v>157</v>
      </c>
      <c r="E3325" s="254" t="s">
        <v>2088</v>
      </c>
      <c r="F3325" s="154" t="s">
        <v>4304</v>
      </c>
      <c r="G3325" s="83" t="s">
        <v>963</v>
      </c>
      <c r="H3325" s="83" t="s">
        <v>1054</v>
      </c>
      <c r="I3325" s="83" t="s">
        <v>1055</v>
      </c>
      <c r="J3325" s="83" t="s">
        <v>1056</v>
      </c>
      <c r="K3325" s="83" t="s">
        <v>515</v>
      </c>
      <c r="L3325" s="84" t="s">
        <v>1057</v>
      </c>
      <c r="M3325" s="84" t="s">
        <v>917</v>
      </c>
      <c r="N3325" s="83">
        <v>3</v>
      </c>
      <c r="O3325" s="83">
        <v>6</v>
      </c>
      <c r="P3325" s="83">
        <v>1</v>
      </c>
      <c r="Q3325" s="241">
        <f t="shared" si="242"/>
        <v>18</v>
      </c>
      <c r="R3325" s="240" t="str">
        <f t="shared" si="243"/>
        <v>DÜŞÜK RİSK</v>
      </c>
      <c r="S3325" s="84" t="s">
        <v>918</v>
      </c>
      <c r="T3325" s="83" t="s">
        <v>191</v>
      </c>
      <c r="U3325" s="155" t="s">
        <v>919</v>
      </c>
      <c r="V3325" s="85" t="s">
        <v>558</v>
      </c>
      <c r="W3325" s="156" t="s">
        <v>919</v>
      </c>
      <c r="X3325" s="156" t="s">
        <v>858</v>
      </c>
      <c r="Y3325" s="83">
        <v>3</v>
      </c>
      <c r="Z3325" s="83">
        <v>3</v>
      </c>
      <c r="AA3325" s="83">
        <v>1</v>
      </c>
      <c r="AB3325" s="241">
        <f t="shared" si="244"/>
        <v>9</v>
      </c>
      <c r="AC3325" s="240" t="str">
        <f t="shared" si="245"/>
        <v>DÜŞÜK RİSK</v>
      </c>
      <c r="AD3325" s="81" t="s">
        <v>132</v>
      </c>
      <c r="AE3325" s="81" t="s">
        <v>191</v>
      </c>
      <c r="AF3325" s="240" t="s">
        <v>921</v>
      </c>
      <c r="AG3325" s="83" t="s">
        <v>1058</v>
      </c>
    </row>
    <row r="3326" spans="1:33" ht="157.5" x14ac:dyDescent="0.45">
      <c r="A3326" s="152">
        <v>3319</v>
      </c>
      <c r="B3326" s="153">
        <v>45875</v>
      </c>
      <c r="C3326" s="81" t="s">
        <v>72</v>
      </c>
      <c r="D3326" s="81" t="s">
        <v>158</v>
      </c>
      <c r="E3326" s="254" t="s">
        <v>2088</v>
      </c>
      <c r="F3326" s="154" t="s">
        <v>4304</v>
      </c>
      <c r="G3326" s="83" t="s">
        <v>1059</v>
      </c>
      <c r="H3326" s="83" t="s">
        <v>1060</v>
      </c>
      <c r="I3326" s="83" t="s">
        <v>1061</v>
      </c>
      <c r="J3326" s="83" t="s">
        <v>1062</v>
      </c>
      <c r="K3326" s="83" t="s">
        <v>1786</v>
      </c>
      <c r="L3326" s="84" t="s">
        <v>1063</v>
      </c>
      <c r="M3326" s="84" t="s">
        <v>917</v>
      </c>
      <c r="N3326" s="83">
        <v>0.5</v>
      </c>
      <c r="O3326" s="83">
        <v>2</v>
      </c>
      <c r="P3326" s="83">
        <v>40</v>
      </c>
      <c r="Q3326" s="241">
        <f t="shared" si="242"/>
        <v>40</v>
      </c>
      <c r="R3326" s="240" t="str">
        <f t="shared" si="243"/>
        <v>OLASI RİSK</v>
      </c>
      <c r="S3326" s="84" t="s">
        <v>918</v>
      </c>
      <c r="T3326" s="83" t="s">
        <v>190</v>
      </c>
      <c r="U3326" s="155" t="s">
        <v>919</v>
      </c>
      <c r="V3326" s="85" t="s">
        <v>558</v>
      </c>
      <c r="W3326" s="156" t="s">
        <v>919</v>
      </c>
      <c r="X3326" s="156" t="s">
        <v>858</v>
      </c>
      <c r="Y3326" s="83">
        <v>0.5</v>
      </c>
      <c r="Z3326" s="83">
        <v>2</v>
      </c>
      <c r="AA3326" s="83">
        <v>15</v>
      </c>
      <c r="AB3326" s="241">
        <f t="shared" si="244"/>
        <v>15</v>
      </c>
      <c r="AC3326" s="240" t="str">
        <f t="shared" si="245"/>
        <v>DÜŞÜK RİSK</v>
      </c>
      <c r="AD3326" s="81" t="s">
        <v>493</v>
      </c>
      <c r="AE3326" s="81" t="s">
        <v>190</v>
      </c>
      <c r="AF3326" s="240" t="s">
        <v>921</v>
      </c>
      <c r="AG3326" s="83" t="s">
        <v>1064</v>
      </c>
    </row>
    <row r="3327" spans="1:33" ht="140" x14ac:dyDescent="0.45">
      <c r="A3327" s="152">
        <v>3320</v>
      </c>
      <c r="B3327" s="153">
        <v>45875</v>
      </c>
      <c r="C3327" s="81" t="s">
        <v>72</v>
      </c>
      <c r="D3327" s="81" t="s">
        <v>158</v>
      </c>
      <c r="E3327" s="254" t="s">
        <v>2088</v>
      </c>
      <c r="F3327" s="154" t="s">
        <v>4304</v>
      </c>
      <c r="G3327" s="83" t="s">
        <v>1059</v>
      </c>
      <c r="H3327" s="83" t="s">
        <v>1065</v>
      </c>
      <c r="I3327" s="83" t="s">
        <v>1066</v>
      </c>
      <c r="J3327" s="83" t="s">
        <v>1067</v>
      </c>
      <c r="K3327" s="83" t="s">
        <v>1786</v>
      </c>
      <c r="L3327" s="84" t="s">
        <v>1063</v>
      </c>
      <c r="M3327" s="84" t="s">
        <v>917</v>
      </c>
      <c r="N3327" s="83">
        <v>0.5</v>
      </c>
      <c r="O3327" s="83">
        <v>2</v>
      </c>
      <c r="P3327" s="83">
        <v>15</v>
      </c>
      <c r="Q3327" s="241">
        <f t="shared" si="242"/>
        <v>15</v>
      </c>
      <c r="R3327" s="240" t="str">
        <f t="shared" si="243"/>
        <v>DÜŞÜK RİSK</v>
      </c>
      <c r="S3327" s="84" t="s">
        <v>918</v>
      </c>
      <c r="T3327" s="83" t="s">
        <v>190</v>
      </c>
      <c r="U3327" s="155" t="s">
        <v>919</v>
      </c>
      <c r="V3327" s="85" t="s">
        <v>558</v>
      </c>
      <c r="W3327" s="156" t="s">
        <v>919</v>
      </c>
      <c r="X3327" s="156" t="s">
        <v>858</v>
      </c>
      <c r="Y3327" s="83">
        <v>0.5</v>
      </c>
      <c r="Z3327" s="83">
        <v>2</v>
      </c>
      <c r="AA3327" s="83">
        <v>15</v>
      </c>
      <c r="AB3327" s="241">
        <f t="shared" si="244"/>
        <v>15</v>
      </c>
      <c r="AC3327" s="240" t="str">
        <f t="shared" si="245"/>
        <v>DÜŞÜK RİSK</v>
      </c>
      <c r="AD3327" s="81" t="s">
        <v>493</v>
      </c>
      <c r="AE3327" s="81" t="s">
        <v>190</v>
      </c>
      <c r="AF3327" s="240" t="s">
        <v>921</v>
      </c>
      <c r="AG3327" s="83" t="s">
        <v>1064</v>
      </c>
    </row>
    <row r="3328" spans="1:33" ht="140" x14ac:dyDescent="0.45">
      <c r="A3328" s="152">
        <v>3321</v>
      </c>
      <c r="B3328" s="153">
        <v>45875</v>
      </c>
      <c r="C3328" s="81" t="s">
        <v>72</v>
      </c>
      <c r="D3328" s="81" t="s">
        <v>158</v>
      </c>
      <c r="E3328" s="254" t="s">
        <v>2088</v>
      </c>
      <c r="F3328" s="154" t="s">
        <v>4304</v>
      </c>
      <c r="G3328" s="83" t="s">
        <v>1059</v>
      </c>
      <c r="H3328" s="83" t="s">
        <v>1068</v>
      </c>
      <c r="I3328" s="83" t="s">
        <v>1069</v>
      </c>
      <c r="J3328" s="83" t="s">
        <v>1070</v>
      </c>
      <c r="K3328" s="83" t="s">
        <v>1786</v>
      </c>
      <c r="L3328" s="84" t="s">
        <v>1063</v>
      </c>
      <c r="M3328" s="84" t="s">
        <v>917</v>
      </c>
      <c r="N3328" s="83">
        <v>0.5</v>
      </c>
      <c r="O3328" s="83">
        <v>2</v>
      </c>
      <c r="P3328" s="83">
        <v>15</v>
      </c>
      <c r="Q3328" s="241">
        <f t="shared" si="242"/>
        <v>15</v>
      </c>
      <c r="R3328" s="240" t="str">
        <f t="shared" si="243"/>
        <v>DÜŞÜK RİSK</v>
      </c>
      <c r="S3328" s="84" t="s">
        <v>918</v>
      </c>
      <c r="T3328" s="83" t="s">
        <v>190</v>
      </c>
      <c r="U3328" s="155" t="s">
        <v>919</v>
      </c>
      <c r="V3328" s="85" t="s">
        <v>558</v>
      </c>
      <c r="W3328" s="156" t="s">
        <v>919</v>
      </c>
      <c r="X3328" s="156" t="s">
        <v>858</v>
      </c>
      <c r="Y3328" s="83">
        <v>0.5</v>
      </c>
      <c r="Z3328" s="83">
        <v>2</v>
      </c>
      <c r="AA3328" s="83">
        <v>15</v>
      </c>
      <c r="AB3328" s="241">
        <f t="shared" si="244"/>
        <v>15</v>
      </c>
      <c r="AC3328" s="240" t="str">
        <f t="shared" si="245"/>
        <v>DÜŞÜK RİSK</v>
      </c>
      <c r="AD3328" s="81" t="s">
        <v>493</v>
      </c>
      <c r="AE3328" s="81" t="s">
        <v>190</v>
      </c>
      <c r="AF3328" s="240" t="s">
        <v>921</v>
      </c>
      <c r="AG3328" s="83" t="s">
        <v>1064</v>
      </c>
    </row>
    <row r="3329" spans="1:33" ht="105" x14ac:dyDescent="0.45">
      <c r="A3329" s="152">
        <v>3322</v>
      </c>
      <c r="B3329" s="153">
        <v>45875</v>
      </c>
      <c r="C3329" s="81" t="s">
        <v>72</v>
      </c>
      <c r="D3329" s="81" t="s">
        <v>158</v>
      </c>
      <c r="E3329" s="254" t="s">
        <v>2088</v>
      </c>
      <c r="F3329" s="154" t="s">
        <v>4304</v>
      </c>
      <c r="G3329" s="83" t="s">
        <v>1072</v>
      </c>
      <c r="H3329" s="83" t="s">
        <v>1073</v>
      </c>
      <c r="I3329" s="83" t="s">
        <v>1074</v>
      </c>
      <c r="J3329" s="83" t="s">
        <v>1075</v>
      </c>
      <c r="K3329" s="83" t="s">
        <v>515</v>
      </c>
      <c r="L3329" s="84" t="s">
        <v>1076</v>
      </c>
      <c r="M3329" s="84" t="s">
        <v>917</v>
      </c>
      <c r="N3329" s="83">
        <v>1</v>
      </c>
      <c r="O3329" s="83">
        <v>1</v>
      </c>
      <c r="P3329" s="83">
        <v>3</v>
      </c>
      <c r="Q3329" s="241">
        <f t="shared" si="242"/>
        <v>3</v>
      </c>
      <c r="R3329" s="240" t="str">
        <f t="shared" si="243"/>
        <v>DÜŞÜK RİSK</v>
      </c>
      <c r="S3329" s="84" t="s">
        <v>918</v>
      </c>
      <c r="T3329" s="83" t="s">
        <v>72</v>
      </c>
      <c r="U3329" s="155" t="s">
        <v>919</v>
      </c>
      <c r="V3329" s="85" t="s">
        <v>558</v>
      </c>
      <c r="W3329" s="156" t="s">
        <v>919</v>
      </c>
      <c r="X3329" s="156" t="s">
        <v>858</v>
      </c>
      <c r="Y3329" s="83">
        <v>1</v>
      </c>
      <c r="Z3329" s="83">
        <v>1</v>
      </c>
      <c r="AA3329" s="83">
        <v>3</v>
      </c>
      <c r="AB3329" s="241">
        <f t="shared" si="244"/>
        <v>3</v>
      </c>
      <c r="AC3329" s="240" t="str">
        <f t="shared" si="245"/>
        <v>DÜŞÜK RİSK</v>
      </c>
      <c r="AD3329" s="81" t="s">
        <v>493</v>
      </c>
      <c r="AE3329" s="81" t="s">
        <v>72</v>
      </c>
      <c r="AF3329" s="240" t="s">
        <v>921</v>
      </c>
      <c r="AG3329" s="83" t="s">
        <v>1064</v>
      </c>
    </row>
    <row r="3330" spans="1:33" ht="192.5" x14ac:dyDescent="0.45">
      <c r="A3330" s="152">
        <v>3323</v>
      </c>
      <c r="B3330" s="153">
        <v>45875</v>
      </c>
      <c r="C3330" s="81" t="s">
        <v>72</v>
      </c>
      <c r="D3330" s="81" t="s">
        <v>158</v>
      </c>
      <c r="E3330" s="254" t="s">
        <v>2088</v>
      </c>
      <c r="F3330" s="154" t="s">
        <v>4304</v>
      </c>
      <c r="G3330" s="83" t="s">
        <v>1072</v>
      </c>
      <c r="H3330" s="83" t="s">
        <v>1077</v>
      </c>
      <c r="I3330" s="83" t="s">
        <v>1078</v>
      </c>
      <c r="J3330" s="83" t="s">
        <v>1079</v>
      </c>
      <c r="K3330" s="83" t="s">
        <v>515</v>
      </c>
      <c r="L3330" s="84" t="s">
        <v>1080</v>
      </c>
      <c r="M3330" s="84" t="s">
        <v>917</v>
      </c>
      <c r="N3330" s="83">
        <v>1</v>
      </c>
      <c r="O3330" s="83">
        <v>1</v>
      </c>
      <c r="P3330" s="83">
        <v>3</v>
      </c>
      <c r="Q3330" s="241">
        <f t="shared" si="242"/>
        <v>3</v>
      </c>
      <c r="R3330" s="240" t="str">
        <f t="shared" si="243"/>
        <v>DÜŞÜK RİSK</v>
      </c>
      <c r="S3330" s="84" t="s">
        <v>918</v>
      </c>
      <c r="T3330" s="83" t="s">
        <v>190</v>
      </c>
      <c r="U3330" s="155" t="s">
        <v>919</v>
      </c>
      <c r="V3330" s="85" t="s">
        <v>558</v>
      </c>
      <c r="W3330" s="156" t="s">
        <v>919</v>
      </c>
      <c r="X3330" s="156" t="s">
        <v>858</v>
      </c>
      <c r="Y3330" s="83">
        <v>1</v>
      </c>
      <c r="Z3330" s="83">
        <v>1</v>
      </c>
      <c r="AA3330" s="83">
        <v>3</v>
      </c>
      <c r="AB3330" s="241">
        <f t="shared" si="244"/>
        <v>3</v>
      </c>
      <c r="AC3330" s="240" t="str">
        <f t="shared" si="245"/>
        <v>DÜŞÜK RİSK</v>
      </c>
      <c r="AD3330" s="81" t="s">
        <v>493</v>
      </c>
      <c r="AE3330" s="81" t="s">
        <v>190</v>
      </c>
      <c r="AF3330" s="240" t="s">
        <v>1081</v>
      </c>
      <c r="AG3330" s="83" t="s">
        <v>1064</v>
      </c>
    </row>
    <row r="3331" spans="1:33" ht="192.5" x14ac:dyDescent="0.45">
      <c r="A3331" s="152">
        <v>3324</v>
      </c>
      <c r="B3331" s="153">
        <v>45875</v>
      </c>
      <c r="C3331" s="81" t="s">
        <v>72</v>
      </c>
      <c r="D3331" s="81" t="s">
        <v>158</v>
      </c>
      <c r="E3331" s="254" t="s">
        <v>2088</v>
      </c>
      <c r="F3331" s="154" t="s">
        <v>4304</v>
      </c>
      <c r="G3331" s="83" t="s">
        <v>1072</v>
      </c>
      <c r="H3331" s="83" t="s">
        <v>1082</v>
      </c>
      <c r="I3331" s="83" t="s">
        <v>1083</v>
      </c>
      <c r="J3331" s="83" t="s">
        <v>1084</v>
      </c>
      <c r="K3331" s="83" t="s">
        <v>515</v>
      </c>
      <c r="L3331" s="84" t="s">
        <v>1080</v>
      </c>
      <c r="M3331" s="84" t="s">
        <v>917</v>
      </c>
      <c r="N3331" s="83">
        <v>1</v>
      </c>
      <c r="O3331" s="83">
        <v>1</v>
      </c>
      <c r="P3331" s="83">
        <v>3</v>
      </c>
      <c r="Q3331" s="241">
        <f t="shared" si="242"/>
        <v>3</v>
      </c>
      <c r="R3331" s="240" t="str">
        <f t="shared" si="243"/>
        <v>DÜŞÜK RİSK</v>
      </c>
      <c r="S3331" s="84" t="s">
        <v>918</v>
      </c>
      <c r="T3331" s="83" t="s">
        <v>72</v>
      </c>
      <c r="U3331" s="155" t="s">
        <v>919</v>
      </c>
      <c r="V3331" s="85" t="s">
        <v>558</v>
      </c>
      <c r="W3331" s="156" t="s">
        <v>919</v>
      </c>
      <c r="X3331" s="156" t="s">
        <v>858</v>
      </c>
      <c r="Y3331" s="83">
        <v>1</v>
      </c>
      <c r="Z3331" s="83">
        <v>1</v>
      </c>
      <c r="AA3331" s="83">
        <v>3</v>
      </c>
      <c r="AB3331" s="241">
        <f t="shared" si="244"/>
        <v>3</v>
      </c>
      <c r="AC3331" s="240" t="str">
        <f t="shared" si="245"/>
        <v>DÜŞÜK RİSK</v>
      </c>
      <c r="AD3331" s="81" t="s">
        <v>132</v>
      </c>
      <c r="AE3331" s="81" t="s">
        <v>72</v>
      </c>
      <c r="AF3331" s="240" t="s">
        <v>921</v>
      </c>
      <c r="AG3331" s="83" t="s">
        <v>1064</v>
      </c>
    </row>
    <row r="3332" spans="1:33" ht="122.5" x14ac:dyDescent="0.45">
      <c r="A3332" s="152">
        <v>3325</v>
      </c>
      <c r="B3332" s="153">
        <v>45875</v>
      </c>
      <c r="C3332" s="81" t="s">
        <v>72</v>
      </c>
      <c r="D3332" s="81" t="s">
        <v>158</v>
      </c>
      <c r="E3332" s="254" t="s">
        <v>2088</v>
      </c>
      <c r="F3332" s="154" t="s">
        <v>4304</v>
      </c>
      <c r="G3332" s="83" t="s">
        <v>1787</v>
      </c>
      <c r="H3332" s="83" t="s">
        <v>1788</v>
      </c>
      <c r="I3332" s="83" t="s">
        <v>1789</v>
      </c>
      <c r="J3332" s="83" t="s">
        <v>1790</v>
      </c>
      <c r="K3332" s="83" t="s">
        <v>1786</v>
      </c>
      <c r="L3332" s="84" t="s">
        <v>1791</v>
      </c>
      <c r="M3332" s="84" t="s">
        <v>917</v>
      </c>
      <c r="N3332" s="83">
        <v>1</v>
      </c>
      <c r="O3332" s="83">
        <v>1</v>
      </c>
      <c r="P3332" s="83">
        <v>7</v>
      </c>
      <c r="Q3332" s="241">
        <f t="shared" si="242"/>
        <v>7</v>
      </c>
      <c r="R3332" s="240" t="str">
        <f t="shared" si="243"/>
        <v>DÜŞÜK RİSK</v>
      </c>
      <c r="S3332" s="84" t="s">
        <v>918</v>
      </c>
      <c r="T3332" s="83" t="s">
        <v>72</v>
      </c>
      <c r="U3332" s="155" t="s">
        <v>919</v>
      </c>
      <c r="V3332" s="85" t="s">
        <v>558</v>
      </c>
      <c r="W3332" s="156" t="s">
        <v>919</v>
      </c>
      <c r="X3332" s="156" t="s">
        <v>858</v>
      </c>
      <c r="Y3332" s="83">
        <v>1</v>
      </c>
      <c r="Z3332" s="83">
        <v>1</v>
      </c>
      <c r="AA3332" s="83">
        <v>7</v>
      </c>
      <c r="AB3332" s="241">
        <f t="shared" si="244"/>
        <v>7</v>
      </c>
      <c r="AC3332" s="240" t="str">
        <f t="shared" si="245"/>
        <v>DÜŞÜK RİSK</v>
      </c>
      <c r="AD3332" s="81" t="s">
        <v>132</v>
      </c>
      <c r="AE3332" s="81" t="s">
        <v>72</v>
      </c>
      <c r="AF3332" s="240" t="s">
        <v>921</v>
      </c>
      <c r="AG3332" s="83" t="s">
        <v>1064</v>
      </c>
    </row>
    <row r="3333" spans="1:33" ht="175" x14ac:dyDescent="0.45">
      <c r="A3333" s="152">
        <v>3326</v>
      </c>
      <c r="B3333" s="153">
        <v>45875</v>
      </c>
      <c r="C3333" s="81" t="s">
        <v>72</v>
      </c>
      <c r="D3333" s="81" t="s">
        <v>158</v>
      </c>
      <c r="E3333" s="254" t="s">
        <v>2088</v>
      </c>
      <c r="F3333" s="154" t="s">
        <v>4304</v>
      </c>
      <c r="G3333" s="83" t="s">
        <v>1085</v>
      </c>
      <c r="H3333" s="83" t="s">
        <v>1086</v>
      </c>
      <c r="I3333" s="83" t="s">
        <v>1087</v>
      </c>
      <c r="J3333" s="83" t="s">
        <v>1088</v>
      </c>
      <c r="K3333" s="83" t="s">
        <v>515</v>
      </c>
      <c r="L3333" s="84" t="s">
        <v>1089</v>
      </c>
      <c r="M3333" s="84" t="s">
        <v>917</v>
      </c>
      <c r="N3333" s="83">
        <v>0.5</v>
      </c>
      <c r="O3333" s="83">
        <v>0.5</v>
      </c>
      <c r="P3333" s="83">
        <v>7</v>
      </c>
      <c r="Q3333" s="241">
        <f t="shared" si="242"/>
        <v>1.75</v>
      </c>
      <c r="R3333" s="240" t="str">
        <f t="shared" si="243"/>
        <v>DÜŞÜK RİSK</v>
      </c>
      <c r="S3333" s="84" t="s">
        <v>918</v>
      </c>
      <c r="T3333" s="83" t="s">
        <v>186</v>
      </c>
      <c r="U3333" s="155" t="s">
        <v>919</v>
      </c>
      <c r="V3333" s="85" t="s">
        <v>558</v>
      </c>
      <c r="W3333" s="156" t="s">
        <v>919</v>
      </c>
      <c r="X3333" s="156" t="s">
        <v>858</v>
      </c>
      <c r="Y3333" s="83">
        <v>0.5</v>
      </c>
      <c r="Z3333" s="83">
        <v>0.5</v>
      </c>
      <c r="AA3333" s="83">
        <v>7</v>
      </c>
      <c r="AB3333" s="241">
        <f t="shared" si="244"/>
        <v>1.75</v>
      </c>
      <c r="AC3333" s="240" t="str">
        <f t="shared" si="245"/>
        <v>DÜŞÜK RİSK</v>
      </c>
      <c r="AD3333" s="81" t="s">
        <v>132</v>
      </c>
      <c r="AE3333" s="81" t="s">
        <v>186</v>
      </c>
      <c r="AF3333" s="240" t="s">
        <v>921</v>
      </c>
      <c r="AG3333" s="83" t="s">
        <v>1090</v>
      </c>
    </row>
    <row r="3334" spans="1:33" ht="87.5" x14ac:dyDescent="0.45">
      <c r="A3334" s="152">
        <v>3327</v>
      </c>
      <c r="B3334" s="153">
        <v>45875</v>
      </c>
      <c r="C3334" s="81" t="s">
        <v>72</v>
      </c>
      <c r="D3334" s="81" t="s">
        <v>158</v>
      </c>
      <c r="E3334" s="254" t="s">
        <v>2088</v>
      </c>
      <c r="F3334" s="154" t="s">
        <v>4304</v>
      </c>
      <c r="G3334" s="83" t="s">
        <v>3905</v>
      </c>
      <c r="H3334" s="83" t="s">
        <v>3906</v>
      </c>
      <c r="I3334" s="83" t="s">
        <v>3907</v>
      </c>
      <c r="J3334" s="83" t="s">
        <v>3908</v>
      </c>
      <c r="K3334" s="83" t="s">
        <v>515</v>
      </c>
      <c r="L3334" s="84" t="s">
        <v>4153</v>
      </c>
      <c r="M3334" s="84" t="s">
        <v>917</v>
      </c>
      <c r="N3334" s="83">
        <v>1</v>
      </c>
      <c r="O3334" s="83">
        <v>2</v>
      </c>
      <c r="P3334" s="83">
        <v>15</v>
      </c>
      <c r="Q3334" s="241">
        <f t="shared" si="242"/>
        <v>30</v>
      </c>
      <c r="R3334" s="240" t="str">
        <f t="shared" si="243"/>
        <v>OLASI RİSK</v>
      </c>
      <c r="S3334" s="84" t="s">
        <v>918</v>
      </c>
      <c r="T3334" s="83" t="s">
        <v>186</v>
      </c>
      <c r="U3334" s="155" t="s">
        <v>919</v>
      </c>
      <c r="V3334" s="85" t="s">
        <v>558</v>
      </c>
      <c r="W3334" s="156" t="s">
        <v>919</v>
      </c>
      <c r="X3334" s="156" t="s">
        <v>858</v>
      </c>
      <c r="Y3334" s="83">
        <v>1</v>
      </c>
      <c r="Z3334" s="83">
        <v>1</v>
      </c>
      <c r="AA3334" s="83">
        <v>3</v>
      </c>
      <c r="AB3334" s="241">
        <f t="shared" si="244"/>
        <v>3</v>
      </c>
      <c r="AC3334" s="240" t="str">
        <f t="shared" si="245"/>
        <v>DÜŞÜK RİSK</v>
      </c>
      <c r="AD3334" s="81" t="s">
        <v>132</v>
      </c>
      <c r="AE3334" s="81" t="s">
        <v>186</v>
      </c>
      <c r="AF3334" s="240" t="s">
        <v>1751</v>
      </c>
      <c r="AG3334" s="83" t="s">
        <v>1064</v>
      </c>
    </row>
    <row r="3335" spans="1:33" ht="87.5" x14ac:dyDescent="0.45">
      <c r="A3335" s="152">
        <v>3328</v>
      </c>
      <c r="B3335" s="153">
        <v>45875</v>
      </c>
      <c r="C3335" s="81" t="s">
        <v>72</v>
      </c>
      <c r="D3335" s="81" t="s">
        <v>158</v>
      </c>
      <c r="E3335" s="254" t="s">
        <v>2088</v>
      </c>
      <c r="F3335" s="154" t="s">
        <v>4304</v>
      </c>
      <c r="G3335" s="83" t="s">
        <v>3905</v>
      </c>
      <c r="H3335" s="83" t="s">
        <v>3911</v>
      </c>
      <c r="I3335" s="83" t="s">
        <v>4154</v>
      </c>
      <c r="J3335" s="83" t="s">
        <v>3913</v>
      </c>
      <c r="K3335" s="83" t="s">
        <v>515</v>
      </c>
      <c r="L3335" s="84" t="s">
        <v>4155</v>
      </c>
      <c r="M3335" s="84" t="s">
        <v>917</v>
      </c>
      <c r="N3335" s="83">
        <v>1</v>
      </c>
      <c r="O3335" s="83">
        <v>2</v>
      </c>
      <c r="P3335" s="83">
        <v>15</v>
      </c>
      <c r="Q3335" s="241">
        <f t="shared" si="242"/>
        <v>30</v>
      </c>
      <c r="R3335" s="240" t="str">
        <f t="shared" si="243"/>
        <v>OLASI RİSK</v>
      </c>
      <c r="S3335" s="84" t="s">
        <v>918</v>
      </c>
      <c r="T3335" s="83" t="s">
        <v>186</v>
      </c>
      <c r="U3335" s="155" t="s">
        <v>919</v>
      </c>
      <c r="V3335" s="85" t="s">
        <v>558</v>
      </c>
      <c r="W3335" s="156" t="s">
        <v>919</v>
      </c>
      <c r="X3335" s="156" t="s">
        <v>858</v>
      </c>
      <c r="Y3335" s="83">
        <v>1</v>
      </c>
      <c r="Z3335" s="83">
        <v>1</v>
      </c>
      <c r="AA3335" s="83">
        <v>3</v>
      </c>
      <c r="AB3335" s="241">
        <f t="shared" si="244"/>
        <v>3</v>
      </c>
      <c r="AC3335" s="240" t="str">
        <f t="shared" si="245"/>
        <v>DÜŞÜK RİSK</v>
      </c>
      <c r="AD3335" s="81" t="s">
        <v>132</v>
      </c>
      <c r="AE3335" s="81" t="s">
        <v>186</v>
      </c>
      <c r="AF3335" s="240" t="s">
        <v>1751</v>
      </c>
      <c r="AG3335" s="83" t="s">
        <v>1064</v>
      </c>
    </row>
    <row r="3336" spans="1:33" ht="140" x14ac:dyDescent="0.45">
      <c r="A3336" s="152">
        <v>3329</v>
      </c>
      <c r="B3336" s="153">
        <v>45875</v>
      </c>
      <c r="C3336" s="81" t="s">
        <v>72</v>
      </c>
      <c r="D3336" s="81" t="s">
        <v>158</v>
      </c>
      <c r="E3336" s="254" t="s">
        <v>2088</v>
      </c>
      <c r="F3336" s="154" t="s">
        <v>4304</v>
      </c>
      <c r="G3336" s="83" t="s">
        <v>3905</v>
      </c>
      <c r="H3336" s="83" t="s">
        <v>3915</v>
      </c>
      <c r="I3336" s="83" t="s">
        <v>3916</v>
      </c>
      <c r="J3336" s="83" t="s">
        <v>3917</v>
      </c>
      <c r="K3336" s="83" t="s">
        <v>515</v>
      </c>
      <c r="L3336" s="84" t="s">
        <v>4156</v>
      </c>
      <c r="M3336" s="84" t="s">
        <v>917</v>
      </c>
      <c r="N3336" s="83">
        <v>1</v>
      </c>
      <c r="O3336" s="83">
        <v>3</v>
      </c>
      <c r="P3336" s="83">
        <v>7</v>
      </c>
      <c r="Q3336" s="241">
        <f t="shared" si="242"/>
        <v>21</v>
      </c>
      <c r="R3336" s="240" t="str">
        <f t="shared" si="243"/>
        <v>OLASI RİSK</v>
      </c>
      <c r="S3336" s="84" t="s">
        <v>918</v>
      </c>
      <c r="T3336" s="83" t="s">
        <v>186</v>
      </c>
      <c r="U3336" s="155" t="s">
        <v>919</v>
      </c>
      <c r="V3336" s="85" t="s">
        <v>558</v>
      </c>
      <c r="W3336" s="156" t="s">
        <v>919</v>
      </c>
      <c r="X3336" s="156" t="s">
        <v>858</v>
      </c>
      <c r="Y3336" s="83">
        <v>1</v>
      </c>
      <c r="Z3336" s="83">
        <v>1</v>
      </c>
      <c r="AA3336" s="83">
        <v>3</v>
      </c>
      <c r="AB3336" s="241">
        <f t="shared" si="244"/>
        <v>3</v>
      </c>
      <c r="AC3336" s="240" t="str">
        <f t="shared" si="245"/>
        <v>DÜŞÜK RİSK</v>
      </c>
      <c r="AD3336" s="81" t="s">
        <v>132</v>
      </c>
      <c r="AE3336" s="81" t="s">
        <v>186</v>
      </c>
      <c r="AF3336" s="240" t="s">
        <v>1751</v>
      </c>
      <c r="AG3336" s="83" t="s">
        <v>1064</v>
      </c>
    </row>
    <row r="3337" spans="1:33" ht="245" x14ac:dyDescent="0.45">
      <c r="A3337" s="152">
        <v>3330</v>
      </c>
      <c r="B3337" s="153">
        <v>45875</v>
      </c>
      <c r="C3337" s="81" t="s">
        <v>72</v>
      </c>
      <c r="D3337" s="81" t="s">
        <v>158</v>
      </c>
      <c r="E3337" s="254" t="s">
        <v>2088</v>
      </c>
      <c r="F3337" s="154" t="s">
        <v>4304</v>
      </c>
      <c r="G3337" s="83" t="s">
        <v>1979</v>
      </c>
      <c r="H3337" s="83" t="s">
        <v>2592</v>
      </c>
      <c r="I3337" s="83" t="s">
        <v>2593</v>
      </c>
      <c r="J3337" s="83" t="s">
        <v>2594</v>
      </c>
      <c r="K3337" s="83" t="s">
        <v>515</v>
      </c>
      <c r="L3337" s="84" t="s">
        <v>3923</v>
      </c>
      <c r="M3337" s="84" t="s">
        <v>917</v>
      </c>
      <c r="N3337" s="83">
        <v>0.5</v>
      </c>
      <c r="O3337" s="83">
        <v>3</v>
      </c>
      <c r="P3337" s="83">
        <v>15</v>
      </c>
      <c r="Q3337" s="241">
        <f t="shared" si="242"/>
        <v>22.5</v>
      </c>
      <c r="R3337" s="240" t="str">
        <f t="shared" si="243"/>
        <v>OLASI RİSK</v>
      </c>
      <c r="S3337" s="84" t="s">
        <v>918</v>
      </c>
      <c r="T3337" s="83" t="s">
        <v>186</v>
      </c>
      <c r="U3337" s="155" t="s">
        <v>919</v>
      </c>
      <c r="V3337" s="85" t="s">
        <v>558</v>
      </c>
      <c r="W3337" s="156" t="s">
        <v>919</v>
      </c>
      <c r="X3337" s="156" t="s">
        <v>858</v>
      </c>
      <c r="Y3337" s="83">
        <v>0.5</v>
      </c>
      <c r="Z3337" s="83">
        <v>1</v>
      </c>
      <c r="AA3337" s="83">
        <v>15</v>
      </c>
      <c r="AB3337" s="241">
        <f t="shared" si="244"/>
        <v>7.5</v>
      </c>
      <c r="AC3337" s="240" t="str">
        <f t="shared" si="245"/>
        <v>DÜŞÜK RİSK</v>
      </c>
      <c r="AD3337" s="81" t="s">
        <v>132</v>
      </c>
      <c r="AE3337" s="81" t="s">
        <v>186</v>
      </c>
      <c r="AF3337" s="240" t="s">
        <v>1751</v>
      </c>
      <c r="AG3337" s="83" t="s">
        <v>1064</v>
      </c>
    </row>
    <row r="3338" spans="1:33" ht="87.5" x14ac:dyDescent="0.45">
      <c r="A3338" s="152">
        <v>3331</v>
      </c>
      <c r="B3338" s="153">
        <v>45875</v>
      </c>
      <c r="C3338" s="81" t="s">
        <v>72</v>
      </c>
      <c r="D3338" s="81" t="s">
        <v>158</v>
      </c>
      <c r="E3338" s="254" t="s">
        <v>2088</v>
      </c>
      <c r="F3338" s="154" t="s">
        <v>4304</v>
      </c>
      <c r="G3338" s="83" t="s">
        <v>1979</v>
      </c>
      <c r="H3338" s="83" t="s">
        <v>2598</v>
      </c>
      <c r="I3338" s="83" t="s">
        <v>1177</v>
      </c>
      <c r="J3338" s="83" t="s">
        <v>2599</v>
      </c>
      <c r="K3338" s="83" t="s">
        <v>515</v>
      </c>
      <c r="L3338" s="84" t="s">
        <v>3924</v>
      </c>
      <c r="M3338" s="84" t="s">
        <v>917</v>
      </c>
      <c r="N3338" s="83">
        <v>0.5</v>
      </c>
      <c r="O3338" s="83">
        <v>3</v>
      </c>
      <c r="P3338" s="83">
        <v>7</v>
      </c>
      <c r="Q3338" s="241">
        <f t="shared" si="242"/>
        <v>10.5</v>
      </c>
      <c r="R3338" s="240" t="str">
        <f t="shared" si="243"/>
        <v>DÜŞÜK RİSK</v>
      </c>
      <c r="S3338" s="84" t="s">
        <v>918</v>
      </c>
      <c r="T3338" s="83" t="s">
        <v>186</v>
      </c>
      <c r="U3338" s="155" t="s">
        <v>919</v>
      </c>
      <c r="V3338" s="85" t="s">
        <v>558</v>
      </c>
      <c r="W3338" s="156" t="s">
        <v>919</v>
      </c>
      <c r="X3338" s="156" t="s">
        <v>858</v>
      </c>
      <c r="Y3338" s="83">
        <v>0.5</v>
      </c>
      <c r="Z3338" s="83">
        <v>1</v>
      </c>
      <c r="AA3338" s="83">
        <v>15</v>
      </c>
      <c r="AB3338" s="241">
        <f t="shared" si="244"/>
        <v>7.5</v>
      </c>
      <c r="AC3338" s="240" t="str">
        <f t="shared" si="245"/>
        <v>DÜŞÜK RİSK</v>
      </c>
      <c r="AD3338" s="81" t="s">
        <v>132</v>
      </c>
      <c r="AE3338" s="81" t="s">
        <v>186</v>
      </c>
      <c r="AF3338" s="240" t="s">
        <v>1751</v>
      </c>
      <c r="AG3338" s="83" t="s">
        <v>1064</v>
      </c>
    </row>
    <row r="3339" spans="1:33" ht="87.5" x14ac:dyDescent="0.45">
      <c r="A3339" s="152">
        <v>3332</v>
      </c>
      <c r="B3339" s="153">
        <v>45875</v>
      </c>
      <c r="C3339" s="83" t="s">
        <v>66</v>
      </c>
      <c r="D3339" s="81" t="s">
        <v>6752</v>
      </c>
      <c r="E3339" s="254" t="s">
        <v>2088</v>
      </c>
      <c r="F3339" s="154" t="s">
        <v>4304</v>
      </c>
      <c r="G3339" s="83" t="s">
        <v>1091</v>
      </c>
      <c r="H3339" s="83" t="s">
        <v>1092</v>
      </c>
      <c r="I3339" s="83" t="s">
        <v>1093</v>
      </c>
      <c r="J3339" s="83" t="s">
        <v>1094</v>
      </c>
      <c r="K3339" s="83" t="s">
        <v>1786</v>
      </c>
      <c r="L3339" s="84" t="s">
        <v>1095</v>
      </c>
      <c r="M3339" s="84" t="s">
        <v>917</v>
      </c>
      <c r="N3339" s="83">
        <v>1</v>
      </c>
      <c r="O3339" s="83">
        <v>2</v>
      </c>
      <c r="P3339" s="83">
        <v>3</v>
      </c>
      <c r="Q3339" s="241">
        <f t="shared" ref="Q3339:Q3402" si="246">IF(OR(ISBLANK(N3339)=TRUE,ISBLANK(O3339)=TRUE,ISBLANK(P3339)=TRUE),"",PRODUCT(N3339,O3339,P3339))</f>
        <v>6</v>
      </c>
      <c r="R3339" s="240" t="str">
        <f t="shared" ref="R3339:R3402" si="247">IF(Q3339="","",IF(AND(Q3339&gt;=0,Q3339&lt;20),"DÜŞÜK RİSK",IF(AND(Q3339&gt;=20,Q3339&lt;70),"OLASI RİSK",IF(AND(Q3339&gt;=70,Q3339&lt;200),"ÖNEMLİ RİSK",IF(AND(Q3339&gt;=200,Q3339&lt;400),"YÜKSEK RİSK",IF(Q3339&gt;=400,"KABUL EDİLEMEZ RİSK",""))))))</f>
        <v>DÜŞÜK RİSK</v>
      </c>
      <c r="S3339" s="84" t="s">
        <v>918</v>
      </c>
      <c r="T3339" s="83" t="s">
        <v>190</v>
      </c>
      <c r="U3339" s="155" t="s">
        <v>919</v>
      </c>
      <c r="V3339" s="85" t="s">
        <v>558</v>
      </c>
      <c r="W3339" s="156" t="s">
        <v>919</v>
      </c>
      <c r="X3339" s="156" t="s">
        <v>858</v>
      </c>
      <c r="Y3339" s="83">
        <v>1</v>
      </c>
      <c r="Z3339" s="83">
        <v>2</v>
      </c>
      <c r="AA3339" s="83">
        <v>3</v>
      </c>
      <c r="AB3339" s="241">
        <f t="shared" ref="AB3339:AB3402" si="248">IF(OR(ISBLANK(Y3339)=TRUE,ISBLANK(Z3339)=TRUE,ISBLANK(AA3339)=TRUE),"",PRODUCT(Y3339,Z3339,AA3339))</f>
        <v>6</v>
      </c>
      <c r="AC3339" s="240" t="str">
        <f t="shared" ref="AC3339:AC3402" si="249">IF(AB3339="","",IF(AND(AB3339&gt;=0,AB3339&lt;20),"DÜŞÜK RİSK",IF(AND(AB3339&gt;=20,AB3339&lt;70),"OLASI RİSK",IF(AND(AB3339&gt;=70,AB3339&lt;200),"ÖNEMLİ RİSK",IF(AND(AB3339&gt;=200,AB3339&lt;400),"YÜKSEK RİSK",IF(AB3339&gt;=400,"KABUL EDİLEMEZ RİSK",""))))))</f>
        <v>DÜŞÜK RİSK</v>
      </c>
      <c r="AD3339" s="81" t="s">
        <v>132</v>
      </c>
      <c r="AE3339" s="81" t="s">
        <v>190</v>
      </c>
      <c r="AF3339" s="240" t="s">
        <v>1106</v>
      </c>
      <c r="AG3339" s="83" t="s">
        <v>1097</v>
      </c>
    </row>
    <row r="3340" spans="1:33" ht="87.5" x14ac:dyDescent="0.45">
      <c r="A3340" s="152">
        <v>3333</v>
      </c>
      <c r="B3340" s="153">
        <v>45875</v>
      </c>
      <c r="C3340" s="83" t="s">
        <v>66</v>
      </c>
      <c r="D3340" s="81" t="s">
        <v>6752</v>
      </c>
      <c r="E3340" s="254" t="s">
        <v>2088</v>
      </c>
      <c r="F3340" s="154" t="s">
        <v>4304</v>
      </c>
      <c r="G3340" s="83" t="s">
        <v>1091</v>
      </c>
      <c r="H3340" s="83" t="s">
        <v>1098</v>
      </c>
      <c r="I3340" s="83" t="s">
        <v>1099</v>
      </c>
      <c r="J3340" s="83" t="s">
        <v>1100</v>
      </c>
      <c r="K3340" s="83" t="s">
        <v>1786</v>
      </c>
      <c r="L3340" s="84" t="s">
        <v>1101</v>
      </c>
      <c r="M3340" s="84" t="s">
        <v>917</v>
      </c>
      <c r="N3340" s="83">
        <v>1</v>
      </c>
      <c r="O3340" s="83">
        <v>2</v>
      </c>
      <c r="P3340" s="83">
        <v>15</v>
      </c>
      <c r="Q3340" s="241">
        <f t="shared" si="246"/>
        <v>30</v>
      </c>
      <c r="R3340" s="240" t="str">
        <f t="shared" si="247"/>
        <v>OLASI RİSK</v>
      </c>
      <c r="S3340" s="84" t="s">
        <v>918</v>
      </c>
      <c r="T3340" s="83" t="s">
        <v>186</v>
      </c>
      <c r="U3340" s="155" t="s">
        <v>919</v>
      </c>
      <c r="V3340" s="85" t="s">
        <v>558</v>
      </c>
      <c r="W3340" s="156" t="s">
        <v>919</v>
      </c>
      <c r="X3340" s="156" t="s">
        <v>858</v>
      </c>
      <c r="Y3340" s="83">
        <v>1</v>
      </c>
      <c r="Z3340" s="83">
        <v>2</v>
      </c>
      <c r="AA3340" s="83">
        <v>15</v>
      </c>
      <c r="AB3340" s="241">
        <f t="shared" si="248"/>
        <v>30</v>
      </c>
      <c r="AC3340" s="240" t="str">
        <f t="shared" si="249"/>
        <v>OLASI RİSK</v>
      </c>
      <c r="AD3340" s="81" t="s">
        <v>132</v>
      </c>
      <c r="AE3340" s="81" t="s">
        <v>186</v>
      </c>
      <c r="AF3340" s="240" t="s">
        <v>1102</v>
      </c>
      <c r="AG3340" s="83" t="s">
        <v>1097</v>
      </c>
    </row>
    <row r="3341" spans="1:33" ht="175" x14ac:dyDescent="0.45">
      <c r="A3341" s="152">
        <v>3334</v>
      </c>
      <c r="B3341" s="153">
        <v>45875</v>
      </c>
      <c r="C3341" s="83" t="s">
        <v>66</v>
      </c>
      <c r="D3341" s="81" t="s">
        <v>6752</v>
      </c>
      <c r="E3341" s="254" t="s">
        <v>2088</v>
      </c>
      <c r="F3341" s="154" t="s">
        <v>4304</v>
      </c>
      <c r="G3341" s="83" t="s">
        <v>1091</v>
      </c>
      <c r="H3341" s="83" t="s">
        <v>1103</v>
      </c>
      <c r="I3341" s="83" t="s">
        <v>1104</v>
      </c>
      <c r="J3341" s="83" t="s">
        <v>915</v>
      </c>
      <c r="K3341" s="83" t="s">
        <v>515</v>
      </c>
      <c r="L3341" s="84" t="s">
        <v>1105</v>
      </c>
      <c r="M3341" s="84" t="s">
        <v>917</v>
      </c>
      <c r="N3341" s="83">
        <v>1</v>
      </c>
      <c r="O3341" s="83">
        <v>2</v>
      </c>
      <c r="P3341" s="83">
        <v>3</v>
      </c>
      <c r="Q3341" s="241">
        <f t="shared" si="246"/>
        <v>6</v>
      </c>
      <c r="R3341" s="240" t="str">
        <f t="shared" si="247"/>
        <v>DÜŞÜK RİSK</v>
      </c>
      <c r="S3341" s="84" t="s">
        <v>918</v>
      </c>
      <c r="T3341" s="83" t="s">
        <v>190</v>
      </c>
      <c r="U3341" s="155" t="s">
        <v>919</v>
      </c>
      <c r="V3341" s="85" t="s">
        <v>558</v>
      </c>
      <c r="W3341" s="156" t="s">
        <v>919</v>
      </c>
      <c r="X3341" s="156" t="s">
        <v>858</v>
      </c>
      <c r="Y3341" s="83">
        <v>1</v>
      </c>
      <c r="Z3341" s="83">
        <v>2</v>
      </c>
      <c r="AA3341" s="83">
        <v>3</v>
      </c>
      <c r="AB3341" s="241">
        <f t="shared" si="248"/>
        <v>6</v>
      </c>
      <c r="AC3341" s="240" t="str">
        <f t="shared" si="249"/>
        <v>DÜŞÜK RİSK</v>
      </c>
      <c r="AD3341" s="81" t="s">
        <v>132</v>
      </c>
      <c r="AE3341" s="81" t="s">
        <v>190</v>
      </c>
      <c r="AF3341" s="240" t="s">
        <v>1106</v>
      </c>
      <c r="AG3341" s="83" t="s">
        <v>1097</v>
      </c>
    </row>
    <row r="3342" spans="1:33" ht="105" x14ac:dyDescent="0.45">
      <c r="A3342" s="152">
        <v>3335</v>
      </c>
      <c r="B3342" s="153">
        <v>45875</v>
      </c>
      <c r="C3342" s="83" t="s">
        <v>66</v>
      </c>
      <c r="D3342" s="81" t="s">
        <v>6752</v>
      </c>
      <c r="E3342" s="254" t="s">
        <v>2088</v>
      </c>
      <c r="F3342" s="154" t="s">
        <v>4304</v>
      </c>
      <c r="G3342" s="83" t="s">
        <v>1091</v>
      </c>
      <c r="H3342" s="83" t="s">
        <v>1107</v>
      </c>
      <c r="I3342" s="83" t="s">
        <v>1108</v>
      </c>
      <c r="J3342" s="83" t="s">
        <v>971</v>
      </c>
      <c r="K3342" s="83" t="s">
        <v>515</v>
      </c>
      <c r="L3342" s="84" t="s">
        <v>1109</v>
      </c>
      <c r="M3342" s="84" t="s">
        <v>917</v>
      </c>
      <c r="N3342" s="83">
        <v>1</v>
      </c>
      <c r="O3342" s="83">
        <v>3</v>
      </c>
      <c r="P3342" s="83">
        <v>7</v>
      </c>
      <c r="Q3342" s="241">
        <f t="shared" si="246"/>
        <v>21</v>
      </c>
      <c r="R3342" s="240" t="str">
        <f t="shared" si="247"/>
        <v>OLASI RİSK</v>
      </c>
      <c r="S3342" s="84" t="s">
        <v>918</v>
      </c>
      <c r="T3342" s="83" t="s">
        <v>190</v>
      </c>
      <c r="U3342" s="155" t="s">
        <v>919</v>
      </c>
      <c r="V3342" s="85" t="s">
        <v>558</v>
      </c>
      <c r="W3342" s="156" t="s">
        <v>919</v>
      </c>
      <c r="X3342" s="156" t="s">
        <v>858</v>
      </c>
      <c r="Y3342" s="83">
        <v>1</v>
      </c>
      <c r="Z3342" s="83">
        <v>3</v>
      </c>
      <c r="AA3342" s="83">
        <v>7</v>
      </c>
      <c r="AB3342" s="241">
        <f t="shared" si="248"/>
        <v>21</v>
      </c>
      <c r="AC3342" s="240" t="str">
        <f t="shared" si="249"/>
        <v>OLASI RİSK</v>
      </c>
      <c r="AD3342" s="81" t="s">
        <v>132</v>
      </c>
      <c r="AE3342" s="81" t="s">
        <v>190</v>
      </c>
      <c r="AF3342" s="240" t="s">
        <v>1106</v>
      </c>
      <c r="AG3342" s="83" t="s">
        <v>1097</v>
      </c>
    </row>
    <row r="3343" spans="1:33" ht="262.5" x14ac:dyDescent="0.45">
      <c r="A3343" s="152">
        <v>3336</v>
      </c>
      <c r="B3343" s="153">
        <v>45875</v>
      </c>
      <c r="C3343" s="83" t="s">
        <v>66</v>
      </c>
      <c r="D3343" s="81" t="s">
        <v>6752</v>
      </c>
      <c r="E3343" s="254" t="s">
        <v>2088</v>
      </c>
      <c r="F3343" s="154" t="s">
        <v>4304</v>
      </c>
      <c r="G3343" s="83" t="s">
        <v>1091</v>
      </c>
      <c r="H3343" s="83" t="s">
        <v>1110</v>
      </c>
      <c r="I3343" s="83" t="s">
        <v>1111</v>
      </c>
      <c r="J3343" s="83" t="s">
        <v>915</v>
      </c>
      <c r="K3343" s="83" t="s">
        <v>515</v>
      </c>
      <c r="L3343" s="84" t="s">
        <v>4838</v>
      </c>
      <c r="M3343" s="84" t="s">
        <v>917</v>
      </c>
      <c r="N3343" s="83">
        <v>1</v>
      </c>
      <c r="O3343" s="83">
        <v>2</v>
      </c>
      <c r="P3343" s="83">
        <v>3</v>
      </c>
      <c r="Q3343" s="241">
        <f t="shared" si="246"/>
        <v>6</v>
      </c>
      <c r="R3343" s="240" t="str">
        <f t="shared" si="247"/>
        <v>DÜŞÜK RİSK</v>
      </c>
      <c r="S3343" s="84" t="s">
        <v>918</v>
      </c>
      <c r="T3343" s="83" t="s">
        <v>190</v>
      </c>
      <c r="U3343" s="155" t="s">
        <v>919</v>
      </c>
      <c r="V3343" s="85" t="s">
        <v>558</v>
      </c>
      <c r="W3343" s="156" t="s">
        <v>919</v>
      </c>
      <c r="X3343" s="156" t="s">
        <v>858</v>
      </c>
      <c r="Y3343" s="83">
        <v>1</v>
      </c>
      <c r="Z3343" s="83">
        <v>2</v>
      </c>
      <c r="AA3343" s="83">
        <v>3</v>
      </c>
      <c r="AB3343" s="241">
        <f t="shared" si="248"/>
        <v>6</v>
      </c>
      <c r="AC3343" s="240" t="str">
        <f t="shared" si="249"/>
        <v>DÜŞÜK RİSK</v>
      </c>
      <c r="AD3343" s="81" t="s">
        <v>132</v>
      </c>
      <c r="AE3343" s="81" t="s">
        <v>190</v>
      </c>
      <c r="AF3343" s="240" t="s">
        <v>1106</v>
      </c>
      <c r="AG3343" s="83" t="s">
        <v>1097</v>
      </c>
    </row>
    <row r="3344" spans="1:33" ht="122.5" x14ac:dyDescent="0.45">
      <c r="A3344" s="152">
        <v>3337</v>
      </c>
      <c r="B3344" s="153">
        <v>45875</v>
      </c>
      <c r="C3344" s="83" t="s">
        <v>66</v>
      </c>
      <c r="D3344" s="81" t="s">
        <v>6752</v>
      </c>
      <c r="E3344" s="254" t="s">
        <v>2088</v>
      </c>
      <c r="F3344" s="154" t="s">
        <v>4304</v>
      </c>
      <c r="G3344" s="83" t="s">
        <v>1091</v>
      </c>
      <c r="H3344" s="83" t="s">
        <v>1112</v>
      </c>
      <c r="I3344" s="83" t="s">
        <v>1113</v>
      </c>
      <c r="J3344" s="83" t="s">
        <v>915</v>
      </c>
      <c r="K3344" s="83" t="s">
        <v>1114</v>
      </c>
      <c r="L3344" s="84" t="s">
        <v>1115</v>
      </c>
      <c r="M3344" s="84" t="s">
        <v>917</v>
      </c>
      <c r="N3344" s="83">
        <v>0.5</v>
      </c>
      <c r="O3344" s="83">
        <v>2</v>
      </c>
      <c r="P3344" s="83">
        <v>3</v>
      </c>
      <c r="Q3344" s="241">
        <f t="shared" si="246"/>
        <v>3</v>
      </c>
      <c r="R3344" s="240" t="str">
        <f t="shared" si="247"/>
        <v>DÜŞÜK RİSK</v>
      </c>
      <c r="S3344" s="84" t="s">
        <v>918</v>
      </c>
      <c r="T3344" s="83" t="s">
        <v>190</v>
      </c>
      <c r="U3344" s="155" t="s">
        <v>919</v>
      </c>
      <c r="V3344" s="85" t="s">
        <v>558</v>
      </c>
      <c r="W3344" s="156" t="s">
        <v>919</v>
      </c>
      <c r="X3344" s="156" t="s">
        <v>858</v>
      </c>
      <c r="Y3344" s="83">
        <v>0.5</v>
      </c>
      <c r="Z3344" s="83">
        <v>2</v>
      </c>
      <c r="AA3344" s="83">
        <v>3</v>
      </c>
      <c r="AB3344" s="241">
        <f t="shared" si="248"/>
        <v>3</v>
      </c>
      <c r="AC3344" s="240" t="str">
        <f t="shared" si="249"/>
        <v>DÜŞÜK RİSK</v>
      </c>
      <c r="AD3344" s="81" t="s">
        <v>132</v>
      </c>
      <c r="AE3344" s="81" t="s">
        <v>190</v>
      </c>
      <c r="AF3344" s="240" t="s">
        <v>1106</v>
      </c>
      <c r="AG3344" s="83" t="s">
        <v>1097</v>
      </c>
    </row>
    <row r="3345" spans="1:33" ht="175" x14ac:dyDescent="0.45">
      <c r="A3345" s="152">
        <v>3338</v>
      </c>
      <c r="B3345" s="153">
        <v>45875</v>
      </c>
      <c r="C3345" s="83" t="s">
        <v>66</v>
      </c>
      <c r="D3345" s="81" t="s">
        <v>6752</v>
      </c>
      <c r="E3345" s="254" t="s">
        <v>2088</v>
      </c>
      <c r="F3345" s="154" t="s">
        <v>4304</v>
      </c>
      <c r="G3345" s="83" t="s">
        <v>1116</v>
      </c>
      <c r="H3345" s="83" t="s">
        <v>1117</v>
      </c>
      <c r="I3345" s="83" t="s">
        <v>1118</v>
      </c>
      <c r="J3345" s="83" t="s">
        <v>915</v>
      </c>
      <c r="K3345" s="83" t="s">
        <v>515</v>
      </c>
      <c r="L3345" s="84" t="s">
        <v>1119</v>
      </c>
      <c r="M3345" s="84" t="s">
        <v>917</v>
      </c>
      <c r="N3345" s="83">
        <v>1</v>
      </c>
      <c r="O3345" s="83">
        <v>2</v>
      </c>
      <c r="P3345" s="83">
        <v>3</v>
      </c>
      <c r="Q3345" s="241">
        <f t="shared" si="246"/>
        <v>6</v>
      </c>
      <c r="R3345" s="240" t="str">
        <f t="shared" si="247"/>
        <v>DÜŞÜK RİSK</v>
      </c>
      <c r="S3345" s="84" t="s">
        <v>918</v>
      </c>
      <c r="T3345" s="83" t="s">
        <v>190</v>
      </c>
      <c r="U3345" s="155" t="s">
        <v>919</v>
      </c>
      <c r="V3345" s="85" t="s">
        <v>558</v>
      </c>
      <c r="W3345" s="156" t="s">
        <v>919</v>
      </c>
      <c r="X3345" s="156" t="s">
        <v>858</v>
      </c>
      <c r="Y3345" s="83">
        <v>0.5</v>
      </c>
      <c r="Z3345" s="83">
        <v>2</v>
      </c>
      <c r="AA3345" s="83">
        <v>3</v>
      </c>
      <c r="AB3345" s="241">
        <f t="shared" si="248"/>
        <v>3</v>
      </c>
      <c r="AC3345" s="240" t="str">
        <f t="shared" si="249"/>
        <v>DÜŞÜK RİSK</v>
      </c>
      <c r="AD3345" s="81" t="s">
        <v>132</v>
      </c>
      <c r="AE3345" s="81" t="s">
        <v>190</v>
      </c>
      <c r="AF3345" s="240" t="s">
        <v>1106</v>
      </c>
      <c r="AG3345" s="83" t="s">
        <v>1097</v>
      </c>
    </row>
    <row r="3346" spans="1:33" ht="87.5" x14ac:dyDescent="0.45">
      <c r="A3346" s="152">
        <v>3339</v>
      </c>
      <c r="B3346" s="153">
        <v>45875</v>
      </c>
      <c r="C3346" s="83" t="s">
        <v>66</v>
      </c>
      <c r="D3346" s="81" t="s">
        <v>6752</v>
      </c>
      <c r="E3346" s="254" t="s">
        <v>2088</v>
      </c>
      <c r="F3346" s="154" t="s">
        <v>4304</v>
      </c>
      <c r="G3346" s="83" t="s">
        <v>1120</v>
      </c>
      <c r="H3346" s="83" t="s">
        <v>1121</v>
      </c>
      <c r="I3346" s="83" t="s">
        <v>1104</v>
      </c>
      <c r="J3346" s="83" t="s">
        <v>1122</v>
      </c>
      <c r="K3346" s="83" t="s">
        <v>515</v>
      </c>
      <c r="L3346" s="84" t="s">
        <v>1123</v>
      </c>
      <c r="M3346" s="84" t="s">
        <v>917</v>
      </c>
      <c r="N3346" s="83">
        <v>1</v>
      </c>
      <c r="O3346" s="83">
        <v>1</v>
      </c>
      <c r="P3346" s="83">
        <v>1</v>
      </c>
      <c r="Q3346" s="241">
        <f t="shared" si="246"/>
        <v>1</v>
      </c>
      <c r="R3346" s="240" t="str">
        <f t="shared" si="247"/>
        <v>DÜŞÜK RİSK</v>
      </c>
      <c r="S3346" s="84" t="s">
        <v>918</v>
      </c>
      <c r="T3346" s="83" t="s">
        <v>186</v>
      </c>
      <c r="U3346" s="155" t="s">
        <v>919</v>
      </c>
      <c r="V3346" s="85" t="s">
        <v>558</v>
      </c>
      <c r="W3346" s="156" t="s">
        <v>919</v>
      </c>
      <c r="X3346" s="156" t="s">
        <v>858</v>
      </c>
      <c r="Y3346" s="83">
        <v>0.5</v>
      </c>
      <c r="Z3346" s="83">
        <v>1</v>
      </c>
      <c r="AA3346" s="83">
        <v>1</v>
      </c>
      <c r="AB3346" s="241">
        <f t="shared" si="248"/>
        <v>0.5</v>
      </c>
      <c r="AC3346" s="240" t="str">
        <f t="shared" si="249"/>
        <v>DÜŞÜK RİSK</v>
      </c>
      <c r="AD3346" s="81" t="s">
        <v>132</v>
      </c>
      <c r="AE3346" s="81" t="s">
        <v>190</v>
      </c>
      <c r="AF3346" s="240" t="s">
        <v>1106</v>
      </c>
      <c r="AG3346" s="83" t="s">
        <v>1097</v>
      </c>
    </row>
    <row r="3347" spans="1:33" ht="175" x14ac:dyDescent="0.45">
      <c r="A3347" s="152">
        <v>3340</v>
      </c>
      <c r="B3347" s="153">
        <v>45875</v>
      </c>
      <c r="C3347" s="83" t="s">
        <v>66</v>
      </c>
      <c r="D3347" s="81" t="s">
        <v>6752</v>
      </c>
      <c r="E3347" s="254" t="s">
        <v>2088</v>
      </c>
      <c r="F3347" s="154" t="s">
        <v>4304</v>
      </c>
      <c r="G3347" s="83" t="s">
        <v>1091</v>
      </c>
      <c r="H3347" s="83" t="s">
        <v>1124</v>
      </c>
      <c r="I3347" s="83" t="s">
        <v>1104</v>
      </c>
      <c r="J3347" s="83" t="s">
        <v>915</v>
      </c>
      <c r="K3347" s="83" t="s">
        <v>515</v>
      </c>
      <c r="L3347" s="84" t="s">
        <v>1105</v>
      </c>
      <c r="M3347" s="84" t="s">
        <v>917</v>
      </c>
      <c r="N3347" s="83">
        <v>1</v>
      </c>
      <c r="O3347" s="83">
        <v>2</v>
      </c>
      <c r="P3347" s="83">
        <v>3</v>
      </c>
      <c r="Q3347" s="241">
        <f t="shared" si="246"/>
        <v>6</v>
      </c>
      <c r="R3347" s="240" t="str">
        <f t="shared" si="247"/>
        <v>DÜŞÜK RİSK</v>
      </c>
      <c r="S3347" s="84" t="s">
        <v>918</v>
      </c>
      <c r="T3347" s="83" t="s">
        <v>186</v>
      </c>
      <c r="U3347" s="155" t="s">
        <v>919</v>
      </c>
      <c r="V3347" s="85" t="s">
        <v>558</v>
      </c>
      <c r="W3347" s="156" t="s">
        <v>919</v>
      </c>
      <c r="X3347" s="156" t="s">
        <v>858</v>
      </c>
      <c r="Y3347" s="83">
        <v>1</v>
      </c>
      <c r="Z3347" s="83">
        <v>2</v>
      </c>
      <c r="AA3347" s="83">
        <v>3</v>
      </c>
      <c r="AB3347" s="241">
        <f t="shared" si="248"/>
        <v>6</v>
      </c>
      <c r="AC3347" s="240" t="str">
        <f t="shared" si="249"/>
        <v>DÜŞÜK RİSK</v>
      </c>
      <c r="AD3347" s="81" t="s">
        <v>132</v>
      </c>
      <c r="AE3347" s="81" t="s">
        <v>190</v>
      </c>
      <c r="AF3347" s="240" t="s">
        <v>1106</v>
      </c>
      <c r="AG3347" s="83" t="s">
        <v>1097</v>
      </c>
    </row>
    <row r="3348" spans="1:33" ht="175" x14ac:dyDescent="0.45">
      <c r="A3348" s="152">
        <v>3341</v>
      </c>
      <c r="B3348" s="153">
        <v>45875</v>
      </c>
      <c r="C3348" s="83" t="s">
        <v>66</v>
      </c>
      <c r="D3348" s="81" t="s">
        <v>6752</v>
      </c>
      <c r="E3348" s="254" t="s">
        <v>2088</v>
      </c>
      <c r="F3348" s="154" t="s">
        <v>4304</v>
      </c>
      <c r="G3348" s="83" t="s">
        <v>1116</v>
      </c>
      <c r="H3348" s="83" t="s">
        <v>1125</v>
      </c>
      <c r="I3348" s="83" t="s">
        <v>1126</v>
      </c>
      <c r="J3348" s="83" t="s">
        <v>971</v>
      </c>
      <c r="K3348" s="83" t="s">
        <v>515</v>
      </c>
      <c r="L3348" s="84" t="s">
        <v>1127</v>
      </c>
      <c r="M3348" s="84" t="s">
        <v>917</v>
      </c>
      <c r="N3348" s="83">
        <v>1</v>
      </c>
      <c r="O3348" s="83">
        <v>2</v>
      </c>
      <c r="P3348" s="83">
        <v>7</v>
      </c>
      <c r="Q3348" s="241">
        <f t="shared" si="246"/>
        <v>14</v>
      </c>
      <c r="R3348" s="240" t="str">
        <f t="shared" si="247"/>
        <v>DÜŞÜK RİSK</v>
      </c>
      <c r="S3348" s="84" t="s">
        <v>918</v>
      </c>
      <c r="T3348" s="83" t="s">
        <v>190</v>
      </c>
      <c r="U3348" s="155" t="s">
        <v>919</v>
      </c>
      <c r="V3348" s="85" t="s">
        <v>558</v>
      </c>
      <c r="W3348" s="156" t="s">
        <v>919</v>
      </c>
      <c r="X3348" s="156" t="s">
        <v>858</v>
      </c>
      <c r="Y3348" s="83">
        <v>1</v>
      </c>
      <c r="Z3348" s="83">
        <v>2</v>
      </c>
      <c r="AA3348" s="83">
        <v>7</v>
      </c>
      <c r="AB3348" s="241">
        <f t="shared" si="248"/>
        <v>14</v>
      </c>
      <c r="AC3348" s="240" t="str">
        <f t="shared" si="249"/>
        <v>DÜŞÜK RİSK</v>
      </c>
      <c r="AD3348" s="81" t="s">
        <v>132</v>
      </c>
      <c r="AE3348" s="81" t="s">
        <v>190</v>
      </c>
      <c r="AF3348" s="240" t="s">
        <v>1106</v>
      </c>
      <c r="AG3348" s="83" t="s">
        <v>1097</v>
      </c>
    </row>
    <row r="3349" spans="1:33" ht="175" x14ac:dyDescent="0.45">
      <c r="A3349" s="152">
        <v>3342</v>
      </c>
      <c r="B3349" s="153">
        <v>45875</v>
      </c>
      <c r="C3349" s="83" t="s">
        <v>66</v>
      </c>
      <c r="D3349" s="81" t="s">
        <v>6752</v>
      </c>
      <c r="E3349" s="254" t="s">
        <v>2088</v>
      </c>
      <c r="F3349" s="154" t="s">
        <v>4304</v>
      </c>
      <c r="G3349" s="83" t="s">
        <v>1116</v>
      </c>
      <c r="H3349" s="83" t="s">
        <v>1128</v>
      </c>
      <c r="I3349" s="83" t="s">
        <v>1129</v>
      </c>
      <c r="J3349" s="83" t="s">
        <v>971</v>
      </c>
      <c r="K3349" s="83" t="s">
        <v>515</v>
      </c>
      <c r="L3349" s="84" t="s">
        <v>1130</v>
      </c>
      <c r="M3349" s="84" t="s">
        <v>917</v>
      </c>
      <c r="N3349" s="83">
        <v>1</v>
      </c>
      <c r="O3349" s="83">
        <v>1</v>
      </c>
      <c r="P3349" s="83">
        <v>7</v>
      </c>
      <c r="Q3349" s="241">
        <f t="shared" si="246"/>
        <v>7</v>
      </c>
      <c r="R3349" s="240" t="str">
        <f t="shared" si="247"/>
        <v>DÜŞÜK RİSK</v>
      </c>
      <c r="S3349" s="84" t="s">
        <v>918</v>
      </c>
      <c r="T3349" s="83" t="s">
        <v>190</v>
      </c>
      <c r="U3349" s="155" t="s">
        <v>919</v>
      </c>
      <c r="V3349" s="85" t="s">
        <v>558</v>
      </c>
      <c r="W3349" s="156" t="s">
        <v>919</v>
      </c>
      <c r="X3349" s="156" t="s">
        <v>858</v>
      </c>
      <c r="Y3349" s="83">
        <v>1</v>
      </c>
      <c r="Z3349" s="83">
        <v>1</v>
      </c>
      <c r="AA3349" s="83">
        <v>7</v>
      </c>
      <c r="AB3349" s="241">
        <f t="shared" si="248"/>
        <v>7</v>
      </c>
      <c r="AC3349" s="240" t="str">
        <f t="shared" si="249"/>
        <v>DÜŞÜK RİSK</v>
      </c>
      <c r="AD3349" s="81" t="s">
        <v>132</v>
      </c>
      <c r="AE3349" s="81" t="s">
        <v>190</v>
      </c>
      <c r="AF3349" s="240" t="s">
        <v>1106</v>
      </c>
      <c r="AG3349" s="83" t="s">
        <v>1097</v>
      </c>
    </row>
    <row r="3350" spans="1:33" ht="175" x14ac:dyDescent="0.45">
      <c r="A3350" s="152">
        <v>3343</v>
      </c>
      <c r="B3350" s="153">
        <v>45875</v>
      </c>
      <c r="C3350" s="83" t="s">
        <v>66</v>
      </c>
      <c r="D3350" s="81" t="s">
        <v>6752</v>
      </c>
      <c r="E3350" s="254" t="s">
        <v>2088</v>
      </c>
      <c r="F3350" s="154" t="s">
        <v>4304</v>
      </c>
      <c r="G3350" s="83" t="s">
        <v>1131</v>
      </c>
      <c r="H3350" s="83" t="s">
        <v>1132</v>
      </c>
      <c r="I3350" s="83" t="s">
        <v>1133</v>
      </c>
      <c r="J3350" s="83" t="s">
        <v>1134</v>
      </c>
      <c r="K3350" s="83" t="s">
        <v>1008</v>
      </c>
      <c r="L3350" s="84" t="s">
        <v>1792</v>
      </c>
      <c r="M3350" s="84" t="s">
        <v>917</v>
      </c>
      <c r="N3350" s="83">
        <v>1</v>
      </c>
      <c r="O3350" s="83">
        <v>1</v>
      </c>
      <c r="P3350" s="83">
        <v>7</v>
      </c>
      <c r="Q3350" s="241">
        <f t="shared" si="246"/>
        <v>7</v>
      </c>
      <c r="R3350" s="240" t="str">
        <f t="shared" si="247"/>
        <v>DÜŞÜK RİSK</v>
      </c>
      <c r="S3350" s="84" t="s">
        <v>918</v>
      </c>
      <c r="T3350" s="83" t="s">
        <v>190</v>
      </c>
      <c r="U3350" s="155" t="s">
        <v>919</v>
      </c>
      <c r="V3350" s="85" t="s">
        <v>558</v>
      </c>
      <c r="W3350" s="156" t="s">
        <v>919</v>
      </c>
      <c r="X3350" s="156" t="s">
        <v>858</v>
      </c>
      <c r="Y3350" s="83">
        <v>1</v>
      </c>
      <c r="Z3350" s="83">
        <v>1</v>
      </c>
      <c r="AA3350" s="83">
        <v>7</v>
      </c>
      <c r="AB3350" s="241">
        <f t="shared" si="248"/>
        <v>7</v>
      </c>
      <c r="AC3350" s="240" t="str">
        <f t="shared" si="249"/>
        <v>DÜŞÜK RİSK</v>
      </c>
      <c r="AD3350" s="81" t="s">
        <v>132</v>
      </c>
      <c r="AE3350" s="81" t="s">
        <v>190</v>
      </c>
      <c r="AF3350" s="240" t="s">
        <v>1106</v>
      </c>
      <c r="AG3350" s="83" t="s">
        <v>1097</v>
      </c>
    </row>
    <row r="3351" spans="1:33" ht="122.5" x14ac:dyDescent="0.45">
      <c r="A3351" s="152">
        <v>3344</v>
      </c>
      <c r="B3351" s="153">
        <v>45875</v>
      </c>
      <c r="C3351" s="83" t="s">
        <v>66</v>
      </c>
      <c r="D3351" s="81" t="s">
        <v>6753</v>
      </c>
      <c r="E3351" s="254" t="s">
        <v>2088</v>
      </c>
      <c r="F3351" s="154" t="s">
        <v>4304</v>
      </c>
      <c r="G3351" s="83" t="s">
        <v>1136</v>
      </c>
      <c r="H3351" s="83" t="s">
        <v>1137</v>
      </c>
      <c r="I3351" s="83" t="s">
        <v>1138</v>
      </c>
      <c r="J3351" s="83" t="s">
        <v>1793</v>
      </c>
      <c r="K3351" s="83" t="s">
        <v>1008</v>
      </c>
      <c r="L3351" s="84" t="s">
        <v>1794</v>
      </c>
      <c r="M3351" s="84" t="s">
        <v>917</v>
      </c>
      <c r="N3351" s="83">
        <v>1</v>
      </c>
      <c r="O3351" s="83">
        <v>3</v>
      </c>
      <c r="P3351" s="83">
        <v>15</v>
      </c>
      <c r="Q3351" s="241">
        <f t="shared" si="246"/>
        <v>45</v>
      </c>
      <c r="R3351" s="240" t="str">
        <f t="shared" si="247"/>
        <v>OLASI RİSK</v>
      </c>
      <c r="S3351" s="84" t="s">
        <v>918</v>
      </c>
      <c r="T3351" s="83" t="s">
        <v>131</v>
      </c>
      <c r="U3351" s="155" t="s">
        <v>919</v>
      </c>
      <c r="V3351" s="85" t="s">
        <v>961</v>
      </c>
      <c r="W3351" s="156" t="s">
        <v>919</v>
      </c>
      <c r="X3351" s="156" t="s">
        <v>858</v>
      </c>
      <c r="Y3351" s="83">
        <v>1</v>
      </c>
      <c r="Z3351" s="83">
        <v>1</v>
      </c>
      <c r="AA3351" s="83">
        <v>15</v>
      </c>
      <c r="AB3351" s="241">
        <f t="shared" si="248"/>
        <v>15</v>
      </c>
      <c r="AC3351" s="240" t="str">
        <f t="shared" si="249"/>
        <v>DÜŞÜK RİSK</v>
      </c>
      <c r="AD3351" s="81" t="s">
        <v>931</v>
      </c>
      <c r="AE3351" s="81" t="s">
        <v>131</v>
      </c>
      <c r="AF3351" s="240" t="s">
        <v>1795</v>
      </c>
      <c r="AG3351" s="83" t="s">
        <v>1141</v>
      </c>
    </row>
    <row r="3352" spans="1:33" ht="227.5" x14ac:dyDescent="0.45">
      <c r="A3352" s="152">
        <v>3345</v>
      </c>
      <c r="B3352" s="153">
        <v>45875</v>
      </c>
      <c r="C3352" s="83" t="s">
        <v>66</v>
      </c>
      <c r="D3352" s="81" t="s">
        <v>6753</v>
      </c>
      <c r="E3352" s="254" t="s">
        <v>2088</v>
      </c>
      <c r="F3352" s="154" t="s">
        <v>4304</v>
      </c>
      <c r="G3352" s="83" t="s">
        <v>1146</v>
      </c>
      <c r="H3352" s="83" t="s">
        <v>1147</v>
      </c>
      <c r="I3352" s="83" t="s">
        <v>1148</v>
      </c>
      <c r="J3352" s="83" t="s">
        <v>1149</v>
      </c>
      <c r="K3352" s="83" t="s">
        <v>1008</v>
      </c>
      <c r="L3352" s="84" t="s">
        <v>1796</v>
      </c>
      <c r="M3352" s="84" t="s">
        <v>917</v>
      </c>
      <c r="N3352" s="83">
        <v>1</v>
      </c>
      <c r="O3352" s="83">
        <v>0.5</v>
      </c>
      <c r="P3352" s="83">
        <v>7</v>
      </c>
      <c r="Q3352" s="241">
        <f t="shared" si="246"/>
        <v>3.5</v>
      </c>
      <c r="R3352" s="240" t="str">
        <f t="shared" si="247"/>
        <v>DÜŞÜK RİSK</v>
      </c>
      <c r="S3352" s="84" t="s">
        <v>918</v>
      </c>
      <c r="T3352" s="83" t="s">
        <v>131</v>
      </c>
      <c r="U3352" s="155" t="s">
        <v>919</v>
      </c>
      <c r="V3352" s="85" t="s">
        <v>961</v>
      </c>
      <c r="W3352" s="156" t="s">
        <v>919</v>
      </c>
      <c r="X3352" s="156" t="s">
        <v>858</v>
      </c>
      <c r="Y3352" s="83">
        <v>1</v>
      </c>
      <c r="Z3352" s="83">
        <v>0.5</v>
      </c>
      <c r="AA3352" s="83">
        <v>7</v>
      </c>
      <c r="AB3352" s="241">
        <f t="shared" si="248"/>
        <v>3.5</v>
      </c>
      <c r="AC3352" s="240" t="str">
        <f t="shared" si="249"/>
        <v>DÜŞÜK RİSK</v>
      </c>
      <c r="AD3352" s="81" t="s">
        <v>931</v>
      </c>
      <c r="AE3352" s="81" t="s">
        <v>131</v>
      </c>
      <c r="AF3352" s="240" t="s">
        <v>1795</v>
      </c>
      <c r="AG3352" s="83" t="s">
        <v>1141</v>
      </c>
    </row>
    <row r="3353" spans="1:33" ht="87.5" x14ac:dyDescent="0.45">
      <c r="A3353" s="152">
        <v>3346</v>
      </c>
      <c r="B3353" s="153">
        <v>45875</v>
      </c>
      <c r="C3353" s="83" t="s">
        <v>66</v>
      </c>
      <c r="D3353" s="81" t="s">
        <v>6753</v>
      </c>
      <c r="E3353" s="254" t="s">
        <v>2088</v>
      </c>
      <c r="F3353" s="154" t="s">
        <v>4304</v>
      </c>
      <c r="G3353" s="83" t="s">
        <v>1156</v>
      </c>
      <c r="H3353" s="83" t="s">
        <v>1157</v>
      </c>
      <c r="I3353" s="83" t="s">
        <v>1158</v>
      </c>
      <c r="J3353" s="83" t="s">
        <v>1159</v>
      </c>
      <c r="K3353" s="83" t="s">
        <v>1008</v>
      </c>
      <c r="L3353" s="84" t="s">
        <v>1922</v>
      </c>
      <c r="M3353" s="84" t="s">
        <v>917</v>
      </c>
      <c r="N3353" s="83">
        <v>1</v>
      </c>
      <c r="O3353" s="83">
        <v>0.5</v>
      </c>
      <c r="P3353" s="83">
        <v>7</v>
      </c>
      <c r="Q3353" s="241">
        <f t="shared" si="246"/>
        <v>3.5</v>
      </c>
      <c r="R3353" s="240" t="str">
        <f t="shared" si="247"/>
        <v>DÜŞÜK RİSK</v>
      </c>
      <c r="S3353" s="84" t="s">
        <v>918</v>
      </c>
      <c r="T3353" s="83" t="s">
        <v>191</v>
      </c>
      <c r="U3353" s="155" t="s">
        <v>919</v>
      </c>
      <c r="V3353" s="85" t="s">
        <v>558</v>
      </c>
      <c r="W3353" s="156" t="s">
        <v>919</v>
      </c>
      <c r="X3353" s="156" t="s">
        <v>858</v>
      </c>
      <c r="Y3353" s="83">
        <v>1</v>
      </c>
      <c r="Z3353" s="83">
        <v>0.5</v>
      </c>
      <c r="AA3353" s="83">
        <v>7</v>
      </c>
      <c r="AB3353" s="241">
        <f t="shared" si="248"/>
        <v>3.5</v>
      </c>
      <c r="AC3353" s="240" t="str">
        <f t="shared" si="249"/>
        <v>DÜŞÜK RİSK</v>
      </c>
      <c r="AD3353" s="81" t="s">
        <v>132</v>
      </c>
      <c r="AE3353" s="81" t="s">
        <v>191</v>
      </c>
      <c r="AF3353" s="240" t="s">
        <v>1502</v>
      </c>
      <c r="AG3353" s="83" t="s">
        <v>1141</v>
      </c>
    </row>
    <row r="3354" spans="1:33" ht="87.5" x14ac:dyDescent="0.45">
      <c r="A3354" s="152">
        <v>3347</v>
      </c>
      <c r="B3354" s="153">
        <v>45875</v>
      </c>
      <c r="C3354" s="83" t="s">
        <v>66</v>
      </c>
      <c r="D3354" s="81" t="s">
        <v>6753</v>
      </c>
      <c r="E3354" s="254" t="s">
        <v>2088</v>
      </c>
      <c r="F3354" s="154" t="s">
        <v>4304</v>
      </c>
      <c r="G3354" s="83" t="s">
        <v>1156</v>
      </c>
      <c r="H3354" s="83" t="s">
        <v>1161</v>
      </c>
      <c r="I3354" s="83" t="s">
        <v>1162</v>
      </c>
      <c r="J3354" s="83" t="s">
        <v>941</v>
      </c>
      <c r="K3354" s="83" t="s">
        <v>1008</v>
      </c>
      <c r="L3354" s="84" t="s">
        <v>1923</v>
      </c>
      <c r="M3354" s="84" t="s">
        <v>917</v>
      </c>
      <c r="N3354" s="83">
        <v>1</v>
      </c>
      <c r="O3354" s="83">
        <v>0.5</v>
      </c>
      <c r="P3354" s="83">
        <v>7</v>
      </c>
      <c r="Q3354" s="241">
        <f t="shared" si="246"/>
        <v>3.5</v>
      </c>
      <c r="R3354" s="240" t="str">
        <f t="shared" si="247"/>
        <v>DÜŞÜK RİSK</v>
      </c>
      <c r="S3354" s="84" t="s">
        <v>918</v>
      </c>
      <c r="T3354" s="83" t="s">
        <v>191</v>
      </c>
      <c r="U3354" s="155" t="s">
        <v>919</v>
      </c>
      <c r="V3354" s="85" t="s">
        <v>558</v>
      </c>
      <c r="W3354" s="156" t="s">
        <v>919</v>
      </c>
      <c r="X3354" s="156" t="s">
        <v>858</v>
      </c>
      <c r="Y3354" s="83">
        <v>1</v>
      </c>
      <c r="Z3354" s="83">
        <v>0.5</v>
      </c>
      <c r="AA3354" s="83">
        <v>7</v>
      </c>
      <c r="AB3354" s="241">
        <f t="shared" si="248"/>
        <v>3.5</v>
      </c>
      <c r="AC3354" s="240" t="str">
        <f t="shared" si="249"/>
        <v>DÜŞÜK RİSK</v>
      </c>
      <c r="AD3354" s="81" t="s">
        <v>132</v>
      </c>
      <c r="AE3354" s="81" t="s">
        <v>191</v>
      </c>
      <c r="AF3354" s="240" t="s">
        <v>1502</v>
      </c>
      <c r="AG3354" s="83" t="s">
        <v>1141</v>
      </c>
    </row>
    <row r="3355" spans="1:33" ht="105" x14ac:dyDescent="0.45">
      <c r="A3355" s="152">
        <v>3348</v>
      </c>
      <c r="B3355" s="153">
        <v>45875</v>
      </c>
      <c r="C3355" s="83" t="s">
        <v>66</v>
      </c>
      <c r="D3355" s="81" t="s">
        <v>6753</v>
      </c>
      <c r="E3355" s="254" t="s">
        <v>2088</v>
      </c>
      <c r="F3355" s="154" t="s">
        <v>4304</v>
      </c>
      <c r="G3355" s="83" t="s">
        <v>1998</v>
      </c>
      <c r="H3355" s="83" t="s">
        <v>1503</v>
      </c>
      <c r="I3355" s="83" t="s">
        <v>1504</v>
      </c>
      <c r="J3355" s="83" t="s">
        <v>1999</v>
      </c>
      <c r="K3355" s="83" t="s">
        <v>1008</v>
      </c>
      <c r="L3355" s="84" t="s">
        <v>1506</v>
      </c>
      <c r="M3355" s="84" t="s">
        <v>917</v>
      </c>
      <c r="N3355" s="83">
        <v>1</v>
      </c>
      <c r="O3355" s="83">
        <v>0.5</v>
      </c>
      <c r="P3355" s="83">
        <v>7</v>
      </c>
      <c r="Q3355" s="241">
        <f t="shared" si="246"/>
        <v>3.5</v>
      </c>
      <c r="R3355" s="240" t="str">
        <f t="shared" si="247"/>
        <v>DÜŞÜK RİSK</v>
      </c>
      <c r="S3355" s="84" t="s">
        <v>918</v>
      </c>
      <c r="T3355" s="83" t="s">
        <v>131</v>
      </c>
      <c r="U3355" s="155" t="s">
        <v>919</v>
      </c>
      <c r="V3355" s="85" t="s">
        <v>558</v>
      </c>
      <c r="W3355" s="156" t="s">
        <v>919</v>
      </c>
      <c r="X3355" s="156" t="s">
        <v>858</v>
      </c>
      <c r="Y3355" s="83">
        <v>1</v>
      </c>
      <c r="Z3355" s="83">
        <v>0.5</v>
      </c>
      <c r="AA3355" s="83">
        <v>7</v>
      </c>
      <c r="AB3355" s="241">
        <f t="shared" si="248"/>
        <v>3.5</v>
      </c>
      <c r="AC3355" s="240" t="str">
        <f t="shared" si="249"/>
        <v>DÜŞÜK RİSK</v>
      </c>
      <c r="AD3355" s="81" t="s">
        <v>132</v>
      </c>
      <c r="AE3355" s="81" t="s">
        <v>131</v>
      </c>
      <c r="AF3355" s="240" t="s">
        <v>1502</v>
      </c>
      <c r="AG3355" s="83" t="s">
        <v>1141</v>
      </c>
    </row>
    <row r="3356" spans="1:33" ht="105" x14ac:dyDescent="0.45">
      <c r="A3356" s="152">
        <v>3349</v>
      </c>
      <c r="B3356" s="153">
        <v>45875</v>
      </c>
      <c r="C3356" s="83" t="s">
        <v>66</v>
      </c>
      <c r="D3356" s="81" t="s">
        <v>6753</v>
      </c>
      <c r="E3356" s="254" t="s">
        <v>2088</v>
      </c>
      <c r="F3356" s="154" t="s">
        <v>4304</v>
      </c>
      <c r="G3356" s="83" t="s">
        <v>2000</v>
      </c>
      <c r="H3356" s="83" t="s">
        <v>1507</v>
      </c>
      <c r="I3356" s="83" t="s">
        <v>2001</v>
      </c>
      <c r="J3356" s="83" t="s">
        <v>2002</v>
      </c>
      <c r="K3356" s="83" t="s">
        <v>1008</v>
      </c>
      <c r="L3356" s="84" t="s">
        <v>1510</v>
      </c>
      <c r="M3356" s="84" t="s">
        <v>917</v>
      </c>
      <c r="N3356" s="83">
        <v>3</v>
      </c>
      <c r="O3356" s="83">
        <v>2</v>
      </c>
      <c r="P3356" s="83">
        <v>7</v>
      </c>
      <c r="Q3356" s="241">
        <f t="shared" si="246"/>
        <v>42</v>
      </c>
      <c r="R3356" s="240" t="str">
        <f t="shared" si="247"/>
        <v>OLASI RİSK</v>
      </c>
      <c r="S3356" s="84" t="s">
        <v>4157</v>
      </c>
      <c r="T3356" s="83" t="s">
        <v>131</v>
      </c>
      <c r="U3356" s="155"/>
      <c r="V3356" s="85"/>
      <c r="W3356" s="156"/>
      <c r="X3356" s="156"/>
      <c r="Y3356" s="83"/>
      <c r="Z3356" s="83"/>
      <c r="AA3356" s="83"/>
      <c r="AB3356" s="241" t="str">
        <f t="shared" si="248"/>
        <v/>
      </c>
      <c r="AC3356" s="240" t="str">
        <f t="shared" si="249"/>
        <v/>
      </c>
      <c r="AD3356" s="81"/>
      <c r="AE3356" s="81"/>
      <c r="AF3356" s="240"/>
      <c r="AG3356" s="83"/>
    </row>
    <row r="3357" spans="1:33" ht="87.5" x14ac:dyDescent="0.45">
      <c r="A3357" s="152">
        <v>3350</v>
      </c>
      <c r="B3357" s="153">
        <v>45875</v>
      </c>
      <c r="C3357" s="83" t="s">
        <v>66</v>
      </c>
      <c r="D3357" s="81" t="s">
        <v>6753</v>
      </c>
      <c r="E3357" s="254" t="s">
        <v>2088</v>
      </c>
      <c r="F3357" s="154" t="s">
        <v>4304</v>
      </c>
      <c r="G3357" s="83" t="s">
        <v>4158</v>
      </c>
      <c r="H3357" s="83" t="s">
        <v>4159</v>
      </c>
      <c r="I3357" s="83" t="s">
        <v>4160</v>
      </c>
      <c r="J3357" s="83" t="s">
        <v>4161</v>
      </c>
      <c r="K3357" s="83" t="s">
        <v>1008</v>
      </c>
      <c r="L3357" s="84" t="s">
        <v>4162</v>
      </c>
      <c r="M3357" s="84" t="s">
        <v>917</v>
      </c>
      <c r="N3357" s="83">
        <v>1</v>
      </c>
      <c r="O3357" s="83">
        <v>2</v>
      </c>
      <c r="P3357" s="83">
        <v>7</v>
      </c>
      <c r="Q3357" s="241">
        <f t="shared" si="246"/>
        <v>14</v>
      </c>
      <c r="R3357" s="240" t="str">
        <f t="shared" si="247"/>
        <v>DÜŞÜK RİSK</v>
      </c>
      <c r="S3357" s="84" t="s">
        <v>918</v>
      </c>
      <c r="T3357" s="83" t="s">
        <v>131</v>
      </c>
      <c r="U3357" s="155" t="s">
        <v>919</v>
      </c>
      <c r="V3357" s="85" t="s">
        <v>558</v>
      </c>
      <c r="W3357" s="156" t="s">
        <v>919</v>
      </c>
      <c r="X3357" s="156" t="s">
        <v>858</v>
      </c>
      <c r="Y3357" s="83">
        <v>1</v>
      </c>
      <c r="Z3357" s="83">
        <v>2</v>
      </c>
      <c r="AA3357" s="83">
        <v>7</v>
      </c>
      <c r="AB3357" s="241">
        <f t="shared" si="248"/>
        <v>14</v>
      </c>
      <c r="AC3357" s="240" t="str">
        <f t="shared" si="249"/>
        <v>DÜŞÜK RİSK</v>
      </c>
      <c r="AD3357" s="81" t="s">
        <v>132</v>
      </c>
      <c r="AE3357" s="81" t="s">
        <v>131</v>
      </c>
      <c r="AF3357" s="240" t="s">
        <v>1502</v>
      </c>
      <c r="AG3357" s="83" t="s">
        <v>1141</v>
      </c>
    </row>
    <row r="3358" spans="1:33" ht="87.5" x14ac:dyDescent="0.45">
      <c r="A3358" s="152">
        <v>3351</v>
      </c>
      <c r="B3358" s="153">
        <v>45875</v>
      </c>
      <c r="C3358" s="83" t="s">
        <v>66</v>
      </c>
      <c r="D3358" s="81" t="s">
        <v>6753</v>
      </c>
      <c r="E3358" s="254" t="s">
        <v>2088</v>
      </c>
      <c r="F3358" s="154" t="s">
        <v>4304</v>
      </c>
      <c r="G3358" s="83" t="s">
        <v>4158</v>
      </c>
      <c r="H3358" s="83" t="s">
        <v>4163</v>
      </c>
      <c r="I3358" s="83" t="s">
        <v>1203</v>
      </c>
      <c r="J3358" s="83" t="s">
        <v>4164</v>
      </c>
      <c r="K3358" s="83" t="s">
        <v>1008</v>
      </c>
      <c r="L3358" s="84" t="s">
        <v>4165</v>
      </c>
      <c r="M3358" s="84" t="s">
        <v>917</v>
      </c>
      <c r="N3358" s="83">
        <v>1</v>
      </c>
      <c r="O3358" s="83">
        <v>2</v>
      </c>
      <c r="P3358" s="83">
        <v>7</v>
      </c>
      <c r="Q3358" s="241">
        <f t="shared" si="246"/>
        <v>14</v>
      </c>
      <c r="R3358" s="240" t="str">
        <f t="shared" si="247"/>
        <v>DÜŞÜK RİSK</v>
      </c>
      <c r="S3358" s="84" t="s">
        <v>918</v>
      </c>
      <c r="T3358" s="83" t="s">
        <v>131</v>
      </c>
      <c r="U3358" s="155" t="s">
        <v>919</v>
      </c>
      <c r="V3358" s="85" t="s">
        <v>558</v>
      </c>
      <c r="W3358" s="156" t="s">
        <v>919</v>
      </c>
      <c r="X3358" s="156" t="s">
        <v>858</v>
      </c>
      <c r="Y3358" s="83">
        <v>1</v>
      </c>
      <c r="Z3358" s="83">
        <v>1</v>
      </c>
      <c r="AA3358" s="83">
        <v>7</v>
      </c>
      <c r="AB3358" s="241">
        <f t="shared" si="248"/>
        <v>7</v>
      </c>
      <c r="AC3358" s="240" t="str">
        <f t="shared" si="249"/>
        <v>DÜŞÜK RİSK</v>
      </c>
      <c r="AD3358" s="81" t="s">
        <v>132</v>
      </c>
      <c r="AE3358" s="81" t="s">
        <v>131</v>
      </c>
      <c r="AF3358" s="240" t="s">
        <v>1502</v>
      </c>
      <c r="AG3358" s="83" t="s">
        <v>1141</v>
      </c>
    </row>
    <row r="3359" spans="1:33" ht="105" x14ac:dyDescent="0.45">
      <c r="A3359" s="152">
        <v>3352</v>
      </c>
      <c r="B3359" s="153">
        <v>45875</v>
      </c>
      <c r="C3359" s="83" t="s">
        <v>66</v>
      </c>
      <c r="D3359" s="81" t="s">
        <v>6754</v>
      </c>
      <c r="E3359" s="254" t="s">
        <v>2088</v>
      </c>
      <c r="F3359" s="154" t="s">
        <v>4304</v>
      </c>
      <c r="G3359" s="83" t="s">
        <v>1164</v>
      </c>
      <c r="H3359" s="83" t="s">
        <v>1165</v>
      </c>
      <c r="I3359" s="83" t="s">
        <v>1166</v>
      </c>
      <c r="J3359" s="83" t="s">
        <v>1167</v>
      </c>
      <c r="K3359" s="83" t="s">
        <v>1008</v>
      </c>
      <c r="L3359" s="84" t="s">
        <v>1168</v>
      </c>
      <c r="M3359" s="84" t="s">
        <v>1169</v>
      </c>
      <c r="N3359" s="83">
        <v>1</v>
      </c>
      <c r="O3359" s="83">
        <v>1</v>
      </c>
      <c r="P3359" s="83">
        <v>3</v>
      </c>
      <c r="Q3359" s="241">
        <f t="shared" si="246"/>
        <v>3</v>
      </c>
      <c r="R3359" s="240" t="str">
        <f t="shared" si="247"/>
        <v>DÜŞÜK RİSK</v>
      </c>
      <c r="S3359" s="84" t="s">
        <v>918</v>
      </c>
      <c r="T3359" s="83" t="s">
        <v>131</v>
      </c>
      <c r="U3359" s="155" t="s">
        <v>919</v>
      </c>
      <c r="V3359" s="85" t="s">
        <v>558</v>
      </c>
      <c r="W3359" s="156" t="s">
        <v>919</v>
      </c>
      <c r="X3359" s="156" t="s">
        <v>858</v>
      </c>
      <c r="Y3359" s="83">
        <v>0.5</v>
      </c>
      <c r="Z3359" s="83">
        <v>0.5</v>
      </c>
      <c r="AA3359" s="83">
        <v>7</v>
      </c>
      <c r="AB3359" s="241">
        <f t="shared" si="248"/>
        <v>1.75</v>
      </c>
      <c r="AC3359" s="240" t="str">
        <f t="shared" si="249"/>
        <v>DÜŞÜK RİSK</v>
      </c>
      <c r="AD3359" s="81" t="s">
        <v>132</v>
      </c>
      <c r="AE3359" s="81" t="s">
        <v>131</v>
      </c>
      <c r="AF3359" s="240" t="s">
        <v>1751</v>
      </c>
      <c r="AG3359" s="83" t="s">
        <v>1170</v>
      </c>
    </row>
    <row r="3360" spans="1:33" ht="140" x14ac:dyDescent="0.45">
      <c r="A3360" s="152">
        <v>3353</v>
      </c>
      <c r="B3360" s="153">
        <v>45875</v>
      </c>
      <c r="C3360" s="83" t="s">
        <v>66</v>
      </c>
      <c r="D3360" s="81" t="s">
        <v>6754</v>
      </c>
      <c r="E3360" s="254" t="s">
        <v>2088</v>
      </c>
      <c r="F3360" s="154" t="s">
        <v>4304</v>
      </c>
      <c r="G3360" s="83" t="s">
        <v>1164</v>
      </c>
      <c r="H3360" s="83" t="s">
        <v>1171</v>
      </c>
      <c r="I3360" s="83" t="s">
        <v>1172</v>
      </c>
      <c r="J3360" s="83" t="s">
        <v>1173</v>
      </c>
      <c r="K3360" s="83" t="s">
        <v>1008</v>
      </c>
      <c r="L3360" s="84" t="s">
        <v>1174</v>
      </c>
      <c r="M3360" s="84" t="s">
        <v>1169</v>
      </c>
      <c r="N3360" s="83">
        <v>1</v>
      </c>
      <c r="O3360" s="83">
        <v>1</v>
      </c>
      <c r="P3360" s="83">
        <v>3</v>
      </c>
      <c r="Q3360" s="241">
        <f t="shared" si="246"/>
        <v>3</v>
      </c>
      <c r="R3360" s="240" t="str">
        <f t="shared" si="247"/>
        <v>DÜŞÜK RİSK</v>
      </c>
      <c r="S3360" s="84" t="s">
        <v>918</v>
      </c>
      <c r="T3360" s="83" t="s">
        <v>131</v>
      </c>
      <c r="U3360" s="155" t="s">
        <v>919</v>
      </c>
      <c r="V3360" s="85" t="s">
        <v>558</v>
      </c>
      <c r="W3360" s="156" t="s">
        <v>919</v>
      </c>
      <c r="X3360" s="156" t="s">
        <v>858</v>
      </c>
      <c r="Y3360" s="83">
        <v>0.5</v>
      </c>
      <c r="Z3360" s="83">
        <v>1</v>
      </c>
      <c r="AA3360" s="83">
        <v>3</v>
      </c>
      <c r="AB3360" s="241">
        <f t="shared" si="248"/>
        <v>1.5</v>
      </c>
      <c r="AC3360" s="240" t="str">
        <f t="shared" si="249"/>
        <v>DÜŞÜK RİSK</v>
      </c>
      <c r="AD3360" s="81" t="s">
        <v>132</v>
      </c>
      <c r="AE3360" s="81" t="s">
        <v>131</v>
      </c>
      <c r="AF3360" s="240" t="s">
        <v>1751</v>
      </c>
      <c r="AG3360" s="83" t="s">
        <v>1170</v>
      </c>
    </row>
    <row r="3361" spans="1:33" ht="87.5" x14ac:dyDescent="0.45">
      <c r="A3361" s="152">
        <v>3354</v>
      </c>
      <c r="B3361" s="153">
        <v>45875</v>
      </c>
      <c r="C3361" s="83" t="s">
        <v>66</v>
      </c>
      <c r="D3361" s="81" t="s">
        <v>6754</v>
      </c>
      <c r="E3361" s="254" t="s">
        <v>2088</v>
      </c>
      <c r="F3361" s="154" t="s">
        <v>4304</v>
      </c>
      <c r="G3361" s="83" t="s">
        <v>1164</v>
      </c>
      <c r="H3361" s="83" t="s">
        <v>1175</v>
      </c>
      <c r="I3361" s="83" t="s">
        <v>1176</v>
      </c>
      <c r="J3361" s="83" t="s">
        <v>1177</v>
      </c>
      <c r="K3361" s="83" t="s">
        <v>1008</v>
      </c>
      <c r="L3361" s="84" t="s">
        <v>1178</v>
      </c>
      <c r="M3361" s="84" t="s">
        <v>917</v>
      </c>
      <c r="N3361" s="83">
        <v>1</v>
      </c>
      <c r="O3361" s="83">
        <v>3</v>
      </c>
      <c r="P3361" s="83">
        <v>3</v>
      </c>
      <c r="Q3361" s="241">
        <f t="shared" si="246"/>
        <v>9</v>
      </c>
      <c r="R3361" s="240" t="str">
        <f t="shared" si="247"/>
        <v>DÜŞÜK RİSK</v>
      </c>
      <c r="S3361" s="84" t="s">
        <v>918</v>
      </c>
      <c r="T3361" s="83" t="s">
        <v>186</v>
      </c>
      <c r="U3361" s="155" t="s">
        <v>919</v>
      </c>
      <c r="V3361" s="85" t="s">
        <v>558</v>
      </c>
      <c r="W3361" s="156" t="s">
        <v>919</v>
      </c>
      <c r="X3361" s="156" t="s">
        <v>858</v>
      </c>
      <c r="Y3361" s="83">
        <v>1</v>
      </c>
      <c r="Z3361" s="83">
        <v>3</v>
      </c>
      <c r="AA3361" s="83">
        <v>3</v>
      </c>
      <c r="AB3361" s="241">
        <f t="shared" si="248"/>
        <v>9</v>
      </c>
      <c r="AC3361" s="240" t="str">
        <f t="shared" si="249"/>
        <v>DÜŞÜK RİSK</v>
      </c>
      <c r="AD3361" s="81" t="s">
        <v>132</v>
      </c>
      <c r="AE3361" s="81" t="s">
        <v>186</v>
      </c>
      <c r="AF3361" s="240" t="s">
        <v>1751</v>
      </c>
      <c r="AG3361" s="83" t="s">
        <v>1170</v>
      </c>
    </row>
    <row r="3362" spans="1:33" ht="192.5" x14ac:dyDescent="0.45">
      <c r="A3362" s="152">
        <v>3355</v>
      </c>
      <c r="B3362" s="153">
        <v>45875</v>
      </c>
      <c r="C3362" s="83" t="s">
        <v>66</v>
      </c>
      <c r="D3362" s="81" t="s">
        <v>6754</v>
      </c>
      <c r="E3362" s="254" t="s">
        <v>2088</v>
      </c>
      <c r="F3362" s="154" t="s">
        <v>4304</v>
      </c>
      <c r="G3362" s="83" t="s">
        <v>1164</v>
      </c>
      <c r="H3362" s="83" t="s">
        <v>1179</v>
      </c>
      <c r="I3362" s="83" t="s">
        <v>1180</v>
      </c>
      <c r="J3362" s="83" t="s">
        <v>1181</v>
      </c>
      <c r="K3362" s="83" t="s">
        <v>1008</v>
      </c>
      <c r="L3362" s="84" t="s">
        <v>1182</v>
      </c>
      <c r="M3362" s="84" t="s">
        <v>917</v>
      </c>
      <c r="N3362" s="83">
        <v>0.5</v>
      </c>
      <c r="O3362" s="83">
        <v>1</v>
      </c>
      <c r="P3362" s="83">
        <v>40</v>
      </c>
      <c r="Q3362" s="241">
        <f t="shared" si="246"/>
        <v>20</v>
      </c>
      <c r="R3362" s="240" t="str">
        <f t="shared" si="247"/>
        <v>OLASI RİSK</v>
      </c>
      <c r="S3362" s="84" t="s">
        <v>918</v>
      </c>
      <c r="T3362" s="83" t="s">
        <v>131</v>
      </c>
      <c r="U3362" s="155" t="s">
        <v>919</v>
      </c>
      <c r="V3362" s="85" t="s">
        <v>558</v>
      </c>
      <c r="W3362" s="156" t="s">
        <v>919</v>
      </c>
      <c r="X3362" s="156" t="s">
        <v>858</v>
      </c>
      <c r="Y3362" s="83">
        <v>0.5</v>
      </c>
      <c r="Z3362" s="83">
        <v>1</v>
      </c>
      <c r="AA3362" s="83">
        <v>15</v>
      </c>
      <c r="AB3362" s="241">
        <f t="shared" si="248"/>
        <v>7.5</v>
      </c>
      <c r="AC3362" s="240" t="str">
        <f t="shared" si="249"/>
        <v>DÜŞÜK RİSK</v>
      </c>
      <c r="AD3362" s="81" t="s">
        <v>132</v>
      </c>
      <c r="AE3362" s="81" t="s">
        <v>131</v>
      </c>
      <c r="AF3362" s="240" t="s">
        <v>921</v>
      </c>
      <c r="AG3362" s="83" t="s">
        <v>1170</v>
      </c>
    </row>
    <row r="3363" spans="1:33" ht="105" x14ac:dyDescent="0.45">
      <c r="A3363" s="152">
        <v>3356</v>
      </c>
      <c r="B3363" s="153">
        <v>45875</v>
      </c>
      <c r="C3363" s="83" t="s">
        <v>66</v>
      </c>
      <c r="D3363" s="81" t="s">
        <v>6754</v>
      </c>
      <c r="E3363" s="254" t="s">
        <v>2088</v>
      </c>
      <c r="F3363" s="154" t="s">
        <v>4304</v>
      </c>
      <c r="G3363" s="83" t="s">
        <v>1183</v>
      </c>
      <c r="H3363" s="83" t="s">
        <v>1184</v>
      </c>
      <c r="I3363" s="83" t="s">
        <v>1185</v>
      </c>
      <c r="J3363" s="83" t="s">
        <v>1186</v>
      </c>
      <c r="K3363" s="83" t="s">
        <v>857</v>
      </c>
      <c r="L3363" s="84" t="s">
        <v>1187</v>
      </c>
      <c r="M3363" s="84" t="s">
        <v>917</v>
      </c>
      <c r="N3363" s="83">
        <v>0.5</v>
      </c>
      <c r="O3363" s="83">
        <v>1</v>
      </c>
      <c r="P3363" s="83">
        <v>1</v>
      </c>
      <c r="Q3363" s="241">
        <f t="shared" si="246"/>
        <v>0.5</v>
      </c>
      <c r="R3363" s="240" t="str">
        <f t="shared" si="247"/>
        <v>DÜŞÜK RİSK</v>
      </c>
      <c r="S3363" s="84" t="s">
        <v>918</v>
      </c>
      <c r="T3363" s="83" t="s">
        <v>131</v>
      </c>
      <c r="U3363" s="155" t="s">
        <v>919</v>
      </c>
      <c r="V3363" s="85" t="s">
        <v>558</v>
      </c>
      <c r="W3363" s="156" t="s">
        <v>919</v>
      </c>
      <c r="X3363" s="156" t="s">
        <v>858</v>
      </c>
      <c r="Y3363" s="83">
        <v>0.5</v>
      </c>
      <c r="Z3363" s="83">
        <v>1</v>
      </c>
      <c r="AA3363" s="83">
        <v>1</v>
      </c>
      <c r="AB3363" s="241">
        <f t="shared" si="248"/>
        <v>0.5</v>
      </c>
      <c r="AC3363" s="240" t="str">
        <f t="shared" si="249"/>
        <v>DÜŞÜK RİSK</v>
      </c>
      <c r="AD3363" s="81" t="s">
        <v>132</v>
      </c>
      <c r="AE3363" s="81" t="s">
        <v>131</v>
      </c>
      <c r="AF3363" s="240" t="s">
        <v>921</v>
      </c>
      <c r="AG3363" s="83" t="s">
        <v>1170</v>
      </c>
    </row>
    <row r="3364" spans="1:33" ht="122.5" x14ac:dyDescent="0.45">
      <c r="A3364" s="152">
        <v>3357</v>
      </c>
      <c r="B3364" s="153">
        <v>45875</v>
      </c>
      <c r="C3364" s="83" t="s">
        <v>66</v>
      </c>
      <c r="D3364" s="81" t="s">
        <v>6754</v>
      </c>
      <c r="E3364" s="254" t="s">
        <v>2088</v>
      </c>
      <c r="F3364" s="154" t="s">
        <v>4304</v>
      </c>
      <c r="G3364" s="83" t="s">
        <v>1183</v>
      </c>
      <c r="H3364" s="83" t="s">
        <v>1188</v>
      </c>
      <c r="I3364" s="83" t="s">
        <v>1189</v>
      </c>
      <c r="J3364" s="83" t="s">
        <v>1186</v>
      </c>
      <c r="K3364" s="83" t="s">
        <v>857</v>
      </c>
      <c r="L3364" s="84" t="s">
        <v>1190</v>
      </c>
      <c r="M3364" s="84" t="s">
        <v>917</v>
      </c>
      <c r="N3364" s="83">
        <v>0.5</v>
      </c>
      <c r="O3364" s="83">
        <v>1</v>
      </c>
      <c r="P3364" s="83">
        <v>1</v>
      </c>
      <c r="Q3364" s="241">
        <f t="shared" si="246"/>
        <v>0.5</v>
      </c>
      <c r="R3364" s="240" t="str">
        <f t="shared" si="247"/>
        <v>DÜŞÜK RİSK</v>
      </c>
      <c r="S3364" s="84" t="s">
        <v>918</v>
      </c>
      <c r="T3364" s="83" t="s">
        <v>131</v>
      </c>
      <c r="U3364" s="155" t="s">
        <v>919</v>
      </c>
      <c r="V3364" s="85" t="s">
        <v>558</v>
      </c>
      <c r="W3364" s="156" t="s">
        <v>919</v>
      </c>
      <c r="X3364" s="156" t="s">
        <v>858</v>
      </c>
      <c r="Y3364" s="83">
        <v>0.5</v>
      </c>
      <c r="Z3364" s="83">
        <v>1</v>
      </c>
      <c r="AA3364" s="83">
        <v>1</v>
      </c>
      <c r="AB3364" s="241">
        <f t="shared" si="248"/>
        <v>0.5</v>
      </c>
      <c r="AC3364" s="240" t="str">
        <f t="shared" si="249"/>
        <v>DÜŞÜK RİSK</v>
      </c>
      <c r="AD3364" s="81" t="s">
        <v>132</v>
      </c>
      <c r="AE3364" s="81" t="s">
        <v>131</v>
      </c>
      <c r="AF3364" s="240" t="s">
        <v>921</v>
      </c>
      <c r="AG3364" s="83" t="s">
        <v>1170</v>
      </c>
    </row>
    <row r="3365" spans="1:33" ht="122.5" x14ac:dyDescent="0.45">
      <c r="A3365" s="152">
        <v>3358</v>
      </c>
      <c r="B3365" s="153">
        <v>45875</v>
      </c>
      <c r="C3365" s="83" t="s">
        <v>66</v>
      </c>
      <c r="D3365" s="81" t="s">
        <v>6754</v>
      </c>
      <c r="E3365" s="254" t="s">
        <v>2088</v>
      </c>
      <c r="F3365" s="154" t="s">
        <v>4304</v>
      </c>
      <c r="G3365" s="83" t="s">
        <v>1196</v>
      </c>
      <c r="H3365" s="83" t="s">
        <v>1197</v>
      </c>
      <c r="I3365" s="83" t="s">
        <v>3946</v>
      </c>
      <c r="J3365" s="83" t="s">
        <v>1199</v>
      </c>
      <c r="K3365" s="83" t="s">
        <v>857</v>
      </c>
      <c r="L3365" s="84" t="s">
        <v>1200</v>
      </c>
      <c r="M3365" s="84" t="s">
        <v>917</v>
      </c>
      <c r="N3365" s="83">
        <v>0.5</v>
      </c>
      <c r="O3365" s="83">
        <v>1</v>
      </c>
      <c r="P3365" s="83">
        <v>1</v>
      </c>
      <c r="Q3365" s="241">
        <f t="shared" si="246"/>
        <v>0.5</v>
      </c>
      <c r="R3365" s="240" t="str">
        <f t="shared" si="247"/>
        <v>DÜŞÜK RİSK</v>
      </c>
      <c r="S3365" s="84" t="s">
        <v>918</v>
      </c>
      <c r="T3365" s="83" t="s">
        <v>131</v>
      </c>
      <c r="U3365" s="155" t="s">
        <v>919</v>
      </c>
      <c r="V3365" s="85" t="s">
        <v>558</v>
      </c>
      <c r="W3365" s="156" t="s">
        <v>919</v>
      </c>
      <c r="X3365" s="156" t="s">
        <v>858</v>
      </c>
      <c r="Y3365" s="83">
        <v>0.5</v>
      </c>
      <c r="Z3365" s="83">
        <v>1</v>
      </c>
      <c r="AA3365" s="83">
        <v>1</v>
      </c>
      <c r="AB3365" s="241">
        <f t="shared" si="248"/>
        <v>0.5</v>
      </c>
      <c r="AC3365" s="240" t="str">
        <f t="shared" si="249"/>
        <v>DÜŞÜK RİSK</v>
      </c>
      <c r="AD3365" s="81" t="s">
        <v>132</v>
      </c>
      <c r="AE3365" s="81" t="s">
        <v>131</v>
      </c>
      <c r="AF3365" s="240" t="s">
        <v>921</v>
      </c>
      <c r="AG3365" s="83" t="s">
        <v>1201</v>
      </c>
    </row>
    <row r="3366" spans="1:33" ht="105" x14ac:dyDescent="0.45">
      <c r="A3366" s="152">
        <v>3359</v>
      </c>
      <c r="B3366" s="153">
        <v>45875</v>
      </c>
      <c r="C3366" s="83" t="s">
        <v>66</v>
      </c>
      <c r="D3366" s="81" t="s">
        <v>6754</v>
      </c>
      <c r="E3366" s="254" t="s">
        <v>2088</v>
      </c>
      <c r="F3366" s="154" t="s">
        <v>4304</v>
      </c>
      <c r="G3366" s="83" t="s">
        <v>1196</v>
      </c>
      <c r="H3366" s="83" t="s">
        <v>1202</v>
      </c>
      <c r="I3366" s="83" t="s">
        <v>1203</v>
      </c>
      <c r="J3366" s="83" t="s">
        <v>1199</v>
      </c>
      <c r="K3366" s="83" t="s">
        <v>857</v>
      </c>
      <c r="L3366" s="84" t="s">
        <v>1204</v>
      </c>
      <c r="M3366" s="84" t="s">
        <v>917</v>
      </c>
      <c r="N3366" s="83">
        <v>0.5</v>
      </c>
      <c r="O3366" s="83">
        <v>1</v>
      </c>
      <c r="P3366" s="83">
        <v>3</v>
      </c>
      <c r="Q3366" s="241">
        <f t="shared" si="246"/>
        <v>1.5</v>
      </c>
      <c r="R3366" s="240" t="str">
        <f t="shared" si="247"/>
        <v>DÜŞÜK RİSK</v>
      </c>
      <c r="S3366" s="84" t="s">
        <v>918</v>
      </c>
      <c r="T3366" s="83" t="s">
        <v>131</v>
      </c>
      <c r="U3366" s="155" t="s">
        <v>919</v>
      </c>
      <c r="V3366" s="85" t="s">
        <v>558</v>
      </c>
      <c r="W3366" s="156" t="s">
        <v>919</v>
      </c>
      <c r="X3366" s="156" t="s">
        <v>858</v>
      </c>
      <c r="Y3366" s="83">
        <v>0.5</v>
      </c>
      <c r="Z3366" s="83">
        <v>1</v>
      </c>
      <c r="AA3366" s="83">
        <v>3</v>
      </c>
      <c r="AB3366" s="241">
        <f t="shared" si="248"/>
        <v>1.5</v>
      </c>
      <c r="AC3366" s="240" t="str">
        <f t="shared" si="249"/>
        <v>DÜŞÜK RİSK</v>
      </c>
      <c r="AD3366" s="81" t="s">
        <v>132</v>
      </c>
      <c r="AE3366" s="81" t="s">
        <v>131</v>
      </c>
      <c r="AF3366" s="240" t="s">
        <v>921</v>
      </c>
      <c r="AG3366" s="83" t="s">
        <v>1201</v>
      </c>
    </row>
    <row r="3367" spans="1:33" ht="175" x14ac:dyDescent="0.45">
      <c r="A3367" s="152">
        <v>3360</v>
      </c>
      <c r="B3367" s="153">
        <v>45875</v>
      </c>
      <c r="C3367" s="83" t="s">
        <v>66</v>
      </c>
      <c r="D3367" s="81" t="s">
        <v>6754</v>
      </c>
      <c r="E3367" s="254" t="s">
        <v>2088</v>
      </c>
      <c r="F3367" s="154" t="s">
        <v>4304</v>
      </c>
      <c r="G3367" s="83" t="s">
        <v>1196</v>
      </c>
      <c r="H3367" s="83" t="s">
        <v>1205</v>
      </c>
      <c r="I3367" s="83" t="s">
        <v>1206</v>
      </c>
      <c r="J3367" s="83" t="s">
        <v>1207</v>
      </c>
      <c r="K3367" s="83" t="s">
        <v>857</v>
      </c>
      <c r="L3367" s="84" t="s">
        <v>1208</v>
      </c>
      <c r="M3367" s="84" t="s">
        <v>917</v>
      </c>
      <c r="N3367" s="83">
        <v>0.5</v>
      </c>
      <c r="O3367" s="83">
        <v>6</v>
      </c>
      <c r="P3367" s="83">
        <v>3</v>
      </c>
      <c r="Q3367" s="241">
        <f t="shared" si="246"/>
        <v>9</v>
      </c>
      <c r="R3367" s="240" t="str">
        <f t="shared" si="247"/>
        <v>DÜŞÜK RİSK</v>
      </c>
      <c r="S3367" s="84" t="s">
        <v>918</v>
      </c>
      <c r="T3367" s="83" t="s">
        <v>190</v>
      </c>
      <c r="U3367" s="155" t="s">
        <v>919</v>
      </c>
      <c r="V3367" s="85" t="s">
        <v>558</v>
      </c>
      <c r="W3367" s="156" t="s">
        <v>919</v>
      </c>
      <c r="X3367" s="156" t="s">
        <v>858</v>
      </c>
      <c r="Y3367" s="83">
        <v>0.5</v>
      </c>
      <c r="Z3367" s="83">
        <v>6</v>
      </c>
      <c r="AA3367" s="83">
        <v>3</v>
      </c>
      <c r="AB3367" s="241">
        <f t="shared" si="248"/>
        <v>9</v>
      </c>
      <c r="AC3367" s="240" t="str">
        <f t="shared" si="249"/>
        <v>DÜŞÜK RİSK</v>
      </c>
      <c r="AD3367" s="81" t="s">
        <v>132</v>
      </c>
      <c r="AE3367" s="81" t="s">
        <v>190</v>
      </c>
      <c r="AF3367" s="240" t="s">
        <v>921</v>
      </c>
      <c r="AG3367" s="83" t="s">
        <v>1170</v>
      </c>
    </row>
    <row r="3368" spans="1:33" ht="105" x14ac:dyDescent="0.45">
      <c r="A3368" s="152">
        <v>3361</v>
      </c>
      <c r="B3368" s="153">
        <v>45875</v>
      </c>
      <c r="C3368" s="83" t="s">
        <v>66</v>
      </c>
      <c r="D3368" s="81" t="s">
        <v>6754</v>
      </c>
      <c r="E3368" s="254" t="s">
        <v>2088</v>
      </c>
      <c r="F3368" s="154" t="s">
        <v>4304</v>
      </c>
      <c r="G3368" s="83" t="s">
        <v>1196</v>
      </c>
      <c r="H3368" s="83" t="s">
        <v>1209</v>
      </c>
      <c r="I3368" s="83" t="s">
        <v>1210</v>
      </c>
      <c r="J3368" s="83" t="s">
        <v>935</v>
      </c>
      <c r="K3368" s="83" t="s">
        <v>857</v>
      </c>
      <c r="L3368" s="84" t="s">
        <v>1211</v>
      </c>
      <c r="M3368" s="84" t="s">
        <v>917</v>
      </c>
      <c r="N3368" s="83">
        <v>1</v>
      </c>
      <c r="O3368" s="83">
        <v>1</v>
      </c>
      <c r="P3368" s="83">
        <v>3</v>
      </c>
      <c r="Q3368" s="241">
        <f t="shared" si="246"/>
        <v>3</v>
      </c>
      <c r="R3368" s="240" t="str">
        <f t="shared" si="247"/>
        <v>DÜŞÜK RİSK</v>
      </c>
      <c r="S3368" s="84" t="s">
        <v>918</v>
      </c>
      <c r="T3368" s="83" t="s">
        <v>131</v>
      </c>
      <c r="U3368" s="155" t="s">
        <v>919</v>
      </c>
      <c r="V3368" s="85" t="s">
        <v>558</v>
      </c>
      <c r="W3368" s="156" t="s">
        <v>919</v>
      </c>
      <c r="X3368" s="156" t="s">
        <v>858</v>
      </c>
      <c r="Y3368" s="83">
        <v>0.5</v>
      </c>
      <c r="Z3368" s="83">
        <v>1</v>
      </c>
      <c r="AA3368" s="83">
        <v>3</v>
      </c>
      <c r="AB3368" s="241">
        <f t="shared" si="248"/>
        <v>1.5</v>
      </c>
      <c r="AC3368" s="240" t="str">
        <f t="shared" si="249"/>
        <v>DÜŞÜK RİSK</v>
      </c>
      <c r="AD3368" s="81" t="s">
        <v>132</v>
      </c>
      <c r="AE3368" s="81" t="s">
        <v>131</v>
      </c>
      <c r="AF3368" s="240" t="s">
        <v>921</v>
      </c>
      <c r="AG3368" s="83" t="s">
        <v>1201</v>
      </c>
    </row>
    <row r="3369" spans="1:33" ht="140" x14ac:dyDescent="0.45">
      <c r="A3369" s="152">
        <v>3362</v>
      </c>
      <c r="B3369" s="153">
        <v>45875</v>
      </c>
      <c r="C3369" s="83" t="s">
        <v>66</v>
      </c>
      <c r="D3369" s="81" t="s">
        <v>6754</v>
      </c>
      <c r="E3369" s="254" t="s">
        <v>2088</v>
      </c>
      <c r="F3369" s="154" t="s">
        <v>4304</v>
      </c>
      <c r="G3369" s="83" t="s">
        <v>1196</v>
      </c>
      <c r="H3369" s="83" t="s">
        <v>1212</v>
      </c>
      <c r="I3369" s="83" t="s">
        <v>1213</v>
      </c>
      <c r="J3369" s="83" t="s">
        <v>935</v>
      </c>
      <c r="K3369" s="83" t="s">
        <v>857</v>
      </c>
      <c r="L3369" s="84" t="s">
        <v>1214</v>
      </c>
      <c r="M3369" s="84" t="s">
        <v>917</v>
      </c>
      <c r="N3369" s="83">
        <v>1</v>
      </c>
      <c r="O3369" s="83">
        <v>1</v>
      </c>
      <c r="P3369" s="83">
        <v>3</v>
      </c>
      <c r="Q3369" s="241">
        <f t="shared" si="246"/>
        <v>3</v>
      </c>
      <c r="R3369" s="240" t="str">
        <f t="shared" si="247"/>
        <v>DÜŞÜK RİSK</v>
      </c>
      <c r="S3369" s="84" t="s">
        <v>918</v>
      </c>
      <c r="T3369" s="83" t="s">
        <v>131</v>
      </c>
      <c r="U3369" s="155" t="s">
        <v>919</v>
      </c>
      <c r="V3369" s="85" t="s">
        <v>558</v>
      </c>
      <c r="W3369" s="156" t="s">
        <v>919</v>
      </c>
      <c r="X3369" s="156" t="s">
        <v>858</v>
      </c>
      <c r="Y3369" s="83">
        <v>0.5</v>
      </c>
      <c r="Z3369" s="83">
        <v>1</v>
      </c>
      <c r="AA3369" s="83">
        <v>3</v>
      </c>
      <c r="AB3369" s="241">
        <f t="shared" si="248"/>
        <v>1.5</v>
      </c>
      <c r="AC3369" s="240" t="str">
        <f t="shared" si="249"/>
        <v>DÜŞÜK RİSK</v>
      </c>
      <c r="AD3369" s="81" t="s">
        <v>132</v>
      </c>
      <c r="AE3369" s="81" t="s">
        <v>131</v>
      </c>
      <c r="AF3369" s="240" t="s">
        <v>921</v>
      </c>
      <c r="AG3369" s="83" t="s">
        <v>1201</v>
      </c>
    </row>
    <row r="3370" spans="1:33" ht="210" x14ac:dyDescent="0.45">
      <c r="A3370" s="152">
        <v>3363</v>
      </c>
      <c r="B3370" s="153">
        <v>45875</v>
      </c>
      <c r="C3370" s="81" t="s">
        <v>66</v>
      </c>
      <c r="D3370" s="81" t="s">
        <v>6755</v>
      </c>
      <c r="E3370" s="254" t="s">
        <v>2088</v>
      </c>
      <c r="F3370" s="154" t="s">
        <v>4304</v>
      </c>
      <c r="G3370" s="83" t="s">
        <v>963</v>
      </c>
      <c r="H3370" s="83" t="s">
        <v>1215</v>
      </c>
      <c r="I3370" s="83" t="s">
        <v>1216</v>
      </c>
      <c r="J3370" s="83" t="s">
        <v>1217</v>
      </c>
      <c r="K3370" s="83" t="s">
        <v>857</v>
      </c>
      <c r="L3370" s="84" t="s">
        <v>1218</v>
      </c>
      <c r="M3370" s="84" t="s">
        <v>917</v>
      </c>
      <c r="N3370" s="83">
        <v>1</v>
      </c>
      <c r="O3370" s="83">
        <v>2</v>
      </c>
      <c r="P3370" s="83">
        <v>15</v>
      </c>
      <c r="Q3370" s="241">
        <f t="shared" si="246"/>
        <v>30</v>
      </c>
      <c r="R3370" s="240" t="str">
        <f t="shared" si="247"/>
        <v>OLASI RİSK</v>
      </c>
      <c r="S3370" s="84" t="s">
        <v>918</v>
      </c>
      <c r="T3370" s="83" t="s">
        <v>191</v>
      </c>
      <c r="U3370" s="155" t="s">
        <v>919</v>
      </c>
      <c r="V3370" s="85" t="s">
        <v>558</v>
      </c>
      <c r="W3370" s="156" t="s">
        <v>919</v>
      </c>
      <c r="X3370" s="156" t="s">
        <v>858</v>
      </c>
      <c r="Y3370" s="83">
        <v>1</v>
      </c>
      <c r="Z3370" s="83">
        <v>1</v>
      </c>
      <c r="AA3370" s="83">
        <v>15</v>
      </c>
      <c r="AB3370" s="241">
        <f t="shared" si="248"/>
        <v>15</v>
      </c>
      <c r="AC3370" s="240" t="str">
        <f t="shared" si="249"/>
        <v>DÜŞÜK RİSK</v>
      </c>
      <c r="AD3370" s="81" t="s">
        <v>493</v>
      </c>
      <c r="AE3370" s="81" t="s">
        <v>191</v>
      </c>
      <c r="AF3370" s="240" t="s">
        <v>1219</v>
      </c>
      <c r="AG3370" s="83" t="s">
        <v>1220</v>
      </c>
    </row>
    <row r="3371" spans="1:33" ht="157.5" x14ac:dyDescent="0.45">
      <c r="A3371" s="152">
        <v>3364</v>
      </c>
      <c r="B3371" s="153">
        <v>45875</v>
      </c>
      <c r="C3371" s="81" t="s">
        <v>66</v>
      </c>
      <c r="D3371" s="81" t="s">
        <v>6755</v>
      </c>
      <c r="E3371" s="254" t="s">
        <v>2088</v>
      </c>
      <c r="F3371" s="154" t="s">
        <v>4304</v>
      </c>
      <c r="G3371" s="83" t="s">
        <v>1221</v>
      </c>
      <c r="H3371" s="83" t="s">
        <v>1222</v>
      </c>
      <c r="I3371" s="83" t="s">
        <v>1223</v>
      </c>
      <c r="J3371" s="83" t="s">
        <v>1224</v>
      </c>
      <c r="K3371" s="83" t="s">
        <v>857</v>
      </c>
      <c r="L3371" s="84" t="s">
        <v>1225</v>
      </c>
      <c r="M3371" s="84" t="s">
        <v>917</v>
      </c>
      <c r="N3371" s="83">
        <v>1</v>
      </c>
      <c r="O3371" s="83">
        <v>3</v>
      </c>
      <c r="P3371" s="83">
        <v>100</v>
      </c>
      <c r="Q3371" s="241">
        <f t="shared" si="246"/>
        <v>300</v>
      </c>
      <c r="R3371" s="240" t="str">
        <f t="shared" si="247"/>
        <v>YÜKSEK RİSK</v>
      </c>
      <c r="S3371" s="84" t="s">
        <v>918</v>
      </c>
      <c r="T3371" s="83" t="s">
        <v>191</v>
      </c>
      <c r="U3371" s="155" t="s">
        <v>919</v>
      </c>
      <c r="V3371" s="85" t="s">
        <v>558</v>
      </c>
      <c r="W3371" s="156" t="s">
        <v>919</v>
      </c>
      <c r="X3371" s="156" t="s">
        <v>858</v>
      </c>
      <c r="Y3371" s="83">
        <v>1</v>
      </c>
      <c r="Z3371" s="83">
        <v>1</v>
      </c>
      <c r="AA3371" s="83">
        <v>40</v>
      </c>
      <c r="AB3371" s="241">
        <f t="shared" si="248"/>
        <v>40</v>
      </c>
      <c r="AC3371" s="240" t="str">
        <f t="shared" si="249"/>
        <v>OLASI RİSK</v>
      </c>
      <c r="AD3371" s="81" t="s">
        <v>132</v>
      </c>
      <c r="AE3371" s="81" t="s">
        <v>191</v>
      </c>
      <c r="AF3371" s="240" t="s">
        <v>921</v>
      </c>
      <c r="AG3371" s="83" t="s">
        <v>1220</v>
      </c>
    </row>
    <row r="3372" spans="1:33" ht="157.5" x14ac:dyDescent="0.45">
      <c r="A3372" s="152">
        <v>3365</v>
      </c>
      <c r="B3372" s="153">
        <v>45875</v>
      </c>
      <c r="C3372" s="81" t="s">
        <v>66</v>
      </c>
      <c r="D3372" s="81" t="s">
        <v>6755</v>
      </c>
      <c r="E3372" s="254" t="s">
        <v>2088</v>
      </c>
      <c r="F3372" s="154" t="s">
        <v>4304</v>
      </c>
      <c r="G3372" s="83" t="s">
        <v>1226</v>
      </c>
      <c r="H3372" s="83" t="s">
        <v>309</v>
      </c>
      <c r="I3372" s="83" t="s">
        <v>1227</v>
      </c>
      <c r="J3372" s="83" t="s">
        <v>1228</v>
      </c>
      <c r="K3372" s="83" t="s">
        <v>857</v>
      </c>
      <c r="L3372" s="84" t="s">
        <v>1225</v>
      </c>
      <c r="M3372" s="84" t="s">
        <v>1169</v>
      </c>
      <c r="N3372" s="83">
        <v>1</v>
      </c>
      <c r="O3372" s="83">
        <v>3</v>
      </c>
      <c r="P3372" s="83">
        <v>100</v>
      </c>
      <c r="Q3372" s="241">
        <f t="shared" si="246"/>
        <v>300</v>
      </c>
      <c r="R3372" s="240" t="str">
        <f t="shared" si="247"/>
        <v>YÜKSEK RİSK</v>
      </c>
      <c r="S3372" s="84" t="s">
        <v>918</v>
      </c>
      <c r="T3372" s="83" t="s">
        <v>191</v>
      </c>
      <c r="U3372" s="155" t="s">
        <v>919</v>
      </c>
      <c r="V3372" s="85" t="s">
        <v>558</v>
      </c>
      <c r="W3372" s="156" t="s">
        <v>919</v>
      </c>
      <c r="X3372" s="156" t="s">
        <v>858</v>
      </c>
      <c r="Y3372" s="83">
        <v>1</v>
      </c>
      <c r="Z3372" s="83">
        <v>1</v>
      </c>
      <c r="AA3372" s="83">
        <v>40</v>
      </c>
      <c r="AB3372" s="241">
        <f t="shared" si="248"/>
        <v>40</v>
      </c>
      <c r="AC3372" s="240" t="str">
        <f t="shared" si="249"/>
        <v>OLASI RİSK</v>
      </c>
      <c r="AD3372" s="81" t="s">
        <v>132</v>
      </c>
      <c r="AE3372" s="81" t="s">
        <v>191</v>
      </c>
      <c r="AF3372" s="240" t="s">
        <v>921</v>
      </c>
      <c r="AG3372" s="83" t="s">
        <v>1220</v>
      </c>
    </row>
    <row r="3373" spans="1:33" ht="87.5" x14ac:dyDescent="0.45">
      <c r="A3373" s="152">
        <v>3366</v>
      </c>
      <c r="B3373" s="153">
        <v>45875</v>
      </c>
      <c r="C3373" s="81" t="s">
        <v>66</v>
      </c>
      <c r="D3373" s="81" t="s">
        <v>6755</v>
      </c>
      <c r="E3373" s="254" t="s">
        <v>2088</v>
      </c>
      <c r="F3373" s="154" t="s">
        <v>4304</v>
      </c>
      <c r="G3373" s="83" t="s">
        <v>1229</v>
      </c>
      <c r="H3373" s="83" t="s">
        <v>1230</v>
      </c>
      <c r="I3373" s="83" t="s">
        <v>1231</v>
      </c>
      <c r="J3373" s="83" t="s">
        <v>1232</v>
      </c>
      <c r="K3373" s="83" t="s">
        <v>857</v>
      </c>
      <c r="L3373" s="84" t="s">
        <v>1233</v>
      </c>
      <c r="M3373" s="84" t="s">
        <v>1169</v>
      </c>
      <c r="N3373" s="83">
        <v>0.5</v>
      </c>
      <c r="O3373" s="83">
        <v>0.5</v>
      </c>
      <c r="P3373" s="83">
        <v>40</v>
      </c>
      <c r="Q3373" s="241">
        <f t="shared" si="246"/>
        <v>10</v>
      </c>
      <c r="R3373" s="240" t="str">
        <f t="shared" si="247"/>
        <v>DÜŞÜK RİSK</v>
      </c>
      <c r="S3373" s="84" t="s">
        <v>918</v>
      </c>
      <c r="T3373" s="83" t="s">
        <v>191</v>
      </c>
      <c r="U3373" s="155" t="s">
        <v>919</v>
      </c>
      <c r="V3373" s="85" t="s">
        <v>558</v>
      </c>
      <c r="W3373" s="156" t="s">
        <v>919</v>
      </c>
      <c r="X3373" s="156" t="s">
        <v>858</v>
      </c>
      <c r="Y3373" s="83">
        <v>0.5</v>
      </c>
      <c r="Z3373" s="83">
        <v>0.5</v>
      </c>
      <c r="AA3373" s="83">
        <v>40</v>
      </c>
      <c r="AB3373" s="241">
        <f t="shared" si="248"/>
        <v>10</v>
      </c>
      <c r="AC3373" s="240" t="str">
        <f t="shared" si="249"/>
        <v>DÜŞÜK RİSK</v>
      </c>
      <c r="AD3373" s="81" t="s">
        <v>132</v>
      </c>
      <c r="AE3373" s="81" t="s">
        <v>191</v>
      </c>
      <c r="AF3373" s="240" t="s">
        <v>921</v>
      </c>
      <c r="AG3373" s="83" t="s">
        <v>1220</v>
      </c>
    </row>
    <row r="3374" spans="1:33" ht="140" x14ac:dyDescent="0.45">
      <c r="A3374" s="152">
        <v>3367</v>
      </c>
      <c r="B3374" s="153">
        <v>45875</v>
      </c>
      <c r="C3374" s="81" t="s">
        <v>66</v>
      </c>
      <c r="D3374" s="81" t="s">
        <v>6755</v>
      </c>
      <c r="E3374" s="254" t="s">
        <v>2088</v>
      </c>
      <c r="F3374" s="154" t="s">
        <v>4304</v>
      </c>
      <c r="G3374" s="83" t="s">
        <v>1229</v>
      </c>
      <c r="H3374" s="83" t="s">
        <v>1234</v>
      </c>
      <c r="I3374" s="83" t="s">
        <v>1235</v>
      </c>
      <c r="J3374" s="83" t="s">
        <v>1236</v>
      </c>
      <c r="K3374" s="83" t="s">
        <v>857</v>
      </c>
      <c r="L3374" s="84" t="s">
        <v>1237</v>
      </c>
      <c r="M3374" s="84" t="s">
        <v>1169</v>
      </c>
      <c r="N3374" s="83">
        <v>1</v>
      </c>
      <c r="O3374" s="83">
        <v>3</v>
      </c>
      <c r="P3374" s="83">
        <v>40</v>
      </c>
      <c r="Q3374" s="241">
        <f t="shared" si="246"/>
        <v>120</v>
      </c>
      <c r="R3374" s="240" t="str">
        <f t="shared" si="247"/>
        <v>ÖNEMLİ RİSK</v>
      </c>
      <c r="S3374" s="84" t="s">
        <v>918</v>
      </c>
      <c r="T3374" s="83" t="s">
        <v>191</v>
      </c>
      <c r="U3374" s="155" t="s">
        <v>919</v>
      </c>
      <c r="V3374" s="85" t="s">
        <v>558</v>
      </c>
      <c r="W3374" s="156" t="s">
        <v>919</v>
      </c>
      <c r="X3374" s="156" t="s">
        <v>858</v>
      </c>
      <c r="Y3374" s="83">
        <v>1</v>
      </c>
      <c r="Z3374" s="83">
        <v>2</v>
      </c>
      <c r="AA3374" s="83">
        <v>15</v>
      </c>
      <c r="AB3374" s="241">
        <f t="shared" si="248"/>
        <v>30</v>
      </c>
      <c r="AC3374" s="240" t="str">
        <f t="shared" si="249"/>
        <v>OLASI RİSK</v>
      </c>
      <c r="AD3374" s="81" t="s">
        <v>132</v>
      </c>
      <c r="AE3374" s="81" t="s">
        <v>191</v>
      </c>
      <c r="AF3374" s="240" t="s">
        <v>921</v>
      </c>
      <c r="AG3374" s="83" t="s">
        <v>1220</v>
      </c>
    </row>
    <row r="3375" spans="1:33" ht="105" x14ac:dyDescent="0.45">
      <c r="A3375" s="152">
        <v>3368</v>
      </c>
      <c r="B3375" s="153">
        <v>45875</v>
      </c>
      <c r="C3375" s="81" t="s">
        <v>66</v>
      </c>
      <c r="D3375" s="81" t="s">
        <v>6755</v>
      </c>
      <c r="E3375" s="254" t="s">
        <v>2088</v>
      </c>
      <c r="F3375" s="154" t="s">
        <v>4304</v>
      </c>
      <c r="G3375" s="83" t="s">
        <v>1238</v>
      </c>
      <c r="H3375" s="83" t="s">
        <v>1239</v>
      </c>
      <c r="I3375" s="83" t="s">
        <v>1240</v>
      </c>
      <c r="J3375" s="83" t="s">
        <v>1241</v>
      </c>
      <c r="K3375" s="83" t="s">
        <v>857</v>
      </c>
      <c r="L3375" s="84" t="s">
        <v>1242</v>
      </c>
      <c r="M3375" s="84" t="s">
        <v>917</v>
      </c>
      <c r="N3375" s="83">
        <v>1</v>
      </c>
      <c r="O3375" s="83">
        <v>2</v>
      </c>
      <c r="P3375" s="83">
        <v>15</v>
      </c>
      <c r="Q3375" s="241">
        <f t="shared" si="246"/>
        <v>30</v>
      </c>
      <c r="R3375" s="240" t="str">
        <f t="shared" si="247"/>
        <v>OLASI RİSK</v>
      </c>
      <c r="S3375" s="84" t="s">
        <v>918</v>
      </c>
      <c r="T3375" s="83" t="s">
        <v>191</v>
      </c>
      <c r="U3375" s="155" t="s">
        <v>919</v>
      </c>
      <c r="V3375" s="85" t="s">
        <v>558</v>
      </c>
      <c r="W3375" s="156" t="s">
        <v>919</v>
      </c>
      <c r="X3375" s="156" t="s">
        <v>858</v>
      </c>
      <c r="Y3375" s="83">
        <v>1</v>
      </c>
      <c r="Z3375" s="83">
        <v>2</v>
      </c>
      <c r="AA3375" s="83">
        <v>15</v>
      </c>
      <c r="AB3375" s="241">
        <f t="shared" si="248"/>
        <v>30</v>
      </c>
      <c r="AC3375" s="240" t="str">
        <f t="shared" si="249"/>
        <v>OLASI RİSK</v>
      </c>
      <c r="AD3375" s="81" t="s">
        <v>132</v>
      </c>
      <c r="AE3375" s="81" t="s">
        <v>191</v>
      </c>
      <c r="AF3375" s="240" t="s">
        <v>921</v>
      </c>
      <c r="AG3375" s="83" t="s">
        <v>1220</v>
      </c>
    </row>
    <row r="3376" spans="1:33" ht="175" x14ac:dyDescent="0.45">
      <c r="A3376" s="152">
        <v>3369</v>
      </c>
      <c r="B3376" s="153">
        <v>45875</v>
      </c>
      <c r="C3376" s="81" t="s">
        <v>66</v>
      </c>
      <c r="D3376" s="81" t="s">
        <v>6755</v>
      </c>
      <c r="E3376" s="254" t="s">
        <v>2088</v>
      </c>
      <c r="F3376" s="154" t="s">
        <v>4304</v>
      </c>
      <c r="G3376" s="83" t="s">
        <v>1229</v>
      </c>
      <c r="H3376" s="83" t="s">
        <v>1243</v>
      </c>
      <c r="I3376" s="83" t="s">
        <v>1244</v>
      </c>
      <c r="J3376" s="83" t="s">
        <v>1245</v>
      </c>
      <c r="K3376" s="83" t="s">
        <v>857</v>
      </c>
      <c r="L3376" s="84" t="s">
        <v>1246</v>
      </c>
      <c r="M3376" s="84" t="s">
        <v>1169</v>
      </c>
      <c r="N3376" s="83">
        <v>0.5</v>
      </c>
      <c r="O3376" s="83">
        <v>1</v>
      </c>
      <c r="P3376" s="83">
        <v>40</v>
      </c>
      <c r="Q3376" s="241">
        <f t="shared" si="246"/>
        <v>20</v>
      </c>
      <c r="R3376" s="240" t="str">
        <f t="shared" si="247"/>
        <v>OLASI RİSK</v>
      </c>
      <c r="S3376" s="84" t="s">
        <v>918</v>
      </c>
      <c r="T3376" s="83" t="s">
        <v>191</v>
      </c>
      <c r="U3376" s="155" t="s">
        <v>919</v>
      </c>
      <c r="V3376" s="85" t="s">
        <v>558</v>
      </c>
      <c r="W3376" s="156" t="s">
        <v>919</v>
      </c>
      <c r="X3376" s="156" t="s">
        <v>858</v>
      </c>
      <c r="Y3376" s="83">
        <v>0.5</v>
      </c>
      <c r="Z3376" s="83">
        <v>0.5</v>
      </c>
      <c r="AA3376" s="83">
        <v>40</v>
      </c>
      <c r="AB3376" s="241">
        <f t="shared" si="248"/>
        <v>10</v>
      </c>
      <c r="AC3376" s="240" t="str">
        <f t="shared" si="249"/>
        <v>DÜŞÜK RİSK</v>
      </c>
      <c r="AD3376" s="81" t="s">
        <v>132</v>
      </c>
      <c r="AE3376" s="81" t="s">
        <v>191</v>
      </c>
      <c r="AF3376" s="240" t="s">
        <v>921</v>
      </c>
      <c r="AG3376" s="83" t="s">
        <v>1220</v>
      </c>
    </row>
    <row r="3377" spans="1:33" ht="157.5" x14ac:dyDescent="0.45">
      <c r="A3377" s="152">
        <v>3370</v>
      </c>
      <c r="B3377" s="153">
        <v>45875</v>
      </c>
      <c r="C3377" s="81" t="s">
        <v>66</v>
      </c>
      <c r="D3377" s="81" t="s">
        <v>6755</v>
      </c>
      <c r="E3377" s="254" t="s">
        <v>2088</v>
      </c>
      <c r="F3377" s="154" t="s">
        <v>4304</v>
      </c>
      <c r="G3377" s="83" t="s">
        <v>1247</v>
      </c>
      <c r="H3377" s="83" t="s">
        <v>1248</v>
      </c>
      <c r="I3377" s="83" t="s">
        <v>1249</v>
      </c>
      <c r="J3377" s="83" t="s">
        <v>1250</v>
      </c>
      <c r="K3377" s="83" t="s">
        <v>857</v>
      </c>
      <c r="L3377" s="84" t="s">
        <v>1251</v>
      </c>
      <c r="M3377" s="84" t="s">
        <v>1169</v>
      </c>
      <c r="N3377" s="83">
        <v>0.5</v>
      </c>
      <c r="O3377" s="83">
        <v>1</v>
      </c>
      <c r="P3377" s="83">
        <v>40</v>
      </c>
      <c r="Q3377" s="241">
        <f t="shared" si="246"/>
        <v>20</v>
      </c>
      <c r="R3377" s="240" t="str">
        <f t="shared" si="247"/>
        <v>OLASI RİSK</v>
      </c>
      <c r="S3377" s="84" t="s">
        <v>918</v>
      </c>
      <c r="T3377" s="83" t="s">
        <v>192</v>
      </c>
      <c r="U3377" s="155" t="s">
        <v>919</v>
      </c>
      <c r="V3377" s="85" t="s">
        <v>558</v>
      </c>
      <c r="W3377" s="156" t="s">
        <v>919</v>
      </c>
      <c r="X3377" s="156" t="s">
        <v>858</v>
      </c>
      <c r="Y3377" s="83">
        <v>0.5</v>
      </c>
      <c r="Z3377" s="83">
        <v>0.5</v>
      </c>
      <c r="AA3377" s="83">
        <v>40</v>
      </c>
      <c r="AB3377" s="241">
        <f t="shared" si="248"/>
        <v>10</v>
      </c>
      <c r="AC3377" s="240" t="str">
        <f t="shared" si="249"/>
        <v>DÜŞÜK RİSK</v>
      </c>
      <c r="AD3377" s="81" t="s">
        <v>132</v>
      </c>
      <c r="AE3377" s="81" t="s">
        <v>191</v>
      </c>
      <c r="AF3377" s="240" t="s">
        <v>921</v>
      </c>
      <c r="AG3377" s="83" t="s">
        <v>1220</v>
      </c>
    </row>
    <row r="3378" spans="1:33" ht="157.5" x14ac:dyDescent="0.45">
      <c r="A3378" s="152">
        <v>3371</v>
      </c>
      <c r="B3378" s="153">
        <v>45875</v>
      </c>
      <c r="C3378" s="81" t="s">
        <v>66</v>
      </c>
      <c r="D3378" s="81" t="s">
        <v>6755</v>
      </c>
      <c r="E3378" s="254" t="s">
        <v>2088</v>
      </c>
      <c r="F3378" s="154" t="s">
        <v>4304</v>
      </c>
      <c r="G3378" s="83" t="s">
        <v>1247</v>
      </c>
      <c r="H3378" s="83" t="s">
        <v>1252</v>
      </c>
      <c r="I3378" s="83" t="s">
        <v>1253</v>
      </c>
      <c r="J3378" s="83" t="s">
        <v>1254</v>
      </c>
      <c r="K3378" s="83" t="s">
        <v>857</v>
      </c>
      <c r="L3378" s="84" t="s">
        <v>1251</v>
      </c>
      <c r="M3378" s="84" t="s">
        <v>1169</v>
      </c>
      <c r="N3378" s="83">
        <v>0.5</v>
      </c>
      <c r="O3378" s="83">
        <v>1</v>
      </c>
      <c r="P3378" s="83">
        <v>40</v>
      </c>
      <c r="Q3378" s="241">
        <f t="shared" si="246"/>
        <v>20</v>
      </c>
      <c r="R3378" s="240" t="str">
        <f t="shared" si="247"/>
        <v>OLASI RİSK</v>
      </c>
      <c r="S3378" s="84" t="s">
        <v>918</v>
      </c>
      <c r="T3378" s="83" t="s">
        <v>191</v>
      </c>
      <c r="U3378" s="155" t="s">
        <v>919</v>
      </c>
      <c r="V3378" s="85" t="s">
        <v>558</v>
      </c>
      <c r="W3378" s="156" t="s">
        <v>919</v>
      </c>
      <c r="X3378" s="156" t="s">
        <v>858</v>
      </c>
      <c r="Y3378" s="83">
        <v>0.5</v>
      </c>
      <c r="Z3378" s="83">
        <v>0.5</v>
      </c>
      <c r="AA3378" s="83">
        <v>40</v>
      </c>
      <c r="AB3378" s="241">
        <f t="shared" si="248"/>
        <v>10</v>
      </c>
      <c r="AC3378" s="240" t="str">
        <f t="shared" si="249"/>
        <v>DÜŞÜK RİSK</v>
      </c>
      <c r="AD3378" s="81" t="s">
        <v>132</v>
      </c>
      <c r="AE3378" s="81" t="s">
        <v>191</v>
      </c>
      <c r="AF3378" s="240" t="s">
        <v>921</v>
      </c>
      <c r="AG3378" s="83" t="s">
        <v>1220</v>
      </c>
    </row>
    <row r="3379" spans="1:33" ht="157.5" x14ac:dyDescent="0.45">
      <c r="A3379" s="152">
        <v>3372</v>
      </c>
      <c r="B3379" s="153">
        <v>45875</v>
      </c>
      <c r="C3379" s="81" t="s">
        <v>66</v>
      </c>
      <c r="D3379" s="81" t="s">
        <v>6755</v>
      </c>
      <c r="E3379" s="254" t="s">
        <v>2088</v>
      </c>
      <c r="F3379" s="154" t="s">
        <v>4304</v>
      </c>
      <c r="G3379" s="83" t="s">
        <v>1247</v>
      </c>
      <c r="H3379" s="83" t="s">
        <v>1255</v>
      </c>
      <c r="I3379" s="83" t="s">
        <v>1256</v>
      </c>
      <c r="J3379" s="83" t="s">
        <v>1257</v>
      </c>
      <c r="K3379" s="83" t="s">
        <v>857</v>
      </c>
      <c r="L3379" s="84" t="s">
        <v>1258</v>
      </c>
      <c r="M3379" s="84" t="s">
        <v>1169</v>
      </c>
      <c r="N3379" s="83">
        <v>0.5</v>
      </c>
      <c r="O3379" s="83">
        <v>0.5</v>
      </c>
      <c r="P3379" s="83">
        <v>40</v>
      </c>
      <c r="Q3379" s="241">
        <f t="shared" si="246"/>
        <v>10</v>
      </c>
      <c r="R3379" s="240" t="str">
        <f t="shared" si="247"/>
        <v>DÜŞÜK RİSK</v>
      </c>
      <c r="S3379" s="84" t="s">
        <v>918</v>
      </c>
      <c r="T3379" s="83" t="s">
        <v>191</v>
      </c>
      <c r="U3379" s="155" t="s">
        <v>919</v>
      </c>
      <c r="V3379" s="85" t="s">
        <v>558</v>
      </c>
      <c r="W3379" s="156" t="s">
        <v>919</v>
      </c>
      <c r="X3379" s="156" t="s">
        <v>858</v>
      </c>
      <c r="Y3379" s="83">
        <v>0.5</v>
      </c>
      <c r="Z3379" s="83">
        <v>0.5</v>
      </c>
      <c r="AA3379" s="83">
        <v>40</v>
      </c>
      <c r="AB3379" s="241">
        <f t="shared" si="248"/>
        <v>10</v>
      </c>
      <c r="AC3379" s="240" t="str">
        <f t="shared" si="249"/>
        <v>DÜŞÜK RİSK</v>
      </c>
      <c r="AD3379" s="81" t="s">
        <v>132</v>
      </c>
      <c r="AE3379" s="81" t="s">
        <v>191</v>
      </c>
      <c r="AF3379" s="240" t="s">
        <v>921</v>
      </c>
      <c r="AG3379" s="83" t="s">
        <v>1220</v>
      </c>
    </row>
    <row r="3380" spans="1:33" ht="157.5" x14ac:dyDescent="0.45">
      <c r="A3380" s="152">
        <v>3373</v>
      </c>
      <c r="B3380" s="153">
        <v>45875</v>
      </c>
      <c r="C3380" s="81" t="s">
        <v>66</v>
      </c>
      <c r="D3380" s="81" t="s">
        <v>6755</v>
      </c>
      <c r="E3380" s="254" t="s">
        <v>2088</v>
      </c>
      <c r="F3380" s="154" t="s">
        <v>4304</v>
      </c>
      <c r="G3380" s="83" t="s">
        <v>1259</v>
      </c>
      <c r="H3380" s="83" t="s">
        <v>1260</v>
      </c>
      <c r="I3380" s="83" t="s">
        <v>1261</v>
      </c>
      <c r="J3380" s="83" t="s">
        <v>1262</v>
      </c>
      <c r="K3380" s="83" t="s">
        <v>857</v>
      </c>
      <c r="L3380" s="84" t="s">
        <v>1263</v>
      </c>
      <c r="M3380" s="84" t="s">
        <v>1169</v>
      </c>
      <c r="N3380" s="83">
        <v>0.5</v>
      </c>
      <c r="O3380" s="83">
        <v>1</v>
      </c>
      <c r="P3380" s="83">
        <v>40</v>
      </c>
      <c r="Q3380" s="241">
        <f t="shared" si="246"/>
        <v>20</v>
      </c>
      <c r="R3380" s="240" t="str">
        <f t="shared" si="247"/>
        <v>OLASI RİSK</v>
      </c>
      <c r="S3380" s="84" t="s">
        <v>918</v>
      </c>
      <c r="T3380" s="83" t="s">
        <v>191</v>
      </c>
      <c r="U3380" s="155" t="s">
        <v>919</v>
      </c>
      <c r="V3380" s="85" t="s">
        <v>558</v>
      </c>
      <c r="W3380" s="156" t="s">
        <v>919</v>
      </c>
      <c r="X3380" s="156" t="s">
        <v>858</v>
      </c>
      <c r="Y3380" s="83">
        <v>0.5</v>
      </c>
      <c r="Z3380" s="83">
        <v>0.5</v>
      </c>
      <c r="AA3380" s="83">
        <v>40</v>
      </c>
      <c r="AB3380" s="241">
        <f t="shared" si="248"/>
        <v>10</v>
      </c>
      <c r="AC3380" s="240" t="str">
        <f t="shared" si="249"/>
        <v>DÜŞÜK RİSK</v>
      </c>
      <c r="AD3380" s="81" t="s">
        <v>132</v>
      </c>
      <c r="AE3380" s="81" t="s">
        <v>191</v>
      </c>
      <c r="AF3380" s="240" t="s">
        <v>921</v>
      </c>
      <c r="AG3380" s="83" t="s">
        <v>1220</v>
      </c>
    </row>
    <row r="3381" spans="1:33" ht="175" x14ac:dyDescent="0.45">
      <c r="A3381" s="152">
        <v>3374</v>
      </c>
      <c r="B3381" s="153">
        <v>45875</v>
      </c>
      <c r="C3381" s="81" t="s">
        <v>66</v>
      </c>
      <c r="D3381" s="81" t="s">
        <v>6755</v>
      </c>
      <c r="E3381" s="254" t="s">
        <v>2088</v>
      </c>
      <c r="F3381" s="154" t="s">
        <v>4304</v>
      </c>
      <c r="G3381" s="83" t="s">
        <v>1264</v>
      </c>
      <c r="H3381" s="83" t="s">
        <v>1265</v>
      </c>
      <c r="I3381" s="83" t="s">
        <v>1266</v>
      </c>
      <c r="J3381" s="83" t="s">
        <v>1267</v>
      </c>
      <c r="K3381" s="83" t="s">
        <v>857</v>
      </c>
      <c r="L3381" s="84" t="s">
        <v>1268</v>
      </c>
      <c r="M3381" s="84" t="s">
        <v>1169</v>
      </c>
      <c r="N3381" s="83">
        <v>0.5</v>
      </c>
      <c r="O3381" s="83">
        <v>0.5</v>
      </c>
      <c r="P3381" s="83">
        <v>15</v>
      </c>
      <c r="Q3381" s="241">
        <f t="shared" si="246"/>
        <v>3.75</v>
      </c>
      <c r="R3381" s="240" t="str">
        <f t="shared" si="247"/>
        <v>DÜŞÜK RİSK</v>
      </c>
      <c r="S3381" s="84" t="s">
        <v>918</v>
      </c>
      <c r="T3381" s="83" t="s">
        <v>190</v>
      </c>
      <c r="U3381" s="155" t="s">
        <v>919</v>
      </c>
      <c r="V3381" s="85" t="s">
        <v>558</v>
      </c>
      <c r="W3381" s="156" t="s">
        <v>919</v>
      </c>
      <c r="X3381" s="156" t="s">
        <v>858</v>
      </c>
      <c r="Y3381" s="83">
        <v>0.5</v>
      </c>
      <c r="Z3381" s="83">
        <v>0.5</v>
      </c>
      <c r="AA3381" s="83">
        <v>15</v>
      </c>
      <c r="AB3381" s="241">
        <f t="shared" si="248"/>
        <v>3.75</v>
      </c>
      <c r="AC3381" s="240" t="str">
        <f t="shared" si="249"/>
        <v>DÜŞÜK RİSK</v>
      </c>
      <c r="AD3381" s="81" t="s">
        <v>132</v>
      </c>
      <c r="AE3381" s="81" t="s">
        <v>190</v>
      </c>
      <c r="AF3381" s="240" t="s">
        <v>921</v>
      </c>
      <c r="AG3381" s="83" t="s">
        <v>1220</v>
      </c>
    </row>
    <row r="3382" spans="1:33" ht="175" x14ac:dyDescent="0.45">
      <c r="A3382" s="152">
        <v>3375</v>
      </c>
      <c r="B3382" s="153">
        <v>45875</v>
      </c>
      <c r="C3382" s="81" t="s">
        <v>66</v>
      </c>
      <c r="D3382" s="81" t="s">
        <v>6755</v>
      </c>
      <c r="E3382" s="254" t="s">
        <v>2088</v>
      </c>
      <c r="F3382" s="154" t="s">
        <v>4304</v>
      </c>
      <c r="G3382" s="83" t="s">
        <v>1269</v>
      </c>
      <c r="H3382" s="83" t="s">
        <v>1270</v>
      </c>
      <c r="I3382" s="83" t="s">
        <v>1271</v>
      </c>
      <c r="J3382" s="83" t="s">
        <v>1272</v>
      </c>
      <c r="K3382" s="83" t="s">
        <v>857</v>
      </c>
      <c r="L3382" s="84" t="s">
        <v>1273</v>
      </c>
      <c r="M3382" s="84" t="s">
        <v>917</v>
      </c>
      <c r="N3382" s="83">
        <v>1</v>
      </c>
      <c r="O3382" s="83">
        <v>1</v>
      </c>
      <c r="P3382" s="83">
        <v>40</v>
      </c>
      <c r="Q3382" s="241">
        <f t="shared" si="246"/>
        <v>40</v>
      </c>
      <c r="R3382" s="240" t="str">
        <f t="shared" si="247"/>
        <v>OLASI RİSK</v>
      </c>
      <c r="S3382" s="84" t="s">
        <v>918</v>
      </c>
      <c r="T3382" s="83" t="s">
        <v>191</v>
      </c>
      <c r="U3382" s="155" t="s">
        <v>919</v>
      </c>
      <c r="V3382" s="85" t="s">
        <v>558</v>
      </c>
      <c r="W3382" s="156" t="s">
        <v>919</v>
      </c>
      <c r="X3382" s="156" t="s">
        <v>858</v>
      </c>
      <c r="Y3382" s="83">
        <v>0.5</v>
      </c>
      <c r="Z3382" s="83">
        <v>0.5</v>
      </c>
      <c r="AA3382" s="83">
        <v>40</v>
      </c>
      <c r="AB3382" s="241">
        <f t="shared" si="248"/>
        <v>10</v>
      </c>
      <c r="AC3382" s="240" t="str">
        <f t="shared" si="249"/>
        <v>DÜŞÜK RİSK</v>
      </c>
      <c r="AD3382" s="81" t="s">
        <v>493</v>
      </c>
      <c r="AE3382" s="81" t="s">
        <v>191</v>
      </c>
      <c r="AF3382" s="240" t="s">
        <v>1274</v>
      </c>
      <c r="AG3382" s="83" t="s">
        <v>1220</v>
      </c>
    </row>
    <row r="3383" spans="1:33" ht="122.5" x14ac:dyDescent="0.45">
      <c r="A3383" s="152">
        <v>3376</v>
      </c>
      <c r="B3383" s="153">
        <v>45875</v>
      </c>
      <c r="C3383" s="81" t="s">
        <v>66</v>
      </c>
      <c r="D3383" s="81" t="s">
        <v>6755</v>
      </c>
      <c r="E3383" s="254" t="s">
        <v>2088</v>
      </c>
      <c r="F3383" s="154" t="s">
        <v>4304</v>
      </c>
      <c r="G3383" s="83" t="s">
        <v>1275</v>
      </c>
      <c r="H3383" s="83" t="s">
        <v>1276</v>
      </c>
      <c r="I3383" s="83" t="s">
        <v>1277</v>
      </c>
      <c r="J3383" s="83" t="s">
        <v>1278</v>
      </c>
      <c r="K3383" s="83" t="s">
        <v>857</v>
      </c>
      <c r="L3383" s="84" t="s">
        <v>1279</v>
      </c>
      <c r="M3383" s="84" t="s">
        <v>917</v>
      </c>
      <c r="N3383" s="83">
        <v>1</v>
      </c>
      <c r="O3383" s="83">
        <v>0.5</v>
      </c>
      <c r="P3383" s="83">
        <v>40</v>
      </c>
      <c r="Q3383" s="241">
        <f t="shared" si="246"/>
        <v>20</v>
      </c>
      <c r="R3383" s="240" t="str">
        <f t="shared" si="247"/>
        <v>OLASI RİSK</v>
      </c>
      <c r="S3383" s="84" t="s">
        <v>918</v>
      </c>
      <c r="T3383" s="83" t="s">
        <v>191</v>
      </c>
      <c r="U3383" s="155" t="s">
        <v>919</v>
      </c>
      <c r="V3383" s="85" t="s">
        <v>558</v>
      </c>
      <c r="W3383" s="156" t="s">
        <v>919</v>
      </c>
      <c r="X3383" s="156" t="s">
        <v>858</v>
      </c>
      <c r="Y3383" s="83">
        <v>0.5</v>
      </c>
      <c r="Z3383" s="83">
        <v>0.5</v>
      </c>
      <c r="AA3383" s="83">
        <v>40</v>
      </c>
      <c r="AB3383" s="241">
        <f t="shared" si="248"/>
        <v>10</v>
      </c>
      <c r="AC3383" s="240" t="str">
        <f t="shared" si="249"/>
        <v>DÜŞÜK RİSK</v>
      </c>
      <c r="AD3383" s="81" t="s">
        <v>493</v>
      </c>
      <c r="AE3383" s="81" t="s">
        <v>191</v>
      </c>
      <c r="AF3383" s="240" t="s">
        <v>1274</v>
      </c>
      <c r="AG3383" s="83" t="s">
        <v>1220</v>
      </c>
    </row>
    <row r="3384" spans="1:33" ht="140" x14ac:dyDescent="0.45">
      <c r="A3384" s="152">
        <v>3377</v>
      </c>
      <c r="B3384" s="153">
        <v>45875</v>
      </c>
      <c r="C3384" s="81" t="s">
        <v>66</v>
      </c>
      <c r="D3384" s="81" t="s">
        <v>6755</v>
      </c>
      <c r="E3384" s="254" t="s">
        <v>2088</v>
      </c>
      <c r="F3384" s="154" t="s">
        <v>4304</v>
      </c>
      <c r="G3384" s="83" t="s">
        <v>1275</v>
      </c>
      <c r="H3384" s="83" t="s">
        <v>1280</v>
      </c>
      <c r="I3384" s="83" t="s">
        <v>1281</v>
      </c>
      <c r="J3384" s="83" t="s">
        <v>1282</v>
      </c>
      <c r="K3384" s="83" t="s">
        <v>857</v>
      </c>
      <c r="L3384" s="84" t="s">
        <v>1283</v>
      </c>
      <c r="M3384" s="84" t="s">
        <v>917</v>
      </c>
      <c r="N3384" s="83">
        <v>0.5</v>
      </c>
      <c r="O3384" s="83">
        <v>0.5</v>
      </c>
      <c r="P3384" s="83">
        <v>40</v>
      </c>
      <c r="Q3384" s="241">
        <f t="shared" si="246"/>
        <v>10</v>
      </c>
      <c r="R3384" s="240" t="str">
        <f t="shared" si="247"/>
        <v>DÜŞÜK RİSK</v>
      </c>
      <c r="S3384" s="84" t="s">
        <v>918</v>
      </c>
      <c r="T3384" s="83" t="s">
        <v>191</v>
      </c>
      <c r="U3384" s="155" t="s">
        <v>919</v>
      </c>
      <c r="V3384" s="85" t="s">
        <v>558</v>
      </c>
      <c r="W3384" s="156" t="s">
        <v>919</v>
      </c>
      <c r="X3384" s="156" t="s">
        <v>858</v>
      </c>
      <c r="Y3384" s="83">
        <v>0.5</v>
      </c>
      <c r="Z3384" s="83">
        <v>0.5</v>
      </c>
      <c r="AA3384" s="83">
        <v>40</v>
      </c>
      <c r="AB3384" s="241">
        <f t="shared" si="248"/>
        <v>10</v>
      </c>
      <c r="AC3384" s="240" t="str">
        <f t="shared" si="249"/>
        <v>DÜŞÜK RİSK</v>
      </c>
      <c r="AD3384" s="81" t="s">
        <v>493</v>
      </c>
      <c r="AE3384" s="81" t="s">
        <v>191</v>
      </c>
      <c r="AF3384" s="240" t="s">
        <v>1274</v>
      </c>
      <c r="AG3384" s="83" t="s">
        <v>1220</v>
      </c>
    </row>
    <row r="3385" spans="1:33" ht="140" x14ac:dyDescent="0.45">
      <c r="A3385" s="152">
        <v>3378</v>
      </c>
      <c r="B3385" s="153">
        <v>45875</v>
      </c>
      <c r="C3385" s="81" t="s">
        <v>66</v>
      </c>
      <c r="D3385" s="81" t="s">
        <v>6755</v>
      </c>
      <c r="E3385" s="254" t="s">
        <v>2088</v>
      </c>
      <c r="F3385" s="154" t="s">
        <v>4304</v>
      </c>
      <c r="G3385" s="83" t="s">
        <v>1275</v>
      </c>
      <c r="H3385" s="83" t="s">
        <v>1284</v>
      </c>
      <c r="I3385" s="83" t="s">
        <v>1285</v>
      </c>
      <c r="J3385" s="83" t="s">
        <v>1286</v>
      </c>
      <c r="K3385" s="83" t="s">
        <v>857</v>
      </c>
      <c r="L3385" s="84" t="s">
        <v>1287</v>
      </c>
      <c r="M3385" s="84" t="s">
        <v>917</v>
      </c>
      <c r="N3385" s="83">
        <v>1</v>
      </c>
      <c r="O3385" s="83">
        <v>0.5</v>
      </c>
      <c r="P3385" s="83">
        <v>40</v>
      </c>
      <c r="Q3385" s="241">
        <f t="shared" si="246"/>
        <v>20</v>
      </c>
      <c r="R3385" s="240" t="str">
        <f t="shared" si="247"/>
        <v>OLASI RİSK</v>
      </c>
      <c r="S3385" s="84" t="s">
        <v>918</v>
      </c>
      <c r="T3385" s="83" t="s">
        <v>191</v>
      </c>
      <c r="U3385" s="155" t="s">
        <v>919</v>
      </c>
      <c r="V3385" s="85" t="s">
        <v>558</v>
      </c>
      <c r="W3385" s="156" t="s">
        <v>919</v>
      </c>
      <c r="X3385" s="156" t="s">
        <v>858</v>
      </c>
      <c r="Y3385" s="83">
        <v>0.5</v>
      </c>
      <c r="Z3385" s="83">
        <v>0.5</v>
      </c>
      <c r="AA3385" s="83">
        <v>40</v>
      </c>
      <c r="AB3385" s="241">
        <f t="shared" si="248"/>
        <v>10</v>
      </c>
      <c r="AC3385" s="240" t="str">
        <f t="shared" si="249"/>
        <v>DÜŞÜK RİSK</v>
      </c>
      <c r="AD3385" s="81" t="s">
        <v>493</v>
      </c>
      <c r="AE3385" s="81" t="s">
        <v>191</v>
      </c>
      <c r="AF3385" s="240" t="s">
        <v>1274</v>
      </c>
      <c r="AG3385" s="83" t="s">
        <v>1220</v>
      </c>
    </row>
    <row r="3386" spans="1:33" ht="122.5" x14ac:dyDescent="0.45">
      <c r="A3386" s="152">
        <v>3379</v>
      </c>
      <c r="B3386" s="153">
        <v>45875</v>
      </c>
      <c r="C3386" s="81" t="s">
        <v>66</v>
      </c>
      <c r="D3386" s="81" t="s">
        <v>6755</v>
      </c>
      <c r="E3386" s="254" t="s">
        <v>2088</v>
      </c>
      <c r="F3386" s="154" t="s">
        <v>4304</v>
      </c>
      <c r="G3386" s="83" t="s">
        <v>1275</v>
      </c>
      <c r="H3386" s="83" t="s">
        <v>1288</v>
      </c>
      <c r="I3386" s="83" t="s">
        <v>1285</v>
      </c>
      <c r="J3386" s="83" t="s">
        <v>1289</v>
      </c>
      <c r="K3386" s="83" t="s">
        <v>857</v>
      </c>
      <c r="L3386" s="84" t="s">
        <v>1279</v>
      </c>
      <c r="M3386" s="84" t="s">
        <v>917</v>
      </c>
      <c r="N3386" s="83">
        <v>1</v>
      </c>
      <c r="O3386" s="83">
        <v>0.5</v>
      </c>
      <c r="P3386" s="83">
        <v>40</v>
      </c>
      <c r="Q3386" s="241">
        <f t="shared" si="246"/>
        <v>20</v>
      </c>
      <c r="R3386" s="240" t="str">
        <f t="shared" si="247"/>
        <v>OLASI RİSK</v>
      </c>
      <c r="S3386" s="84" t="s">
        <v>918</v>
      </c>
      <c r="T3386" s="83" t="s">
        <v>191</v>
      </c>
      <c r="U3386" s="155" t="s">
        <v>919</v>
      </c>
      <c r="V3386" s="85" t="s">
        <v>558</v>
      </c>
      <c r="W3386" s="156" t="s">
        <v>919</v>
      </c>
      <c r="X3386" s="156" t="s">
        <v>858</v>
      </c>
      <c r="Y3386" s="83">
        <v>0.5</v>
      </c>
      <c r="Z3386" s="83">
        <v>0.5</v>
      </c>
      <c r="AA3386" s="83">
        <v>40</v>
      </c>
      <c r="AB3386" s="241">
        <f t="shared" si="248"/>
        <v>10</v>
      </c>
      <c r="AC3386" s="240" t="str">
        <f t="shared" si="249"/>
        <v>DÜŞÜK RİSK</v>
      </c>
      <c r="AD3386" s="81" t="s">
        <v>493</v>
      </c>
      <c r="AE3386" s="81" t="s">
        <v>191</v>
      </c>
      <c r="AF3386" s="240" t="s">
        <v>1274</v>
      </c>
      <c r="AG3386" s="83" t="s">
        <v>1220</v>
      </c>
    </row>
    <row r="3387" spans="1:33" ht="105" x14ac:dyDescent="0.45">
      <c r="A3387" s="152">
        <v>3380</v>
      </c>
      <c r="B3387" s="153">
        <v>45875</v>
      </c>
      <c r="C3387" s="81" t="s">
        <v>66</v>
      </c>
      <c r="D3387" s="81" t="s">
        <v>6755</v>
      </c>
      <c r="E3387" s="254" t="s">
        <v>2088</v>
      </c>
      <c r="F3387" s="154" t="s">
        <v>4304</v>
      </c>
      <c r="G3387" s="83" t="s">
        <v>1275</v>
      </c>
      <c r="H3387" s="83" t="s">
        <v>1290</v>
      </c>
      <c r="I3387" s="83" t="s">
        <v>1291</v>
      </c>
      <c r="J3387" s="83" t="s">
        <v>1292</v>
      </c>
      <c r="K3387" s="83" t="s">
        <v>857</v>
      </c>
      <c r="L3387" s="84" t="s">
        <v>1293</v>
      </c>
      <c r="M3387" s="84" t="s">
        <v>917</v>
      </c>
      <c r="N3387" s="83">
        <v>0.5</v>
      </c>
      <c r="O3387" s="83">
        <v>0.5</v>
      </c>
      <c r="P3387" s="83">
        <v>40</v>
      </c>
      <c r="Q3387" s="241">
        <f t="shared" si="246"/>
        <v>10</v>
      </c>
      <c r="R3387" s="240" t="str">
        <f t="shared" si="247"/>
        <v>DÜŞÜK RİSK</v>
      </c>
      <c r="S3387" s="84" t="s">
        <v>918</v>
      </c>
      <c r="T3387" s="83" t="s">
        <v>191</v>
      </c>
      <c r="U3387" s="155" t="s">
        <v>919</v>
      </c>
      <c r="V3387" s="85" t="s">
        <v>558</v>
      </c>
      <c r="W3387" s="156" t="s">
        <v>919</v>
      </c>
      <c r="X3387" s="156" t="s">
        <v>858</v>
      </c>
      <c r="Y3387" s="83">
        <v>0.5</v>
      </c>
      <c r="Z3387" s="83">
        <v>0.5</v>
      </c>
      <c r="AA3387" s="83">
        <v>40</v>
      </c>
      <c r="AB3387" s="241">
        <f t="shared" si="248"/>
        <v>10</v>
      </c>
      <c r="AC3387" s="240" t="str">
        <f t="shared" si="249"/>
        <v>DÜŞÜK RİSK</v>
      </c>
      <c r="AD3387" s="81" t="s">
        <v>493</v>
      </c>
      <c r="AE3387" s="81" t="s">
        <v>191</v>
      </c>
      <c r="AF3387" s="240" t="s">
        <v>1274</v>
      </c>
      <c r="AG3387" s="83" t="s">
        <v>1220</v>
      </c>
    </row>
    <row r="3388" spans="1:33" ht="157.5" x14ac:dyDescent="0.45">
      <c r="A3388" s="152">
        <v>3381</v>
      </c>
      <c r="B3388" s="153">
        <v>45875</v>
      </c>
      <c r="C3388" s="83" t="s">
        <v>66</v>
      </c>
      <c r="D3388" s="81" t="s">
        <v>6756</v>
      </c>
      <c r="E3388" s="254" t="s">
        <v>2088</v>
      </c>
      <c r="F3388" s="154" t="s">
        <v>4304</v>
      </c>
      <c r="G3388" s="83" t="s">
        <v>1313</v>
      </c>
      <c r="H3388" s="83" t="s">
        <v>4166</v>
      </c>
      <c r="I3388" s="83" t="s">
        <v>4167</v>
      </c>
      <c r="J3388" s="83" t="s">
        <v>4168</v>
      </c>
      <c r="K3388" s="83" t="s">
        <v>1008</v>
      </c>
      <c r="L3388" s="84" t="s">
        <v>4169</v>
      </c>
      <c r="M3388" s="84" t="s">
        <v>917</v>
      </c>
      <c r="N3388" s="83">
        <v>1</v>
      </c>
      <c r="O3388" s="83">
        <v>1</v>
      </c>
      <c r="P3388" s="83">
        <v>40</v>
      </c>
      <c r="Q3388" s="241">
        <f t="shared" si="246"/>
        <v>40</v>
      </c>
      <c r="R3388" s="240" t="str">
        <f t="shared" si="247"/>
        <v>OLASI RİSK</v>
      </c>
      <c r="S3388" s="84" t="s">
        <v>4170</v>
      </c>
      <c r="T3388" s="83" t="s">
        <v>191</v>
      </c>
      <c r="U3388" s="155"/>
      <c r="V3388" s="85" t="s">
        <v>558</v>
      </c>
      <c r="W3388" s="156" t="s">
        <v>919</v>
      </c>
      <c r="X3388" s="156" t="s">
        <v>858</v>
      </c>
      <c r="Y3388" s="83">
        <v>0.5</v>
      </c>
      <c r="Z3388" s="83">
        <v>0.5</v>
      </c>
      <c r="AA3388" s="83">
        <v>40</v>
      </c>
      <c r="AB3388" s="241">
        <f t="shared" ref="AB3388" si="250">IF(OR(ISBLANK(Y3388)=TRUE,ISBLANK(Z3388)=TRUE,ISBLANK(AA3388)=TRUE),"",PRODUCT(Y3388,Z3388,AA3388))</f>
        <v>10</v>
      </c>
      <c r="AC3388" s="240" t="str">
        <f t="shared" ref="AC3388" si="251">IF(AB3388="","",IF(AND(AB3388&gt;=0,AB3388&lt;20),"DÜŞÜK RİSK",IF(AND(AB3388&gt;=20,AB3388&lt;70),"OLASI RİSK",IF(AND(AB3388&gt;=70,AB3388&lt;200),"ÖNEMLİ RİSK",IF(AND(AB3388&gt;=200,AB3388&lt;400),"YÜKSEK RİSK",IF(AB3388&gt;=400,"KABUL EDİLEMEZ RİSK",""))))))</f>
        <v>DÜŞÜK RİSK</v>
      </c>
      <c r="AD3388" s="81" t="s">
        <v>5498</v>
      </c>
      <c r="AE3388" s="81" t="s">
        <v>191</v>
      </c>
      <c r="AF3388" s="240" t="s">
        <v>921</v>
      </c>
      <c r="AG3388" s="83" t="s">
        <v>1298</v>
      </c>
    </row>
    <row r="3389" spans="1:33" ht="122.5" x14ac:dyDescent="0.45">
      <c r="A3389" s="152">
        <v>3382</v>
      </c>
      <c r="B3389" s="153">
        <v>45875</v>
      </c>
      <c r="C3389" s="83" t="s">
        <v>66</v>
      </c>
      <c r="D3389" s="81" t="s">
        <v>6756</v>
      </c>
      <c r="E3389" s="254" t="s">
        <v>2088</v>
      </c>
      <c r="F3389" s="154" t="s">
        <v>4304</v>
      </c>
      <c r="G3389" s="83" t="s">
        <v>1294</v>
      </c>
      <c r="H3389" s="83" t="s">
        <v>1295</v>
      </c>
      <c r="I3389" s="83" t="s">
        <v>1296</v>
      </c>
      <c r="J3389" s="83" t="s">
        <v>924</v>
      </c>
      <c r="K3389" s="83" t="s">
        <v>1008</v>
      </c>
      <c r="L3389" s="84" t="s">
        <v>1297</v>
      </c>
      <c r="M3389" s="84" t="s">
        <v>1169</v>
      </c>
      <c r="N3389" s="83">
        <v>0.5</v>
      </c>
      <c r="O3389" s="83">
        <v>0.5</v>
      </c>
      <c r="P3389" s="83">
        <v>7</v>
      </c>
      <c r="Q3389" s="241">
        <f t="shared" si="246"/>
        <v>1.75</v>
      </c>
      <c r="R3389" s="240" t="str">
        <f t="shared" si="247"/>
        <v>DÜŞÜK RİSK</v>
      </c>
      <c r="S3389" s="84" t="s">
        <v>918</v>
      </c>
      <c r="T3389" s="83" t="s">
        <v>191</v>
      </c>
      <c r="U3389" s="155" t="s">
        <v>919</v>
      </c>
      <c r="V3389" s="85" t="s">
        <v>558</v>
      </c>
      <c r="W3389" s="156" t="s">
        <v>919</v>
      </c>
      <c r="X3389" s="156" t="s">
        <v>858</v>
      </c>
      <c r="Y3389" s="83">
        <v>0.5</v>
      </c>
      <c r="Z3389" s="83">
        <v>0.5</v>
      </c>
      <c r="AA3389" s="83">
        <v>7</v>
      </c>
      <c r="AB3389" s="241">
        <f t="shared" si="248"/>
        <v>1.75</v>
      </c>
      <c r="AC3389" s="240" t="str">
        <f t="shared" si="249"/>
        <v>DÜŞÜK RİSK</v>
      </c>
      <c r="AD3389" s="81" t="s">
        <v>493</v>
      </c>
      <c r="AE3389" s="81" t="s">
        <v>191</v>
      </c>
      <c r="AF3389" s="240" t="s">
        <v>1274</v>
      </c>
      <c r="AG3389" s="83" t="s">
        <v>1298</v>
      </c>
    </row>
    <row r="3390" spans="1:33" ht="105" x14ac:dyDescent="0.45">
      <c r="A3390" s="152">
        <v>3383</v>
      </c>
      <c r="B3390" s="153">
        <v>45875</v>
      </c>
      <c r="C3390" s="83" t="s">
        <v>66</v>
      </c>
      <c r="D3390" s="81" t="s">
        <v>6756</v>
      </c>
      <c r="E3390" s="254" t="s">
        <v>2088</v>
      </c>
      <c r="F3390" s="154" t="s">
        <v>4304</v>
      </c>
      <c r="G3390" s="83" t="s">
        <v>1294</v>
      </c>
      <c r="H3390" s="83" t="s">
        <v>1299</v>
      </c>
      <c r="I3390" s="83" t="s">
        <v>1300</v>
      </c>
      <c r="J3390" s="83" t="s">
        <v>1301</v>
      </c>
      <c r="K3390" s="83" t="s">
        <v>1008</v>
      </c>
      <c r="L3390" s="84" t="s">
        <v>1302</v>
      </c>
      <c r="M3390" s="84" t="s">
        <v>1169</v>
      </c>
      <c r="N3390" s="83">
        <v>3</v>
      </c>
      <c r="O3390" s="83">
        <v>1</v>
      </c>
      <c r="P3390" s="83">
        <v>7</v>
      </c>
      <c r="Q3390" s="241">
        <f t="shared" si="246"/>
        <v>21</v>
      </c>
      <c r="R3390" s="240" t="str">
        <f t="shared" si="247"/>
        <v>OLASI RİSK</v>
      </c>
      <c r="S3390" s="84" t="s">
        <v>918</v>
      </c>
      <c r="T3390" s="83" t="s">
        <v>191</v>
      </c>
      <c r="U3390" s="155" t="s">
        <v>919</v>
      </c>
      <c r="V3390" s="85" t="s">
        <v>558</v>
      </c>
      <c r="W3390" s="156" t="s">
        <v>919</v>
      </c>
      <c r="X3390" s="156" t="s">
        <v>858</v>
      </c>
      <c r="Y3390" s="83">
        <v>1</v>
      </c>
      <c r="Z3390" s="83">
        <v>0.5</v>
      </c>
      <c r="AA3390" s="83">
        <v>3</v>
      </c>
      <c r="AB3390" s="241">
        <f t="shared" si="248"/>
        <v>1.5</v>
      </c>
      <c r="AC3390" s="240" t="str">
        <f t="shared" si="249"/>
        <v>DÜŞÜK RİSK</v>
      </c>
      <c r="AD3390" s="81" t="s">
        <v>132</v>
      </c>
      <c r="AE3390" s="81" t="s">
        <v>191</v>
      </c>
      <c r="AF3390" s="240" t="s">
        <v>921</v>
      </c>
      <c r="AG3390" s="83" t="s">
        <v>1298</v>
      </c>
    </row>
    <row r="3391" spans="1:33" ht="157.5" x14ac:dyDescent="0.45">
      <c r="A3391" s="152">
        <v>3384</v>
      </c>
      <c r="B3391" s="153">
        <v>45875</v>
      </c>
      <c r="C3391" s="83" t="s">
        <v>66</v>
      </c>
      <c r="D3391" s="81" t="s">
        <v>6756</v>
      </c>
      <c r="E3391" s="254" t="s">
        <v>2088</v>
      </c>
      <c r="F3391" s="154" t="s">
        <v>4304</v>
      </c>
      <c r="G3391" s="83" t="s">
        <v>1303</v>
      </c>
      <c r="H3391" s="83" t="s">
        <v>1304</v>
      </c>
      <c r="I3391" s="83" t="s">
        <v>1305</v>
      </c>
      <c r="J3391" s="83" t="s">
        <v>1306</v>
      </c>
      <c r="K3391" s="83" t="s">
        <v>1008</v>
      </c>
      <c r="L3391" s="84" t="s">
        <v>1307</v>
      </c>
      <c r="M3391" s="84" t="s">
        <v>1169</v>
      </c>
      <c r="N3391" s="83">
        <v>1</v>
      </c>
      <c r="O3391" s="83">
        <v>1</v>
      </c>
      <c r="P3391" s="83">
        <v>40</v>
      </c>
      <c r="Q3391" s="241">
        <f t="shared" si="246"/>
        <v>40</v>
      </c>
      <c r="R3391" s="240" t="str">
        <f t="shared" si="247"/>
        <v>OLASI RİSK</v>
      </c>
      <c r="S3391" s="84" t="s">
        <v>918</v>
      </c>
      <c r="T3391" s="83" t="s">
        <v>191</v>
      </c>
      <c r="U3391" s="155" t="s">
        <v>919</v>
      </c>
      <c r="V3391" s="85" t="s">
        <v>558</v>
      </c>
      <c r="W3391" s="156" t="s">
        <v>919</v>
      </c>
      <c r="X3391" s="156" t="s">
        <v>858</v>
      </c>
      <c r="Y3391" s="83">
        <v>0.5</v>
      </c>
      <c r="Z3391" s="83">
        <v>0.5</v>
      </c>
      <c r="AA3391" s="83">
        <v>40</v>
      </c>
      <c r="AB3391" s="241">
        <f t="shared" si="248"/>
        <v>10</v>
      </c>
      <c r="AC3391" s="240" t="str">
        <f t="shared" si="249"/>
        <v>DÜŞÜK RİSK</v>
      </c>
      <c r="AD3391" s="81" t="s">
        <v>132</v>
      </c>
      <c r="AE3391" s="81" t="s">
        <v>191</v>
      </c>
      <c r="AF3391" s="240" t="s">
        <v>921</v>
      </c>
      <c r="AG3391" s="83" t="s">
        <v>1298</v>
      </c>
    </row>
    <row r="3392" spans="1:33" ht="157.5" x14ac:dyDescent="0.45">
      <c r="A3392" s="152">
        <v>3385</v>
      </c>
      <c r="B3392" s="153">
        <v>45875</v>
      </c>
      <c r="C3392" s="83" t="s">
        <v>66</v>
      </c>
      <c r="D3392" s="81" t="s">
        <v>6756</v>
      </c>
      <c r="E3392" s="254" t="s">
        <v>2088</v>
      </c>
      <c r="F3392" s="154" t="s">
        <v>4304</v>
      </c>
      <c r="G3392" s="83" t="s">
        <v>1308</v>
      </c>
      <c r="H3392" s="83" t="s">
        <v>1309</v>
      </c>
      <c r="I3392" s="83" t="s">
        <v>1310</v>
      </c>
      <c r="J3392" s="83" t="s">
        <v>1311</v>
      </c>
      <c r="K3392" s="83" t="s">
        <v>1008</v>
      </c>
      <c r="L3392" s="84" t="s">
        <v>1312</v>
      </c>
      <c r="M3392" s="84" t="s">
        <v>1169</v>
      </c>
      <c r="N3392" s="83">
        <v>3</v>
      </c>
      <c r="O3392" s="83">
        <v>3</v>
      </c>
      <c r="P3392" s="83">
        <v>15</v>
      </c>
      <c r="Q3392" s="241">
        <f t="shared" si="246"/>
        <v>135</v>
      </c>
      <c r="R3392" s="240" t="str">
        <f t="shared" si="247"/>
        <v>ÖNEMLİ RİSK</v>
      </c>
      <c r="S3392" s="84" t="s">
        <v>918</v>
      </c>
      <c r="T3392" s="83" t="s">
        <v>191</v>
      </c>
      <c r="U3392" s="155" t="s">
        <v>919</v>
      </c>
      <c r="V3392" s="85" t="s">
        <v>558</v>
      </c>
      <c r="W3392" s="156" t="s">
        <v>919</v>
      </c>
      <c r="X3392" s="156" t="s">
        <v>858</v>
      </c>
      <c r="Y3392" s="83">
        <v>0.5</v>
      </c>
      <c r="Z3392" s="83">
        <v>0.5</v>
      </c>
      <c r="AA3392" s="83">
        <v>15</v>
      </c>
      <c r="AB3392" s="241">
        <f t="shared" si="248"/>
        <v>3.75</v>
      </c>
      <c r="AC3392" s="240" t="str">
        <f t="shared" si="249"/>
        <v>DÜŞÜK RİSK</v>
      </c>
      <c r="AD3392" s="81" t="s">
        <v>132</v>
      </c>
      <c r="AE3392" s="81" t="s">
        <v>191</v>
      </c>
      <c r="AF3392" s="240" t="s">
        <v>921</v>
      </c>
      <c r="AG3392" s="83" t="s">
        <v>1298</v>
      </c>
    </row>
    <row r="3393" spans="1:33" ht="175" x14ac:dyDescent="0.45">
      <c r="A3393" s="152">
        <v>3386</v>
      </c>
      <c r="B3393" s="153">
        <v>45875</v>
      </c>
      <c r="C3393" s="83" t="s">
        <v>66</v>
      </c>
      <c r="D3393" s="81" t="s">
        <v>6756</v>
      </c>
      <c r="E3393" s="254" t="s">
        <v>2088</v>
      </c>
      <c r="F3393" s="154" t="s">
        <v>4304</v>
      </c>
      <c r="G3393" s="83" t="s">
        <v>1313</v>
      </c>
      <c r="H3393" s="83" t="s">
        <v>1314</v>
      </c>
      <c r="I3393" s="83" t="s">
        <v>1315</v>
      </c>
      <c r="J3393" s="83" t="s">
        <v>1306</v>
      </c>
      <c r="K3393" s="83" t="s">
        <v>1008</v>
      </c>
      <c r="L3393" s="84" t="s">
        <v>1316</v>
      </c>
      <c r="M3393" s="84" t="s">
        <v>1169</v>
      </c>
      <c r="N3393" s="83">
        <v>1</v>
      </c>
      <c r="O3393" s="83">
        <v>0.5</v>
      </c>
      <c r="P3393" s="83">
        <v>15</v>
      </c>
      <c r="Q3393" s="241">
        <f t="shared" si="246"/>
        <v>7.5</v>
      </c>
      <c r="R3393" s="240" t="str">
        <f t="shared" si="247"/>
        <v>DÜŞÜK RİSK</v>
      </c>
      <c r="S3393" s="84" t="s">
        <v>918</v>
      </c>
      <c r="T3393" s="83" t="s">
        <v>72</v>
      </c>
      <c r="U3393" s="155" t="s">
        <v>919</v>
      </c>
      <c r="V3393" s="85" t="s">
        <v>558</v>
      </c>
      <c r="W3393" s="156" t="s">
        <v>919</v>
      </c>
      <c r="X3393" s="156" t="s">
        <v>858</v>
      </c>
      <c r="Y3393" s="83">
        <v>0.5</v>
      </c>
      <c r="Z3393" s="83">
        <v>0.5</v>
      </c>
      <c r="AA3393" s="83">
        <v>40</v>
      </c>
      <c r="AB3393" s="241">
        <f t="shared" si="248"/>
        <v>10</v>
      </c>
      <c r="AC3393" s="240" t="str">
        <f t="shared" si="249"/>
        <v>DÜŞÜK RİSK</v>
      </c>
      <c r="AD3393" s="81" t="s">
        <v>493</v>
      </c>
      <c r="AE3393" s="81" t="s">
        <v>72</v>
      </c>
      <c r="AF3393" s="240" t="s">
        <v>1081</v>
      </c>
      <c r="AG3393" s="83" t="s">
        <v>1298</v>
      </c>
    </row>
    <row r="3394" spans="1:33" ht="122.5" x14ac:dyDescent="0.45">
      <c r="A3394" s="152">
        <v>3387</v>
      </c>
      <c r="B3394" s="153">
        <v>45875</v>
      </c>
      <c r="C3394" s="83" t="s">
        <v>66</v>
      </c>
      <c r="D3394" s="81" t="s">
        <v>6756</v>
      </c>
      <c r="E3394" s="254" t="s">
        <v>2088</v>
      </c>
      <c r="F3394" s="154" t="s">
        <v>4304</v>
      </c>
      <c r="G3394" s="83" t="s">
        <v>1313</v>
      </c>
      <c r="H3394" s="83" t="s">
        <v>1317</v>
      </c>
      <c r="I3394" s="83" t="s">
        <v>1318</v>
      </c>
      <c r="J3394" s="83" t="s">
        <v>1306</v>
      </c>
      <c r="K3394" s="83" t="s">
        <v>1008</v>
      </c>
      <c r="L3394" s="84" t="s">
        <v>1319</v>
      </c>
      <c r="M3394" s="84" t="s">
        <v>1169</v>
      </c>
      <c r="N3394" s="83">
        <v>1</v>
      </c>
      <c r="O3394" s="83">
        <v>0.5</v>
      </c>
      <c r="P3394" s="83">
        <v>40</v>
      </c>
      <c r="Q3394" s="241">
        <f t="shared" si="246"/>
        <v>20</v>
      </c>
      <c r="R3394" s="240" t="str">
        <f t="shared" si="247"/>
        <v>OLASI RİSK</v>
      </c>
      <c r="S3394" s="84" t="s">
        <v>918</v>
      </c>
      <c r="T3394" s="83" t="s">
        <v>191</v>
      </c>
      <c r="U3394" s="155" t="s">
        <v>919</v>
      </c>
      <c r="V3394" s="85" t="s">
        <v>558</v>
      </c>
      <c r="W3394" s="156" t="s">
        <v>919</v>
      </c>
      <c r="X3394" s="156" t="s">
        <v>858</v>
      </c>
      <c r="Y3394" s="83">
        <v>1</v>
      </c>
      <c r="Z3394" s="83">
        <v>0.5</v>
      </c>
      <c r="AA3394" s="83">
        <v>15</v>
      </c>
      <c r="AB3394" s="241">
        <f t="shared" si="248"/>
        <v>7.5</v>
      </c>
      <c r="AC3394" s="240" t="str">
        <f t="shared" si="249"/>
        <v>DÜŞÜK RİSK</v>
      </c>
      <c r="AD3394" s="81" t="s">
        <v>132</v>
      </c>
      <c r="AE3394" s="81" t="s">
        <v>191</v>
      </c>
      <c r="AF3394" s="240" t="s">
        <v>921</v>
      </c>
      <c r="AG3394" s="83" t="s">
        <v>1298</v>
      </c>
    </row>
    <row r="3395" spans="1:33" ht="157.5" x14ac:dyDescent="0.45">
      <c r="A3395" s="152">
        <v>3388</v>
      </c>
      <c r="B3395" s="153">
        <v>45875</v>
      </c>
      <c r="C3395" s="83" t="s">
        <v>66</v>
      </c>
      <c r="D3395" s="81" t="s">
        <v>6756</v>
      </c>
      <c r="E3395" s="254" t="s">
        <v>2088</v>
      </c>
      <c r="F3395" s="154" t="s">
        <v>4304</v>
      </c>
      <c r="G3395" s="83" t="s">
        <v>1313</v>
      </c>
      <c r="H3395" s="83" t="s">
        <v>1320</v>
      </c>
      <c r="I3395" s="83" t="s">
        <v>1321</v>
      </c>
      <c r="J3395" s="83" t="s">
        <v>1322</v>
      </c>
      <c r="K3395" s="83" t="s">
        <v>1008</v>
      </c>
      <c r="L3395" s="84" t="s">
        <v>1323</v>
      </c>
      <c r="M3395" s="84" t="s">
        <v>1169</v>
      </c>
      <c r="N3395" s="83">
        <v>1</v>
      </c>
      <c r="O3395" s="83">
        <v>1</v>
      </c>
      <c r="P3395" s="83">
        <v>40</v>
      </c>
      <c r="Q3395" s="241">
        <f t="shared" si="246"/>
        <v>40</v>
      </c>
      <c r="R3395" s="240" t="str">
        <f t="shared" si="247"/>
        <v>OLASI RİSK</v>
      </c>
      <c r="S3395" s="84" t="s">
        <v>918</v>
      </c>
      <c r="T3395" s="83" t="s">
        <v>72</v>
      </c>
      <c r="U3395" s="155" t="s">
        <v>919</v>
      </c>
      <c r="V3395" s="85" t="s">
        <v>558</v>
      </c>
      <c r="W3395" s="156" t="s">
        <v>919</v>
      </c>
      <c r="X3395" s="156" t="s">
        <v>858</v>
      </c>
      <c r="Y3395" s="83">
        <v>0.5</v>
      </c>
      <c r="Z3395" s="83">
        <v>0.5</v>
      </c>
      <c r="AA3395" s="83">
        <v>40</v>
      </c>
      <c r="AB3395" s="241">
        <f t="shared" si="248"/>
        <v>10</v>
      </c>
      <c r="AC3395" s="240" t="str">
        <f t="shared" si="249"/>
        <v>DÜŞÜK RİSK</v>
      </c>
      <c r="AD3395" s="81" t="s">
        <v>132</v>
      </c>
      <c r="AE3395" s="81" t="s">
        <v>191</v>
      </c>
      <c r="AF3395" s="240" t="s">
        <v>921</v>
      </c>
      <c r="AG3395" s="83" t="s">
        <v>1298</v>
      </c>
    </row>
    <row r="3396" spans="1:33" ht="157.5" x14ac:dyDescent="0.45">
      <c r="A3396" s="152">
        <v>3389</v>
      </c>
      <c r="B3396" s="153">
        <v>45875</v>
      </c>
      <c r="C3396" s="83" t="s">
        <v>66</v>
      </c>
      <c r="D3396" s="81" t="s">
        <v>6756</v>
      </c>
      <c r="E3396" s="254" t="s">
        <v>2088</v>
      </c>
      <c r="F3396" s="154" t="s">
        <v>4304</v>
      </c>
      <c r="G3396" s="83" t="s">
        <v>1313</v>
      </c>
      <c r="H3396" s="83" t="s">
        <v>1324</v>
      </c>
      <c r="I3396" s="83" t="s">
        <v>1325</v>
      </c>
      <c r="J3396" s="83" t="s">
        <v>1326</v>
      </c>
      <c r="K3396" s="83" t="s">
        <v>1008</v>
      </c>
      <c r="L3396" s="84" t="s">
        <v>1323</v>
      </c>
      <c r="M3396" s="84" t="s">
        <v>1169</v>
      </c>
      <c r="N3396" s="83">
        <v>1</v>
      </c>
      <c r="O3396" s="83">
        <v>0.5</v>
      </c>
      <c r="P3396" s="83">
        <v>40</v>
      </c>
      <c r="Q3396" s="241">
        <f t="shared" si="246"/>
        <v>20</v>
      </c>
      <c r="R3396" s="240" t="str">
        <f t="shared" si="247"/>
        <v>OLASI RİSK</v>
      </c>
      <c r="S3396" s="84" t="s">
        <v>918</v>
      </c>
      <c r="T3396" s="83" t="s">
        <v>72</v>
      </c>
      <c r="U3396" s="155" t="s">
        <v>919</v>
      </c>
      <c r="V3396" s="85" t="s">
        <v>558</v>
      </c>
      <c r="W3396" s="156" t="s">
        <v>919</v>
      </c>
      <c r="X3396" s="156" t="s">
        <v>858</v>
      </c>
      <c r="Y3396" s="83">
        <v>0.5</v>
      </c>
      <c r="Z3396" s="83">
        <v>0.5</v>
      </c>
      <c r="AA3396" s="83">
        <v>40</v>
      </c>
      <c r="AB3396" s="241">
        <f t="shared" si="248"/>
        <v>10</v>
      </c>
      <c r="AC3396" s="240" t="str">
        <f t="shared" si="249"/>
        <v>DÜŞÜK RİSK</v>
      </c>
      <c r="AD3396" s="81" t="s">
        <v>493</v>
      </c>
      <c r="AE3396" s="81" t="s">
        <v>72</v>
      </c>
      <c r="AF3396" s="240" t="s">
        <v>1081</v>
      </c>
      <c r="AG3396" s="83" t="s">
        <v>1298</v>
      </c>
    </row>
    <row r="3397" spans="1:33" ht="122.5" x14ac:dyDescent="0.45">
      <c r="A3397" s="152">
        <v>3390</v>
      </c>
      <c r="B3397" s="153">
        <v>45875</v>
      </c>
      <c r="C3397" s="83" t="s">
        <v>66</v>
      </c>
      <c r="D3397" s="81" t="s">
        <v>6756</v>
      </c>
      <c r="E3397" s="254" t="s">
        <v>2088</v>
      </c>
      <c r="F3397" s="154" t="s">
        <v>4304</v>
      </c>
      <c r="G3397" s="83" t="s">
        <v>1313</v>
      </c>
      <c r="H3397" s="83" t="s">
        <v>1327</v>
      </c>
      <c r="I3397" s="83" t="s">
        <v>1325</v>
      </c>
      <c r="J3397" s="83" t="s">
        <v>1328</v>
      </c>
      <c r="K3397" s="83" t="s">
        <v>1008</v>
      </c>
      <c r="L3397" s="84" t="s">
        <v>1329</v>
      </c>
      <c r="M3397" s="84" t="s">
        <v>1169</v>
      </c>
      <c r="N3397" s="83">
        <v>1</v>
      </c>
      <c r="O3397" s="83">
        <v>1</v>
      </c>
      <c r="P3397" s="83">
        <v>40</v>
      </c>
      <c r="Q3397" s="241">
        <f t="shared" si="246"/>
        <v>40</v>
      </c>
      <c r="R3397" s="240" t="str">
        <f t="shared" si="247"/>
        <v>OLASI RİSK</v>
      </c>
      <c r="S3397" s="84" t="s">
        <v>918</v>
      </c>
      <c r="T3397" s="83" t="s">
        <v>72</v>
      </c>
      <c r="U3397" s="155" t="s">
        <v>919</v>
      </c>
      <c r="V3397" s="85" t="s">
        <v>558</v>
      </c>
      <c r="W3397" s="156" t="s">
        <v>919</v>
      </c>
      <c r="X3397" s="156" t="s">
        <v>858</v>
      </c>
      <c r="Y3397" s="83">
        <v>1</v>
      </c>
      <c r="Z3397" s="83">
        <v>0.5</v>
      </c>
      <c r="AA3397" s="83">
        <v>15</v>
      </c>
      <c r="AB3397" s="241">
        <f t="shared" si="248"/>
        <v>7.5</v>
      </c>
      <c r="AC3397" s="240" t="str">
        <f t="shared" si="249"/>
        <v>DÜŞÜK RİSK</v>
      </c>
      <c r="AD3397" s="81" t="s">
        <v>493</v>
      </c>
      <c r="AE3397" s="81" t="s">
        <v>72</v>
      </c>
      <c r="AF3397" s="240" t="s">
        <v>1081</v>
      </c>
      <c r="AG3397" s="83" t="s">
        <v>1298</v>
      </c>
    </row>
    <row r="3398" spans="1:33" ht="87.5" x14ac:dyDescent="0.45">
      <c r="A3398" s="152">
        <v>3391</v>
      </c>
      <c r="B3398" s="153">
        <v>45875</v>
      </c>
      <c r="C3398" s="83" t="s">
        <v>66</v>
      </c>
      <c r="D3398" s="81" t="s">
        <v>6756</v>
      </c>
      <c r="E3398" s="254" t="s">
        <v>2088</v>
      </c>
      <c r="F3398" s="154" t="s">
        <v>4304</v>
      </c>
      <c r="G3398" s="83" t="s">
        <v>1313</v>
      </c>
      <c r="H3398" s="83" t="s">
        <v>1330</v>
      </c>
      <c r="I3398" s="83" t="s">
        <v>1331</v>
      </c>
      <c r="J3398" s="83" t="s">
        <v>1332</v>
      </c>
      <c r="K3398" s="83" t="s">
        <v>1008</v>
      </c>
      <c r="L3398" s="84" t="s">
        <v>1333</v>
      </c>
      <c r="M3398" s="84" t="s">
        <v>1169</v>
      </c>
      <c r="N3398" s="83">
        <v>1</v>
      </c>
      <c r="O3398" s="83">
        <v>1</v>
      </c>
      <c r="P3398" s="83">
        <v>40</v>
      </c>
      <c r="Q3398" s="241">
        <f t="shared" si="246"/>
        <v>40</v>
      </c>
      <c r="R3398" s="240" t="str">
        <f t="shared" si="247"/>
        <v>OLASI RİSK</v>
      </c>
      <c r="S3398" s="84" t="s">
        <v>918</v>
      </c>
      <c r="T3398" s="83" t="s">
        <v>72</v>
      </c>
      <c r="U3398" s="155" t="s">
        <v>919</v>
      </c>
      <c r="V3398" s="85" t="s">
        <v>558</v>
      </c>
      <c r="W3398" s="156" t="s">
        <v>919</v>
      </c>
      <c r="X3398" s="156" t="s">
        <v>858</v>
      </c>
      <c r="Y3398" s="83">
        <v>1</v>
      </c>
      <c r="Z3398" s="83">
        <v>0.5</v>
      </c>
      <c r="AA3398" s="83">
        <v>15</v>
      </c>
      <c r="AB3398" s="241">
        <f t="shared" si="248"/>
        <v>7.5</v>
      </c>
      <c r="AC3398" s="240" t="str">
        <f t="shared" si="249"/>
        <v>DÜŞÜK RİSK</v>
      </c>
      <c r="AD3398" s="81" t="s">
        <v>493</v>
      </c>
      <c r="AE3398" s="81" t="s">
        <v>72</v>
      </c>
      <c r="AF3398" s="240" t="s">
        <v>1081</v>
      </c>
      <c r="AG3398" s="83" t="s">
        <v>1298</v>
      </c>
    </row>
    <row r="3399" spans="1:33" ht="87.5" x14ac:dyDescent="0.45">
      <c r="A3399" s="152">
        <v>3392</v>
      </c>
      <c r="B3399" s="153">
        <v>45875</v>
      </c>
      <c r="C3399" s="83" t="s">
        <v>66</v>
      </c>
      <c r="D3399" s="81" t="s">
        <v>6756</v>
      </c>
      <c r="E3399" s="254" t="s">
        <v>2088</v>
      </c>
      <c r="F3399" s="154" t="s">
        <v>4304</v>
      </c>
      <c r="G3399" s="83" t="s">
        <v>1334</v>
      </c>
      <c r="H3399" s="83" t="s">
        <v>1335</v>
      </c>
      <c r="I3399" s="83" t="s">
        <v>1336</v>
      </c>
      <c r="J3399" s="83" t="s">
        <v>1337</v>
      </c>
      <c r="K3399" s="83" t="s">
        <v>1008</v>
      </c>
      <c r="L3399" s="84" t="s">
        <v>1338</v>
      </c>
      <c r="M3399" s="84" t="s">
        <v>917</v>
      </c>
      <c r="N3399" s="83">
        <v>0.5</v>
      </c>
      <c r="O3399" s="83">
        <v>0.5</v>
      </c>
      <c r="P3399" s="83">
        <v>40</v>
      </c>
      <c r="Q3399" s="241">
        <f t="shared" si="246"/>
        <v>10</v>
      </c>
      <c r="R3399" s="240" t="str">
        <f t="shared" si="247"/>
        <v>DÜŞÜK RİSK</v>
      </c>
      <c r="S3399" s="84" t="s">
        <v>918</v>
      </c>
      <c r="T3399" s="83" t="s">
        <v>72</v>
      </c>
      <c r="U3399" s="155" t="s">
        <v>919</v>
      </c>
      <c r="V3399" s="85" t="s">
        <v>558</v>
      </c>
      <c r="W3399" s="156" t="s">
        <v>919</v>
      </c>
      <c r="X3399" s="156" t="s">
        <v>858</v>
      </c>
      <c r="Y3399" s="83">
        <v>0.5</v>
      </c>
      <c r="Z3399" s="83">
        <v>0.5</v>
      </c>
      <c r="AA3399" s="83">
        <v>40</v>
      </c>
      <c r="AB3399" s="241">
        <f t="shared" si="248"/>
        <v>10</v>
      </c>
      <c r="AC3399" s="240" t="str">
        <f t="shared" si="249"/>
        <v>DÜŞÜK RİSK</v>
      </c>
      <c r="AD3399" s="81" t="s">
        <v>493</v>
      </c>
      <c r="AE3399" s="81" t="s">
        <v>72</v>
      </c>
      <c r="AF3399" s="240" t="s">
        <v>1274</v>
      </c>
      <c r="AG3399" s="83" t="s">
        <v>1298</v>
      </c>
    </row>
    <row r="3400" spans="1:33" ht="192.5" x14ac:dyDescent="0.45">
      <c r="A3400" s="152">
        <v>3393</v>
      </c>
      <c r="B3400" s="153">
        <v>45875</v>
      </c>
      <c r="C3400" s="83" t="s">
        <v>66</v>
      </c>
      <c r="D3400" s="81" t="s">
        <v>6756</v>
      </c>
      <c r="E3400" s="254" t="s">
        <v>2088</v>
      </c>
      <c r="F3400" s="154" t="s">
        <v>4304</v>
      </c>
      <c r="G3400" s="83" t="s">
        <v>1339</v>
      </c>
      <c r="H3400" s="83" t="s">
        <v>1340</v>
      </c>
      <c r="I3400" s="83" t="s">
        <v>1341</v>
      </c>
      <c r="J3400" s="83" t="s">
        <v>1342</v>
      </c>
      <c r="K3400" s="83" t="s">
        <v>1008</v>
      </c>
      <c r="L3400" s="84" t="s">
        <v>1343</v>
      </c>
      <c r="M3400" s="84" t="s">
        <v>917</v>
      </c>
      <c r="N3400" s="83">
        <v>0.5</v>
      </c>
      <c r="O3400" s="83">
        <v>0.5</v>
      </c>
      <c r="P3400" s="83">
        <v>100</v>
      </c>
      <c r="Q3400" s="241">
        <f t="shared" si="246"/>
        <v>25</v>
      </c>
      <c r="R3400" s="240" t="str">
        <f t="shared" si="247"/>
        <v>OLASI RİSK</v>
      </c>
      <c r="S3400" s="84" t="s">
        <v>918</v>
      </c>
      <c r="T3400" s="83" t="s">
        <v>191</v>
      </c>
      <c r="U3400" s="155" t="s">
        <v>919</v>
      </c>
      <c r="V3400" s="85" t="s">
        <v>558</v>
      </c>
      <c r="W3400" s="156" t="s">
        <v>919</v>
      </c>
      <c r="X3400" s="156" t="s">
        <v>858</v>
      </c>
      <c r="Y3400" s="83">
        <v>0.5</v>
      </c>
      <c r="Z3400" s="83">
        <v>0.5</v>
      </c>
      <c r="AA3400" s="83">
        <v>40</v>
      </c>
      <c r="AB3400" s="241">
        <f t="shared" si="248"/>
        <v>10</v>
      </c>
      <c r="AC3400" s="240" t="str">
        <f t="shared" si="249"/>
        <v>DÜŞÜK RİSK</v>
      </c>
      <c r="AD3400" s="81" t="s">
        <v>493</v>
      </c>
      <c r="AE3400" s="81" t="s">
        <v>191</v>
      </c>
      <c r="AF3400" s="240" t="s">
        <v>1274</v>
      </c>
      <c r="AG3400" s="83" t="s">
        <v>1298</v>
      </c>
    </row>
    <row r="3401" spans="1:33" ht="140" x14ac:dyDescent="0.45">
      <c r="A3401" s="152">
        <v>3394</v>
      </c>
      <c r="B3401" s="153">
        <v>45875</v>
      </c>
      <c r="C3401" s="83" t="s">
        <v>66</v>
      </c>
      <c r="D3401" s="81" t="s">
        <v>6756</v>
      </c>
      <c r="E3401" s="254" t="s">
        <v>2088</v>
      </c>
      <c r="F3401" s="154" t="s">
        <v>4304</v>
      </c>
      <c r="G3401" s="83" t="s">
        <v>1339</v>
      </c>
      <c r="H3401" s="83" t="s">
        <v>1344</v>
      </c>
      <c r="I3401" s="83" t="s">
        <v>1345</v>
      </c>
      <c r="J3401" s="83" t="s">
        <v>1346</v>
      </c>
      <c r="K3401" s="83" t="s">
        <v>1008</v>
      </c>
      <c r="L3401" s="84" t="s">
        <v>1347</v>
      </c>
      <c r="M3401" s="84" t="s">
        <v>917</v>
      </c>
      <c r="N3401" s="83">
        <v>1</v>
      </c>
      <c r="O3401" s="83">
        <v>0.5</v>
      </c>
      <c r="P3401" s="83">
        <v>100</v>
      </c>
      <c r="Q3401" s="241">
        <f t="shared" si="246"/>
        <v>50</v>
      </c>
      <c r="R3401" s="240" t="str">
        <f t="shared" si="247"/>
        <v>OLASI RİSK</v>
      </c>
      <c r="S3401" s="84" t="s">
        <v>918</v>
      </c>
      <c r="T3401" s="83" t="s">
        <v>191</v>
      </c>
      <c r="U3401" s="155" t="s">
        <v>919</v>
      </c>
      <c r="V3401" s="85" t="s">
        <v>558</v>
      </c>
      <c r="W3401" s="156" t="s">
        <v>919</v>
      </c>
      <c r="X3401" s="156" t="s">
        <v>858</v>
      </c>
      <c r="Y3401" s="83">
        <v>0.5</v>
      </c>
      <c r="Z3401" s="83">
        <v>0.5</v>
      </c>
      <c r="AA3401" s="83">
        <v>40</v>
      </c>
      <c r="AB3401" s="241">
        <f t="shared" si="248"/>
        <v>10</v>
      </c>
      <c r="AC3401" s="240" t="str">
        <f t="shared" si="249"/>
        <v>DÜŞÜK RİSK</v>
      </c>
      <c r="AD3401" s="81" t="s">
        <v>132</v>
      </c>
      <c r="AE3401" s="81" t="s">
        <v>191</v>
      </c>
      <c r="AF3401" s="240" t="s">
        <v>921</v>
      </c>
      <c r="AG3401" s="83" t="s">
        <v>1298</v>
      </c>
    </row>
    <row r="3402" spans="1:33" ht="175" x14ac:dyDescent="0.45">
      <c r="A3402" s="152">
        <v>3395</v>
      </c>
      <c r="B3402" s="153">
        <v>45875</v>
      </c>
      <c r="C3402" s="83" t="s">
        <v>66</v>
      </c>
      <c r="D3402" s="81" t="s">
        <v>6756</v>
      </c>
      <c r="E3402" s="254" t="s">
        <v>2088</v>
      </c>
      <c r="F3402" s="154" t="s">
        <v>4304</v>
      </c>
      <c r="G3402" s="83" t="s">
        <v>1348</v>
      </c>
      <c r="H3402" s="83" t="s">
        <v>1349</v>
      </c>
      <c r="I3402" s="83" t="s">
        <v>1350</v>
      </c>
      <c r="J3402" s="83" t="s">
        <v>1351</v>
      </c>
      <c r="K3402" s="83" t="s">
        <v>1008</v>
      </c>
      <c r="L3402" s="84" t="s">
        <v>1352</v>
      </c>
      <c r="M3402" s="84" t="s">
        <v>917</v>
      </c>
      <c r="N3402" s="83">
        <v>1</v>
      </c>
      <c r="O3402" s="83">
        <v>0.5</v>
      </c>
      <c r="P3402" s="83">
        <v>100</v>
      </c>
      <c r="Q3402" s="241">
        <f t="shared" si="246"/>
        <v>50</v>
      </c>
      <c r="R3402" s="240" t="str">
        <f t="shared" si="247"/>
        <v>OLASI RİSK</v>
      </c>
      <c r="S3402" s="84" t="s">
        <v>918</v>
      </c>
      <c r="T3402" s="83" t="s">
        <v>132</v>
      </c>
      <c r="U3402" s="155" t="s">
        <v>919</v>
      </c>
      <c r="V3402" s="85" t="s">
        <v>558</v>
      </c>
      <c r="W3402" s="156" t="s">
        <v>919</v>
      </c>
      <c r="X3402" s="156" t="s">
        <v>858</v>
      </c>
      <c r="Y3402" s="83">
        <v>0.5</v>
      </c>
      <c r="Z3402" s="83">
        <v>0.5</v>
      </c>
      <c r="AA3402" s="83">
        <v>40</v>
      </c>
      <c r="AB3402" s="241">
        <f t="shared" si="248"/>
        <v>10</v>
      </c>
      <c r="AC3402" s="240" t="str">
        <f t="shared" si="249"/>
        <v>DÜŞÜK RİSK</v>
      </c>
      <c r="AD3402" s="81" t="s">
        <v>132</v>
      </c>
      <c r="AE3402" s="81" t="s">
        <v>132</v>
      </c>
      <c r="AF3402" s="240" t="s">
        <v>1353</v>
      </c>
      <c r="AG3402" s="83" t="s">
        <v>1298</v>
      </c>
    </row>
    <row r="3403" spans="1:33" ht="175" x14ac:dyDescent="0.45">
      <c r="A3403" s="152">
        <v>3396</v>
      </c>
      <c r="B3403" s="153">
        <v>45875</v>
      </c>
      <c r="C3403" s="83" t="s">
        <v>66</v>
      </c>
      <c r="D3403" s="81" t="s">
        <v>6756</v>
      </c>
      <c r="E3403" s="254" t="s">
        <v>2088</v>
      </c>
      <c r="F3403" s="154" t="s">
        <v>4304</v>
      </c>
      <c r="G3403" s="83" t="s">
        <v>1339</v>
      </c>
      <c r="H3403" s="83" t="s">
        <v>1354</v>
      </c>
      <c r="I3403" s="83" t="s">
        <v>1355</v>
      </c>
      <c r="J3403" s="83" t="s">
        <v>1356</v>
      </c>
      <c r="K3403" s="83" t="s">
        <v>1008</v>
      </c>
      <c r="L3403" s="84" t="s">
        <v>4794</v>
      </c>
      <c r="M3403" s="84" t="s">
        <v>917</v>
      </c>
      <c r="N3403" s="83">
        <v>1</v>
      </c>
      <c r="O3403" s="83">
        <v>0.5</v>
      </c>
      <c r="P3403" s="83">
        <v>100</v>
      </c>
      <c r="Q3403" s="241">
        <f t="shared" ref="Q3403:Q3466" si="252">IF(OR(ISBLANK(N3403)=TRUE,ISBLANK(O3403)=TRUE,ISBLANK(P3403)=TRUE),"",PRODUCT(N3403,O3403,P3403))</f>
        <v>50</v>
      </c>
      <c r="R3403" s="240" t="str">
        <f t="shared" ref="R3403:R3466" si="253">IF(Q3403="","",IF(AND(Q3403&gt;=0,Q3403&lt;20),"DÜŞÜK RİSK",IF(AND(Q3403&gt;=20,Q3403&lt;70),"OLASI RİSK",IF(AND(Q3403&gt;=70,Q3403&lt;200),"ÖNEMLİ RİSK",IF(AND(Q3403&gt;=200,Q3403&lt;400),"YÜKSEK RİSK",IF(Q3403&gt;=400,"KABUL EDİLEMEZ RİSK",""))))))</f>
        <v>OLASI RİSK</v>
      </c>
      <c r="S3403" s="84" t="s">
        <v>918</v>
      </c>
      <c r="T3403" s="83" t="s">
        <v>132</v>
      </c>
      <c r="U3403" s="155" t="s">
        <v>919</v>
      </c>
      <c r="V3403" s="85" t="s">
        <v>558</v>
      </c>
      <c r="W3403" s="156" t="s">
        <v>919</v>
      </c>
      <c r="X3403" s="156" t="s">
        <v>858</v>
      </c>
      <c r="Y3403" s="83">
        <v>0.5</v>
      </c>
      <c r="Z3403" s="83">
        <v>0.5</v>
      </c>
      <c r="AA3403" s="83">
        <v>40</v>
      </c>
      <c r="AB3403" s="241">
        <f t="shared" ref="AB3403:AB3466" si="254">IF(OR(ISBLANK(Y3403)=TRUE,ISBLANK(Z3403)=TRUE,ISBLANK(AA3403)=TRUE),"",PRODUCT(Y3403,Z3403,AA3403))</f>
        <v>10</v>
      </c>
      <c r="AC3403" s="240" t="str">
        <f t="shared" ref="AC3403:AC3466" si="255">IF(AB3403="","",IF(AND(AB3403&gt;=0,AB3403&lt;20),"DÜŞÜK RİSK",IF(AND(AB3403&gt;=20,AB3403&lt;70),"OLASI RİSK",IF(AND(AB3403&gt;=70,AB3403&lt;200),"ÖNEMLİ RİSK",IF(AND(AB3403&gt;=200,AB3403&lt;400),"YÜKSEK RİSK",IF(AB3403&gt;=400,"KABUL EDİLEMEZ RİSK",""))))))</f>
        <v>DÜŞÜK RİSK</v>
      </c>
      <c r="AD3403" s="81" t="s">
        <v>132</v>
      </c>
      <c r="AE3403" s="81" t="s">
        <v>132</v>
      </c>
      <c r="AF3403" s="240" t="s">
        <v>1353</v>
      </c>
      <c r="AG3403" s="83" t="s">
        <v>1298</v>
      </c>
    </row>
    <row r="3404" spans="1:33" ht="140" x14ac:dyDescent="0.45">
      <c r="A3404" s="152">
        <v>3397</v>
      </c>
      <c r="B3404" s="153">
        <v>45875</v>
      </c>
      <c r="C3404" s="83" t="s">
        <v>66</v>
      </c>
      <c r="D3404" s="81" t="s">
        <v>6756</v>
      </c>
      <c r="E3404" s="254" t="s">
        <v>2088</v>
      </c>
      <c r="F3404" s="154" t="s">
        <v>4304</v>
      </c>
      <c r="G3404" s="83" t="s">
        <v>1358</v>
      </c>
      <c r="H3404" s="83" t="s">
        <v>1359</v>
      </c>
      <c r="I3404" s="83" t="s">
        <v>1360</v>
      </c>
      <c r="J3404" s="83" t="s">
        <v>1361</v>
      </c>
      <c r="K3404" s="83" t="s">
        <v>1008</v>
      </c>
      <c r="L3404" s="84" t="s">
        <v>1362</v>
      </c>
      <c r="M3404" s="84" t="s">
        <v>917</v>
      </c>
      <c r="N3404" s="83">
        <v>1</v>
      </c>
      <c r="O3404" s="83">
        <v>1</v>
      </c>
      <c r="P3404" s="83">
        <v>15</v>
      </c>
      <c r="Q3404" s="241">
        <f t="shared" si="252"/>
        <v>15</v>
      </c>
      <c r="R3404" s="240" t="str">
        <f t="shared" si="253"/>
        <v>DÜŞÜK RİSK</v>
      </c>
      <c r="S3404" s="84" t="s">
        <v>918</v>
      </c>
      <c r="T3404" s="83" t="s">
        <v>132</v>
      </c>
      <c r="U3404" s="155" t="s">
        <v>919</v>
      </c>
      <c r="V3404" s="85" t="s">
        <v>558</v>
      </c>
      <c r="W3404" s="156" t="s">
        <v>919</v>
      </c>
      <c r="X3404" s="156" t="s">
        <v>858</v>
      </c>
      <c r="Y3404" s="83">
        <v>1</v>
      </c>
      <c r="Z3404" s="83">
        <v>1</v>
      </c>
      <c r="AA3404" s="83">
        <v>15</v>
      </c>
      <c r="AB3404" s="241">
        <f t="shared" si="254"/>
        <v>15</v>
      </c>
      <c r="AC3404" s="240" t="str">
        <f t="shared" si="255"/>
        <v>DÜŞÜK RİSK</v>
      </c>
      <c r="AD3404" s="81" t="s">
        <v>132</v>
      </c>
      <c r="AE3404" s="81" t="s">
        <v>132</v>
      </c>
      <c r="AF3404" s="240" t="s">
        <v>1353</v>
      </c>
      <c r="AG3404" s="83" t="s">
        <v>1298</v>
      </c>
    </row>
    <row r="3405" spans="1:33" ht="245" x14ac:dyDescent="0.45">
      <c r="A3405" s="152">
        <v>3398</v>
      </c>
      <c r="B3405" s="153">
        <v>45875</v>
      </c>
      <c r="C3405" s="83" t="s">
        <v>66</v>
      </c>
      <c r="D3405" s="81" t="s">
        <v>6756</v>
      </c>
      <c r="E3405" s="254" t="s">
        <v>2088</v>
      </c>
      <c r="F3405" s="154" t="s">
        <v>4304</v>
      </c>
      <c r="G3405" s="83" t="s">
        <v>1363</v>
      </c>
      <c r="H3405" s="83" t="s">
        <v>1364</v>
      </c>
      <c r="I3405" s="83" t="s">
        <v>1365</v>
      </c>
      <c r="J3405" s="83" t="s">
        <v>1366</v>
      </c>
      <c r="K3405" s="83" t="s">
        <v>1008</v>
      </c>
      <c r="L3405" s="84" t="s">
        <v>6807</v>
      </c>
      <c r="M3405" s="84" t="s">
        <v>917</v>
      </c>
      <c r="N3405" s="83">
        <v>1</v>
      </c>
      <c r="O3405" s="83">
        <v>1</v>
      </c>
      <c r="P3405" s="83">
        <v>40</v>
      </c>
      <c r="Q3405" s="241">
        <f t="shared" si="252"/>
        <v>40</v>
      </c>
      <c r="R3405" s="240" t="str">
        <f t="shared" si="253"/>
        <v>OLASI RİSK</v>
      </c>
      <c r="S3405" s="84" t="s">
        <v>918</v>
      </c>
      <c r="T3405" s="83" t="s">
        <v>191</v>
      </c>
      <c r="U3405" s="155" t="s">
        <v>919</v>
      </c>
      <c r="V3405" s="85" t="s">
        <v>558</v>
      </c>
      <c r="W3405" s="156" t="s">
        <v>919</v>
      </c>
      <c r="X3405" s="156" t="s">
        <v>858</v>
      </c>
      <c r="Y3405" s="83">
        <v>0.5</v>
      </c>
      <c r="Z3405" s="83">
        <v>1</v>
      </c>
      <c r="AA3405" s="83">
        <v>40</v>
      </c>
      <c r="AB3405" s="241">
        <f t="shared" si="254"/>
        <v>20</v>
      </c>
      <c r="AC3405" s="240" t="str">
        <f t="shared" si="255"/>
        <v>OLASI RİSK</v>
      </c>
      <c r="AD3405" s="81" t="s">
        <v>493</v>
      </c>
      <c r="AE3405" s="81" t="s">
        <v>191</v>
      </c>
      <c r="AF3405" s="240" t="s">
        <v>1368</v>
      </c>
      <c r="AG3405" s="83" t="s">
        <v>1298</v>
      </c>
    </row>
    <row r="3406" spans="1:33" ht="245" x14ac:dyDescent="0.45">
      <c r="A3406" s="152">
        <v>3399</v>
      </c>
      <c r="B3406" s="153">
        <v>45875</v>
      </c>
      <c r="C3406" s="83" t="s">
        <v>66</v>
      </c>
      <c r="D3406" s="81" t="s">
        <v>6756</v>
      </c>
      <c r="E3406" s="254" t="s">
        <v>2088</v>
      </c>
      <c r="F3406" s="154" t="s">
        <v>4304</v>
      </c>
      <c r="G3406" s="83" t="s">
        <v>1363</v>
      </c>
      <c r="H3406" s="83" t="s">
        <v>1364</v>
      </c>
      <c r="I3406" s="83" t="s">
        <v>1369</v>
      </c>
      <c r="J3406" s="83" t="s">
        <v>1370</v>
      </c>
      <c r="K3406" s="83" t="s">
        <v>1008</v>
      </c>
      <c r="L3406" s="84" t="s">
        <v>6809</v>
      </c>
      <c r="M3406" s="84" t="s">
        <v>917</v>
      </c>
      <c r="N3406" s="83">
        <v>1</v>
      </c>
      <c r="O3406" s="83">
        <v>1</v>
      </c>
      <c r="P3406" s="83">
        <v>40</v>
      </c>
      <c r="Q3406" s="241">
        <f t="shared" si="252"/>
        <v>40</v>
      </c>
      <c r="R3406" s="240" t="str">
        <f t="shared" si="253"/>
        <v>OLASI RİSK</v>
      </c>
      <c r="S3406" s="84" t="s">
        <v>918</v>
      </c>
      <c r="T3406" s="83" t="s">
        <v>191</v>
      </c>
      <c r="U3406" s="155" t="s">
        <v>919</v>
      </c>
      <c r="V3406" s="85" t="s">
        <v>558</v>
      </c>
      <c r="W3406" s="156" t="s">
        <v>919</v>
      </c>
      <c r="X3406" s="156" t="s">
        <v>858</v>
      </c>
      <c r="Y3406" s="83">
        <v>0.5</v>
      </c>
      <c r="Z3406" s="83">
        <v>1</v>
      </c>
      <c r="AA3406" s="83">
        <v>40</v>
      </c>
      <c r="AB3406" s="241">
        <f t="shared" si="254"/>
        <v>20</v>
      </c>
      <c r="AC3406" s="240" t="str">
        <f t="shared" si="255"/>
        <v>OLASI RİSK</v>
      </c>
      <c r="AD3406" s="81" t="s">
        <v>493</v>
      </c>
      <c r="AE3406" s="81" t="s">
        <v>191</v>
      </c>
      <c r="AF3406" s="240" t="s">
        <v>1368</v>
      </c>
      <c r="AG3406" s="83" t="s">
        <v>1298</v>
      </c>
    </row>
    <row r="3407" spans="1:33" ht="245" x14ac:dyDescent="0.45">
      <c r="A3407" s="152">
        <v>3400</v>
      </c>
      <c r="B3407" s="153">
        <v>45875</v>
      </c>
      <c r="C3407" s="83" t="s">
        <v>66</v>
      </c>
      <c r="D3407" s="81" t="s">
        <v>6756</v>
      </c>
      <c r="E3407" s="254" t="s">
        <v>2088</v>
      </c>
      <c r="F3407" s="154" t="s">
        <v>4304</v>
      </c>
      <c r="G3407" s="83" t="s">
        <v>1363</v>
      </c>
      <c r="H3407" s="83" t="s">
        <v>1364</v>
      </c>
      <c r="I3407" s="83" t="s">
        <v>1371</v>
      </c>
      <c r="J3407" s="83" t="s">
        <v>1924</v>
      </c>
      <c r="K3407" s="83" t="s">
        <v>1008</v>
      </c>
      <c r="L3407" s="84" t="s">
        <v>6807</v>
      </c>
      <c r="M3407" s="84" t="s">
        <v>917</v>
      </c>
      <c r="N3407" s="83">
        <v>3</v>
      </c>
      <c r="O3407" s="83">
        <v>1</v>
      </c>
      <c r="P3407" s="83">
        <v>40</v>
      </c>
      <c r="Q3407" s="241">
        <f t="shared" si="252"/>
        <v>120</v>
      </c>
      <c r="R3407" s="240" t="str">
        <f t="shared" si="253"/>
        <v>ÖNEMLİ RİSK</v>
      </c>
      <c r="S3407" s="84" t="s">
        <v>918</v>
      </c>
      <c r="T3407" s="83" t="s">
        <v>191</v>
      </c>
      <c r="U3407" s="155" t="s">
        <v>919</v>
      </c>
      <c r="V3407" s="85" t="s">
        <v>558</v>
      </c>
      <c r="W3407" s="156" t="s">
        <v>919</v>
      </c>
      <c r="X3407" s="156" t="s">
        <v>858</v>
      </c>
      <c r="Y3407" s="83">
        <v>0.5</v>
      </c>
      <c r="Z3407" s="83">
        <v>1</v>
      </c>
      <c r="AA3407" s="83">
        <v>40</v>
      </c>
      <c r="AB3407" s="241">
        <f t="shared" si="254"/>
        <v>20</v>
      </c>
      <c r="AC3407" s="240" t="str">
        <f t="shared" si="255"/>
        <v>OLASI RİSK</v>
      </c>
      <c r="AD3407" s="81" t="s">
        <v>493</v>
      </c>
      <c r="AE3407" s="81" t="s">
        <v>191</v>
      </c>
      <c r="AF3407" s="240" t="s">
        <v>1368</v>
      </c>
      <c r="AG3407" s="83" t="s">
        <v>1298</v>
      </c>
    </row>
    <row r="3408" spans="1:33" ht="245" x14ac:dyDescent="0.45">
      <c r="A3408" s="152">
        <v>3401</v>
      </c>
      <c r="B3408" s="153">
        <v>45875</v>
      </c>
      <c r="C3408" s="83" t="s">
        <v>66</v>
      </c>
      <c r="D3408" s="81" t="s">
        <v>6756</v>
      </c>
      <c r="E3408" s="254" t="s">
        <v>2088</v>
      </c>
      <c r="F3408" s="154" t="s">
        <v>4304</v>
      </c>
      <c r="G3408" s="83" t="s">
        <v>1363</v>
      </c>
      <c r="H3408" s="83" t="s">
        <v>1364</v>
      </c>
      <c r="I3408" s="83" t="s">
        <v>1373</v>
      </c>
      <c r="J3408" s="83" t="s">
        <v>1374</v>
      </c>
      <c r="K3408" s="83" t="s">
        <v>1008</v>
      </c>
      <c r="L3408" s="84" t="s">
        <v>6807</v>
      </c>
      <c r="M3408" s="84" t="s">
        <v>917</v>
      </c>
      <c r="N3408" s="83">
        <v>3</v>
      </c>
      <c r="O3408" s="83">
        <v>1</v>
      </c>
      <c r="P3408" s="83">
        <v>40</v>
      </c>
      <c r="Q3408" s="241">
        <f t="shared" si="252"/>
        <v>120</v>
      </c>
      <c r="R3408" s="240" t="str">
        <f t="shared" si="253"/>
        <v>ÖNEMLİ RİSK</v>
      </c>
      <c r="S3408" s="84" t="s">
        <v>918</v>
      </c>
      <c r="T3408" s="83" t="s">
        <v>191</v>
      </c>
      <c r="U3408" s="155" t="s">
        <v>919</v>
      </c>
      <c r="V3408" s="85" t="s">
        <v>558</v>
      </c>
      <c r="W3408" s="156" t="s">
        <v>919</v>
      </c>
      <c r="X3408" s="156" t="s">
        <v>858</v>
      </c>
      <c r="Y3408" s="83">
        <v>0.5</v>
      </c>
      <c r="Z3408" s="83">
        <v>1</v>
      </c>
      <c r="AA3408" s="83">
        <v>40</v>
      </c>
      <c r="AB3408" s="241">
        <f t="shared" si="254"/>
        <v>20</v>
      </c>
      <c r="AC3408" s="240" t="str">
        <f t="shared" si="255"/>
        <v>OLASI RİSK</v>
      </c>
      <c r="AD3408" s="81" t="s">
        <v>493</v>
      </c>
      <c r="AE3408" s="81" t="s">
        <v>191</v>
      </c>
      <c r="AF3408" s="240" t="s">
        <v>1368</v>
      </c>
      <c r="AG3408" s="83" t="s">
        <v>1298</v>
      </c>
    </row>
    <row r="3409" spans="1:33" ht="245" x14ac:dyDescent="0.45">
      <c r="A3409" s="152">
        <v>3402</v>
      </c>
      <c r="B3409" s="153">
        <v>45875</v>
      </c>
      <c r="C3409" s="83" t="s">
        <v>66</v>
      </c>
      <c r="D3409" s="81" t="s">
        <v>6756</v>
      </c>
      <c r="E3409" s="254" t="s">
        <v>2088</v>
      </c>
      <c r="F3409" s="154" t="s">
        <v>4304</v>
      </c>
      <c r="G3409" s="83" t="s">
        <v>1363</v>
      </c>
      <c r="H3409" s="83" t="s">
        <v>1364</v>
      </c>
      <c r="I3409" s="83" t="s">
        <v>1375</v>
      </c>
      <c r="J3409" s="83" t="s">
        <v>1376</v>
      </c>
      <c r="K3409" s="83" t="s">
        <v>1008</v>
      </c>
      <c r="L3409" s="84" t="s">
        <v>6809</v>
      </c>
      <c r="M3409" s="84" t="s">
        <v>917</v>
      </c>
      <c r="N3409" s="83">
        <v>3</v>
      </c>
      <c r="O3409" s="83">
        <v>1</v>
      </c>
      <c r="P3409" s="83">
        <v>40</v>
      </c>
      <c r="Q3409" s="241">
        <f t="shared" si="252"/>
        <v>120</v>
      </c>
      <c r="R3409" s="240" t="str">
        <f t="shared" si="253"/>
        <v>ÖNEMLİ RİSK</v>
      </c>
      <c r="S3409" s="84" t="s">
        <v>918</v>
      </c>
      <c r="T3409" s="83" t="s">
        <v>191</v>
      </c>
      <c r="U3409" s="155" t="s">
        <v>919</v>
      </c>
      <c r="V3409" s="85" t="s">
        <v>558</v>
      </c>
      <c r="W3409" s="156" t="s">
        <v>919</v>
      </c>
      <c r="X3409" s="156" t="s">
        <v>858</v>
      </c>
      <c r="Y3409" s="83">
        <v>0.5</v>
      </c>
      <c r="Z3409" s="83">
        <v>1</v>
      </c>
      <c r="AA3409" s="83">
        <v>40</v>
      </c>
      <c r="AB3409" s="241">
        <f t="shared" si="254"/>
        <v>20</v>
      </c>
      <c r="AC3409" s="240" t="str">
        <f t="shared" si="255"/>
        <v>OLASI RİSK</v>
      </c>
      <c r="AD3409" s="81" t="s">
        <v>493</v>
      </c>
      <c r="AE3409" s="81" t="s">
        <v>191</v>
      </c>
      <c r="AF3409" s="240" t="s">
        <v>1368</v>
      </c>
      <c r="AG3409" s="83" t="s">
        <v>1298</v>
      </c>
    </row>
    <row r="3410" spans="1:33" ht="105" x14ac:dyDescent="0.45">
      <c r="A3410" s="152">
        <v>3403</v>
      </c>
      <c r="B3410" s="153">
        <v>45875</v>
      </c>
      <c r="C3410" s="83" t="s">
        <v>66</v>
      </c>
      <c r="D3410" s="81" t="s">
        <v>6758</v>
      </c>
      <c r="E3410" s="254" t="s">
        <v>2088</v>
      </c>
      <c r="F3410" s="154" t="s">
        <v>4304</v>
      </c>
      <c r="G3410" s="83" t="s">
        <v>1401</v>
      </c>
      <c r="H3410" s="83" t="s">
        <v>1402</v>
      </c>
      <c r="I3410" s="83" t="s">
        <v>1403</v>
      </c>
      <c r="J3410" s="83" t="s">
        <v>1404</v>
      </c>
      <c r="K3410" s="83" t="s">
        <v>857</v>
      </c>
      <c r="L3410" s="84" t="s">
        <v>4797</v>
      </c>
      <c r="M3410" s="84" t="s">
        <v>917</v>
      </c>
      <c r="N3410" s="83">
        <v>0.5</v>
      </c>
      <c r="O3410" s="83">
        <v>0.5</v>
      </c>
      <c r="P3410" s="83">
        <v>40</v>
      </c>
      <c r="Q3410" s="241">
        <f t="shared" si="252"/>
        <v>10</v>
      </c>
      <c r="R3410" s="240" t="str">
        <f t="shared" si="253"/>
        <v>DÜŞÜK RİSK</v>
      </c>
      <c r="S3410" s="84" t="s">
        <v>918</v>
      </c>
      <c r="T3410" s="83" t="s">
        <v>191</v>
      </c>
      <c r="U3410" s="155" t="s">
        <v>919</v>
      </c>
      <c r="V3410" s="85" t="s">
        <v>558</v>
      </c>
      <c r="W3410" s="156" t="s">
        <v>919</v>
      </c>
      <c r="X3410" s="156" t="s">
        <v>858</v>
      </c>
      <c r="Y3410" s="83">
        <v>0.5</v>
      </c>
      <c r="Z3410" s="83">
        <v>0.5</v>
      </c>
      <c r="AA3410" s="83">
        <v>40</v>
      </c>
      <c r="AB3410" s="241">
        <f t="shared" si="254"/>
        <v>10</v>
      </c>
      <c r="AC3410" s="240" t="str">
        <f t="shared" si="255"/>
        <v>DÜŞÜK RİSK</v>
      </c>
      <c r="AD3410" s="81" t="s">
        <v>493</v>
      </c>
      <c r="AE3410" s="81" t="s">
        <v>191</v>
      </c>
      <c r="AF3410" s="240" t="s">
        <v>1274</v>
      </c>
      <c r="AG3410" s="83" t="s">
        <v>860</v>
      </c>
    </row>
    <row r="3411" spans="1:33" ht="105" x14ac:dyDescent="0.45">
      <c r="A3411" s="152">
        <v>3404</v>
      </c>
      <c r="B3411" s="153">
        <v>45875</v>
      </c>
      <c r="C3411" s="83" t="s">
        <v>66</v>
      </c>
      <c r="D3411" s="81" t="s">
        <v>6758</v>
      </c>
      <c r="E3411" s="254" t="s">
        <v>2088</v>
      </c>
      <c r="F3411" s="154" t="s">
        <v>4304</v>
      </c>
      <c r="G3411" s="83" t="s">
        <v>1401</v>
      </c>
      <c r="H3411" s="83" t="s">
        <v>1406</v>
      </c>
      <c r="I3411" s="83" t="s">
        <v>1407</v>
      </c>
      <c r="J3411" s="83" t="s">
        <v>1408</v>
      </c>
      <c r="K3411" s="83" t="s">
        <v>857</v>
      </c>
      <c r="L3411" s="84" t="s">
        <v>1409</v>
      </c>
      <c r="M3411" s="84" t="s">
        <v>917</v>
      </c>
      <c r="N3411" s="83">
        <v>0.5</v>
      </c>
      <c r="O3411" s="83">
        <v>0.5</v>
      </c>
      <c r="P3411" s="83">
        <v>15</v>
      </c>
      <c r="Q3411" s="241">
        <f t="shared" si="252"/>
        <v>3.75</v>
      </c>
      <c r="R3411" s="240" t="str">
        <f t="shared" si="253"/>
        <v>DÜŞÜK RİSK</v>
      </c>
      <c r="S3411" s="84" t="s">
        <v>918</v>
      </c>
      <c r="T3411" s="83" t="s">
        <v>191</v>
      </c>
      <c r="U3411" s="155" t="s">
        <v>919</v>
      </c>
      <c r="V3411" s="85" t="s">
        <v>558</v>
      </c>
      <c r="W3411" s="156" t="s">
        <v>919</v>
      </c>
      <c r="X3411" s="156" t="s">
        <v>858</v>
      </c>
      <c r="Y3411" s="83">
        <v>0.5</v>
      </c>
      <c r="Z3411" s="83">
        <v>0.5</v>
      </c>
      <c r="AA3411" s="83">
        <v>15</v>
      </c>
      <c r="AB3411" s="241">
        <f t="shared" si="254"/>
        <v>3.75</v>
      </c>
      <c r="AC3411" s="240" t="str">
        <f t="shared" si="255"/>
        <v>DÜŞÜK RİSK</v>
      </c>
      <c r="AD3411" s="81" t="s">
        <v>493</v>
      </c>
      <c r="AE3411" s="81" t="s">
        <v>191</v>
      </c>
      <c r="AF3411" s="240" t="s">
        <v>1274</v>
      </c>
      <c r="AG3411" s="83" t="s">
        <v>860</v>
      </c>
    </row>
    <row r="3412" spans="1:33" ht="105" x14ac:dyDescent="0.45">
      <c r="A3412" s="152">
        <v>3405</v>
      </c>
      <c r="B3412" s="153">
        <v>45875</v>
      </c>
      <c r="C3412" s="83" t="s">
        <v>66</v>
      </c>
      <c r="D3412" s="81" t="s">
        <v>6758</v>
      </c>
      <c r="E3412" s="254" t="s">
        <v>2088</v>
      </c>
      <c r="F3412" s="154" t="s">
        <v>4304</v>
      </c>
      <c r="G3412" s="83" t="s">
        <v>1401</v>
      </c>
      <c r="H3412" s="83" t="s">
        <v>1410</v>
      </c>
      <c r="I3412" s="83" t="s">
        <v>1411</v>
      </c>
      <c r="J3412" s="83" t="s">
        <v>1412</v>
      </c>
      <c r="K3412" s="83" t="s">
        <v>857</v>
      </c>
      <c r="L3412" s="84" t="s">
        <v>1413</v>
      </c>
      <c r="M3412" s="84" t="s">
        <v>917</v>
      </c>
      <c r="N3412" s="83">
        <v>0.5</v>
      </c>
      <c r="O3412" s="83">
        <v>0.5</v>
      </c>
      <c r="P3412" s="83">
        <v>40</v>
      </c>
      <c r="Q3412" s="241">
        <f t="shared" si="252"/>
        <v>10</v>
      </c>
      <c r="R3412" s="240" t="str">
        <f t="shared" si="253"/>
        <v>DÜŞÜK RİSK</v>
      </c>
      <c r="S3412" s="84" t="s">
        <v>918</v>
      </c>
      <c r="T3412" s="83" t="s">
        <v>191</v>
      </c>
      <c r="U3412" s="155" t="s">
        <v>919</v>
      </c>
      <c r="V3412" s="85" t="s">
        <v>558</v>
      </c>
      <c r="W3412" s="156" t="s">
        <v>919</v>
      </c>
      <c r="X3412" s="156" t="s">
        <v>858</v>
      </c>
      <c r="Y3412" s="83">
        <v>0.5</v>
      </c>
      <c r="Z3412" s="83">
        <v>0.5</v>
      </c>
      <c r="AA3412" s="83">
        <v>40</v>
      </c>
      <c r="AB3412" s="241">
        <f t="shared" si="254"/>
        <v>10</v>
      </c>
      <c r="AC3412" s="240" t="str">
        <f t="shared" si="255"/>
        <v>DÜŞÜK RİSK</v>
      </c>
      <c r="AD3412" s="81" t="s">
        <v>493</v>
      </c>
      <c r="AE3412" s="81" t="s">
        <v>191</v>
      </c>
      <c r="AF3412" s="240" t="s">
        <v>1274</v>
      </c>
      <c r="AG3412" s="83" t="s">
        <v>860</v>
      </c>
    </row>
    <row r="3413" spans="1:33" ht="105" x14ac:dyDescent="0.45">
      <c r="A3413" s="152">
        <v>3406</v>
      </c>
      <c r="B3413" s="153">
        <v>45875</v>
      </c>
      <c r="C3413" s="83" t="s">
        <v>66</v>
      </c>
      <c r="D3413" s="81" t="s">
        <v>6758</v>
      </c>
      <c r="E3413" s="254" t="s">
        <v>2088</v>
      </c>
      <c r="F3413" s="154" t="s">
        <v>4304</v>
      </c>
      <c r="G3413" s="83" t="s">
        <v>1423</v>
      </c>
      <c r="H3413" s="83" t="s">
        <v>1424</v>
      </c>
      <c r="I3413" s="83" t="s">
        <v>1425</v>
      </c>
      <c r="J3413" s="83" t="s">
        <v>1426</v>
      </c>
      <c r="K3413" s="83" t="s">
        <v>857</v>
      </c>
      <c r="L3413" s="84" t="s">
        <v>1427</v>
      </c>
      <c r="M3413" s="84" t="s">
        <v>917</v>
      </c>
      <c r="N3413" s="83">
        <v>1</v>
      </c>
      <c r="O3413" s="83">
        <v>0.5</v>
      </c>
      <c r="P3413" s="83">
        <v>15</v>
      </c>
      <c r="Q3413" s="241">
        <f t="shared" si="252"/>
        <v>7.5</v>
      </c>
      <c r="R3413" s="240" t="str">
        <f t="shared" si="253"/>
        <v>DÜŞÜK RİSK</v>
      </c>
      <c r="S3413" s="84" t="s">
        <v>918</v>
      </c>
      <c r="T3413" s="83" t="s">
        <v>191</v>
      </c>
      <c r="U3413" s="155" t="s">
        <v>919</v>
      </c>
      <c r="V3413" s="85" t="s">
        <v>558</v>
      </c>
      <c r="W3413" s="156" t="s">
        <v>919</v>
      </c>
      <c r="X3413" s="156" t="s">
        <v>858</v>
      </c>
      <c r="Y3413" s="83">
        <v>0.5</v>
      </c>
      <c r="Z3413" s="83">
        <v>0.5</v>
      </c>
      <c r="AA3413" s="83">
        <v>15</v>
      </c>
      <c r="AB3413" s="241">
        <f t="shared" si="254"/>
        <v>3.75</v>
      </c>
      <c r="AC3413" s="240" t="str">
        <f t="shared" si="255"/>
        <v>DÜŞÜK RİSK</v>
      </c>
      <c r="AD3413" s="81" t="s">
        <v>493</v>
      </c>
      <c r="AE3413" s="81" t="s">
        <v>191</v>
      </c>
      <c r="AF3413" s="240" t="s">
        <v>1274</v>
      </c>
      <c r="AG3413" s="83" t="s">
        <v>860</v>
      </c>
    </row>
    <row r="3414" spans="1:33" ht="105" x14ac:dyDescent="0.45">
      <c r="A3414" s="152">
        <v>3407</v>
      </c>
      <c r="B3414" s="153">
        <v>45875</v>
      </c>
      <c r="C3414" s="83" t="s">
        <v>66</v>
      </c>
      <c r="D3414" s="81" t="s">
        <v>6758</v>
      </c>
      <c r="E3414" s="254" t="s">
        <v>2088</v>
      </c>
      <c r="F3414" s="154" t="s">
        <v>4304</v>
      </c>
      <c r="G3414" s="83" t="s">
        <v>1423</v>
      </c>
      <c r="H3414" s="83" t="s">
        <v>1428</v>
      </c>
      <c r="I3414" s="83" t="s">
        <v>1429</v>
      </c>
      <c r="J3414" s="83" t="s">
        <v>1430</v>
      </c>
      <c r="K3414" s="83" t="s">
        <v>857</v>
      </c>
      <c r="L3414" s="84" t="s">
        <v>1431</v>
      </c>
      <c r="M3414" s="84" t="s">
        <v>917</v>
      </c>
      <c r="N3414" s="83">
        <v>1</v>
      </c>
      <c r="O3414" s="83">
        <v>0.5</v>
      </c>
      <c r="P3414" s="83">
        <v>15</v>
      </c>
      <c r="Q3414" s="241">
        <f t="shared" si="252"/>
        <v>7.5</v>
      </c>
      <c r="R3414" s="240" t="str">
        <f t="shared" si="253"/>
        <v>DÜŞÜK RİSK</v>
      </c>
      <c r="S3414" s="84" t="s">
        <v>918</v>
      </c>
      <c r="T3414" s="83" t="s">
        <v>191</v>
      </c>
      <c r="U3414" s="155" t="s">
        <v>919</v>
      </c>
      <c r="V3414" s="85" t="s">
        <v>558</v>
      </c>
      <c r="W3414" s="156" t="s">
        <v>919</v>
      </c>
      <c r="X3414" s="156" t="s">
        <v>858</v>
      </c>
      <c r="Y3414" s="83">
        <v>0.5</v>
      </c>
      <c r="Z3414" s="83">
        <v>0.5</v>
      </c>
      <c r="AA3414" s="83">
        <v>15</v>
      </c>
      <c r="AB3414" s="241">
        <f t="shared" si="254"/>
        <v>3.75</v>
      </c>
      <c r="AC3414" s="240" t="str">
        <f t="shared" si="255"/>
        <v>DÜŞÜK RİSK</v>
      </c>
      <c r="AD3414" s="81" t="s">
        <v>493</v>
      </c>
      <c r="AE3414" s="81" t="s">
        <v>191</v>
      </c>
      <c r="AF3414" s="240" t="s">
        <v>1274</v>
      </c>
      <c r="AG3414" s="83" t="s">
        <v>860</v>
      </c>
    </row>
    <row r="3415" spans="1:33" ht="122.5" x14ac:dyDescent="0.45">
      <c r="A3415" s="152">
        <v>3408</v>
      </c>
      <c r="B3415" s="153">
        <v>45875</v>
      </c>
      <c r="C3415" s="83" t="s">
        <v>66</v>
      </c>
      <c r="D3415" s="81" t="s">
        <v>6758</v>
      </c>
      <c r="E3415" s="254" t="s">
        <v>2088</v>
      </c>
      <c r="F3415" s="154" t="s">
        <v>4304</v>
      </c>
      <c r="G3415" s="83" t="s">
        <v>1414</v>
      </c>
      <c r="H3415" s="83" t="s">
        <v>1415</v>
      </c>
      <c r="I3415" s="83" t="s">
        <v>1416</v>
      </c>
      <c r="J3415" s="83" t="s">
        <v>1417</v>
      </c>
      <c r="K3415" s="83" t="s">
        <v>857</v>
      </c>
      <c r="L3415" s="84" t="s">
        <v>1418</v>
      </c>
      <c r="M3415" s="84" t="s">
        <v>917</v>
      </c>
      <c r="N3415" s="83">
        <v>0.5</v>
      </c>
      <c r="O3415" s="83">
        <v>0.5</v>
      </c>
      <c r="P3415" s="83">
        <v>40</v>
      </c>
      <c r="Q3415" s="241">
        <f t="shared" si="252"/>
        <v>10</v>
      </c>
      <c r="R3415" s="240" t="str">
        <f t="shared" si="253"/>
        <v>DÜŞÜK RİSK</v>
      </c>
      <c r="S3415" s="84" t="s">
        <v>918</v>
      </c>
      <c r="T3415" s="83" t="s">
        <v>191</v>
      </c>
      <c r="U3415" s="155" t="s">
        <v>919</v>
      </c>
      <c r="V3415" s="85" t="s">
        <v>558</v>
      </c>
      <c r="W3415" s="156" t="s">
        <v>919</v>
      </c>
      <c r="X3415" s="156" t="s">
        <v>858</v>
      </c>
      <c r="Y3415" s="83">
        <v>0.5</v>
      </c>
      <c r="Z3415" s="83">
        <v>0.5</v>
      </c>
      <c r="AA3415" s="83">
        <v>40</v>
      </c>
      <c r="AB3415" s="241">
        <f t="shared" si="254"/>
        <v>10</v>
      </c>
      <c r="AC3415" s="240" t="str">
        <f t="shared" si="255"/>
        <v>DÜŞÜK RİSK</v>
      </c>
      <c r="AD3415" s="81" t="s">
        <v>493</v>
      </c>
      <c r="AE3415" s="81" t="s">
        <v>191</v>
      </c>
      <c r="AF3415" s="240" t="s">
        <v>1274</v>
      </c>
      <c r="AG3415" s="83" t="s">
        <v>860</v>
      </c>
    </row>
    <row r="3416" spans="1:33" ht="105" x14ac:dyDescent="0.45">
      <c r="A3416" s="152">
        <v>3409</v>
      </c>
      <c r="B3416" s="153">
        <v>45875</v>
      </c>
      <c r="C3416" s="83" t="s">
        <v>66</v>
      </c>
      <c r="D3416" s="81" t="s">
        <v>6758</v>
      </c>
      <c r="E3416" s="254" t="s">
        <v>2088</v>
      </c>
      <c r="F3416" s="154" t="s">
        <v>4304</v>
      </c>
      <c r="G3416" s="83" t="s">
        <v>1414</v>
      </c>
      <c r="H3416" s="83" t="s">
        <v>1419</v>
      </c>
      <c r="I3416" s="83" t="s">
        <v>1420</v>
      </c>
      <c r="J3416" s="83" t="s">
        <v>1421</v>
      </c>
      <c r="K3416" s="83" t="s">
        <v>857</v>
      </c>
      <c r="L3416" s="84" t="s">
        <v>1422</v>
      </c>
      <c r="M3416" s="84" t="s">
        <v>917</v>
      </c>
      <c r="N3416" s="83">
        <v>0.5</v>
      </c>
      <c r="O3416" s="83">
        <v>0.5</v>
      </c>
      <c r="P3416" s="83">
        <v>15</v>
      </c>
      <c r="Q3416" s="241">
        <f t="shared" si="252"/>
        <v>3.75</v>
      </c>
      <c r="R3416" s="240" t="str">
        <f t="shared" si="253"/>
        <v>DÜŞÜK RİSK</v>
      </c>
      <c r="S3416" s="84" t="s">
        <v>918</v>
      </c>
      <c r="T3416" s="83" t="s">
        <v>191</v>
      </c>
      <c r="U3416" s="155" t="s">
        <v>919</v>
      </c>
      <c r="V3416" s="85" t="s">
        <v>558</v>
      </c>
      <c r="W3416" s="156" t="s">
        <v>919</v>
      </c>
      <c r="X3416" s="156" t="s">
        <v>858</v>
      </c>
      <c r="Y3416" s="83">
        <v>0.5</v>
      </c>
      <c r="Z3416" s="83">
        <v>0.5</v>
      </c>
      <c r="AA3416" s="83">
        <v>15</v>
      </c>
      <c r="AB3416" s="241">
        <f t="shared" si="254"/>
        <v>3.75</v>
      </c>
      <c r="AC3416" s="240" t="str">
        <f t="shared" si="255"/>
        <v>DÜŞÜK RİSK</v>
      </c>
      <c r="AD3416" s="81" t="s">
        <v>493</v>
      </c>
      <c r="AE3416" s="81" t="s">
        <v>191</v>
      </c>
      <c r="AF3416" s="240" t="s">
        <v>1274</v>
      </c>
      <c r="AG3416" s="83" t="s">
        <v>860</v>
      </c>
    </row>
    <row r="3417" spans="1:33" ht="140" x14ac:dyDescent="0.45">
      <c r="A3417" s="152">
        <v>3410</v>
      </c>
      <c r="B3417" s="153">
        <v>45875</v>
      </c>
      <c r="C3417" s="83" t="s">
        <v>66</v>
      </c>
      <c r="D3417" s="81" t="s">
        <v>6758</v>
      </c>
      <c r="E3417" s="254" t="s">
        <v>2088</v>
      </c>
      <c r="F3417" s="154" t="s">
        <v>4304</v>
      </c>
      <c r="G3417" s="83" t="s">
        <v>1436</v>
      </c>
      <c r="H3417" s="83" t="s">
        <v>569</v>
      </c>
      <c r="I3417" s="83" t="s">
        <v>1437</v>
      </c>
      <c r="J3417" s="83" t="s">
        <v>1925</v>
      </c>
      <c r="K3417" s="83" t="s">
        <v>857</v>
      </c>
      <c r="L3417" s="84" t="s">
        <v>1439</v>
      </c>
      <c r="M3417" s="84" t="s">
        <v>917</v>
      </c>
      <c r="N3417" s="83">
        <v>1</v>
      </c>
      <c r="O3417" s="83">
        <v>0.5</v>
      </c>
      <c r="P3417" s="83">
        <v>15</v>
      </c>
      <c r="Q3417" s="241">
        <f t="shared" si="252"/>
        <v>7.5</v>
      </c>
      <c r="R3417" s="240" t="str">
        <f t="shared" si="253"/>
        <v>DÜŞÜK RİSK</v>
      </c>
      <c r="S3417" s="84" t="s">
        <v>918</v>
      </c>
      <c r="T3417" s="83" t="s">
        <v>191</v>
      </c>
      <c r="U3417" s="155" t="s">
        <v>919</v>
      </c>
      <c r="V3417" s="85" t="s">
        <v>558</v>
      </c>
      <c r="W3417" s="156" t="s">
        <v>919</v>
      </c>
      <c r="X3417" s="156" t="s">
        <v>858</v>
      </c>
      <c r="Y3417" s="83">
        <v>0.5</v>
      </c>
      <c r="Z3417" s="83">
        <v>0.5</v>
      </c>
      <c r="AA3417" s="83">
        <v>15</v>
      </c>
      <c r="AB3417" s="241">
        <f t="shared" si="254"/>
        <v>3.75</v>
      </c>
      <c r="AC3417" s="240" t="str">
        <f t="shared" si="255"/>
        <v>DÜŞÜK RİSK</v>
      </c>
      <c r="AD3417" s="81" t="s">
        <v>493</v>
      </c>
      <c r="AE3417" s="81" t="s">
        <v>191</v>
      </c>
      <c r="AF3417" s="240" t="s">
        <v>1274</v>
      </c>
      <c r="AG3417" s="83" t="s">
        <v>860</v>
      </c>
    </row>
    <row r="3418" spans="1:33" ht="122.5" x14ac:dyDescent="0.45">
      <c r="A3418" s="152">
        <v>3411</v>
      </c>
      <c r="B3418" s="153">
        <v>45875</v>
      </c>
      <c r="C3418" s="83" t="s">
        <v>66</v>
      </c>
      <c r="D3418" s="81" t="s">
        <v>6758</v>
      </c>
      <c r="E3418" s="254" t="s">
        <v>2088</v>
      </c>
      <c r="F3418" s="154" t="s">
        <v>4304</v>
      </c>
      <c r="G3418" s="83" t="s">
        <v>1449</v>
      </c>
      <c r="H3418" s="83" t="s">
        <v>1926</v>
      </c>
      <c r="I3418" s="83" t="s">
        <v>1927</v>
      </c>
      <c r="J3418" s="83" t="s">
        <v>1928</v>
      </c>
      <c r="K3418" s="83" t="s">
        <v>857</v>
      </c>
      <c r="L3418" s="84" t="s">
        <v>1929</v>
      </c>
      <c r="M3418" s="84" t="s">
        <v>917</v>
      </c>
      <c r="N3418" s="83">
        <v>0.5</v>
      </c>
      <c r="O3418" s="83">
        <v>1</v>
      </c>
      <c r="P3418" s="83">
        <v>100</v>
      </c>
      <c r="Q3418" s="241">
        <f t="shared" si="252"/>
        <v>50</v>
      </c>
      <c r="R3418" s="240" t="str">
        <f t="shared" si="253"/>
        <v>OLASI RİSK</v>
      </c>
      <c r="S3418" s="84" t="s">
        <v>918</v>
      </c>
      <c r="T3418" s="83" t="s">
        <v>191</v>
      </c>
      <c r="U3418" s="155" t="s">
        <v>919</v>
      </c>
      <c r="V3418" s="85" t="s">
        <v>558</v>
      </c>
      <c r="W3418" s="156" t="s">
        <v>919</v>
      </c>
      <c r="X3418" s="156" t="s">
        <v>858</v>
      </c>
      <c r="Y3418" s="83">
        <v>0.5</v>
      </c>
      <c r="Z3418" s="83">
        <v>0.5</v>
      </c>
      <c r="AA3418" s="83">
        <v>40</v>
      </c>
      <c r="AB3418" s="241">
        <f t="shared" si="254"/>
        <v>10</v>
      </c>
      <c r="AC3418" s="240" t="str">
        <f t="shared" si="255"/>
        <v>DÜŞÜK RİSK</v>
      </c>
      <c r="AD3418" s="81" t="s">
        <v>493</v>
      </c>
      <c r="AE3418" s="81" t="s">
        <v>191</v>
      </c>
      <c r="AF3418" s="240" t="s">
        <v>1274</v>
      </c>
      <c r="AG3418" s="83" t="s">
        <v>860</v>
      </c>
    </row>
    <row r="3419" spans="1:33" ht="105" x14ac:dyDescent="0.45">
      <c r="A3419" s="152">
        <v>3412</v>
      </c>
      <c r="B3419" s="153">
        <v>45875</v>
      </c>
      <c r="C3419" s="83" t="s">
        <v>66</v>
      </c>
      <c r="D3419" s="81" t="s">
        <v>6758</v>
      </c>
      <c r="E3419" s="254" t="s">
        <v>2088</v>
      </c>
      <c r="F3419" s="154" t="s">
        <v>4304</v>
      </c>
      <c r="G3419" s="83" t="s">
        <v>1449</v>
      </c>
      <c r="H3419" s="83" t="s">
        <v>1450</v>
      </c>
      <c r="I3419" s="83" t="s">
        <v>1451</v>
      </c>
      <c r="J3419" s="83" t="s">
        <v>1452</v>
      </c>
      <c r="K3419" s="83" t="s">
        <v>857</v>
      </c>
      <c r="L3419" s="84" t="s">
        <v>1453</v>
      </c>
      <c r="M3419" s="84" t="s">
        <v>917</v>
      </c>
      <c r="N3419" s="83">
        <v>0.5</v>
      </c>
      <c r="O3419" s="83">
        <v>1</v>
      </c>
      <c r="P3419" s="83">
        <v>100</v>
      </c>
      <c r="Q3419" s="241">
        <f t="shared" si="252"/>
        <v>50</v>
      </c>
      <c r="R3419" s="240" t="str">
        <f t="shared" si="253"/>
        <v>OLASI RİSK</v>
      </c>
      <c r="S3419" s="84" t="s">
        <v>918</v>
      </c>
      <c r="T3419" s="83" t="s">
        <v>191</v>
      </c>
      <c r="U3419" s="155" t="s">
        <v>919</v>
      </c>
      <c r="V3419" s="85" t="s">
        <v>558</v>
      </c>
      <c r="W3419" s="156" t="s">
        <v>919</v>
      </c>
      <c r="X3419" s="156" t="s">
        <v>858</v>
      </c>
      <c r="Y3419" s="83">
        <v>0.5</v>
      </c>
      <c r="Z3419" s="83">
        <v>0.5</v>
      </c>
      <c r="AA3419" s="83">
        <v>40</v>
      </c>
      <c r="AB3419" s="241">
        <f t="shared" si="254"/>
        <v>10</v>
      </c>
      <c r="AC3419" s="240" t="str">
        <f t="shared" si="255"/>
        <v>DÜŞÜK RİSK</v>
      </c>
      <c r="AD3419" s="81" t="s">
        <v>493</v>
      </c>
      <c r="AE3419" s="81" t="s">
        <v>191</v>
      </c>
      <c r="AF3419" s="240" t="s">
        <v>1274</v>
      </c>
      <c r="AG3419" s="83" t="s">
        <v>860</v>
      </c>
    </row>
    <row r="3420" spans="1:33" ht="105" x14ac:dyDescent="0.45">
      <c r="A3420" s="152">
        <v>3413</v>
      </c>
      <c r="B3420" s="153">
        <v>45875</v>
      </c>
      <c r="C3420" s="83" t="s">
        <v>66</v>
      </c>
      <c r="D3420" s="81" t="s">
        <v>6758</v>
      </c>
      <c r="E3420" s="254" t="s">
        <v>2088</v>
      </c>
      <c r="F3420" s="154" t="s">
        <v>4304</v>
      </c>
      <c r="G3420" s="83" t="s">
        <v>1382</v>
      </c>
      <c r="H3420" s="83" t="s">
        <v>1383</v>
      </c>
      <c r="I3420" s="83" t="s">
        <v>1384</v>
      </c>
      <c r="J3420" s="83" t="s">
        <v>1385</v>
      </c>
      <c r="K3420" s="83" t="s">
        <v>857</v>
      </c>
      <c r="L3420" s="84" t="s">
        <v>1386</v>
      </c>
      <c r="M3420" s="84" t="s">
        <v>917</v>
      </c>
      <c r="N3420" s="83">
        <v>1</v>
      </c>
      <c r="O3420" s="83">
        <v>1</v>
      </c>
      <c r="P3420" s="83">
        <v>40</v>
      </c>
      <c r="Q3420" s="241">
        <f t="shared" si="252"/>
        <v>40</v>
      </c>
      <c r="R3420" s="240" t="str">
        <f t="shared" si="253"/>
        <v>OLASI RİSK</v>
      </c>
      <c r="S3420" s="84" t="s">
        <v>918</v>
      </c>
      <c r="T3420" s="83" t="s">
        <v>191</v>
      </c>
      <c r="U3420" s="155" t="s">
        <v>919</v>
      </c>
      <c r="V3420" s="85" t="s">
        <v>558</v>
      </c>
      <c r="W3420" s="156" t="s">
        <v>919</v>
      </c>
      <c r="X3420" s="156" t="s">
        <v>858</v>
      </c>
      <c r="Y3420" s="83">
        <v>0.5</v>
      </c>
      <c r="Z3420" s="83">
        <v>0.5</v>
      </c>
      <c r="AA3420" s="83">
        <v>15</v>
      </c>
      <c r="AB3420" s="241">
        <f t="shared" si="254"/>
        <v>3.75</v>
      </c>
      <c r="AC3420" s="240" t="str">
        <f t="shared" si="255"/>
        <v>DÜŞÜK RİSK</v>
      </c>
      <c r="AD3420" s="81" t="s">
        <v>132</v>
      </c>
      <c r="AE3420" s="81" t="s">
        <v>191</v>
      </c>
      <c r="AF3420" s="240" t="s">
        <v>1751</v>
      </c>
      <c r="AG3420" s="83" t="s">
        <v>860</v>
      </c>
    </row>
    <row r="3421" spans="1:33" ht="157.5" x14ac:dyDescent="0.45">
      <c r="A3421" s="152">
        <v>3414</v>
      </c>
      <c r="B3421" s="153">
        <v>45875</v>
      </c>
      <c r="C3421" s="83" t="s">
        <v>66</v>
      </c>
      <c r="D3421" s="81" t="s">
        <v>6758</v>
      </c>
      <c r="E3421" s="254" t="s">
        <v>2088</v>
      </c>
      <c r="F3421" s="154" t="s">
        <v>4304</v>
      </c>
      <c r="G3421" s="83" t="s">
        <v>1387</v>
      </c>
      <c r="H3421" s="83" t="s">
        <v>1388</v>
      </c>
      <c r="I3421" s="83" t="s">
        <v>1389</v>
      </c>
      <c r="J3421" s="83" t="s">
        <v>1390</v>
      </c>
      <c r="K3421" s="83" t="s">
        <v>857</v>
      </c>
      <c r="L3421" s="84" t="s">
        <v>1391</v>
      </c>
      <c r="M3421" s="84" t="s">
        <v>917</v>
      </c>
      <c r="N3421" s="83">
        <v>1</v>
      </c>
      <c r="O3421" s="83">
        <v>2</v>
      </c>
      <c r="P3421" s="83">
        <v>7</v>
      </c>
      <c r="Q3421" s="241">
        <f t="shared" si="252"/>
        <v>14</v>
      </c>
      <c r="R3421" s="240" t="str">
        <f t="shared" si="253"/>
        <v>DÜŞÜK RİSK</v>
      </c>
      <c r="S3421" s="84" t="s">
        <v>918</v>
      </c>
      <c r="T3421" s="83" t="s">
        <v>191</v>
      </c>
      <c r="U3421" s="155" t="s">
        <v>919</v>
      </c>
      <c r="V3421" s="85" t="s">
        <v>558</v>
      </c>
      <c r="W3421" s="156" t="s">
        <v>919</v>
      </c>
      <c r="X3421" s="156" t="s">
        <v>858</v>
      </c>
      <c r="Y3421" s="83">
        <v>0.5</v>
      </c>
      <c r="Z3421" s="83">
        <v>0.5</v>
      </c>
      <c r="AA3421" s="83">
        <v>7</v>
      </c>
      <c r="AB3421" s="241">
        <f t="shared" si="254"/>
        <v>1.75</v>
      </c>
      <c r="AC3421" s="240" t="str">
        <f t="shared" si="255"/>
        <v>DÜŞÜK RİSK</v>
      </c>
      <c r="AD3421" s="81" t="s">
        <v>132</v>
      </c>
      <c r="AE3421" s="81" t="s">
        <v>191</v>
      </c>
      <c r="AF3421" s="240" t="s">
        <v>1751</v>
      </c>
      <c r="AG3421" s="83" t="s">
        <v>860</v>
      </c>
    </row>
    <row r="3422" spans="1:33" ht="105" x14ac:dyDescent="0.45">
      <c r="A3422" s="152">
        <v>3415</v>
      </c>
      <c r="B3422" s="153">
        <v>45875</v>
      </c>
      <c r="C3422" s="83" t="s">
        <v>66</v>
      </c>
      <c r="D3422" s="81" t="s">
        <v>6758</v>
      </c>
      <c r="E3422" s="254" t="s">
        <v>2088</v>
      </c>
      <c r="F3422" s="154" t="s">
        <v>4304</v>
      </c>
      <c r="G3422" s="83" t="s">
        <v>1387</v>
      </c>
      <c r="H3422" s="83" t="s">
        <v>1392</v>
      </c>
      <c r="I3422" s="83" t="s">
        <v>1393</v>
      </c>
      <c r="J3422" s="83" t="s">
        <v>1390</v>
      </c>
      <c r="K3422" s="83" t="s">
        <v>857</v>
      </c>
      <c r="L3422" s="84" t="s">
        <v>1394</v>
      </c>
      <c r="M3422" s="84" t="s">
        <v>917</v>
      </c>
      <c r="N3422" s="83">
        <v>1</v>
      </c>
      <c r="O3422" s="83">
        <v>2</v>
      </c>
      <c r="P3422" s="83">
        <v>7</v>
      </c>
      <c r="Q3422" s="241">
        <f t="shared" si="252"/>
        <v>14</v>
      </c>
      <c r="R3422" s="240" t="str">
        <f t="shared" si="253"/>
        <v>DÜŞÜK RİSK</v>
      </c>
      <c r="S3422" s="84" t="s">
        <v>918</v>
      </c>
      <c r="T3422" s="83" t="s">
        <v>191</v>
      </c>
      <c r="U3422" s="155" t="s">
        <v>919</v>
      </c>
      <c r="V3422" s="85" t="s">
        <v>558</v>
      </c>
      <c r="W3422" s="156" t="s">
        <v>919</v>
      </c>
      <c r="X3422" s="156" t="s">
        <v>858</v>
      </c>
      <c r="Y3422" s="83">
        <v>0.5</v>
      </c>
      <c r="Z3422" s="83">
        <v>0.5</v>
      </c>
      <c r="AA3422" s="83">
        <v>7</v>
      </c>
      <c r="AB3422" s="241">
        <f t="shared" si="254"/>
        <v>1.75</v>
      </c>
      <c r="AC3422" s="240" t="str">
        <f t="shared" si="255"/>
        <v>DÜŞÜK RİSK</v>
      </c>
      <c r="AD3422" s="81" t="s">
        <v>132</v>
      </c>
      <c r="AE3422" s="81" t="s">
        <v>191</v>
      </c>
      <c r="AF3422" s="240" t="s">
        <v>1751</v>
      </c>
      <c r="AG3422" s="83" t="s">
        <v>860</v>
      </c>
    </row>
    <row r="3423" spans="1:33" ht="122.5" x14ac:dyDescent="0.45">
      <c r="A3423" s="152">
        <v>3416</v>
      </c>
      <c r="B3423" s="153">
        <v>45875</v>
      </c>
      <c r="C3423" s="83" t="s">
        <v>66</v>
      </c>
      <c r="D3423" s="81" t="s">
        <v>6758</v>
      </c>
      <c r="E3423" s="254" t="s">
        <v>2088</v>
      </c>
      <c r="F3423" s="154" t="s">
        <v>4304</v>
      </c>
      <c r="G3423" s="83" t="s">
        <v>1436</v>
      </c>
      <c r="H3423" s="83" t="s">
        <v>1440</v>
      </c>
      <c r="I3423" s="83" t="s">
        <v>1441</v>
      </c>
      <c r="J3423" s="83" t="s">
        <v>1442</v>
      </c>
      <c r="K3423" s="83" t="s">
        <v>1008</v>
      </c>
      <c r="L3423" s="84" t="s">
        <v>1930</v>
      </c>
      <c r="M3423" s="84" t="s">
        <v>917</v>
      </c>
      <c r="N3423" s="83">
        <v>0.5</v>
      </c>
      <c r="O3423" s="83">
        <v>0.5</v>
      </c>
      <c r="P3423" s="83">
        <v>3</v>
      </c>
      <c r="Q3423" s="241">
        <f t="shared" si="252"/>
        <v>0.75</v>
      </c>
      <c r="R3423" s="240" t="str">
        <f t="shared" si="253"/>
        <v>DÜŞÜK RİSK</v>
      </c>
      <c r="S3423" s="84" t="s">
        <v>918</v>
      </c>
      <c r="T3423" s="83" t="s">
        <v>191</v>
      </c>
      <c r="U3423" s="155" t="s">
        <v>919</v>
      </c>
      <c r="V3423" s="85" t="s">
        <v>558</v>
      </c>
      <c r="W3423" s="156" t="s">
        <v>919</v>
      </c>
      <c r="X3423" s="156" t="s">
        <v>858</v>
      </c>
      <c r="Y3423" s="83">
        <v>0.5</v>
      </c>
      <c r="Z3423" s="83">
        <v>0.5</v>
      </c>
      <c r="AA3423" s="83">
        <v>15</v>
      </c>
      <c r="AB3423" s="241">
        <f t="shared" si="254"/>
        <v>3.75</v>
      </c>
      <c r="AC3423" s="240" t="str">
        <f t="shared" si="255"/>
        <v>DÜŞÜK RİSK</v>
      </c>
      <c r="AD3423" s="81" t="s">
        <v>493</v>
      </c>
      <c r="AE3423" s="81" t="s">
        <v>191</v>
      </c>
      <c r="AF3423" s="240" t="s">
        <v>1274</v>
      </c>
      <c r="AG3423" s="83" t="s">
        <v>860</v>
      </c>
    </row>
    <row r="3424" spans="1:33" ht="105" x14ac:dyDescent="0.45">
      <c r="A3424" s="152">
        <v>3417</v>
      </c>
      <c r="B3424" s="153">
        <v>45875</v>
      </c>
      <c r="C3424" s="83" t="s">
        <v>66</v>
      </c>
      <c r="D3424" s="81" t="s">
        <v>6758</v>
      </c>
      <c r="E3424" s="254" t="s">
        <v>2088</v>
      </c>
      <c r="F3424" s="154" t="s">
        <v>4304</v>
      </c>
      <c r="G3424" s="83" t="s">
        <v>1443</v>
      </c>
      <c r="H3424" s="83" t="s">
        <v>1444</v>
      </c>
      <c r="I3424" s="83" t="s">
        <v>1445</v>
      </c>
      <c r="J3424" s="83" t="s">
        <v>1446</v>
      </c>
      <c r="K3424" s="83" t="s">
        <v>857</v>
      </c>
      <c r="L3424" s="84" t="s">
        <v>1447</v>
      </c>
      <c r="M3424" s="84" t="s">
        <v>917</v>
      </c>
      <c r="N3424" s="83">
        <v>1</v>
      </c>
      <c r="O3424" s="83">
        <v>3</v>
      </c>
      <c r="P3424" s="83">
        <v>3</v>
      </c>
      <c r="Q3424" s="241">
        <f t="shared" si="252"/>
        <v>9</v>
      </c>
      <c r="R3424" s="240" t="str">
        <f t="shared" si="253"/>
        <v>DÜŞÜK RİSK</v>
      </c>
      <c r="S3424" s="84" t="s">
        <v>918</v>
      </c>
      <c r="T3424" s="83" t="s">
        <v>185</v>
      </c>
      <c r="U3424" s="155" t="s">
        <v>919</v>
      </c>
      <c r="V3424" s="85" t="s">
        <v>558</v>
      </c>
      <c r="W3424" s="156" t="s">
        <v>919</v>
      </c>
      <c r="X3424" s="156" t="s">
        <v>858</v>
      </c>
      <c r="Y3424" s="83">
        <v>1</v>
      </c>
      <c r="Z3424" s="83">
        <v>3</v>
      </c>
      <c r="AA3424" s="83">
        <v>3</v>
      </c>
      <c r="AB3424" s="241">
        <f t="shared" si="254"/>
        <v>9</v>
      </c>
      <c r="AC3424" s="240" t="str">
        <f t="shared" si="255"/>
        <v>DÜŞÜK RİSK</v>
      </c>
      <c r="AD3424" s="81" t="s">
        <v>493</v>
      </c>
      <c r="AE3424" s="81" t="s">
        <v>185</v>
      </c>
      <c r="AF3424" s="240" t="s">
        <v>1448</v>
      </c>
      <c r="AG3424" s="83" t="s">
        <v>860</v>
      </c>
    </row>
    <row r="3425" spans="1:33" ht="105" x14ac:dyDescent="0.45">
      <c r="A3425" s="152">
        <v>3418</v>
      </c>
      <c r="B3425" s="153">
        <v>45875</v>
      </c>
      <c r="C3425" s="83" t="s">
        <v>66</v>
      </c>
      <c r="D3425" s="81" t="s">
        <v>6758</v>
      </c>
      <c r="E3425" s="254" t="s">
        <v>2088</v>
      </c>
      <c r="F3425" s="154" t="s">
        <v>4304</v>
      </c>
      <c r="G3425" s="83" t="s">
        <v>1377</v>
      </c>
      <c r="H3425" s="83" t="s">
        <v>1378</v>
      </c>
      <c r="I3425" s="83" t="s">
        <v>1379</v>
      </c>
      <c r="J3425" s="83" t="s">
        <v>1380</v>
      </c>
      <c r="K3425" s="83" t="s">
        <v>857</v>
      </c>
      <c r="L3425" s="84" t="s">
        <v>1381</v>
      </c>
      <c r="M3425" s="84" t="s">
        <v>917</v>
      </c>
      <c r="N3425" s="83">
        <v>1</v>
      </c>
      <c r="O3425" s="83">
        <v>1</v>
      </c>
      <c r="P3425" s="83">
        <v>100</v>
      </c>
      <c r="Q3425" s="241">
        <f t="shared" si="252"/>
        <v>100</v>
      </c>
      <c r="R3425" s="240" t="str">
        <f t="shared" si="253"/>
        <v>ÖNEMLİ RİSK</v>
      </c>
      <c r="S3425" s="84" t="s">
        <v>918</v>
      </c>
      <c r="T3425" s="83" t="s">
        <v>191</v>
      </c>
      <c r="U3425" s="155" t="s">
        <v>919</v>
      </c>
      <c r="V3425" s="85" t="s">
        <v>558</v>
      </c>
      <c r="W3425" s="156" t="s">
        <v>919</v>
      </c>
      <c r="X3425" s="156" t="s">
        <v>858</v>
      </c>
      <c r="Y3425" s="83">
        <v>0.5</v>
      </c>
      <c r="Z3425" s="83">
        <v>0.5</v>
      </c>
      <c r="AA3425" s="83">
        <v>15</v>
      </c>
      <c r="AB3425" s="241">
        <f t="shared" si="254"/>
        <v>3.75</v>
      </c>
      <c r="AC3425" s="240" t="str">
        <f t="shared" si="255"/>
        <v>DÜŞÜK RİSK</v>
      </c>
      <c r="AD3425" s="81" t="s">
        <v>493</v>
      </c>
      <c r="AE3425" s="81" t="s">
        <v>191</v>
      </c>
      <c r="AF3425" s="240" t="s">
        <v>1368</v>
      </c>
      <c r="AG3425" s="83" t="s">
        <v>860</v>
      </c>
    </row>
    <row r="3426" spans="1:33" ht="122.5" x14ac:dyDescent="0.45">
      <c r="A3426" s="152">
        <v>3419</v>
      </c>
      <c r="B3426" s="153">
        <v>45875</v>
      </c>
      <c r="C3426" s="83" t="s">
        <v>66</v>
      </c>
      <c r="D3426" s="81" t="s">
        <v>6758</v>
      </c>
      <c r="E3426" s="254" t="s">
        <v>2088</v>
      </c>
      <c r="F3426" s="154" t="s">
        <v>4304</v>
      </c>
      <c r="G3426" s="83" t="s">
        <v>1931</v>
      </c>
      <c r="H3426" s="83" t="s">
        <v>1932</v>
      </c>
      <c r="I3426" s="83" t="s">
        <v>1933</v>
      </c>
      <c r="J3426" s="83" t="s">
        <v>1934</v>
      </c>
      <c r="K3426" s="83" t="s">
        <v>1008</v>
      </c>
      <c r="L3426" s="84" t="s">
        <v>1935</v>
      </c>
      <c r="M3426" s="84" t="s">
        <v>917</v>
      </c>
      <c r="N3426" s="83">
        <v>1</v>
      </c>
      <c r="O3426" s="83">
        <v>2</v>
      </c>
      <c r="P3426" s="83">
        <v>15</v>
      </c>
      <c r="Q3426" s="241">
        <f t="shared" si="252"/>
        <v>30</v>
      </c>
      <c r="R3426" s="240" t="str">
        <f t="shared" si="253"/>
        <v>OLASI RİSK</v>
      </c>
      <c r="S3426" s="84" t="s">
        <v>918</v>
      </c>
      <c r="T3426" s="83" t="s">
        <v>191</v>
      </c>
      <c r="U3426" s="155" t="s">
        <v>919</v>
      </c>
      <c r="V3426" s="85" t="s">
        <v>961</v>
      </c>
      <c r="W3426" s="156" t="s">
        <v>919</v>
      </c>
      <c r="X3426" s="156" t="s">
        <v>858</v>
      </c>
      <c r="Y3426" s="83">
        <v>1</v>
      </c>
      <c r="Z3426" s="83">
        <v>1</v>
      </c>
      <c r="AA3426" s="83">
        <v>15</v>
      </c>
      <c r="AB3426" s="241">
        <f t="shared" si="254"/>
        <v>15</v>
      </c>
      <c r="AC3426" s="240" t="str">
        <f t="shared" si="255"/>
        <v>DÜŞÜK RİSK</v>
      </c>
      <c r="AD3426" s="81" t="s">
        <v>132</v>
      </c>
      <c r="AE3426" s="81" t="s">
        <v>191</v>
      </c>
      <c r="AF3426" s="240" t="s">
        <v>1502</v>
      </c>
      <c r="AG3426" s="83" t="s">
        <v>860</v>
      </c>
    </row>
    <row r="3427" spans="1:33" ht="105" x14ac:dyDescent="0.45">
      <c r="A3427" s="152">
        <v>3420</v>
      </c>
      <c r="B3427" s="153">
        <v>45875</v>
      </c>
      <c r="C3427" s="83" t="s">
        <v>66</v>
      </c>
      <c r="D3427" s="81" t="s">
        <v>6758</v>
      </c>
      <c r="E3427" s="254" t="s">
        <v>2088</v>
      </c>
      <c r="F3427" s="154" t="s">
        <v>4304</v>
      </c>
      <c r="G3427" s="83" t="s">
        <v>1931</v>
      </c>
      <c r="H3427" s="83" t="s">
        <v>1936</v>
      </c>
      <c r="I3427" s="83" t="s">
        <v>1937</v>
      </c>
      <c r="J3427" s="83" t="s">
        <v>1938</v>
      </c>
      <c r="K3427" s="83" t="s">
        <v>1008</v>
      </c>
      <c r="L3427" s="84" t="s">
        <v>1939</v>
      </c>
      <c r="M3427" s="84" t="s">
        <v>917</v>
      </c>
      <c r="N3427" s="83">
        <v>1</v>
      </c>
      <c r="O3427" s="83">
        <v>2</v>
      </c>
      <c r="P3427" s="83">
        <v>15</v>
      </c>
      <c r="Q3427" s="241">
        <f t="shared" si="252"/>
        <v>30</v>
      </c>
      <c r="R3427" s="240" t="str">
        <f t="shared" si="253"/>
        <v>OLASI RİSK</v>
      </c>
      <c r="S3427" s="84" t="s">
        <v>918</v>
      </c>
      <c r="T3427" s="83" t="s">
        <v>191</v>
      </c>
      <c r="U3427" s="155" t="s">
        <v>919</v>
      </c>
      <c r="V3427" s="85" t="s">
        <v>961</v>
      </c>
      <c r="W3427" s="156" t="s">
        <v>919</v>
      </c>
      <c r="X3427" s="156" t="s">
        <v>858</v>
      </c>
      <c r="Y3427" s="83">
        <v>1</v>
      </c>
      <c r="Z3427" s="83">
        <v>1</v>
      </c>
      <c r="AA3427" s="83">
        <v>15</v>
      </c>
      <c r="AB3427" s="241">
        <f t="shared" si="254"/>
        <v>15</v>
      </c>
      <c r="AC3427" s="240" t="str">
        <f t="shared" si="255"/>
        <v>DÜŞÜK RİSK</v>
      </c>
      <c r="AD3427" s="81" t="s">
        <v>132</v>
      </c>
      <c r="AE3427" s="81" t="s">
        <v>191</v>
      </c>
      <c r="AF3427" s="240" t="s">
        <v>1502</v>
      </c>
      <c r="AG3427" s="83" t="s">
        <v>860</v>
      </c>
    </row>
    <row r="3428" spans="1:33" ht="105" x14ac:dyDescent="0.45">
      <c r="A3428" s="152">
        <v>3421</v>
      </c>
      <c r="B3428" s="153">
        <v>45875</v>
      </c>
      <c r="C3428" s="83" t="s">
        <v>66</v>
      </c>
      <c r="D3428" s="81" t="s">
        <v>6758</v>
      </c>
      <c r="E3428" s="254" t="s">
        <v>2088</v>
      </c>
      <c r="F3428" s="154" t="s">
        <v>4304</v>
      </c>
      <c r="G3428" s="83" t="s">
        <v>1931</v>
      </c>
      <c r="H3428" s="83" t="s">
        <v>1940</v>
      </c>
      <c r="I3428" s="83" t="s">
        <v>1941</v>
      </c>
      <c r="J3428" s="83" t="s">
        <v>1942</v>
      </c>
      <c r="K3428" s="83" t="s">
        <v>1008</v>
      </c>
      <c r="L3428" s="84" t="s">
        <v>1935</v>
      </c>
      <c r="M3428" s="84" t="s">
        <v>917</v>
      </c>
      <c r="N3428" s="83">
        <v>1</v>
      </c>
      <c r="O3428" s="83">
        <v>2</v>
      </c>
      <c r="P3428" s="83">
        <v>15</v>
      </c>
      <c r="Q3428" s="241">
        <f t="shared" si="252"/>
        <v>30</v>
      </c>
      <c r="R3428" s="240" t="str">
        <f t="shared" si="253"/>
        <v>OLASI RİSK</v>
      </c>
      <c r="S3428" s="84" t="s">
        <v>918</v>
      </c>
      <c r="T3428" s="83" t="s">
        <v>191</v>
      </c>
      <c r="U3428" s="155" t="s">
        <v>919</v>
      </c>
      <c r="V3428" s="85" t="s">
        <v>961</v>
      </c>
      <c r="W3428" s="156" t="s">
        <v>919</v>
      </c>
      <c r="X3428" s="156" t="s">
        <v>858</v>
      </c>
      <c r="Y3428" s="83">
        <v>1</v>
      </c>
      <c r="Z3428" s="83">
        <v>1</v>
      </c>
      <c r="AA3428" s="83">
        <v>15</v>
      </c>
      <c r="AB3428" s="241">
        <f t="shared" si="254"/>
        <v>15</v>
      </c>
      <c r="AC3428" s="240" t="str">
        <f t="shared" si="255"/>
        <v>DÜŞÜK RİSK</v>
      </c>
      <c r="AD3428" s="81" t="s">
        <v>132</v>
      </c>
      <c r="AE3428" s="81" t="s">
        <v>191</v>
      </c>
      <c r="AF3428" s="240" t="s">
        <v>1502</v>
      </c>
      <c r="AG3428" s="83" t="s">
        <v>860</v>
      </c>
    </row>
    <row r="3429" spans="1:33" ht="105" x14ac:dyDescent="0.45">
      <c r="A3429" s="152">
        <v>3422</v>
      </c>
      <c r="B3429" s="153">
        <v>45875</v>
      </c>
      <c r="C3429" s="83" t="s">
        <v>66</v>
      </c>
      <c r="D3429" s="81" t="s">
        <v>6758</v>
      </c>
      <c r="E3429" s="254" t="s">
        <v>2088</v>
      </c>
      <c r="F3429" s="154" t="s">
        <v>4304</v>
      </c>
      <c r="G3429" s="83" t="s">
        <v>1931</v>
      </c>
      <c r="H3429" s="83" t="s">
        <v>1943</v>
      </c>
      <c r="I3429" s="83" t="s">
        <v>1944</v>
      </c>
      <c r="J3429" s="83" t="s">
        <v>1945</v>
      </c>
      <c r="K3429" s="83" t="s">
        <v>1008</v>
      </c>
      <c r="L3429" s="84" t="s">
        <v>1946</v>
      </c>
      <c r="M3429" s="84" t="s">
        <v>917</v>
      </c>
      <c r="N3429" s="83">
        <v>1</v>
      </c>
      <c r="O3429" s="83">
        <v>2</v>
      </c>
      <c r="P3429" s="83">
        <v>15</v>
      </c>
      <c r="Q3429" s="241">
        <f t="shared" si="252"/>
        <v>30</v>
      </c>
      <c r="R3429" s="240" t="str">
        <f t="shared" si="253"/>
        <v>OLASI RİSK</v>
      </c>
      <c r="S3429" s="84" t="s">
        <v>918</v>
      </c>
      <c r="T3429" s="83" t="s">
        <v>191</v>
      </c>
      <c r="U3429" s="155" t="s">
        <v>919</v>
      </c>
      <c r="V3429" s="85" t="s">
        <v>961</v>
      </c>
      <c r="W3429" s="156" t="s">
        <v>919</v>
      </c>
      <c r="X3429" s="156" t="s">
        <v>858</v>
      </c>
      <c r="Y3429" s="83">
        <v>1</v>
      </c>
      <c r="Z3429" s="83">
        <v>1</v>
      </c>
      <c r="AA3429" s="83">
        <v>15</v>
      </c>
      <c r="AB3429" s="241">
        <f t="shared" si="254"/>
        <v>15</v>
      </c>
      <c r="AC3429" s="240" t="str">
        <f t="shared" si="255"/>
        <v>DÜŞÜK RİSK</v>
      </c>
      <c r="AD3429" s="81" t="s">
        <v>132</v>
      </c>
      <c r="AE3429" s="81" t="s">
        <v>191</v>
      </c>
      <c r="AF3429" s="240" t="s">
        <v>1502</v>
      </c>
      <c r="AG3429" s="83" t="s">
        <v>860</v>
      </c>
    </row>
    <row r="3430" spans="1:33" ht="105" x14ac:dyDescent="0.45">
      <c r="A3430" s="152">
        <v>3423</v>
      </c>
      <c r="B3430" s="153">
        <v>45875</v>
      </c>
      <c r="C3430" s="83" t="s">
        <v>66</v>
      </c>
      <c r="D3430" s="81" t="s">
        <v>6758</v>
      </c>
      <c r="E3430" s="254" t="s">
        <v>2088</v>
      </c>
      <c r="F3430" s="154" t="s">
        <v>4304</v>
      </c>
      <c r="G3430" s="83" t="s">
        <v>1931</v>
      </c>
      <c r="H3430" s="83" t="s">
        <v>1947</v>
      </c>
      <c r="I3430" s="83" t="s">
        <v>1948</v>
      </c>
      <c r="J3430" s="83" t="s">
        <v>1949</v>
      </c>
      <c r="K3430" s="83" t="s">
        <v>1008</v>
      </c>
      <c r="L3430" s="84" t="s">
        <v>1950</v>
      </c>
      <c r="M3430" s="84" t="s">
        <v>917</v>
      </c>
      <c r="N3430" s="83">
        <v>1</v>
      </c>
      <c r="O3430" s="83">
        <v>2</v>
      </c>
      <c r="P3430" s="83">
        <v>15</v>
      </c>
      <c r="Q3430" s="241">
        <f t="shared" si="252"/>
        <v>30</v>
      </c>
      <c r="R3430" s="240" t="str">
        <f t="shared" si="253"/>
        <v>OLASI RİSK</v>
      </c>
      <c r="S3430" s="84" t="s">
        <v>918</v>
      </c>
      <c r="T3430" s="83" t="s">
        <v>191</v>
      </c>
      <c r="U3430" s="155" t="s">
        <v>919</v>
      </c>
      <c r="V3430" s="85" t="s">
        <v>961</v>
      </c>
      <c r="W3430" s="156" t="s">
        <v>919</v>
      </c>
      <c r="X3430" s="156" t="s">
        <v>858</v>
      </c>
      <c r="Y3430" s="83">
        <v>1</v>
      </c>
      <c r="Z3430" s="83">
        <v>1</v>
      </c>
      <c r="AA3430" s="83">
        <v>15</v>
      </c>
      <c r="AB3430" s="241">
        <f t="shared" si="254"/>
        <v>15</v>
      </c>
      <c r="AC3430" s="240" t="str">
        <f t="shared" si="255"/>
        <v>DÜŞÜK RİSK</v>
      </c>
      <c r="AD3430" s="81" t="s">
        <v>132</v>
      </c>
      <c r="AE3430" s="81" t="s">
        <v>191</v>
      </c>
      <c r="AF3430" s="240" t="s">
        <v>1502</v>
      </c>
      <c r="AG3430" s="83" t="s">
        <v>860</v>
      </c>
    </row>
    <row r="3431" spans="1:33" ht="192.5" x14ac:dyDescent="0.45">
      <c r="A3431" s="152">
        <v>3424</v>
      </c>
      <c r="B3431" s="153">
        <v>45875</v>
      </c>
      <c r="C3431" s="83" t="s">
        <v>66</v>
      </c>
      <c r="D3431" s="81" t="s">
        <v>6758</v>
      </c>
      <c r="E3431" s="254" t="s">
        <v>2088</v>
      </c>
      <c r="F3431" s="154" t="s">
        <v>4304</v>
      </c>
      <c r="G3431" s="83" t="s">
        <v>1931</v>
      </c>
      <c r="H3431" s="83" t="s">
        <v>1951</v>
      </c>
      <c r="I3431" s="83" t="s">
        <v>1952</v>
      </c>
      <c r="J3431" s="83" t="s">
        <v>1953</v>
      </c>
      <c r="K3431" s="83" t="s">
        <v>1008</v>
      </c>
      <c r="L3431" s="84" t="s">
        <v>1954</v>
      </c>
      <c r="M3431" s="84" t="s">
        <v>917</v>
      </c>
      <c r="N3431" s="83">
        <v>1</v>
      </c>
      <c r="O3431" s="83">
        <v>2</v>
      </c>
      <c r="P3431" s="83">
        <v>15</v>
      </c>
      <c r="Q3431" s="241">
        <f t="shared" si="252"/>
        <v>30</v>
      </c>
      <c r="R3431" s="240" t="str">
        <f t="shared" si="253"/>
        <v>OLASI RİSK</v>
      </c>
      <c r="S3431" s="84" t="s">
        <v>918</v>
      </c>
      <c r="T3431" s="83" t="s">
        <v>186</v>
      </c>
      <c r="U3431" s="155" t="s">
        <v>919</v>
      </c>
      <c r="V3431" s="85" t="s">
        <v>961</v>
      </c>
      <c r="W3431" s="156" t="s">
        <v>919</v>
      </c>
      <c r="X3431" s="156" t="s">
        <v>858</v>
      </c>
      <c r="Y3431" s="83">
        <v>1</v>
      </c>
      <c r="Z3431" s="83">
        <v>1</v>
      </c>
      <c r="AA3431" s="83">
        <v>15</v>
      </c>
      <c r="AB3431" s="241">
        <f t="shared" si="254"/>
        <v>15</v>
      </c>
      <c r="AC3431" s="240" t="str">
        <f t="shared" si="255"/>
        <v>DÜŞÜK RİSK</v>
      </c>
      <c r="AD3431" s="81" t="s">
        <v>132</v>
      </c>
      <c r="AE3431" s="81" t="s">
        <v>191</v>
      </c>
      <c r="AF3431" s="240" t="s">
        <v>1502</v>
      </c>
      <c r="AG3431" s="83" t="s">
        <v>860</v>
      </c>
    </row>
    <row r="3432" spans="1:33" ht="157.5" x14ac:dyDescent="0.45">
      <c r="A3432" s="152">
        <v>3425</v>
      </c>
      <c r="B3432" s="153">
        <v>45875</v>
      </c>
      <c r="C3432" s="83" t="s">
        <v>66</v>
      </c>
      <c r="D3432" s="81" t="s">
        <v>6758</v>
      </c>
      <c r="E3432" s="254" t="s">
        <v>2088</v>
      </c>
      <c r="F3432" s="154" t="s">
        <v>4304</v>
      </c>
      <c r="G3432" s="83" t="s">
        <v>1395</v>
      </c>
      <c r="H3432" s="83" t="s">
        <v>1955</v>
      </c>
      <c r="I3432" s="83" t="s">
        <v>1956</v>
      </c>
      <c r="J3432" s="83" t="s">
        <v>1398</v>
      </c>
      <c r="K3432" s="83" t="s">
        <v>857</v>
      </c>
      <c r="L3432" s="84" t="s">
        <v>1399</v>
      </c>
      <c r="M3432" s="84" t="s">
        <v>917</v>
      </c>
      <c r="N3432" s="83">
        <v>0.5</v>
      </c>
      <c r="O3432" s="83">
        <v>0.5</v>
      </c>
      <c r="P3432" s="83">
        <v>40</v>
      </c>
      <c r="Q3432" s="241">
        <f t="shared" si="252"/>
        <v>10</v>
      </c>
      <c r="R3432" s="240" t="str">
        <f t="shared" si="253"/>
        <v>DÜŞÜK RİSK</v>
      </c>
      <c r="S3432" s="84" t="s">
        <v>918</v>
      </c>
      <c r="T3432" s="83" t="s">
        <v>72</v>
      </c>
      <c r="U3432" s="155" t="s">
        <v>919</v>
      </c>
      <c r="V3432" s="85" t="s">
        <v>558</v>
      </c>
      <c r="W3432" s="156" t="s">
        <v>919</v>
      </c>
      <c r="X3432" s="156" t="s">
        <v>858</v>
      </c>
      <c r="Y3432" s="83">
        <v>0.5</v>
      </c>
      <c r="Z3432" s="83">
        <v>0.5</v>
      </c>
      <c r="AA3432" s="83">
        <v>40</v>
      </c>
      <c r="AB3432" s="241">
        <f t="shared" si="254"/>
        <v>10</v>
      </c>
      <c r="AC3432" s="240" t="str">
        <f t="shared" si="255"/>
        <v>DÜŞÜK RİSK</v>
      </c>
      <c r="AD3432" s="81" t="s">
        <v>493</v>
      </c>
      <c r="AE3432" s="81" t="s">
        <v>72</v>
      </c>
      <c r="AF3432" s="240" t="s">
        <v>1400</v>
      </c>
      <c r="AG3432" s="83" t="s">
        <v>860</v>
      </c>
    </row>
    <row r="3433" spans="1:33" ht="105" x14ac:dyDescent="0.45">
      <c r="A3433" s="152">
        <v>3426</v>
      </c>
      <c r="B3433" s="153">
        <v>45875</v>
      </c>
      <c r="C3433" s="83" t="s">
        <v>66</v>
      </c>
      <c r="D3433" s="81" t="s">
        <v>6758</v>
      </c>
      <c r="E3433" s="254" t="s">
        <v>2088</v>
      </c>
      <c r="F3433" s="154" t="s">
        <v>4304</v>
      </c>
      <c r="G3433" s="83" t="s">
        <v>1423</v>
      </c>
      <c r="H3433" s="83" t="s">
        <v>1432</v>
      </c>
      <c r="I3433" s="83" t="s">
        <v>1433</v>
      </c>
      <c r="J3433" s="83" t="s">
        <v>1434</v>
      </c>
      <c r="K3433" s="83" t="s">
        <v>857</v>
      </c>
      <c r="L3433" s="84" t="s">
        <v>1435</v>
      </c>
      <c r="M3433" s="84" t="s">
        <v>917</v>
      </c>
      <c r="N3433" s="83">
        <v>1</v>
      </c>
      <c r="O3433" s="83">
        <v>0.5</v>
      </c>
      <c r="P3433" s="83">
        <v>3</v>
      </c>
      <c r="Q3433" s="241">
        <f t="shared" si="252"/>
        <v>1.5</v>
      </c>
      <c r="R3433" s="240" t="str">
        <f t="shared" si="253"/>
        <v>DÜŞÜK RİSK</v>
      </c>
      <c r="S3433" s="84" t="s">
        <v>918</v>
      </c>
      <c r="T3433" s="83" t="s">
        <v>191</v>
      </c>
      <c r="U3433" s="155" t="s">
        <v>919</v>
      </c>
      <c r="V3433" s="85" t="s">
        <v>558</v>
      </c>
      <c r="W3433" s="156" t="s">
        <v>919</v>
      </c>
      <c r="X3433" s="156" t="s">
        <v>858</v>
      </c>
      <c r="Y3433" s="83">
        <v>0.5</v>
      </c>
      <c r="Z3433" s="83">
        <v>0.5</v>
      </c>
      <c r="AA3433" s="83">
        <v>3</v>
      </c>
      <c r="AB3433" s="241">
        <f t="shared" si="254"/>
        <v>0.75</v>
      </c>
      <c r="AC3433" s="240" t="str">
        <f t="shared" si="255"/>
        <v>DÜŞÜK RİSK</v>
      </c>
      <c r="AD3433" s="81" t="s">
        <v>132</v>
      </c>
      <c r="AE3433" s="81" t="s">
        <v>191</v>
      </c>
      <c r="AF3433" s="240" t="s">
        <v>1502</v>
      </c>
      <c r="AG3433" s="83" t="s">
        <v>860</v>
      </c>
    </row>
    <row r="3434" spans="1:33" ht="140" x14ac:dyDescent="0.45">
      <c r="A3434" s="152">
        <v>3427</v>
      </c>
      <c r="B3434" s="153">
        <v>45875</v>
      </c>
      <c r="C3434" s="81" t="s">
        <v>66</v>
      </c>
      <c r="D3434" s="81" t="s">
        <v>6757</v>
      </c>
      <c r="E3434" s="254" t="s">
        <v>2088</v>
      </c>
      <c r="F3434" s="154" t="s">
        <v>4304</v>
      </c>
      <c r="G3434" s="83" t="s">
        <v>1454</v>
      </c>
      <c r="H3434" s="83" t="s">
        <v>1455</v>
      </c>
      <c r="I3434" s="83" t="s">
        <v>1456</v>
      </c>
      <c r="J3434" s="83" t="s">
        <v>1457</v>
      </c>
      <c r="K3434" s="83" t="s">
        <v>857</v>
      </c>
      <c r="L3434" s="84" t="s">
        <v>1458</v>
      </c>
      <c r="M3434" s="84" t="s">
        <v>917</v>
      </c>
      <c r="N3434" s="83">
        <v>1</v>
      </c>
      <c r="O3434" s="83">
        <v>0.5</v>
      </c>
      <c r="P3434" s="83">
        <v>3</v>
      </c>
      <c r="Q3434" s="241">
        <f t="shared" si="252"/>
        <v>1.5</v>
      </c>
      <c r="R3434" s="240" t="str">
        <f t="shared" si="253"/>
        <v>DÜŞÜK RİSK</v>
      </c>
      <c r="S3434" s="84" t="s">
        <v>918</v>
      </c>
      <c r="T3434" s="83" t="s">
        <v>191</v>
      </c>
      <c r="U3434" s="155" t="s">
        <v>919</v>
      </c>
      <c r="V3434" s="85" t="s">
        <v>558</v>
      </c>
      <c r="W3434" s="156" t="s">
        <v>919</v>
      </c>
      <c r="X3434" s="156" t="s">
        <v>858</v>
      </c>
      <c r="Y3434" s="83">
        <v>0.5</v>
      </c>
      <c r="Z3434" s="83">
        <v>0.5</v>
      </c>
      <c r="AA3434" s="83">
        <v>3</v>
      </c>
      <c r="AB3434" s="241">
        <f t="shared" si="254"/>
        <v>0.75</v>
      </c>
      <c r="AC3434" s="240" t="str">
        <f t="shared" si="255"/>
        <v>DÜŞÜK RİSK</v>
      </c>
      <c r="AD3434" s="81" t="s">
        <v>493</v>
      </c>
      <c r="AE3434" s="81" t="s">
        <v>191</v>
      </c>
      <c r="AF3434" s="240" t="s">
        <v>1274</v>
      </c>
      <c r="AG3434" s="83" t="s">
        <v>860</v>
      </c>
    </row>
    <row r="3435" spans="1:33" ht="140" x14ac:dyDescent="0.45">
      <c r="A3435" s="152">
        <v>3428</v>
      </c>
      <c r="B3435" s="153">
        <v>45875</v>
      </c>
      <c r="C3435" s="81" t="s">
        <v>66</v>
      </c>
      <c r="D3435" s="81" t="s">
        <v>6757</v>
      </c>
      <c r="E3435" s="254" t="s">
        <v>2088</v>
      </c>
      <c r="F3435" s="154" t="s">
        <v>4304</v>
      </c>
      <c r="G3435" s="83" t="s">
        <v>1454</v>
      </c>
      <c r="H3435" s="83" t="s">
        <v>1459</v>
      </c>
      <c r="I3435" s="83" t="s">
        <v>1460</v>
      </c>
      <c r="J3435" s="83" t="s">
        <v>1461</v>
      </c>
      <c r="K3435" s="83" t="s">
        <v>857</v>
      </c>
      <c r="L3435" s="84" t="s">
        <v>1462</v>
      </c>
      <c r="M3435" s="84" t="s">
        <v>917</v>
      </c>
      <c r="N3435" s="83">
        <v>1</v>
      </c>
      <c r="O3435" s="83">
        <v>0.5</v>
      </c>
      <c r="P3435" s="83">
        <v>3</v>
      </c>
      <c r="Q3435" s="241">
        <f t="shared" si="252"/>
        <v>1.5</v>
      </c>
      <c r="R3435" s="240" t="str">
        <f t="shared" si="253"/>
        <v>DÜŞÜK RİSK</v>
      </c>
      <c r="S3435" s="84" t="s">
        <v>918</v>
      </c>
      <c r="T3435" s="83" t="s">
        <v>131</v>
      </c>
      <c r="U3435" s="155" t="s">
        <v>919</v>
      </c>
      <c r="V3435" s="85" t="s">
        <v>558</v>
      </c>
      <c r="W3435" s="156" t="s">
        <v>919</v>
      </c>
      <c r="X3435" s="156" t="s">
        <v>858</v>
      </c>
      <c r="Y3435" s="83">
        <v>0.5</v>
      </c>
      <c r="Z3435" s="83">
        <v>0.5</v>
      </c>
      <c r="AA3435" s="83">
        <v>3</v>
      </c>
      <c r="AB3435" s="241">
        <f t="shared" si="254"/>
        <v>0.75</v>
      </c>
      <c r="AC3435" s="240" t="str">
        <f t="shared" si="255"/>
        <v>DÜŞÜK RİSK</v>
      </c>
      <c r="AD3435" s="81" t="s">
        <v>493</v>
      </c>
      <c r="AE3435" s="81" t="s">
        <v>131</v>
      </c>
      <c r="AF3435" s="240" t="s">
        <v>1463</v>
      </c>
      <c r="AG3435" s="83" t="s">
        <v>860</v>
      </c>
    </row>
    <row r="3436" spans="1:33" ht="157.5" x14ac:dyDescent="0.45">
      <c r="A3436" s="152">
        <v>3429</v>
      </c>
      <c r="B3436" s="153">
        <v>45875</v>
      </c>
      <c r="C3436" s="81" t="s">
        <v>66</v>
      </c>
      <c r="D3436" s="81" t="s">
        <v>6757</v>
      </c>
      <c r="E3436" s="254" t="s">
        <v>2088</v>
      </c>
      <c r="F3436" s="154" t="s">
        <v>4304</v>
      </c>
      <c r="G3436" s="83" t="s">
        <v>1464</v>
      </c>
      <c r="H3436" s="83" t="s">
        <v>1465</v>
      </c>
      <c r="I3436" s="83" t="s">
        <v>1466</v>
      </c>
      <c r="J3436" s="83" t="s">
        <v>1467</v>
      </c>
      <c r="K3436" s="83" t="s">
        <v>857</v>
      </c>
      <c r="L3436" s="84" t="s">
        <v>1468</v>
      </c>
      <c r="M3436" s="84" t="s">
        <v>917</v>
      </c>
      <c r="N3436" s="83">
        <v>6</v>
      </c>
      <c r="O3436" s="83">
        <v>2</v>
      </c>
      <c r="P3436" s="83">
        <v>3</v>
      </c>
      <c r="Q3436" s="241">
        <f t="shared" si="252"/>
        <v>36</v>
      </c>
      <c r="R3436" s="240" t="str">
        <f t="shared" si="253"/>
        <v>OLASI RİSK</v>
      </c>
      <c r="S3436" s="84" t="s">
        <v>918</v>
      </c>
      <c r="T3436" s="83" t="s">
        <v>132</v>
      </c>
      <c r="U3436" s="155" t="s">
        <v>919</v>
      </c>
      <c r="V3436" s="85" t="s">
        <v>558</v>
      </c>
      <c r="W3436" s="156" t="s">
        <v>919</v>
      </c>
      <c r="X3436" s="156" t="s">
        <v>858</v>
      </c>
      <c r="Y3436" s="83">
        <v>0.5</v>
      </c>
      <c r="Z3436" s="83">
        <v>0.5</v>
      </c>
      <c r="AA3436" s="83">
        <v>3</v>
      </c>
      <c r="AB3436" s="241">
        <f t="shared" si="254"/>
        <v>0.75</v>
      </c>
      <c r="AC3436" s="240" t="str">
        <f t="shared" si="255"/>
        <v>DÜŞÜK RİSK</v>
      </c>
      <c r="AD3436" s="81" t="s">
        <v>651</v>
      </c>
      <c r="AE3436" s="81" t="s">
        <v>132</v>
      </c>
      <c r="AF3436" s="240" t="s">
        <v>552</v>
      </c>
      <c r="AG3436" s="83" t="s">
        <v>1469</v>
      </c>
    </row>
    <row r="3437" spans="1:33" ht="140" x14ac:dyDescent="0.45">
      <c r="A3437" s="152">
        <v>3430</v>
      </c>
      <c r="B3437" s="153">
        <v>45875</v>
      </c>
      <c r="C3437" s="81" t="s">
        <v>66</v>
      </c>
      <c r="D3437" s="81" t="s">
        <v>6757</v>
      </c>
      <c r="E3437" s="254" t="s">
        <v>2088</v>
      </c>
      <c r="F3437" s="154" t="s">
        <v>4304</v>
      </c>
      <c r="G3437" s="83" t="s">
        <v>1470</v>
      </c>
      <c r="H3437" s="83" t="s">
        <v>1957</v>
      </c>
      <c r="I3437" s="83" t="s">
        <v>1472</v>
      </c>
      <c r="J3437" s="83" t="s">
        <v>1473</v>
      </c>
      <c r="K3437" s="83" t="s">
        <v>857</v>
      </c>
      <c r="L3437" s="84" t="s">
        <v>1474</v>
      </c>
      <c r="M3437" s="84" t="s">
        <v>917</v>
      </c>
      <c r="N3437" s="83">
        <v>0.5</v>
      </c>
      <c r="O3437" s="83">
        <v>1</v>
      </c>
      <c r="P3437" s="83">
        <v>3</v>
      </c>
      <c r="Q3437" s="241">
        <f t="shared" si="252"/>
        <v>1.5</v>
      </c>
      <c r="R3437" s="240" t="str">
        <f t="shared" si="253"/>
        <v>DÜŞÜK RİSK</v>
      </c>
      <c r="S3437" s="84" t="s">
        <v>918</v>
      </c>
      <c r="T3437" s="83" t="s">
        <v>191</v>
      </c>
      <c r="U3437" s="155" t="s">
        <v>919</v>
      </c>
      <c r="V3437" s="85" t="s">
        <v>558</v>
      </c>
      <c r="W3437" s="156" t="s">
        <v>919</v>
      </c>
      <c r="X3437" s="156" t="s">
        <v>858</v>
      </c>
      <c r="Y3437" s="83">
        <v>0.5</v>
      </c>
      <c r="Z3437" s="83">
        <v>1</v>
      </c>
      <c r="AA3437" s="83">
        <v>3</v>
      </c>
      <c r="AB3437" s="241">
        <f t="shared" si="254"/>
        <v>1.5</v>
      </c>
      <c r="AC3437" s="240" t="str">
        <f t="shared" si="255"/>
        <v>DÜŞÜK RİSK</v>
      </c>
      <c r="AD3437" s="81" t="s">
        <v>132</v>
      </c>
      <c r="AE3437" s="81" t="s">
        <v>191</v>
      </c>
      <c r="AF3437" s="240" t="s">
        <v>1502</v>
      </c>
      <c r="AG3437" s="83" t="s">
        <v>860</v>
      </c>
    </row>
    <row r="3438" spans="1:33" ht="105" x14ac:dyDescent="0.45">
      <c r="A3438" s="152">
        <v>3431</v>
      </c>
      <c r="B3438" s="153">
        <v>45875</v>
      </c>
      <c r="C3438" s="81" t="s">
        <v>66</v>
      </c>
      <c r="D3438" s="81" t="s">
        <v>6757</v>
      </c>
      <c r="E3438" s="254" t="s">
        <v>2088</v>
      </c>
      <c r="F3438" s="154" t="s">
        <v>4304</v>
      </c>
      <c r="G3438" s="83" t="s">
        <v>1470</v>
      </c>
      <c r="H3438" s="83" t="s">
        <v>1958</v>
      </c>
      <c r="I3438" s="83" t="s">
        <v>1476</v>
      </c>
      <c r="J3438" s="83" t="s">
        <v>1477</v>
      </c>
      <c r="K3438" s="83" t="s">
        <v>857</v>
      </c>
      <c r="L3438" s="84" t="s">
        <v>1478</v>
      </c>
      <c r="M3438" s="84" t="s">
        <v>917</v>
      </c>
      <c r="N3438" s="83">
        <v>0.5</v>
      </c>
      <c r="O3438" s="83">
        <v>0.5</v>
      </c>
      <c r="P3438" s="83">
        <v>3</v>
      </c>
      <c r="Q3438" s="241">
        <f t="shared" si="252"/>
        <v>0.75</v>
      </c>
      <c r="R3438" s="240" t="str">
        <f t="shared" si="253"/>
        <v>DÜŞÜK RİSK</v>
      </c>
      <c r="S3438" s="84" t="s">
        <v>918</v>
      </c>
      <c r="T3438" s="83" t="s">
        <v>186</v>
      </c>
      <c r="U3438" s="155" t="s">
        <v>919</v>
      </c>
      <c r="V3438" s="85" t="s">
        <v>558</v>
      </c>
      <c r="W3438" s="156" t="s">
        <v>919</v>
      </c>
      <c r="X3438" s="156" t="s">
        <v>858</v>
      </c>
      <c r="Y3438" s="83">
        <v>0.5</v>
      </c>
      <c r="Z3438" s="83">
        <v>0.5</v>
      </c>
      <c r="AA3438" s="83">
        <v>3</v>
      </c>
      <c r="AB3438" s="241">
        <f t="shared" si="254"/>
        <v>0.75</v>
      </c>
      <c r="AC3438" s="240" t="str">
        <f t="shared" si="255"/>
        <v>DÜŞÜK RİSK</v>
      </c>
      <c r="AD3438" s="81" t="s">
        <v>132</v>
      </c>
      <c r="AE3438" s="81" t="s">
        <v>186</v>
      </c>
      <c r="AF3438" s="240" t="s">
        <v>859</v>
      </c>
      <c r="AG3438" s="83" t="s">
        <v>860</v>
      </c>
    </row>
    <row r="3439" spans="1:33" ht="105" x14ac:dyDescent="0.45">
      <c r="A3439" s="152">
        <v>3432</v>
      </c>
      <c r="B3439" s="153">
        <v>45875</v>
      </c>
      <c r="C3439" s="81" t="s">
        <v>66</v>
      </c>
      <c r="D3439" s="81" t="s">
        <v>6757</v>
      </c>
      <c r="E3439" s="254" t="s">
        <v>2088</v>
      </c>
      <c r="F3439" s="154" t="s">
        <v>4304</v>
      </c>
      <c r="G3439" s="83" t="s">
        <v>1959</v>
      </c>
      <c r="H3439" s="83" t="s">
        <v>1960</v>
      </c>
      <c r="I3439" s="83" t="s">
        <v>1961</v>
      </c>
      <c r="J3439" s="83" t="s">
        <v>1962</v>
      </c>
      <c r="K3439" s="83" t="s">
        <v>1008</v>
      </c>
      <c r="L3439" s="84" t="s">
        <v>1963</v>
      </c>
      <c r="M3439" s="84" t="s">
        <v>917</v>
      </c>
      <c r="N3439" s="83">
        <v>1</v>
      </c>
      <c r="O3439" s="83">
        <v>3</v>
      </c>
      <c r="P3439" s="83">
        <v>3</v>
      </c>
      <c r="Q3439" s="241">
        <f t="shared" si="252"/>
        <v>9</v>
      </c>
      <c r="R3439" s="240" t="str">
        <f t="shared" si="253"/>
        <v>DÜŞÜK RİSK</v>
      </c>
      <c r="S3439" s="84" t="s">
        <v>918</v>
      </c>
      <c r="T3439" s="83" t="s">
        <v>186</v>
      </c>
      <c r="U3439" s="155" t="s">
        <v>919</v>
      </c>
      <c r="V3439" s="85" t="s">
        <v>558</v>
      </c>
      <c r="W3439" s="156" t="s">
        <v>919</v>
      </c>
      <c r="X3439" s="156" t="s">
        <v>858</v>
      </c>
      <c r="Y3439" s="83">
        <v>0.5</v>
      </c>
      <c r="Z3439" s="83">
        <v>0.5</v>
      </c>
      <c r="AA3439" s="83">
        <v>1</v>
      </c>
      <c r="AB3439" s="241">
        <f t="shared" si="254"/>
        <v>0.25</v>
      </c>
      <c r="AC3439" s="240" t="str">
        <f t="shared" si="255"/>
        <v>DÜŞÜK RİSK</v>
      </c>
      <c r="AD3439" s="81" t="s">
        <v>132</v>
      </c>
      <c r="AE3439" s="81" t="s">
        <v>186</v>
      </c>
      <c r="AF3439" s="240" t="s">
        <v>859</v>
      </c>
      <c r="AG3439" s="83" t="s">
        <v>1964</v>
      </c>
    </row>
    <row r="3440" spans="1:33" ht="87.5" x14ac:dyDescent="0.45">
      <c r="A3440" s="152">
        <v>3433</v>
      </c>
      <c r="B3440" s="153">
        <v>45875</v>
      </c>
      <c r="C3440" s="81" t="s">
        <v>66</v>
      </c>
      <c r="D3440" s="81" t="s">
        <v>6757</v>
      </c>
      <c r="E3440" s="254" t="s">
        <v>2088</v>
      </c>
      <c r="F3440" s="154" t="s">
        <v>4304</v>
      </c>
      <c r="G3440" s="83" t="s">
        <v>1959</v>
      </c>
      <c r="H3440" s="83" t="s">
        <v>1965</v>
      </c>
      <c r="I3440" s="83" t="s">
        <v>1966</v>
      </c>
      <c r="J3440" s="83" t="s">
        <v>1967</v>
      </c>
      <c r="K3440" s="83" t="s">
        <v>1008</v>
      </c>
      <c r="L3440" s="84" t="s">
        <v>1968</v>
      </c>
      <c r="M3440" s="84" t="s">
        <v>917</v>
      </c>
      <c r="N3440" s="83">
        <v>1</v>
      </c>
      <c r="O3440" s="83">
        <v>3</v>
      </c>
      <c r="P3440" s="83">
        <v>3</v>
      </c>
      <c r="Q3440" s="241">
        <f t="shared" si="252"/>
        <v>9</v>
      </c>
      <c r="R3440" s="240" t="str">
        <f t="shared" si="253"/>
        <v>DÜŞÜK RİSK</v>
      </c>
      <c r="S3440" s="84" t="s">
        <v>918</v>
      </c>
      <c r="T3440" s="83" t="s">
        <v>186</v>
      </c>
      <c r="U3440" s="155" t="s">
        <v>919</v>
      </c>
      <c r="V3440" s="85" t="s">
        <v>558</v>
      </c>
      <c r="W3440" s="156" t="s">
        <v>919</v>
      </c>
      <c r="X3440" s="156" t="s">
        <v>858</v>
      </c>
      <c r="Y3440" s="83">
        <v>1</v>
      </c>
      <c r="Z3440" s="83">
        <v>3</v>
      </c>
      <c r="AA3440" s="83">
        <v>3</v>
      </c>
      <c r="AB3440" s="241">
        <f t="shared" si="254"/>
        <v>9</v>
      </c>
      <c r="AC3440" s="240" t="str">
        <f t="shared" si="255"/>
        <v>DÜŞÜK RİSK</v>
      </c>
      <c r="AD3440" s="81" t="s">
        <v>132</v>
      </c>
      <c r="AE3440" s="81" t="s">
        <v>186</v>
      </c>
      <c r="AF3440" s="240" t="s">
        <v>1502</v>
      </c>
      <c r="AG3440" s="83" t="s">
        <v>1964</v>
      </c>
    </row>
    <row r="3441" spans="1:33" ht="105" x14ac:dyDescent="0.45">
      <c r="A3441" s="152">
        <v>3434</v>
      </c>
      <c r="B3441" s="153">
        <v>45875</v>
      </c>
      <c r="C3441" s="81" t="s">
        <v>66</v>
      </c>
      <c r="D3441" s="81" t="s">
        <v>6757</v>
      </c>
      <c r="E3441" s="254" t="s">
        <v>2088</v>
      </c>
      <c r="F3441" s="154" t="s">
        <v>4304</v>
      </c>
      <c r="G3441" s="83" t="s">
        <v>1479</v>
      </c>
      <c r="H3441" s="83" t="s">
        <v>1480</v>
      </c>
      <c r="I3441" s="83" t="s">
        <v>1481</v>
      </c>
      <c r="J3441" s="83" t="s">
        <v>1482</v>
      </c>
      <c r="K3441" s="83" t="s">
        <v>1008</v>
      </c>
      <c r="L3441" s="84" t="s">
        <v>1969</v>
      </c>
      <c r="M3441" s="84" t="s">
        <v>917</v>
      </c>
      <c r="N3441" s="83">
        <v>1</v>
      </c>
      <c r="O3441" s="83">
        <v>1</v>
      </c>
      <c r="P3441" s="83">
        <v>3</v>
      </c>
      <c r="Q3441" s="241">
        <f t="shared" si="252"/>
        <v>3</v>
      </c>
      <c r="R3441" s="240" t="str">
        <f t="shared" si="253"/>
        <v>DÜŞÜK RİSK</v>
      </c>
      <c r="S3441" s="84" t="s">
        <v>918</v>
      </c>
      <c r="T3441" s="83" t="s">
        <v>186</v>
      </c>
      <c r="U3441" s="155" t="s">
        <v>919</v>
      </c>
      <c r="V3441" s="85" t="s">
        <v>558</v>
      </c>
      <c r="W3441" s="156" t="s">
        <v>919</v>
      </c>
      <c r="X3441" s="156" t="s">
        <v>858</v>
      </c>
      <c r="Y3441" s="83">
        <v>1</v>
      </c>
      <c r="Z3441" s="83">
        <v>1</v>
      </c>
      <c r="AA3441" s="83">
        <v>3</v>
      </c>
      <c r="AB3441" s="241">
        <f t="shared" si="254"/>
        <v>3</v>
      </c>
      <c r="AC3441" s="240" t="str">
        <f t="shared" si="255"/>
        <v>DÜŞÜK RİSK</v>
      </c>
      <c r="AD3441" s="81" t="s">
        <v>132</v>
      </c>
      <c r="AE3441" s="81" t="s">
        <v>186</v>
      </c>
      <c r="AF3441" s="240" t="s">
        <v>1498</v>
      </c>
      <c r="AG3441" s="83" t="s">
        <v>4851</v>
      </c>
    </row>
    <row r="3442" spans="1:33" ht="87.5" x14ac:dyDescent="0.45">
      <c r="A3442" s="152">
        <v>3435</v>
      </c>
      <c r="B3442" s="153">
        <v>45875</v>
      </c>
      <c r="C3442" s="81" t="s">
        <v>66</v>
      </c>
      <c r="D3442" s="81" t="s">
        <v>6757</v>
      </c>
      <c r="E3442" s="254" t="s">
        <v>2088</v>
      </c>
      <c r="F3442" s="154" t="s">
        <v>4304</v>
      </c>
      <c r="G3442" s="83" t="s">
        <v>749</v>
      </c>
      <c r="H3442" s="83" t="s">
        <v>1970</v>
      </c>
      <c r="I3442" s="83" t="s">
        <v>1971</v>
      </c>
      <c r="J3442" s="83" t="s">
        <v>971</v>
      </c>
      <c r="K3442" s="83" t="s">
        <v>1008</v>
      </c>
      <c r="L3442" s="84" t="s">
        <v>1972</v>
      </c>
      <c r="M3442" s="84" t="s">
        <v>917</v>
      </c>
      <c r="N3442" s="83">
        <v>0.5</v>
      </c>
      <c r="O3442" s="83">
        <v>2</v>
      </c>
      <c r="P3442" s="83">
        <v>1</v>
      </c>
      <c r="Q3442" s="241">
        <f t="shared" si="252"/>
        <v>1</v>
      </c>
      <c r="R3442" s="240" t="str">
        <f t="shared" si="253"/>
        <v>DÜŞÜK RİSK</v>
      </c>
      <c r="S3442" s="84" t="s">
        <v>918</v>
      </c>
      <c r="T3442" s="83" t="s">
        <v>191</v>
      </c>
      <c r="U3442" s="155" t="s">
        <v>919</v>
      </c>
      <c r="V3442" s="85" t="s">
        <v>961</v>
      </c>
      <c r="W3442" s="156" t="s">
        <v>919</v>
      </c>
      <c r="X3442" s="156" t="s">
        <v>858</v>
      </c>
      <c r="Y3442" s="83">
        <v>0.5</v>
      </c>
      <c r="Z3442" s="83">
        <v>2</v>
      </c>
      <c r="AA3442" s="83">
        <v>1</v>
      </c>
      <c r="AB3442" s="241">
        <f t="shared" si="254"/>
        <v>1</v>
      </c>
      <c r="AC3442" s="240" t="str">
        <f t="shared" si="255"/>
        <v>DÜŞÜK RİSK</v>
      </c>
      <c r="AD3442" s="81" t="s">
        <v>132</v>
      </c>
      <c r="AE3442" s="81" t="s">
        <v>191</v>
      </c>
      <c r="AF3442" s="240" t="s">
        <v>1502</v>
      </c>
      <c r="AG3442" s="83" t="s">
        <v>1964</v>
      </c>
    </row>
    <row r="3443" spans="1:33" ht="157.5" x14ac:dyDescent="0.45">
      <c r="A3443" s="152">
        <v>3436</v>
      </c>
      <c r="B3443" s="153">
        <v>45875</v>
      </c>
      <c r="C3443" s="81" t="s">
        <v>66</v>
      </c>
      <c r="D3443" s="81" t="s">
        <v>6757</v>
      </c>
      <c r="E3443" s="254" t="s">
        <v>2088</v>
      </c>
      <c r="F3443" s="154" t="s">
        <v>4304</v>
      </c>
      <c r="G3443" s="83" t="s">
        <v>749</v>
      </c>
      <c r="H3443" s="83" t="s">
        <v>3973</v>
      </c>
      <c r="I3443" s="83" t="s">
        <v>3974</v>
      </c>
      <c r="J3443" s="83" t="s">
        <v>971</v>
      </c>
      <c r="K3443" s="83" t="s">
        <v>1008</v>
      </c>
      <c r="L3443" s="84" t="s">
        <v>3975</v>
      </c>
      <c r="M3443" s="84" t="s">
        <v>917</v>
      </c>
      <c r="N3443" s="83">
        <v>0.5</v>
      </c>
      <c r="O3443" s="83">
        <v>2</v>
      </c>
      <c r="P3443" s="83">
        <v>1</v>
      </c>
      <c r="Q3443" s="241">
        <f t="shared" si="252"/>
        <v>1</v>
      </c>
      <c r="R3443" s="240" t="str">
        <f t="shared" si="253"/>
        <v>DÜŞÜK RİSK</v>
      </c>
      <c r="S3443" s="84" t="s">
        <v>1759</v>
      </c>
      <c r="T3443" s="83" t="s">
        <v>191</v>
      </c>
      <c r="U3443" s="155"/>
      <c r="V3443" s="85" t="s">
        <v>961</v>
      </c>
      <c r="W3443" s="156" t="s">
        <v>919</v>
      </c>
      <c r="X3443" s="156" t="s">
        <v>858</v>
      </c>
      <c r="Y3443" s="83">
        <v>0.5</v>
      </c>
      <c r="Z3443" s="83">
        <v>2</v>
      </c>
      <c r="AA3443" s="83">
        <v>1</v>
      </c>
      <c r="AB3443" s="241">
        <f t="shared" ref="AB3443" si="256">IF(OR(ISBLANK(Y3443)=TRUE,ISBLANK(Z3443)=TRUE,ISBLANK(AA3443)=TRUE),"",PRODUCT(Y3443,Z3443,AA3443))</f>
        <v>1</v>
      </c>
      <c r="AC3443" s="240" t="str">
        <f t="shared" ref="AC3443" si="257">IF(AB3443="","",IF(AND(AB3443&gt;=0,AB3443&lt;20),"DÜŞÜK RİSK",IF(AND(AB3443&gt;=20,AB3443&lt;70),"OLASI RİSK",IF(AND(AB3443&gt;=70,AB3443&lt;200),"ÖNEMLİ RİSK",IF(AND(AB3443&gt;=200,AB3443&lt;400),"YÜKSEK RİSK",IF(AB3443&gt;=400,"KABUL EDİLEMEZ RİSK",""))))))</f>
        <v>DÜŞÜK RİSK</v>
      </c>
      <c r="AD3443" s="81" t="s">
        <v>132</v>
      </c>
      <c r="AE3443" s="81" t="s">
        <v>191</v>
      </c>
      <c r="AF3443" s="240" t="s">
        <v>1502</v>
      </c>
      <c r="AG3443" s="83" t="s">
        <v>1964</v>
      </c>
    </row>
    <row r="3444" spans="1:33" ht="122.5" x14ac:dyDescent="0.45">
      <c r="A3444" s="152">
        <v>3437</v>
      </c>
      <c r="B3444" s="153">
        <v>45875</v>
      </c>
      <c r="C3444" s="81" t="s">
        <v>66</v>
      </c>
      <c r="D3444" s="81" t="s">
        <v>6757</v>
      </c>
      <c r="E3444" s="254" t="s">
        <v>2088</v>
      </c>
      <c r="F3444" s="154" t="s">
        <v>4304</v>
      </c>
      <c r="G3444" s="83" t="s">
        <v>1974</v>
      </c>
      <c r="H3444" s="83" t="s">
        <v>1975</v>
      </c>
      <c r="I3444" s="83" t="s">
        <v>1976</v>
      </c>
      <c r="J3444" s="83" t="s">
        <v>1977</v>
      </c>
      <c r="K3444" s="83" t="s">
        <v>1008</v>
      </c>
      <c r="L3444" s="84" t="s">
        <v>1978</v>
      </c>
      <c r="M3444" s="84" t="s">
        <v>917</v>
      </c>
      <c r="N3444" s="83">
        <v>1</v>
      </c>
      <c r="O3444" s="83">
        <v>3</v>
      </c>
      <c r="P3444" s="83">
        <v>7</v>
      </c>
      <c r="Q3444" s="241">
        <f t="shared" si="252"/>
        <v>21</v>
      </c>
      <c r="R3444" s="240" t="str">
        <f t="shared" si="253"/>
        <v>OLASI RİSK</v>
      </c>
      <c r="S3444" s="84" t="s">
        <v>918</v>
      </c>
      <c r="T3444" s="83" t="s">
        <v>186</v>
      </c>
      <c r="U3444" s="155" t="s">
        <v>919</v>
      </c>
      <c r="V3444" s="85" t="s">
        <v>558</v>
      </c>
      <c r="W3444" s="156" t="s">
        <v>919</v>
      </c>
      <c r="X3444" s="156" t="s">
        <v>858</v>
      </c>
      <c r="Y3444" s="83">
        <v>1</v>
      </c>
      <c r="Z3444" s="83">
        <v>3</v>
      </c>
      <c r="AA3444" s="83">
        <v>7</v>
      </c>
      <c r="AB3444" s="241">
        <f t="shared" si="254"/>
        <v>21</v>
      </c>
      <c r="AC3444" s="240" t="str">
        <f t="shared" si="255"/>
        <v>OLASI RİSK</v>
      </c>
      <c r="AD3444" s="81" t="s">
        <v>132</v>
      </c>
      <c r="AE3444" s="81" t="s">
        <v>186</v>
      </c>
      <c r="AF3444" s="240" t="s">
        <v>1502</v>
      </c>
      <c r="AG3444" s="83" t="s">
        <v>4316</v>
      </c>
    </row>
    <row r="3445" spans="1:33" ht="122.5" x14ac:dyDescent="0.45">
      <c r="A3445" s="152">
        <v>3438</v>
      </c>
      <c r="B3445" s="153">
        <v>45875</v>
      </c>
      <c r="C3445" s="81" t="s">
        <v>66</v>
      </c>
      <c r="D3445" s="81" t="s">
        <v>6757</v>
      </c>
      <c r="E3445" s="254" t="s">
        <v>2088</v>
      </c>
      <c r="F3445" s="154" t="s">
        <v>4304</v>
      </c>
      <c r="G3445" s="83" t="s">
        <v>1979</v>
      </c>
      <c r="H3445" s="83" t="s">
        <v>1980</v>
      </c>
      <c r="I3445" s="83" t="s">
        <v>1981</v>
      </c>
      <c r="J3445" s="83" t="s">
        <v>1982</v>
      </c>
      <c r="K3445" s="83" t="s">
        <v>1008</v>
      </c>
      <c r="L3445" s="84" t="s">
        <v>1983</v>
      </c>
      <c r="M3445" s="84" t="s">
        <v>917</v>
      </c>
      <c r="N3445" s="83">
        <v>0.5</v>
      </c>
      <c r="O3445" s="83">
        <v>3</v>
      </c>
      <c r="P3445" s="83">
        <v>3</v>
      </c>
      <c r="Q3445" s="241">
        <f t="shared" si="252"/>
        <v>4.5</v>
      </c>
      <c r="R3445" s="240" t="str">
        <f t="shared" si="253"/>
        <v>DÜŞÜK RİSK</v>
      </c>
      <c r="S3445" s="84" t="s">
        <v>918</v>
      </c>
      <c r="T3445" s="83" t="s">
        <v>186</v>
      </c>
      <c r="U3445" s="155" t="s">
        <v>919</v>
      </c>
      <c r="V3445" s="85" t="s">
        <v>558</v>
      </c>
      <c r="W3445" s="156" t="s">
        <v>919</v>
      </c>
      <c r="X3445" s="156" t="s">
        <v>858</v>
      </c>
      <c r="Y3445" s="83">
        <v>1</v>
      </c>
      <c r="Z3445" s="83">
        <v>3</v>
      </c>
      <c r="AA3445" s="83">
        <v>3</v>
      </c>
      <c r="AB3445" s="241">
        <f t="shared" si="254"/>
        <v>9</v>
      </c>
      <c r="AC3445" s="240" t="str">
        <f t="shared" si="255"/>
        <v>DÜŞÜK RİSK</v>
      </c>
      <c r="AD3445" s="81" t="s">
        <v>132</v>
      </c>
      <c r="AE3445" s="81" t="s">
        <v>186</v>
      </c>
      <c r="AF3445" s="240" t="s">
        <v>1502</v>
      </c>
      <c r="AG3445" s="83" t="s">
        <v>4316</v>
      </c>
    </row>
    <row r="3446" spans="1:33" ht="140" x14ac:dyDescent="0.45">
      <c r="A3446" s="152">
        <v>3439</v>
      </c>
      <c r="B3446" s="153">
        <v>45875</v>
      </c>
      <c r="C3446" s="81" t="s">
        <v>66</v>
      </c>
      <c r="D3446" s="81" t="s">
        <v>6757</v>
      </c>
      <c r="E3446" s="254" t="s">
        <v>2088</v>
      </c>
      <c r="F3446" s="154" t="s">
        <v>4304</v>
      </c>
      <c r="G3446" s="83" t="s">
        <v>963</v>
      </c>
      <c r="H3446" s="83" t="s">
        <v>1988</v>
      </c>
      <c r="I3446" s="83" t="s">
        <v>4172</v>
      </c>
      <c r="J3446" s="83" t="s">
        <v>1990</v>
      </c>
      <c r="K3446" s="83" t="s">
        <v>857</v>
      </c>
      <c r="L3446" s="84" t="s">
        <v>4173</v>
      </c>
      <c r="M3446" s="84" t="s">
        <v>917</v>
      </c>
      <c r="N3446" s="83">
        <v>0.5</v>
      </c>
      <c r="O3446" s="83">
        <v>0.5</v>
      </c>
      <c r="P3446" s="83">
        <v>3</v>
      </c>
      <c r="Q3446" s="241">
        <f t="shared" si="252"/>
        <v>0.75</v>
      </c>
      <c r="R3446" s="240" t="str">
        <f t="shared" si="253"/>
        <v>DÜŞÜK RİSK</v>
      </c>
      <c r="S3446" s="84" t="s">
        <v>918</v>
      </c>
      <c r="T3446" s="83" t="s">
        <v>191</v>
      </c>
      <c r="U3446" s="155" t="s">
        <v>919</v>
      </c>
      <c r="V3446" s="85" t="s">
        <v>558</v>
      </c>
      <c r="W3446" s="156" t="s">
        <v>919</v>
      </c>
      <c r="X3446" s="156" t="s">
        <v>858</v>
      </c>
      <c r="Y3446" s="83">
        <v>0.5</v>
      </c>
      <c r="Z3446" s="83">
        <v>0.5</v>
      </c>
      <c r="AA3446" s="83">
        <v>3</v>
      </c>
      <c r="AB3446" s="241">
        <f t="shared" si="254"/>
        <v>0.75</v>
      </c>
      <c r="AC3446" s="240" t="str">
        <f t="shared" si="255"/>
        <v>DÜŞÜK RİSK</v>
      </c>
      <c r="AD3446" s="81" t="s">
        <v>132</v>
      </c>
      <c r="AE3446" s="81" t="s">
        <v>191</v>
      </c>
      <c r="AF3446" s="240" t="s">
        <v>1502</v>
      </c>
      <c r="AG3446" s="83" t="s">
        <v>1593</v>
      </c>
    </row>
    <row r="3447" spans="1:33" ht="122.5" x14ac:dyDescent="0.45">
      <c r="A3447" s="152">
        <v>3440</v>
      </c>
      <c r="B3447" s="153">
        <v>45875</v>
      </c>
      <c r="C3447" s="83" t="s">
        <v>60</v>
      </c>
      <c r="D3447" s="81" t="s">
        <v>170</v>
      </c>
      <c r="E3447" s="254" t="s">
        <v>2088</v>
      </c>
      <c r="F3447" s="154" t="s">
        <v>4304</v>
      </c>
      <c r="G3447" s="83" t="s">
        <v>1493</v>
      </c>
      <c r="H3447" s="83" t="s">
        <v>1494</v>
      </c>
      <c r="I3447" s="83" t="s">
        <v>1495</v>
      </c>
      <c r="J3447" s="83" t="s">
        <v>1496</v>
      </c>
      <c r="K3447" s="83" t="s">
        <v>857</v>
      </c>
      <c r="L3447" s="84" t="s">
        <v>1497</v>
      </c>
      <c r="M3447" s="84" t="s">
        <v>917</v>
      </c>
      <c r="N3447" s="83">
        <v>0.5</v>
      </c>
      <c r="O3447" s="83">
        <v>0.5</v>
      </c>
      <c r="P3447" s="83">
        <v>3</v>
      </c>
      <c r="Q3447" s="241">
        <f t="shared" si="252"/>
        <v>0.75</v>
      </c>
      <c r="R3447" s="240" t="str">
        <f t="shared" si="253"/>
        <v>DÜŞÜK RİSK</v>
      </c>
      <c r="S3447" s="84" t="s">
        <v>918</v>
      </c>
      <c r="T3447" s="83" t="s">
        <v>186</v>
      </c>
      <c r="U3447" s="155" t="s">
        <v>919</v>
      </c>
      <c r="V3447" s="85" t="s">
        <v>558</v>
      </c>
      <c r="W3447" s="156" t="s">
        <v>919</v>
      </c>
      <c r="X3447" s="156" t="s">
        <v>858</v>
      </c>
      <c r="Y3447" s="83">
        <v>0.5</v>
      </c>
      <c r="Z3447" s="83">
        <v>0.5</v>
      </c>
      <c r="AA3447" s="83">
        <v>3</v>
      </c>
      <c r="AB3447" s="241">
        <f t="shared" si="254"/>
        <v>0.75</v>
      </c>
      <c r="AC3447" s="240" t="str">
        <f t="shared" si="255"/>
        <v>DÜŞÜK RİSK</v>
      </c>
      <c r="AD3447" s="81" t="s">
        <v>493</v>
      </c>
      <c r="AE3447" s="81" t="s">
        <v>186</v>
      </c>
      <c r="AF3447" s="240" t="s">
        <v>1498</v>
      </c>
      <c r="AG3447" s="83" t="s">
        <v>5456</v>
      </c>
    </row>
    <row r="3448" spans="1:33" ht="122.5" x14ac:dyDescent="0.45">
      <c r="A3448" s="152">
        <v>3441</v>
      </c>
      <c r="B3448" s="153">
        <v>45875</v>
      </c>
      <c r="C3448" s="83" t="s">
        <v>60</v>
      </c>
      <c r="D3448" s="81" t="s">
        <v>170</v>
      </c>
      <c r="E3448" s="254" t="s">
        <v>2088</v>
      </c>
      <c r="F3448" s="154" t="s">
        <v>4304</v>
      </c>
      <c r="G3448" s="83" t="s">
        <v>1493</v>
      </c>
      <c r="H3448" s="83" t="s">
        <v>1499</v>
      </c>
      <c r="I3448" s="83" t="s">
        <v>1500</v>
      </c>
      <c r="J3448" s="83" t="s">
        <v>971</v>
      </c>
      <c r="K3448" s="83" t="s">
        <v>857</v>
      </c>
      <c r="L3448" s="84" t="s">
        <v>1996</v>
      </c>
      <c r="M3448" s="84" t="s">
        <v>917</v>
      </c>
      <c r="N3448" s="83">
        <v>3</v>
      </c>
      <c r="O3448" s="83">
        <v>6</v>
      </c>
      <c r="P3448" s="83">
        <v>3</v>
      </c>
      <c r="Q3448" s="241">
        <f t="shared" si="252"/>
        <v>54</v>
      </c>
      <c r="R3448" s="240" t="str">
        <f t="shared" si="253"/>
        <v>OLASI RİSK</v>
      </c>
      <c r="S3448" s="84" t="s">
        <v>918</v>
      </c>
      <c r="T3448" s="83" t="s">
        <v>186</v>
      </c>
      <c r="U3448" s="155" t="s">
        <v>919</v>
      </c>
      <c r="V3448" s="85" t="s">
        <v>558</v>
      </c>
      <c r="W3448" s="156" t="s">
        <v>919</v>
      </c>
      <c r="X3448" s="156" t="s">
        <v>858</v>
      </c>
      <c r="Y3448" s="83">
        <v>1</v>
      </c>
      <c r="Z3448" s="83">
        <v>3</v>
      </c>
      <c r="AA3448" s="83">
        <v>3</v>
      </c>
      <c r="AB3448" s="241">
        <f t="shared" si="254"/>
        <v>9</v>
      </c>
      <c r="AC3448" s="240" t="str">
        <f t="shared" si="255"/>
        <v>DÜŞÜK RİSK</v>
      </c>
      <c r="AD3448" s="81" t="s">
        <v>132</v>
      </c>
      <c r="AE3448" s="81" t="s">
        <v>186</v>
      </c>
      <c r="AF3448" s="240" t="s">
        <v>1997</v>
      </c>
      <c r="AG3448" s="83" t="s">
        <v>5456</v>
      </c>
    </row>
    <row r="3449" spans="1:33" ht="157.5" x14ac:dyDescent="0.45">
      <c r="A3449" s="152">
        <v>3442</v>
      </c>
      <c r="B3449" s="153">
        <v>45875</v>
      </c>
      <c r="C3449" s="83" t="s">
        <v>60</v>
      </c>
      <c r="D3449" s="81" t="s">
        <v>170</v>
      </c>
      <c r="E3449" s="254" t="s">
        <v>2088</v>
      </c>
      <c r="F3449" s="154" t="s">
        <v>4304</v>
      </c>
      <c r="G3449" s="83" t="s">
        <v>1547</v>
      </c>
      <c r="H3449" s="83" t="s">
        <v>1548</v>
      </c>
      <c r="I3449" s="83" t="s">
        <v>1549</v>
      </c>
      <c r="J3449" s="83" t="s">
        <v>1550</v>
      </c>
      <c r="K3449" s="83" t="s">
        <v>1008</v>
      </c>
      <c r="L3449" s="84" t="s">
        <v>2004</v>
      </c>
      <c r="M3449" s="84" t="s">
        <v>917</v>
      </c>
      <c r="N3449" s="83">
        <v>0.5</v>
      </c>
      <c r="O3449" s="83">
        <v>0.5</v>
      </c>
      <c r="P3449" s="83">
        <v>3</v>
      </c>
      <c r="Q3449" s="241">
        <f t="shared" si="252"/>
        <v>0.75</v>
      </c>
      <c r="R3449" s="240" t="str">
        <f t="shared" si="253"/>
        <v>DÜŞÜK RİSK</v>
      </c>
      <c r="S3449" s="84" t="s">
        <v>918</v>
      </c>
      <c r="T3449" s="83" t="s">
        <v>184</v>
      </c>
      <c r="U3449" s="155" t="s">
        <v>919</v>
      </c>
      <c r="V3449" s="85" t="s">
        <v>558</v>
      </c>
      <c r="W3449" s="156" t="s">
        <v>919</v>
      </c>
      <c r="X3449" s="156" t="s">
        <v>858</v>
      </c>
      <c r="Y3449" s="83">
        <v>0.5</v>
      </c>
      <c r="Z3449" s="83">
        <v>0.5</v>
      </c>
      <c r="AA3449" s="83">
        <v>3</v>
      </c>
      <c r="AB3449" s="241">
        <f t="shared" si="254"/>
        <v>0.75</v>
      </c>
      <c r="AC3449" s="240" t="str">
        <f t="shared" si="255"/>
        <v>DÜŞÜK RİSK</v>
      </c>
      <c r="AD3449" s="81" t="s">
        <v>493</v>
      </c>
      <c r="AE3449" s="81" t="s">
        <v>184</v>
      </c>
      <c r="AF3449" s="240" t="s">
        <v>1551</v>
      </c>
      <c r="AG3449" s="83" t="s">
        <v>5463</v>
      </c>
    </row>
    <row r="3450" spans="1:33" ht="140" x14ac:dyDescent="0.45">
      <c r="A3450" s="152">
        <v>3443</v>
      </c>
      <c r="B3450" s="153">
        <v>45875</v>
      </c>
      <c r="C3450" s="83" t="s">
        <v>60</v>
      </c>
      <c r="D3450" s="81" t="s">
        <v>170</v>
      </c>
      <c r="E3450" s="254" t="s">
        <v>2088</v>
      </c>
      <c r="F3450" s="154" t="s">
        <v>4304</v>
      </c>
      <c r="G3450" s="83" t="s">
        <v>1547</v>
      </c>
      <c r="H3450" s="83" t="s">
        <v>1552</v>
      </c>
      <c r="I3450" s="83" t="s">
        <v>1553</v>
      </c>
      <c r="J3450" s="83" t="s">
        <v>1554</v>
      </c>
      <c r="K3450" s="83" t="s">
        <v>1008</v>
      </c>
      <c r="L3450" s="84" t="s">
        <v>2005</v>
      </c>
      <c r="M3450" s="84" t="s">
        <v>917</v>
      </c>
      <c r="N3450" s="83">
        <v>0.5</v>
      </c>
      <c r="O3450" s="83">
        <v>0.5</v>
      </c>
      <c r="P3450" s="83">
        <v>1</v>
      </c>
      <c r="Q3450" s="241">
        <f t="shared" si="252"/>
        <v>0.25</v>
      </c>
      <c r="R3450" s="240" t="str">
        <f t="shared" si="253"/>
        <v>DÜŞÜK RİSK</v>
      </c>
      <c r="S3450" s="84" t="s">
        <v>918</v>
      </c>
      <c r="T3450" s="83" t="s">
        <v>184</v>
      </c>
      <c r="U3450" s="155" t="s">
        <v>919</v>
      </c>
      <c r="V3450" s="85" t="s">
        <v>558</v>
      </c>
      <c r="W3450" s="156" t="s">
        <v>919</v>
      </c>
      <c r="X3450" s="156" t="s">
        <v>858</v>
      </c>
      <c r="Y3450" s="83">
        <v>0.5</v>
      </c>
      <c r="Z3450" s="83">
        <v>0.5</v>
      </c>
      <c r="AA3450" s="83">
        <v>3</v>
      </c>
      <c r="AB3450" s="241">
        <f t="shared" si="254"/>
        <v>0.75</v>
      </c>
      <c r="AC3450" s="240" t="str">
        <f t="shared" si="255"/>
        <v>DÜŞÜK RİSK</v>
      </c>
      <c r="AD3450" s="81" t="s">
        <v>493</v>
      </c>
      <c r="AE3450" s="81" t="s">
        <v>184</v>
      </c>
      <c r="AF3450" s="240" t="s">
        <v>1551</v>
      </c>
      <c r="AG3450" s="83" t="s">
        <v>5463</v>
      </c>
    </row>
    <row r="3451" spans="1:33" ht="192.5" x14ac:dyDescent="0.45">
      <c r="A3451" s="152">
        <v>3444</v>
      </c>
      <c r="B3451" s="153">
        <v>45875</v>
      </c>
      <c r="C3451" s="83" t="s">
        <v>63</v>
      </c>
      <c r="D3451" s="81" t="s">
        <v>173</v>
      </c>
      <c r="E3451" s="254" t="s">
        <v>2088</v>
      </c>
      <c r="F3451" s="154" t="s">
        <v>4304</v>
      </c>
      <c r="G3451" s="83" t="s">
        <v>2006</v>
      </c>
      <c r="H3451" s="83" t="s">
        <v>2007</v>
      </c>
      <c r="I3451" s="83" t="s">
        <v>2008</v>
      </c>
      <c r="J3451" s="83" t="s">
        <v>2009</v>
      </c>
      <c r="K3451" s="83" t="s">
        <v>857</v>
      </c>
      <c r="L3451" s="84" t="s">
        <v>2010</v>
      </c>
      <c r="M3451" s="84" t="s">
        <v>917</v>
      </c>
      <c r="N3451" s="83">
        <v>0.5</v>
      </c>
      <c r="O3451" s="83">
        <v>0.5</v>
      </c>
      <c r="P3451" s="83">
        <v>15</v>
      </c>
      <c r="Q3451" s="241">
        <f t="shared" si="252"/>
        <v>3.75</v>
      </c>
      <c r="R3451" s="240" t="str">
        <f t="shared" si="253"/>
        <v>DÜŞÜK RİSK</v>
      </c>
      <c r="S3451" s="84" t="s">
        <v>918</v>
      </c>
      <c r="T3451" s="83" t="s">
        <v>72</v>
      </c>
      <c r="U3451" s="155" t="s">
        <v>919</v>
      </c>
      <c r="V3451" s="85" t="s">
        <v>558</v>
      </c>
      <c r="W3451" s="156" t="s">
        <v>919</v>
      </c>
      <c r="X3451" s="156" t="s">
        <v>858</v>
      </c>
      <c r="Y3451" s="83">
        <v>0.5</v>
      </c>
      <c r="Z3451" s="83">
        <v>0.5</v>
      </c>
      <c r="AA3451" s="83">
        <v>15</v>
      </c>
      <c r="AB3451" s="241">
        <f t="shared" si="254"/>
        <v>3.75</v>
      </c>
      <c r="AC3451" s="240" t="str">
        <f t="shared" si="255"/>
        <v>DÜŞÜK RİSK</v>
      </c>
      <c r="AD3451" s="81" t="s">
        <v>651</v>
      </c>
      <c r="AE3451" s="81" t="s">
        <v>72</v>
      </c>
      <c r="AF3451" s="240" t="s">
        <v>2011</v>
      </c>
      <c r="AG3451" s="83" t="s">
        <v>2012</v>
      </c>
    </row>
    <row r="3452" spans="1:33" ht="105" x14ac:dyDescent="0.45">
      <c r="A3452" s="152">
        <v>3445</v>
      </c>
      <c r="B3452" s="153">
        <v>45875</v>
      </c>
      <c r="C3452" s="83" t="s">
        <v>63</v>
      </c>
      <c r="D3452" s="81" t="s">
        <v>176</v>
      </c>
      <c r="E3452" s="254" t="s">
        <v>2088</v>
      </c>
      <c r="F3452" s="154" t="s">
        <v>4304</v>
      </c>
      <c r="G3452" s="83" t="s">
        <v>2006</v>
      </c>
      <c r="H3452" s="83" t="s">
        <v>2013</v>
      </c>
      <c r="I3452" s="83" t="s">
        <v>2008</v>
      </c>
      <c r="J3452" s="83" t="s">
        <v>2009</v>
      </c>
      <c r="K3452" s="83" t="s">
        <v>857</v>
      </c>
      <c r="L3452" s="84" t="s">
        <v>2014</v>
      </c>
      <c r="M3452" s="84" t="s">
        <v>917</v>
      </c>
      <c r="N3452" s="83">
        <v>0.5</v>
      </c>
      <c r="O3452" s="83">
        <v>0.5</v>
      </c>
      <c r="P3452" s="83">
        <v>15</v>
      </c>
      <c r="Q3452" s="241">
        <f t="shared" si="252"/>
        <v>3.75</v>
      </c>
      <c r="R3452" s="240" t="str">
        <f t="shared" si="253"/>
        <v>DÜŞÜK RİSK</v>
      </c>
      <c r="S3452" s="84" t="s">
        <v>918</v>
      </c>
      <c r="T3452" s="83" t="s">
        <v>132</v>
      </c>
      <c r="U3452" s="155" t="s">
        <v>919</v>
      </c>
      <c r="V3452" s="85" t="s">
        <v>558</v>
      </c>
      <c r="W3452" s="156" t="s">
        <v>919</v>
      </c>
      <c r="X3452" s="156" t="s">
        <v>858</v>
      </c>
      <c r="Y3452" s="83">
        <v>0.5</v>
      </c>
      <c r="Z3452" s="83">
        <v>0.5</v>
      </c>
      <c r="AA3452" s="83">
        <v>15</v>
      </c>
      <c r="AB3452" s="241">
        <f t="shared" si="254"/>
        <v>3.75</v>
      </c>
      <c r="AC3452" s="240" t="str">
        <f t="shared" si="255"/>
        <v>DÜŞÜK RİSK</v>
      </c>
      <c r="AD3452" s="81" t="s">
        <v>931</v>
      </c>
      <c r="AE3452" s="81" t="s">
        <v>132</v>
      </c>
      <c r="AF3452" s="240" t="s">
        <v>2015</v>
      </c>
      <c r="AG3452" s="83" t="s">
        <v>2012</v>
      </c>
    </row>
    <row r="3453" spans="1:33" ht="87.5" x14ac:dyDescent="0.45">
      <c r="A3453" s="152">
        <v>3446</v>
      </c>
      <c r="B3453" s="153">
        <v>45875</v>
      </c>
      <c r="C3453" s="83" t="s">
        <v>60</v>
      </c>
      <c r="D3453" s="81" t="s">
        <v>170</v>
      </c>
      <c r="E3453" s="254" t="s">
        <v>2088</v>
      </c>
      <c r="F3453" s="154" t="s">
        <v>4304</v>
      </c>
      <c r="G3453" s="83" t="s">
        <v>1512</v>
      </c>
      <c r="H3453" s="83" t="s">
        <v>1521</v>
      </c>
      <c r="I3453" s="83" t="s">
        <v>1522</v>
      </c>
      <c r="J3453" s="83" t="s">
        <v>1523</v>
      </c>
      <c r="K3453" s="83" t="s">
        <v>857</v>
      </c>
      <c r="L3453" s="84" t="s">
        <v>1524</v>
      </c>
      <c r="M3453" s="84" t="s">
        <v>917</v>
      </c>
      <c r="N3453" s="83">
        <v>0.5</v>
      </c>
      <c r="O3453" s="83">
        <v>0.5</v>
      </c>
      <c r="P3453" s="83">
        <v>1</v>
      </c>
      <c r="Q3453" s="241">
        <f t="shared" si="252"/>
        <v>0.25</v>
      </c>
      <c r="R3453" s="240" t="str">
        <f t="shared" si="253"/>
        <v>DÜŞÜK RİSK</v>
      </c>
      <c r="S3453" s="84" t="s">
        <v>918</v>
      </c>
      <c r="T3453" s="83" t="s">
        <v>186</v>
      </c>
      <c r="U3453" s="155" t="s">
        <v>919</v>
      </c>
      <c r="V3453" s="85" t="s">
        <v>558</v>
      </c>
      <c r="W3453" s="156" t="s">
        <v>919</v>
      </c>
      <c r="X3453" s="156" t="s">
        <v>858</v>
      </c>
      <c r="Y3453" s="83">
        <v>0.5</v>
      </c>
      <c r="Z3453" s="83">
        <v>0.5</v>
      </c>
      <c r="AA3453" s="83">
        <v>1</v>
      </c>
      <c r="AB3453" s="241">
        <f t="shared" si="254"/>
        <v>0.25</v>
      </c>
      <c r="AC3453" s="240" t="str">
        <f t="shared" si="255"/>
        <v>DÜŞÜK RİSK</v>
      </c>
      <c r="AD3453" s="81" t="s">
        <v>132</v>
      </c>
      <c r="AE3453" s="81" t="s">
        <v>186</v>
      </c>
      <c r="AF3453" s="240" t="s">
        <v>564</v>
      </c>
      <c r="AG3453" s="83" t="s">
        <v>5460</v>
      </c>
    </row>
    <row r="3454" spans="1:33" ht="140" x14ac:dyDescent="0.45">
      <c r="A3454" s="152">
        <v>3447</v>
      </c>
      <c r="B3454" s="153">
        <v>45875</v>
      </c>
      <c r="C3454" s="83" t="s">
        <v>60</v>
      </c>
      <c r="D3454" s="81" t="s">
        <v>170</v>
      </c>
      <c r="E3454" s="254" t="s">
        <v>2088</v>
      </c>
      <c r="F3454" s="154" t="s">
        <v>4304</v>
      </c>
      <c r="G3454" s="83" t="s">
        <v>1512</v>
      </c>
      <c r="H3454" s="83" t="s">
        <v>1525</v>
      </c>
      <c r="I3454" s="83" t="s">
        <v>1526</v>
      </c>
      <c r="J3454" s="83" t="s">
        <v>1527</v>
      </c>
      <c r="K3454" s="83" t="s">
        <v>857</v>
      </c>
      <c r="L3454" s="84" t="s">
        <v>1528</v>
      </c>
      <c r="M3454" s="84" t="s">
        <v>917</v>
      </c>
      <c r="N3454" s="83">
        <v>0.5</v>
      </c>
      <c r="O3454" s="83">
        <v>0.5</v>
      </c>
      <c r="P3454" s="83">
        <v>1</v>
      </c>
      <c r="Q3454" s="241">
        <f t="shared" si="252"/>
        <v>0.25</v>
      </c>
      <c r="R3454" s="240" t="str">
        <f t="shared" si="253"/>
        <v>DÜŞÜK RİSK</v>
      </c>
      <c r="S3454" s="84" t="s">
        <v>918</v>
      </c>
      <c r="T3454" s="83" t="s">
        <v>186</v>
      </c>
      <c r="U3454" s="155" t="s">
        <v>919</v>
      </c>
      <c r="V3454" s="85" t="s">
        <v>558</v>
      </c>
      <c r="W3454" s="156" t="s">
        <v>919</v>
      </c>
      <c r="X3454" s="156" t="s">
        <v>858</v>
      </c>
      <c r="Y3454" s="83">
        <v>0.5</v>
      </c>
      <c r="Z3454" s="83">
        <v>0.5</v>
      </c>
      <c r="AA3454" s="83">
        <v>1</v>
      </c>
      <c r="AB3454" s="241">
        <f t="shared" si="254"/>
        <v>0.25</v>
      </c>
      <c r="AC3454" s="240" t="str">
        <f t="shared" si="255"/>
        <v>DÜŞÜK RİSK</v>
      </c>
      <c r="AD3454" s="81" t="s">
        <v>132</v>
      </c>
      <c r="AE3454" s="81" t="s">
        <v>186</v>
      </c>
      <c r="AF3454" s="240" t="s">
        <v>564</v>
      </c>
      <c r="AG3454" s="83" t="s">
        <v>5461</v>
      </c>
    </row>
    <row r="3455" spans="1:33" ht="122.5" x14ac:dyDescent="0.45">
      <c r="A3455" s="152">
        <v>3448</v>
      </c>
      <c r="B3455" s="153">
        <v>45875</v>
      </c>
      <c r="C3455" s="83" t="s">
        <v>60</v>
      </c>
      <c r="D3455" s="81" t="s">
        <v>170</v>
      </c>
      <c r="E3455" s="254" t="s">
        <v>2088</v>
      </c>
      <c r="F3455" s="154" t="s">
        <v>4304</v>
      </c>
      <c r="G3455" s="83" t="s">
        <v>1529</v>
      </c>
      <c r="H3455" s="83" t="s">
        <v>1530</v>
      </c>
      <c r="I3455" s="83" t="s">
        <v>1531</v>
      </c>
      <c r="J3455" s="83" t="s">
        <v>1532</v>
      </c>
      <c r="K3455" s="83" t="s">
        <v>857</v>
      </c>
      <c r="L3455" s="84" t="s">
        <v>1533</v>
      </c>
      <c r="M3455" s="84" t="s">
        <v>917</v>
      </c>
      <c r="N3455" s="83">
        <v>1</v>
      </c>
      <c r="O3455" s="83">
        <v>3</v>
      </c>
      <c r="P3455" s="83">
        <v>3</v>
      </c>
      <c r="Q3455" s="241">
        <f t="shared" si="252"/>
        <v>9</v>
      </c>
      <c r="R3455" s="240" t="str">
        <f t="shared" si="253"/>
        <v>DÜŞÜK RİSK</v>
      </c>
      <c r="S3455" s="84" t="s">
        <v>918</v>
      </c>
      <c r="T3455" s="83" t="s">
        <v>186</v>
      </c>
      <c r="U3455" s="155" t="s">
        <v>919</v>
      </c>
      <c r="V3455" s="85" t="s">
        <v>558</v>
      </c>
      <c r="W3455" s="156" t="s">
        <v>919</v>
      </c>
      <c r="X3455" s="156" t="s">
        <v>858</v>
      </c>
      <c r="Y3455" s="83">
        <v>1</v>
      </c>
      <c r="Z3455" s="83">
        <v>3</v>
      </c>
      <c r="AA3455" s="83">
        <v>1</v>
      </c>
      <c r="AB3455" s="241">
        <f t="shared" si="254"/>
        <v>3</v>
      </c>
      <c r="AC3455" s="240" t="str">
        <f t="shared" si="255"/>
        <v>DÜŞÜK RİSK</v>
      </c>
      <c r="AD3455" s="81" t="s">
        <v>132</v>
      </c>
      <c r="AE3455" s="81" t="s">
        <v>186</v>
      </c>
      <c r="AF3455" s="240" t="s">
        <v>564</v>
      </c>
      <c r="AG3455" s="83" t="s">
        <v>5462</v>
      </c>
    </row>
    <row r="3456" spans="1:33" ht="175" x14ac:dyDescent="0.45">
      <c r="A3456" s="152">
        <v>3449</v>
      </c>
      <c r="B3456" s="153">
        <v>45875</v>
      </c>
      <c r="C3456" s="83" t="s">
        <v>60</v>
      </c>
      <c r="D3456" s="81" t="s">
        <v>170</v>
      </c>
      <c r="E3456" s="254" t="s">
        <v>2088</v>
      </c>
      <c r="F3456" s="154" t="s">
        <v>4304</v>
      </c>
      <c r="G3456" s="83" t="s">
        <v>1529</v>
      </c>
      <c r="H3456" s="83" t="s">
        <v>1534</v>
      </c>
      <c r="I3456" s="83" t="s">
        <v>1535</v>
      </c>
      <c r="J3456" s="83" t="s">
        <v>1536</v>
      </c>
      <c r="K3456" s="83" t="s">
        <v>857</v>
      </c>
      <c r="L3456" s="84" t="s">
        <v>1537</v>
      </c>
      <c r="M3456" s="84" t="s">
        <v>917</v>
      </c>
      <c r="N3456" s="83">
        <v>0.5</v>
      </c>
      <c r="O3456" s="83">
        <v>0.5</v>
      </c>
      <c r="P3456" s="83">
        <v>1</v>
      </c>
      <c r="Q3456" s="241">
        <f t="shared" si="252"/>
        <v>0.25</v>
      </c>
      <c r="R3456" s="240" t="str">
        <f t="shared" si="253"/>
        <v>DÜŞÜK RİSK</v>
      </c>
      <c r="S3456" s="84" t="s">
        <v>918</v>
      </c>
      <c r="T3456" s="83" t="s">
        <v>186</v>
      </c>
      <c r="U3456" s="155" t="s">
        <v>919</v>
      </c>
      <c r="V3456" s="85" t="s">
        <v>558</v>
      </c>
      <c r="W3456" s="156" t="s">
        <v>919</v>
      </c>
      <c r="X3456" s="156" t="s">
        <v>858</v>
      </c>
      <c r="Y3456" s="83">
        <v>0.5</v>
      </c>
      <c r="Z3456" s="83">
        <v>0.5</v>
      </c>
      <c r="AA3456" s="83">
        <v>1</v>
      </c>
      <c r="AB3456" s="241">
        <f t="shared" si="254"/>
        <v>0.25</v>
      </c>
      <c r="AC3456" s="240" t="str">
        <f t="shared" si="255"/>
        <v>DÜŞÜK RİSK</v>
      </c>
      <c r="AD3456" s="81" t="s">
        <v>931</v>
      </c>
      <c r="AE3456" s="81" t="s">
        <v>186</v>
      </c>
      <c r="AF3456" s="240" t="s">
        <v>1538</v>
      </c>
      <c r="AG3456" s="83" t="s">
        <v>5462</v>
      </c>
    </row>
    <row r="3457" spans="1:33" ht="105" x14ac:dyDescent="0.45">
      <c r="A3457" s="152">
        <v>3450</v>
      </c>
      <c r="B3457" s="153">
        <v>45875</v>
      </c>
      <c r="C3457" s="83" t="s">
        <v>72</v>
      </c>
      <c r="D3457" s="81" t="s">
        <v>130</v>
      </c>
      <c r="E3457" s="254" t="s">
        <v>2088</v>
      </c>
      <c r="F3457" s="154" t="s">
        <v>4317</v>
      </c>
      <c r="G3457" s="83" t="s">
        <v>855</v>
      </c>
      <c r="H3457" s="83" t="s">
        <v>913</v>
      </c>
      <c r="I3457" s="83" t="s">
        <v>1016</v>
      </c>
      <c r="J3457" s="83" t="s">
        <v>915</v>
      </c>
      <c r="K3457" s="83" t="s">
        <v>857</v>
      </c>
      <c r="L3457" s="84" t="s">
        <v>916</v>
      </c>
      <c r="M3457" s="84" t="s">
        <v>917</v>
      </c>
      <c r="N3457" s="83">
        <v>1</v>
      </c>
      <c r="O3457" s="83">
        <v>6</v>
      </c>
      <c r="P3457" s="83">
        <v>3</v>
      </c>
      <c r="Q3457" s="241">
        <f t="shared" si="252"/>
        <v>18</v>
      </c>
      <c r="R3457" s="240" t="str">
        <f t="shared" si="253"/>
        <v>DÜŞÜK RİSK</v>
      </c>
      <c r="S3457" s="84" t="s">
        <v>918</v>
      </c>
      <c r="T3457" s="83" t="s">
        <v>191</v>
      </c>
      <c r="U3457" s="155" t="s">
        <v>919</v>
      </c>
      <c r="V3457" s="85" t="s">
        <v>920</v>
      </c>
      <c r="W3457" s="156">
        <v>45583</v>
      </c>
      <c r="X3457" s="156" t="s">
        <v>858</v>
      </c>
      <c r="Y3457" s="83">
        <v>1</v>
      </c>
      <c r="Z3457" s="83">
        <v>1</v>
      </c>
      <c r="AA3457" s="83">
        <v>3</v>
      </c>
      <c r="AB3457" s="241">
        <f t="shared" si="254"/>
        <v>3</v>
      </c>
      <c r="AC3457" s="240" t="str">
        <f t="shared" si="255"/>
        <v>DÜŞÜK RİSK</v>
      </c>
      <c r="AD3457" s="81" t="s">
        <v>132</v>
      </c>
      <c r="AE3457" s="81" t="s">
        <v>191</v>
      </c>
      <c r="AF3457" s="240" t="s">
        <v>921</v>
      </c>
      <c r="AG3457" s="83" t="s">
        <v>860</v>
      </c>
    </row>
    <row r="3458" spans="1:33" ht="105" x14ac:dyDescent="0.45">
      <c r="A3458" s="152">
        <v>3451</v>
      </c>
      <c r="B3458" s="153">
        <v>45875</v>
      </c>
      <c r="C3458" s="83" t="s">
        <v>72</v>
      </c>
      <c r="D3458" s="81" t="s">
        <v>130</v>
      </c>
      <c r="E3458" s="254" t="s">
        <v>2088</v>
      </c>
      <c r="F3458" s="154" t="s">
        <v>4317</v>
      </c>
      <c r="G3458" s="83" t="s">
        <v>855</v>
      </c>
      <c r="H3458" s="83" t="s">
        <v>922</v>
      </c>
      <c r="I3458" s="83" t="s">
        <v>923</v>
      </c>
      <c r="J3458" s="83" t="s">
        <v>924</v>
      </c>
      <c r="K3458" s="83" t="s">
        <v>857</v>
      </c>
      <c r="L3458" s="84" t="s">
        <v>925</v>
      </c>
      <c r="M3458" s="84" t="s">
        <v>917</v>
      </c>
      <c r="N3458" s="83">
        <v>1</v>
      </c>
      <c r="O3458" s="83">
        <v>3</v>
      </c>
      <c r="P3458" s="83">
        <v>3</v>
      </c>
      <c r="Q3458" s="241">
        <f t="shared" si="252"/>
        <v>9</v>
      </c>
      <c r="R3458" s="240" t="str">
        <f t="shared" si="253"/>
        <v>DÜŞÜK RİSK</v>
      </c>
      <c r="S3458" s="84" t="s">
        <v>918</v>
      </c>
      <c r="T3458" s="83" t="s">
        <v>191</v>
      </c>
      <c r="U3458" s="155" t="s">
        <v>919</v>
      </c>
      <c r="V3458" s="85" t="s">
        <v>558</v>
      </c>
      <c r="W3458" s="156">
        <v>45583</v>
      </c>
      <c r="X3458" s="156" t="s">
        <v>858</v>
      </c>
      <c r="Y3458" s="83">
        <v>1</v>
      </c>
      <c r="Z3458" s="83">
        <v>1</v>
      </c>
      <c r="AA3458" s="83">
        <v>3</v>
      </c>
      <c r="AB3458" s="241">
        <f t="shared" si="254"/>
        <v>3</v>
      </c>
      <c r="AC3458" s="240" t="str">
        <f t="shared" si="255"/>
        <v>DÜŞÜK RİSK</v>
      </c>
      <c r="AD3458" s="81" t="s">
        <v>132</v>
      </c>
      <c r="AE3458" s="81" t="s">
        <v>191</v>
      </c>
      <c r="AF3458" s="240" t="s">
        <v>921</v>
      </c>
      <c r="AG3458" s="83" t="s">
        <v>860</v>
      </c>
    </row>
    <row r="3459" spans="1:33" ht="105" x14ac:dyDescent="0.45">
      <c r="A3459" s="152">
        <v>3452</v>
      </c>
      <c r="B3459" s="153">
        <v>45875</v>
      </c>
      <c r="C3459" s="83" t="s">
        <v>72</v>
      </c>
      <c r="D3459" s="81" t="s">
        <v>130</v>
      </c>
      <c r="E3459" s="254" t="s">
        <v>2088</v>
      </c>
      <c r="F3459" s="154" t="s">
        <v>4317</v>
      </c>
      <c r="G3459" s="83" t="s">
        <v>855</v>
      </c>
      <c r="H3459" s="83" t="s">
        <v>926</v>
      </c>
      <c r="I3459" s="83" t="s">
        <v>927</v>
      </c>
      <c r="J3459" s="83" t="s">
        <v>924</v>
      </c>
      <c r="K3459" s="83" t="s">
        <v>857</v>
      </c>
      <c r="L3459" s="84" t="s">
        <v>928</v>
      </c>
      <c r="M3459" s="84" t="s">
        <v>917</v>
      </c>
      <c r="N3459" s="83">
        <v>3</v>
      </c>
      <c r="O3459" s="83">
        <v>3</v>
      </c>
      <c r="P3459" s="83">
        <v>3</v>
      </c>
      <c r="Q3459" s="241">
        <f t="shared" si="252"/>
        <v>27</v>
      </c>
      <c r="R3459" s="240" t="str">
        <f t="shared" si="253"/>
        <v>OLASI RİSK</v>
      </c>
      <c r="S3459" s="84" t="s">
        <v>918</v>
      </c>
      <c r="T3459" s="83" t="s">
        <v>190</v>
      </c>
      <c r="U3459" s="155" t="s">
        <v>919</v>
      </c>
      <c r="V3459" s="85" t="s">
        <v>930</v>
      </c>
      <c r="W3459" s="156">
        <v>45585</v>
      </c>
      <c r="X3459" s="156" t="s">
        <v>858</v>
      </c>
      <c r="Y3459" s="83">
        <v>1</v>
      </c>
      <c r="Z3459" s="83">
        <v>1</v>
      </c>
      <c r="AA3459" s="83">
        <v>3</v>
      </c>
      <c r="AB3459" s="241">
        <f t="shared" si="254"/>
        <v>3</v>
      </c>
      <c r="AC3459" s="240" t="str">
        <f t="shared" si="255"/>
        <v>DÜŞÜK RİSK</v>
      </c>
      <c r="AD3459" s="81" t="s">
        <v>931</v>
      </c>
      <c r="AE3459" s="81" t="s">
        <v>190</v>
      </c>
      <c r="AF3459" s="240" t="s">
        <v>932</v>
      </c>
      <c r="AG3459" s="83" t="s">
        <v>860</v>
      </c>
    </row>
    <row r="3460" spans="1:33" ht="140" x14ac:dyDescent="0.45">
      <c r="A3460" s="152">
        <v>3453</v>
      </c>
      <c r="B3460" s="153">
        <v>45875</v>
      </c>
      <c r="C3460" s="83" t="s">
        <v>72</v>
      </c>
      <c r="D3460" s="81" t="s">
        <v>130</v>
      </c>
      <c r="E3460" s="254" t="s">
        <v>2088</v>
      </c>
      <c r="F3460" s="154" t="s">
        <v>4317</v>
      </c>
      <c r="G3460" s="83" t="s">
        <v>855</v>
      </c>
      <c r="H3460" s="83" t="s">
        <v>933</v>
      </c>
      <c r="I3460" s="83" t="s">
        <v>934</v>
      </c>
      <c r="J3460" s="83" t="s">
        <v>935</v>
      </c>
      <c r="K3460" s="83" t="s">
        <v>1008</v>
      </c>
      <c r="L3460" s="84" t="s">
        <v>936</v>
      </c>
      <c r="M3460" s="84" t="s">
        <v>917</v>
      </c>
      <c r="N3460" s="83">
        <v>1</v>
      </c>
      <c r="O3460" s="83">
        <v>6</v>
      </c>
      <c r="P3460" s="83">
        <v>7</v>
      </c>
      <c r="Q3460" s="241">
        <f t="shared" si="252"/>
        <v>42</v>
      </c>
      <c r="R3460" s="240" t="str">
        <f t="shared" si="253"/>
        <v>OLASI RİSK</v>
      </c>
      <c r="S3460" s="84" t="s">
        <v>918</v>
      </c>
      <c r="T3460" s="83" t="s">
        <v>191</v>
      </c>
      <c r="U3460" s="155" t="s">
        <v>919</v>
      </c>
      <c r="V3460" s="85" t="s">
        <v>558</v>
      </c>
      <c r="W3460" s="156" t="s">
        <v>919</v>
      </c>
      <c r="X3460" s="156" t="s">
        <v>858</v>
      </c>
      <c r="Y3460" s="83">
        <v>1</v>
      </c>
      <c r="Z3460" s="83">
        <v>3</v>
      </c>
      <c r="AA3460" s="83">
        <v>3</v>
      </c>
      <c r="AB3460" s="241">
        <f t="shared" si="254"/>
        <v>9</v>
      </c>
      <c r="AC3460" s="240" t="str">
        <f t="shared" si="255"/>
        <v>DÜŞÜK RİSK</v>
      </c>
      <c r="AD3460" s="81" t="s">
        <v>132</v>
      </c>
      <c r="AE3460" s="81" t="s">
        <v>191</v>
      </c>
      <c r="AF3460" s="240" t="s">
        <v>921</v>
      </c>
      <c r="AG3460" s="83" t="s">
        <v>860</v>
      </c>
    </row>
    <row r="3461" spans="1:33" ht="105" x14ac:dyDescent="0.45">
      <c r="A3461" s="152">
        <v>3454</v>
      </c>
      <c r="B3461" s="153">
        <v>45875</v>
      </c>
      <c r="C3461" s="83" t="s">
        <v>72</v>
      </c>
      <c r="D3461" s="81" t="s">
        <v>130</v>
      </c>
      <c r="E3461" s="254" t="s">
        <v>2088</v>
      </c>
      <c r="F3461" s="154" t="s">
        <v>4317</v>
      </c>
      <c r="G3461" s="83" t="s">
        <v>1120</v>
      </c>
      <c r="H3461" s="83" t="s">
        <v>1589</v>
      </c>
      <c r="I3461" s="83" t="s">
        <v>1590</v>
      </c>
      <c r="J3461" s="83" t="s">
        <v>915</v>
      </c>
      <c r="K3461" s="83" t="s">
        <v>515</v>
      </c>
      <c r="L3461" s="84" t="s">
        <v>1591</v>
      </c>
      <c r="M3461" s="84" t="s">
        <v>917</v>
      </c>
      <c r="N3461" s="83">
        <v>3</v>
      </c>
      <c r="O3461" s="83">
        <v>6</v>
      </c>
      <c r="P3461" s="83">
        <v>3</v>
      </c>
      <c r="Q3461" s="241">
        <f t="shared" si="252"/>
        <v>54</v>
      </c>
      <c r="R3461" s="240" t="str">
        <f t="shared" si="253"/>
        <v>OLASI RİSK</v>
      </c>
      <c r="S3461" s="84" t="s">
        <v>918</v>
      </c>
      <c r="T3461" s="83" t="s">
        <v>192</v>
      </c>
      <c r="U3461" s="155" t="s">
        <v>1489</v>
      </c>
      <c r="V3461" s="85" t="s">
        <v>558</v>
      </c>
      <c r="W3461" s="156">
        <v>45591</v>
      </c>
      <c r="X3461" s="156" t="s">
        <v>858</v>
      </c>
      <c r="Y3461" s="83">
        <v>1</v>
      </c>
      <c r="Z3461" s="83">
        <v>3</v>
      </c>
      <c r="AA3461" s="83">
        <v>3</v>
      </c>
      <c r="AB3461" s="241">
        <f t="shared" si="254"/>
        <v>9</v>
      </c>
      <c r="AC3461" s="240" t="str">
        <f t="shared" si="255"/>
        <v>DÜŞÜK RİSK</v>
      </c>
      <c r="AD3461" s="81" t="s">
        <v>132</v>
      </c>
      <c r="AE3461" s="81" t="s">
        <v>192</v>
      </c>
      <c r="AF3461" s="240" t="s">
        <v>921</v>
      </c>
      <c r="AG3461" s="83" t="s">
        <v>1593</v>
      </c>
    </row>
    <row r="3462" spans="1:33" ht="157.5" x14ac:dyDescent="0.45">
      <c r="A3462" s="152">
        <v>3455</v>
      </c>
      <c r="B3462" s="153">
        <v>45875</v>
      </c>
      <c r="C3462" s="83" t="s">
        <v>72</v>
      </c>
      <c r="D3462" s="81" t="s">
        <v>130</v>
      </c>
      <c r="E3462" s="254" t="s">
        <v>2088</v>
      </c>
      <c r="F3462" s="154" t="s">
        <v>4317</v>
      </c>
      <c r="G3462" s="83" t="s">
        <v>938</v>
      </c>
      <c r="H3462" s="83" t="s">
        <v>939</v>
      </c>
      <c r="I3462" s="83" t="s">
        <v>940</v>
      </c>
      <c r="J3462" s="83" t="s">
        <v>941</v>
      </c>
      <c r="K3462" s="83" t="s">
        <v>515</v>
      </c>
      <c r="L3462" s="84" t="s">
        <v>942</v>
      </c>
      <c r="M3462" s="84" t="s">
        <v>917</v>
      </c>
      <c r="N3462" s="83">
        <v>1</v>
      </c>
      <c r="O3462" s="83">
        <v>3</v>
      </c>
      <c r="P3462" s="83">
        <v>1</v>
      </c>
      <c r="Q3462" s="241">
        <f t="shared" si="252"/>
        <v>3</v>
      </c>
      <c r="R3462" s="240" t="str">
        <f t="shared" si="253"/>
        <v>DÜŞÜK RİSK</v>
      </c>
      <c r="S3462" s="84" t="s">
        <v>918</v>
      </c>
      <c r="T3462" s="83" t="s">
        <v>191</v>
      </c>
      <c r="U3462" s="155" t="s">
        <v>919</v>
      </c>
      <c r="V3462" s="85" t="s">
        <v>558</v>
      </c>
      <c r="W3462" s="156" t="s">
        <v>919</v>
      </c>
      <c r="X3462" s="156" t="s">
        <v>858</v>
      </c>
      <c r="Y3462" s="83">
        <v>1</v>
      </c>
      <c r="Z3462" s="83">
        <v>3</v>
      </c>
      <c r="AA3462" s="83">
        <v>1</v>
      </c>
      <c r="AB3462" s="241">
        <f t="shared" si="254"/>
        <v>3</v>
      </c>
      <c r="AC3462" s="240" t="str">
        <f t="shared" si="255"/>
        <v>DÜŞÜK RİSK</v>
      </c>
      <c r="AD3462" s="81" t="s">
        <v>132</v>
      </c>
      <c r="AE3462" s="81" t="s">
        <v>191</v>
      </c>
      <c r="AF3462" s="240" t="s">
        <v>921</v>
      </c>
      <c r="AG3462" s="83" t="s">
        <v>860</v>
      </c>
    </row>
    <row r="3463" spans="1:33" ht="122.5" x14ac:dyDescent="0.45">
      <c r="A3463" s="152">
        <v>3456</v>
      </c>
      <c r="B3463" s="153">
        <v>45875</v>
      </c>
      <c r="C3463" s="83" t="s">
        <v>72</v>
      </c>
      <c r="D3463" s="81" t="s">
        <v>130</v>
      </c>
      <c r="E3463" s="254" t="s">
        <v>2088</v>
      </c>
      <c r="F3463" s="154" t="s">
        <v>4317</v>
      </c>
      <c r="G3463" s="83" t="s">
        <v>943</v>
      </c>
      <c r="H3463" s="83" t="s">
        <v>944</v>
      </c>
      <c r="I3463" s="83" t="s">
        <v>1749</v>
      </c>
      <c r="J3463" s="83" t="s">
        <v>941</v>
      </c>
      <c r="K3463" s="83" t="s">
        <v>515</v>
      </c>
      <c r="L3463" s="84" t="s">
        <v>946</v>
      </c>
      <c r="M3463" s="84" t="s">
        <v>917</v>
      </c>
      <c r="N3463" s="83">
        <v>0.5</v>
      </c>
      <c r="O3463" s="83">
        <v>1</v>
      </c>
      <c r="P3463" s="83">
        <v>3</v>
      </c>
      <c r="Q3463" s="241">
        <f t="shared" si="252"/>
        <v>1.5</v>
      </c>
      <c r="R3463" s="240" t="str">
        <f t="shared" si="253"/>
        <v>DÜŞÜK RİSK</v>
      </c>
      <c r="S3463" s="84" t="s">
        <v>918</v>
      </c>
      <c r="T3463" s="83" t="s">
        <v>191</v>
      </c>
      <c r="U3463" s="155" t="s">
        <v>919</v>
      </c>
      <c r="V3463" s="85" t="s">
        <v>558</v>
      </c>
      <c r="W3463" s="156" t="s">
        <v>919</v>
      </c>
      <c r="X3463" s="156" t="s">
        <v>858</v>
      </c>
      <c r="Y3463" s="83">
        <v>0.5</v>
      </c>
      <c r="Z3463" s="83">
        <v>1</v>
      </c>
      <c r="AA3463" s="83">
        <v>3</v>
      </c>
      <c r="AB3463" s="241">
        <f t="shared" si="254"/>
        <v>1.5</v>
      </c>
      <c r="AC3463" s="240" t="str">
        <f t="shared" si="255"/>
        <v>DÜŞÜK RİSK</v>
      </c>
      <c r="AD3463" s="81" t="s">
        <v>132</v>
      </c>
      <c r="AE3463" s="81" t="s">
        <v>191</v>
      </c>
      <c r="AF3463" s="240" t="s">
        <v>921</v>
      </c>
      <c r="AG3463" s="83" t="s">
        <v>860</v>
      </c>
    </row>
    <row r="3464" spans="1:33" ht="122.5" x14ac:dyDescent="0.45">
      <c r="A3464" s="152">
        <v>3457</v>
      </c>
      <c r="B3464" s="153">
        <v>45875</v>
      </c>
      <c r="C3464" s="83" t="s">
        <v>72</v>
      </c>
      <c r="D3464" s="81" t="s">
        <v>130</v>
      </c>
      <c r="E3464" s="254" t="s">
        <v>2088</v>
      </c>
      <c r="F3464" s="154" t="s">
        <v>4317</v>
      </c>
      <c r="G3464" s="83" t="s">
        <v>947</v>
      </c>
      <c r="H3464" s="83" t="s">
        <v>948</v>
      </c>
      <c r="I3464" s="83" t="s">
        <v>949</v>
      </c>
      <c r="J3464" s="83" t="s">
        <v>950</v>
      </c>
      <c r="K3464" s="83" t="s">
        <v>515</v>
      </c>
      <c r="L3464" s="84" t="s">
        <v>951</v>
      </c>
      <c r="M3464" s="84" t="s">
        <v>917</v>
      </c>
      <c r="N3464" s="83">
        <v>0.5</v>
      </c>
      <c r="O3464" s="83">
        <v>0.5</v>
      </c>
      <c r="P3464" s="83">
        <v>7</v>
      </c>
      <c r="Q3464" s="241">
        <f t="shared" si="252"/>
        <v>1.75</v>
      </c>
      <c r="R3464" s="240" t="str">
        <f t="shared" si="253"/>
        <v>DÜŞÜK RİSK</v>
      </c>
      <c r="S3464" s="84" t="s">
        <v>918</v>
      </c>
      <c r="T3464" s="83" t="s">
        <v>72</v>
      </c>
      <c r="U3464" s="155" t="s">
        <v>919</v>
      </c>
      <c r="V3464" s="85" t="s">
        <v>558</v>
      </c>
      <c r="W3464" s="156" t="s">
        <v>919</v>
      </c>
      <c r="X3464" s="156" t="s">
        <v>858</v>
      </c>
      <c r="Y3464" s="83">
        <v>0.5</v>
      </c>
      <c r="Z3464" s="83">
        <v>0.5</v>
      </c>
      <c r="AA3464" s="83">
        <v>7</v>
      </c>
      <c r="AB3464" s="241">
        <f t="shared" si="254"/>
        <v>1.75</v>
      </c>
      <c r="AC3464" s="240" t="str">
        <f t="shared" si="255"/>
        <v>DÜŞÜK RİSK</v>
      </c>
      <c r="AD3464" s="81" t="s">
        <v>132</v>
      </c>
      <c r="AE3464" s="81" t="s">
        <v>72</v>
      </c>
      <c r="AF3464" s="240" t="s">
        <v>921</v>
      </c>
      <c r="AG3464" s="83" t="s">
        <v>952</v>
      </c>
    </row>
    <row r="3465" spans="1:33" ht="105" x14ac:dyDescent="0.45">
      <c r="A3465" s="152">
        <v>3458</v>
      </c>
      <c r="B3465" s="153">
        <v>45875</v>
      </c>
      <c r="C3465" s="83" t="s">
        <v>72</v>
      </c>
      <c r="D3465" s="81" t="s">
        <v>130</v>
      </c>
      <c r="E3465" s="254" t="s">
        <v>2088</v>
      </c>
      <c r="F3465" s="154" t="s">
        <v>4317</v>
      </c>
      <c r="G3465" s="83" t="s">
        <v>943</v>
      </c>
      <c r="H3465" s="83" t="s">
        <v>1750</v>
      </c>
      <c r="I3465" s="83" t="s">
        <v>954</v>
      </c>
      <c r="J3465" s="83" t="s">
        <v>935</v>
      </c>
      <c r="K3465" s="83" t="s">
        <v>515</v>
      </c>
      <c r="L3465" s="84" t="s">
        <v>955</v>
      </c>
      <c r="M3465" s="84" t="s">
        <v>917</v>
      </c>
      <c r="N3465" s="83">
        <v>0.5</v>
      </c>
      <c r="O3465" s="83">
        <v>0.5</v>
      </c>
      <c r="P3465" s="83">
        <v>3</v>
      </c>
      <c r="Q3465" s="241">
        <f t="shared" si="252"/>
        <v>0.75</v>
      </c>
      <c r="R3465" s="240" t="str">
        <f t="shared" si="253"/>
        <v>DÜŞÜK RİSK</v>
      </c>
      <c r="S3465" s="84" t="s">
        <v>918</v>
      </c>
      <c r="T3465" s="83" t="s">
        <v>191</v>
      </c>
      <c r="U3465" s="155" t="s">
        <v>919</v>
      </c>
      <c r="V3465" s="85" t="s">
        <v>558</v>
      </c>
      <c r="W3465" s="156" t="s">
        <v>919</v>
      </c>
      <c r="X3465" s="156" t="s">
        <v>858</v>
      </c>
      <c r="Y3465" s="83">
        <v>0.5</v>
      </c>
      <c r="Z3465" s="83">
        <v>0.5</v>
      </c>
      <c r="AA3465" s="83">
        <v>3</v>
      </c>
      <c r="AB3465" s="241">
        <f t="shared" si="254"/>
        <v>0.75</v>
      </c>
      <c r="AC3465" s="240" t="str">
        <f t="shared" si="255"/>
        <v>DÜŞÜK RİSK</v>
      </c>
      <c r="AD3465" s="81" t="s">
        <v>132</v>
      </c>
      <c r="AE3465" s="81" t="s">
        <v>191</v>
      </c>
      <c r="AF3465" s="240" t="s">
        <v>921</v>
      </c>
      <c r="AG3465" s="83" t="s">
        <v>860</v>
      </c>
    </row>
    <row r="3466" spans="1:33" ht="105" x14ac:dyDescent="0.45">
      <c r="A3466" s="152">
        <v>3459</v>
      </c>
      <c r="B3466" s="153">
        <v>45875</v>
      </c>
      <c r="C3466" s="83" t="s">
        <v>72</v>
      </c>
      <c r="D3466" s="81" t="s">
        <v>130</v>
      </c>
      <c r="E3466" s="254" t="s">
        <v>2088</v>
      </c>
      <c r="F3466" s="154" t="s">
        <v>4317</v>
      </c>
      <c r="G3466" s="83" t="s">
        <v>956</v>
      </c>
      <c r="H3466" s="83" t="s">
        <v>957</v>
      </c>
      <c r="I3466" s="83" t="s">
        <v>958</v>
      </c>
      <c r="J3466" s="83" t="s">
        <v>959</v>
      </c>
      <c r="K3466" s="83" t="s">
        <v>515</v>
      </c>
      <c r="L3466" s="84" t="s">
        <v>960</v>
      </c>
      <c r="M3466" s="84" t="s">
        <v>917</v>
      </c>
      <c r="N3466" s="83">
        <v>0.5</v>
      </c>
      <c r="O3466" s="83">
        <v>6</v>
      </c>
      <c r="P3466" s="83">
        <v>1</v>
      </c>
      <c r="Q3466" s="241">
        <f t="shared" si="252"/>
        <v>3</v>
      </c>
      <c r="R3466" s="240" t="str">
        <f t="shared" si="253"/>
        <v>DÜŞÜK RİSK</v>
      </c>
      <c r="S3466" s="84" t="s">
        <v>918</v>
      </c>
      <c r="T3466" s="83" t="s">
        <v>186</v>
      </c>
      <c r="U3466" s="155" t="s">
        <v>919</v>
      </c>
      <c r="V3466" s="85" t="s">
        <v>961</v>
      </c>
      <c r="W3466" s="156" t="s">
        <v>919</v>
      </c>
      <c r="X3466" s="156" t="s">
        <v>858</v>
      </c>
      <c r="Y3466" s="83">
        <v>0.5</v>
      </c>
      <c r="Z3466" s="83">
        <v>6</v>
      </c>
      <c r="AA3466" s="83">
        <v>1</v>
      </c>
      <c r="AB3466" s="241">
        <f t="shared" si="254"/>
        <v>3</v>
      </c>
      <c r="AC3466" s="240" t="str">
        <f t="shared" si="255"/>
        <v>DÜŞÜK RİSK</v>
      </c>
      <c r="AD3466" s="81" t="s">
        <v>132</v>
      </c>
      <c r="AE3466" s="81" t="s">
        <v>186</v>
      </c>
      <c r="AF3466" s="240" t="s">
        <v>1751</v>
      </c>
      <c r="AG3466" s="83" t="s">
        <v>962</v>
      </c>
    </row>
    <row r="3467" spans="1:33" ht="122.5" x14ac:dyDescent="0.45">
      <c r="A3467" s="152">
        <v>3460</v>
      </c>
      <c r="B3467" s="153">
        <v>45875</v>
      </c>
      <c r="C3467" s="83" t="s">
        <v>72</v>
      </c>
      <c r="D3467" s="81" t="s">
        <v>130</v>
      </c>
      <c r="E3467" s="254" t="s">
        <v>2088</v>
      </c>
      <c r="F3467" s="154" t="s">
        <v>4317</v>
      </c>
      <c r="G3467" s="83" t="s">
        <v>1269</v>
      </c>
      <c r="H3467" s="83" t="s">
        <v>4145</v>
      </c>
      <c r="I3467" s="83" t="s">
        <v>4146</v>
      </c>
      <c r="J3467" s="83" t="s">
        <v>4147</v>
      </c>
      <c r="K3467" s="83" t="s">
        <v>1008</v>
      </c>
      <c r="L3467" s="84" t="s">
        <v>4148</v>
      </c>
      <c r="M3467" s="84" t="s">
        <v>917</v>
      </c>
      <c r="N3467" s="83">
        <v>1</v>
      </c>
      <c r="O3467" s="83">
        <v>1</v>
      </c>
      <c r="P3467" s="83">
        <v>15</v>
      </c>
      <c r="Q3467" s="241">
        <f t="shared" ref="Q3467:Q3530" si="258">IF(OR(ISBLANK(N3467)=TRUE,ISBLANK(O3467)=TRUE,ISBLANK(P3467)=TRUE),"",PRODUCT(N3467,O3467,P3467))</f>
        <v>15</v>
      </c>
      <c r="R3467" s="240" t="str">
        <f t="shared" ref="R3467:R3530" si="259">IF(Q3467="","",IF(AND(Q3467&gt;=0,Q3467&lt;20),"DÜŞÜK RİSK",IF(AND(Q3467&gt;=20,Q3467&lt;70),"OLASI RİSK",IF(AND(Q3467&gt;=70,Q3467&lt;200),"ÖNEMLİ RİSK",IF(AND(Q3467&gt;=200,Q3467&lt;400),"YÜKSEK RİSK",IF(Q3467&gt;=400,"KABUL EDİLEMEZ RİSK",""))))))</f>
        <v>DÜŞÜK RİSK</v>
      </c>
      <c r="S3467" s="84" t="s">
        <v>2386</v>
      </c>
      <c r="T3467" s="83" t="s">
        <v>191</v>
      </c>
      <c r="U3467" s="155" t="s">
        <v>919</v>
      </c>
      <c r="V3467" s="85" t="s">
        <v>961</v>
      </c>
      <c r="W3467" s="156" t="s">
        <v>919</v>
      </c>
      <c r="X3467" s="156" t="s">
        <v>858</v>
      </c>
      <c r="Y3467" s="83">
        <v>1</v>
      </c>
      <c r="Z3467" s="83">
        <v>1</v>
      </c>
      <c r="AA3467" s="83">
        <v>15</v>
      </c>
      <c r="AB3467" s="241">
        <f t="shared" ref="AB3467:AB3530" si="260">IF(OR(ISBLANK(Y3467)=TRUE,ISBLANK(Z3467)=TRUE,ISBLANK(AA3467)=TRUE),"",PRODUCT(Y3467,Z3467,AA3467))</f>
        <v>15</v>
      </c>
      <c r="AC3467" s="240" t="str">
        <f t="shared" ref="AC3467:AC3530" si="261">IF(AB3467="","",IF(AND(AB3467&gt;=0,AB3467&lt;20),"DÜŞÜK RİSK",IF(AND(AB3467&gt;=20,AB3467&lt;70),"OLASI RİSK",IF(AND(AB3467&gt;=70,AB3467&lt;200),"ÖNEMLİ RİSK",IF(AND(AB3467&gt;=200,AB3467&lt;400),"YÜKSEK RİSK",IF(AB3467&gt;=400,"KABUL EDİLEMEZ RİSK",""))))))</f>
        <v>DÜŞÜK RİSK</v>
      </c>
      <c r="AD3467" s="81" t="s">
        <v>132</v>
      </c>
      <c r="AE3467" s="81" t="s">
        <v>191</v>
      </c>
      <c r="AF3467" s="240" t="s">
        <v>1751</v>
      </c>
      <c r="AG3467" s="83" t="s">
        <v>860</v>
      </c>
    </row>
    <row r="3468" spans="1:33" ht="122.5" x14ac:dyDescent="0.45">
      <c r="A3468" s="152">
        <v>3461</v>
      </c>
      <c r="B3468" s="153">
        <v>45875</v>
      </c>
      <c r="C3468" s="83" t="s">
        <v>66</v>
      </c>
      <c r="D3468" s="81" t="s">
        <v>6756</v>
      </c>
      <c r="E3468" s="254" t="s">
        <v>2088</v>
      </c>
      <c r="F3468" s="154" t="s">
        <v>4317</v>
      </c>
      <c r="G3468" s="83" t="s">
        <v>1269</v>
      </c>
      <c r="H3468" s="83" t="s">
        <v>4149</v>
      </c>
      <c r="I3468" s="83" t="s">
        <v>4150</v>
      </c>
      <c r="J3468" s="83" t="s">
        <v>4151</v>
      </c>
      <c r="K3468" s="83" t="s">
        <v>1008</v>
      </c>
      <c r="L3468" s="84" t="s">
        <v>4152</v>
      </c>
      <c r="M3468" s="84" t="s">
        <v>917</v>
      </c>
      <c r="N3468" s="83">
        <v>1</v>
      </c>
      <c r="O3468" s="83">
        <v>3</v>
      </c>
      <c r="P3468" s="83">
        <v>15</v>
      </c>
      <c r="Q3468" s="241">
        <f t="shared" si="258"/>
        <v>45</v>
      </c>
      <c r="R3468" s="240" t="str">
        <f t="shared" si="259"/>
        <v>OLASI RİSK</v>
      </c>
      <c r="S3468" s="84" t="s">
        <v>2386</v>
      </c>
      <c r="T3468" s="83" t="s">
        <v>191</v>
      </c>
      <c r="U3468" s="155" t="s">
        <v>919</v>
      </c>
      <c r="V3468" s="85" t="s">
        <v>961</v>
      </c>
      <c r="W3468" s="156" t="s">
        <v>919</v>
      </c>
      <c r="X3468" s="156" t="s">
        <v>858</v>
      </c>
      <c r="Y3468" s="83">
        <v>1</v>
      </c>
      <c r="Z3468" s="83">
        <v>3</v>
      </c>
      <c r="AA3468" s="83">
        <v>15</v>
      </c>
      <c r="AB3468" s="241">
        <f t="shared" si="260"/>
        <v>45</v>
      </c>
      <c r="AC3468" s="240" t="str">
        <f t="shared" si="261"/>
        <v>OLASI RİSK</v>
      </c>
      <c r="AD3468" s="81" t="s">
        <v>132</v>
      </c>
      <c r="AE3468" s="81" t="s">
        <v>191</v>
      </c>
      <c r="AF3468" s="240" t="s">
        <v>1751</v>
      </c>
      <c r="AG3468" s="83" t="s">
        <v>860</v>
      </c>
    </row>
    <row r="3469" spans="1:33" ht="105" x14ac:dyDescent="0.45">
      <c r="A3469" s="152">
        <v>3462</v>
      </c>
      <c r="B3469" s="153">
        <v>45875</v>
      </c>
      <c r="C3469" s="83" t="s">
        <v>72</v>
      </c>
      <c r="D3469" s="81" t="s">
        <v>130</v>
      </c>
      <c r="E3469" s="254" t="s">
        <v>2088</v>
      </c>
      <c r="F3469" s="154" t="s">
        <v>4317</v>
      </c>
      <c r="G3469" s="83" t="s">
        <v>1022</v>
      </c>
      <c r="H3469" s="83" t="s">
        <v>1023</v>
      </c>
      <c r="I3469" s="83" t="s">
        <v>1753</v>
      </c>
      <c r="J3469" s="83" t="s">
        <v>935</v>
      </c>
      <c r="K3469" s="83" t="s">
        <v>1008</v>
      </c>
      <c r="L3469" s="84" t="s">
        <v>1025</v>
      </c>
      <c r="M3469" s="84" t="s">
        <v>917</v>
      </c>
      <c r="N3469" s="83">
        <v>1</v>
      </c>
      <c r="O3469" s="83">
        <v>2</v>
      </c>
      <c r="P3469" s="83">
        <v>7</v>
      </c>
      <c r="Q3469" s="241">
        <f t="shared" si="258"/>
        <v>14</v>
      </c>
      <c r="R3469" s="240" t="str">
        <f t="shared" si="259"/>
        <v>DÜŞÜK RİSK</v>
      </c>
      <c r="S3469" s="84" t="s">
        <v>918</v>
      </c>
      <c r="T3469" s="83" t="s">
        <v>191</v>
      </c>
      <c r="U3469" s="155" t="s">
        <v>919</v>
      </c>
      <c r="V3469" s="85" t="s">
        <v>961</v>
      </c>
      <c r="W3469" s="156" t="s">
        <v>919</v>
      </c>
      <c r="X3469" s="156" t="s">
        <v>858</v>
      </c>
      <c r="Y3469" s="83">
        <v>0.5</v>
      </c>
      <c r="Z3469" s="83">
        <v>1</v>
      </c>
      <c r="AA3469" s="83">
        <v>3</v>
      </c>
      <c r="AB3469" s="241">
        <f t="shared" si="260"/>
        <v>1.5</v>
      </c>
      <c r="AC3469" s="240" t="str">
        <f t="shared" si="261"/>
        <v>DÜŞÜK RİSK</v>
      </c>
      <c r="AD3469" s="81" t="s">
        <v>132</v>
      </c>
      <c r="AE3469" s="81" t="s">
        <v>191</v>
      </c>
      <c r="AF3469" s="240" t="s">
        <v>1751</v>
      </c>
      <c r="AG3469" s="83" t="s">
        <v>860</v>
      </c>
    </row>
    <row r="3470" spans="1:33" ht="105" x14ac:dyDescent="0.45">
      <c r="A3470" s="152">
        <v>3463</v>
      </c>
      <c r="B3470" s="153">
        <v>45875</v>
      </c>
      <c r="C3470" s="83" t="s">
        <v>72</v>
      </c>
      <c r="D3470" s="81" t="s">
        <v>130</v>
      </c>
      <c r="E3470" s="254" t="s">
        <v>2088</v>
      </c>
      <c r="F3470" s="154" t="s">
        <v>4317</v>
      </c>
      <c r="G3470" s="83" t="s">
        <v>1022</v>
      </c>
      <c r="H3470" s="83" t="s">
        <v>1026</v>
      </c>
      <c r="I3470" s="83" t="s">
        <v>1027</v>
      </c>
      <c r="J3470" s="83" t="s">
        <v>935</v>
      </c>
      <c r="K3470" s="83" t="s">
        <v>1008</v>
      </c>
      <c r="L3470" s="84" t="s">
        <v>1028</v>
      </c>
      <c r="M3470" s="84" t="s">
        <v>917</v>
      </c>
      <c r="N3470" s="83">
        <v>1</v>
      </c>
      <c r="O3470" s="83">
        <v>2</v>
      </c>
      <c r="P3470" s="83">
        <v>7</v>
      </c>
      <c r="Q3470" s="241">
        <f t="shared" si="258"/>
        <v>14</v>
      </c>
      <c r="R3470" s="240" t="str">
        <f t="shared" si="259"/>
        <v>DÜŞÜK RİSK</v>
      </c>
      <c r="S3470" s="84" t="s">
        <v>918</v>
      </c>
      <c r="T3470" s="83" t="s">
        <v>191</v>
      </c>
      <c r="U3470" s="155" t="s">
        <v>919</v>
      </c>
      <c r="V3470" s="85" t="s">
        <v>961</v>
      </c>
      <c r="W3470" s="156" t="s">
        <v>919</v>
      </c>
      <c r="X3470" s="156" t="s">
        <v>858</v>
      </c>
      <c r="Y3470" s="83">
        <v>0.5</v>
      </c>
      <c r="Z3470" s="83">
        <v>1</v>
      </c>
      <c r="AA3470" s="83">
        <v>1</v>
      </c>
      <c r="AB3470" s="241">
        <f t="shared" si="260"/>
        <v>0.5</v>
      </c>
      <c r="AC3470" s="240" t="str">
        <f t="shared" si="261"/>
        <v>DÜŞÜK RİSK</v>
      </c>
      <c r="AD3470" s="81" t="s">
        <v>132</v>
      </c>
      <c r="AE3470" s="81" t="s">
        <v>191</v>
      </c>
      <c r="AF3470" s="240" t="s">
        <v>1751</v>
      </c>
      <c r="AG3470" s="83" t="s">
        <v>860</v>
      </c>
    </row>
    <row r="3471" spans="1:33" ht="105" x14ac:dyDescent="0.45">
      <c r="A3471" s="152">
        <v>3464</v>
      </c>
      <c r="B3471" s="153">
        <v>45875</v>
      </c>
      <c r="C3471" s="83" t="s">
        <v>72</v>
      </c>
      <c r="D3471" s="81" t="s">
        <v>130</v>
      </c>
      <c r="E3471" s="254" t="s">
        <v>2088</v>
      </c>
      <c r="F3471" s="154" t="s">
        <v>4317</v>
      </c>
      <c r="G3471" s="83" t="s">
        <v>1022</v>
      </c>
      <c r="H3471" s="83" t="s">
        <v>1029</v>
      </c>
      <c r="I3471" s="83" t="s">
        <v>1030</v>
      </c>
      <c r="J3471" s="83" t="s">
        <v>1754</v>
      </c>
      <c r="K3471" s="83" t="s">
        <v>1008</v>
      </c>
      <c r="L3471" s="84" t="s">
        <v>1032</v>
      </c>
      <c r="M3471" s="84" t="s">
        <v>917</v>
      </c>
      <c r="N3471" s="83">
        <v>1</v>
      </c>
      <c r="O3471" s="83">
        <v>2</v>
      </c>
      <c r="P3471" s="83">
        <v>7</v>
      </c>
      <c r="Q3471" s="241">
        <f t="shared" si="258"/>
        <v>14</v>
      </c>
      <c r="R3471" s="240" t="str">
        <f t="shared" si="259"/>
        <v>DÜŞÜK RİSK</v>
      </c>
      <c r="S3471" s="84" t="s">
        <v>918</v>
      </c>
      <c r="T3471" s="83" t="s">
        <v>191</v>
      </c>
      <c r="U3471" s="155" t="s">
        <v>919</v>
      </c>
      <c r="V3471" s="85" t="s">
        <v>961</v>
      </c>
      <c r="W3471" s="156" t="s">
        <v>919</v>
      </c>
      <c r="X3471" s="156" t="s">
        <v>858</v>
      </c>
      <c r="Y3471" s="83">
        <v>0.5</v>
      </c>
      <c r="Z3471" s="83">
        <v>1</v>
      </c>
      <c r="AA3471" s="83">
        <v>1</v>
      </c>
      <c r="AB3471" s="241">
        <f t="shared" si="260"/>
        <v>0.5</v>
      </c>
      <c r="AC3471" s="240" t="str">
        <f t="shared" si="261"/>
        <v>DÜŞÜK RİSK</v>
      </c>
      <c r="AD3471" s="81" t="s">
        <v>132</v>
      </c>
      <c r="AE3471" s="81" t="s">
        <v>191</v>
      </c>
      <c r="AF3471" s="240" t="s">
        <v>1751</v>
      </c>
      <c r="AG3471" s="83" t="s">
        <v>860</v>
      </c>
    </row>
    <row r="3472" spans="1:33" ht="105" x14ac:dyDescent="0.45">
      <c r="A3472" s="152">
        <v>3465</v>
      </c>
      <c r="B3472" s="153">
        <v>45875</v>
      </c>
      <c r="C3472" s="83" t="s">
        <v>72</v>
      </c>
      <c r="D3472" s="81" t="s">
        <v>130</v>
      </c>
      <c r="E3472" s="254" t="s">
        <v>2088</v>
      </c>
      <c r="F3472" s="154" t="s">
        <v>4317</v>
      </c>
      <c r="G3472" s="83" t="s">
        <v>1022</v>
      </c>
      <c r="H3472" s="83" t="s">
        <v>1033</v>
      </c>
      <c r="I3472" s="83" t="s">
        <v>1034</v>
      </c>
      <c r="J3472" s="83" t="s">
        <v>935</v>
      </c>
      <c r="K3472" s="83" t="s">
        <v>1008</v>
      </c>
      <c r="L3472" s="84" t="s">
        <v>1036</v>
      </c>
      <c r="M3472" s="84" t="s">
        <v>917</v>
      </c>
      <c r="N3472" s="83">
        <v>1</v>
      </c>
      <c r="O3472" s="83">
        <v>2</v>
      </c>
      <c r="P3472" s="83">
        <v>7</v>
      </c>
      <c r="Q3472" s="241">
        <f t="shared" si="258"/>
        <v>14</v>
      </c>
      <c r="R3472" s="240" t="str">
        <f t="shared" si="259"/>
        <v>DÜŞÜK RİSK</v>
      </c>
      <c r="S3472" s="84" t="s">
        <v>918</v>
      </c>
      <c r="T3472" s="83" t="s">
        <v>191</v>
      </c>
      <c r="U3472" s="155" t="s">
        <v>919</v>
      </c>
      <c r="V3472" s="85" t="s">
        <v>961</v>
      </c>
      <c r="W3472" s="156" t="s">
        <v>919</v>
      </c>
      <c r="X3472" s="156" t="s">
        <v>858</v>
      </c>
      <c r="Y3472" s="83">
        <v>0.5</v>
      </c>
      <c r="Z3472" s="83">
        <v>1</v>
      </c>
      <c r="AA3472" s="83">
        <v>1</v>
      </c>
      <c r="AB3472" s="241">
        <f t="shared" si="260"/>
        <v>0.5</v>
      </c>
      <c r="AC3472" s="240" t="str">
        <f t="shared" si="261"/>
        <v>DÜŞÜK RİSK</v>
      </c>
      <c r="AD3472" s="81" t="s">
        <v>132</v>
      </c>
      <c r="AE3472" s="81" t="s">
        <v>191</v>
      </c>
      <c r="AF3472" s="240" t="s">
        <v>1751</v>
      </c>
      <c r="AG3472" s="83" t="s">
        <v>860</v>
      </c>
    </row>
    <row r="3473" spans="1:33" ht="122.5" x14ac:dyDescent="0.45">
      <c r="A3473" s="152">
        <v>3466</v>
      </c>
      <c r="B3473" s="153">
        <v>45875</v>
      </c>
      <c r="C3473" s="83" t="s">
        <v>72</v>
      </c>
      <c r="D3473" s="81" t="s">
        <v>130</v>
      </c>
      <c r="E3473" s="254" t="s">
        <v>2088</v>
      </c>
      <c r="F3473" s="154" t="s">
        <v>4317</v>
      </c>
      <c r="G3473" s="83" t="s">
        <v>4318</v>
      </c>
      <c r="H3473" s="83" t="s">
        <v>4319</v>
      </c>
      <c r="I3473" s="83" t="s">
        <v>965</v>
      </c>
      <c r="J3473" s="83" t="s">
        <v>1035</v>
      </c>
      <c r="K3473" s="83" t="s">
        <v>1008</v>
      </c>
      <c r="L3473" s="84" t="s">
        <v>4320</v>
      </c>
      <c r="M3473" s="84" t="s">
        <v>917</v>
      </c>
      <c r="N3473" s="83">
        <v>0.5</v>
      </c>
      <c r="O3473" s="83">
        <v>1</v>
      </c>
      <c r="P3473" s="83">
        <v>1</v>
      </c>
      <c r="Q3473" s="241">
        <f t="shared" si="258"/>
        <v>0.5</v>
      </c>
      <c r="R3473" s="240" t="str">
        <f t="shared" si="259"/>
        <v>DÜŞÜK RİSK</v>
      </c>
      <c r="S3473" s="84" t="s">
        <v>1759</v>
      </c>
      <c r="T3473" s="83" t="s">
        <v>191</v>
      </c>
      <c r="U3473" s="155" t="s">
        <v>919</v>
      </c>
      <c r="V3473" s="85" t="s">
        <v>961</v>
      </c>
      <c r="W3473" s="156" t="s">
        <v>919</v>
      </c>
      <c r="X3473" s="156" t="s">
        <v>858</v>
      </c>
      <c r="Y3473" s="83">
        <v>0.5</v>
      </c>
      <c r="Z3473" s="83">
        <v>1</v>
      </c>
      <c r="AA3473" s="83">
        <v>1</v>
      </c>
      <c r="AB3473" s="241">
        <f t="shared" si="260"/>
        <v>0.5</v>
      </c>
      <c r="AC3473" s="240" t="str">
        <f t="shared" si="261"/>
        <v>DÜŞÜK RİSK</v>
      </c>
      <c r="AD3473" s="81" t="s">
        <v>132</v>
      </c>
      <c r="AE3473" s="81" t="s">
        <v>191</v>
      </c>
      <c r="AF3473" s="240" t="s">
        <v>1751</v>
      </c>
      <c r="AG3473" s="83" t="s">
        <v>969</v>
      </c>
    </row>
    <row r="3474" spans="1:33" ht="87.5" x14ac:dyDescent="0.45">
      <c r="A3474" s="152">
        <v>3467</v>
      </c>
      <c r="B3474" s="153">
        <v>45875</v>
      </c>
      <c r="C3474" s="83" t="s">
        <v>72</v>
      </c>
      <c r="D3474" s="81" t="s">
        <v>130</v>
      </c>
      <c r="E3474" s="254" t="s">
        <v>2088</v>
      </c>
      <c r="F3474" s="154" t="s">
        <v>4317</v>
      </c>
      <c r="G3474" s="83" t="s">
        <v>4318</v>
      </c>
      <c r="H3474" s="83" t="s">
        <v>970</v>
      </c>
      <c r="I3474" s="83" t="s">
        <v>4321</v>
      </c>
      <c r="J3474" s="83" t="s">
        <v>971</v>
      </c>
      <c r="K3474" s="83" t="s">
        <v>1008</v>
      </c>
      <c r="L3474" s="84" t="s">
        <v>4322</v>
      </c>
      <c r="M3474" s="84" t="s">
        <v>917</v>
      </c>
      <c r="N3474" s="83">
        <v>0.5</v>
      </c>
      <c r="O3474" s="83">
        <v>0.5</v>
      </c>
      <c r="P3474" s="83">
        <v>1</v>
      </c>
      <c r="Q3474" s="241">
        <f t="shared" si="258"/>
        <v>0.25</v>
      </c>
      <c r="R3474" s="240" t="str">
        <f t="shared" si="259"/>
        <v>DÜŞÜK RİSK</v>
      </c>
      <c r="S3474" s="84" t="s">
        <v>4323</v>
      </c>
      <c r="T3474" s="83" t="s">
        <v>190</v>
      </c>
      <c r="U3474" s="155" t="s">
        <v>919</v>
      </c>
      <c r="V3474" s="85" t="s">
        <v>961</v>
      </c>
      <c r="W3474" s="156" t="s">
        <v>919</v>
      </c>
      <c r="X3474" s="156" t="s">
        <v>858</v>
      </c>
      <c r="Y3474" s="83">
        <v>0.5</v>
      </c>
      <c r="Z3474" s="83">
        <v>0.5</v>
      </c>
      <c r="AA3474" s="83">
        <v>1</v>
      </c>
      <c r="AB3474" s="241">
        <f t="shared" si="260"/>
        <v>0.25</v>
      </c>
      <c r="AC3474" s="240" t="str">
        <f t="shared" si="261"/>
        <v>DÜŞÜK RİSK</v>
      </c>
      <c r="AD3474" s="81" t="s">
        <v>132</v>
      </c>
      <c r="AE3474" s="81" t="s">
        <v>190</v>
      </c>
      <c r="AF3474" s="240" t="s">
        <v>1751</v>
      </c>
      <c r="AG3474" s="83" t="s">
        <v>969</v>
      </c>
    </row>
    <row r="3475" spans="1:33" ht="105" x14ac:dyDescent="0.45">
      <c r="A3475" s="152">
        <v>3468</v>
      </c>
      <c r="B3475" s="153">
        <v>45875</v>
      </c>
      <c r="C3475" s="83" t="s">
        <v>72</v>
      </c>
      <c r="D3475" s="81" t="s">
        <v>155</v>
      </c>
      <c r="E3475" s="254" t="s">
        <v>2088</v>
      </c>
      <c r="F3475" s="154" t="s">
        <v>4317</v>
      </c>
      <c r="G3475" s="83" t="s">
        <v>1037</v>
      </c>
      <c r="H3475" s="83" t="s">
        <v>1038</v>
      </c>
      <c r="I3475" s="83" t="s">
        <v>1039</v>
      </c>
      <c r="J3475" s="83" t="s">
        <v>1040</v>
      </c>
      <c r="K3475" s="83" t="s">
        <v>1008</v>
      </c>
      <c r="L3475" s="84" t="s">
        <v>1781</v>
      </c>
      <c r="M3475" s="84" t="s">
        <v>917</v>
      </c>
      <c r="N3475" s="83">
        <v>0.5</v>
      </c>
      <c r="O3475" s="83">
        <v>0.5</v>
      </c>
      <c r="P3475" s="83">
        <v>3</v>
      </c>
      <c r="Q3475" s="241">
        <f t="shared" si="258"/>
        <v>0.75</v>
      </c>
      <c r="R3475" s="240" t="str">
        <f t="shared" si="259"/>
        <v>DÜŞÜK RİSK</v>
      </c>
      <c r="S3475" s="84" t="s">
        <v>918</v>
      </c>
      <c r="T3475" s="83" t="s">
        <v>186</v>
      </c>
      <c r="U3475" s="155" t="s">
        <v>919</v>
      </c>
      <c r="V3475" s="85" t="s">
        <v>558</v>
      </c>
      <c r="W3475" s="156" t="s">
        <v>919</v>
      </c>
      <c r="X3475" s="156" t="s">
        <v>858</v>
      </c>
      <c r="Y3475" s="83">
        <v>0.5</v>
      </c>
      <c r="Z3475" s="83">
        <v>0.5</v>
      </c>
      <c r="AA3475" s="83">
        <v>3</v>
      </c>
      <c r="AB3475" s="241">
        <f t="shared" si="260"/>
        <v>0.75</v>
      </c>
      <c r="AC3475" s="240" t="str">
        <f t="shared" si="261"/>
        <v>DÜŞÜK RİSK</v>
      </c>
      <c r="AD3475" s="81" t="s">
        <v>132</v>
      </c>
      <c r="AE3475" s="81" t="s">
        <v>186</v>
      </c>
      <c r="AF3475" s="240" t="s">
        <v>978</v>
      </c>
      <c r="AG3475" s="83" t="s">
        <v>1042</v>
      </c>
    </row>
    <row r="3476" spans="1:33" ht="105" x14ac:dyDescent="0.45">
      <c r="A3476" s="152">
        <v>3469</v>
      </c>
      <c r="B3476" s="153">
        <v>45875</v>
      </c>
      <c r="C3476" s="83" t="s">
        <v>72</v>
      </c>
      <c r="D3476" s="81" t="s">
        <v>155</v>
      </c>
      <c r="E3476" s="254" t="s">
        <v>2088</v>
      </c>
      <c r="F3476" s="154" t="s">
        <v>4317</v>
      </c>
      <c r="G3476" s="83" t="s">
        <v>1269</v>
      </c>
      <c r="H3476" s="83" t="s">
        <v>1594</v>
      </c>
      <c r="I3476" s="83" t="s">
        <v>854</v>
      </c>
      <c r="J3476" s="83" t="s">
        <v>971</v>
      </c>
      <c r="K3476" s="83" t="s">
        <v>1008</v>
      </c>
      <c r="L3476" s="84" t="s">
        <v>1595</v>
      </c>
      <c r="M3476" s="84" t="s">
        <v>917</v>
      </c>
      <c r="N3476" s="83">
        <v>1</v>
      </c>
      <c r="O3476" s="83">
        <v>1</v>
      </c>
      <c r="P3476" s="83">
        <v>15</v>
      </c>
      <c r="Q3476" s="241">
        <f t="shared" si="258"/>
        <v>15</v>
      </c>
      <c r="R3476" s="240" t="str">
        <f t="shared" si="259"/>
        <v>DÜŞÜK RİSK</v>
      </c>
      <c r="S3476" s="84" t="s">
        <v>918</v>
      </c>
      <c r="T3476" s="83" t="s">
        <v>191</v>
      </c>
      <c r="U3476" s="155" t="s">
        <v>919</v>
      </c>
      <c r="V3476" s="85" t="s">
        <v>558</v>
      </c>
      <c r="W3476" s="156" t="s">
        <v>919</v>
      </c>
      <c r="X3476" s="156" t="s">
        <v>858</v>
      </c>
      <c r="Y3476" s="83">
        <v>1</v>
      </c>
      <c r="Z3476" s="83">
        <v>0.5</v>
      </c>
      <c r="AA3476" s="83">
        <v>7</v>
      </c>
      <c r="AB3476" s="241">
        <f t="shared" si="260"/>
        <v>3.5</v>
      </c>
      <c r="AC3476" s="240" t="str">
        <f t="shared" si="261"/>
        <v>DÜŞÜK RİSK</v>
      </c>
      <c r="AD3476" s="81" t="s">
        <v>132</v>
      </c>
      <c r="AE3476" s="81" t="s">
        <v>191</v>
      </c>
      <c r="AF3476" s="240" t="s">
        <v>978</v>
      </c>
      <c r="AG3476" s="83" t="s">
        <v>1042</v>
      </c>
    </row>
    <row r="3477" spans="1:33" ht="157.5" x14ac:dyDescent="0.45">
      <c r="A3477" s="152">
        <v>3470</v>
      </c>
      <c r="B3477" s="153">
        <v>45875</v>
      </c>
      <c r="C3477" s="83" t="s">
        <v>72</v>
      </c>
      <c r="D3477" s="81" t="s">
        <v>155</v>
      </c>
      <c r="E3477" s="254" t="s">
        <v>2088</v>
      </c>
      <c r="F3477" s="154" t="s">
        <v>4317</v>
      </c>
      <c r="G3477" s="83" t="s">
        <v>1782</v>
      </c>
      <c r="H3477" s="83" t="s">
        <v>1596</v>
      </c>
      <c r="I3477" s="83" t="s">
        <v>1597</v>
      </c>
      <c r="J3477" s="83" t="s">
        <v>971</v>
      </c>
      <c r="K3477" s="83" t="s">
        <v>1008</v>
      </c>
      <c r="L3477" s="84" t="s">
        <v>1598</v>
      </c>
      <c r="M3477" s="84" t="s">
        <v>917</v>
      </c>
      <c r="N3477" s="83">
        <v>0.5</v>
      </c>
      <c r="O3477" s="83">
        <v>1</v>
      </c>
      <c r="P3477" s="83">
        <v>3</v>
      </c>
      <c r="Q3477" s="241">
        <f t="shared" si="258"/>
        <v>1.5</v>
      </c>
      <c r="R3477" s="240" t="str">
        <f t="shared" si="259"/>
        <v>DÜŞÜK RİSK</v>
      </c>
      <c r="S3477" s="84" t="s">
        <v>918</v>
      </c>
      <c r="T3477" s="83" t="s">
        <v>186</v>
      </c>
      <c r="U3477" s="155" t="s">
        <v>919</v>
      </c>
      <c r="V3477" s="85" t="s">
        <v>961</v>
      </c>
      <c r="W3477" s="156" t="s">
        <v>919</v>
      </c>
      <c r="X3477" s="156" t="s">
        <v>858</v>
      </c>
      <c r="Y3477" s="83">
        <v>0.5</v>
      </c>
      <c r="Z3477" s="83">
        <v>0.5</v>
      </c>
      <c r="AA3477" s="83">
        <v>3</v>
      </c>
      <c r="AB3477" s="241">
        <f t="shared" si="260"/>
        <v>0.75</v>
      </c>
      <c r="AC3477" s="240" t="str">
        <f t="shared" si="261"/>
        <v>DÜŞÜK RİSK</v>
      </c>
      <c r="AD3477" s="81" t="s">
        <v>493</v>
      </c>
      <c r="AE3477" s="81" t="s">
        <v>1599</v>
      </c>
      <c r="AF3477" s="240" t="s">
        <v>1600</v>
      </c>
      <c r="AG3477" s="83" t="s">
        <v>1042</v>
      </c>
    </row>
    <row r="3478" spans="1:33" ht="175" x14ac:dyDescent="0.45">
      <c r="A3478" s="152">
        <v>3471</v>
      </c>
      <c r="B3478" s="153">
        <v>45875</v>
      </c>
      <c r="C3478" s="83" t="s">
        <v>72</v>
      </c>
      <c r="D3478" s="81" t="s">
        <v>155</v>
      </c>
      <c r="E3478" s="254" t="s">
        <v>2088</v>
      </c>
      <c r="F3478" s="154" t="s">
        <v>4317</v>
      </c>
      <c r="G3478" s="83" t="s">
        <v>947</v>
      </c>
      <c r="H3478" s="83" t="s">
        <v>1601</v>
      </c>
      <c r="I3478" s="83" t="s">
        <v>1602</v>
      </c>
      <c r="J3478" s="83" t="s">
        <v>1603</v>
      </c>
      <c r="K3478" s="83" t="s">
        <v>857</v>
      </c>
      <c r="L3478" s="84" t="s">
        <v>1604</v>
      </c>
      <c r="M3478" s="84" t="s">
        <v>917</v>
      </c>
      <c r="N3478" s="83">
        <v>1</v>
      </c>
      <c r="O3478" s="83">
        <v>3</v>
      </c>
      <c r="P3478" s="83">
        <v>7</v>
      </c>
      <c r="Q3478" s="241">
        <f t="shared" si="258"/>
        <v>21</v>
      </c>
      <c r="R3478" s="240" t="str">
        <f t="shared" si="259"/>
        <v>OLASI RİSK</v>
      </c>
      <c r="S3478" s="84" t="s">
        <v>918</v>
      </c>
      <c r="T3478" s="83" t="s">
        <v>186</v>
      </c>
      <c r="U3478" s="155" t="s">
        <v>919</v>
      </c>
      <c r="V3478" s="85" t="s">
        <v>961</v>
      </c>
      <c r="W3478" s="156" t="s">
        <v>919</v>
      </c>
      <c r="X3478" s="156" t="s">
        <v>858</v>
      </c>
      <c r="Y3478" s="83">
        <v>1</v>
      </c>
      <c r="Z3478" s="83">
        <v>1</v>
      </c>
      <c r="AA3478" s="83">
        <v>7</v>
      </c>
      <c r="AB3478" s="241">
        <f t="shared" si="260"/>
        <v>7</v>
      </c>
      <c r="AC3478" s="240" t="str">
        <f t="shared" si="261"/>
        <v>DÜŞÜK RİSK</v>
      </c>
      <c r="AD3478" s="81" t="s">
        <v>493</v>
      </c>
      <c r="AE3478" s="81" t="s">
        <v>1599</v>
      </c>
      <c r="AF3478" s="240" t="s">
        <v>1600</v>
      </c>
      <c r="AG3478" s="83" t="s">
        <v>1042</v>
      </c>
    </row>
    <row r="3479" spans="1:33" ht="175" x14ac:dyDescent="0.45">
      <c r="A3479" s="152">
        <v>3472</v>
      </c>
      <c r="B3479" s="153">
        <v>45875</v>
      </c>
      <c r="C3479" s="83" t="s">
        <v>72</v>
      </c>
      <c r="D3479" s="81" t="s">
        <v>155</v>
      </c>
      <c r="E3479" s="254" t="s">
        <v>2088</v>
      </c>
      <c r="F3479" s="154" t="s">
        <v>4317</v>
      </c>
      <c r="G3479" s="83" t="s">
        <v>1120</v>
      </c>
      <c r="H3479" s="83" t="s">
        <v>1601</v>
      </c>
      <c r="I3479" s="83" t="s">
        <v>1602</v>
      </c>
      <c r="J3479" s="83" t="s">
        <v>1603</v>
      </c>
      <c r="K3479" s="83" t="s">
        <v>857</v>
      </c>
      <c r="L3479" s="84" t="s">
        <v>1604</v>
      </c>
      <c r="M3479" s="84" t="s">
        <v>917</v>
      </c>
      <c r="N3479" s="83">
        <v>3</v>
      </c>
      <c r="O3479" s="83">
        <v>6</v>
      </c>
      <c r="P3479" s="83">
        <v>7</v>
      </c>
      <c r="Q3479" s="241">
        <f t="shared" si="258"/>
        <v>126</v>
      </c>
      <c r="R3479" s="240" t="str">
        <f t="shared" si="259"/>
        <v>ÖNEMLİ RİSK</v>
      </c>
      <c r="S3479" s="84" t="s">
        <v>918</v>
      </c>
      <c r="T3479" s="83" t="s">
        <v>186</v>
      </c>
      <c r="U3479" s="155" t="s">
        <v>919</v>
      </c>
      <c r="V3479" s="85" t="s">
        <v>961</v>
      </c>
      <c r="W3479" s="156" t="s">
        <v>919</v>
      </c>
      <c r="X3479" s="156" t="s">
        <v>858</v>
      </c>
      <c r="Y3479" s="83">
        <v>1</v>
      </c>
      <c r="Z3479" s="83">
        <v>1</v>
      </c>
      <c r="AA3479" s="83">
        <v>7</v>
      </c>
      <c r="AB3479" s="241">
        <f t="shared" si="260"/>
        <v>7</v>
      </c>
      <c r="AC3479" s="240" t="str">
        <f t="shared" si="261"/>
        <v>DÜŞÜK RİSK</v>
      </c>
      <c r="AD3479" s="81" t="s">
        <v>493</v>
      </c>
      <c r="AE3479" s="81" t="s">
        <v>1599</v>
      </c>
      <c r="AF3479" s="240" t="s">
        <v>1600</v>
      </c>
      <c r="AG3479" s="83" t="s">
        <v>1042</v>
      </c>
    </row>
    <row r="3480" spans="1:33" ht="122.5" x14ac:dyDescent="0.45">
      <c r="A3480" s="152">
        <v>3473</v>
      </c>
      <c r="B3480" s="153">
        <v>45875</v>
      </c>
      <c r="C3480" s="83" t="s">
        <v>72</v>
      </c>
      <c r="D3480" s="81" t="s">
        <v>155</v>
      </c>
      <c r="E3480" s="254" t="s">
        <v>2088</v>
      </c>
      <c r="F3480" s="154" t="s">
        <v>4317</v>
      </c>
      <c r="G3480" s="83" t="s">
        <v>1091</v>
      </c>
      <c r="H3480" s="83" t="s">
        <v>1605</v>
      </c>
      <c r="I3480" s="83" t="s">
        <v>1602</v>
      </c>
      <c r="J3480" s="83" t="s">
        <v>1122</v>
      </c>
      <c r="K3480" s="83" t="s">
        <v>857</v>
      </c>
      <c r="L3480" s="84" t="s">
        <v>1606</v>
      </c>
      <c r="M3480" s="84" t="s">
        <v>917</v>
      </c>
      <c r="N3480" s="83">
        <v>3</v>
      </c>
      <c r="O3480" s="83">
        <v>6</v>
      </c>
      <c r="P3480" s="83">
        <v>7</v>
      </c>
      <c r="Q3480" s="241">
        <f t="shared" si="258"/>
        <v>126</v>
      </c>
      <c r="R3480" s="240" t="str">
        <f t="shared" si="259"/>
        <v>ÖNEMLİ RİSK</v>
      </c>
      <c r="S3480" s="84" t="s">
        <v>918</v>
      </c>
      <c r="T3480" s="83" t="s">
        <v>186</v>
      </c>
      <c r="U3480" s="155" t="s">
        <v>919</v>
      </c>
      <c r="V3480" s="85" t="s">
        <v>961</v>
      </c>
      <c r="W3480" s="156" t="s">
        <v>919</v>
      </c>
      <c r="X3480" s="156" t="s">
        <v>858</v>
      </c>
      <c r="Y3480" s="83">
        <v>1</v>
      </c>
      <c r="Z3480" s="83">
        <v>1</v>
      </c>
      <c r="AA3480" s="83">
        <v>7</v>
      </c>
      <c r="AB3480" s="241">
        <f t="shared" si="260"/>
        <v>7</v>
      </c>
      <c r="AC3480" s="240" t="str">
        <f t="shared" si="261"/>
        <v>DÜŞÜK RİSK</v>
      </c>
      <c r="AD3480" s="81" t="s">
        <v>132</v>
      </c>
      <c r="AE3480" s="81" t="s">
        <v>1599</v>
      </c>
      <c r="AF3480" s="240" t="s">
        <v>978</v>
      </c>
      <c r="AG3480" s="83" t="s">
        <v>1042</v>
      </c>
    </row>
    <row r="3481" spans="1:33" ht="105" x14ac:dyDescent="0.45">
      <c r="A3481" s="152">
        <v>3474</v>
      </c>
      <c r="B3481" s="153">
        <v>45875</v>
      </c>
      <c r="C3481" s="83" t="s">
        <v>72</v>
      </c>
      <c r="D3481" s="81" t="s">
        <v>155</v>
      </c>
      <c r="E3481" s="254" t="s">
        <v>2088</v>
      </c>
      <c r="F3481" s="154" t="s">
        <v>4317</v>
      </c>
      <c r="G3481" s="83" t="s">
        <v>1120</v>
      </c>
      <c r="H3481" s="83" t="s">
        <v>1609</v>
      </c>
      <c r="I3481" s="83" t="s">
        <v>1602</v>
      </c>
      <c r="J3481" s="83" t="s">
        <v>1610</v>
      </c>
      <c r="K3481" s="83" t="s">
        <v>857</v>
      </c>
      <c r="L3481" s="84" t="s">
        <v>1611</v>
      </c>
      <c r="M3481" s="84" t="s">
        <v>917</v>
      </c>
      <c r="N3481" s="83">
        <v>1</v>
      </c>
      <c r="O3481" s="83">
        <v>6</v>
      </c>
      <c r="P3481" s="83">
        <v>7</v>
      </c>
      <c r="Q3481" s="241">
        <f t="shared" si="258"/>
        <v>42</v>
      </c>
      <c r="R3481" s="240" t="str">
        <f t="shared" si="259"/>
        <v>OLASI RİSK</v>
      </c>
      <c r="S3481" s="84" t="s">
        <v>918</v>
      </c>
      <c r="T3481" s="83" t="s">
        <v>186</v>
      </c>
      <c r="U3481" s="155" t="s">
        <v>919</v>
      </c>
      <c r="V3481" s="85" t="s">
        <v>961</v>
      </c>
      <c r="W3481" s="156" t="s">
        <v>919</v>
      </c>
      <c r="X3481" s="156" t="s">
        <v>858</v>
      </c>
      <c r="Y3481" s="83">
        <v>1</v>
      </c>
      <c r="Z3481" s="83">
        <v>3</v>
      </c>
      <c r="AA3481" s="83">
        <v>7</v>
      </c>
      <c r="AB3481" s="241">
        <f t="shared" si="260"/>
        <v>21</v>
      </c>
      <c r="AC3481" s="240" t="str">
        <f t="shared" si="261"/>
        <v>OLASI RİSK</v>
      </c>
      <c r="AD3481" s="81" t="s">
        <v>132</v>
      </c>
      <c r="AE3481" s="81" t="s">
        <v>1599</v>
      </c>
      <c r="AF3481" s="240" t="s">
        <v>978</v>
      </c>
      <c r="AG3481" s="83" t="s">
        <v>1042</v>
      </c>
    </row>
    <row r="3482" spans="1:33" ht="175" x14ac:dyDescent="0.45">
      <c r="A3482" s="152">
        <v>3475</v>
      </c>
      <c r="B3482" s="153">
        <v>45875</v>
      </c>
      <c r="C3482" s="83" t="s">
        <v>72</v>
      </c>
      <c r="D3482" s="81" t="s">
        <v>155</v>
      </c>
      <c r="E3482" s="254" t="s">
        <v>2088</v>
      </c>
      <c r="F3482" s="154" t="s">
        <v>4317</v>
      </c>
      <c r="G3482" s="83" t="s">
        <v>1617</v>
      </c>
      <c r="H3482" s="83" t="s">
        <v>2387</v>
      </c>
      <c r="I3482" s="83" t="s">
        <v>199</v>
      </c>
      <c r="J3482" s="83" t="s">
        <v>754</v>
      </c>
      <c r="K3482" s="83" t="s">
        <v>857</v>
      </c>
      <c r="L3482" s="84" t="s">
        <v>1614</v>
      </c>
      <c r="M3482" s="84" t="s">
        <v>917</v>
      </c>
      <c r="N3482" s="83">
        <v>1</v>
      </c>
      <c r="O3482" s="83">
        <v>1</v>
      </c>
      <c r="P3482" s="83">
        <v>15</v>
      </c>
      <c r="Q3482" s="241">
        <f t="shared" si="258"/>
        <v>15</v>
      </c>
      <c r="R3482" s="240" t="str">
        <f t="shared" si="259"/>
        <v>DÜŞÜK RİSK</v>
      </c>
      <c r="S3482" s="84" t="s">
        <v>918</v>
      </c>
      <c r="T3482" s="83" t="s">
        <v>186</v>
      </c>
      <c r="U3482" s="155" t="s">
        <v>919</v>
      </c>
      <c r="V3482" s="85" t="s">
        <v>961</v>
      </c>
      <c r="W3482" s="156" t="s">
        <v>919</v>
      </c>
      <c r="X3482" s="156" t="s">
        <v>858</v>
      </c>
      <c r="Y3482" s="83">
        <v>1</v>
      </c>
      <c r="Z3482" s="83">
        <v>1</v>
      </c>
      <c r="AA3482" s="83">
        <v>15</v>
      </c>
      <c r="AB3482" s="241">
        <f t="shared" si="260"/>
        <v>15</v>
      </c>
      <c r="AC3482" s="240" t="str">
        <f t="shared" si="261"/>
        <v>DÜŞÜK RİSK</v>
      </c>
      <c r="AD3482" s="81" t="s">
        <v>493</v>
      </c>
      <c r="AE3482" s="81" t="s">
        <v>1599</v>
      </c>
      <c r="AF3482" s="240" t="s">
        <v>1600</v>
      </c>
      <c r="AG3482" s="83" t="s">
        <v>1042</v>
      </c>
    </row>
    <row r="3483" spans="1:33" ht="175" x14ac:dyDescent="0.45">
      <c r="A3483" s="152">
        <v>3476</v>
      </c>
      <c r="B3483" s="153">
        <v>45875</v>
      </c>
      <c r="C3483" s="83" t="s">
        <v>72</v>
      </c>
      <c r="D3483" s="81" t="s">
        <v>155</v>
      </c>
      <c r="E3483" s="254" t="s">
        <v>2088</v>
      </c>
      <c r="F3483" s="154" t="s">
        <v>4317</v>
      </c>
      <c r="G3483" s="83" t="s">
        <v>2388</v>
      </c>
      <c r="H3483" s="83" t="s">
        <v>2389</v>
      </c>
      <c r="I3483" s="83" t="s">
        <v>214</v>
      </c>
      <c r="J3483" s="83" t="s">
        <v>754</v>
      </c>
      <c r="K3483" s="83" t="s">
        <v>857</v>
      </c>
      <c r="L3483" s="84" t="s">
        <v>1614</v>
      </c>
      <c r="M3483" s="84" t="s">
        <v>917</v>
      </c>
      <c r="N3483" s="83">
        <v>1</v>
      </c>
      <c r="O3483" s="83">
        <v>1</v>
      </c>
      <c r="P3483" s="83">
        <v>15</v>
      </c>
      <c r="Q3483" s="241">
        <f t="shared" si="258"/>
        <v>15</v>
      </c>
      <c r="R3483" s="240" t="str">
        <f t="shared" si="259"/>
        <v>DÜŞÜK RİSK</v>
      </c>
      <c r="S3483" s="84" t="s">
        <v>918</v>
      </c>
      <c r="T3483" s="83" t="s">
        <v>186</v>
      </c>
      <c r="U3483" s="155" t="s">
        <v>919</v>
      </c>
      <c r="V3483" s="85" t="s">
        <v>961</v>
      </c>
      <c r="W3483" s="156" t="s">
        <v>919</v>
      </c>
      <c r="X3483" s="156" t="s">
        <v>858</v>
      </c>
      <c r="Y3483" s="83">
        <v>1</v>
      </c>
      <c r="Z3483" s="83">
        <v>1</v>
      </c>
      <c r="AA3483" s="83">
        <v>15</v>
      </c>
      <c r="AB3483" s="241">
        <f t="shared" si="260"/>
        <v>15</v>
      </c>
      <c r="AC3483" s="240" t="str">
        <f t="shared" si="261"/>
        <v>DÜŞÜK RİSK</v>
      </c>
      <c r="AD3483" s="81" t="s">
        <v>493</v>
      </c>
      <c r="AE3483" s="81" t="s">
        <v>1599</v>
      </c>
      <c r="AF3483" s="240" t="s">
        <v>1600</v>
      </c>
      <c r="AG3483" s="83" t="s">
        <v>1042</v>
      </c>
    </row>
    <row r="3484" spans="1:33" ht="175" x14ac:dyDescent="0.45">
      <c r="A3484" s="152">
        <v>3477</v>
      </c>
      <c r="B3484" s="153">
        <v>45875</v>
      </c>
      <c r="C3484" s="83" t="s">
        <v>72</v>
      </c>
      <c r="D3484" s="81" t="s">
        <v>155</v>
      </c>
      <c r="E3484" s="254" t="s">
        <v>2088</v>
      </c>
      <c r="F3484" s="154" t="s">
        <v>4317</v>
      </c>
      <c r="G3484" s="83" t="s">
        <v>1612</v>
      </c>
      <c r="H3484" s="83" t="s">
        <v>1613</v>
      </c>
      <c r="I3484" s="83" t="s">
        <v>336</v>
      </c>
      <c r="J3484" s="83" t="s">
        <v>754</v>
      </c>
      <c r="K3484" s="83" t="s">
        <v>857</v>
      </c>
      <c r="L3484" s="84" t="s">
        <v>1614</v>
      </c>
      <c r="M3484" s="84" t="s">
        <v>917</v>
      </c>
      <c r="N3484" s="83">
        <v>1</v>
      </c>
      <c r="O3484" s="83">
        <v>2</v>
      </c>
      <c r="P3484" s="83">
        <v>7</v>
      </c>
      <c r="Q3484" s="241">
        <f t="shared" si="258"/>
        <v>14</v>
      </c>
      <c r="R3484" s="240" t="str">
        <f t="shared" si="259"/>
        <v>DÜŞÜK RİSK</v>
      </c>
      <c r="S3484" s="84" t="s">
        <v>918</v>
      </c>
      <c r="T3484" s="83" t="s">
        <v>186</v>
      </c>
      <c r="U3484" s="155" t="s">
        <v>919</v>
      </c>
      <c r="V3484" s="85" t="s">
        <v>961</v>
      </c>
      <c r="W3484" s="156" t="s">
        <v>919</v>
      </c>
      <c r="X3484" s="156" t="s">
        <v>858</v>
      </c>
      <c r="Y3484" s="83">
        <v>0.5</v>
      </c>
      <c r="Z3484" s="83">
        <v>1</v>
      </c>
      <c r="AA3484" s="83">
        <v>15</v>
      </c>
      <c r="AB3484" s="241">
        <f t="shared" si="260"/>
        <v>7.5</v>
      </c>
      <c r="AC3484" s="240" t="str">
        <f t="shared" si="261"/>
        <v>DÜŞÜK RİSK</v>
      </c>
      <c r="AD3484" s="81" t="s">
        <v>493</v>
      </c>
      <c r="AE3484" s="81" t="s">
        <v>1599</v>
      </c>
      <c r="AF3484" s="240" t="s">
        <v>1600</v>
      </c>
      <c r="AG3484" s="83" t="s">
        <v>1042</v>
      </c>
    </row>
    <row r="3485" spans="1:33" ht="175" x14ac:dyDescent="0.45">
      <c r="A3485" s="152">
        <v>3478</v>
      </c>
      <c r="B3485" s="153">
        <v>45875</v>
      </c>
      <c r="C3485" s="83" t="s">
        <v>72</v>
      </c>
      <c r="D3485" s="81" t="s">
        <v>155</v>
      </c>
      <c r="E3485" s="254" t="s">
        <v>2088</v>
      </c>
      <c r="F3485" s="154" t="s">
        <v>4317</v>
      </c>
      <c r="G3485" s="83" t="s">
        <v>1615</v>
      </c>
      <c r="H3485" s="83" t="s">
        <v>1616</v>
      </c>
      <c r="I3485" s="83" t="s">
        <v>225</v>
      </c>
      <c r="J3485" s="83" t="s">
        <v>754</v>
      </c>
      <c r="K3485" s="83" t="s">
        <v>857</v>
      </c>
      <c r="L3485" s="84" t="s">
        <v>1614</v>
      </c>
      <c r="M3485" s="84" t="s">
        <v>917</v>
      </c>
      <c r="N3485" s="83">
        <v>1</v>
      </c>
      <c r="O3485" s="83">
        <v>2</v>
      </c>
      <c r="P3485" s="83">
        <v>7</v>
      </c>
      <c r="Q3485" s="241">
        <f t="shared" si="258"/>
        <v>14</v>
      </c>
      <c r="R3485" s="240" t="str">
        <f t="shared" si="259"/>
        <v>DÜŞÜK RİSK</v>
      </c>
      <c r="S3485" s="84" t="s">
        <v>918</v>
      </c>
      <c r="T3485" s="83" t="s">
        <v>190</v>
      </c>
      <c r="U3485" s="155" t="s">
        <v>919</v>
      </c>
      <c r="V3485" s="85" t="s">
        <v>961</v>
      </c>
      <c r="W3485" s="156" t="s">
        <v>919</v>
      </c>
      <c r="X3485" s="156" t="s">
        <v>858</v>
      </c>
      <c r="Y3485" s="83">
        <v>0.5</v>
      </c>
      <c r="Z3485" s="83">
        <v>1</v>
      </c>
      <c r="AA3485" s="83">
        <v>15</v>
      </c>
      <c r="AB3485" s="241">
        <f t="shared" si="260"/>
        <v>7.5</v>
      </c>
      <c r="AC3485" s="240" t="str">
        <f t="shared" si="261"/>
        <v>DÜŞÜK RİSK</v>
      </c>
      <c r="AD3485" s="81" t="s">
        <v>493</v>
      </c>
      <c r="AE3485" s="81" t="s">
        <v>1599</v>
      </c>
      <c r="AF3485" s="240" t="s">
        <v>1600</v>
      </c>
      <c r="AG3485" s="83" t="s">
        <v>1042</v>
      </c>
    </row>
    <row r="3486" spans="1:33" ht="175" x14ac:dyDescent="0.45">
      <c r="A3486" s="152">
        <v>3479</v>
      </c>
      <c r="B3486" s="153">
        <v>45875</v>
      </c>
      <c r="C3486" s="83" t="s">
        <v>72</v>
      </c>
      <c r="D3486" s="81" t="s">
        <v>155</v>
      </c>
      <c r="E3486" s="254" t="s">
        <v>2088</v>
      </c>
      <c r="F3486" s="154" t="s">
        <v>4317</v>
      </c>
      <c r="G3486" s="83" t="s">
        <v>1617</v>
      </c>
      <c r="H3486" s="83" t="s">
        <v>1783</v>
      </c>
      <c r="I3486" s="83" t="s">
        <v>199</v>
      </c>
      <c r="J3486" s="83" t="s">
        <v>754</v>
      </c>
      <c r="K3486" s="83" t="s">
        <v>857</v>
      </c>
      <c r="L3486" s="84" t="s">
        <v>1614</v>
      </c>
      <c r="M3486" s="84" t="s">
        <v>917</v>
      </c>
      <c r="N3486" s="83">
        <v>1</v>
      </c>
      <c r="O3486" s="83">
        <v>0.5</v>
      </c>
      <c r="P3486" s="83">
        <v>40</v>
      </c>
      <c r="Q3486" s="241">
        <f t="shared" si="258"/>
        <v>20</v>
      </c>
      <c r="R3486" s="240" t="str">
        <f t="shared" si="259"/>
        <v>OLASI RİSK</v>
      </c>
      <c r="S3486" s="84" t="s">
        <v>918</v>
      </c>
      <c r="T3486" s="83" t="s">
        <v>186</v>
      </c>
      <c r="U3486" s="155" t="s">
        <v>919</v>
      </c>
      <c r="V3486" s="85" t="s">
        <v>961</v>
      </c>
      <c r="W3486" s="156" t="s">
        <v>919</v>
      </c>
      <c r="X3486" s="156" t="s">
        <v>858</v>
      </c>
      <c r="Y3486" s="83">
        <v>0.5</v>
      </c>
      <c r="Z3486" s="83">
        <v>0.5</v>
      </c>
      <c r="AA3486" s="83">
        <v>15</v>
      </c>
      <c r="AB3486" s="241">
        <f t="shared" si="260"/>
        <v>3.75</v>
      </c>
      <c r="AC3486" s="240" t="str">
        <f t="shared" si="261"/>
        <v>DÜŞÜK RİSK</v>
      </c>
      <c r="AD3486" s="81" t="s">
        <v>493</v>
      </c>
      <c r="AE3486" s="81" t="s">
        <v>1599</v>
      </c>
      <c r="AF3486" s="240" t="s">
        <v>1600</v>
      </c>
      <c r="AG3486" s="83" t="s">
        <v>1042</v>
      </c>
    </row>
    <row r="3487" spans="1:33" ht="175" x14ac:dyDescent="0.45">
      <c r="A3487" s="152">
        <v>3480</v>
      </c>
      <c r="B3487" s="153">
        <v>45875</v>
      </c>
      <c r="C3487" s="83" t="s">
        <v>72</v>
      </c>
      <c r="D3487" s="81" t="s">
        <v>155</v>
      </c>
      <c r="E3487" s="254" t="s">
        <v>2088</v>
      </c>
      <c r="F3487" s="154" t="s">
        <v>4317</v>
      </c>
      <c r="G3487" s="83" t="s">
        <v>1615</v>
      </c>
      <c r="H3487" s="83" t="s">
        <v>1783</v>
      </c>
      <c r="I3487" s="83" t="s">
        <v>214</v>
      </c>
      <c r="J3487" s="83" t="s">
        <v>754</v>
      </c>
      <c r="K3487" s="83" t="s">
        <v>857</v>
      </c>
      <c r="L3487" s="84" t="s">
        <v>1614</v>
      </c>
      <c r="M3487" s="84" t="s">
        <v>917</v>
      </c>
      <c r="N3487" s="83">
        <v>1</v>
      </c>
      <c r="O3487" s="83">
        <v>0.5</v>
      </c>
      <c r="P3487" s="83">
        <v>40</v>
      </c>
      <c r="Q3487" s="241">
        <f t="shared" si="258"/>
        <v>20</v>
      </c>
      <c r="R3487" s="240" t="str">
        <f t="shared" si="259"/>
        <v>OLASI RİSK</v>
      </c>
      <c r="S3487" s="84" t="s">
        <v>918</v>
      </c>
      <c r="T3487" s="83" t="s">
        <v>186</v>
      </c>
      <c r="U3487" s="155" t="s">
        <v>919</v>
      </c>
      <c r="V3487" s="85" t="s">
        <v>961</v>
      </c>
      <c r="W3487" s="156" t="s">
        <v>919</v>
      </c>
      <c r="X3487" s="156" t="s">
        <v>858</v>
      </c>
      <c r="Y3487" s="83">
        <v>0.5</v>
      </c>
      <c r="Z3487" s="83">
        <v>0.5</v>
      </c>
      <c r="AA3487" s="83">
        <v>15</v>
      </c>
      <c r="AB3487" s="241">
        <f t="shared" si="260"/>
        <v>3.75</v>
      </c>
      <c r="AC3487" s="240" t="str">
        <f t="shared" si="261"/>
        <v>DÜŞÜK RİSK</v>
      </c>
      <c r="AD3487" s="81" t="s">
        <v>493</v>
      </c>
      <c r="AE3487" s="81" t="s">
        <v>1599</v>
      </c>
      <c r="AF3487" s="240" t="s">
        <v>1600</v>
      </c>
      <c r="AG3487" s="83" t="s">
        <v>1042</v>
      </c>
    </row>
    <row r="3488" spans="1:33" ht="175" x14ac:dyDescent="0.45">
      <c r="A3488" s="152">
        <v>3481</v>
      </c>
      <c r="B3488" s="153">
        <v>45875</v>
      </c>
      <c r="C3488" s="83" t="s">
        <v>72</v>
      </c>
      <c r="D3488" s="81" t="s">
        <v>155</v>
      </c>
      <c r="E3488" s="254" t="s">
        <v>2088</v>
      </c>
      <c r="F3488" s="154" t="s">
        <v>4317</v>
      </c>
      <c r="G3488" s="83" t="s">
        <v>1617</v>
      </c>
      <c r="H3488" s="83" t="s">
        <v>1618</v>
      </c>
      <c r="I3488" s="83" t="s">
        <v>199</v>
      </c>
      <c r="J3488" s="83" t="s">
        <v>1619</v>
      </c>
      <c r="K3488" s="83" t="s">
        <v>857</v>
      </c>
      <c r="L3488" s="84" t="s">
        <v>1614</v>
      </c>
      <c r="M3488" s="84" t="s">
        <v>917</v>
      </c>
      <c r="N3488" s="83">
        <v>1</v>
      </c>
      <c r="O3488" s="83">
        <v>1</v>
      </c>
      <c r="P3488" s="83">
        <v>40</v>
      </c>
      <c r="Q3488" s="241">
        <f t="shared" si="258"/>
        <v>40</v>
      </c>
      <c r="R3488" s="240" t="str">
        <f t="shared" si="259"/>
        <v>OLASI RİSK</v>
      </c>
      <c r="S3488" s="84" t="s">
        <v>918</v>
      </c>
      <c r="T3488" s="83" t="s">
        <v>186</v>
      </c>
      <c r="U3488" s="155" t="s">
        <v>919</v>
      </c>
      <c r="V3488" s="85" t="s">
        <v>961</v>
      </c>
      <c r="W3488" s="156" t="s">
        <v>919</v>
      </c>
      <c r="X3488" s="156" t="s">
        <v>858</v>
      </c>
      <c r="Y3488" s="83">
        <v>1</v>
      </c>
      <c r="Z3488" s="83">
        <v>0.5</v>
      </c>
      <c r="AA3488" s="83">
        <v>40</v>
      </c>
      <c r="AB3488" s="241">
        <f t="shared" si="260"/>
        <v>20</v>
      </c>
      <c r="AC3488" s="240" t="str">
        <f t="shared" si="261"/>
        <v>OLASI RİSK</v>
      </c>
      <c r="AD3488" s="81" t="s">
        <v>493</v>
      </c>
      <c r="AE3488" s="81" t="s">
        <v>1599</v>
      </c>
      <c r="AF3488" s="240" t="s">
        <v>1620</v>
      </c>
      <c r="AG3488" s="83" t="s">
        <v>1042</v>
      </c>
    </row>
    <row r="3489" spans="1:33" ht="175" x14ac:dyDescent="0.45">
      <c r="A3489" s="152">
        <v>3482</v>
      </c>
      <c r="B3489" s="153">
        <v>45875</v>
      </c>
      <c r="C3489" s="83" t="s">
        <v>72</v>
      </c>
      <c r="D3489" s="81" t="s">
        <v>155</v>
      </c>
      <c r="E3489" s="254" t="s">
        <v>2088</v>
      </c>
      <c r="F3489" s="154" t="s">
        <v>4317</v>
      </c>
      <c r="G3489" s="83" t="s">
        <v>1615</v>
      </c>
      <c r="H3489" s="83" t="s">
        <v>1621</v>
      </c>
      <c r="I3489" s="83" t="s">
        <v>199</v>
      </c>
      <c r="J3489" s="83" t="s">
        <v>1619</v>
      </c>
      <c r="K3489" s="83" t="s">
        <v>857</v>
      </c>
      <c r="L3489" s="84" t="s">
        <v>1614</v>
      </c>
      <c r="M3489" s="84" t="s">
        <v>917</v>
      </c>
      <c r="N3489" s="83">
        <v>1</v>
      </c>
      <c r="O3489" s="83">
        <v>1</v>
      </c>
      <c r="P3489" s="83">
        <v>40</v>
      </c>
      <c r="Q3489" s="241">
        <f t="shared" si="258"/>
        <v>40</v>
      </c>
      <c r="R3489" s="240" t="str">
        <f t="shared" si="259"/>
        <v>OLASI RİSK</v>
      </c>
      <c r="S3489" s="84" t="s">
        <v>918</v>
      </c>
      <c r="T3489" s="83" t="s">
        <v>186</v>
      </c>
      <c r="U3489" s="155" t="s">
        <v>919</v>
      </c>
      <c r="V3489" s="85" t="s">
        <v>961</v>
      </c>
      <c r="W3489" s="156" t="s">
        <v>919</v>
      </c>
      <c r="X3489" s="156" t="s">
        <v>858</v>
      </c>
      <c r="Y3489" s="83">
        <v>1</v>
      </c>
      <c r="Z3489" s="83">
        <v>0.5</v>
      </c>
      <c r="AA3489" s="83">
        <v>15</v>
      </c>
      <c r="AB3489" s="241">
        <f t="shared" si="260"/>
        <v>7.5</v>
      </c>
      <c r="AC3489" s="240" t="str">
        <f t="shared" si="261"/>
        <v>DÜŞÜK RİSK</v>
      </c>
      <c r="AD3489" s="81" t="s">
        <v>493</v>
      </c>
      <c r="AE3489" s="81" t="s">
        <v>1599</v>
      </c>
      <c r="AF3489" s="240" t="s">
        <v>1620</v>
      </c>
      <c r="AG3489" s="83" t="s">
        <v>1042</v>
      </c>
    </row>
    <row r="3490" spans="1:33" ht="175" x14ac:dyDescent="0.45">
      <c r="A3490" s="152">
        <v>3483</v>
      </c>
      <c r="B3490" s="153">
        <v>45875</v>
      </c>
      <c r="C3490" s="83" t="s">
        <v>72</v>
      </c>
      <c r="D3490" s="81" t="s">
        <v>155</v>
      </c>
      <c r="E3490" s="254" t="s">
        <v>2088</v>
      </c>
      <c r="F3490" s="154" t="s">
        <v>4317</v>
      </c>
      <c r="G3490" s="83" t="s">
        <v>1617</v>
      </c>
      <c r="H3490" s="83" t="s">
        <v>1622</v>
      </c>
      <c r="I3490" s="83" t="s">
        <v>1623</v>
      </c>
      <c r="J3490" s="83" t="s">
        <v>1619</v>
      </c>
      <c r="K3490" s="83" t="s">
        <v>857</v>
      </c>
      <c r="L3490" s="84" t="s">
        <v>1614</v>
      </c>
      <c r="M3490" s="84" t="s">
        <v>917</v>
      </c>
      <c r="N3490" s="83">
        <v>1</v>
      </c>
      <c r="O3490" s="83">
        <v>1</v>
      </c>
      <c r="P3490" s="83">
        <v>40</v>
      </c>
      <c r="Q3490" s="241">
        <f t="shared" si="258"/>
        <v>40</v>
      </c>
      <c r="R3490" s="240" t="str">
        <f t="shared" si="259"/>
        <v>OLASI RİSK</v>
      </c>
      <c r="S3490" s="84" t="s">
        <v>918</v>
      </c>
      <c r="T3490" s="83" t="s">
        <v>186</v>
      </c>
      <c r="U3490" s="155" t="s">
        <v>919</v>
      </c>
      <c r="V3490" s="85" t="s">
        <v>961</v>
      </c>
      <c r="W3490" s="156" t="s">
        <v>919</v>
      </c>
      <c r="X3490" s="156" t="s">
        <v>858</v>
      </c>
      <c r="Y3490" s="83">
        <v>1</v>
      </c>
      <c r="Z3490" s="83">
        <v>0.5</v>
      </c>
      <c r="AA3490" s="83">
        <v>15</v>
      </c>
      <c r="AB3490" s="241">
        <f t="shared" si="260"/>
        <v>7.5</v>
      </c>
      <c r="AC3490" s="240" t="str">
        <f t="shared" si="261"/>
        <v>DÜŞÜK RİSK</v>
      </c>
      <c r="AD3490" s="81" t="s">
        <v>493</v>
      </c>
      <c r="AE3490" s="81" t="s">
        <v>1599</v>
      </c>
      <c r="AF3490" s="240" t="s">
        <v>1620</v>
      </c>
      <c r="AG3490" s="83" t="s">
        <v>1042</v>
      </c>
    </row>
    <row r="3491" spans="1:33" ht="175" x14ac:dyDescent="0.45">
      <c r="A3491" s="152">
        <v>3484</v>
      </c>
      <c r="B3491" s="153">
        <v>45875</v>
      </c>
      <c r="C3491" s="83" t="s">
        <v>72</v>
      </c>
      <c r="D3491" s="81" t="s">
        <v>155</v>
      </c>
      <c r="E3491" s="254" t="s">
        <v>2088</v>
      </c>
      <c r="F3491" s="154" t="s">
        <v>4317</v>
      </c>
      <c r="G3491" s="83" t="s">
        <v>1617</v>
      </c>
      <c r="H3491" s="83" t="s">
        <v>1624</v>
      </c>
      <c r="I3491" s="83" t="s">
        <v>1623</v>
      </c>
      <c r="J3491" s="83" t="s">
        <v>1619</v>
      </c>
      <c r="K3491" s="83" t="s">
        <v>857</v>
      </c>
      <c r="L3491" s="84" t="s">
        <v>1614</v>
      </c>
      <c r="M3491" s="84" t="s">
        <v>917</v>
      </c>
      <c r="N3491" s="83">
        <v>1</v>
      </c>
      <c r="O3491" s="83">
        <v>1</v>
      </c>
      <c r="P3491" s="83">
        <v>40</v>
      </c>
      <c r="Q3491" s="241">
        <f t="shared" si="258"/>
        <v>40</v>
      </c>
      <c r="R3491" s="240" t="str">
        <f t="shared" si="259"/>
        <v>OLASI RİSK</v>
      </c>
      <c r="S3491" s="84" t="s">
        <v>918</v>
      </c>
      <c r="T3491" s="83" t="s">
        <v>186</v>
      </c>
      <c r="U3491" s="155" t="s">
        <v>919</v>
      </c>
      <c r="V3491" s="85" t="s">
        <v>961</v>
      </c>
      <c r="W3491" s="156" t="s">
        <v>919</v>
      </c>
      <c r="X3491" s="156" t="s">
        <v>858</v>
      </c>
      <c r="Y3491" s="83">
        <v>1</v>
      </c>
      <c r="Z3491" s="83">
        <v>0.5</v>
      </c>
      <c r="AA3491" s="83">
        <v>15</v>
      </c>
      <c r="AB3491" s="241">
        <f t="shared" si="260"/>
        <v>7.5</v>
      </c>
      <c r="AC3491" s="240" t="str">
        <f t="shared" si="261"/>
        <v>DÜŞÜK RİSK</v>
      </c>
      <c r="AD3491" s="81" t="s">
        <v>493</v>
      </c>
      <c r="AE3491" s="81" t="s">
        <v>1599</v>
      </c>
      <c r="AF3491" s="240" t="s">
        <v>1620</v>
      </c>
      <c r="AG3491" s="83" t="s">
        <v>1042</v>
      </c>
    </row>
    <row r="3492" spans="1:33" ht="175" x14ac:dyDescent="0.45">
      <c r="A3492" s="152">
        <v>3485</v>
      </c>
      <c r="B3492" s="153">
        <v>45875</v>
      </c>
      <c r="C3492" s="83" t="s">
        <v>72</v>
      </c>
      <c r="D3492" s="81" t="s">
        <v>155</v>
      </c>
      <c r="E3492" s="254" t="s">
        <v>2088</v>
      </c>
      <c r="F3492" s="154" t="s">
        <v>4317</v>
      </c>
      <c r="G3492" s="83" t="s">
        <v>1615</v>
      </c>
      <c r="H3492" s="83" t="s">
        <v>1625</v>
      </c>
      <c r="I3492" s="83" t="s">
        <v>1623</v>
      </c>
      <c r="J3492" s="83" t="s">
        <v>1619</v>
      </c>
      <c r="K3492" s="83" t="s">
        <v>857</v>
      </c>
      <c r="L3492" s="84" t="s">
        <v>1614</v>
      </c>
      <c r="M3492" s="84" t="s">
        <v>917</v>
      </c>
      <c r="N3492" s="83">
        <v>1</v>
      </c>
      <c r="O3492" s="83">
        <v>1</v>
      </c>
      <c r="P3492" s="83">
        <v>40</v>
      </c>
      <c r="Q3492" s="241">
        <f t="shared" si="258"/>
        <v>40</v>
      </c>
      <c r="R3492" s="240" t="str">
        <f t="shared" si="259"/>
        <v>OLASI RİSK</v>
      </c>
      <c r="S3492" s="84" t="s">
        <v>918</v>
      </c>
      <c r="T3492" s="83" t="s">
        <v>186</v>
      </c>
      <c r="U3492" s="155" t="s">
        <v>919</v>
      </c>
      <c r="V3492" s="85" t="s">
        <v>961</v>
      </c>
      <c r="W3492" s="156" t="s">
        <v>919</v>
      </c>
      <c r="X3492" s="156" t="s">
        <v>858</v>
      </c>
      <c r="Y3492" s="83">
        <v>1</v>
      </c>
      <c r="Z3492" s="83">
        <v>0.5</v>
      </c>
      <c r="AA3492" s="83">
        <v>15</v>
      </c>
      <c r="AB3492" s="241">
        <f t="shared" si="260"/>
        <v>7.5</v>
      </c>
      <c r="AC3492" s="240" t="str">
        <f t="shared" si="261"/>
        <v>DÜŞÜK RİSK</v>
      </c>
      <c r="AD3492" s="81" t="s">
        <v>493</v>
      </c>
      <c r="AE3492" s="81" t="s">
        <v>1599</v>
      </c>
      <c r="AF3492" s="240" t="s">
        <v>1620</v>
      </c>
      <c r="AG3492" s="83" t="s">
        <v>1042</v>
      </c>
    </row>
    <row r="3493" spans="1:33" ht="122.5" x14ac:dyDescent="0.45">
      <c r="A3493" s="152">
        <v>3486</v>
      </c>
      <c r="B3493" s="153">
        <v>45875</v>
      </c>
      <c r="C3493" s="83" t="s">
        <v>72</v>
      </c>
      <c r="D3493" s="81" t="s">
        <v>155</v>
      </c>
      <c r="E3493" s="254" t="s">
        <v>2088</v>
      </c>
      <c r="F3493" s="154" t="s">
        <v>4317</v>
      </c>
      <c r="G3493" s="83" t="s">
        <v>1626</v>
      </c>
      <c r="H3493" s="83" t="s">
        <v>1627</v>
      </c>
      <c r="I3493" s="83" t="s">
        <v>1628</v>
      </c>
      <c r="J3493" s="83" t="s">
        <v>1629</v>
      </c>
      <c r="K3493" s="83" t="s">
        <v>857</v>
      </c>
      <c r="L3493" s="84" t="s">
        <v>1630</v>
      </c>
      <c r="M3493" s="84" t="s">
        <v>917</v>
      </c>
      <c r="N3493" s="83">
        <v>0.5</v>
      </c>
      <c r="O3493" s="83">
        <v>0.5</v>
      </c>
      <c r="P3493" s="83">
        <v>1</v>
      </c>
      <c r="Q3493" s="241">
        <f t="shared" si="258"/>
        <v>0.25</v>
      </c>
      <c r="R3493" s="240" t="str">
        <f t="shared" si="259"/>
        <v>DÜŞÜK RİSK</v>
      </c>
      <c r="S3493" s="84" t="s">
        <v>918</v>
      </c>
      <c r="T3493" s="83" t="s">
        <v>190</v>
      </c>
      <c r="U3493" s="155" t="s">
        <v>919</v>
      </c>
      <c r="V3493" s="85" t="s">
        <v>961</v>
      </c>
      <c r="W3493" s="156" t="s">
        <v>919</v>
      </c>
      <c r="X3493" s="156" t="s">
        <v>858</v>
      </c>
      <c r="Y3493" s="83">
        <v>0.5</v>
      </c>
      <c r="Z3493" s="83">
        <v>0.5</v>
      </c>
      <c r="AA3493" s="83">
        <v>1</v>
      </c>
      <c r="AB3493" s="241">
        <f t="shared" si="260"/>
        <v>0.25</v>
      </c>
      <c r="AC3493" s="240" t="str">
        <f t="shared" si="261"/>
        <v>DÜŞÜK RİSK</v>
      </c>
      <c r="AD3493" s="81" t="s">
        <v>132</v>
      </c>
      <c r="AE3493" s="81" t="s">
        <v>190</v>
      </c>
      <c r="AF3493" s="240" t="s">
        <v>1631</v>
      </c>
      <c r="AG3493" s="83" t="s">
        <v>1042</v>
      </c>
    </row>
    <row r="3494" spans="1:33" ht="105" x14ac:dyDescent="0.45">
      <c r="A3494" s="152">
        <v>3487</v>
      </c>
      <c r="B3494" s="153">
        <v>45875</v>
      </c>
      <c r="C3494" s="83" t="s">
        <v>72</v>
      </c>
      <c r="D3494" s="81" t="s">
        <v>156</v>
      </c>
      <c r="E3494" s="254" t="s">
        <v>2088</v>
      </c>
      <c r="F3494" s="154" t="s">
        <v>4317</v>
      </c>
      <c r="G3494" s="83" t="s">
        <v>1632</v>
      </c>
      <c r="H3494" s="83" t="s">
        <v>1633</v>
      </c>
      <c r="I3494" s="83" t="s">
        <v>1634</v>
      </c>
      <c r="J3494" s="83" t="s">
        <v>1635</v>
      </c>
      <c r="K3494" s="83" t="s">
        <v>515</v>
      </c>
      <c r="L3494" s="84" t="s">
        <v>1636</v>
      </c>
      <c r="M3494" s="84" t="s">
        <v>917</v>
      </c>
      <c r="N3494" s="83">
        <v>0.5</v>
      </c>
      <c r="O3494" s="83">
        <v>0.5</v>
      </c>
      <c r="P3494" s="83">
        <v>1</v>
      </c>
      <c r="Q3494" s="241">
        <f t="shared" si="258"/>
        <v>0.25</v>
      </c>
      <c r="R3494" s="240" t="str">
        <f t="shared" si="259"/>
        <v>DÜŞÜK RİSK</v>
      </c>
      <c r="S3494" s="84" t="s">
        <v>918</v>
      </c>
      <c r="T3494" s="83" t="s">
        <v>186</v>
      </c>
      <c r="U3494" s="155" t="s">
        <v>919</v>
      </c>
      <c r="V3494" s="85" t="s">
        <v>961</v>
      </c>
      <c r="W3494" s="156" t="s">
        <v>919</v>
      </c>
      <c r="X3494" s="156" t="s">
        <v>858</v>
      </c>
      <c r="Y3494" s="83">
        <v>0.5</v>
      </c>
      <c r="Z3494" s="83">
        <v>0.5</v>
      </c>
      <c r="AA3494" s="83">
        <v>1</v>
      </c>
      <c r="AB3494" s="241">
        <f t="shared" si="260"/>
        <v>0.25</v>
      </c>
      <c r="AC3494" s="240" t="str">
        <f t="shared" si="261"/>
        <v>DÜŞÜK RİSK</v>
      </c>
      <c r="AD3494" s="81" t="s">
        <v>132</v>
      </c>
      <c r="AE3494" s="81" t="s">
        <v>186</v>
      </c>
      <c r="AF3494" s="240" t="s">
        <v>978</v>
      </c>
      <c r="AG3494" s="83" t="s">
        <v>1058</v>
      </c>
    </row>
    <row r="3495" spans="1:33" ht="140" x14ac:dyDescent="0.45">
      <c r="A3495" s="152">
        <v>3488</v>
      </c>
      <c r="B3495" s="153">
        <v>45875</v>
      </c>
      <c r="C3495" s="83" t="s">
        <v>72</v>
      </c>
      <c r="D3495" s="81" t="s">
        <v>156</v>
      </c>
      <c r="E3495" s="254" t="s">
        <v>2088</v>
      </c>
      <c r="F3495" s="154" t="s">
        <v>4317</v>
      </c>
      <c r="G3495" s="83" t="s">
        <v>1637</v>
      </c>
      <c r="H3495" s="83" t="s">
        <v>1638</v>
      </c>
      <c r="I3495" s="83" t="s">
        <v>1639</v>
      </c>
      <c r="J3495" s="83" t="s">
        <v>1640</v>
      </c>
      <c r="K3495" s="83" t="s">
        <v>515</v>
      </c>
      <c r="L3495" s="84" t="s">
        <v>1641</v>
      </c>
      <c r="M3495" s="84" t="s">
        <v>917</v>
      </c>
      <c r="N3495" s="83">
        <v>1</v>
      </c>
      <c r="O3495" s="83">
        <v>3</v>
      </c>
      <c r="P3495" s="83">
        <v>15</v>
      </c>
      <c r="Q3495" s="241">
        <f t="shared" si="258"/>
        <v>45</v>
      </c>
      <c r="R3495" s="240" t="str">
        <f t="shared" si="259"/>
        <v>OLASI RİSK</v>
      </c>
      <c r="S3495" s="84" t="s">
        <v>918</v>
      </c>
      <c r="T3495" s="83" t="s">
        <v>187</v>
      </c>
      <c r="U3495" s="155" t="s">
        <v>919</v>
      </c>
      <c r="V3495" s="85" t="s">
        <v>558</v>
      </c>
      <c r="W3495" s="156" t="s">
        <v>919</v>
      </c>
      <c r="X3495" s="156" t="s">
        <v>858</v>
      </c>
      <c r="Y3495" s="83">
        <v>1</v>
      </c>
      <c r="Z3495" s="83">
        <v>2</v>
      </c>
      <c r="AA3495" s="83">
        <v>3</v>
      </c>
      <c r="AB3495" s="241">
        <f t="shared" si="260"/>
        <v>6</v>
      </c>
      <c r="AC3495" s="240" t="str">
        <f t="shared" si="261"/>
        <v>DÜŞÜK RİSK</v>
      </c>
      <c r="AD3495" s="81" t="s">
        <v>651</v>
      </c>
      <c r="AE3495" s="81" t="s">
        <v>187</v>
      </c>
      <c r="AF3495" s="240" t="s">
        <v>1642</v>
      </c>
      <c r="AG3495" s="83" t="s">
        <v>1058</v>
      </c>
    </row>
    <row r="3496" spans="1:33" ht="175" x14ac:dyDescent="0.45">
      <c r="A3496" s="152">
        <v>3489</v>
      </c>
      <c r="B3496" s="153">
        <v>45875</v>
      </c>
      <c r="C3496" s="83" t="s">
        <v>72</v>
      </c>
      <c r="D3496" s="81" t="s">
        <v>156</v>
      </c>
      <c r="E3496" s="254" t="s">
        <v>2088</v>
      </c>
      <c r="F3496" s="154" t="s">
        <v>4317</v>
      </c>
      <c r="G3496" s="83" t="s">
        <v>1643</v>
      </c>
      <c r="H3496" s="83" t="s">
        <v>1644</v>
      </c>
      <c r="I3496" s="83" t="s">
        <v>1644</v>
      </c>
      <c r="J3496" s="83" t="s">
        <v>1645</v>
      </c>
      <c r="K3496" s="83" t="s">
        <v>857</v>
      </c>
      <c r="L3496" s="84" t="s">
        <v>1646</v>
      </c>
      <c r="M3496" s="84" t="s">
        <v>917</v>
      </c>
      <c r="N3496" s="83">
        <v>0.5</v>
      </c>
      <c r="O3496" s="83">
        <v>2</v>
      </c>
      <c r="P3496" s="83">
        <v>1</v>
      </c>
      <c r="Q3496" s="241">
        <f t="shared" si="258"/>
        <v>1</v>
      </c>
      <c r="R3496" s="240" t="str">
        <f t="shared" si="259"/>
        <v>DÜŞÜK RİSK</v>
      </c>
      <c r="S3496" s="84" t="s">
        <v>918</v>
      </c>
      <c r="T3496" s="83" t="s">
        <v>188</v>
      </c>
      <c r="U3496" s="155" t="s">
        <v>919</v>
      </c>
      <c r="V3496" s="85" t="s">
        <v>558</v>
      </c>
      <c r="W3496" s="156" t="s">
        <v>919</v>
      </c>
      <c r="X3496" s="156" t="s">
        <v>858</v>
      </c>
      <c r="Y3496" s="83">
        <v>0.5</v>
      </c>
      <c r="Z3496" s="83">
        <v>1</v>
      </c>
      <c r="AA3496" s="83">
        <v>1</v>
      </c>
      <c r="AB3496" s="241">
        <f t="shared" si="260"/>
        <v>0.5</v>
      </c>
      <c r="AC3496" s="240" t="str">
        <f t="shared" si="261"/>
        <v>DÜŞÜK RİSK</v>
      </c>
      <c r="AD3496" s="81" t="s">
        <v>651</v>
      </c>
      <c r="AE3496" s="81" t="s">
        <v>188</v>
      </c>
      <c r="AF3496" s="240" t="s">
        <v>552</v>
      </c>
      <c r="AG3496" s="83" t="s">
        <v>1058</v>
      </c>
    </row>
    <row r="3497" spans="1:33" ht="140" x14ac:dyDescent="0.45">
      <c r="A3497" s="152">
        <v>3490</v>
      </c>
      <c r="B3497" s="153">
        <v>45875</v>
      </c>
      <c r="C3497" s="83" t="s">
        <v>72</v>
      </c>
      <c r="D3497" s="81" t="s">
        <v>156</v>
      </c>
      <c r="E3497" s="254" t="s">
        <v>2088</v>
      </c>
      <c r="F3497" s="154" t="s">
        <v>4317</v>
      </c>
      <c r="G3497" s="83" t="s">
        <v>1647</v>
      </c>
      <c r="H3497" s="83" t="s">
        <v>1648</v>
      </c>
      <c r="I3497" s="83" t="s">
        <v>1784</v>
      </c>
      <c r="J3497" s="83" t="s">
        <v>1785</v>
      </c>
      <c r="K3497" s="83" t="s">
        <v>515</v>
      </c>
      <c r="L3497" s="84" t="s">
        <v>1651</v>
      </c>
      <c r="M3497" s="84" t="s">
        <v>917</v>
      </c>
      <c r="N3497" s="83">
        <v>3</v>
      </c>
      <c r="O3497" s="83">
        <v>6</v>
      </c>
      <c r="P3497" s="83">
        <v>3</v>
      </c>
      <c r="Q3497" s="241">
        <f t="shared" si="258"/>
        <v>54</v>
      </c>
      <c r="R3497" s="240" t="str">
        <f t="shared" si="259"/>
        <v>OLASI RİSK</v>
      </c>
      <c r="S3497" s="84" t="s">
        <v>918</v>
      </c>
      <c r="T3497" s="83" t="s">
        <v>186</v>
      </c>
      <c r="U3497" s="155" t="s">
        <v>919</v>
      </c>
      <c r="V3497" s="85" t="s">
        <v>558</v>
      </c>
      <c r="W3497" s="156" t="s">
        <v>919</v>
      </c>
      <c r="X3497" s="156" t="s">
        <v>858</v>
      </c>
      <c r="Y3497" s="83">
        <v>1</v>
      </c>
      <c r="Z3497" s="83">
        <v>3</v>
      </c>
      <c r="AA3497" s="83">
        <v>3</v>
      </c>
      <c r="AB3497" s="241">
        <f t="shared" si="260"/>
        <v>9</v>
      </c>
      <c r="AC3497" s="240" t="str">
        <f t="shared" si="261"/>
        <v>DÜŞÜK RİSK</v>
      </c>
      <c r="AD3497" s="81" t="s">
        <v>493</v>
      </c>
      <c r="AE3497" s="81" t="s">
        <v>186</v>
      </c>
      <c r="AF3497" s="240" t="s">
        <v>1652</v>
      </c>
      <c r="AG3497" s="83" t="s">
        <v>1058</v>
      </c>
    </row>
    <row r="3498" spans="1:33" ht="245" x14ac:dyDescent="0.45">
      <c r="A3498" s="152">
        <v>3491</v>
      </c>
      <c r="B3498" s="153">
        <v>45875</v>
      </c>
      <c r="C3498" s="83" t="s">
        <v>72</v>
      </c>
      <c r="D3498" s="81" t="s">
        <v>156</v>
      </c>
      <c r="E3498" s="254" t="s">
        <v>2088</v>
      </c>
      <c r="F3498" s="154" t="s">
        <v>4317</v>
      </c>
      <c r="G3498" s="83" t="s">
        <v>1653</v>
      </c>
      <c r="H3498" s="83" t="s">
        <v>1654</v>
      </c>
      <c r="I3498" s="83" t="s">
        <v>1655</v>
      </c>
      <c r="J3498" s="83" t="s">
        <v>1656</v>
      </c>
      <c r="K3498" s="83" t="s">
        <v>515</v>
      </c>
      <c r="L3498" s="84" t="s">
        <v>1657</v>
      </c>
      <c r="M3498" s="84" t="s">
        <v>917</v>
      </c>
      <c r="N3498" s="83">
        <v>1</v>
      </c>
      <c r="O3498" s="83">
        <v>0.5</v>
      </c>
      <c r="P3498" s="83">
        <v>1</v>
      </c>
      <c r="Q3498" s="241">
        <f t="shared" si="258"/>
        <v>0.5</v>
      </c>
      <c r="R3498" s="240" t="str">
        <f t="shared" si="259"/>
        <v>DÜŞÜK RİSK</v>
      </c>
      <c r="S3498" s="84" t="s">
        <v>918</v>
      </c>
      <c r="T3498" s="83" t="s">
        <v>186</v>
      </c>
      <c r="U3498" s="155" t="s">
        <v>919</v>
      </c>
      <c r="V3498" s="85" t="s">
        <v>558</v>
      </c>
      <c r="W3498" s="156" t="s">
        <v>919</v>
      </c>
      <c r="X3498" s="156" t="s">
        <v>858</v>
      </c>
      <c r="Y3498" s="83">
        <v>1</v>
      </c>
      <c r="Z3498" s="83">
        <v>0.5</v>
      </c>
      <c r="AA3498" s="83">
        <v>1</v>
      </c>
      <c r="AB3498" s="241">
        <f t="shared" si="260"/>
        <v>0.5</v>
      </c>
      <c r="AC3498" s="240" t="str">
        <f t="shared" si="261"/>
        <v>DÜŞÜK RİSK</v>
      </c>
      <c r="AD3498" s="81" t="s">
        <v>493</v>
      </c>
      <c r="AE3498" s="81" t="s">
        <v>186</v>
      </c>
      <c r="AF3498" s="240" t="s">
        <v>1658</v>
      </c>
      <c r="AG3498" s="83" t="s">
        <v>1659</v>
      </c>
    </row>
    <row r="3499" spans="1:33" ht="87.5" x14ac:dyDescent="0.45">
      <c r="A3499" s="152">
        <v>3492</v>
      </c>
      <c r="B3499" s="153">
        <v>45875</v>
      </c>
      <c r="C3499" s="83" t="s">
        <v>72</v>
      </c>
      <c r="D3499" s="81" t="s">
        <v>156</v>
      </c>
      <c r="E3499" s="254" t="s">
        <v>2088</v>
      </c>
      <c r="F3499" s="154" t="s">
        <v>4317</v>
      </c>
      <c r="G3499" s="83" t="s">
        <v>1653</v>
      </c>
      <c r="H3499" s="83" t="s">
        <v>1660</v>
      </c>
      <c r="I3499" s="83" t="s">
        <v>1661</v>
      </c>
      <c r="J3499" s="83" t="s">
        <v>1645</v>
      </c>
      <c r="K3499" s="83" t="s">
        <v>1008</v>
      </c>
      <c r="L3499" s="84" t="s">
        <v>1651</v>
      </c>
      <c r="M3499" s="84" t="s">
        <v>917</v>
      </c>
      <c r="N3499" s="83">
        <v>0.5</v>
      </c>
      <c r="O3499" s="83">
        <v>1</v>
      </c>
      <c r="P3499" s="83">
        <v>3</v>
      </c>
      <c r="Q3499" s="241">
        <f t="shared" si="258"/>
        <v>1.5</v>
      </c>
      <c r="R3499" s="240" t="str">
        <f t="shared" si="259"/>
        <v>DÜŞÜK RİSK</v>
      </c>
      <c r="S3499" s="84" t="s">
        <v>918</v>
      </c>
      <c r="T3499" s="83" t="s">
        <v>186</v>
      </c>
      <c r="U3499" s="155" t="s">
        <v>919</v>
      </c>
      <c r="V3499" s="85" t="s">
        <v>558</v>
      </c>
      <c r="W3499" s="156" t="s">
        <v>919</v>
      </c>
      <c r="X3499" s="156" t="s">
        <v>858</v>
      </c>
      <c r="Y3499" s="83">
        <v>0.5</v>
      </c>
      <c r="Z3499" s="83">
        <v>1</v>
      </c>
      <c r="AA3499" s="83">
        <v>3</v>
      </c>
      <c r="AB3499" s="241">
        <f t="shared" si="260"/>
        <v>1.5</v>
      </c>
      <c r="AC3499" s="240" t="str">
        <f t="shared" si="261"/>
        <v>DÜŞÜK RİSK</v>
      </c>
      <c r="AD3499" s="81" t="s">
        <v>493</v>
      </c>
      <c r="AE3499" s="81" t="s">
        <v>186</v>
      </c>
      <c r="AF3499" s="240" t="s">
        <v>1652</v>
      </c>
      <c r="AG3499" s="83" t="s">
        <v>1058</v>
      </c>
    </row>
    <row r="3500" spans="1:33" ht="157.5" x14ac:dyDescent="0.45">
      <c r="A3500" s="152">
        <v>3493</v>
      </c>
      <c r="B3500" s="153">
        <v>45875</v>
      </c>
      <c r="C3500" s="83" t="s">
        <v>72</v>
      </c>
      <c r="D3500" s="81" t="s">
        <v>156</v>
      </c>
      <c r="E3500" s="254" t="s">
        <v>2088</v>
      </c>
      <c r="F3500" s="154" t="s">
        <v>4317</v>
      </c>
      <c r="G3500" s="83" t="s">
        <v>1662</v>
      </c>
      <c r="H3500" s="83" t="s">
        <v>1663</v>
      </c>
      <c r="I3500" s="83" t="s">
        <v>1664</v>
      </c>
      <c r="J3500" s="83" t="s">
        <v>1665</v>
      </c>
      <c r="K3500" s="83" t="s">
        <v>1008</v>
      </c>
      <c r="L3500" s="84" t="s">
        <v>1666</v>
      </c>
      <c r="M3500" s="84" t="s">
        <v>917</v>
      </c>
      <c r="N3500" s="83">
        <v>1</v>
      </c>
      <c r="O3500" s="83">
        <v>3</v>
      </c>
      <c r="P3500" s="83">
        <v>3</v>
      </c>
      <c r="Q3500" s="241">
        <f t="shared" si="258"/>
        <v>9</v>
      </c>
      <c r="R3500" s="240" t="str">
        <f t="shared" si="259"/>
        <v>DÜŞÜK RİSK</v>
      </c>
      <c r="S3500" s="84" t="s">
        <v>918</v>
      </c>
      <c r="T3500" s="83" t="s">
        <v>132</v>
      </c>
      <c r="U3500" s="155" t="s">
        <v>919</v>
      </c>
      <c r="V3500" s="85" t="s">
        <v>558</v>
      </c>
      <c r="W3500" s="156" t="s">
        <v>919</v>
      </c>
      <c r="X3500" s="156" t="s">
        <v>858</v>
      </c>
      <c r="Y3500" s="83">
        <v>0.5</v>
      </c>
      <c r="Z3500" s="83">
        <v>3</v>
      </c>
      <c r="AA3500" s="83">
        <v>3</v>
      </c>
      <c r="AB3500" s="241">
        <f t="shared" si="260"/>
        <v>4.5</v>
      </c>
      <c r="AC3500" s="240" t="str">
        <f t="shared" si="261"/>
        <v>DÜŞÜK RİSK</v>
      </c>
      <c r="AD3500" s="81" t="s">
        <v>931</v>
      </c>
      <c r="AE3500" s="81" t="s">
        <v>132</v>
      </c>
      <c r="AF3500" s="240" t="s">
        <v>1667</v>
      </c>
      <c r="AG3500" s="83" t="s">
        <v>1058</v>
      </c>
    </row>
    <row r="3501" spans="1:33" ht="157.5" x14ac:dyDescent="0.45">
      <c r="A3501" s="152">
        <v>3494</v>
      </c>
      <c r="B3501" s="153">
        <v>45875</v>
      </c>
      <c r="C3501" s="83" t="s">
        <v>72</v>
      </c>
      <c r="D3501" s="81" t="s">
        <v>156</v>
      </c>
      <c r="E3501" s="254" t="s">
        <v>2088</v>
      </c>
      <c r="F3501" s="154" t="s">
        <v>4317</v>
      </c>
      <c r="G3501" s="83" t="s">
        <v>1662</v>
      </c>
      <c r="H3501" s="83" t="s">
        <v>1668</v>
      </c>
      <c r="I3501" s="83" t="s">
        <v>1669</v>
      </c>
      <c r="J3501" s="83" t="s">
        <v>1670</v>
      </c>
      <c r="K3501" s="83" t="s">
        <v>1114</v>
      </c>
      <c r="L3501" s="84" t="s">
        <v>1666</v>
      </c>
      <c r="M3501" s="84" t="s">
        <v>917</v>
      </c>
      <c r="N3501" s="83">
        <v>1</v>
      </c>
      <c r="O3501" s="83">
        <v>3</v>
      </c>
      <c r="P3501" s="83">
        <v>3</v>
      </c>
      <c r="Q3501" s="241">
        <f t="shared" si="258"/>
        <v>9</v>
      </c>
      <c r="R3501" s="240" t="str">
        <f t="shared" si="259"/>
        <v>DÜŞÜK RİSK</v>
      </c>
      <c r="S3501" s="84" t="s">
        <v>918</v>
      </c>
      <c r="T3501" s="83" t="s">
        <v>132</v>
      </c>
      <c r="U3501" s="155" t="s">
        <v>919</v>
      </c>
      <c r="V3501" s="85" t="s">
        <v>558</v>
      </c>
      <c r="W3501" s="156" t="s">
        <v>919</v>
      </c>
      <c r="X3501" s="156" t="s">
        <v>858</v>
      </c>
      <c r="Y3501" s="83">
        <v>0.5</v>
      </c>
      <c r="Z3501" s="83">
        <v>3</v>
      </c>
      <c r="AA3501" s="83">
        <v>3</v>
      </c>
      <c r="AB3501" s="241">
        <f t="shared" si="260"/>
        <v>4.5</v>
      </c>
      <c r="AC3501" s="240" t="str">
        <f t="shared" si="261"/>
        <v>DÜŞÜK RİSK</v>
      </c>
      <c r="AD3501" s="81" t="s">
        <v>931</v>
      </c>
      <c r="AE3501" s="81" t="s">
        <v>132</v>
      </c>
      <c r="AF3501" s="240" t="s">
        <v>1667</v>
      </c>
      <c r="AG3501" s="83" t="s">
        <v>1058</v>
      </c>
    </row>
    <row r="3502" spans="1:33" ht="157.5" x14ac:dyDescent="0.45">
      <c r="A3502" s="152">
        <v>3495</v>
      </c>
      <c r="B3502" s="153">
        <v>45875</v>
      </c>
      <c r="C3502" s="83" t="s">
        <v>72</v>
      </c>
      <c r="D3502" s="81" t="s">
        <v>156</v>
      </c>
      <c r="E3502" s="254" t="s">
        <v>2088</v>
      </c>
      <c r="F3502" s="154" t="s">
        <v>4317</v>
      </c>
      <c r="G3502" s="83" t="s">
        <v>1662</v>
      </c>
      <c r="H3502" s="83" t="s">
        <v>1671</v>
      </c>
      <c r="I3502" s="83" t="s">
        <v>1672</v>
      </c>
      <c r="J3502" s="83" t="s">
        <v>1673</v>
      </c>
      <c r="K3502" s="83" t="s">
        <v>1114</v>
      </c>
      <c r="L3502" s="84" t="s">
        <v>1666</v>
      </c>
      <c r="M3502" s="84" t="s">
        <v>917</v>
      </c>
      <c r="N3502" s="83">
        <v>1</v>
      </c>
      <c r="O3502" s="83">
        <v>3</v>
      </c>
      <c r="P3502" s="83">
        <v>3</v>
      </c>
      <c r="Q3502" s="241">
        <f t="shared" si="258"/>
        <v>9</v>
      </c>
      <c r="R3502" s="240" t="str">
        <f t="shared" si="259"/>
        <v>DÜŞÜK RİSK</v>
      </c>
      <c r="S3502" s="84" t="s">
        <v>918</v>
      </c>
      <c r="T3502" s="83" t="s">
        <v>132</v>
      </c>
      <c r="U3502" s="155" t="s">
        <v>919</v>
      </c>
      <c r="V3502" s="85" t="s">
        <v>558</v>
      </c>
      <c r="W3502" s="156" t="s">
        <v>919</v>
      </c>
      <c r="X3502" s="156" t="s">
        <v>858</v>
      </c>
      <c r="Y3502" s="83">
        <v>0.5</v>
      </c>
      <c r="Z3502" s="83">
        <v>3</v>
      </c>
      <c r="AA3502" s="83">
        <v>3</v>
      </c>
      <c r="AB3502" s="241">
        <f t="shared" si="260"/>
        <v>4.5</v>
      </c>
      <c r="AC3502" s="240" t="str">
        <f t="shared" si="261"/>
        <v>DÜŞÜK RİSK</v>
      </c>
      <c r="AD3502" s="81" t="s">
        <v>931</v>
      </c>
      <c r="AE3502" s="81" t="s">
        <v>132</v>
      </c>
      <c r="AF3502" s="240" t="s">
        <v>1667</v>
      </c>
      <c r="AG3502" s="83" t="s">
        <v>1058</v>
      </c>
    </row>
    <row r="3503" spans="1:33" ht="157.5" x14ac:dyDescent="0.45">
      <c r="A3503" s="152">
        <v>3496</v>
      </c>
      <c r="B3503" s="153">
        <v>45875</v>
      </c>
      <c r="C3503" s="83" t="s">
        <v>72</v>
      </c>
      <c r="D3503" s="81" t="s">
        <v>156</v>
      </c>
      <c r="E3503" s="254" t="s">
        <v>2088</v>
      </c>
      <c r="F3503" s="154" t="s">
        <v>4317</v>
      </c>
      <c r="G3503" s="83" t="s">
        <v>1674</v>
      </c>
      <c r="H3503" s="83" t="s">
        <v>1675</v>
      </c>
      <c r="I3503" s="83" t="s">
        <v>1676</v>
      </c>
      <c r="J3503" s="83" t="s">
        <v>1645</v>
      </c>
      <c r="K3503" s="83" t="s">
        <v>1114</v>
      </c>
      <c r="L3503" s="84" t="s">
        <v>1666</v>
      </c>
      <c r="M3503" s="84" t="s">
        <v>917</v>
      </c>
      <c r="N3503" s="83">
        <v>1</v>
      </c>
      <c r="O3503" s="83">
        <v>3</v>
      </c>
      <c r="P3503" s="83">
        <v>3</v>
      </c>
      <c r="Q3503" s="241">
        <f t="shared" si="258"/>
        <v>9</v>
      </c>
      <c r="R3503" s="240" t="str">
        <f t="shared" si="259"/>
        <v>DÜŞÜK RİSK</v>
      </c>
      <c r="S3503" s="84" t="s">
        <v>918</v>
      </c>
      <c r="T3503" s="83" t="s">
        <v>132</v>
      </c>
      <c r="U3503" s="155" t="s">
        <v>919</v>
      </c>
      <c r="V3503" s="85" t="s">
        <v>558</v>
      </c>
      <c r="W3503" s="156" t="s">
        <v>919</v>
      </c>
      <c r="X3503" s="156" t="s">
        <v>858</v>
      </c>
      <c r="Y3503" s="83">
        <v>0.5</v>
      </c>
      <c r="Z3503" s="83">
        <v>3</v>
      </c>
      <c r="AA3503" s="83">
        <v>3</v>
      </c>
      <c r="AB3503" s="241">
        <f t="shared" si="260"/>
        <v>4.5</v>
      </c>
      <c r="AC3503" s="240" t="str">
        <f t="shared" si="261"/>
        <v>DÜŞÜK RİSK</v>
      </c>
      <c r="AD3503" s="81" t="s">
        <v>931</v>
      </c>
      <c r="AE3503" s="81" t="s">
        <v>132</v>
      </c>
      <c r="AF3503" s="240" t="s">
        <v>1667</v>
      </c>
      <c r="AG3503" s="83" t="s">
        <v>1058</v>
      </c>
    </row>
    <row r="3504" spans="1:33" ht="157.5" x14ac:dyDescent="0.45">
      <c r="A3504" s="152">
        <v>3497</v>
      </c>
      <c r="B3504" s="153">
        <v>45875</v>
      </c>
      <c r="C3504" s="83" t="s">
        <v>72</v>
      </c>
      <c r="D3504" s="81" t="s">
        <v>156</v>
      </c>
      <c r="E3504" s="254" t="s">
        <v>2088</v>
      </c>
      <c r="F3504" s="154" t="s">
        <v>4317</v>
      </c>
      <c r="G3504" s="83" t="s">
        <v>1674</v>
      </c>
      <c r="H3504" s="83" t="s">
        <v>1677</v>
      </c>
      <c r="I3504" s="83" t="s">
        <v>1676</v>
      </c>
      <c r="J3504" s="83" t="s">
        <v>1645</v>
      </c>
      <c r="K3504" s="83" t="s">
        <v>1114</v>
      </c>
      <c r="L3504" s="84" t="s">
        <v>1666</v>
      </c>
      <c r="M3504" s="84" t="s">
        <v>917</v>
      </c>
      <c r="N3504" s="83">
        <v>0.5</v>
      </c>
      <c r="O3504" s="83">
        <v>3</v>
      </c>
      <c r="P3504" s="83">
        <v>3</v>
      </c>
      <c r="Q3504" s="241">
        <f t="shared" si="258"/>
        <v>4.5</v>
      </c>
      <c r="R3504" s="240" t="str">
        <f t="shared" si="259"/>
        <v>DÜŞÜK RİSK</v>
      </c>
      <c r="S3504" s="84" t="s">
        <v>918</v>
      </c>
      <c r="T3504" s="83" t="s">
        <v>132</v>
      </c>
      <c r="U3504" s="155" t="s">
        <v>919</v>
      </c>
      <c r="V3504" s="85" t="s">
        <v>558</v>
      </c>
      <c r="W3504" s="156" t="s">
        <v>919</v>
      </c>
      <c r="X3504" s="156" t="s">
        <v>858</v>
      </c>
      <c r="Y3504" s="83">
        <v>0.5</v>
      </c>
      <c r="Z3504" s="83">
        <v>3</v>
      </c>
      <c r="AA3504" s="83">
        <v>3</v>
      </c>
      <c r="AB3504" s="241">
        <f t="shared" si="260"/>
        <v>4.5</v>
      </c>
      <c r="AC3504" s="240" t="str">
        <f t="shared" si="261"/>
        <v>DÜŞÜK RİSK</v>
      </c>
      <c r="AD3504" s="81" t="s">
        <v>931</v>
      </c>
      <c r="AE3504" s="81" t="s">
        <v>132</v>
      </c>
      <c r="AF3504" s="240" t="s">
        <v>1667</v>
      </c>
      <c r="AG3504" s="83" t="s">
        <v>1058</v>
      </c>
    </row>
    <row r="3505" spans="1:33" ht="157.5" x14ac:dyDescent="0.45">
      <c r="A3505" s="152">
        <v>3498</v>
      </c>
      <c r="B3505" s="153">
        <v>45875</v>
      </c>
      <c r="C3505" s="83" t="s">
        <v>72</v>
      </c>
      <c r="D3505" s="81" t="s">
        <v>157</v>
      </c>
      <c r="E3505" s="254" t="s">
        <v>2088</v>
      </c>
      <c r="F3505" s="154" t="s">
        <v>4317</v>
      </c>
      <c r="G3505" s="83" t="s">
        <v>1043</v>
      </c>
      <c r="H3505" s="83" t="s">
        <v>2576</v>
      </c>
      <c r="I3505" s="83" t="s">
        <v>2577</v>
      </c>
      <c r="J3505" s="83" t="s">
        <v>1046</v>
      </c>
      <c r="K3505" s="83" t="s">
        <v>1008</v>
      </c>
      <c r="L3505" s="84" t="s">
        <v>1047</v>
      </c>
      <c r="M3505" s="84" t="s">
        <v>917</v>
      </c>
      <c r="N3505" s="83">
        <v>0.5</v>
      </c>
      <c r="O3505" s="83">
        <v>6</v>
      </c>
      <c r="P3505" s="83">
        <v>3</v>
      </c>
      <c r="Q3505" s="241">
        <f t="shared" si="258"/>
        <v>9</v>
      </c>
      <c r="R3505" s="240" t="str">
        <f t="shared" si="259"/>
        <v>DÜŞÜK RİSK</v>
      </c>
      <c r="S3505" s="84" t="s">
        <v>918</v>
      </c>
      <c r="T3505" s="83" t="s">
        <v>186</v>
      </c>
      <c r="U3505" s="155" t="s">
        <v>919</v>
      </c>
      <c r="V3505" s="85" t="s">
        <v>558</v>
      </c>
      <c r="W3505" s="156" t="s">
        <v>919</v>
      </c>
      <c r="X3505" s="156" t="s">
        <v>858</v>
      </c>
      <c r="Y3505" s="83">
        <v>0.2</v>
      </c>
      <c r="Z3505" s="83">
        <v>3</v>
      </c>
      <c r="AA3505" s="83">
        <v>3</v>
      </c>
      <c r="AB3505" s="241">
        <f t="shared" si="260"/>
        <v>1.8000000000000003</v>
      </c>
      <c r="AC3505" s="240" t="str">
        <f t="shared" si="261"/>
        <v>DÜŞÜK RİSK</v>
      </c>
      <c r="AD3505" s="81" t="s">
        <v>132</v>
      </c>
      <c r="AE3505" s="81" t="s">
        <v>186</v>
      </c>
      <c r="AF3505" s="240" t="s">
        <v>921</v>
      </c>
      <c r="AG3505" s="83" t="s">
        <v>288</v>
      </c>
    </row>
    <row r="3506" spans="1:33" ht="140" x14ac:dyDescent="0.45">
      <c r="A3506" s="152">
        <v>3499</v>
      </c>
      <c r="B3506" s="153">
        <v>45875</v>
      </c>
      <c r="C3506" s="83" t="s">
        <v>72</v>
      </c>
      <c r="D3506" s="81" t="s">
        <v>157</v>
      </c>
      <c r="E3506" s="254" t="s">
        <v>2088</v>
      </c>
      <c r="F3506" s="154" t="s">
        <v>4317</v>
      </c>
      <c r="G3506" s="83" t="s">
        <v>963</v>
      </c>
      <c r="H3506" s="83" t="s">
        <v>1054</v>
      </c>
      <c r="I3506" s="83" t="s">
        <v>1055</v>
      </c>
      <c r="J3506" s="83" t="s">
        <v>1056</v>
      </c>
      <c r="K3506" s="83" t="s">
        <v>515</v>
      </c>
      <c r="L3506" s="84" t="s">
        <v>1057</v>
      </c>
      <c r="M3506" s="84" t="s">
        <v>917</v>
      </c>
      <c r="N3506" s="83">
        <v>3</v>
      </c>
      <c r="O3506" s="83">
        <v>6</v>
      </c>
      <c r="P3506" s="83">
        <v>1</v>
      </c>
      <c r="Q3506" s="241">
        <f t="shared" si="258"/>
        <v>18</v>
      </c>
      <c r="R3506" s="240" t="str">
        <f t="shared" si="259"/>
        <v>DÜŞÜK RİSK</v>
      </c>
      <c r="S3506" s="84" t="s">
        <v>918</v>
      </c>
      <c r="T3506" s="83" t="s">
        <v>191</v>
      </c>
      <c r="U3506" s="155" t="s">
        <v>919</v>
      </c>
      <c r="V3506" s="85" t="s">
        <v>558</v>
      </c>
      <c r="W3506" s="156" t="s">
        <v>919</v>
      </c>
      <c r="X3506" s="156" t="s">
        <v>858</v>
      </c>
      <c r="Y3506" s="83">
        <v>3</v>
      </c>
      <c r="Z3506" s="83">
        <v>3</v>
      </c>
      <c r="AA3506" s="83">
        <v>1</v>
      </c>
      <c r="AB3506" s="241">
        <f t="shared" si="260"/>
        <v>9</v>
      </c>
      <c r="AC3506" s="240" t="str">
        <f t="shared" si="261"/>
        <v>DÜŞÜK RİSK</v>
      </c>
      <c r="AD3506" s="81" t="s">
        <v>132</v>
      </c>
      <c r="AE3506" s="81" t="s">
        <v>191</v>
      </c>
      <c r="AF3506" s="240" t="s">
        <v>921</v>
      </c>
      <c r="AG3506" s="83" t="s">
        <v>1058</v>
      </c>
    </row>
    <row r="3507" spans="1:33" ht="157.5" x14ac:dyDescent="0.45">
      <c r="A3507" s="152">
        <v>3500</v>
      </c>
      <c r="B3507" s="153">
        <v>45875</v>
      </c>
      <c r="C3507" s="81" t="s">
        <v>72</v>
      </c>
      <c r="D3507" s="81" t="s">
        <v>158</v>
      </c>
      <c r="E3507" s="254" t="s">
        <v>2088</v>
      </c>
      <c r="F3507" s="154" t="s">
        <v>4317</v>
      </c>
      <c r="G3507" s="83" t="s">
        <v>1059</v>
      </c>
      <c r="H3507" s="83" t="s">
        <v>1060</v>
      </c>
      <c r="I3507" s="83" t="s">
        <v>1061</v>
      </c>
      <c r="J3507" s="83" t="s">
        <v>1062</v>
      </c>
      <c r="K3507" s="83" t="s">
        <v>1786</v>
      </c>
      <c r="L3507" s="84" t="s">
        <v>1063</v>
      </c>
      <c r="M3507" s="84" t="s">
        <v>917</v>
      </c>
      <c r="N3507" s="83">
        <v>0.5</v>
      </c>
      <c r="O3507" s="83">
        <v>2</v>
      </c>
      <c r="P3507" s="83">
        <v>40</v>
      </c>
      <c r="Q3507" s="241">
        <f t="shared" si="258"/>
        <v>40</v>
      </c>
      <c r="R3507" s="240" t="str">
        <f t="shared" si="259"/>
        <v>OLASI RİSK</v>
      </c>
      <c r="S3507" s="84" t="s">
        <v>918</v>
      </c>
      <c r="T3507" s="83" t="s">
        <v>190</v>
      </c>
      <c r="U3507" s="155" t="s">
        <v>919</v>
      </c>
      <c r="V3507" s="85" t="s">
        <v>558</v>
      </c>
      <c r="W3507" s="156" t="s">
        <v>919</v>
      </c>
      <c r="X3507" s="156" t="s">
        <v>858</v>
      </c>
      <c r="Y3507" s="83">
        <v>0.5</v>
      </c>
      <c r="Z3507" s="83">
        <v>2</v>
      </c>
      <c r="AA3507" s="83">
        <v>15</v>
      </c>
      <c r="AB3507" s="241">
        <f t="shared" si="260"/>
        <v>15</v>
      </c>
      <c r="AC3507" s="240" t="str">
        <f t="shared" si="261"/>
        <v>DÜŞÜK RİSK</v>
      </c>
      <c r="AD3507" s="81" t="s">
        <v>493</v>
      </c>
      <c r="AE3507" s="81" t="s">
        <v>190</v>
      </c>
      <c r="AF3507" s="240" t="s">
        <v>921</v>
      </c>
      <c r="AG3507" s="83" t="s">
        <v>1064</v>
      </c>
    </row>
    <row r="3508" spans="1:33" ht="140" x14ac:dyDescent="0.45">
      <c r="A3508" s="152">
        <v>3501</v>
      </c>
      <c r="B3508" s="153">
        <v>45875</v>
      </c>
      <c r="C3508" s="81" t="s">
        <v>72</v>
      </c>
      <c r="D3508" s="81" t="s">
        <v>158</v>
      </c>
      <c r="E3508" s="254" t="s">
        <v>2088</v>
      </c>
      <c r="F3508" s="154" t="s">
        <v>4317</v>
      </c>
      <c r="G3508" s="83" t="s">
        <v>1059</v>
      </c>
      <c r="H3508" s="83" t="s">
        <v>1065</v>
      </c>
      <c r="I3508" s="83" t="s">
        <v>1066</v>
      </c>
      <c r="J3508" s="83" t="s">
        <v>1067</v>
      </c>
      <c r="K3508" s="83" t="s">
        <v>1786</v>
      </c>
      <c r="L3508" s="84" t="s">
        <v>1063</v>
      </c>
      <c r="M3508" s="84" t="s">
        <v>917</v>
      </c>
      <c r="N3508" s="83">
        <v>0.5</v>
      </c>
      <c r="O3508" s="83">
        <v>2</v>
      </c>
      <c r="P3508" s="83">
        <v>15</v>
      </c>
      <c r="Q3508" s="241">
        <f t="shared" si="258"/>
        <v>15</v>
      </c>
      <c r="R3508" s="240" t="str">
        <f t="shared" si="259"/>
        <v>DÜŞÜK RİSK</v>
      </c>
      <c r="S3508" s="84" t="s">
        <v>918</v>
      </c>
      <c r="T3508" s="83" t="s">
        <v>190</v>
      </c>
      <c r="U3508" s="155" t="s">
        <v>919</v>
      </c>
      <c r="V3508" s="85" t="s">
        <v>558</v>
      </c>
      <c r="W3508" s="156" t="s">
        <v>919</v>
      </c>
      <c r="X3508" s="156" t="s">
        <v>858</v>
      </c>
      <c r="Y3508" s="83">
        <v>0.5</v>
      </c>
      <c r="Z3508" s="83">
        <v>2</v>
      </c>
      <c r="AA3508" s="83">
        <v>15</v>
      </c>
      <c r="AB3508" s="241">
        <f t="shared" si="260"/>
        <v>15</v>
      </c>
      <c r="AC3508" s="240" t="str">
        <f t="shared" si="261"/>
        <v>DÜŞÜK RİSK</v>
      </c>
      <c r="AD3508" s="81" t="s">
        <v>493</v>
      </c>
      <c r="AE3508" s="81" t="s">
        <v>190</v>
      </c>
      <c r="AF3508" s="240" t="s">
        <v>921</v>
      </c>
      <c r="AG3508" s="83" t="s">
        <v>1064</v>
      </c>
    </row>
    <row r="3509" spans="1:33" ht="140" x14ac:dyDescent="0.45">
      <c r="A3509" s="152">
        <v>3502</v>
      </c>
      <c r="B3509" s="153">
        <v>45875</v>
      </c>
      <c r="C3509" s="81" t="s">
        <v>72</v>
      </c>
      <c r="D3509" s="81" t="s">
        <v>158</v>
      </c>
      <c r="E3509" s="254" t="s">
        <v>2088</v>
      </c>
      <c r="F3509" s="154" t="s">
        <v>4317</v>
      </c>
      <c r="G3509" s="83" t="s">
        <v>1059</v>
      </c>
      <c r="H3509" s="83" t="s">
        <v>1068</v>
      </c>
      <c r="I3509" s="83" t="s">
        <v>1069</v>
      </c>
      <c r="J3509" s="83" t="s">
        <v>1070</v>
      </c>
      <c r="K3509" s="83" t="s">
        <v>1786</v>
      </c>
      <c r="L3509" s="84" t="s">
        <v>1063</v>
      </c>
      <c r="M3509" s="84" t="s">
        <v>917</v>
      </c>
      <c r="N3509" s="83">
        <v>0.5</v>
      </c>
      <c r="O3509" s="83">
        <v>2</v>
      </c>
      <c r="P3509" s="83">
        <v>15</v>
      </c>
      <c r="Q3509" s="241">
        <f t="shared" si="258"/>
        <v>15</v>
      </c>
      <c r="R3509" s="240" t="str">
        <f t="shared" si="259"/>
        <v>DÜŞÜK RİSK</v>
      </c>
      <c r="S3509" s="84" t="s">
        <v>918</v>
      </c>
      <c r="T3509" s="83" t="s">
        <v>190</v>
      </c>
      <c r="U3509" s="155" t="s">
        <v>919</v>
      </c>
      <c r="V3509" s="85" t="s">
        <v>558</v>
      </c>
      <c r="W3509" s="156" t="s">
        <v>919</v>
      </c>
      <c r="X3509" s="156" t="s">
        <v>858</v>
      </c>
      <c r="Y3509" s="83">
        <v>0.5</v>
      </c>
      <c r="Z3509" s="83">
        <v>2</v>
      </c>
      <c r="AA3509" s="83">
        <v>15</v>
      </c>
      <c r="AB3509" s="241">
        <f t="shared" si="260"/>
        <v>15</v>
      </c>
      <c r="AC3509" s="240" t="str">
        <f t="shared" si="261"/>
        <v>DÜŞÜK RİSK</v>
      </c>
      <c r="AD3509" s="81" t="s">
        <v>493</v>
      </c>
      <c r="AE3509" s="81" t="s">
        <v>190</v>
      </c>
      <c r="AF3509" s="240" t="s">
        <v>921</v>
      </c>
      <c r="AG3509" s="83" t="s">
        <v>1064</v>
      </c>
    </row>
    <row r="3510" spans="1:33" ht="105" x14ac:dyDescent="0.45">
      <c r="A3510" s="152">
        <v>3503</v>
      </c>
      <c r="B3510" s="153">
        <v>45875</v>
      </c>
      <c r="C3510" s="81" t="s">
        <v>72</v>
      </c>
      <c r="D3510" s="81" t="s">
        <v>158</v>
      </c>
      <c r="E3510" s="254" t="s">
        <v>2088</v>
      </c>
      <c r="F3510" s="154" t="s">
        <v>4317</v>
      </c>
      <c r="G3510" s="83" t="s">
        <v>1072</v>
      </c>
      <c r="H3510" s="83" t="s">
        <v>1073</v>
      </c>
      <c r="I3510" s="83" t="s">
        <v>1074</v>
      </c>
      <c r="J3510" s="83" t="s">
        <v>1075</v>
      </c>
      <c r="K3510" s="83" t="s">
        <v>515</v>
      </c>
      <c r="L3510" s="84" t="s">
        <v>1076</v>
      </c>
      <c r="M3510" s="84" t="s">
        <v>917</v>
      </c>
      <c r="N3510" s="83">
        <v>1</v>
      </c>
      <c r="O3510" s="83">
        <v>1</v>
      </c>
      <c r="P3510" s="83">
        <v>3</v>
      </c>
      <c r="Q3510" s="241">
        <f t="shared" si="258"/>
        <v>3</v>
      </c>
      <c r="R3510" s="240" t="str">
        <f t="shared" si="259"/>
        <v>DÜŞÜK RİSK</v>
      </c>
      <c r="S3510" s="84" t="s">
        <v>918</v>
      </c>
      <c r="T3510" s="83" t="s">
        <v>72</v>
      </c>
      <c r="U3510" s="155" t="s">
        <v>919</v>
      </c>
      <c r="V3510" s="85" t="s">
        <v>558</v>
      </c>
      <c r="W3510" s="156" t="s">
        <v>919</v>
      </c>
      <c r="X3510" s="156" t="s">
        <v>858</v>
      </c>
      <c r="Y3510" s="83">
        <v>1</v>
      </c>
      <c r="Z3510" s="83">
        <v>1</v>
      </c>
      <c r="AA3510" s="83">
        <v>3</v>
      </c>
      <c r="AB3510" s="241">
        <f t="shared" si="260"/>
        <v>3</v>
      </c>
      <c r="AC3510" s="240" t="str">
        <f t="shared" si="261"/>
        <v>DÜŞÜK RİSK</v>
      </c>
      <c r="AD3510" s="81" t="s">
        <v>493</v>
      </c>
      <c r="AE3510" s="81" t="s">
        <v>72</v>
      </c>
      <c r="AF3510" s="240" t="s">
        <v>921</v>
      </c>
      <c r="AG3510" s="83" t="s">
        <v>1064</v>
      </c>
    </row>
    <row r="3511" spans="1:33" ht="192.5" x14ac:dyDescent="0.45">
      <c r="A3511" s="152">
        <v>3504</v>
      </c>
      <c r="B3511" s="153">
        <v>45875</v>
      </c>
      <c r="C3511" s="81" t="s">
        <v>72</v>
      </c>
      <c r="D3511" s="81" t="s">
        <v>158</v>
      </c>
      <c r="E3511" s="254" t="s">
        <v>2088</v>
      </c>
      <c r="F3511" s="154" t="s">
        <v>4317</v>
      </c>
      <c r="G3511" s="83" t="s">
        <v>1072</v>
      </c>
      <c r="H3511" s="83" t="s">
        <v>1077</v>
      </c>
      <c r="I3511" s="83" t="s">
        <v>1078</v>
      </c>
      <c r="J3511" s="83" t="s">
        <v>1079</v>
      </c>
      <c r="K3511" s="83" t="s">
        <v>515</v>
      </c>
      <c r="L3511" s="84" t="s">
        <v>1080</v>
      </c>
      <c r="M3511" s="84" t="s">
        <v>917</v>
      </c>
      <c r="N3511" s="83">
        <v>1</v>
      </c>
      <c r="O3511" s="83">
        <v>1</v>
      </c>
      <c r="P3511" s="83">
        <v>3</v>
      </c>
      <c r="Q3511" s="241">
        <f t="shared" si="258"/>
        <v>3</v>
      </c>
      <c r="R3511" s="240" t="str">
        <f t="shared" si="259"/>
        <v>DÜŞÜK RİSK</v>
      </c>
      <c r="S3511" s="84" t="s">
        <v>918</v>
      </c>
      <c r="T3511" s="83" t="s">
        <v>190</v>
      </c>
      <c r="U3511" s="155" t="s">
        <v>919</v>
      </c>
      <c r="V3511" s="85" t="s">
        <v>558</v>
      </c>
      <c r="W3511" s="156" t="s">
        <v>919</v>
      </c>
      <c r="X3511" s="156" t="s">
        <v>858</v>
      </c>
      <c r="Y3511" s="83">
        <v>1</v>
      </c>
      <c r="Z3511" s="83">
        <v>1</v>
      </c>
      <c r="AA3511" s="83">
        <v>3</v>
      </c>
      <c r="AB3511" s="241">
        <f t="shared" si="260"/>
        <v>3</v>
      </c>
      <c r="AC3511" s="240" t="str">
        <f t="shared" si="261"/>
        <v>DÜŞÜK RİSK</v>
      </c>
      <c r="AD3511" s="81" t="s">
        <v>493</v>
      </c>
      <c r="AE3511" s="81" t="s">
        <v>190</v>
      </c>
      <c r="AF3511" s="240" t="s">
        <v>1081</v>
      </c>
      <c r="AG3511" s="83" t="s">
        <v>1064</v>
      </c>
    </row>
    <row r="3512" spans="1:33" ht="192.5" x14ac:dyDescent="0.45">
      <c r="A3512" s="152">
        <v>3505</v>
      </c>
      <c r="B3512" s="153">
        <v>45875</v>
      </c>
      <c r="C3512" s="81" t="s">
        <v>72</v>
      </c>
      <c r="D3512" s="81" t="s">
        <v>158</v>
      </c>
      <c r="E3512" s="254" t="s">
        <v>2088</v>
      </c>
      <c r="F3512" s="154" t="s">
        <v>4317</v>
      </c>
      <c r="G3512" s="83" t="s">
        <v>1072</v>
      </c>
      <c r="H3512" s="83" t="s">
        <v>1082</v>
      </c>
      <c r="I3512" s="83" t="s">
        <v>1083</v>
      </c>
      <c r="J3512" s="83" t="s">
        <v>1084</v>
      </c>
      <c r="K3512" s="83" t="s">
        <v>515</v>
      </c>
      <c r="L3512" s="84" t="s">
        <v>1080</v>
      </c>
      <c r="M3512" s="84" t="s">
        <v>917</v>
      </c>
      <c r="N3512" s="83">
        <v>1</v>
      </c>
      <c r="O3512" s="83">
        <v>1</v>
      </c>
      <c r="P3512" s="83">
        <v>3</v>
      </c>
      <c r="Q3512" s="241">
        <f t="shared" si="258"/>
        <v>3</v>
      </c>
      <c r="R3512" s="240" t="str">
        <f t="shared" si="259"/>
        <v>DÜŞÜK RİSK</v>
      </c>
      <c r="S3512" s="84" t="s">
        <v>918</v>
      </c>
      <c r="T3512" s="83" t="s">
        <v>72</v>
      </c>
      <c r="U3512" s="155" t="s">
        <v>919</v>
      </c>
      <c r="V3512" s="85" t="s">
        <v>558</v>
      </c>
      <c r="W3512" s="156" t="s">
        <v>919</v>
      </c>
      <c r="X3512" s="156" t="s">
        <v>858</v>
      </c>
      <c r="Y3512" s="83">
        <v>1</v>
      </c>
      <c r="Z3512" s="83">
        <v>1</v>
      </c>
      <c r="AA3512" s="83">
        <v>3</v>
      </c>
      <c r="AB3512" s="241">
        <f t="shared" si="260"/>
        <v>3</v>
      </c>
      <c r="AC3512" s="240" t="str">
        <f t="shared" si="261"/>
        <v>DÜŞÜK RİSK</v>
      </c>
      <c r="AD3512" s="81" t="s">
        <v>132</v>
      </c>
      <c r="AE3512" s="81" t="s">
        <v>72</v>
      </c>
      <c r="AF3512" s="240" t="s">
        <v>921</v>
      </c>
      <c r="AG3512" s="83" t="s">
        <v>1064</v>
      </c>
    </row>
    <row r="3513" spans="1:33" ht="122.5" x14ac:dyDescent="0.45">
      <c r="A3513" s="152">
        <v>3506</v>
      </c>
      <c r="B3513" s="153">
        <v>45875</v>
      </c>
      <c r="C3513" s="81" t="s">
        <v>72</v>
      </c>
      <c r="D3513" s="81" t="s">
        <v>158</v>
      </c>
      <c r="E3513" s="254" t="s">
        <v>2088</v>
      </c>
      <c r="F3513" s="154" t="s">
        <v>4317</v>
      </c>
      <c r="G3513" s="83" t="s">
        <v>1787</v>
      </c>
      <c r="H3513" s="83" t="s">
        <v>1788</v>
      </c>
      <c r="I3513" s="83" t="s">
        <v>1789</v>
      </c>
      <c r="J3513" s="83" t="s">
        <v>1790</v>
      </c>
      <c r="K3513" s="83" t="s">
        <v>1786</v>
      </c>
      <c r="L3513" s="84" t="s">
        <v>1791</v>
      </c>
      <c r="M3513" s="84" t="s">
        <v>917</v>
      </c>
      <c r="N3513" s="83">
        <v>1</v>
      </c>
      <c r="O3513" s="83">
        <v>1</v>
      </c>
      <c r="P3513" s="83">
        <v>7</v>
      </c>
      <c r="Q3513" s="241">
        <f t="shared" si="258"/>
        <v>7</v>
      </c>
      <c r="R3513" s="240" t="str">
        <f t="shared" si="259"/>
        <v>DÜŞÜK RİSK</v>
      </c>
      <c r="S3513" s="84" t="s">
        <v>918</v>
      </c>
      <c r="T3513" s="83" t="s">
        <v>72</v>
      </c>
      <c r="U3513" s="155" t="s">
        <v>919</v>
      </c>
      <c r="V3513" s="85" t="s">
        <v>558</v>
      </c>
      <c r="W3513" s="156" t="s">
        <v>919</v>
      </c>
      <c r="X3513" s="156" t="s">
        <v>858</v>
      </c>
      <c r="Y3513" s="83">
        <v>1</v>
      </c>
      <c r="Z3513" s="83">
        <v>1</v>
      </c>
      <c r="AA3513" s="83">
        <v>7</v>
      </c>
      <c r="AB3513" s="241">
        <f t="shared" si="260"/>
        <v>7</v>
      </c>
      <c r="AC3513" s="240" t="str">
        <f t="shared" si="261"/>
        <v>DÜŞÜK RİSK</v>
      </c>
      <c r="AD3513" s="81" t="s">
        <v>132</v>
      </c>
      <c r="AE3513" s="81" t="s">
        <v>72</v>
      </c>
      <c r="AF3513" s="240" t="s">
        <v>921</v>
      </c>
      <c r="AG3513" s="83" t="s">
        <v>1064</v>
      </c>
    </row>
    <row r="3514" spans="1:33" ht="175" x14ac:dyDescent="0.45">
      <c r="A3514" s="152">
        <v>3507</v>
      </c>
      <c r="B3514" s="153">
        <v>45875</v>
      </c>
      <c r="C3514" s="81" t="s">
        <v>72</v>
      </c>
      <c r="D3514" s="81" t="s">
        <v>158</v>
      </c>
      <c r="E3514" s="254" t="s">
        <v>2088</v>
      </c>
      <c r="F3514" s="154" t="s">
        <v>4317</v>
      </c>
      <c r="G3514" s="83" t="s">
        <v>1085</v>
      </c>
      <c r="H3514" s="83" t="s">
        <v>1086</v>
      </c>
      <c r="I3514" s="83" t="s">
        <v>1087</v>
      </c>
      <c r="J3514" s="83" t="s">
        <v>1088</v>
      </c>
      <c r="K3514" s="83" t="s">
        <v>515</v>
      </c>
      <c r="L3514" s="84" t="s">
        <v>1089</v>
      </c>
      <c r="M3514" s="84" t="s">
        <v>917</v>
      </c>
      <c r="N3514" s="83">
        <v>0.5</v>
      </c>
      <c r="O3514" s="83">
        <v>0.5</v>
      </c>
      <c r="P3514" s="83">
        <v>7</v>
      </c>
      <c r="Q3514" s="241">
        <f t="shared" si="258"/>
        <v>1.75</v>
      </c>
      <c r="R3514" s="240" t="str">
        <f t="shared" si="259"/>
        <v>DÜŞÜK RİSK</v>
      </c>
      <c r="S3514" s="84" t="s">
        <v>918</v>
      </c>
      <c r="T3514" s="83" t="s">
        <v>186</v>
      </c>
      <c r="U3514" s="155" t="s">
        <v>919</v>
      </c>
      <c r="V3514" s="85" t="s">
        <v>558</v>
      </c>
      <c r="W3514" s="156" t="s">
        <v>919</v>
      </c>
      <c r="X3514" s="156" t="s">
        <v>858</v>
      </c>
      <c r="Y3514" s="83">
        <v>0.5</v>
      </c>
      <c r="Z3514" s="83">
        <v>0.5</v>
      </c>
      <c r="AA3514" s="83">
        <v>7</v>
      </c>
      <c r="AB3514" s="241">
        <f t="shared" si="260"/>
        <v>1.75</v>
      </c>
      <c r="AC3514" s="240" t="str">
        <f t="shared" si="261"/>
        <v>DÜŞÜK RİSK</v>
      </c>
      <c r="AD3514" s="81" t="s">
        <v>132</v>
      </c>
      <c r="AE3514" s="81" t="s">
        <v>186</v>
      </c>
      <c r="AF3514" s="240" t="s">
        <v>921</v>
      </c>
      <c r="AG3514" s="83" t="s">
        <v>1090</v>
      </c>
    </row>
    <row r="3515" spans="1:33" ht="87.5" x14ac:dyDescent="0.45">
      <c r="A3515" s="152">
        <v>3508</v>
      </c>
      <c r="B3515" s="153">
        <v>45875</v>
      </c>
      <c r="C3515" s="81" t="s">
        <v>72</v>
      </c>
      <c r="D3515" s="81" t="s">
        <v>158</v>
      </c>
      <c r="E3515" s="254" t="s">
        <v>2088</v>
      </c>
      <c r="F3515" s="154" t="s">
        <v>4317</v>
      </c>
      <c r="G3515" s="83" t="s">
        <v>3905</v>
      </c>
      <c r="H3515" s="83" t="s">
        <v>3906</v>
      </c>
      <c r="I3515" s="83" t="s">
        <v>3907</v>
      </c>
      <c r="J3515" s="83" t="s">
        <v>3908</v>
      </c>
      <c r="K3515" s="83" t="s">
        <v>515</v>
      </c>
      <c r="L3515" s="84" t="s">
        <v>4153</v>
      </c>
      <c r="M3515" s="84" t="s">
        <v>917</v>
      </c>
      <c r="N3515" s="83">
        <v>1</v>
      </c>
      <c r="O3515" s="83">
        <v>2</v>
      </c>
      <c r="P3515" s="83">
        <v>15</v>
      </c>
      <c r="Q3515" s="241">
        <f t="shared" si="258"/>
        <v>30</v>
      </c>
      <c r="R3515" s="240" t="str">
        <f t="shared" si="259"/>
        <v>OLASI RİSK</v>
      </c>
      <c r="S3515" s="84" t="s">
        <v>1759</v>
      </c>
      <c r="T3515" s="83" t="s">
        <v>186</v>
      </c>
      <c r="U3515" s="155" t="s">
        <v>919</v>
      </c>
      <c r="V3515" s="85" t="s">
        <v>558</v>
      </c>
      <c r="W3515" s="156" t="s">
        <v>919</v>
      </c>
      <c r="X3515" s="156" t="s">
        <v>858</v>
      </c>
      <c r="Y3515" s="83">
        <v>1</v>
      </c>
      <c r="Z3515" s="83">
        <v>1</v>
      </c>
      <c r="AA3515" s="83">
        <v>3</v>
      </c>
      <c r="AB3515" s="241">
        <f t="shared" si="260"/>
        <v>3</v>
      </c>
      <c r="AC3515" s="240" t="str">
        <f t="shared" si="261"/>
        <v>DÜŞÜK RİSK</v>
      </c>
      <c r="AD3515" s="81" t="s">
        <v>132</v>
      </c>
      <c r="AE3515" s="81" t="s">
        <v>186</v>
      </c>
      <c r="AF3515" s="240" t="s">
        <v>1751</v>
      </c>
      <c r="AG3515" s="83" t="s">
        <v>1064</v>
      </c>
    </row>
    <row r="3516" spans="1:33" ht="87.5" x14ac:dyDescent="0.45">
      <c r="A3516" s="152">
        <v>3509</v>
      </c>
      <c r="B3516" s="153">
        <v>45875</v>
      </c>
      <c r="C3516" s="81" t="s">
        <v>72</v>
      </c>
      <c r="D3516" s="81" t="s">
        <v>158</v>
      </c>
      <c r="E3516" s="254" t="s">
        <v>2088</v>
      </c>
      <c r="F3516" s="154" t="s">
        <v>4317</v>
      </c>
      <c r="G3516" s="83" t="s">
        <v>3905</v>
      </c>
      <c r="H3516" s="83" t="s">
        <v>3911</v>
      </c>
      <c r="I3516" s="83" t="s">
        <v>4154</v>
      </c>
      <c r="J3516" s="83" t="s">
        <v>3913</v>
      </c>
      <c r="K3516" s="83" t="s">
        <v>515</v>
      </c>
      <c r="L3516" s="84" t="s">
        <v>4155</v>
      </c>
      <c r="M3516" s="84" t="s">
        <v>917</v>
      </c>
      <c r="N3516" s="83">
        <v>1</v>
      </c>
      <c r="O3516" s="83">
        <v>2</v>
      </c>
      <c r="P3516" s="83">
        <v>15</v>
      </c>
      <c r="Q3516" s="241">
        <f t="shared" si="258"/>
        <v>30</v>
      </c>
      <c r="R3516" s="240" t="str">
        <f t="shared" si="259"/>
        <v>OLASI RİSK</v>
      </c>
      <c r="S3516" s="84" t="s">
        <v>1759</v>
      </c>
      <c r="T3516" s="83" t="s">
        <v>186</v>
      </c>
      <c r="U3516" s="155" t="s">
        <v>919</v>
      </c>
      <c r="V3516" s="85" t="s">
        <v>558</v>
      </c>
      <c r="W3516" s="156" t="s">
        <v>919</v>
      </c>
      <c r="X3516" s="156" t="s">
        <v>858</v>
      </c>
      <c r="Y3516" s="83">
        <v>1</v>
      </c>
      <c r="Z3516" s="83">
        <v>1</v>
      </c>
      <c r="AA3516" s="83">
        <v>3</v>
      </c>
      <c r="AB3516" s="241">
        <f t="shared" si="260"/>
        <v>3</v>
      </c>
      <c r="AC3516" s="240" t="str">
        <f t="shared" si="261"/>
        <v>DÜŞÜK RİSK</v>
      </c>
      <c r="AD3516" s="81" t="s">
        <v>132</v>
      </c>
      <c r="AE3516" s="81" t="s">
        <v>186</v>
      </c>
      <c r="AF3516" s="240" t="s">
        <v>1751</v>
      </c>
      <c r="AG3516" s="83" t="s">
        <v>1064</v>
      </c>
    </row>
    <row r="3517" spans="1:33" ht="140" x14ac:dyDescent="0.45">
      <c r="A3517" s="152">
        <v>3510</v>
      </c>
      <c r="B3517" s="153">
        <v>45875</v>
      </c>
      <c r="C3517" s="81" t="s">
        <v>72</v>
      </c>
      <c r="D3517" s="81" t="s">
        <v>158</v>
      </c>
      <c r="E3517" s="254" t="s">
        <v>2088</v>
      </c>
      <c r="F3517" s="154" t="s">
        <v>4317</v>
      </c>
      <c r="G3517" s="83" t="s">
        <v>3905</v>
      </c>
      <c r="H3517" s="83" t="s">
        <v>3915</v>
      </c>
      <c r="I3517" s="83" t="s">
        <v>3916</v>
      </c>
      <c r="J3517" s="83" t="s">
        <v>3917</v>
      </c>
      <c r="K3517" s="83" t="s">
        <v>515</v>
      </c>
      <c r="L3517" s="84" t="s">
        <v>4156</v>
      </c>
      <c r="M3517" s="84" t="s">
        <v>917</v>
      </c>
      <c r="N3517" s="83">
        <v>1</v>
      </c>
      <c r="O3517" s="83">
        <v>3</v>
      </c>
      <c r="P3517" s="83">
        <v>7</v>
      </c>
      <c r="Q3517" s="241">
        <f t="shared" si="258"/>
        <v>21</v>
      </c>
      <c r="R3517" s="240" t="str">
        <f t="shared" si="259"/>
        <v>OLASI RİSK</v>
      </c>
      <c r="S3517" s="84" t="s">
        <v>1759</v>
      </c>
      <c r="T3517" s="83" t="s">
        <v>186</v>
      </c>
      <c r="U3517" s="155" t="s">
        <v>919</v>
      </c>
      <c r="V3517" s="85" t="s">
        <v>558</v>
      </c>
      <c r="W3517" s="156" t="s">
        <v>919</v>
      </c>
      <c r="X3517" s="156" t="s">
        <v>858</v>
      </c>
      <c r="Y3517" s="83">
        <v>1</v>
      </c>
      <c r="Z3517" s="83">
        <v>1</v>
      </c>
      <c r="AA3517" s="83">
        <v>3</v>
      </c>
      <c r="AB3517" s="241">
        <f t="shared" si="260"/>
        <v>3</v>
      </c>
      <c r="AC3517" s="240" t="str">
        <f t="shared" si="261"/>
        <v>DÜŞÜK RİSK</v>
      </c>
      <c r="AD3517" s="81" t="s">
        <v>132</v>
      </c>
      <c r="AE3517" s="81" t="s">
        <v>186</v>
      </c>
      <c r="AF3517" s="240" t="s">
        <v>1751</v>
      </c>
      <c r="AG3517" s="83" t="s">
        <v>1064</v>
      </c>
    </row>
    <row r="3518" spans="1:33" ht="245" x14ac:dyDescent="0.45">
      <c r="A3518" s="152">
        <v>3511</v>
      </c>
      <c r="B3518" s="153">
        <v>45875</v>
      </c>
      <c r="C3518" s="81" t="s">
        <v>72</v>
      </c>
      <c r="D3518" s="81" t="s">
        <v>158</v>
      </c>
      <c r="E3518" s="254" t="s">
        <v>2088</v>
      </c>
      <c r="F3518" s="154" t="s">
        <v>4317</v>
      </c>
      <c r="G3518" s="83" t="s">
        <v>1979</v>
      </c>
      <c r="H3518" s="83" t="s">
        <v>2592</v>
      </c>
      <c r="I3518" s="83" t="s">
        <v>2593</v>
      </c>
      <c r="J3518" s="83" t="s">
        <v>2594</v>
      </c>
      <c r="K3518" s="83" t="s">
        <v>515</v>
      </c>
      <c r="L3518" s="84" t="s">
        <v>3923</v>
      </c>
      <c r="M3518" s="84" t="s">
        <v>917</v>
      </c>
      <c r="N3518" s="83">
        <v>0.5</v>
      </c>
      <c r="O3518" s="83">
        <v>3</v>
      </c>
      <c r="P3518" s="83">
        <v>15</v>
      </c>
      <c r="Q3518" s="241">
        <f t="shared" si="258"/>
        <v>22.5</v>
      </c>
      <c r="R3518" s="240" t="str">
        <f t="shared" si="259"/>
        <v>OLASI RİSK</v>
      </c>
      <c r="S3518" s="84" t="s">
        <v>1759</v>
      </c>
      <c r="T3518" s="83" t="s">
        <v>186</v>
      </c>
      <c r="U3518" s="155" t="s">
        <v>919</v>
      </c>
      <c r="V3518" s="85" t="s">
        <v>558</v>
      </c>
      <c r="W3518" s="156" t="s">
        <v>919</v>
      </c>
      <c r="X3518" s="156" t="s">
        <v>858</v>
      </c>
      <c r="Y3518" s="83">
        <v>0.5</v>
      </c>
      <c r="Z3518" s="83">
        <v>1</v>
      </c>
      <c r="AA3518" s="83">
        <v>15</v>
      </c>
      <c r="AB3518" s="241">
        <f t="shared" si="260"/>
        <v>7.5</v>
      </c>
      <c r="AC3518" s="240" t="str">
        <f t="shared" si="261"/>
        <v>DÜŞÜK RİSK</v>
      </c>
      <c r="AD3518" s="81" t="s">
        <v>132</v>
      </c>
      <c r="AE3518" s="81" t="s">
        <v>186</v>
      </c>
      <c r="AF3518" s="240" t="s">
        <v>1751</v>
      </c>
      <c r="AG3518" s="83" t="s">
        <v>1064</v>
      </c>
    </row>
    <row r="3519" spans="1:33" ht="87.5" x14ac:dyDescent="0.45">
      <c r="A3519" s="152">
        <v>3512</v>
      </c>
      <c r="B3519" s="153">
        <v>45875</v>
      </c>
      <c r="C3519" s="81" t="s">
        <v>72</v>
      </c>
      <c r="D3519" s="81" t="s">
        <v>158</v>
      </c>
      <c r="E3519" s="254" t="s">
        <v>2088</v>
      </c>
      <c r="F3519" s="154" t="s">
        <v>4317</v>
      </c>
      <c r="G3519" s="83" t="s">
        <v>1979</v>
      </c>
      <c r="H3519" s="83" t="s">
        <v>2598</v>
      </c>
      <c r="I3519" s="83" t="s">
        <v>1177</v>
      </c>
      <c r="J3519" s="83" t="s">
        <v>2599</v>
      </c>
      <c r="K3519" s="83" t="s">
        <v>515</v>
      </c>
      <c r="L3519" s="84" t="s">
        <v>3924</v>
      </c>
      <c r="M3519" s="84" t="s">
        <v>917</v>
      </c>
      <c r="N3519" s="83">
        <v>0.5</v>
      </c>
      <c r="O3519" s="83">
        <v>3</v>
      </c>
      <c r="P3519" s="83">
        <v>7</v>
      </c>
      <c r="Q3519" s="241">
        <f t="shared" si="258"/>
        <v>10.5</v>
      </c>
      <c r="R3519" s="240" t="str">
        <f t="shared" si="259"/>
        <v>DÜŞÜK RİSK</v>
      </c>
      <c r="S3519" s="84" t="s">
        <v>1759</v>
      </c>
      <c r="T3519" s="83" t="s">
        <v>186</v>
      </c>
      <c r="U3519" s="155" t="s">
        <v>919</v>
      </c>
      <c r="V3519" s="85" t="s">
        <v>558</v>
      </c>
      <c r="W3519" s="156" t="s">
        <v>919</v>
      </c>
      <c r="X3519" s="156" t="s">
        <v>858</v>
      </c>
      <c r="Y3519" s="83">
        <v>0.5</v>
      </c>
      <c r="Z3519" s="83">
        <v>1</v>
      </c>
      <c r="AA3519" s="83">
        <v>15</v>
      </c>
      <c r="AB3519" s="241">
        <f t="shared" si="260"/>
        <v>7.5</v>
      </c>
      <c r="AC3519" s="240" t="str">
        <f t="shared" si="261"/>
        <v>DÜŞÜK RİSK</v>
      </c>
      <c r="AD3519" s="81" t="s">
        <v>132</v>
      </c>
      <c r="AE3519" s="81" t="s">
        <v>186</v>
      </c>
      <c r="AF3519" s="240" t="s">
        <v>1751</v>
      </c>
      <c r="AG3519" s="83" t="s">
        <v>1064</v>
      </c>
    </row>
    <row r="3520" spans="1:33" ht="87.5" x14ac:dyDescent="0.45">
      <c r="A3520" s="152">
        <v>3513</v>
      </c>
      <c r="B3520" s="153">
        <v>45875</v>
      </c>
      <c r="C3520" s="83" t="s">
        <v>66</v>
      </c>
      <c r="D3520" s="81" t="s">
        <v>6752</v>
      </c>
      <c r="E3520" s="254" t="s">
        <v>2088</v>
      </c>
      <c r="F3520" s="154" t="s">
        <v>4317</v>
      </c>
      <c r="G3520" s="83" t="s">
        <v>1091</v>
      </c>
      <c r="H3520" s="83" t="s">
        <v>1092</v>
      </c>
      <c r="I3520" s="83" t="s">
        <v>1093</v>
      </c>
      <c r="J3520" s="83" t="s">
        <v>1094</v>
      </c>
      <c r="K3520" s="83" t="s">
        <v>1786</v>
      </c>
      <c r="L3520" s="84" t="s">
        <v>1095</v>
      </c>
      <c r="M3520" s="84" t="s">
        <v>917</v>
      </c>
      <c r="N3520" s="83">
        <v>1</v>
      </c>
      <c r="O3520" s="83">
        <v>2</v>
      </c>
      <c r="P3520" s="83">
        <v>3</v>
      </c>
      <c r="Q3520" s="241">
        <f t="shared" si="258"/>
        <v>6</v>
      </c>
      <c r="R3520" s="240" t="str">
        <f t="shared" si="259"/>
        <v>DÜŞÜK RİSK</v>
      </c>
      <c r="S3520" s="84" t="s">
        <v>918</v>
      </c>
      <c r="T3520" s="83" t="s">
        <v>190</v>
      </c>
      <c r="U3520" s="155" t="s">
        <v>919</v>
      </c>
      <c r="V3520" s="85" t="s">
        <v>558</v>
      </c>
      <c r="W3520" s="156" t="s">
        <v>919</v>
      </c>
      <c r="X3520" s="156" t="s">
        <v>858</v>
      </c>
      <c r="Y3520" s="83">
        <v>1</v>
      </c>
      <c r="Z3520" s="83">
        <v>2</v>
      </c>
      <c r="AA3520" s="83">
        <v>3</v>
      </c>
      <c r="AB3520" s="241">
        <f t="shared" si="260"/>
        <v>6</v>
      </c>
      <c r="AC3520" s="240" t="str">
        <f t="shared" si="261"/>
        <v>DÜŞÜK RİSK</v>
      </c>
      <c r="AD3520" s="81" t="s">
        <v>132</v>
      </c>
      <c r="AE3520" s="81" t="s">
        <v>190</v>
      </c>
      <c r="AF3520" s="240" t="s">
        <v>1106</v>
      </c>
      <c r="AG3520" s="83" t="s">
        <v>1097</v>
      </c>
    </row>
    <row r="3521" spans="1:33" ht="87.5" x14ac:dyDescent="0.45">
      <c r="A3521" s="152">
        <v>3514</v>
      </c>
      <c r="B3521" s="153">
        <v>45875</v>
      </c>
      <c r="C3521" s="83" t="s">
        <v>66</v>
      </c>
      <c r="D3521" s="81" t="s">
        <v>6752</v>
      </c>
      <c r="E3521" s="254" t="s">
        <v>2088</v>
      </c>
      <c r="F3521" s="154" t="s">
        <v>4317</v>
      </c>
      <c r="G3521" s="83" t="s">
        <v>1091</v>
      </c>
      <c r="H3521" s="83" t="s">
        <v>1098</v>
      </c>
      <c r="I3521" s="83" t="s">
        <v>1099</v>
      </c>
      <c r="J3521" s="83" t="s">
        <v>1100</v>
      </c>
      <c r="K3521" s="83" t="s">
        <v>1786</v>
      </c>
      <c r="L3521" s="84" t="s">
        <v>1101</v>
      </c>
      <c r="M3521" s="84" t="s">
        <v>917</v>
      </c>
      <c r="N3521" s="83">
        <v>1</v>
      </c>
      <c r="O3521" s="83">
        <v>2</v>
      </c>
      <c r="P3521" s="83">
        <v>15</v>
      </c>
      <c r="Q3521" s="241">
        <f t="shared" si="258"/>
        <v>30</v>
      </c>
      <c r="R3521" s="240" t="str">
        <f t="shared" si="259"/>
        <v>OLASI RİSK</v>
      </c>
      <c r="S3521" s="84" t="s">
        <v>918</v>
      </c>
      <c r="T3521" s="83" t="s">
        <v>186</v>
      </c>
      <c r="U3521" s="155" t="s">
        <v>919</v>
      </c>
      <c r="V3521" s="85" t="s">
        <v>558</v>
      </c>
      <c r="W3521" s="156" t="s">
        <v>919</v>
      </c>
      <c r="X3521" s="156" t="s">
        <v>858</v>
      </c>
      <c r="Y3521" s="83">
        <v>1</v>
      </c>
      <c r="Z3521" s="83">
        <v>2</v>
      </c>
      <c r="AA3521" s="83">
        <v>15</v>
      </c>
      <c r="AB3521" s="241">
        <f t="shared" si="260"/>
        <v>30</v>
      </c>
      <c r="AC3521" s="240" t="str">
        <f t="shared" si="261"/>
        <v>OLASI RİSK</v>
      </c>
      <c r="AD3521" s="81" t="s">
        <v>132</v>
      </c>
      <c r="AE3521" s="81" t="s">
        <v>186</v>
      </c>
      <c r="AF3521" s="240" t="s">
        <v>1102</v>
      </c>
      <c r="AG3521" s="83" t="s">
        <v>1097</v>
      </c>
    </row>
    <row r="3522" spans="1:33" ht="175" x14ac:dyDescent="0.45">
      <c r="A3522" s="152">
        <v>3515</v>
      </c>
      <c r="B3522" s="153">
        <v>45875</v>
      </c>
      <c r="C3522" s="83" t="s">
        <v>66</v>
      </c>
      <c r="D3522" s="81" t="s">
        <v>6752</v>
      </c>
      <c r="E3522" s="254" t="s">
        <v>2088</v>
      </c>
      <c r="F3522" s="154" t="s">
        <v>4317</v>
      </c>
      <c r="G3522" s="83" t="s">
        <v>1091</v>
      </c>
      <c r="H3522" s="83" t="s">
        <v>1103</v>
      </c>
      <c r="I3522" s="83" t="s">
        <v>1104</v>
      </c>
      <c r="J3522" s="83" t="s">
        <v>915</v>
      </c>
      <c r="K3522" s="83" t="s">
        <v>515</v>
      </c>
      <c r="L3522" s="84" t="s">
        <v>1105</v>
      </c>
      <c r="M3522" s="84" t="s">
        <v>917</v>
      </c>
      <c r="N3522" s="83">
        <v>1</v>
      </c>
      <c r="O3522" s="83">
        <v>2</v>
      </c>
      <c r="P3522" s="83">
        <v>3</v>
      </c>
      <c r="Q3522" s="241">
        <f t="shared" si="258"/>
        <v>6</v>
      </c>
      <c r="R3522" s="240" t="str">
        <f t="shared" si="259"/>
        <v>DÜŞÜK RİSK</v>
      </c>
      <c r="S3522" s="84" t="s">
        <v>918</v>
      </c>
      <c r="T3522" s="83" t="s">
        <v>190</v>
      </c>
      <c r="U3522" s="155" t="s">
        <v>919</v>
      </c>
      <c r="V3522" s="85" t="s">
        <v>558</v>
      </c>
      <c r="W3522" s="156" t="s">
        <v>919</v>
      </c>
      <c r="X3522" s="156" t="s">
        <v>858</v>
      </c>
      <c r="Y3522" s="83">
        <v>1</v>
      </c>
      <c r="Z3522" s="83">
        <v>2</v>
      </c>
      <c r="AA3522" s="83">
        <v>3</v>
      </c>
      <c r="AB3522" s="241">
        <f t="shared" si="260"/>
        <v>6</v>
      </c>
      <c r="AC3522" s="240" t="str">
        <f t="shared" si="261"/>
        <v>DÜŞÜK RİSK</v>
      </c>
      <c r="AD3522" s="81" t="s">
        <v>132</v>
      </c>
      <c r="AE3522" s="81" t="s">
        <v>190</v>
      </c>
      <c r="AF3522" s="240" t="s">
        <v>1106</v>
      </c>
      <c r="AG3522" s="83" t="s">
        <v>1097</v>
      </c>
    </row>
    <row r="3523" spans="1:33" ht="105" x14ac:dyDescent="0.45">
      <c r="A3523" s="152">
        <v>3516</v>
      </c>
      <c r="B3523" s="153">
        <v>45875</v>
      </c>
      <c r="C3523" s="83" t="s">
        <v>66</v>
      </c>
      <c r="D3523" s="81" t="s">
        <v>6752</v>
      </c>
      <c r="E3523" s="254" t="s">
        <v>2088</v>
      </c>
      <c r="F3523" s="154" t="s">
        <v>4317</v>
      </c>
      <c r="G3523" s="83" t="s">
        <v>1091</v>
      </c>
      <c r="H3523" s="83" t="s">
        <v>1107</v>
      </c>
      <c r="I3523" s="83" t="s">
        <v>1108</v>
      </c>
      <c r="J3523" s="83" t="s">
        <v>971</v>
      </c>
      <c r="K3523" s="83" t="s">
        <v>515</v>
      </c>
      <c r="L3523" s="84" t="s">
        <v>1109</v>
      </c>
      <c r="M3523" s="84" t="s">
        <v>917</v>
      </c>
      <c r="N3523" s="83">
        <v>1</v>
      </c>
      <c r="O3523" s="83">
        <v>3</v>
      </c>
      <c r="P3523" s="83">
        <v>7</v>
      </c>
      <c r="Q3523" s="241">
        <f t="shared" si="258"/>
        <v>21</v>
      </c>
      <c r="R3523" s="240" t="str">
        <f t="shared" si="259"/>
        <v>OLASI RİSK</v>
      </c>
      <c r="S3523" s="84" t="s">
        <v>918</v>
      </c>
      <c r="T3523" s="83" t="s">
        <v>190</v>
      </c>
      <c r="U3523" s="155" t="s">
        <v>919</v>
      </c>
      <c r="V3523" s="85" t="s">
        <v>558</v>
      </c>
      <c r="W3523" s="156" t="s">
        <v>919</v>
      </c>
      <c r="X3523" s="156" t="s">
        <v>858</v>
      </c>
      <c r="Y3523" s="83">
        <v>1</v>
      </c>
      <c r="Z3523" s="83">
        <v>3</v>
      </c>
      <c r="AA3523" s="83">
        <v>7</v>
      </c>
      <c r="AB3523" s="241">
        <f t="shared" si="260"/>
        <v>21</v>
      </c>
      <c r="AC3523" s="240" t="str">
        <f t="shared" si="261"/>
        <v>OLASI RİSK</v>
      </c>
      <c r="AD3523" s="81" t="s">
        <v>132</v>
      </c>
      <c r="AE3523" s="81" t="s">
        <v>190</v>
      </c>
      <c r="AF3523" s="240" t="s">
        <v>1106</v>
      </c>
      <c r="AG3523" s="83" t="s">
        <v>1097</v>
      </c>
    </row>
    <row r="3524" spans="1:33" ht="262.5" x14ac:dyDescent="0.45">
      <c r="A3524" s="152">
        <v>3517</v>
      </c>
      <c r="B3524" s="153">
        <v>45875</v>
      </c>
      <c r="C3524" s="83" t="s">
        <v>66</v>
      </c>
      <c r="D3524" s="81" t="s">
        <v>6752</v>
      </c>
      <c r="E3524" s="254" t="s">
        <v>2088</v>
      </c>
      <c r="F3524" s="154" t="s">
        <v>4317</v>
      </c>
      <c r="G3524" s="83" t="s">
        <v>1091</v>
      </c>
      <c r="H3524" s="83" t="s">
        <v>1110</v>
      </c>
      <c r="I3524" s="83" t="s">
        <v>1111</v>
      </c>
      <c r="J3524" s="83" t="s">
        <v>915</v>
      </c>
      <c r="K3524" s="83" t="s">
        <v>515</v>
      </c>
      <c r="L3524" s="84" t="s">
        <v>4838</v>
      </c>
      <c r="M3524" s="84" t="s">
        <v>917</v>
      </c>
      <c r="N3524" s="83">
        <v>1</v>
      </c>
      <c r="O3524" s="83">
        <v>2</v>
      </c>
      <c r="P3524" s="83">
        <v>3</v>
      </c>
      <c r="Q3524" s="241">
        <f t="shared" si="258"/>
        <v>6</v>
      </c>
      <c r="R3524" s="240" t="str">
        <f t="shared" si="259"/>
        <v>DÜŞÜK RİSK</v>
      </c>
      <c r="S3524" s="84" t="s">
        <v>918</v>
      </c>
      <c r="T3524" s="83" t="s">
        <v>190</v>
      </c>
      <c r="U3524" s="155" t="s">
        <v>919</v>
      </c>
      <c r="V3524" s="85" t="s">
        <v>558</v>
      </c>
      <c r="W3524" s="156" t="s">
        <v>919</v>
      </c>
      <c r="X3524" s="156" t="s">
        <v>858</v>
      </c>
      <c r="Y3524" s="83">
        <v>1</v>
      </c>
      <c r="Z3524" s="83">
        <v>2</v>
      </c>
      <c r="AA3524" s="83">
        <v>3</v>
      </c>
      <c r="AB3524" s="241">
        <f t="shared" si="260"/>
        <v>6</v>
      </c>
      <c r="AC3524" s="240" t="str">
        <f t="shared" si="261"/>
        <v>DÜŞÜK RİSK</v>
      </c>
      <c r="AD3524" s="81" t="s">
        <v>132</v>
      </c>
      <c r="AE3524" s="81" t="s">
        <v>190</v>
      </c>
      <c r="AF3524" s="240" t="s">
        <v>1106</v>
      </c>
      <c r="AG3524" s="83" t="s">
        <v>1097</v>
      </c>
    </row>
    <row r="3525" spans="1:33" ht="122.5" x14ac:dyDescent="0.45">
      <c r="A3525" s="152">
        <v>3518</v>
      </c>
      <c r="B3525" s="153">
        <v>45875</v>
      </c>
      <c r="C3525" s="83" t="s">
        <v>66</v>
      </c>
      <c r="D3525" s="81" t="s">
        <v>6752</v>
      </c>
      <c r="E3525" s="254" t="s">
        <v>2088</v>
      </c>
      <c r="F3525" s="154" t="s">
        <v>4317</v>
      </c>
      <c r="G3525" s="83" t="s">
        <v>1091</v>
      </c>
      <c r="H3525" s="83" t="s">
        <v>1112</v>
      </c>
      <c r="I3525" s="83" t="s">
        <v>1113</v>
      </c>
      <c r="J3525" s="83" t="s">
        <v>915</v>
      </c>
      <c r="K3525" s="83" t="s">
        <v>1114</v>
      </c>
      <c r="L3525" s="84" t="s">
        <v>1115</v>
      </c>
      <c r="M3525" s="84" t="s">
        <v>917</v>
      </c>
      <c r="N3525" s="83">
        <v>0.5</v>
      </c>
      <c r="O3525" s="83">
        <v>2</v>
      </c>
      <c r="P3525" s="83">
        <v>3</v>
      </c>
      <c r="Q3525" s="241">
        <f t="shared" si="258"/>
        <v>3</v>
      </c>
      <c r="R3525" s="240" t="str">
        <f t="shared" si="259"/>
        <v>DÜŞÜK RİSK</v>
      </c>
      <c r="S3525" s="84" t="s">
        <v>918</v>
      </c>
      <c r="T3525" s="83" t="s">
        <v>190</v>
      </c>
      <c r="U3525" s="155" t="s">
        <v>919</v>
      </c>
      <c r="V3525" s="85" t="s">
        <v>558</v>
      </c>
      <c r="W3525" s="156" t="s">
        <v>919</v>
      </c>
      <c r="X3525" s="156" t="s">
        <v>858</v>
      </c>
      <c r="Y3525" s="83">
        <v>0.5</v>
      </c>
      <c r="Z3525" s="83">
        <v>2</v>
      </c>
      <c r="AA3525" s="83">
        <v>3</v>
      </c>
      <c r="AB3525" s="241">
        <f t="shared" si="260"/>
        <v>3</v>
      </c>
      <c r="AC3525" s="240" t="str">
        <f t="shared" si="261"/>
        <v>DÜŞÜK RİSK</v>
      </c>
      <c r="AD3525" s="81" t="s">
        <v>132</v>
      </c>
      <c r="AE3525" s="81" t="s">
        <v>190</v>
      </c>
      <c r="AF3525" s="240" t="s">
        <v>1106</v>
      </c>
      <c r="AG3525" s="83" t="s">
        <v>1097</v>
      </c>
    </row>
    <row r="3526" spans="1:33" ht="175" x14ac:dyDescent="0.45">
      <c r="A3526" s="152">
        <v>3519</v>
      </c>
      <c r="B3526" s="153">
        <v>45875</v>
      </c>
      <c r="C3526" s="83" t="s">
        <v>66</v>
      </c>
      <c r="D3526" s="81" t="s">
        <v>6752</v>
      </c>
      <c r="E3526" s="254" t="s">
        <v>2088</v>
      </c>
      <c r="F3526" s="154" t="s">
        <v>4317</v>
      </c>
      <c r="G3526" s="83" t="s">
        <v>1116</v>
      </c>
      <c r="H3526" s="83" t="s">
        <v>1117</v>
      </c>
      <c r="I3526" s="83" t="s">
        <v>1118</v>
      </c>
      <c r="J3526" s="83" t="s">
        <v>915</v>
      </c>
      <c r="K3526" s="83" t="s">
        <v>515</v>
      </c>
      <c r="L3526" s="84" t="s">
        <v>1119</v>
      </c>
      <c r="M3526" s="84" t="s">
        <v>917</v>
      </c>
      <c r="N3526" s="83">
        <v>1</v>
      </c>
      <c r="O3526" s="83">
        <v>2</v>
      </c>
      <c r="P3526" s="83">
        <v>3</v>
      </c>
      <c r="Q3526" s="241">
        <f t="shared" si="258"/>
        <v>6</v>
      </c>
      <c r="R3526" s="240" t="str">
        <f t="shared" si="259"/>
        <v>DÜŞÜK RİSK</v>
      </c>
      <c r="S3526" s="84" t="s">
        <v>918</v>
      </c>
      <c r="T3526" s="83" t="s">
        <v>190</v>
      </c>
      <c r="U3526" s="155" t="s">
        <v>919</v>
      </c>
      <c r="V3526" s="85" t="s">
        <v>558</v>
      </c>
      <c r="W3526" s="156" t="s">
        <v>919</v>
      </c>
      <c r="X3526" s="156" t="s">
        <v>858</v>
      </c>
      <c r="Y3526" s="83">
        <v>0.5</v>
      </c>
      <c r="Z3526" s="83">
        <v>2</v>
      </c>
      <c r="AA3526" s="83">
        <v>3</v>
      </c>
      <c r="AB3526" s="241">
        <f t="shared" si="260"/>
        <v>3</v>
      </c>
      <c r="AC3526" s="240" t="str">
        <f t="shared" si="261"/>
        <v>DÜŞÜK RİSK</v>
      </c>
      <c r="AD3526" s="81" t="s">
        <v>132</v>
      </c>
      <c r="AE3526" s="81" t="s">
        <v>190</v>
      </c>
      <c r="AF3526" s="240" t="s">
        <v>1106</v>
      </c>
      <c r="AG3526" s="83" t="s">
        <v>1097</v>
      </c>
    </row>
    <row r="3527" spans="1:33" ht="87.5" x14ac:dyDescent="0.45">
      <c r="A3527" s="152">
        <v>3520</v>
      </c>
      <c r="B3527" s="153">
        <v>45875</v>
      </c>
      <c r="C3527" s="83" t="s">
        <v>66</v>
      </c>
      <c r="D3527" s="81" t="s">
        <v>6752</v>
      </c>
      <c r="E3527" s="254" t="s">
        <v>2088</v>
      </c>
      <c r="F3527" s="154" t="s">
        <v>4317</v>
      </c>
      <c r="G3527" s="83" t="s">
        <v>1120</v>
      </c>
      <c r="H3527" s="83" t="s">
        <v>1121</v>
      </c>
      <c r="I3527" s="83" t="s">
        <v>1104</v>
      </c>
      <c r="J3527" s="83" t="s">
        <v>1122</v>
      </c>
      <c r="K3527" s="83" t="s">
        <v>515</v>
      </c>
      <c r="L3527" s="84" t="s">
        <v>1123</v>
      </c>
      <c r="M3527" s="84" t="s">
        <v>917</v>
      </c>
      <c r="N3527" s="83">
        <v>1</v>
      </c>
      <c r="O3527" s="83">
        <v>1</v>
      </c>
      <c r="P3527" s="83">
        <v>1</v>
      </c>
      <c r="Q3527" s="241">
        <f t="shared" si="258"/>
        <v>1</v>
      </c>
      <c r="R3527" s="240" t="str">
        <f t="shared" si="259"/>
        <v>DÜŞÜK RİSK</v>
      </c>
      <c r="S3527" s="84" t="s">
        <v>918</v>
      </c>
      <c r="T3527" s="83" t="s">
        <v>186</v>
      </c>
      <c r="U3527" s="155" t="s">
        <v>919</v>
      </c>
      <c r="V3527" s="85" t="s">
        <v>558</v>
      </c>
      <c r="W3527" s="156" t="s">
        <v>919</v>
      </c>
      <c r="X3527" s="156" t="s">
        <v>858</v>
      </c>
      <c r="Y3527" s="83">
        <v>0.5</v>
      </c>
      <c r="Z3527" s="83">
        <v>1</v>
      </c>
      <c r="AA3527" s="83">
        <v>1</v>
      </c>
      <c r="AB3527" s="241">
        <f t="shared" si="260"/>
        <v>0.5</v>
      </c>
      <c r="AC3527" s="240" t="str">
        <f t="shared" si="261"/>
        <v>DÜŞÜK RİSK</v>
      </c>
      <c r="AD3527" s="81" t="s">
        <v>132</v>
      </c>
      <c r="AE3527" s="81" t="s">
        <v>190</v>
      </c>
      <c r="AF3527" s="240" t="s">
        <v>1106</v>
      </c>
      <c r="AG3527" s="83" t="s">
        <v>1097</v>
      </c>
    </row>
    <row r="3528" spans="1:33" ht="175" x14ac:dyDescent="0.45">
      <c r="A3528" s="152">
        <v>3521</v>
      </c>
      <c r="B3528" s="153">
        <v>45875</v>
      </c>
      <c r="C3528" s="83" t="s">
        <v>66</v>
      </c>
      <c r="D3528" s="81" t="s">
        <v>6752</v>
      </c>
      <c r="E3528" s="254" t="s">
        <v>2088</v>
      </c>
      <c r="F3528" s="154" t="s">
        <v>4317</v>
      </c>
      <c r="G3528" s="83" t="s">
        <v>1091</v>
      </c>
      <c r="H3528" s="83" t="s">
        <v>1124</v>
      </c>
      <c r="I3528" s="83" t="s">
        <v>1104</v>
      </c>
      <c r="J3528" s="83" t="s">
        <v>915</v>
      </c>
      <c r="K3528" s="83" t="s">
        <v>515</v>
      </c>
      <c r="L3528" s="84" t="s">
        <v>1105</v>
      </c>
      <c r="M3528" s="84" t="s">
        <v>917</v>
      </c>
      <c r="N3528" s="83">
        <v>1</v>
      </c>
      <c r="O3528" s="83">
        <v>2</v>
      </c>
      <c r="P3528" s="83">
        <v>3</v>
      </c>
      <c r="Q3528" s="241">
        <f t="shared" si="258"/>
        <v>6</v>
      </c>
      <c r="R3528" s="240" t="str">
        <f t="shared" si="259"/>
        <v>DÜŞÜK RİSK</v>
      </c>
      <c r="S3528" s="84" t="s">
        <v>918</v>
      </c>
      <c r="T3528" s="83" t="s">
        <v>186</v>
      </c>
      <c r="U3528" s="155" t="s">
        <v>919</v>
      </c>
      <c r="V3528" s="85" t="s">
        <v>558</v>
      </c>
      <c r="W3528" s="156" t="s">
        <v>919</v>
      </c>
      <c r="X3528" s="156" t="s">
        <v>858</v>
      </c>
      <c r="Y3528" s="83">
        <v>1</v>
      </c>
      <c r="Z3528" s="83">
        <v>2</v>
      </c>
      <c r="AA3528" s="83">
        <v>3</v>
      </c>
      <c r="AB3528" s="241">
        <f t="shared" si="260"/>
        <v>6</v>
      </c>
      <c r="AC3528" s="240" t="str">
        <f t="shared" si="261"/>
        <v>DÜŞÜK RİSK</v>
      </c>
      <c r="AD3528" s="81" t="s">
        <v>132</v>
      </c>
      <c r="AE3528" s="81" t="s">
        <v>190</v>
      </c>
      <c r="AF3528" s="240" t="s">
        <v>1106</v>
      </c>
      <c r="AG3528" s="83" t="s">
        <v>1097</v>
      </c>
    </row>
    <row r="3529" spans="1:33" ht="175" x14ac:dyDescent="0.45">
      <c r="A3529" s="152">
        <v>3522</v>
      </c>
      <c r="B3529" s="153">
        <v>45875</v>
      </c>
      <c r="C3529" s="83" t="s">
        <v>66</v>
      </c>
      <c r="D3529" s="81" t="s">
        <v>6752</v>
      </c>
      <c r="E3529" s="254" t="s">
        <v>2088</v>
      </c>
      <c r="F3529" s="154" t="s">
        <v>4317</v>
      </c>
      <c r="G3529" s="83" t="s">
        <v>1116</v>
      </c>
      <c r="H3529" s="83" t="s">
        <v>1125</v>
      </c>
      <c r="I3529" s="83" t="s">
        <v>1126</v>
      </c>
      <c r="J3529" s="83" t="s">
        <v>971</v>
      </c>
      <c r="K3529" s="83" t="s">
        <v>515</v>
      </c>
      <c r="L3529" s="84" t="s">
        <v>1127</v>
      </c>
      <c r="M3529" s="84" t="s">
        <v>917</v>
      </c>
      <c r="N3529" s="83">
        <v>1</v>
      </c>
      <c r="O3529" s="83">
        <v>2</v>
      </c>
      <c r="P3529" s="83">
        <v>7</v>
      </c>
      <c r="Q3529" s="241">
        <f t="shared" si="258"/>
        <v>14</v>
      </c>
      <c r="R3529" s="240" t="str">
        <f t="shared" si="259"/>
        <v>DÜŞÜK RİSK</v>
      </c>
      <c r="S3529" s="84" t="s">
        <v>918</v>
      </c>
      <c r="T3529" s="83" t="s">
        <v>190</v>
      </c>
      <c r="U3529" s="155" t="s">
        <v>919</v>
      </c>
      <c r="V3529" s="85" t="s">
        <v>558</v>
      </c>
      <c r="W3529" s="156" t="s">
        <v>919</v>
      </c>
      <c r="X3529" s="156" t="s">
        <v>858</v>
      </c>
      <c r="Y3529" s="83">
        <v>1</v>
      </c>
      <c r="Z3529" s="83">
        <v>2</v>
      </c>
      <c r="AA3529" s="83">
        <v>7</v>
      </c>
      <c r="AB3529" s="241">
        <f t="shared" si="260"/>
        <v>14</v>
      </c>
      <c r="AC3529" s="240" t="str">
        <f t="shared" si="261"/>
        <v>DÜŞÜK RİSK</v>
      </c>
      <c r="AD3529" s="81" t="s">
        <v>132</v>
      </c>
      <c r="AE3529" s="81" t="s">
        <v>190</v>
      </c>
      <c r="AF3529" s="240" t="s">
        <v>1106</v>
      </c>
      <c r="AG3529" s="83" t="s">
        <v>1097</v>
      </c>
    </row>
    <row r="3530" spans="1:33" ht="175" x14ac:dyDescent="0.45">
      <c r="A3530" s="152">
        <v>3523</v>
      </c>
      <c r="B3530" s="153">
        <v>45875</v>
      </c>
      <c r="C3530" s="83" t="s">
        <v>66</v>
      </c>
      <c r="D3530" s="81" t="s">
        <v>6752</v>
      </c>
      <c r="E3530" s="254" t="s">
        <v>2088</v>
      </c>
      <c r="F3530" s="154" t="s">
        <v>4317</v>
      </c>
      <c r="G3530" s="83" t="s">
        <v>1116</v>
      </c>
      <c r="H3530" s="83" t="s">
        <v>1128</v>
      </c>
      <c r="I3530" s="83" t="s">
        <v>1129</v>
      </c>
      <c r="J3530" s="83" t="s">
        <v>971</v>
      </c>
      <c r="K3530" s="83" t="s">
        <v>515</v>
      </c>
      <c r="L3530" s="84" t="s">
        <v>1130</v>
      </c>
      <c r="M3530" s="84" t="s">
        <v>917</v>
      </c>
      <c r="N3530" s="83">
        <v>1</v>
      </c>
      <c r="O3530" s="83">
        <v>1</v>
      </c>
      <c r="P3530" s="83">
        <v>7</v>
      </c>
      <c r="Q3530" s="241">
        <f t="shared" si="258"/>
        <v>7</v>
      </c>
      <c r="R3530" s="240" t="str">
        <f t="shared" si="259"/>
        <v>DÜŞÜK RİSK</v>
      </c>
      <c r="S3530" s="84" t="s">
        <v>918</v>
      </c>
      <c r="T3530" s="83" t="s">
        <v>190</v>
      </c>
      <c r="U3530" s="155" t="s">
        <v>919</v>
      </c>
      <c r="V3530" s="85" t="s">
        <v>558</v>
      </c>
      <c r="W3530" s="156" t="s">
        <v>919</v>
      </c>
      <c r="X3530" s="156" t="s">
        <v>858</v>
      </c>
      <c r="Y3530" s="83">
        <v>1</v>
      </c>
      <c r="Z3530" s="83">
        <v>1</v>
      </c>
      <c r="AA3530" s="83">
        <v>7</v>
      </c>
      <c r="AB3530" s="241">
        <f t="shared" si="260"/>
        <v>7</v>
      </c>
      <c r="AC3530" s="240" t="str">
        <f t="shared" si="261"/>
        <v>DÜŞÜK RİSK</v>
      </c>
      <c r="AD3530" s="81" t="s">
        <v>132</v>
      </c>
      <c r="AE3530" s="81" t="s">
        <v>190</v>
      </c>
      <c r="AF3530" s="240" t="s">
        <v>1106</v>
      </c>
      <c r="AG3530" s="83" t="s">
        <v>1097</v>
      </c>
    </row>
    <row r="3531" spans="1:33" ht="175" x14ac:dyDescent="0.45">
      <c r="A3531" s="152">
        <v>3524</v>
      </c>
      <c r="B3531" s="153">
        <v>45875</v>
      </c>
      <c r="C3531" s="83" t="s">
        <v>66</v>
      </c>
      <c r="D3531" s="81" t="s">
        <v>6752</v>
      </c>
      <c r="E3531" s="254" t="s">
        <v>2088</v>
      </c>
      <c r="F3531" s="154" t="s">
        <v>4317</v>
      </c>
      <c r="G3531" s="83" t="s">
        <v>1131</v>
      </c>
      <c r="H3531" s="83" t="s">
        <v>1132</v>
      </c>
      <c r="I3531" s="83" t="s">
        <v>1133</v>
      </c>
      <c r="J3531" s="83" t="s">
        <v>1134</v>
      </c>
      <c r="K3531" s="83" t="s">
        <v>1008</v>
      </c>
      <c r="L3531" s="84" t="s">
        <v>1792</v>
      </c>
      <c r="M3531" s="84" t="s">
        <v>917</v>
      </c>
      <c r="N3531" s="83">
        <v>1</v>
      </c>
      <c r="O3531" s="83">
        <v>1</v>
      </c>
      <c r="P3531" s="83">
        <v>7</v>
      </c>
      <c r="Q3531" s="241">
        <f t="shared" ref="Q3531:Q3594" si="262">IF(OR(ISBLANK(N3531)=TRUE,ISBLANK(O3531)=TRUE,ISBLANK(P3531)=TRUE),"",PRODUCT(N3531,O3531,P3531))</f>
        <v>7</v>
      </c>
      <c r="R3531" s="240" t="str">
        <f t="shared" ref="R3531:R3594" si="263">IF(Q3531="","",IF(AND(Q3531&gt;=0,Q3531&lt;20),"DÜŞÜK RİSK",IF(AND(Q3531&gt;=20,Q3531&lt;70),"OLASI RİSK",IF(AND(Q3531&gt;=70,Q3531&lt;200),"ÖNEMLİ RİSK",IF(AND(Q3531&gt;=200,Q3531&lt;400),"YÜKSEK RİSK",IF(Q3531&gt;=400,"KABUL EDİLEMEZ RİSK",""))))))</f>
        <v>DÜŞÜK RİSK</v>
      </c>
      <c r="S3531" s="84" t="s">
        <v>918</v>
      </c>
      <c r="T3531" s="83" t="s">
        <v>190</v>
      </c>
      <c r="U3531" s="155" t="s">
        <v>919</v>
      </c>
      <c r="V3531" s="85" t="s">
        <v>558</v>
      </c>
      <c r="W3531" s="156" t="s">
        <v>919</v>
      </c>
      <c r="X3531" s="156" t="s">
        <v>858</v>
      </c>
      <c r="Y3531" s="83">
        <v>1</v>
      </c>
      <c r="Z3531" s="83">
        <v>1</v>
      </c>
      <c r="AA3531" s="83">
        <v>7</v>
      </c>
      <c r="AB3531" s="241">
        <f t="shared" ref="AB3531:AB3594" si="264">IF(OR(ISBLANK(Y3531)=TRUE,ISBLANK(Z3531)=TRUE,ISBLANK(AA3531)=TRUE),"",PRODUCT(Y3531,Z3531,AA3531))</f>
        <v>7</v>
      </c>
      <c r="AC3531" s="240" t="str">
        <f t="shared" ref="AC3531:AC3594" si="265">IF(AB3531="","",IF(AND(AB3531&gt;=0,AB3531&lt;20),"DÜŞÜK RİSK",IF(AND(AB3531&gt;=20,AB3531&lt;70),"OLASI RİSK",IF(AND(AB3531&gt;=70,AB3531&lt;200),"ÖNEMLİ RİSK",IF(AND(AB3531&gt;=200,AB3531&lt;400),"YÜKSEK RİSK",IF(AB3531&gt;=400,"KABUL EDİLEMEZ RİSK",""))))))</f>
        <v>DÜŞÜK RİSK</v>
      </c>
      <c r="AD3531" s="81" t="s">
        <v>132</v>
      </c>
      <c r="AE3531" s="81" t="s">
        <v>190</v>
      </c>
      <c r="AF3531" s="240" t="s">
        <v>1106</v>
      </c>
      <c r="AG3531" s="83" t="s">
        <v>1097</v>
      </c>
    </row>
    <row r="3532" spans="1:33" ht="122.5" x14ac:dyDescent="0.45">
      <c r="A3532" s="152">
        <v>3525</v>
      </c>
      <c r="B3532" s="153">
        <v>45875</v>
      </c>
      <c r="C3532" s="83" t="s">
        <v>66</v>
      </c>
      <c r="D3532" s="81" t="s">
        <v>6753</v>
      </c>
      <c r="E3532" s="254" t="s">
        <v>2088</v>
      </c>
      <c r="F3532" s="154" t="s">
        <v>4317</v>
      </c>
      <c r="G3532" s="83" t="s">
        <v>1136</v>
      </c>
      <c r="H3532" s="83" t="s">
        <v>1137</v>
      </c>
      <c r="I3532" s="83" t="s">
        <v>1138</v>
      </c>
      <c r="J3532" s="83" t="s">
        <v>1793</v>
      </c>
      <c r="K3532" s="83" t="s">
        <v>1008</v>
      </c>
      <c r="L3532" s="84" t="s">
        <v>1794</v>
      </c>
      <c r="M3532" s="84" t="s">
        <v>917</v>
      </c>
      <c r="N3532" s="83">
        <v>1</v>
      </c>
      <c r="O3532" s="83">
        <v>3</v>
      </c>
      <c r="P3532" s="83">
        <v>15</v>
      </c>
      <c r="Q3532" s="241">
        <f t="shared" si="262"/>
        <v>45</v>
      </c>
      <c r="R3532" s="240" t="str">
        <f t="shared" si="263"/>
        <v>OLASI RİSK</v>
      </c>
      <c r="S3532" s="84" t="s">
        <v>918</v>
      </c>
      <c r="T3532" s="83" t="s">
        <v>131</v>
      </c>
      <c r="U3532" s="155" t="s">
        <v>919</v>
      </c>
      <c r="V3532" s="85" t="s">
        <v>961</v>
      </c>
      <c r="W3532" s="156" t="s">
        <v>919</v>
      </c>
      <c r="X3532" s="156" t="s">
        <v>858</v>
      </c>
      <c r="Y3532" s="83">
        <v>1</v>
      </c>
      <c r="Z3532" s="83">
        <v>1</v>
      </c>
      <c r="AA3532" s="83">
        <v>15</v>
      </c>
      <c r="AB3532" s="241">
        <f t="shared" si="264"/>
        <v>15</v>
      </c>
      <c r="AC3532" s="240" t="str">
        <f t="shared" si="265"/>
        <v>DÜŞÜK RİSK</v>
      </c>
      <c r="AD3532" s="81" t="s">
        <v>931</v>
      </c>
      <c r="AE3532" s="81" t="s">
        <v>131</v>
      </c>
      <c r="AF3532" s="240" t="s">
        <v>1795</v>
      </c>
      <c r="AG3532" s="83" t="s">
        <v>1141</v>
      </c>
    </row>
    <row r="3533" spans="1:33" ht="227.5" x14ac:dyDescent="0.45">
      <c r="A3533" s="152">
        <v>3526</v>
      </c>
      <c r="B3533" s="153">
        <v>45875</v>
      </c>
      <c r="C3533" s="83" t="s">
        <v>66</v>
      </c>
      <c r="D3533" s="81" t="s">
        <v>6753</v>
      </c>
      <c r="E3533" s="254" t="s">
        <v>2088</v>
      </c>
      <c r="F3533" s="154" t="s">
        <v>4317</v>
      </c>
      <c r="G3533" s="83" t="s">
        <v>1146</v>
      </c>
      <c r="H3533" s="83" t="s">
        <v>1147</v>
      </c>
      <c r="I3533" s="83" t="s">
        <v>1148</v>
      </c>
      <c r="J3533" s="83" t="s">
        <v>1149</v>
      </c>
      <c r="K3533" s="83" t="s">
        <v>1008</v>
      </c>
      <c r="L3533" s="84" t="s">
        <v>1796</v>
      </c>
      <c r="M3533" s="84" t="s">
        <v>917</v>
      </c>
      <c r="N3533" s="83">
        <v>1</v>
      </c>
      <c r="O3533" s="83">
        <v>0.5</v>
      </c>
      <c r="P3533" s="83">
        <v>7</v>
      </c>
      <c r="Q3533" s="241">
        <f t="shared" si="262"/>
        <v>3.5</v>
      </c>
      <c r="R3533" s="240" t="str">
        <f t="shared" si="263"/>
        <v>DÜŞÜK RİSK</v>
      </c>
      <c r="S3533" s="84" t="s">
        <v>918</v>
      </c>
      <c r="T3533" s="83" t="s">
        <v>131</v>
      </c>
      <c r="U3533" s="155" t="s">
        <v>919</v>
      </c>
      <c r="V3533" s="85" t="s">
        <v>961</v>
      </c>
      <c r="W3533" s="156" t="s">
        <v>919</v>
      </c>
      <c r="X3533" s="156" t="s">
        <v>858</v>
      </c>
      <c r="Y3533" s="83">
        <v>1</v>
      </c>
      <c r="Z3533" s="83">
        <v>0.5</v>
      </c>
      <c r="AA3533" s="83">
        <v>7</v>
      </c>
      <c r="AB3533" s="241">
        <f t="shared" si="264"/>
        <v>3.5</v>
      </c>
      <c r="AC3533" s="240" t="str">
        <f t="shared" si="265"/>
        <v>DÜŞÜK RİSK</v>
      </c>
      <c r="AD3533" s="81" t="s">
        <v>931</v>
      </c>
      <c r="AE3533" s="81" t="s">
        <v>131</v>
      </c>
      <c r="AF3533" s="240" t="s">
        <v>1795</v>
      </c>
      <c r="AG3533" s="83" t="s">
        <v>1141</v>
      </c>
    </row>
    <row r="3534" spans="1:33" ht="87.5" x14ac:dyDescent="0.45">
      <c r="A3534" s="152">
        <v>3527</v>
      </c>
      <c r="B3534" s="153">
        <v>45875</v>
      </c>
      <c r="C3534" s="83" t="s">
        <v>66</v>
      </c>
      <c r="D3534" s="81" t="s">
        <v>6753</v>
      </c>
      <c r="E3534" s="254" t="s">
        <v>2088</v>
      </c>
      <c r="F3534" s="154" t="s">
        <v>4317</v>
      </c>
      <c r="G3534" s="83" t="s">
        <v>1156</v>
      </c>
      <c r="H3534" s="83" t="s">
        <v>1157</v>
      </c>
      <c r="I3534" s="83" t="s">
        <v>1158</v>
      </c>
      <c r="J3534" s="83" t="s">
        <v>1159</v>
      </c>
      <c r="K3534" s="83" t="s">
        <v>1008</v>
      </c>
      <c r="L3534" s="84" t="s">
        <v>1922</v>
      </c>
      <c r="M3534" s="84" t="s">
        <v>917</v>
      </c>
      <c r="N3534" s="83">
        <v>1</v>
      </c>
      <c r="O3534" s="83">
        <v>0.5</v>
      </c>
      <c r="P3534" s="83">
        <v>7</v>
      </c>
      <c r="Q3534" s="241">
        <f t="shared" si="262"/>
        <v>3.5</v>
      </c>
      <c r="R3534" s="240" t="str">
        <f t="shared" si="263"/>
        <v>DÜŞÜK RİSK</v>
      </c>
      <c r="S3534" s="84" t="s">
        <v>918</v>
      </c>
      <c r="T3534" s="83" t="s">
        <v>191</v>
      </c>
      <c r="U3534" s="155" t="s">
        <v>919</v>
      </c>
      <c r="V3534" s="85" t="s">
        <v>558</v>
      </c>
      <c r="W3534" s="156" t="s">
        <v>919</v>
      </c>
      <c r="X3534" s="156" t="s">
        <v>858</v>
      </c>
      <c r="Y3534" s="83">
        <v>1</v>
      </c>
      <c r="Z3534" s="83">
        <v>0.5</v>
      </c>
      <c r="AA3534" s="83">
        <v>7</v>
      </c>
      <c r="AB3534" s="241">
        <f t="shared" si="264"/>
        <v>3.5</v>
      </c>
      <c r="AC3534" s="240" t="str">
        <f t="shared" si="265"/>
        <v>DÜŞÜK RİSK</v>
      </c>
      <c r="AD3534" s="81" t="s">
        <v>132</v>
      </c>
      <c r="AE3534" s="81" t="s">
        <v>191</v>
      </c>
      <c r="AF3534" s="240" t="s">
        <v>1502</v>
      </c>
      <c r="AG3534" s="83" t="s">
        <v>1141</v>
      </c>
    </row>
    <row r="3535" spans="1:33" ht="87.5" x14ac:dyDescent="0.45">
      <c r="A3535" s="152">
        <v>3528</v>
      </c>
      <c r="B3535" s="153">
        <v>45875</v>
      </c>
      <c r="C3535" s="83" t="s">
        <v>66</v>
      </c>
      <c r="D3535" s="81" t="s">
        <v>6753</v>
      </c>
      <c r="E3535" s="254" t="s">
        <v>2088</v>
      </c>
      <c r="F3535" s="154" t="s">
        <v>4317</v>
      </c>
      <c r="G3535" s="83" t="s">
        <v>1156</v>
      </c>
      <c r="H3535" s="83" t="s">
        <v>1161</v>
      </c>
      <c r="I3535" s="83" t="s">
        <v>1162</v>
      </c>
      <c r="J3535" s="83" t="s">
        <v>941</v>
      </c>
      <c r="K3535" s="83" t="s">
        <v>1008</v>
      </c>
      <c r="L3535" s="84" t="s">
        <v>1923</v>
      </c>
      <c r="M3535" s="84" t="s">
        <v>917</v>
      </c>
      <c r="N3535" s="83">
        <v>1</v>
      </c>
      <c r="O3535" s="83">
        <v>0.5</v>
      </c>
      <c r="P3535" s="83">
        <v>7</v>
      </c>
      <c r="Q3535" s="241">
        <f t="shared" si="262"/>
        <v>3.5</v>
      </c>
      <c r="R3535" s="240" t="str">
        <f t="shared" si="263"/>
        <v>DÜŞÜK RİSK</v>
      </c>
      <c r="S3535" s="84" t="s">
        <v>918</v>
      </c>
      <c r="T3535" s="83" t="s">
        <v>191</v>
      </c>
      <c r="U3535" s="155" t="s">
        <v>919</v>
      </c>
      <c r="V3535" s="85" t="s">
        <v>558</v>
      </c>
      <c r="W3535" s="156" t="s">
        <v>919</v>
      </c>
      <c r="X3535" s="156" t="s">
        <v>858</v>
      </c>
      <c r="Y3535" s="83">
        <v>1</v>
      </c>
      <c r="Z3535" s="83">
        <v>0.5</v>
      </c>
      <c r="AA3535" s="83">
        <v>7</v>
      </c>
      <c r="AB3535" s="241">
        <f t="shared" si="264"/>
        <v>3.5</v>
      </c>
      <c r="AC3535" s="240" t="str">
        <f t="shared" si="265"/>
        <v>DÜŞÜK RİSK</v>
      </c>
      <c r="AD3535" s="81" t="s">
        <v>132</v>
      </c>
      <c r="AE3535" s="81" t="s">
        <v>191</v>
      </c>
      <c r="AF3535" s="240" t="s">
        <v>1502</v>
      </c>
      <c r="AG3535" s="83" t="s">
        <v>1141</v>
      </c>
    </row>
    <row r="3536" spans="1:33" ht="105" x14ac:dyDescent="0.45">
      <c r="A3536" s="152">
        <v>3529</v>
      </c>
      <c r="B3536" s="153">
        <v>45875</v>
      </c>
      <c r="C3536" s="83" t="s">
        <v>66</v>
      </c>
      <c r="D3536" s="81" t="s">
        <v>6753</v>
      </c>
      <c r="E3536" s="254" t="s">
        <v>2088</v>
      </c>
      <c r="F3536" s="154" t="s">
        <v>4317</v>
      </c>
      <c r="G3536" s="83" t="s">
        <v>1998</v>
      </c>
      <c r="H3536" s="83" t="s">
        <v>1503</v>
      </c>
      <c r="I3536" s="83" t="s">
        <v>1504</v>
      </c>
      <c r="J3536" s="83" t="s">
        <v>1999</v>
      </c>
      <c r="K3536" s="83" t="s">
        <v>1008</v>
      </c>
      <c r="L3536" s="84" t="s">
        <v>1506</v>
      </c>
      <c r="M3536" s="84" t="s">
        <v>917</v>
      </c>
      <c r="N3536" s="83">
        <v>1</v>
      </c>
      <c r="O3536" s="83">
        <v>0.5</v>
      </c>
      <c r="P3536" s="83">
        <v>7</v>
      </c>
      <c r="Q3536" s="241">
        <f t="shared" si="262"/>
        <v>3.5</v>
      </c>
      <c r="R3536" s="240" t="str">
        <f t="shared" si="263"/>
        <v>DÜŞÜK RİSK</v>
      </c>
      <c r="S3536" s="84" t="s">
        <v>918</v>
      </c>
      <c r="T3536" s="83" t="s">
        <v>131</v>
      </c>
      <c r="U3536" s="155" t="s">
        <v>919</v>
      </c>
      <c r="V3536" s="85" t="s">
        <v>558</v>
      </c>
      <c r="W3536" s="156" t="s">
        <v>919</v>
      </c>
      <c r="X3536" s="156" t="s">
        <v>858</v>
      </c>
      <c r="Y3536" s="83">
        <v>1</v>
      </c>
      <c r="Z3536" s="83">
        <v>0.5</v>
      </c>
      <c r="AA3536" s="83">
        <v>7</v>
      </c>
      <c r="AB3536" s="241">
        <f t="shared" si="264"/>
        <v>3.5</v>
      </c>
      <c r="AC3536" s="240" t="str">
        <f t="shared" si="265"/>
        <v>DÜŞÜK RİSK</v>
      </c>
      <c r="AD3536" s="81" t="s">
        <v>132</v>
      </c>
      <c r="AE3536" s="81" t="s">
        <v>131</v>
      </c>
      <c r="AF3536" s="240" t="s">
        <v>1502</v>
      </c>
      <c r="AG3536" s="83" t="s">
        <v>1141</v>
      </c>
    </row>
    <row r="3537" spans="1:33" ht="105" x14ac:dyDescent="0.45">
      <c r="A3537" s="152">
        <v>3530</v>
      </c>
      <c r="B3537" s="153">
        <v>45875</v>
      </c>
      <c r="C3537" s="83" t="s">
        <v>66</v>
      </c>
      <c r="D3537" s="81" t="s">
        <v>6753</v>
      </c>
      <c r="E3537" s="254" t="s">
        <v>2088</v>
      </c>
      <c r="F3537" s="154" t="s">
        <v>4317</v>
      </c>
      <c r="G3537" s="83" t="s">
        <v>2000</v>
      </c>
      <c r="H3537" s="83" t="s">
        <v>1507</v>
      </c>
      <c r="I3537" s="83" t="s">
        <v>2001</v>
      </c>
      <c r="J3537" s="83" t="s">
        <v>2002</v>
      </c>
      <c r="K3537" s="83" t="s">
        <v>1008</v>
      </c>
      <c r="L3537" s="84" t="s">
        <v>1510</v>
      </c>
      <c r="M3537" s="84" t="s">
        <v>917</v>
      </c>
      <c r="N3537" s="83">
        <v>3</v>
      </c>
      <c r="O3537" s="83">
        <v>2</v>
      </c>
      <c r="P3537" s="83">
        <v>7</v>
      </c>
      <c r="Q3537" s="241">
        <f t="shared" si="262"/>
        <v>42</v>
      </c>
      <c r="R3537" s="240" t="str">
        <f t="shared" si="263"/>
        <v>OLASI RİSK</v>
      </c>
      <c r="S3537" s="84" t="s">
        <v>4157</v>
      </c>
      <c r="T3537" s="83" t="s">
        <v>131</v>
      </c>
      <c r="U3537" s="155" t="s">
        <v>919</v>
      </c>
      <c r="V3537" s="85" t="s">
        <v>558</v>
      </c>
      <c r="W3537" s="156" t="s">
        <v>919</v>
      </c>
      <c r="X3537" s="156" t="s">
        <v>858</v>
      </c>
      <c r="Y3537" s="83">
        <v>1</v>
      </c>
      <c r="Z3537" s="83">
        <v>0.5</v>
      </c>
      <c r="AA3537" s="83">
        <v>7</v>
      </c>
      <c r="AB3537" s="241">
        <f t="shared" ref="AB3537" si="266">IF(OR(ISBLANK(Y3537)=TRUE,ISBLANK(Z3537)=TRUE,ISBLANK(AA3537)=TRUE),"",PRODUCT(Y3537,Z3537,AA3537))</f>
        <v>3.5</v>
      </c>
      <c r="AC3537" s="240" t="str">
        <f t="shared" ref="AC3537" si="267">IF(AB3537="","",IF(AND(AB3537&gt;=0,AB3537&lt;20),"DÜŞÜK RİSK",IF(AND(AB3537&gt;=20,AB3537&lt;70),"OLASI RİSK",IF(AND(AB3537&gt;=70,AB3537&lt;200),"ÖNEMLİ RİSK",IF(AND(AB3537&gt;=200,AB3537&lt;400),"YÜKSEK RİSK",IF(AB3537&gt;=400,"KABUL EDİLEMEZ RİSK",""))))))</f>
        <v>DÜŞÜK RİSK</v>
      </c>
      <c r="AD3537" s="81" t="s">
        <v>132</v>
      </c>
      <c r="AE3537" s="81" t="s">
        <v>131</v>
      </c>
      <c r="AF3537" s="240" t="s">
        <v>1502</v>
      </c>
      <c r="AG3537" s="83" t="s">
        <v>1220</v>
      </c>
    </row>
    <row r="3538" spans="1:33" ht="87.5" x14ac:dyDescent="0.45">
      <c r="A3538" s="152">
        <v>3531</v>
      </c>
      <c r="B3538" s="153">
        <v>45875</v>
      </c>
      <c r="C3538" s="83" t="s">
        <v>66</v>
      </c>
      <c r="D3538" s="81" t="s">
        <v>6753</v>
      </c>
      <c r="E3538" s="254" t="s">
        <v>2088</v>
      </c>
      <c r="F3538" s="154" t="s">
        <v>4317</v>
      </c>
      <c r="G3538" s="83" t="s">
        <v>4158</v>
      </c>
      <c r="H3538" s="83" t="s">
        <v>4159</v>
      </c>
      <c r="I3538" s="83" t="s">
        <v>4160</v>
      </c>
      <c r="J3538" s="83" t="s">
        <v>4161</v>
      </c>
      <c r="K3538" s="83" t="s">
        <v>1008</v>
      </c>
      <c r="L3538" s="84" t="s">
        <v>4162</v>
      </c>
      <c r="M3538" s="84" t="s">
        <v>917</v>
      </c>
      <c r="N3538" s="83">
        <v>1</v>
      </c>
      <c r="O3538" s="83">
        <v>2</v>
      </c>
      <c r="P3538" s="83">
        <v>7</v>
      </c>
      <c r="Q3538" s="241">
        <f t="shared" si="262"/>
        <v>14</v>
      </c>
      <c r="R3538" s="240" t="str">
        <f t="shared" si="263"/>
        <v>DÜŞÜK RİSK</v>
      </c>
      <c r="S3538" s="84" t="s">
        <v>918</v>
      </c>
      <c r="T3538" s="83" t="s">
        <v>131</v>
      </c>
      <c r="U3538" s="155" t="s">
        <v>919</v>
      </c>
      <c r="V3538" s="85" t="s">
        <v>558</v>
      </c>
      <c r="W3538" s="156" t="s">
        <v>919</v>
      </c>
      <c r="X3538" s="156" t="s">
        <v>858</v>
      </c>
      <c r="Y3538" s="83">
        <v>1</v>
      </c>
      <c r="Z3538" s="83">
        <v>2</v>
      </c>
      <c r="AA3538" s="83">
        <v>7</v>
      </c>
      <c r="AB3538" s="241">
        <f t="shared" si="264"/>
        <v>14</v>
      </c>
      <c r="AC3538" s="240" t="str">
        <f t="shared" si="265"/>
        <v>DÜŞÜK RİSK</v>
      </c>
      <c r="AD3538" s="81" t="s">
        <v>132</v>
      </c>
      <c r="AE3538" s="81" t="s">
        <v>131</v>
      </c>
      <c r="AF3538" s="240" t="s">
        <v>1502</v>
      </c>
      <c r="AG3538" s="83" t="s">
        <v>1141</v>
      </c>
    </row>
    <row r="3539" spans="1:33" ht="87.5" x14ac:dyDescent="0.45">
      <c r="A3539" s="152">
        <v>3532</v>
      </c>
      <c r="B3539" s="153">
        <v>45875</v>
      </c>
      <c r="C3539" s="83" t="s">
        <v>66</v>
      </c>
      <c r="D3539" s="81" t="s">
        <v>6753</v>
      </c>
      <c r="E3539" s="254" t="s">
        <v>2088</v>
      </c>
      <c r="F3539" s="154" t="s">
        <v>4317</v>
      </c>
      <c r="G3539" s="83" t="s">
        <v>4158</v>
      </c>
      <c r="H3539" s="83" t="s">
        <v>4163</v>
      </c>
      <c r="I3539" s="83" t="s">
        <v>1203</v>
      </c>
      <c r="J3539" s="83" t="s">
        <v>4164</v>
      </c>
      <c r="K3539" s="83" t="s">
        <v>1008</v>
      </c>
      <c r="L3539" s="84" t="s">
        <v>4165</v>
      </c>
      <c r="M3539" s="84" t="s">
        <v>917</v>
      </c>
      <c r="N3539" s="83">
        <v>1</v>
      </c>
      <c r="O3539" s="83">
        <v>2</v>
      </c>
      <c r="P3539" s="83">
        <v>7</v>
      </c>
      <c r="Q3539" s="241">
        <f t="shared" si="262"/>
        <v>14</v>
      </c>
      <c r="R3539" s="240" t="str">
        <f t="shared" si="263"/>
        <v>DÜŞÜK RİSK</v>
      </c>
      <c r="S3539" s="84" t="s">
        <v>918</v>
      </c>
      <c r="T3539" s="83" t="s">
        <v>131</v>
      </c>
      <c r="U3539" s="155" t="s">
        <v>919</v>
      </c>
      <c r="V3539" s="85" t="s">
        <v>558</v>
      </c>
      <c r="W3539" s="156" t="s">
        <v>919</v>
      </c>
      <c r="X3539" s="156" t="s">
        <v>858</v>
      </c>
      <c r="Y3539" s="83">
        <v>1</v>
      </c>
      <c r="Z3539" s="83">
        <v>1</v>
      </c>
      <c r="AA3539" s="83">
        <v>7</v>
      </c>
      <c r="AB3539" s="241">
        <f t="shared" si="264"/>
        <v>7</v>
      </c>
      <c r="AC3539" s="240" t="str">
        <f t="shared" si="265"/>
        <v>DÜŞÜK RİSK</v>
      </c>
      <c r="AD3539" s="81" t="s">
        <v>132</v>
      </c>
      <c r="AE3539" s="81" t="s">
        <v>131</v>
      </c>
      <c r="AF3539" s="240" t="s">
        <v>1502</v>
      </c>
      <c r="AG3539" s="83" t="s">
        <v>1141</v>
      </c>
    </row>
    <row r="3540" spans="1:33" ht="105" x14ac:dyDescent="0.45">
      <c r="A3540" s="152">
        <v>3533</v>
      </c>
      <c r="B3540" s="153">
        <v>45875</v>
      </c>
      <c r="C3540" s="83" t="s">
        <v>66</v>
      </c>
      <c r="D3540" s="81" t="s">
        <v>6754</v>
      </c>
      <c r="E3540" s="254" t="s">
        <v>2088</v>
      </c>
      <c r="F3540" s="154" t="s">
        <v>4317</v>
      </c>
      <c r="G3540" s="83" t="s">
        <v>1164</v>
      </c>
      <c r="H3540" s="83" t="s">
        <v>1165</v>
      </c>
      <c r="I3540" s="83" t="s">
        <v>1166</v>
      </c>
      <c r="J3540" s="83" t="s">
        <v>1167</v>
      </c>
      <c r="K3540" s="83" t="s">
        <v>1008</v>
      </c>
      <c r="L3540" s="84" t="s">
        <v>1168</v>
      </c>
      <c r="M3540" s="84" t="s">
        <v>1169</v>
      </c>
      <c r="N3540" s="83">
        <v>1</v>
      </c>
      <c r="O3540" s="83">
        <v>1</v>
      </c>
      <c r="P3540" s="83">
        <v>3</v>
      </c>
      <c r="Q3540" s="241">
        <f t="shared" si="262"/>
        <v>3</v>
      </c>
      <c r="R3540" s="240" t="str">
        <f t="shared" si="263"/>
        <v>DÜŞÜK RİSK</v>
      </c>
      <c r="S3540" s="84" t="s">
        <v>918</v>
      </c>
      <c r="T3540" s="83" t="s">
        <v>131</v>
      </c>
      <c r="U3540" s="155" t="s">
        <v>919</v>
      </c>
      <c r="V3540" s="85" t="s">
        <v>558</v>
      </c>
      <c r="W3540" s="156" t="s">
        <v>919</v>
      </c>
      <c r="X3540" s="156" t="s">
        <v>858</v>
      </c>
      <c r="Y3540" s="83">
        <v>0.5</v>
      </c>
      <c r="Z3540" s="83">
        <v>0.5</v>
      </c>
      <c r="AA3540" s="83">
        <v>7</v>
      </c>
      <c r="AB3540" s="241">
        <f t="shared" si="264"/>
        <v>1.75</v>
      </c>
      <c r="AC3540" s="240" t="str">
        <f t="shared" si="265"/>
        <v>DÜŞÜK RİSK</v>
      </c>
      <c r="AD3540" s="81" t="s">
        <v>132</v>
      </c>
      <c r="AE3540" s="81" t="s">
        <v>131</v>
      </c>
      <c r="AF3540" s="240" t="s">
        <v>1751</v>
      </c>
      <c r="AG3540" s="83" t="s">
        <v>1170</v>
      </c>
    </row>
    <row r="3541" spans="1:33" ht="140" x14ac:dyDescent="0.45">
      <c r="A3541" s="152">
        <v>3534</v>
      </c>
      <c r="B3541" s="153">
        <v>45875</v>
      </c>
      <c r="C3541" s="83" t="s">
        <v>66</v>
      </c>
      <c r="D3541" s="81" t="s">
        <v>6754</v>
      </c>
      <c r="E3541" s="254" t="s">
        <v>2088</v>
      </c>
      <c r="F3541" s="154" t="s">
        <v>4317</v>
      </c>
      <c r="G3541" s="83" t="s">
        <v>1164</v>
      </c>
      <c r="H3541" s="83" t="s">
        <v>1171</v>
      </c>
      <c r="I3541" s="83" t="s">
        <v>1172</v>
      </c>
      <c r="J3541" s="83" t="s">
        <v>1173</v>
      </c>
      <c r="K3541" s="83" t="s">
        <v>1008</v>
      </c>
      <c r="L3541" s="84" t="s">
        <v>1174</v>
      </c>
      <c r="M3541" s="84" t="s">
        <v>1169</v>
      </c>
      <c r="N3541" s="83">
        <v>1</v>
      </c>
      <c r="O3541" s="83">
        <v>1</v>
      </c>
      <c r="P3541" s="83">
        <v>3</v>
      </c>
      <c r="Q3541" s="241">
        <f t="shared" si="262"/>
        <v>3</v>
      </c>
      <c r="R3541" s="240" t="str">
        <f t="shared" si="263"/>
        <v>DÜŞÜK RİSK</v>
      </c>
      <c r="S3541" s="84" t="s">
        <v>918</v>
      </c>
      <c r="T3541" s="83" t="s">
        <v>131</v>
      </c>
      <c r="U3541" s="155" t="s">
        <v>919</v>
      </c>
      <c r="V3541" s="85" t="s">
        <v>558</v>
      </c>
      <c r="W3541" s="156" t="s">
        <v>919</v>
      </c>
      <c r="X3541" s="156" t="s">
        <v>858</v>
      </c>
      <c r="Y3541" s="83">
        <v>0.5</v>
      </c>
      <c r="Z3541" s="83">
        <v>1</v>
      </c>
      <c r="AA3541" s="83">
        <v>3</v>
      </c>
      <c r="AB3541" s="241">
        <f t="shared" si="264"/>
        <v>1.5</v>
      </c>
      <c r="AC3541" s="240" t="str">
        <f t="shared" si="265"/>
        <v>DÜŞÜK RİSK</v>
      </c>
      <c r="AD3541" s="81" t="s">
        <v>132</v>
      </c>
      <c r="AE3541" s="81" t="s">
        <v>131</v>
      </c>
      <c r="AF3541" s="240" t="s">
        <v>1751</v>
      </c>
      <c r="AG3541" s="83" t="s">
        <v>1170</v>
      </c>
    </row>
    <row r="3542" spans="1:33" ht="87.5" x14ac:dyDescent="0.45">
      <c r="A3542" s="152">
        <v>3535</v>
      </c>
      <c r="B3542" s="153">
        <v>45875</v>
      </c>
      <c r="C3542" s="83" t="s">
        <v>66</v>
      </c>
      <c r="D3542" s="81" t="s">
        <v>6754</v>
      </c>
      <c r="E3542" s="254" t="s">
        <v>2088</v>
      </c>
      <c r="F3542" s="154" t="s">
        <v>4317</v>
      </c>
      <c r="G3542" s="83" t="s">
        <v>1164</v>
      </c>
      <c r="H3542" s="83" t="s">
        <v>1175</v>
      </c>
      <c r="I3542" s="83" t="s">
        <v>1176</v>
      </c>
      <c r="J3542" s="83" t="s">
        <v>1177</v>
      </c>
      <c r="K3542" s="83" t="s">
        <v>1008</v>
      </c>
      <c r="L3542" s="84" t="s">
        <v>1178</v>
      </c>
      <c r="M3542" s="84" t="s">
        <v>917</v>
      </c>
      <c r="N3542" s="83">
        <v>1</v>
      </c>
      <c r="O3542" s="83">
        <v>3</v>
      </c>
      <c r="P3542" s="83">
        <v>3</v>
      </c>
      <c r="Q3542" s="241">
        <f t="shared" si="262"/>
        <v>9</v>
      </c>
      <c r="R3542" s="240" t="str">
        <f t="shared" si="263"/>
        <v>DÜŞÜK RİSK</v>
      </c>
      <c r="S3542" s="84" t="s">
        <v>918</v>
      </c>
      <c r="T3542" s="83" t="s">
        <v>186</v>
      </c>
      <c r="U3542" s="155" t="s">
        <v>919</v>
      </c>
      <c r="V3542" s="85" t="s">
        <v>558</v>
      </c>
      <c r="W3542" s="156" t="s">
        <v>919</v>
      </c>
      <c r="X3542" s="156" t="s">
        <v>858</v>
      </c>
      <c r="Y3542" s="83">
        <v>1</v>
      </c>
      <c r="Z3542" s="83">
        <v>3</v>
      </c>
      <c r="AA3542" s="83">
        <v>3</v>
      </c>
      <c r="AB3542" s="241">
        <f t="shared" si="264"/>
        <v>9</v>
      </c>
      <c r="AC3542" s="240" t="str">
        <f t="shared" si="265"/>
        <v>DÜŞÜK RİSK</v>
      </c>
      <c r="AD3542" s="81" t="s">
        <v>132</v>
      </c>
      <c r="AE3542" s="81" t="s">
        <v>186</v>
      </c>
      <c r="AF3542" s="240" t="s">
        <v>1751</v>
      </c>
      <c r="AG3542" s="83" t="s">
        <v>1170</v>
      </c>
    </row>
    <row r="3543" spans="1:33" ht="192.5" x14ac:dyDescent="0.45">
      <c r="A3543" s="152">
        <v>3536</v>
      </c>
      <c r="B3543" s="153">
        <v>45875</v>
      </c>
      <c r="C3543" s="83" t="s">
        <v>66</v>
      </c>
      <c r="D3543" s="81" t="s">
        <v>6754</v>
      </c>
      <c r="E3543" s="254" t="s">
        <v>2088</v>
      </c>
      <c r="F3543" s="154" t="s">
        <v>4317</v>
      </c>
      <c r="G3543" s="83" t="s">
        <v>1164</v>
      </c>
      <c r="H3543" s="83" t="s">
        <v>1179</v>
      </c>
      <c r="I3543" s="83" t="s">
        <v>1180</v>
      </c>
      <c r="J3543" s="83" t="s">
        <v>1181</v>
      </c>
      <c r="K3543" s="83" t="s">
        <v>1008</v>
      </c>
      <c r="L3543" s="84" t="s">
        <v>1182</v>
      </c>
      <c r="M3543" s="84" t="s">
        <v>917</v>
      </c>
      <c r="N3543" s="83">
        <v>0.5</v>
      </c>
      <c r="O3543" s="83">
        <v>1</v>
      </c>
      <c r="P3543" s="83">
        <v>40</v>
      </c>
      <c r="Q3543" s="241">
        <f t="shared" si="262"/>
        <v>20</v>
      </c>
      <c r="R3543" s="240" t="str">
        <f t="shared" si="263"/>
        <v>OLASI RİSK</v>
      </c>
      <c r="S3543" s="84" t="s">
        <v>918</v>
      </c>
      <c r="T3543" s="83" t="s">
        <v>131</v>
      </c>
      <c r="U3543" s="155" t="s">
        <v>919</v>
      </c>
      <c r="V3543" s="85" t="s">
        <v>558</v>
      </c>
      <c r="W3543" s="156" t="s">
        <v>919</v>
      </c>
      <c r="X3543" s="156" t="s">
        <v>858</v>
      </c>
      <c r="Y3543" s="83">
        <v>0.5</v>
      </c>
      <c r="Z3543" s="83">
        <v>1</v>
      </c>
      <c r="AA3543" s="83">
        <v>15</v>
      </c>
      <c r="AB3543" s="241">
        <f t="shared" si="264"/>
        <v>7.5</v>
      </c>
      <c r="AC3543" s="240" t="str">
        <f t="shared" si="265"/>
        <v>DÜŞÜK RİSK</v>
      </c>
      <c r="AD3543" s="81" t="s">
        <v>132</v>
      </c>
      <c r="AE3543" s="81" t="s">
        <v>131</v>
      </c>
      <c r="AF3543" s="240" t="s">
        <v>921</v>
      </c>
      <c r="AG3543" s="83" t="s">
        <v>1170</v>
      </c>
    </row>
    <row r="3544" spans="1:33" ht="105" x14ac:dyDescent="0.45">
      <c r="A3544" s="152">
        <v>3537</v>
      </c>
      <c r="B3544" s="153">
        <v>45875</v>
      </c>
      <c r="C3544" s="83" t="s">
        <v>66</v>
      </c>
      <c r="D3544" s="81" t="s">
        <v>6754</v>
      </c>
      <c r="E3544" s="254" t="s">
        <v>2088</v>
      </c>
      <c r="F3544" s="154" t="s">
        <v>4317</v>
      </c>
      <c r="G3544" s="83" t="s">
        <v>1183</v>
      </c>
      <c r="H3544" s="83" t="s">
        <v>1184</v>
      </c>
      <c r="I3544" s="83" t="s">
        <v>1185</v>
      </c>
      <c r="J3544" s="83" t="s">
        <v>1186</v>
      </c>
      <c r="K3544" s="83" t="s">
        <v>857</v>
      </c>
      <c r="L3544" s="84" t="s">
        <v>1187</v>
      </c>
      <c r="M3544" s="84" t="s">
        <v>917</v>
      </c>
      <c r="N3544" s="83">
        <v>0.5</v>
      </c>
      <c r="O3544" s="83">
        <v>1</v>
      </c>
      <c r="P3544" s="83">
        <v>1</v>
      </c>
      <c r="Q3544" s="241">
        <f t="shared" si="262"/>
        <v>0.5</v>
      </c>
      <c r="R3544" s="240" t="str">
        <f t="shared" si="263"/>
        <v>DÜŞÜK RİSK</v>
      </c>
      <c r="S3544" s="84" t="s">
        <v>918</v>
      </c>
      <c r="T3544" s="83" t="s">
        <v>131</v>
      </c>
      <c r="U3544" s="155" t="s">
        <v>919</v>
      </c>
      <c r="V3544" s="85" t="s">
        <v>558</v>
      </c>
      <c r="W3544" s="156" t="s">
        <v>919</v>
      </c>
      <c r="X3544" s="156" t="s">
        <v>858</v>
      </c>
      <c r="Y3544" s="83">
        <v>0.5</v>
      </c>
      <c r="Z3544" s="83">
        <v>1</v>
      </c>
      <c r="AA3544" s="83">
        <v>1</v>
      </c>
      <c r="AB3544" s="241">
        <f t="shared" si="264"/>
        <v>0.5</v>
      </c>
      <c r="AC3544" s="240" t="str">
        <f t="shared" si="265"/>
        <v>DÜŞÜK RİSK</v>
      </c>
      <c r="AD3544" s="81" t="s">
        <v>132</v>
      </c>
      <c r="AE3544" s="81" t="s">
        <v>131</v>
      </c>
      <c r="AF3544" s="240" t="s">
        <v>921</v>
      </c>
      <c r="AG3544" s="83" t="s">
        <v>1170</v>
      </c>
    </row>
    <row r="3545" spans="1:33" ht="122.5" x14ac:dyDescent="0.45">
      <c r="A3545" s="152">
        <v>3538</v>
      </c>
      <c r="B3545" s="153">
        <v>45875</v>
      </c>
      <c r="C3545" s="83" t="s">
        <v>66</v>
      </c>
      <c r="D3545" s="81" t="s">
        <v>6754</v>
      </c>
      <c r="E3545" s="254" t="s">
        <v>2088</v>
      </c>
      <c r="F3545" s="154" t="s">
        <v>4317</v>
      </c>
      <c r="G3545" s="83" t="s">
        <v>1183</v>
      </c>
      <c r="H3545" s="83" t="s">
        <v>1188</v>
      </c>
      <c r="I3545" s="83" t="s">
        <v>1189</v>
      </c>
      <c r="J3545" s="83" t="s">
        <v>1186</v>
      </c>
      <c r="K3545" s="83" t="s">
        <v>857</v>
      </c>
      <c r="L3545" s="84" t="s">
        <v>1190</v>
      </c>
      <c r="M3545" s="84" t="s">
        <v>917</v>
      </c>
      <c r="N3545" s="83">
        <v>0.5</v>
      </c>
      <c r="O3545" s="83">
        <v>1</v>
      </c>
      <c r="P3545" s="83">
        <v>1</v>
      </c>
      <c r="Q3545" s="241">
        <f t="shared" si="262"/>
        <v>0.5</v>
      </c>
      <c r="R3545" s="240" t="str">
        <f t="shared" si="263"/>
        <v>DÜŞÜK RİSK</v>
      </c>
      <c r="S3545" s="84" t="s">
        <v>918</v>
      </c>
      <c r="T3545" s="83" t="s">
        <v>131</v>
      </c>
      <c r="U3545" s="155" t="s">
        <v>919</v>
      </c>
      <c r="V3545" s="85" t="s">
        <v>558</v>
      </c>
      <c r="W3545" s="156" t="s">
        <v>919</v>
      </c>
      <c r="X3545" s="156" t="s">
        <v>858</v>
      </c>
      <c r="Y3545" s="83">
        <v>0.5</v>
      </c>
      <c r="Z3545" s="83">
        <v>1</v>
      </c>
      <c r="AA3545" s="83">
        <v>1</v>
      </c>
      <c r="AB3545" s="241">
        <f t="shared" si="264"/>
        <v>0.5</v>
      </c>
      <c r="AC3545" s="240" t="str">
        <f t="shared" si="265"/>
        <v>DÜŞÜK RİSK</v>
      </c>
      <c r="AD3545" s="81" t="s">
        <v>132</v>
      </c>
      <c r="AE3545" s="81" t="s">
        <v>131</v>
      </c>
      <c r="AF3545" s="240" t="s">
        <v>921</v>
      </c>
      <c r="AG3545" s="83" t="s">
        <v>1170</v>
      </c>
    </row>
    <row r="3546" spans="1:33" ht="122.5" x14ac:dyDescent="0.45">
      <c r="A3546" s="152">
        <v>3539</v>
      </c>
      <c r="B3546" s="153">
        <v>45875</v>
      </c>
      <c r="C3546" s="83" t="s">
        <v>66</v>
      </c>
      <c r="D3546" s="81" t="s">
        <v>6754</v>
      </c>
      <c r="E3546" s="254" t="s">
        <v>2088</v>
      </c>
      <c r="F3546" s="154" t="s">
        <v>4317</v>
      </c>
      <c r="G3546" s="83" t="s">
        <v>1196</v>
      </c>
      <c r="H3546" s="83" t="s">
        <v>1197</v>
      </c>
      <c r="I3546" s="83" t="s">
        <v>3946</v>
      </c>
      <c r="J3546" s="83" t="s">
        <v>1199</v>
      </c>
      <c r="K3546" s="83" t="s">
        <v>857</v>
      </c>
      <c r="L3546" s="84" t="s">
        <v>1200</v>
      </c>
      <c r="M3546" s="84" t="s">
        <v>917</v>
      </c>
      <c r="N3546" s="83">
        <v>0.5</v>
      </c>
      <c r="O3546" s="83">
        <v>1</v>
      </c>
      <c r="P3546" s="83">
        <v>1</v>
      </c>
      <c r="Q3546" s="241">
        <f t="shared" si="262"/>
        <v>0.5</v>
      </c>
      <c r="R3546" s="240" t="str">
        <f t="shared" si="263"/>
        <v>DÜŞÜK RİSK</v>
      </c>
      <c r="S3546" s="84" t="s">
        <v>918</v>
      </c>
      <c r="T3546" s="83" t="s">
        <v>131</v>
      </c>
      <c r="U3546" s="155" t="s">
        <v>919</v>
      </c>
      <c r="V3546" s="85" t="s">
        <v>558</v>
      </c>
      <c r="W3546" s="156" t="s">
        <v>919</v>
      </c>
      <c r="X3546" s="156" t="s">
        <v>858</v>
      </c>
      <c r="Y3546" s="83">
        <v>0.5</v>
      </c>
      <c r="Z3546" s="83">
        <v>1</v>
      </c>
      <c r="AA3546" s="83">
        <v>1</v>
      </c>
      <c r="AB3546" s="241">
        <f t="shared" si="264"/>
        <v>0.5</v>
      </c>
      <c r="AC3546" s="240" t="str">
        <f t="shared" si="265"/>
        <v>DÜŞÜK RİSK</v>
      </c>
      <c r="AD3546" s="81" t="s">
        <v>132</v>
      </c>
      <c r="AE3546" s="81" t="s">
        <v>131</v>
      </c>
      <c r="AF3546" s="240" t="s">
        <v>921</v>
      </c>
      <c r="AG3546" s="83" t="s">
        <v>1201</v>
      </c>
    </row>
    <row r="3547" spans="1:33" ht="105" x14ac:dyDescent="0.45">
      <c r="A3547" s="152">
        <v>3540</v>
      </c>
      <c r="B3547" s="153">
        <v>45875</v>
      </c>
      <c r="C3547" s="83" t="s">
        <v>66</v>
      </c>
      <c r="D3547" s="81" t="s">
        <v>6754</v>
      </c>
      <c r="E3547" s="254" t="s">
        <v>2088</v>
      </c>
      <c r="F3547" s="154" t="s">
        <v>4317</v>
      </c>
      <c r="G3547" s="83" t="s">
        <v>1196</v>
      </c>
      <c r="H3547" s="83" t="s">
        <v>1202</v>
      </c>
      <c r="I3547" s="83" t="s">
        <v>1203</v>
      </c>
      <c r="J3547" s="83" t="s">
        <v>1199</v>
      </c>
      <c r="K3547" s="83" t="s">
        <v>857</v>
      </c>
      <c r="L3547" s="84" t="s">
        <v>1204</v>
      </c>
      <c r="M3547" s="84" t="s">
        <v>917</v>
      </c>
      <c r="N3547" s="83">
        <v>0.5</v>
      </c>
      <c r="O3547" s="83">
        <v>1</v>
      </c>
      <c r="P3547" s="83">
        <v>3</v>
      </c>
      <c r="Q3547" s="241">
        <f t="shared" si="262"/>
        <v>1.5</v>
      </c>
      <c r="R3547" s="240" t="str">
        <f t="shared" si="263"/>
        <v>DÜŞÜK RİSK</v>
      </c>
      <c r="S3547" s="84" t="s">
        <v>918</v>
      </c>
      <c r="T3547" s="83" t="s">
        <v>131</v>
      </c>
      <c r="U3547" s="155" t="s">
        <v>919</v>
      </c>
      <c r="V3547" s="85" t="s">
        <v>558</v>
      </c>
      <c r="W3547" s="156" t="s">
        <v>919</v>
      </c>
      <c r="X3547" s="156" t="s">
        <v>858</v>
      </c>
      <c r="Y3547" s="83">
        <v>0.5</v>
      </c>
      <c r="Z3547" s="83">
        <v>1</v>
      </c>
      <c r="AA3547" s="83">
        <v>3</v>
      </c>
      <c r="AB3547" s="241">
        <f t="shared" si="264"/>
        <v>1.5</v>
      </c>
      <c r="AC3547" s="240" t="str">
        <f t="shared" si="265"/>
        <v>DÜŞÜK RİSK</v>
      </c>
      <c r="AD3547" s="81" t="s">
        <v>132</v>
      </c>
      <c r="AE3547" s="81" t="s">
        <v>131</v>
      </c>
      <c r="AF3547" s="240" t="s">
        <v>921</v>
      </c>
      <c r="AG3547" s="83" t="s">
        <v>1201</v>
      </c>
    </row>
    <row r="3548" spans="1:33" ht="175" x14ac:dyDescent="0.45">
      <c r="A3548" s="152">
        <v>3541</v>
      </c>
      <c r="B3548" s="153">
        <v>45875</v>
      </c>
      <c r="C3548" s="83" t="s">
        <v>66</v>
      </c>
      <c r="D3548" s="81" t="s">
        <v>6754</v>
      </c>
      <c r="E3548" s="254" t="s">
        <v>2088</v>
      </c>
      <c r="F3548" s="154" t="s">
        <v>4317</v>
      </c>
      <c r="G3548" s="83" t="s">
        <v>1196</v>
      </c>
      <c r="H3548" s="83" t="s">
        <v>1205</v>
      </c>
      <c r="I3548" s="83" t="s">
        <v>1206</v>
      </c>
      <c r="J3548" s="83" t="s">
        <v>1207</v>
      </c>
      <c r="K3548" s="83" t="s">
        <v>857</v>
      </c>
      <c r="L3548" s="84" t="s">
        <v>1208</v>
      </c>
      <c r="M3548" s="84" t="s">
        <v>917</v>
      </c>
      <c r="N3548" s="83">
        <v>0.5</v>
      </c>
      <c r="O3548" s="83">
        <v>6</v>
      </c>
      <c r="P3548" s="83">
        <v>3</v>
      </c>
      <c r="Q3548" s="241">
        <f t="shared" si="262"/>
        <v>9</v>
      </c>
      <c r="R3548" s="240" t="str">
        <f t="shared" si="263"/>
        <v>DÜŞÜK RİSK</v>
      </c>
      <c r="S3548" s="84" t="s">
        <v>918</v>
      </c>
      <c r="T3548" s="83" t="s">
        <v>190</v>
      </c>
      <c r="U3548" s="155" t="s">
        <v>919</v>
      </c>
      <c r="V3548" s="85" t="s">
        <v>558</v>
      </c>
      <c r="W3548" s="156" t="s">
        <v>919</v>
      </c>
      <c r="X3548" s="156" t="s">
        <v>858</v>
      </c>
      <c r="Y3548" s="83">
        <v>0.5</v>
      </c>
      <c r="Z3548" s="83">
        <v>6</v>
      </c>
      <c r="AA3548" s="83">
        <v>3</v>
      </c>
      <c r="AB3548" s="241">
        <f t="shared" si="264"/>
        <v>9</v>
      </c>
      <c r="AC3548" s="240" t="str">
        <f t="shared" si="265"/>
        <v>DÜŞÜK RİSK</v>
      </c>
      <c r="AD3548" s="81" t="s">
        <v>132</v>
      </c>
      <c r="AE3548" s="81" t="s">
        <v>190</v>
      </c>
      <c r="AF3548" s="240" t="s">
        <v>921</v>
      </c>
      <c r="AG3548" s="83" t="s">
        <v>1170</v>
      </c>
    </row>
    <row r="3549" spans="1:33" ht="105" x14ac:dyDescent="0.45">
      <c r="A3549" s="152">
        <v>3542</v>
      </c>
      <c r="B3549" s="153">
        <v>45875</v>
      </c>
      <c r="C3549" s="83" t="s">
        <v>66</v>
      </c>
      <c r="D3549" s="81" t="s">
        <v>6754</v>
      </c>
      <c r="E3549" s="254" t="s">
        <v>2088</v>
      </c>
      <c r="F3549" s="154" t="s">
        <v>4317</v>
      </c>
      <c r="G3549" s="83" t="s">
        <v>1196</v>
      </c>
      <c r="H3549" s="83" t="s">
        <v>1209</v>
      </c>
      <c r="I3549" s="83" t="s">
        <v>1210</v>
      </c>
      <c r="J3549" s="83" t="s">
        <v>935</v>
      </c>
      <c r="K3549" s="83" t="s">
        <v>857</v>
      </c>
      <c r="L3549" s="84" t="s">
        <v>1211</v>
      </c>
      <c r="M3549" s="84" t="s">
        <v>917</v>
      </c>
      <c r="N3549" s="83">
        <v>1</v>
      </c>
      <c r="O3549" s="83">
        <v>1</v>
      </c>
      <c r="P3549" s="83">
        <v>3</v>
      </c>
      <c r="Q3549" s="241">
        <f t="shared" si="262"/>
        <v>3</v>
      </c>
      <c r="R3549" s="240" t="str">
        <f t="shared" si="263"/>
        <v>DÜŞÜK RİSK</v>
      </c>
      <c r="S3549" s="84" t="s">
        <v>918</v>
      </c>
      <c r="T3549" s="83" t="s">
        <v>131</v>
      </c>
      <c r="U3549" s="155" t="s">
        <v>919</v>
      </c>
      <c r="V3549" s="85" t="s">
        <v>558</v>
      </c>
      <c r="W3549" s="156" t="s">
        <v>919</v>
      </c>
      <c r="X3549" s="156" t="s">
        <v>858</v>
      </c>
      <c r="Y3549" s="83">
        <v>0.5</v>
      </c>
      <c r="Z3549" s="83">
        <v>1</v>
      </c>
      <c r="AA3549" s="83">
        <v>3</v>
      </c>
      <c r="AB3549" s="241">
        <f t="shared" si="264"/>
        <v>1.5</v>
      </c>
      <c r="AC3549" s="240" t="str">
        <f t="shared" si="265"/>
        <v>DÜŞÜK RİSK</v>
      </c>
      <c r="AD3549" s="81" t="s">
        <v>132</v>
      </c>
      <c r="AE3549" s="81" t="s">
        <v>131</v>
      </c>
      <c r="AF3549" s="240" t="s">
        <v>921</v>
      </c>
      <c r="AG3549" s="83" t="s">
        <v>1201</v>
      </c>
    </row>
    <row r="3550" spans="1:33" ht="140" x14ac:dyDescent="0.45">
      <c r="A3550" s="152">
        <v>3543</v>
      </c>
      <c r="B3550" s="153">
        <v>45875</v>
      </c>
      <c r="C3550" s="83" t="s">
        <v>66</v>
      </c>
      <c r="D3550" s="81" t="s">
        <v>6754</v>
      </c>
      <c r="E3550" s="254" t="s">
        <v>2088</v>
      </c>
      <c r="F3550" s="154" t="s">
        <v>4317</v>
      </c>
      <c r="G3550" s="83" t="s">
        <v>1196</v>
      </c>
      <c r="H3550" s="83" t="s">
        <v>1212</v>
      </c>
      <c r="I3550" s="83" t="s">
        <v>1213</v>
      </c>
      <c r="J3550" s="83" t="s">
        <v>935</v>
      </c>
      <c r="K3550" s="83" t="s">
        <v>857</v>
      </c>
      <c r="L3550" s="84" t="s">
        <v>1214</v>
      </c>
      <c r="M3550" s="84" t="s">
        <v>917</v>
      </c>
      <c r="N3550" s="83">
        <v>1</v>
      </c>
      <c r="O3550" s="83">
        <v>1</v>
      </c>
      <c r="P3550" s="83">
        <v>3</v>
      </c>
      <c r="Q3550" s="241">
        <f t="shared" si="262"/>
        <v>3</v>
      </c>
      <c r="R3550" s="240" t="str">
        <f t="shared" si="263"/>
        <v>DÜŞÜK RİSK</v>
      </c>
      <c r="S3550" s="84" t="s">
        <v>918</v>
      </c>
      <c r="T3550" s="83" t="s">
        <v>131</v>
      </c>
      <c r="U3550" s="155" t="s">
        <v>919</v>
      </c>
      <c r="V3550" s="85" t="s">
        <v>558</v>
      </c>
      <c r="W3550" s="156" t="s">
        <v>919</v>
      </c>
      <c r="X3550" s="156" t="s">
        <v>858</v>
      </c>
      <c r="Y3550" s="83">
        <v>0.5</v>
      </c>
      <c r="Z3550" s="83">
        <v>1</v>
      </c>
      <c r="AA3550" s="83">
        <v>3</v>
      </c>
      <c r="AB3550" s="241">
        <f t="shared" si="264"/>
        <v>1.5</v>
      </c>
      <c r="AC3550" s="240" t="str">
        <f t="shared" si="265"/>
        <v>DÜŞÜK RİSK</v>
      </c>
      <c r="AD3550" s="81" t="s">
        <v>132</v>
      </c>
      <c r="AE3550" s="81" t="s">
        <v>131</v>
      </c>
      <c r="AF3550" s="240" t="s">
        <v>921</v>
      </c>
      <c r="AG3550" s="83" t="s">
        <v>1201</v>
      </c>
    </row>
    <row r="3551" spans="1:33" ht="210" x14ac:dyDescent="0.45">
      <c r="A3551" s="152">
        <v>3544</v>
      </c>
      <c r="B3551" s="153">
        <v>45875</v>
      </c>
      <c r="C3551" s="81" t="s">
        <v>66</v>
      </c>
      <c r="D3551" s="81" t="s">
        <v>6755</v>
      </c>
      <c r="E3551" s="254" t="s">
        <v>2088</v>
      </c>
      <c r="F3551" s="154" t="s">
        <v>4317</v>
      </c>
      <c r="G3551" s="83" t="s">
        <v>963</v>
      </c>
      <c r="H3551" s="83" t="s">
        <v>1215</v>
      </c>
      <c r="I3551" s="83" t="s">
        <v>1216</v>
      </c>
      <c r="J3551" s="83" t="s">
        <v>1217</v>
      </c>
      <c r="K3551" s="83" t="s">
        <v>857</v>
      </c>
      <c r="L3551" s="84" t="s">
        <v>1218</v>
      </c>
      <c r="M3551" s="84" t="s">
        <v>917</v>
      </c>
      <c r="N3551" s="83">
        <v>1</v>
      </c>
      <c r="O3551" s="83">
        <v>2</v>
      </c>
      <c r="P3551" s="83">
        <v>15</v>
      </c>
      <c r="Q3551" s="241">
        <f t="shared" si="262"/>
        <v>30</v>
      </c>
      <c r="R3551" s="240" t="str">
        <f t="shared" si="263"/>
        <v>OLASI RİSK</v>
      </c>
      <c r="S3551" s="84" t="s">
        <v>918</v>
      </c>
      <c r="T3551" s="83" t="s">
        <v>191</v>
      </c>
      <c r="U3551" s="155" t="s">
        <v>919</v>
      </c>
      <c r="V3551" s="85" t="s">
        <v>558</v>
      </c>
      <c r="W3551" s="156" t="s">
        <v>919</v>
      </c>
      <c r="X3551" s="156" t="s">
        <v>858</v>
      </c>
      <c r="Y3551" s="83">
        <v>1</v>
      </c>
      <c r="Z3551" s="83">
        <v>1</v>
      </c>
      <c r="AA3551" s="83">
        <v>15</v>
      </c>
      <c r="AB3551" s="241">
        <f t="shared" si="264"/>
        <v>15</v>
      </c>
      <c r="AC3551" s="240" t="str">
        <f t="shared" si="265"/>
        <v>DÜŞÜK RİSK</v>
      </c>
      <c r="AD3551" s="81" t="s">
        <v>493</v>
      </c>
      <c r="AE3551" s="81" t="s">
        <v>191</v>
      </c>
      <c r="AF3551" s="240" t="s">
        <v>1219</v>
      </c>
      <c r="AG3551" s="83" t="s">
        <v>1220</v>
      </c>
    </row>
    <row r="3552" spans="1:33" ht="157.5" x14ac:dyDescent="0.45">
      <c r="A3552" s="152">
        <v>3545</v>
      </c>
      <c r="B3552" s="153">
        <v>45875</v>
      </c>
      <c r="C3552" s="81" t="s">
        <v>66</v>
      </c>
      <c r="D3552" s="81" t="s">
        <v>6755</v>
      </c>
      <c r="E3552" s="254" t="s">
        <v>2088</v>
      </c>
      <c r="F3552" s="154" t="s">
        <v>4317</v>
      </c>
      <c r="G3552" s="83" t="s">
        <v>1221</v>
      </c>
      <c r="H3552" s="83" t="s">
        <v>1222</v>
      </c>
      <c r="I3552" s="83" t="s">
        <v>1223</v>
      </c>
      <c r="J3552" s="83" t="s">
        <v>1224</v>
      </c>
      <c r="K3552" s="83" t="s">
        <v>857</v>
      </c>
      <c r="L3552" s="84" t="s">
        <v>1225</v>
      </c>
      <c r="M3552" s="84" t="s">
        <v>917</v>
      </c>
      <c r="N3552" s="83">
        <v>1</v>
      </c>
      <c r="O3552" s="83">
        <v>3</v>
      </c>
      <c r="P3552" s="83">
        <v>100</v>
      </c>
      <c r="Q3552" s="241">
        <f t="shared" si="262"/>
        <v>300</v>
      </c>
      <c r="R3552" s="240" t="str">
        <f t="shared" si="263"/>
        <v>YÜKSEK RİSK</v>
      </c>
      <c r="S3552" s="84" t="s">
        <v>918</v>
      </c>
      <c r="T3552" s="83" t="s">
        <v>191</v>
      </c>
      <c r="U3552" s="155" t="s">
        <v>919</v>
      </c>
      <c r="V3552" s="85" t="s">
        <v>558</v>
      </c>
      <c r="W3552" s="156" t="s">
        <v>919</v>
      </c>
      <c r="X3552" s="156" t="s">
        <v>858</v>
      </c>
      <c r="Y3552" s="83">
        <v>1</v>
      </c>
      <c r="Z3552" s="83">
        <v>1</v>
      </c>
      <c r="AA3552" s="83">
        <v>40</v>
      </c>
      <c r="AB3552" s="241">
        <f t="shared" si="264"/>
        <v>40</v>
      </c>
      <c r="AC3552" s="240" t="str">
        <f t="shared" si="265"/>
        <v>OLASI RİSK</v>
      </c>
      <c r="AD3552" s="81" t="s">
        <v>132</v>
      </c>
      <c r="AE3552" s="81" t="s">
        <v>191</v>
      </c>
      <c r="AF3552" s="240" t="s">
        <v>921</v>
      </c>
      <c r="AG3552" s="83" t="s">
        <v>1220</v>
      </c>
    </row>
    <row r="3553" spans="1:33" ht="157.5" x14ac:dyDescent="0.45">
      <c r="A3553" s="152">
        <v>3546</v>
      </c>
      <c r="B3553" s="153">
        <v>45875</v>
      </c>
      <c r="C3553" s="81" t="s">
        <v>66</v>
      </c>
      <c r="D3553" s="81" t="s">
        <v>6755</v>
      </c>
      <c r="E3553" s="254" t="s">
        <v>2088</v>
      </c>
      <c r="F3553" s="154" t="s">
        <v>4317</v>
      </c>
      <c r="G3553" s="83" t="s">
        <v>1226</v>
      </c>
      <c r="H3553" s="83" t="s">
        <v>309</v>
      </c>
      <c r="I3553" s="83" t="s">
        <v>1227</v>
      </c>
      <c r="J3553" s="83" t="s">
        <v>1228</v>
      </c>
      <c r="K3553" s="83" t="s">
        <v>857</v>
      </c>
      <c r="L3553" s="84" t="s">
        <v>1225</v>
      </c>
      <c r="M3553" s="84" t="s">
        <v>1169</v>
      </c>
      <c r="N3553" s="83">
        <v>1</v>
      </c>
      <c r="O3553" s="83">
        <v>3</v>
      </c>
      <c r="P3553" s="83">
        <v>100</v>
      </c>
      <c r="Q3553" s="241">
        <f t="shared" si="262"/>
        <v>300</v>
      </c>
      <c r="R3553" s="240" t="str">
        <f t="shared" si="263"/>
        <v>YÜKSEK RİSK</v>
      </c>
      <c r="S3553" s="84" t="s">
        <v>918</v>
      </c>
      <c r="T3553" s="83" t="s">
        <v>191</v>
      </c>
      <c r="U3553" s="155" t="s">
        <v>919</v>
      </c>
      <c r="V3553" s="85" t="s">
        <v>558</v>
      </c>
      <c r="W3553" s="156" t="s">
        <v>919</v>
      </c>
      <c r="X3553" s="156" t="s">
        <v>858</v>
      </c>
      <c r="Y3553" s="83">
        <v>1</v>
      </c>
      <c r="Z3553" s="83">
        <v>1</v>
      </c>
      <c r="AA3553" s="83">
        <v>40</v>
      </c>
      <c r="AB3553" s="241">
        <f t="shared" si="264"/>
        <v>40</v>
      </c>
      <c r="AC3553" s="240" t="str">
        <f t="shared" si="265"/>
        <v>OLASI RİSK</v>
      </c>
      <c r="AD3553" s="81" t="s">
        <v>132</v>
      </c>
      <c r="AE3553" s="81" t="s">
        <v>191</v>
      </c>
      <c r="AF3553" s="240" t="s">
        <v>921</v>
      </c>
      <c r="AG3553" s="83" t="s">
        <v>1220</v>
      </c>
    </row>
    <row r="3554" spans="1:33" ht="87.5" x14ac:dyDescent="0.45">
      <c r="A3554" s="152">
        <v>3547</v>
      </c>
      <c r="B3554" s="153">
        <v>45875</v>
      </c>
      <c r="C3554" s="81" t="s">
        <v>66</v>
      </c>
      <c r="D3554" s="81" t="s">
        <v>6755</v>
      </c>
      <c r="E3554" s="254" t="s">
        <v>2088</v>
      </c>
      <c r="F3554" s="154" t="s">
        <v>4317</v>
      </c>
      <c r="G3554" s="83" t="s">
        <v>1229</v>
      </c>
      <c r="H3554" s="83" t="s">
        <v>1230</v>
      </c>
      <c r="I3554" s="83" t="s">
        <v>1231</v>
      </c>
      <c r="J3554" s="83" t="s">
        <v>1232</v>
      </c>
      <c r="K3554" s="83" t="s">
        <v>857</v>
      </c>
      <c r="L3554" s="84" t="s">
        <v>1233</v>
      </c>
      <c r="M3554" s="84" t="s">
        <v>1169</v>
      </c>
      <c r="N3554" s="83">
        <v>0.5</v>
      </c>
      <c r="O3554" s="83">
        <v>0.5</v>
      </c>
      <c r="P3554" s="83">
        <v>40</v>
      </c>
      <c r="Q3554" s="241">
        <f t="shared" si="262"/>
        <v>10</v>
      </c>
      <c r="R3554" s="240" t="str">
        <f t="shared" si="263"/>
        <v>DÜŞÜK RİSK</v>
      </c>
      <c r="S3554" s="84" t="s">
        <v>918</v>
      </c>
      <c r="T3554" s="83" t="s">
        <v>191</v>
      </c>
      <c r="U3554" s="155" t="s">
        <v>919</v>
      </c>
      <c r="V3554" s="85" t="s">
        <v>558</v>
      </c>
      <c r="W3554" s="156" t="s">
        <v>919</v>
      </c>
      <c r="X3554" s="156" t="s">
        <v>858</v>
      </c>
      <c r="Y3554" s="83">
        <v>0.5</v>
      </c>
      <c r="Z3554" s="83">
        <v>0.5</v>
      </c>
      <c r="AA3554" s="83">
        <v>40</v>
      </c>
      <c r="AB3554" s="241">
        <f t="shared" si="264"/>
        <v>10</v>
      </c>
      <c r="AC3554" s="240" t="str">
        <f t="shared" si="265"/>
        <v>DÜŞÜK RİSK</v>
      </c>
      <c r="AD3554" s="81" t="s">
        <v>132</v>
      </c>
      <c r="AE3554" s="81" t="s">
        <v>191</v>
      </c>
      <c r="AF3554" s="240" t="s">
        <v>921</v>
      </c>
      <c r="AG3554" s="83" t="s">
        <v>1220</v>
      </c>
    </row>
    <row r="3555" spans="1:33" ht="140" x14ac:dyDescent="0.45">
      <c r="A3555" s="152">
        <v>3548</v>
      </c>
      <c r="B3555" s="153">
        <v>45875</v>
      </c>
      <c r="C3555" s="81" t="s">
        <v>66</v>
      </c>
      <c r="D3555" s="81" t="s">
        <v>6755</v>
      </c>
      <c r="E3555" s="254" t="s">
        <v>2088</v>
      </c>
      <c r="F3555" s="154" t="s">
        <v>4317</v>
      </c>
      <c r="G3555" s="83" t="s">
        <v>1229</v>
      </c>
      <c r="H3555" s="83" t="s">
        <v>1234</v>
      </c>
      <c r="I3555" s="83" t="s">
        <v>1235</v>
      </c>
      <c r="J3555" s="83" t="s">
        <v>1236</v>
      </c>
      <c r="K3555" s="83" t="s">
        <v>857</v>
      </c>
      <c r="L3555" s="84" t="s">
        <v>1237</v>
      </c>
      <c r="M3555" s="84" t="s">
        <v>1169</v>
      </c>
      <c r="N3555" s="83">
        <v>1</v>
      </c>
      <c r="O3555" s="83">
        <v>3</v>
      </c>
      <c r="P3555" s="83">
        <v>40</v>
      </c>
      <c r="Q3555" s="241">
        <f t="shared" si="262"/>
        <v>120</v>
      </c>
      <c r="R3555" s="240" t="str">
        <f t="shared" si="263"/>
        <v>ÖNEMLİ RİSK</v>
      </c>
      <c r="S3555" s="84" t="s">
        <v>918</v>
      </c>
      <c r="T3555" s="83" t="s">
        <v>191</v>
      </c>
      <c r="U3555" s="155" t="s">
        <v>919</v>
      </c>
      <c r="V3555" s="85" t="s">
        <v>558</v>
      </c>
      <c r="W3555" s="156" t="s">
        <v>919</v>
      </c>
      <c r="X3555" s="156" t="s">
        <v>858</v>
      </c>
      <c r="Y3555" s="83">
        <v>1</v>
      </c>
      <c r="Z3555" s="83">
        <v>2</v>
      </c>
      <c r="AA3555" s="83">
        <v>15</v>
      </c>
      <c r="AB3555" s="241">
        <f t="shared" si="264"/>
        <v>30</v>
      </c>
      <c r="AC3555" s="240" t="str">
        <f t="shared" si="265"/>
        <v>OLASI RİSK</v>
      </c>
      <c r="AD3555" s="81" t="s">
        <v>132</v>
      </c>
      <c r="AE3555" s="81" t="s">
        <v>191</v>
      </c>
      <c r="AF3555" s="240" t="s">
        <v>921</v>
      </c>
      <c r="AG3555" s="83" t="s">
        <v>1220</v>
      </c>
    </row>
    <row r="3556" spans="1:33" ht="105" x14ac:dyDescent="0.45">
      <c r="A3556" s="152">
        <v>3549</v>
      </c>
      <c r="B3556" s="153">
        <v>45875</v>
      </c>
      <c r="C3556" s="81" t="s">
        <v>66</v>
      </c>
      <c r="D3556" s="81" t="s">
        <v>6755</v>
      </c>
      <c r="E3556" s="254" t="s">
        <v>2088</v>
      </c>
      <c r="F3556" s="154" t="s">
        <v>4317</v>
      </c>
      <c r="G3556" s="83" t="s">
        <v>1238</v>
      </c>
      <c r="H3556" s="83" t="s">
        <v>1239</v>
      </c>
      <c r="I3556" s="83" t="s">
        <v>1240</v>
      </c>
      <c r="J3556" s="83" t="s">
        <v>1241</v>
      </c>
      <c r="K3556" s="83" t="s">
        <v>857</v>
      </c>
      <c r="L3556" s="84" t="s">
        <v>1242</v>
      </c>
      <c r="M3556" s="84" t="s">
        <v>917</v>
      </c>
      <c r="N3556" s="83">
        <v>1</v>
      </c>
      <c r="O3556" s="83">
        <v>2</v>
      </c>
      <c r="P3556" s="83">
        <v>15</v>
      </c>
      <c r="Q3556" s="241">
        <f t="shared" si="262"/>
        <v>30</v>
      </c>
      <c r="R3556" s="240" t="str">
        <f t="shared" si="263"/>
        <v>OLASI RİSK</v>
      </c>
      <c r="S3556" s="84" t="s">
        <v>918</v>
      </c>
      <c r="T3556" s="83" t="s">
        <v>191</v>
      </c>
      <c r="U3556" s="155" t="s">
        <v>919</v>
      </c>
      <c r="V3556" s="85" t="s">
        <v>558</v>
      </c>
      <c r="W3556" s="156" t="s">
        <v>919</v>
      </c>
      <c r="X3556" s="156" t="s">
        <v>858</v>
      </c>
      <c r="Y3556" s="83">
        <v>1</v>
      </c>
      <c r="Z3556" s="83">
        <v>2</v>
      </c>
      <c r="AA3556" s="83">
        <v>15</v>
      </c>
      <c r="AB3556" s="241">
        <f t="shared" si="264"/>
        <v>30</v>
      </c>
      <c r="AC3556" s="240" t="str">
        <f t="shared" si="265"/>
        <v>OLASI RİSK</v>
      </c>
      <c r="AD3556" s="81" t="s">
        <v>132</v>
      </c>
      <c r="AE3556" s="81" t="s">
        <v>191</v>
      </c>
      <c r="AF3556" s="240" t="s">
        <v>921</v>
      </c>
      <c r="AG3556" s="83" t="s">
        <v>1220</v>
      </c>
    </row>
    <row r="3557" spans="1:33" ht="175" x14ac:dyDescent="0.45">
      <c r="A3557" s="152">
        <v>3550</v>
      </c>
      <c r="B3557" s="153">
        <v>45875</v>
      </c>
      <c r="C3557" s="81" t="s">
        <v>66</v>
      </c>
      <c r="D3557" s="81" t="s">
        <v>6755</v>
      </c>
      <c r="E3557" s="254" t="s">
        <v>2088</v>
      </c>
      <c r="F3557" s="154" t="s">
        <v>4317</v>
      </c>
      <c r="G3557" s="83" t="s">
        <v>1229</v>
      </c>
      <c r="H3557" s="83" t="s">
        <v>1243</v>
      </c>
      <c r="I3557" s="83" t="s">
        <v>1244</v>
      </c>
      <c r="J3557" s="83" t="s">
        <v>1245</v>
      </c>
      <c r="K3557" s="83" t="s">
        <v>857</v>
      </c>
      <c r="L3557" s="84" t="s">
        <v>1246</v>
      </c>
      <c r="M3557" s="84" t="s">
        <v>1169</v>
      </c>
      <c r="N3557" s="83">
        <v>0.5</v>
      </c>
      <c r="O3557" s="83">
        <v>1</v>
      </c>
      <c r="P3557" s="83">
        <v>40</v>
      </c>
      <c r="Q3557" s="241">
        <f t="shared" si="262"/>
        <v>20</v>
      </c>
      <c r="R3557" s="240" t="str">
        <f t="shared" si="263"/>
        <v>OLASI RİSK</v>
      </c>
      <c r="S3557" s="84" t="s">
        <v>918</v>
      </c>
      <c r="T3557" s="83" t="s">
        <v>191</v>
      </c>
      <c r="U3557" s="155" t="s">
        <v>919</v>
      </c>
      <c r="V3557" s="85" t="s">
        <v>558</v>
      </c>
      <c r="W3557" s="156" t="s">
        <v>919</v>
      </c>
      <c r="X3557" s="156" t="s">
        <v>858</v>
      </c>
      <c r="Y3557" s="83">
        <v>0.5</v>
      </c>
      <c r="Z3557" s="83">
        <v>0.5</v>
      </c>
      <c r="AA3557" s="83">
        <v>40</v>
      </c>
      <c r="AB3557" s="241">
        <f t="shared" si="264"/>
        <v>10</v>
      </c>
      <c r="AC3557" s="240" t="str">
        <f t="shared" si="265"/>
        <v>DÜŞÜK RİSK</v>
      </c>
      <c r="AD3557" s="81" t="s">
        <v>132</v>
      </c>
      <c r="AE3557" s="81" t="s">
        <v>191</v>
      </c>
      <c r="AF3557" s="240" t="s">
        <v>921</v>
      </c>
      <c r="AG3557" s="83" t="s">
        <v>1220</v>
      </c>
    </row>
    <row r="3558" spans="1:33" ht="157.5" x14ac:dyDescent="0.45">
      <c r="A3558" s="152">
        <v>3551</v>
      </c>
      <c r="B3558" s="153">
        <v>45875</v>
      </c>
      <c r="C3558" s="81" t="s">
        <v>66</v>
      </c>
      <c r="D3558" s="81" t="s">
        <v>6755</v>
      </c>
      <c r="E3558" s="254" t="s">
        <v>2088</v>
      </c>
      <c r="F3558" s="154" t="s">
        <v>4317</v>
      </c>
      <c r="G3558" s="83" t="s">
        <v>1247</v>
      </c>
      <c r="H3558" s="83" t="s">
        <v>1248</v>
      </c>
      <c r="I3558" s="83" t="s">
        <v>1249</v>
      </c>
      <c r="J3558" s="83" t="s">
        <v>1250</v>
      </c>
      <c r="K3558" s="83" t="s">
        <v>857</v>
      </c>
      <c r="L3558" s="84" t="s">
        <v>1251</v>
      </c>
      <c r="M3558" s="84" t="s">
        <v>1169</v>
      </c>
      <c r="N3558" s="83">
        <v>0.5</v>
      </c>
      <c r="O3558" s="83">
        <v>1</v>
      </c>
      <c r="P3558" s="83">
        <v>40</v>
      </c>
      <c r="Q3558" s="241">
        <f t="shared" si="262"/>
        <v>20</v>
      </c>
      <c r="R3558" s="240" t="str">
        <f t="shared" si="263"/>
        <v>OLASI RİSK</v>
      </c>
      <c r="S3558" s="84" t="s">
        <v>918</v>
      </c>
      <c r="T3558" s="83" t="s">
        <v>192</v>
      </c>
      <c r="U3558" s="155" t="s">
        <v>919</v>
      </c>
      <c r="V3558" s="85" t="s">
        <v>558</v>
      </c>
      <c r="W3558" s="156" t="s">
        <v>919</v>
      </c>
      <c r="X3558" s="156" t="s">
        <v>858</v>
      </c>
      <c r="Y3558" s="83">
        <v>0.5</v>
      </c>
      <c r="Z3558" s="83">
        <v>0.5</v>
      </c>
      <c r="AA3558" s="83">
        <v>40</v>
      </c>
      <c r="AB3558" s="241">
        <f t="shared" si="264"/>
        <v>10</v>
      </c>
      <c r="AC3558" s="240" t="str">
        <f t="shared" si="265"/>
        <v>DÜŞÜK RİSK</v>
      </c>
      <c r="AD3558" s="81" t="s">
        <v>132</v>
      </c>
      <c r="AE3558" s="81" t="s">
        <v>191</v>
      </c>
      <c r="AF3558" s="240" t="s">
        <v>921</v>
      </c>
      <c r="AG3558" s="83" t="s">
        <v>1220</v>
      </c>
    </row>
    <row r="3559" spans="1:33" ht="157.5" x14ac:dyDescent="0.45">
      <c r="A3559" s="152">
        <v>3552</v>
      </c>
      <c r="B3559" s="153">
        <v>45875</v>
      </c>
      <c r="C3559" s="81" t="s">
        <v>66</v>
      </c>
      <c r="D3559" s="81" t="s">
        <v>6755</v>
      </c>
      <c r="E3559" s="254" t="s">
        <v>2088</v>
      </c>
      <c r="F3559" s="154" t="s">
        <v>4317</v>
      </c>
      <c r="G3559" s="83" t="s">
        <v>1247</v>
      </c>
      <c r="H3559" s="83" t="s">
        <v>1252</v>
      </c>
      <c r="I3559" s="83" t="s">
        <v>1253</v>
      </c>
      <c r="J3559" s="83" t="s">
        <v>1254</v>
      </c>
      <c r="K3559" s="83" t="s">
        <v>857</v>
      </c>
      <c r="L3559" s="84" t="s">
        <v>1251</v>
      </c>
      <c r="M3559" s="84" t="s">
        <v>1169</v>
      </c>
      <c r="N3559" s="83">
        <v>0.5</v>
      </c>
      <c r="O3559" s="83">
        <v>1</v>
      </c>
      <c r="P3559" s="83">
        <v>40</v>
      </c>
      <c r="Q3559" s="241">
        <f t="shared" si="262"/>
        <v>20</v>
      </c>
      <c r="R3559" s="240" t="str">
        <f t="shared" si="263"/>
        <v>OLASI RİSK</v>
      </c>
      <c r="S3559" s="84" t="s">
        <v>918</v>
      </c>
      <c r="T3559" s="83" t="s">
        <v>191</v>
      </c>
      <c r="U3559" s="155" t="s">
        <v>919</v>
      </c>
      <c r="V3559" s="85" t="s">
        <v>558</v>
      </c>
      <c r="W3559" s="156" t="s">
        <v>919</v>
      </c>
      <c r="X3559" s="156" t="s">
        <v>858</v>
      </c>
      <c r="Y3559" s="83">
        <v>0.5</v>
      </c>
      <c r="Z3559" s="83">
        <v>0.5</v>
      </c>
      <c r="AA3559" s="83">
        <v>40</v>
      </c>
      <c r="AB3559" s="241">
        <f t="shared" si="264"/>
        <v>10</v>
      </c>
      <c r="AC3559" s="240" t="str">
        <f t="shared" si="265"/>
        <v>DÜŞÜK RİSK</v>
      </c>
      <c r="AD3559" s="81" t="s">
        <v>132</v>
      </c>
      <c r="AE3559" s="81" t="s">
        <v>191</v>
      </c>
      <c r="AF3559" s="240" t="s">
        <v>921</v>
      </c>
      <c r="AG3559" s="83" t="s">
        <v>1220</v>
      </c>
    </row>
    <row r="3560" spans="1:33" ht="157.5" x14ac:dyDescent="0.45">
      <c r="A3560" s="152">
        <v>3553</v>
      </c>
      <c r="B3560" s="153">
        <v>45875</v>
      </c>
      <c r="C3560" s="81" t="s">
        <v>66</v>
      </c>
      <c r="D3560" s="81" t="s">
        <v>6755</v>
      </c>
      <c r="E3560" s="254" t="s">
        <v>2088</v>
      </c>
      <c r="F3560" s="154" t="s">
        <v>4317</v>
      </c>
      <c r="G3560" s="83" t="s">
        <v>1247</v>
      </c>
      <c r="H3560" s="83" t="s">
        <v>1255</v>
      </c>
      <c r="I3560" s="83" t="s">
        <v>1256</v>
      </c>
      <c r="J3560" s="83" t="s">
        <v>1257</v>
      </c>
      <c r="K3560" s="83" t="s">
        <v>857</v>
      </c>
      <c r="L3560" s="84" t="s">
        <v>1258</v>
      </c>
      <c r="M3560" s="84" t="s">
        <v>1169</v>
      </c>
      <c r="N3560" s="83">
        <v>0.5</v>
      </c>
      <c r="O3560" s="83">
        <v>0.5</v>
      </c>
      <c r="P3560" s="83">
        <v>40</v>
      </c>
      <c r="Q3560" s="241">
        <f t="shared" si="262"/>
        <v>10</v>
      </c>
      <c r="R3560" s="240" t="str">
        <f t="shared" si="263"/>
        <v>DÜŞÜK RİSK</v>
      </c>
      <c r="S3560" s="84" t="s">
        <v>918</v>
      </c>
      <c r="T3560" s="83" t="s">
        <v>191</v>
      </c>
      <c r="U3560" s="155" t="s">
        <v>919</v>
      </c>
      <c r="V3560" s="85" t="s">
        <v>558</v>
      </c>
      <c r="W3560" s="156" t="s">
        <v>919</v>
      </c>
      <c r="X3560" s="156" t="s">
        <v>858</v>
      </c>
      <c r="Y3560" s="83">
        <v>0.5</v>
      </c>
      <c r="Z3560" s="83">
        <v>0.5</v>
      </c>
      <c r="AA3560" s="83">
        <v>40</v>
      </c>
      <c r="AB3560" s="241">
        <f t="shared" si="264"/>
        <v>10</v>
      </c>
      <c r="AC3560" s="240" t="str">
        <f t="shared" si="265"/>
        <v>DÜŞÜK RİSK</v>
      </c>
      <c r="AD3560" s="81" t="s">
        <v>132</v>
      </c>
      <c r="AE3560" s="81" t="s">
        <v>191</v>
      </c>
      <c r="AF3560" s="240" t="s">
        <v>921</v>
      </c>
      <c r="AG3560" s="83" t="s">
        <v>1220</v>
      </c>
    </row>
    <row r="3561" spans="1:33" ht="157.5" x14ac:dyDescent="0.45">
      <c r="A3561" s="152">
        <v>3554</v>
      </c>
      <c r="B3561" s="153">
        <v>45875</v>
      </c>
      <c r="C3561" s="81" t="s">
        <v>66</v>
      </c>
      <c r="D3561" s="81" t="s">
        <v>6755</v>
      </c>
      <c r="E3561" s="254" t="s">
        <v>2088</v>
      </c>
      <c r="F3561" s="154" t="s">
        <v>4317</v>
      </c>
      <c r="G3561" s="83" t="s">
        <v>1259</v>
      </c>
      <c r="H3561" s="83" t="s">
        <v>1260</v>
      </c>
      <c r="I3561" s="83" t="s">
        <v>1261</v>
      </c>
      <c r="J3561" s="83" t="s">
        <v>1262</v>
      </c>
      <c r="K3561" s="83" t="s">
        <v>857</v>
      </c>
      <c r="L3561" s="84" t="s">
        <v>1263</v>
      </c>
      <c r="M3561" s="84" t="s">
        <v>1169</v>
      </c>
      <c r="N3561" s="83">
        <v>0.5</v>
      </c>
      <c r="O3561" s="83">
        <v>1</v>
      </c>
      <c r="P3561" s="83">
        <v>40</v>
      </c>
      <c r="Q3561" s="241">
        <f t="shared" si="262"/>
        <v>20</v>
      </c>
      <c r="R3561" s="240" t="str">
        <f t="shared" si="263"/>
        <v>OLASI RİSK</v>
      </c>
      <c r="S3561" s="84" t="s">
        <v>918</v>
      </c>
      <c r="T3561" s="83" t="s">
        <v>191</v>
      </c>
      <c r="U3561" s="155" t="s">
        <v>919</v>
      </c>
      <c r="V3561" s="85" t="s">
        <v>558</v>
      </c>
      <c r="W3561" s="156" t="s">
        <v>919</v>
      </c>
      <c r="X3561" s="156" t="s">
        <v>858</v>
      </c>
      <c r="Y3561" s="83">
        <v>0.5</v>
      </c>
      <c r="Z3561" s="83">
        <v>0.5</v>
      </c>
      <c r="AA3561" s="83">
        <v>40</v>
      </c>
      <c r="AB3561" s="241">
        <f t="shared" si="264"/>
        <v>10</v>
      </c>
      <c r="AC3561" s="240" t="str">
        <f t="shared" si="265"/>
        <v>DÜŞÜK RİSK</v>
      </c>
      <c r="AD3561" s="81" t="s">
        <v>132</v>
      </c>
      <c r="AE3561" s="81" t="s">
        <v>191</v>
      </c>
      <c r="AF3561" s="240" t="s">
        <v>921</v>
      </c>
      <c r="AG3561" s="83" t="s">
        <v>1220</v>
      </c>
    </row>
    <row r="3562" spans="1:33" ht="175" x14ac:dyDescent="0.45">
      <c r="A3562" s="152">
        <v>3555</v>
      </c>
      <c r="B3562" s="153">
        <v>45875</v>
      </c>
      <c r="C3562" s="81" t="s">
        <v>66</v>
      </c>
      <c r="D3562" s="81" t="s">
        <v>6755</v>
      </c>
      <c r="E3562" s="254" t="s">
        <v>2088</v>
      </c>
      <c r="F3562" s="154" t="s">
        <v>4317</v>
      </c>
      <c r="G3562" s="83" t="s">
        <v>1264</v>
      </c>
      <c r="H3562" s="83" t="s">
        <v>1265</v>
      </c>
      <c r="I3562" s="83" t="s">
        <v>1266</v>
      </c>
      <c r="J3562" s="83" t="s">
        <v>1267</v>
      </c>
      <c r="K3562" s="83" t="s">
        <v>857</v>
      </c>
      <c r="L3562" s="84" t="s">
        <v>1268</v>
      </c>
      <c r="M3562" s="84" t="s">
        <v>1169</v>
      </c>
      <c r="N3562" s="83">
        <v>0.5</v>
      </c>
      <c r="O3562" s="83">
        <v>0.5</v>
      </c>
      <c r="P3562" s="83">
        <v>15</v>
      </c>
      <c r="Q3562" s="241">
        <f t="shared" si="262"/>
        <v>3.75</v>
      </c>
      <c r="R3562" s="240" t="str">
        <f t="shared" si="263"/>
        <v>DÜŞÜK RİSK</v>
      </c>
      <c r="S3562" s="84" t="s">
        <v>918</v>
      </c>
      <c r="T3562" s="83" t="s">
        <v>190</v>
      </c>
      <c r="U3562" s="155" t="s">
        <v>919</v>
      </c>
      <c r="V3562" s="85" t="s">
        <v>558</v>
      </c>
      <c r="W3562" s="156" t="s">
        <v>919</v>
      </c>
      <c r="X3562" s="156" t="s">
        <v>858</v>
      </c>
      <c r="Y3562" s="83">
        <v>0.5</v>
      </c>
      <c r="Z3562" s="83">
        <v>0.5</v>
      </c>
      <c r="AA3562" s="83">
        <v>15</v>
      </c>
      <c r="AB3562" s="241">
        <f t="shared" si="264"/>
        <v>3.75</v>
      </c>
      <c r="AC3562" s="240" t="str">
        <f t="shared" si="265"/>
        <v>DÜŞÜK RİSK</v>
      </c>
      <c r="AD3562" s="81" t="s">
        <v>132</v>
      </c>
      <c r="AE3562" s="81" t="s">
        <v>190</v>
      </c>
      <c r="AF3562" s="240" t="s">
        <v>921</v>
      </c>
      <c r="AG3562" s="83" t="s">
        <v>1220</v>
      </c>
    </row>
    <row r="3563" spans="1:33" ht="175" x14ac:dyDescent="0.45">
      <c r="A3563" s="152">
        <v>3556</v>
      </c>
      <c r="B3563" s="153">
        <v>45875</v>
      </c>
      <c r="C3563" s="81" t="s">
        <v>66</v>
      </c>
      <c r="D3563" s="81" t="s">
        <v>6755</v>
      </c>
      <c r="E3563" s="254" t="s">
        <v>2088</v>
      </c>
      <c r="F3563" s="154" t="s">
        <v>4317</v>
      </c>
      <c r="G3563" s="83" t="s">
        <v>1269</v>
      </c>
      <c r="H3563" s="83" t="s">
        <v>1270</v>
      </c>
      <c r="I3563" s="83" t="s">
        <v>1271</v>
      </c>
      <c r="J3563" s="83" t="s">
        <v>1272</v>
      </c>
      <c r="K3563" s="83" t="s">
        <v>857</v>
      </c>
      <c r="L3563" s="84" t="s">
        <v>1273</v>
      </c>
      <c r="M3563" s="84" t="s">
        <v>917</v>
      </c>
      <c r="N3563" s="83">
        <v>1</v>
      </c>
      <c r="O3563" s="83">
        <v>1</v>
      </c>
      <c r="P3563" s="83">
        <v>40</v>
      </c>
      <c r="Q3563" s="241">
        <f t="shared" si="262"/>
        <v>40</v>
      </c>
      <c r="R3563" s="240" t="str">
        <f t="shared" si="263"/>
        <v>OLASI RİSK</v>
      </c>
      <c r="S3563" s="84" t="s">
        <v>918</v>
      </c>
      <c r="T3563" s="83" t="s">
        <v>191</v>
      </c>
      <c r="U3563" s="155" t="s">
        <v>919</v>
      </c>
      <c r="V3563" s="85" t="s">
        <v>558</v>
      </c>
      <c r="W3563" s="156" t="s">
        <v>919</v>
      </c>
      <c r="X3563" s="156" t="s">
        <v>858</v>
      </c>
      <c r="Y3563" s="83">
        <v>0.5</v>
      </c>
      <c r="Z3563" s="83">
        <v>0.5</v>
      </c>
      <c r="AA3563" s="83">
        <v>40</v>
      </c>
      <c r="AB3563" s="241">
        <f t="shared" si="264"/>
        <v>10</v>
      </c>
      <c r="AC3563" s="240" t="str">
        <f t="shared" si="265"/>
        <v>DÜŞÜK RİSK</v>
      </c>
      <c r="AD3563" s="81" t="s">
        <v>493</v>
      </c>
      <c r="AE3563" s="81" t="s">
        <v>191</v>
      </c>
      <c r="AF3563" s="240" t="s">
        <v>1274</v>
      </c>
      <c r="AG3563" s="83" t="s">
        <v>1220</v>
      </c>
    </row>
    <row r="3564" spans="1:33" ht="122.5" x14ac:dyDescent="0.45">
      <c r="A3564" s="152">
        <v>3557</v>
      </c>
      <c r="B3564" s="153">
        <v>45875</v>
      </c>
      <c r="C3564" s="81" t="s">
        <v>66</v>
      </c>
      <c r="D3564" s="81" t="s">
        <v>6755</v>
      </c>
      <c r="E3564" s="254" t="s">
        <v>2088</v>
      </c>
      <c r="F3564" s="154" t="s">
        <v>4317</v>
      </c>
      <c r="G3564" s="83" t="s">
        <v>1275</v>
      </c>
      <c r="H3564" s="83" t="s">
        <v>1276</v>
      </c>
      <c r="I3564" s="83" t="s">
        <v>1277</v>
      </c>
      <c r="J3564" s="83" t="s">
        <v>1278</v>
      </c>
      <c r="K3564" s="83" t="s">
        <v>857</v>
      </c>
      <c r="L3564" s="84" t="s">
        <v>1279</v>
      </c>
      <c r="M3564" s="84" t="s">
        <v>917</v>
      </c>
      <c r="N3564" s="83">
        <v>1</v>
      </c>
      <c r="O3564" s="83">
        <v>0.5</v>
      </c>
      <c r="P3564" s="83">
        <v>40</v>
      </c>
      <c r="Q3564" s="241">
        <f t="shared" si="262"/>
        <v>20</v>
      </c>
      <c r="R3564" s="240" t="str">
        <f t="shared" si="263"/>
        <v>OLASI RİSK</v>
      </c>
      <c r="S3564" s="84" t="s">
        <v>918</v>
      </c>
      <c r="T3564" s="83" t="s">
        <v>191</v>
      </c>
      <c r="U3564" s="155" t="s">
        <v>919</v>
      </c>
      <c r="V3564" s="85" t="s">
        <v>558</v>
      </c>
      <c r="W3564" s="156" t="s">
        <v>919</v>
      </c>
      <c r="X3564" s="156" t="s">
        <v>858</v>
      </c>
      <c r="Y3564" s="83">
        <v>0.5</v>
      </c>
      <c r="Z3564" s="83">
        <v>0.5</v>
      </c>
      <c r="AA3564" s="83">
        <v>40</v>
      </c>
      <c r="AB3564" s="241">
        <f t="shared" si="264"/>
        <v>10</v>
      </c>
      <c r="AC3564" s="240" t="str">
        <f t="shared" si="265"/>
        <v>DÜŞÜK RİSK</v>
      </c>
      <c r="AD3564" s="81" t="s">
        <v>493</v>
      </c>
      <c r="AE3564" s="81" t="s">
        <v>191</v>
      </c>
      <c r="AF3564" s="240" t="s">
        <v>1274</v>
      </c>
      <c r="AG3564" s="83" t="s">
        <v>1220</v>
      </c>
    </row>
    <row r="3565" spans="1:33" ht="140" x14ac:dyDescent="0.45">
      <c r="A3565" s="152">
        <v>3558</v>
      </c>
      <c r="B3565" s="153">
        <v>45875</v>
      </c>
      <c r="C3565" s="81" t="s">
        <v>66</v>
      </c>
      <c r="D3565" s="81" t="s">
        <v>6755</v>
      </c>
      <c r="E3565" s="254" t="s">
        <v>2088</v>
      </c>
      <c r="F3565" s="154" t="s">
        <v>4317</v>
      </c>
      <c r="G3565" s="83" t="s">
        <v>1275</v>
      </c>
      <c r="H3565" s="83" t="s">
        <v>1280</v>
      </c>
      <c r="I3565" s="83" t="s">
        <v>1281</v>
      </c>
      <c r="J3565" s="83" t="s">
        <v>1282</v>
      </c>
      <c r="K3565" s="83" t="s">
        <v>857</v>
      </c>
      <c r="L3565" s="84" t="s">
        <v>1283</v>
      </c>
      <c r="M3565" s="84" t="s">
        <v>917</v>
      </c>
      <c r="N3565" s="83">
        <v>0.5</v>
      </c>
      <c r="O3565" s="83">
        <v>0.5</v>
      </c>
      <c r="P3565" s="83">
        <v>40</v>
      </c>
      <c r="Q3565" s="241">
        <f t="shared" si="262"/>
        <v>10</v>
      </c>
      <c r="R3565" s="240" t="str">
        <f t="shared" si="263"/>
        <v>DÜŞÜK RİSK</v>
      </c>
      <c r="S3565" s="84" t="s">
        <v>918</v>
      </c>
      <c r="T3565" s="83" t="s">
        <v>191</v>
      </c>
      <c r="U3565" s="155" t="s">
        <v>919</v>
      </c>
      <c r="V3565" s="85" t="s">
        <v>558</v>
      </c>
      <c r="W3565" s="156" t="s">
        <v>919</v>
      </c>
      <c r="X3565" s="156" t="s">
        <v>858</v>
      </c>
      <c r="Y3565" s="83">
        <v>0.5</v>
      </c>
      <c r="Z3565" s="83">
        <v>0.5</v>
      </c>
      <c r="AA3565" s="83">
        <v>40</v>
      </c>
      <c r="AB3565" s="241">
        <f t="shared" si="264"/>
        <v>10</v>
      </c>
      <c r="AC3565" s="240" t="str">
        <f t="shared" si="265"/>
        <v>DÜŞÜK RİSK</v>
      </c>
      <c r="AD3565" s="81" t="s">
        <v>493</v>
      </c>
      <c r="AE3565" s="81" t="s">
        <v>191</v>
      </c>
      <c r="AF3565" s="240" t="s">
        <v>1274</v>
      </c>
      <c r="AG3565" s="83" t="s">
        <v>1220</v>
      </c>
    </row>
    <row r="3566" spans="1:33" ht="140" x14ac:dyDescent="0.45">
      <c r="A3566" s="152">
        <v>3559</v>
      </c>
      <c r="B3566" s="153">
        <v>45875</v>
      </c>
      <c r="C3566" s="81" t="s">
        <v>66</v>
      </c>
      <c r="D3566" s="81" t="s">
        <v>6755</v>
      </c>
      <c r="E3566" s="254" t="s">
        <v>2088</v>
      </c>
      <c r="F3566" s="154" t="s">
        <v>4317</v>
      </c>
      <c r="G3566" s="83" t="s">
        <v>1275</v>
      </c>
      <c r="H3566" s="83" t="s">
        <v>1284</v>
      </c>
      <c r="I3566" s="83" t="s">
        <v>1285</v>
      </c>
      <c r="J3566" s="83" t="s">
        <v>1286</v>
      </c>
      <c r="K3566" s="83" t="s">
        <v>857</v>
      </c>
      <c r="L3566" s="84" t="s">
        <v>1287</v>
      </c>
      <c r="M3566" s="84" t="s">
        <v>917</v>
      </c>
      <c r="N3566" s="83">
        <v>1</v>
      </c>
      <c r="O3566" s="83">
        <v>0.5</v>
      </c>
      <c r="P3566" s="83">
        <v>40</v>
      </c>
      <c r="Q3566" s="241">
        <f t="shared" si="262"/>
        <v>20</v>
      </c>
      <c r="R3566" s="240" t="str">
        <f t="shared" si="263"/>
        <v>OLASI RİSK</v>
      </c>
      <c r="S3566" s="84" t="s">
        <v>918</v>
      </c>
      <c r="T3566" s="83" t="s">
        <v>191</v>
      </c>
      <c r="U3566" s="155" t="s">
        <v>919</v>
      </c>
      <c r="V3566" s="85" t="s">
        <v>558</v>
      </c>
      <c r="W3566" s="156" t="s">
        <v>919</v>
      </c>
      <c r="X3566" s="156" t="s">
        <v>858</v>
      </c>
      <c r="Y3566" s="83">
        <v>0.5</v>
      </c>
      <c r="Z3566" s="83">
        <v>0.5</v>
      </c>
      <c r="AA3566" s="83">
        <v>40</v>
      </c>
      <c r="AB3566" s="241">
        <f t="shared" si="264"/>
        <v>10</v>
      </c>
      <c r="AC3566" s="240" t="str">
        <f t="shared" si="265"/>
        <v>DÜŞÜK RİSK</v>
      </c>
      <c r="AD3566" s="81" t="s">
        <v>493</v>
      </c>
      <c r="AE3566" s="81" t="s">
        <v>191</v>
      </c>
      <c r="AF3566" s="240" t="s">
        <v>1274</v>
      </c>
      <c r="AG3566" s="83" t="s">
        <v>1220</v>
      </c>
    </row>
    <row r="3567" spans="1:33" ht="122.5" x14ac:dyDescent="0.45">
      <c r="A3567" s="152">
        <v>3560</v>
      </c>
      <c r="B3567" s="153">
        <v>45875</v>
      </c>
      <c r="C3567" s="81" t="s">
        <v>66</v>
      </c>
      <c r="D3567" s="81" t="s">
        <v>6755</v>
      </c>
      <c r="E3567" s="254" t="s">
        <v>2088</v>
      </c>
      <c r="F3567" s="154" t="s">
        <v>4317</v>
      </c>
      <c r="G3567" s="83" t="s">
        <v>1275</v>
      </c>
      <c r="H3567" s="83" t="s">
        <v>1288</v>
      </c>
      <c r="I3567" s="83" t="s">
        <v>1285</v>
      </c>
      <c r="J3567" s="83" t="s">
        <v>1289</v>
      </c>
      <c r="K3567" s="83" t="s">
        <v>857</v>
      </c>
      <c r="L3567" s="84" t="s">
        <v>1279</v>
      </c>
      <c r="M3567" s="84" t="s">
        <v>917</v>
      </c>
      <c r="N3567" s="83">
        <v>1</v>
      </c>
      <c r="O3567" s="83">
        <v>0.5</v>
      </c>
      <c r="P3567" s="83">
        <v>40</v>
      </c>
      <c r="Q3567" s="241">
        <f t="shared" si="262"/>
        <v>20</v>
      </c>
      <c r="R3567" s="240" t="str">
        <f t="shared" si="263"/>
        <v>OLASI RİSK</v>
      </c>
      <c r="S3567" s="84" t="s">
        <v>918</v>
      </c>
      <c r="T3567" s="83" t="s">
        <v>191</v>
      </c>
      <c r="U3567" s="155" t="s">
        <v>919</v>
      </c>
      <c r="V3567" s="85" t="s">
        <v>558</v>
      </c>
      <c r="W3567" s="156" t="s">
        <v>919</v>
      </c>
      <c r="X3567" s="156" t="s">
        <v>858</v>
      </c>
      <c r="Y3567" s="83">
        <v>0.5</v>
      </c>
      <c r="Z3567" s="83">
        <v>0.5</v>
      </c>
      <c r="AA3567" s="83">
        <v>40</v>
      </c>
      <c r="AB3567" s="241">
        <f t="shared" si="264"/>
        <v>10</v>
      </c>
      <c r="AC3567" s="240" t="str">
        <f t="shared" si="265"/>
        <v>DÜŞÜK RİSK</v>
      </c>
      <c r="AD3567" s="81" t="s">
        <v>493</v>
      </c>
      <c r="AE3567" s="81" t="s">
        <v>191</v>
      </c>
      <c r="AF3567" s="240" t="s">
        <v>1274</v>
      </c>
      <c r="AG3567" s="83" t="s">
        <v>1220</v>
      </c>
    </row>
    <row r="3568" spans="1:33" ht="105" x14ac:dyDescent="0.45">
      <c r="A3568" s="152">
        <v>3561</v>
      </c>
      <c r="B3568" s="153">
        <v>45875</v>
      </c>
      <c r="C3568" s="81" t="s">
        <v>66</v>
      </c>
      <c r="D3568" s="81" t="s">
        <v>6755</v>
      </c>
      <c r="E3568" s="254" t="s">
        <v>2088</v>
      </c>
      <c r="F3568" s="154" t="s">
        <v>4317</v>
      </c>
      <c r="G3568" s="83" t="s">
        <v>1275</v>
      </c>
      <c r="H3568" s="83" t="s">
        <v>1290</v>
      </c>
      <c r="I3568" s="83" t="s">
        <v>1291</v>
      </c>
      <c r="J3568" s="83" t="s">
        <v>1292</v>
      </c>
      <c r="K3568" s="83" t="s">
        <v>857</v>
      </c>
      <c r="L3568" s="84" t="s">
        <v>1293</v>
      </c>
      <c r="M3568" s="84" t="s">
        <v>917</v>
      </c>
      <c r="N3568" s="83">
        <v>0.5</v>
      </c>
      <c r="O3568" s="83">
        <v>0.5</v>
      </c>
      <c r="P3568" s="83">
        <v>40</v>
      </c>
      <c r="Q3568" s="241">
        <f t="shared" si="262"/>
        <v>10</v>
      </c>
      <c r="R3568" s="240" t="str">
        <f t="shared" si="263"/>
        <v>DÜŞÜK RİSK</v>
      </c>
      <c r="S3568" s="84" t="s">
        <v>918</v>
      </c>
      <c r="T3568" s="83" t="s">
        <v>191</v>
      </c>
      <c r="U3568" s="155" t="s">
        <v>919</v>
      </c>
      <c r="V3568" s="85" t="s">
        <v>558</v>
      </c>
      <c r="W3568" s="156" t="s">
        <v>919</v>
      </c>
      <c r="X3568" s="156" t="s">
        <v>858</v>
      </c>
      <c r="Y3568" s="83">
        <v>0.5</v>
      </c>
      <c r="Z3568" s="83">
        <v>0.5</v>
      </c>
      <c r="AA3568" s="83">
        <v>40</v>
      </c>
      <c r="AB3568" s="241">
        <f t="shared" si="264"/>
        <v>10</v>
      </c>
      <c r="AC3568" s="240" t="str">
        <f t="shared" si="265"/>
        <v>DÜŞÜK RİSK</v>
      </c>
      <c r="AD3568" s="81" t="s">
        <v>493</v>
      </c>
      <c r="AE3568" s="81" t="s">
        <v>191</v>
      </c>
      <c r="AF3568" s="240" t="s">
        <v>1274</v>
      </c>
      <c r="AG3568" s="83" t="s">
        <v>1220</v>
      </c>
    </row>
    <row r="3569" spans="1:33" ht="157.5" x14ac:dyDescent="0.45">
      <c r="A3569" s="152">
        <v>3562</v>
      </c>
      <c r="B3569" s="153">
        <v>45875</v>
      </c>
      <c r="C3569" s="83" t="s">
        <v>66</v>
      </c>
      <c r="D3569" s="81" t="s">
        <v>6756</v>
      </c>
      <c r="E3569" s="254" t="s">
        <v>2088</v>
      </c>
      <c r="F3569" s="154" t="s">
        <v>4317</v>
      </c>
      <c r="G3569" s="83" t="s">
        <v>1313</v>
      </c>
      <c r="H3569" s="83" t="s">
        <v>4166</v>
      </c>
      <c r="I3569" s="83" t="s">
        <v>4167</v>
      </c>
      <c r="J3569" s="83" t="s">
        <v>4168</v>
      </c>
      <c r="K3569" s="83" t="s">
        <v>1008</v>
      </c>
      <c r="L3569" s="84" t="s">
        <v>4169</v>
      </c>
      <c r="M3569" s="84" t="s">
        <v>917</v>
      </c>
      <c r="N3569" s="83">
        <v>1</v>
      </c>
      <c r="O3569" s="83">
        <v>1</v>
      </c>
      <c r="P3569" s="83">
        <v>40</v>
      </c>
      <c r="Q3569" s="241">
        <f t="shared" si="262"/>
        <v>40</v>
      </c>
      <c r="R3569" s="240" t="str">
        <f t="shared" si="263"/>
        <v>OLASI RİSK</v>
      </c>
      <c r="S3569" s="84" t="s">
        <v>4170</v>
      </c>
      <c r="T3569" s="83" t="s">
        <v>131</v>
      </c>
      <c r="U3569" s="155" t="s">
        <v>919</v>
      </c>
      <c r="V3569" s="85" t="s">
        <v>558</v>
      </c>
      <c r="W3569" s="156" t="s">
        <v>919</v>
      </c>
      <c r="X3569" s="156" t="s">
        <v>858</v>
      </c>
      <c r="Y3569" s="83">
        <v>0.5</v>
      </c>
      <c r="Z3569" s="83">
        <v>0.5</v>
      </c>
      <c r="AA3569" s="83">
        <v>40</v>
      </c>
      <c r="AB3569" s="241">
        <f t="shared" ref="AB3569" si="268">IF(OR(ISBLANK(Y3569)=TRUE,ISBLANK(Z3569)=TRUE,ISBLANK(AA3569)=TRUE),"",PRODUCT(Y3569,Z3569,AA3569))</f>
        <v>10</v>
      </c>
      <c r="AC3569" s="240" t="str">
        <f t="shared" ref="AC3569" si="269">IF(AB3569="","",IF(AND(AB3569&gt;=0,AB3569&lt;20),"DÜŞÜK RİSK",IF(AND(AB3569&gt;=20,AB3569&lt;70),"OLASI RİSK",IF(AND(AB3569&gt;=70,AB3569&lt;200),"ÖNEMLİ RİSK",IF(AND(AB3569&gt;=200,AB3569&lt;400),"YÜKSEK RİSK",IF(AB3569&gt;=400,"KABUL EDİLEMEZ RİSK",""))))))</f>
        <v>DÜŞÜK RİSK</v>
      </c>
      <c r="AD3569" s="81" t="s">
        <v>493</v>
      </c>
      <c r="AE3569" s="81" t="s">
        <v>131</v>
      </c>
      <c r="AF3569" s="240" t="s">
        <v>921</v>
      </c>
      <c r="AG3569" s="83" t="s">
        <v>1298</v>
      </c>
    </row>
    <row r="3570" spans="1:33" ht="122.5" x14ac:dyDescent="0.45">
      <c r="A3570" s="152">
        <v>3563</v>
      </c>
      <c r="B3570" s="153">
        <v>45875</v>
      </c>
      <c r="C3570" s="83" t="s">
        <v>66</v>
      </c>
      <c r="D3570" s="81" t="s">
        <v>6756</v>
      </c>
      <c r="E3570" s="254" t="s">
        <v>2088</v>
      </c>
      <c r="F3570" s="154" t="s">
        <v>4317</v>
      </c>
      <c r="G3570" s="83" t="s">
        <v>1294</v>
      </c>
      <c r="H3570" s="83" t="s">
        <v>1295</v>
      </c>
      <c r="I3570" s="83" t="s">
        <v>1296</v>
      </c>
      <c r="J3570" s="83" t="s">
        <v>924</v>
      </c>
      <c r="K3570" s="83" t="s">
        <v>1008</v>
      </c>
      <c r="L3570" s="84" t="s">
        <v>1297</v>
      </c>
      <c r="M3570" s="84" t="s">
        <v>1169</v>
      </c>
      <c r="N3570" s="83">
        <v>0.5</v>
      </c>
      <c r="O3570" s="83">
        <v>0.5</v>
      </c>
      <c r="P3570" s="83">
        <v>7</v>
      </c>
      <c r="Q3570" s="241">
        <f t="shared" si="262"/>
        <v>1.75</v>
      </c>
      <c r="R3570" s="240" t="str">
        <f t="shared" si="263"/>
        <v>DÜŞÜK RİSK</v>
      </c>
      <c r="S3570" s="84" t="s">
        <v>918</v>
      </c>
      <c r="T3570" s="83" t="s">
        <v>191</v>
      </c>
      <c r="U3570" s="155" t="s">
        <v>919</v>
      </c>
      <c r="V3570" s="85" t="s">
        <v>558</v>
      </c>
      <c r="W3570" s="156" t="s">
        <v>919</v>
      </c>
      <c r="X3570" s="156" t="s">
        <v>858</v>
      </c>
      <c r="Y3570" s="83">
        <v>0.5</v>
      </c>
      <c r="Z3570" s="83">
        <v>0.5</v>
      </c>
      <c r="AA3570" s="83">
        <v>7</v>
      </c>
      <c r="AB3570" s="241">
        <f t="shared" si="264"/>
        <v>1.75</v>
      </c>
      <c r="AC3570" s="240" t="str">
        <f t="shared" si="265"/>
        <v>DÜŞÜK RİSK</v>
      </c>
      <c r="AD3570" s="81" t="s">
        <v>493</v>
      </c>
      <c r="AE3570" s="81" t="s">
        <v>191</v>
      </c>
      <c r="AF3570" s="240" t="s">
        <v>1274</v>
      </c>
      <c r="AG3570" s="83" t="s">
        <v>1298</v>
      </c>
    </row>
    <row r="3571" spans="1:33" ht="105" x14ac:dyDescent="0.45">
      <c r="A3571" s="152">
        <v>3564</v>
      </c>
      <c r="B3571" s="153">
        <v>45875</v>
      </c>
      <c r="C3571" s="83" t="s">
        <v>66</v>
      </c>
      <c r="D3571" s="81" t="s">
        <v>6756</v>
      </c>
      <c r="E3571" s="254" t="s">
        <v>2088</v>
      </c>
      <c r="F3571" s="154" t="s">
        <v>4317</v>
      </c>
      <c r="G3571" s="83" t="s">
        <v>1294</v>
      </c>
      <c r="H3571" s="83" t="s">
        <v>1299</v>
      </c>
      <c r="I3571" s="83" t="s">
        <v>1300</v>
      </c>
      <c r="J3571" s="83" t="s">
        <v>1301</v>
      </c>
      <c r="K3571" s="83" t="s">
        <v>1008</v>
      </c>
      <c r="L3571" s="84" t="s">
        <v>1302</v>
      </c>
      <c r="M3571" s="84" t="s">
        <v>1169</v>
      </c>
      <c r="N3571" s="83">
        <v>3</v>
      </c>
      <c r="O3571" s="83">
        <v>1</v>
      </c>
      <c r="P3571" s="83">
        <v>7</v>
      </c>
      <c r="Q3571" s="241">
        <f t="shared" si="262"/>
        <v>21</v>
      </c>
      <c r="R3571" s="240" t="str">
        <f t="shared" si="263"/>
        <v>OLASI RİSK</v>
      </c>
      <c r="S3571" s="84" t="s">
        <v>918</v>
      </c>
      <c r="T3571" s="83" t="s">
        <v>191</v>
      </c>
      <c r="U3571" s="155" t="s">
        <v>919</v>
      </c>
      <c r="V3571" s="85" t="s">
        <v>558</v>
      </c>
      <c r="W3571" s="156" t="s">
        <v>919</v>
      </c>
      <c r="X3571" s="156" t="s">
        <v>858</v>
      </c>
      <c r="Y3571" s="83">
        <v>1</v>
      </c>
      <c r="Z3571" s="83">
        <v>0.5</v>
      </c>
      <c r="AA3571" s="83">
        <v>3</v>
      </c>
      <c r="AB3571" s="241">
        <f t="shared" si="264"/>
        <v>1.5</v>
      </c>
      <c r="AC3571" s="240" t="str">
        <f t="shared" si="265"/>
        <v>DÜŞÜK RİSK</v>
      </c>
      <c r="AD3571" s="81" t="s">
        <v>132</v>
      </c>
      <c r="AE3571" s="81" t="s">
        <v>191</v>
      </c>
      <c r="AF3571" s="240" t="s">
        <v>921</v>
      </c>
      <c r="AG3571" s="83" t="s">
        <v>1298</v>
      </c>
    </row>
    <row r="3572" spans="1:33" ht="157.5" x14ac:dyDescent="0.45">
      <c r="A3572" s="152">
        <v>3565</v>
      </c>
      <c r="B3572" s="153">
        <v>45875</v>
      </c>
      <c r="C3572" s="83" t="s">
        <v>66</v>
      </c>
      <c r="D3572" s="81" t="s">
        <v>6756</v>
      </c>
      <c r="E3572" s="254" t="s">
        <v>2088</v>
      </c>
      <c r="F3572" s="154" t="s">
        <v>4317</v>
      </c>
      <c r="G3572" s="83" t="s">
        <v>1303</v>
      </c>
      <c r="H3572" s="83" t="s">
        <v>1304</v>
      </c>
      <c r="I3572" s="83" t="s">
        <v>1305</v>
      </c>
      <c r="J3572" s="83" t="s">
        <v>1306</v>
      </c>
      <c r="K3572" s="83" t="s">
        <v>1008</v>
      </c>
      <c r="L3572" s="84" t="s">
        <v>1307</v>
      </c>
      <c r="M3572" s="84" t="s">
        <v>1169</v>
      </c>
      <c r="N3572" s="83">
        <v>1</v>
      </c>
      <c r="O3572" s="83">
        <v>1</v>
      </c>
      <c r="P3572" s="83">
        <v>40</v>
      </c>
      <c r="Q3572" s="241">
        <f t="shared" si="262"/>
        <v>40</v>
      </c>
      <c r="R3572" s="240" t="str">
        <f t="shared" si="263"/>
        <v>OLASI RİSK</v>
      </c>
      <c r="S3572" s="84" t="s">
        <v>918</v>
      </c>
      <c r="T3572" s="83" t="s">
        <v>191</v>
      </c>
      <c r="U3572" s="155" t="s">
        <v>919</v>
      </c>
      <c r="V3572" s="85" t="s">
        <v>558</v>
      </c>
      <c r="W3572" s="156" t="s">
        <v>919</v>
      </c>
      <c r="X3572" s="156" t="s">
        <v>858</v>
      </c>
      <c r="Y3572" s="83">
        <v>0.5</v>
      </c>
      <c r="Z3572" s="83">
        <v>0.5</v>
      </c>
      <c r="AA3572" s="83">
        <v>40</v>
      </c>
      <c r="AB3572" s="241">
        <f t="shared" si="264"/>
        <v>10</v>
      </c>
      <c r="AC3572" s="240" t="str">
        <f t="shared" si="265"/>
        <v>DÜŞÜK RİSK</v>
      </c>
      <c r="AD3572" s="81" t="s">
        <v>132</v>
      </c>
      <c r="AE3572" s="81" t="s">
        <v>191</v>
      </c>
      <c r="AF3572" s="240" t="s">
        <v>921</v>
      </c>
      <c r="AG3572" s="83" t="s">
        <v>1298</v>
      </c>
    </row>
    <row r="3573" spans="1:33" ht="157.5" x14ac:dyDescent="0.45">
      <c r="A3573" s="152">
        <v>3566</v>
      </c>
      <c r="B3573" s="153">
        <v>45875</v>
      </c>
      <c r="C3573" s="83" t="s">
        <v>66</v>
      </c>
      <c r="D3573" s="81" t="s">
        <v>6756</v>
      </c>
      <c r="E3573" s="254" t="s">
        <v>2088</v>
      </c>
      <c r="F3573" s="154" t="s">
        <v>4317</v>
      </c>
      <c r="G3573" s="83" t="s">
        <v>1308</v>
      </c>
      <c r="H3573" s="83" t="s">
        <v>1309</v>
      </c>
      <c r="I3573" s="83" t="s">
        <v>1310</v>
      </c>
      <c r="J3573" s="83" t="s">
        <v>1311</v>
      </c>
      <c r="K3573" s="83" t="s">
        <v>1008</v>
      </c>
      <c r="L3573" s="84" t="s">
        <v>1312</v>
      </c>
      <c r="M3573" s="84" t="s">
        <v>1169</v>
      </c>
      <c r="N3573" s="83">
        <v>3</v>
      </c>
      <c r="O3573" s="83">
        <v>3</v>
      </c>
      <c r="P3573" s="83">
        <v>15</v>
      </c>
      <c r="Q3573" s="241">
        <f t="shared" si="262"/>
        <v>135</v>
      </c>
      <c r="R3573" s="240" t="str">
        <f t="shared" si="263"/>
        <v>ÖNEMLİ RİSK</v>
      </c>
      <c r="S3573" s="84" t="s">
        <v>918</v>
      </c>
      <c r="T3573" s="83" t="s">
        <v>191</v>
      </c>
      <c r="U3573" s="155" t="s">
        <v>919</v>
      </c>
      <c r="V3573" s="85" t="s">
        <v>558</v>
      </c>
      <c r="W3573" s="156" t="s">
        <v>919</v>
      </c>
      <c r="X3573" s="156" t="s">
        <v>858</v>
      </c>
      <c r="Y3573" s="83">
        <v>0.5</v>
      </c>
      <c r="Z3573" s="83">
        <v>0.5</v>
      </c>
      <c r="AA3573" s="83">
        <v>15</v>
      </c>
      <c r="AB3573" s="241">
        <f t="shared" si="264"/>
        <v>3.75</v>
      </c>
      <c r="AC3573" s="240" t="str">
        <f t="shared" si="265"/>
        <v>DÜŞÜK RİSK</v>
      </c>
      <c r="AD3573" s="81" t="s">
        <v>132</v>
      </c>
      <c r="AE3573" s="81" t="s">
        <v>191</v>
      </c>
      <c r="AF3573" s="240" t="s">
        <v>921</v>
      </c>
      <c r="AG3573" s="83" t="s">
        <v>1298</v>
      </c>
    </row>
    <row r="3574" spans="1:33" ht="175" x14ac:dyDescent="0.45">
      <c r="A3574" s="152">
        <v>3567</v>
      </c>
      <c r="B3574" s="153">
        <v>45875</v>
      </c>
      <c r="C3574" s="83" t="s">
        <v>66</v>
      </c>
      <c r="D3574" s="81" t="s">
        <v>6756</v>
      </c>
      <c r="E3574" s="254" t="s">
        <v>2088</v>
      </c>
      <c r="F3574" s="154" t="s">
        <v>4317</v>
      </c>
      <c r="G3574" s="83" t="s">
        <v>1313</v>
      </c>
      <c r="H3574" s="83" t="s">
        <v>1314</v>
      </c>
      <c r="I3574" s="83" t="s">
        <v>1315</v>
      </c>
      <c r="J3574" s="83" t="s">
        <v>1306</v>
      </c>
      <c r="K3574" s="83" t="s">
        <v>1008</v>
      </c>
      <c r="L3574" s="84" t="s">
        <v>1316</v>
      </c>
      <c r="M3574" s="84" t="s">
        <v>1169</v>
      </c>
      <c r="N3574" s="83">
        <v>1</v>
      </c>
      <c r="O3574" s="83">
        <v>0.5</v>
      </c>
      <c r="P3574" s="83">
        <v>15</v>
      </c>
      <c r="Q3574" s="241">
        <f t="shared" si="262"/>
        <v>7.5</v>
      </c>
      <c r="R3574" s="240" t="str">
        <f t="shared" si="263"/>
        <v>DÜŞÜK RİSK</v>
      </c>
      <c r="S3574" s="84" t="s">
        <v>918</v>
      </c>
      <c r="T3574" s="83" t="s">
        <v>72</v>
      </c>
      <c r="U3574" s="155" t="s">
        <v>919</v>
      </c>
      <c r="V3574" s="85" t="s">
        <v>558</v>
      </c>
      <c r="W3574" s="156" t="s">
        <v>919</v>
      </c>
      <c r="X3574" s="156" t="s">
        <v>858</v>
      </c>
      <c r="Y3574" s="83">
        <v>0.5</v>
      </c>
      <c r="Z3574" s="83">
        <v>0.5</v>
      </c>
      <c r="AA3574" s="83">
        <v>40</v>
      </c>
      <c r="AB3574" s="241">
        <f t="shared" si="264"/>
        <v>10</v>
      </c>
      <c r="AC3574" s="240" t="str">
        <f t="shared" si="265"/>
        <v>DÜŞÜK RİSK</v>
      </c>
      <c r="AD3574" s="81" t="s">
        <v>493</v>
      </c>
      <c r="AE3574" s="81" t="s">
        <v>72</v>
      </c>
      <c r="AF3574" s="240" t="s">
        <v>1081</v>
      </c>
      <c r="AG3574" s="83" t="s">
        <v>1298</v>
      </c>
    </row>
    <row r="3575" spans="1:33" ht="122.5" x14ac:dyDescent="0.45">
      <c r="A3575" s="152">
        <v>3568</v>
      </c>
      <c r="B3575" s="153">
        <v>45875</v>
      </c>
      <c r="C3575" s="83" t="s">
        <v>66</v>
      </c>
      <c r="D3575" s="81" t="s">
        <v>6756</v>
      </c>
      <c r="E3575" s="254" t="s">
        <v>2088</v>
      </c>
      <c r="F3575" s="154" t="s">
        <v>4317</v>
      </c>
      <c r="G3575" s="83" t="s">
        <v>1313</v>
      </c>
      <c r="H3575" s="83" t="s">
        <v>1317</v>
      </c>
      <c r="I3575" s="83" t="s">
        <v>1318</v>
      </c>
      <c r="J3575" s="83" t="s">
        <v>1306</v>
      </c>
      <c r="K3575" s="83" t="s">
        <v>1008</v>
      </c>
      <c r="L3575" s="84" t="s">
        <v>1319</v>
      </c>
      <c r="M3575" s="84" t="s">
        <v>1169</v>
      </c>
      <c r="N3575" s="83">
        <v>1</v>
      </c>
      <c r="O3575" s="83">
        <v>0.5</v>
      </c>
      <c r="P3575" s="83">
        <v>40</v>
      </c>
      <c r="Q3575" s="241">
        <f t="shared" si="262"/>
        <v>20</v>
      </c>
      <c r="R3575" s="240" t="str">
        <f t="shared" si="263"/>
        <v>OLASI RİSK</v>
      </c>
      <c r="S3575" s="84" t="s">
        <v>918</v>
      </c>
      <c r="T3575" s="83" t="s">
        <v>191</v>
      </c>
      <c r="U3575" s="155" t="s">
        <v>919</v>
      </c>
      <c r="V3575" s="85" t="s">
        <v>558</v>
      </c>
      <c r="W3575" s="156" t="s">
        <v>919</v>
      </c>
      <c r="X3575" s="156" t="s">
        <v>858</v>
      </c>
      <c r="Y3575" s="83">
        <v>1</v>
      </c>
      <c r="Z3575" s="83">
        <v>0.5</v>
      </c>
      <c r="AA3575" s="83">
        <v>15</v>
      </c>
      <c r="AB3575" s="241">
        <f t="shared" si="264"/>
        <v>7.5</v>
      </c>
      <c r="AC3575" s="240" t="str">
        <f t="shared" si="265"/>
        <v>DÜŞÜK RİSK</v>
      </c>
      <c r="AD3575" s="81" t="s">
        <v>132</v>
      </c>
      <c r="AE3575" s="81" t="s">
        <v>191</v>
      </c>
      <c r="AF3575" s="240" t="s">
        <v>921</v>
      </c>
      <c r="AG3575" s="83" t="s">
        <v>1298</v>
      </c>
    </row>
    <row r="3576" spans="1:33" ht="157.5" x14ac:dyDescent="0.45">
      <c r="A3576" s="152">
        <v>3569</v>
      </c>
      <c r="B3576" s="153">
        <v>45875</v>
      </c>
      <c r="C3576" s="83" t="s">
        <v>66</v>
      </c>
      <c r="D3576" s="81" t="s">
        <v>6756</v>
      </c>
      <c r="E3576" s="254" t="s">
        <v>2088</v>
      </c>
      <c r="F3576" s="154" t="s">
        <v>4317</v>
      </c>
      <c r="G3576" s="83" t="s">
        <v>1313</v>
      </c>
      <c r="H3576" s="83" t="s">
        <v>1320</v>
      </c>
      <c r="I3576" s="83" t="s">
        <v>1321</v>
      </c>
      <c r="J3576" s="83" t="s">
        <v>1322</v>
      </c>
      <c r="K3576" s="83" t="s">
        <v>1008</v>
      </c>
      <c r="L3576" s="84" t="s">
        <v>1323</v>
      </c>
      <c r="M3576" s="84" t="s">
        <v>1169</v>
      </c>
      <c r="N3576" s="83">
        <v>1</v>
      </c>
      <c r="O3576" s="83">
        <v>1</v>
      </c>
      <c r="P3576" s="83">
        <v>40</v>
      </c>
      <c r="Q3576" s="241">
        <f t="shared" si="262"/>
        <v>40</v>
      </c>
      <c r="R3576" s="240" t="str">
        <f t="shared" si="263"/>
        <v>OLASI RİSK</v>
      </c>
      <c r="S3576" s="84" t="s">
        <v>918</v>
      </c>
      <c r="T3576" s="83" t="s">
        <v>72</v>
      </c>
      <c r="U3576" s="155" t="s">
        <v>919</v>
      </c>
      <c r="V3576" s="85" t="s">
        <v>558</v>
      </c>
      <c r="W3576" s="156" t="s">
        <v>919</v>
      </c>
      <c r="X3576" s="156" t="s">
        <v>858</v>
      </c>
      <c r="Y3576" s="83">
        <v>0.5</v>
      </c>
      <c r="Z3576" s="83">
        <v>0.5</v>
      </c>
      <c r="AA3576" s="83">
        <v>40</v>
      </c>
      <c r="AB3576" s="241">
        <f t="shared" si="264"/>
        <v>10</v>
      </c>
      <c r="AC3576" s="240" t="str">
        <f t="shared" si="265"/>
        <v>DÜŞÜK RİSK</v>
      </c>
      <c r="AD3576" s="81" t="s">
        <v>132</v>
      </c>
      <c r="AE3576" s="81" t="s">
        <v>191</v>
      </c>
      <c r="AF3576" s="240" t="s">
        <v>921</v>
      </c>
      <c r="AG3576" s="83" t="s">
        <v>1298</v>
      </c>
    </row>
    <row r="3577" spans="1:33" ht="157.5" x14ac:dyDescent="0.45">
      <c r="A3577" s="152">
        <v>3570</v>
      </c>
      <c r="B3577" s="153">
        <v>45875</v>
      </c>
      <c r="C3577" s="83" t="s">
        <v>66</v>
      </c>
      <c r="D3577" s="81" t="s">
        <v>6756</v>
      </c>
      <c r="E3577" s="254" t="s">
        <v>2088</v>
      </c>
      <c r="F3577" s="154" t="s">
        <v>4317</v>
      </c>
      <c r="G3577" s="83" t="s">
        <v>1313</v>
      </c>
      <c r="H3577" s="83" t="s">
        <v>1324</v>
      </c>
      <c r="I3577" s="83" t="s">
        <v>1325</v>
      </c>
      <c r="J3577" s="83" t="s">
        <v>1326</v>
      </c>
      <c r="K3577" s="83" t="s">
        <v>1008</v>
      </c>
      <c r="L3577" s="84" t="s">
        <v>1323</v>
      </c>
      <c r="M3577" s="84" t="s">
        <v>1169</v>
      </c>
      <c r="N3577" s="83">
        <v>1</v>
      </c>
      <c r="O3577" s="83">
        <v>0.5</v>
      </c>
      <c r="P3577" s="83">
        <v>40</v>
      </c>
      <c r="Q3577" s="241">
        <f t="shared" si="262"/>
        <v>20</v>
      </c>
      <c r="R3577" s="240" t="str">
        <f t="shared" si="263"/>
        <v>OLASI RİSK</v>
      </c>
      <c r="S3577" s="84" t="s">
        <v>918</v>
      </c>
      <c r="T3577" s="83" t="s">
        <v>72</v>
      </c>
      <c r="U3577" s="155" t="s">
        <v>919</v>
      </c>
      <c r="V3577" s="85" t="s">
        <v>558</v>
      </c>
      <c r="W3577" s="156" t="s">
        <v>919</v>
      </c>
      <c r="X3577" s="156" t="s">
        <v>858</v>
      </c>
      <c r="Y3577" s="83">
        <v>0.5</v>
      </c>
      <c r="Z3577" s="83">
        <v>0.5</v>
      </c>
      <c r="AA3577" s="83">
        <v>40</v>
      </c>
      <c r="AB3577" s="241">
        <f t="shared" si="264"/>
        <v>10</v>
      </c>
      <c r="AC3577" s="240" t="str">
        <f t="shared" si="265"/>
        <v>DÜŞÜK RİSK</v>
      </c>
      <c r="AD3577" s="81" t="s">
        <v>493</v>
      </c>
      <c r="AE3577" s="81" t="s">
        <v>72</v>
      </c>
      <c r="AF3577" s="240" t="s">
        <v>1081</v>
      </c>
      <c r="AG3577" s="83" t="s">
        <v>1298</v>
      </c>
    </row>
    <row r="3578" spans="1:33" ht="122.5" x14ac:dyDescent="0.45">
      <c r="A3578" s="152">
        <v>3571</v>
      </c>
      <c r="B3578" s="153">
        <v>45875</v>
      </c>
      <c r="C3578" s="83" t="s">
        <v>66</v>
      </c>
      <c r="D3578" s="81" t="s">
        <v>6756</v>
      </c>
      <c r="E3578" s="254" t="s">
        <v>2088</v>
      </c>
      <c r="F3578" s="154" t="s">
        <v>4317</v>
      </c>
      <c r="G3578" s="83" t="s">
        <v>1313</v>
      </c>
      <c r="H3578" s="83" t="s">
        <v>1327</v>
      </c>
      <c r="I3578" s="83" t="s">
        <v>1325</v>
      </c>
      <c r="J3578" s="83" t="s">
        <v>1328</v>
      </c>
      <c r="K3578" s="83" t="s">
        <v>1008</v>
      </c>
      <c r="L3578" s="84" t="s">
        <v>1329</v>
      </c>
      <c r="M3578" s="84" t="s">
        <v>1169</v>
      </c>
      <c r="N3578" s="83">
        <v>1</v>
      </c>
      <c r="O3578" s="83">
        <v>1</v>
      </c>
      <c r="P3578" s="83">
        <v>40</v>
      </c>
      <c r="Q3578" s="241">
        <f t="shared" si="262"/>
        <v>40</v>
      </c>
      <c r="R3578" s="240" t="str">
        <f t="shared" si="263"/>
        <v>OLASI RİSK</v>
      </c>
      <c r="S3578" s="84" t="s">
        <v>918</v>
      </c>
      <c r="T3578" s="83" t="s">
        <v>72</v>
      </c>
      <c r="U3578" s="155" t="s">
        <v>919</v>
      </c>
      <c r="V3578" s="85" t="s">
        <v>558</v>
      </c>
      <c r="W3578" s="156" t="s">
        <v>919</v>
      </c>
      <c r="X3578" s="156" t="s">
        <v>858</v>
      </c>
      <c r="Y3578" s="83">
        <v>1</v>
      </c>
      <c r="Z3578" s="83">
        <v>0.5</v>
      </c>
      <c r="AA3578" s="83">
        <v>15</v>
      </c>
      <c r="AB3578" s="241">
        <f t="shared" si="264"/>
        <v>7.5</v>
      </c>
      <c r="AC3578" s="240" t="str">
        <f t="shared" si="265"/>
        <v>DÜŞÜK RİSK</v>
      </c>
      <c r="AD3578" s="81" t="s">
        <v>493</v>
      </c>
      <c r="AE3578" s="81" t="s">
        <v>72</v>
      </c>
      <c r="AF3578" s="240" t="s">
        <v>1081</v>
      </c>
      <c r="AG3578" s="83" t="s">
        <v>1298</v>
      </c>
    </row>
    <row r="3579" spans="1:33" ht="87.5" x14ac:dyDescent="0.45">
      <c r="A3579" s="152">
        <v>3572</v>
      </c>
      <c r="B3579" s="153">
        <v>45875</v>
      </c>
      <c r="C3579" s="83" t="s">
        <v>66</v>
      </c>
      <c r="D3579" s="81" t="s">
        <v>6756</v>
      </c>
      <c r="E3579" s="254" t="s">
        <v>2088</v>
      </c>
      <c r="F3579" s="154" t="s">
        <v>4317</v>
      </c>
      <c r="G3579" s="83" t="s">
        <v>1313</v>
      </c>
      <c r="H3579" s="83" t="s">
        <v>1330</v>
      </c>
      <c r="I3579" s="83" t="s">
        <v>1331</v>
      </c>
      <c r="J3579" s="83" t="s">
        <v>1332</v>
      </c>
      <c r="K3579" s="83" t="s">
        <v>1008</v>
      </c>
      <c r="L3579" s="84" t="s">
        <v>1333</v>
      </c>
      <c r="M3579" s="84" t="s">
        <v>1169</v>
      </c>
      <c r="N3579" s="83">
        <v>1</v>
      </c>
      <c r="O3579" s="83">
        <v>1</v>
      </c>
      <c r="P3579" s="83">
        <v>40</v>
      </c>
      <c r="Q3579" s="241">
        <f t="shared" si="262"/>
        <v>40</v>
      </c>
      <c r="R3579" s="240" t="str">
        <f t="shared" si="263"/>
        <v>OLASI RİSK</v>
      </c>
      <c r="S3579" s="84" t="s">
        <v>918</v>
      </c>
      <c r="T3579" s="83" t="s">
        <v>72</v>
      </c>
      <c r="U3579" s="155" t="s">
        <v>919</v>
      </c>
      <c r="V3579" s="85" t="s">
        <v>558</v>
      </c>
      <c r="W3579" s="156" t="s">
        <v>919</v>
      </c>
      <c r="X3579" s="156" t="s">
        <v>858</v>
      </c>
      <c r="Y3579" s="83">
        <v>1</v>
      </c>
      <c r="Z3579" s="83">
        <v>0.5</v>
      </c>
      <c r="AA3579" s="83">
        <v>15</v>
      </c>
      <c r="AB3579" s="241">
        <f t="shared" si="264"/>
        <v>7.5</v>
      </c>
      <c r="AC3579" s="240" t="str">
        <f t="shared" si="265"/>
        <v>DÜŞÜK RİSK</v>
      </c>
      <c r="AD3579" s="81" t="s">
        <v>493</v>
      </c>
      <c r="AE3579" s="81" t="s">
        <v>72</v>
      </c>
      <c r="AF3579" s="240" t="s">
        <v>1081</v>
      </c>
      <c r="AG3579" s="83" t="s">
        <v>1298</v>
      </c>
    </row>
    <row r="3580" spans="1:33" ht="87.5" x14ac:dyDescent="0.45">
      <c r="A3580" s="152">
        <v>3573</v>
      </c>
      <c r="B3580" s="153">
        <v>45875</v>
      </c>
      <c r="C3580" s="83" t="s">
        <v>66</v>
      </c>
      <c r="D3580" s="81" t="s">
        <v>6756</v>
      </c>
      <c r="E3580" s="254" t="s">
        <v>2088</v>
      </c>
      <c r="F3580" s="154" t="s">
        <v>4317</v>
      </c>
      <c r="G3580" s="83" t="s">
        <v>1334</v>
      </c>
      <c r="H3580" s="83" t="s">
        <v>1335</v>
      </c>
      <c r="I3580" s="83" t="s">
        <v>1336</v>
      </c>
      <c r="J3580" s="83" t="s">
        <v>1337</v>
      </c>
      <c r="K3580" s="83" t="s">
        <v>1008</v>
      </c>
      <c r="L3580" s="84" t="s">
        <v>1338</v>
      </c>
      <c r="M3580" s="84" t="s">
        <v>917</v>
      </c>
      <c r="N3580" s="83">
        <v>0.5</v>
      </c>
      <c r="O3580" s="83">
        <v>0.5</v>
      </c>
      <c r="P3580" s="83">
        <v>40</v>
      </c>
      <c r="Q3580" s="241">
        <f t="shared" si="262"/>
        <v>10</v>
      </c>
      <c r="R3580" s="240" t="str">
        <f t="shared" si="263"/>
        <v>DÜŞÜK RİSK</v>
      </c>
      <c r="S3580" s="84" t="s">
        <v>918</v>
      </c>
      <c r="T3580" s="83" t="s">
        <v>72</v>
      </c>
      <c r="U3580" s="155" t="s">
        <v>919</v>
      </c>
      <c r="V3580" s="85" t="s">
        <v>558</v>
      </c>
      <c r="W3580" s="156" t="s">
        <v>919</v>
      </c>
      <c r="X3580" s="156" t="s">
        <v>858</v>
      </c>
      <c r="Y3580" s="83">
        <v>0.5</v>
      </c>
      <c r="Z3580" s="83">
        <v>0.5</v>
      </c>
      <c r="AA3580" s="83">
        <v>40</v>
      </c>
      <c r="AB3580" s="241">
        <f t="shared" si="264"/>
        <v>10</v>
      </c>
      <c r="AC3580" s="240" t="str">
        <f t="shared" si="265"/>
        <v>DÜŞÜK RİSK</v>
      </c>
      <c r="AD3580" s="81" t="s">
        <v>493</v>
      </c>
      <c r="AE3580" s="81" t="s">
        <v>72</v>
      </c>
      <c r="AF3580" s="240" t="s">
        <v>1274</v>
      </c>
      <c r="AG3580" s="83" t="s">
        <v>1298</v>
      </c>
    </row>
    <row r="3581" spans="1:33" ht="192.5" x14ac:dyDescent="0.45">
      <c r="A3581" s="152">
        <v>3574</v>
      </c>
      <c r="B3581" s="153">
        <v>45875</v>
      </c>
      <c r="C3581" s="83" t="s">
        <v>66</v>
      </c>
      <c r="D3581" s="81" t="s">
        <v>6756</v>
      </c>
      <c r="E3581" s="254" t="s">
        <v>2088</v>
      </c>
      <c r="F3581" s="154" t="s">
        <v>4317</v>
      </c>
      <c r="G3581" s="83" t="s">
        <v>1339</v>
      </c>
      <c r="H3581" s="83" t="s">
        <v>1340</v>
      </c>
      <c r="I3581" s="83" t="s">
        <v>1341</v>
      </c>
      <c r="J3581" s="83" t="s">
        <v>1342</v>
      </c>
      <c r="K3581" s="83" t="s">
        <v>1008</v>
      </c>
      <c r="L3581" s="84" t="s">
        <v>1343</v>
      </c>
      <c r="M3581" s="84" t="s">
        <v>917</v>
      </c>
      <c r="N3581" s="83">
        <v>0.5</v>
      </c>
      <c r="O3581" s="83">
        <v>0.5</v>
      </c>
      <c r="P3581" s="83">
        <v>100</v>
      </c>
      <c r="Q3581" s="241">
        <f t="shared" si="262"/>
        <v>25</v>
      </c>
      <c r="R3581" s="240" t="str">
        <f t="shared" si="263"/>
        <v>OLASI RİSK</v>
      </c>
      <c r="S3581" s="84" t="s">
        <v>918</v>
      </c>
      <c r="T3581" s="83" t="s">
        <v>191</v>
      </c>
      <c r="U3581" s="155" t="s">
        <v>919</v>
      </c>
      <c r="V3581" s="85" t="s">
        <v>558</v>
      </c>
      <c r="W3581" s="156" t="s">
        <v>919</v>
      </c>
      <c r="X3581" s="156" t="s">
        <v>858</v>
      </c>
      <c r="Y3581" s="83">
        <v>0.5</v>
      </c>
      <c r="Z3581" s="83">
        <v>0.5</v>
      </c>
      <c r="AA3581" s="83">
        <v>40</v>
      </c>
      <c r="AB3581" s="241">
        <f t="shared" si="264"/>
        <v>10</v>
      </c>
      <c r="AC3581" s="240" t="str">
        <f t="shared" si="265"/>
        <v>DÜŞÜK RİSK</v>
      </c>
      <c r="AD3581" s="81" t="s">
        <v>493</v>
      </c>
      <c r="AE3581" s="81" t="s">
        <v>191</v>
      </c>
      <c r="AF3581" s="240" t="s">
        <v>1274</v>
      </c>
      <c r="AG3581" s="83" t="s">
        <v>1298</v>
      </c>
    </row>
    <row r="3582" spans="1:33" ht="140" x14ac:dyDescent="0.45">
      <c r="A3582" s="152">
        <v>3575</v>
      </c>
      <c r="B3582" s="153">
        <v>45875</v>
      </c>
      <c r="C3582" s="83" t="s">
        <v>66</v>
      </c>
      <c r="D3582" s="81" t="s">
        <v>6756</v>
      </c>
      <c r="E3582" s="254" t="s">
        <v>2088</v>
      </c>
      <c r="F3582" s="154" t="s">
        <v>4317</v>
      </c>
      <c r="G3582" s="83" t="s">
        <v>1339</v>
      </c>
      <c r="H3582" s="83" t="s">
        <v>1344</v>
      </c>
      <c r="I3582" s="83" t="s">
        <v>1345</v>
      </c>
      <c r="J3582" s="83" t="s">
        <v>1346</v>
      </c>
      <c r="K3582" s="83" t="s">
        <v>1008</v>
      </c>
      <c r="L3582" s="84" t="s">
        <v>1347</v>
      </c>
      <c r="M3582" s="84" t="s">
        <v>917</v>
      </c>
      <c r="N3582" s="83">
        <v>1</v>
      </c>
      <c r="O3582" s="83">
        <v>0.5</v>
      </c>
      <c r="P3582" s="83">
        <v>100</v>
      </c>
      <c r="Q3582" s="241">
        <f t="shared" si="262"/>
        <v>50</v>
      </c>
      <c r="R3582" s="240" t="str">
        <f t="shared" si="263"/>
        <v>OLASI RİSK</v>
      </c>
      <c r="S3582" s="84" t="s">
        <v>918</v>
      </c>
      <c r="T3582" s="83" t="s">
        <v>191</v>
      </c>
      <c r="U3582" s="155" t="s">
        <v>919</v>
      </c>
      <c r="V3582" s="85" t="s">
        <v>558</v>
      </c>
      <c r="W3582" s="156" t="s">
        <v>919</v>
      </c>
      <c r="X3582" s="156" t="s">
        <v>858</v>
      </c>
      <c r="Y3582" s="83">
        <v>0.5</v>
      </c>
      <c r="Z3582" s="83">
        <v>0.5</v>
      </c>
      <c r="AA3582" s="83">
        <v>40</v>
      </c>
      <c r="AB3582" s="241">
        <f t="shared" si="264"/>
        <v>10</v>
      </c>
      <c r="AC3582" s="240" t="str">
        <f t="shared" si="265"/>
        <v>DÜŞÜK RİSK</v>
      </c>
      <c r="AD3582" s="81" t="s">
        <v>132</v>
      </c>
      <c r="AE3582" s="81" t="s">
        <v>191</v>
      </c>
      <c r="AF3582" s="240" t="s">
        <v>921</v>
      </c>
      <c r="AG3582" s="83" t="s">
        <v>1298</v>
      </c>
    </row>
    <row r="3583" spans="1:33" ht="175" x14ac:dyDescent="0.45">
      <c r="A3583" s="152">
        <v>3576</v>
      </c>
      <c r="B3583" s="153">
        <v>45875</v>
      </c>
      <c r="C3583" s="83" t="s">
        <v>66</v>
      </c>
      <c r="D3583" s="81" t="s">
        <v>6756</v>
      </c>
      <c r="E3583" s="254" t="s">
        <v>2088</v>
      </c>
      <c r="F3583" s="154" t="s">
        <v>4317</v>
      </c>
      <c r="G3583" s="83" t="s">
        <v>1348</v>
      </c>
      <c r="H3583" s="83" t="s">
        <v>1349</v>
      </c>
      <c r="I3583" s="83" t="s">
        <v>1350</v>
      </c>
      <c r="J3583" s="83" t="s">
        <v>1351</v>
      </c>
      <c r="K3583" s="83" t="s">
        <v>1008</v>
      </c>
      <c r="L3583" s="84" t="s">
        <v>1352</v>
      </c>
      <c r="M3583" s="84" t="s">
        <v>917</v>
      </c>
      <c r="N3583" s="83">
        <v>1</v>
      </c>
      <c r="O3583" s="83">
        <v>0.5</v>
      </c>
      <c r="P3583" s="83">
        <v>100</v>
      </c>
      <c r="Q3583" s="241">
        <f t="shared" si="262"/>
        <v>50</v>
      </c>
      <c r="R3583" s="240" t="str">
        <f t="shared" si="263"/>
        <v>OLASI RİSK</v>
      </c>
      <c r="S3583" s="84" t="s">
        <v>918</v>
      </c>
      <c r="T3583" s="83" t="s">
        <v>132</v>
      </c>
      <c r="U3583" s="155" t="s">
        <v>919</v>
      </c>
      <c r="V3583" s="85" t="s">
        <v>558</v>
      </c>
      <c r="W3583" s="156" t="s">
        <v>919</v>
      </c>
      <c r="X3583" s="156" t="s">
        <v>858</v>
      </c>
      <c r="Y3583" s="83">
        <v>0.5</v>
      </c>
      <c r="Z3583" s="83">
        <v>0.5</v>
      </c>
      <c r="AA3583" s="83">
        <v>40</v>
      </c>
      <c r="AB3583" s="241">
        <f t="shared" si="264"/>
        <v>10</v>
      </c>
      <c r="AC3583" s="240" t="str">
        <f t="shared" si="265"/>
        <v>DÜŞÜK RİSK</v>
      </c>
      <c r="AD3583" s="81" t="s">
        <v>132</v>
      </c>
      <c r="AE3583" s="81" t="s">
        <v>132</v>
      </c>
      <c r="AF3583" s="240" t="s">
        <v>1353</v>
      </c>
      <c r="AG3583" s="83" t="s">
        <v>1298</v>
      </c>
    </row>
    <row r="3584" spans="1:33" ht="175" x14ac:dyDescent="0.45">
      <c r="A3584" s="152">
        <v>3577</v>
      </c>
      <c r="B3584" s="153">
        <v>45875</v>
      </c>
      <c r="C3584" s="83" t="s">
        <v>66</v>
      </c>
      <c r="D3584" s="81" t="s">
        <v>6756</v>
      </c>
      <c r="E3584" s="254" t="s">
        <v>2088</v>
      </c>
      <c r="F3584" s="154" t="s">
        <v>4317</v>
      </c>
      <c r="G3584" s="83" t="s">
        <v>1339</v>
      </c>
      <c r="H3584" s="83" t="s">
        <v>1354</v>
      </c>
      <c r="I3584" s="83" t="s">
        <v>1355</v>
      </c>
      <c r="J3584" s="83" t="s">
        <v>1356</v>
      </c>
      <c r="K3584" s="83" t="s">
        <v>1008</v>
      </c>
      <c r="L3584" s="84" t="s">
        <v>1357</v>
      </c>
      <c r="M3584" s="84" t="s">
        <v>917</v>
      </c>
      <c r="N3584" s="83">
        <v>1</v>
      </c>
      <c r="O3584" s="83">
        <v>0.5</v>
      </c>
      <c r="P3584" s="83">
        <v>100</v>
      </c>
      <c r="Q3584" s="241">
        <f t="shared" si="262"/>
        <v>50</v>
      </c>
      <c r="R3584" s="240" t="str">
        <f t="shared" si="263"/>
        <v>OLASI RİSK</v>
      </c>
      <c r="S3584" s="84" t="s">
        <v>918</v>
      </c>
      <c r="T3584" s="83" t="s">
        <v>132</v>
      </c>
      <c r="U3584" s="155" t="s">
        <v>919</v>
      </c>
      <c r="V3584" s="85" t="s">
        <v>558</v>
      </c>
      <c r="W3584" s="156" t="s">
        <v>919</v>
      </c>
      <c r="X3584" s="156" t="s">
        <v>858</v>
      </c>
      <c r="Y3584" s="83">
        <v>0.5</v>
      </c>
      <c r="Z3584" s="83">
        <v>0.5</v>
      </c>
      <c r="AA3584" s="83">
        <v>40</v>
      </c>
      <c r="AB3584" s="241">
        <f t="shared" si="264"/>
        <v>10</v>
      </c>
      <c r="AC3584" s="240" t="str">
        <f t="shared" si="265"/>
        <v>DÜŞÜK RİSK</v>
      </c>
      <c r="AD3584" s="81" t="s">
        <v>132</v>
      </c>
      <c r="AE3584" s="81" t="s">
        <v>132</v>
      </c>
      <c r="AF3584" s="240" t="s">
        <v>1353</v>
      </c>
      <c r="AG3584" s="83" t="s">
        <v>1298</v>
      </c>
    </row>
    <row r="3585" spans="1:33" ht="140" x14ac:dyDescent="0.45">
      <c r="A3585" s="152">
        <v>3578</v>
      </c>
      <c r="B3585" s="153">
        <v>45875</v>
      </c>
      <c r="C3585" s="83" t="s">
        <v>66</v>
      </c>
      <c r="D3585" s="81" t="s">
        <v>6756</v>
      </c>
      <c r="E3585" s="254" t="s">
        <v>2088</v>
      </c>
      <c r="F3585" s="154" t="s">
        <v>4317</v>
      </c>
      <c r="G3585" s="83" t="s">
        <v>1358</v>
      </c>
      <c r="H3585" s="83" t="s">
        <v>1359</v>
      </c>
      <c r="I3585" s="83" t="s">
        <v>1360</v>
      </c>
      <c r="J3585" s="83" t="s">
        <v>1361</v>
      </c>
      <c r="K3585" s="83" t="s">
        <v>1008</v>
      </c>
      <c r="L3585" s="84" t="s">
        <v>1362</v>
      </c>
      <c r="M3585" s="84" t="s">
        <v>917</v>
      </c>
      <c r="N3585" s="83">
        <v>1</v>
      </c>
      <c r="O3585" s="83">
        <v>1</v>
      </c>
      <c r="P3585" s="83">
        <v>15</v>
      </c>
      <c r="Q3585" s="241">
        <f t="shared" si="262"/>
        <v>15</v>
      </c>
      <c r="R3585" s="240" t="str">
        <f t="shared" si="263"/>
        <v>DÜŞÜK RİSK</v>
      </c>
      <c r="S3585" s="84" t="s">
        <v>918</v>
      </c>
      <c r="T3585" s="83" t="s">
        <v>132</v>
      </c>
      <c r="U3585" s="155" t="s">
        <v>919</v>
      </c>
      <c r="V3585" s="85" t="s">
        <v>558</v>
      </c>
      <c r="W3585" s="156" t="s">
        <v>919</v>
      </c>
      <c r="X3585" s="156" t="s">
        <v>858</v>
      </c>
      <c r="Y3585" s="83">
        <v>1</v>
      </c>
      <c r="Z3585" s="83">
        <v>1</v>
      </c>
      <c r="AA3585" s="83">
        <v>15</v>
      </c>
      <c r="AB3585" s="241">
        <f t="shared" si="264"/>
        <v>15</v>
      </c>
      <c r="AC3585" s="240" t="str">
        <f t="shared" si="265"/>
        <v>DÜŞÜK RİSK</v>
      </c>
      <c r="AD3585" s="81" t="s">
        <v>132</v>
      </c>
      <c r="AE3585" s="81" t="s">
        <v>132</v>
      </c>
      <c r="AF3585" s="240" t="s">
        <v>1353</v>
      </c>
      <c r="AG3585" s="83" t="s">
        <v>1298</v>
      </c>
    </row>
    <row r="3586" spans="1:33" ht="262.5" x14ac:dyDescent="0.45">
      <c r="A3586" s="152">
        <v>3579</v>
      </c>
      <c r="B3586" s="153">
        <v>45875</v>
      </c>
      <c r="C3586" s="83" t="s">
        <v>66</v>
      </c>
      <c r="D3586" s="81" t="s">
        <v>6756</v>
      </c>
      <c r="E3586" s="254" t="s">
        <v>2088</v>
      </c>
      <c r="F3586" s="154" t="s">
        <v>4317</v>
      </c>
      <c r="G3586" s="83" t="s">
        <v>1363</v>
      </c>
      <c r="H3586" s="83" t="s">
        <v>1364</v>
      </c>
      <c r="I3586" s="83" t="s">
        <v>1365</v>
      </c>
      <c r="J3586" s="83" t="s">
        <v>1366</v>
      </c>
      <c r="K3586" s="83" t="s">
        <v>1008</v>
      </c>
      <c r="L3586" s="84" t="s">
        <v>1367</v>
      </c>
      <c r="M3586" s="84" t="s">
        <v>917</v>
      </c>
      <c r="N3586" s="83">
        <v>1</v>
      </c>
      <c r="O3586" s="83">
        <v>1</v>
      </c>
      <c r="P3586" s="83">
        <v>40</v>
      </c>
      <c r="Q3586" s="241">
        <f t="shared" si="262"/>
        <v>40</v>
      </c>
      <c r="R3586" s="240" t="str">
        <f t="shared" si="263"/>
        <v>OLASI RİSK</v>
      </c>
      <c r="S3586" s="84" t="s">
        <v>918</v>
      </c>
      <c r="T3586" s="83" t="s">
        <v>191</v>
      </c>
      <c r="U3586" s="155" t="s">
        <v>919</v>
      </c>
      <c r="V3586" s="85" t="s">
        <v>558</v>
      </c>
      <c r="W3586" s="156" t="s">
        <v>919</v>
      </c>
      <c r="X3586" s="156" t="s">
        <v>858</v>
      </c>
      <c r="Y3586" s="83">
        <v>0.5</v>
      </c>
      <c r="Z3586" s="83">
        <v>1</v>
      </c>
      <c r="AA3586" s="83">
        <v>40</v>
      </c>
      <c r="AB3586" s="241">
        <f t="shared" si="264"/>
        <v>20</v>
      </c>
      <c r="AC3586" s="240" t="str">
        <f t="shared" si="265"/>
        <v>OLASI RİSK</v>
      </c>
      <c r="AD3586" s="81" t="s">
        <v>493</v>
      </c>
      <c r="AE3586" s="81" t="s">
        <v>191</v>
      </c>
      <c r="AF3586" s="240" t="s">
        <v>1368</v>
      </c>
      <c r="AG3586" s="83" t="s">
        <v>1298</v>
      </c>
    </row>
    <row r="3587" spans="1:33" ht="262.5" x14ac:dyDescent="0.45">
      <c r="A3587" s="152">
        <v>3580</v>
      </c>
      <c r="B3587" s="153">
        <v>45875</v>
      </c>
      <c r="C3587" s="83" t="s">
        <v>66</v>
      </c>
      <c r="D3587" s="81" t="s">
        <v>6756</v>
      </c>
      <c r="E3587" s="254" t="s">
        <v>2088</v>
      </c>
      <c r="F3587" s="154" t="s">
        <v>4317</v>
      </c>
      <c r="G3587" s="83" t="s">
        <v>1363</v>
      </c>
      <c r="H3587" s="83" t="s">
        <v>1364</v>
      </c>
      <c r="I3587" s="83" t="s">
        <v>1369</v>
      </c>
      <c r="J3587" s="83" t="s">
        <v>1370</v>
      </c>
      <c r="K3587" s="83" t="s">
        <v>1008</v>
      </c>
      <c r="L3587" s="84" t="s">
        <v>1367</v>
      </c>
      <c r="M3587" s="84" t="s">
        <v>917</v>
      </c>
      <c r="N3587" s="83">
        <v>1</v>
      </c>
      <c r="O3587" s="83">
        <v>1</v>
      </c>
      <c r="P3587" s="83">
        <v>40</v>
      </c>
      <c r="Q3587" s="241">
        <f t="shared" si="262"/>
        <v>40</v>
      </c>
      <c r="R3587" s="240" t="str">
        <f t="shared" si="263"/>
        <v>OLASI RİSK</v>
      </c>
      <c r="S3587" s="84" t="s">
        <v>918</v>
      </c>
      <c r="T3587" s="83" t="s">
        <v>191</v>
      </c>
      <c r="U3587" s="155" t="s">
        <v>919</v>
      </c>
      <c r="V3587" s="85" t="s">
        <v>558</v>
      </c>
      <c r="W3587" s="156" t="s">
        <v>919</v>
      </c>
      <c r="X3587" s="156" t="s">
        <v>858</v>
      </c>
      <c r="Y3587" s="83">
        <v>0.5</v>
      </c>
      <c r="Z3587" s="83">
        <v>1</v>
      </c>
      <c r="AA3587" s="83">
        <v>40</v>
      </c>
      <c r="AB3587" s="241">
        <f t="shared" si="264"/>
        <v>20</v>
      </c>
      <c r="AC3587" s="240" t="str">
        <f t="shared" si="265"/>
        <v>OLASI RİSK</v>
      </c>
      <c r="AD3587" s="81" t="s">
        <v>493</v>
      </c>
      <c r="AE3587" s="81" t="s">
        <v>191</v>
      </c>
      <c r="AF3587" s="240" t="s">
        <v>1368</v>
      </c>
      <c r="AG3587" s="83" t="s">
        <v>1298</v>
      </c>
    </row>
    <row r="3588" spans="1:33" ht="262.5" x14ac:dyDescent="0.45">
      <c r="A3588" s="152">
        <v>3581</v>
      </c>
      <c r="B3588" s="153">
        <v>45875</v>
      </c>
      <c r="C3588" s="83" t="s">
        <v>66</v>
      </c>
      <c r="D3588" s="81" t="s">
        <v>6756</v>
      </c>
      <c r="E3588" s="254" t="s">
        <v>2088</v>
      </c>
      <c r="F3588" s="154" t="s">
        <v>4317</v>
      </c>
      <c r="G3588" s="83" t="s">
        <v>1363</v>
      </c>
      <c r="H3588" s="83" t="s">
        <v>1364</v>
      </c>
      <c r="I3588" s="83" t="s">
        <v>1371</v>
      </c>
      <c r="J3588" s="83" t="s">
        <v>1924</v>
      </c>
      <c r="K3588" s="83" t="s">
        <v>1008</v>
      </c>
      <c r="L3588" s="84" t="s">
        <v>1367</v>
      </c>
      <c r="M3588" s="84" t="s">
        <v>917</v>
      </c>
      <c r="N3588" s="83">
        <v>3</v>
      </c>
      <c r="O3588" s="83">
        <v>1</v>
      </c>
      <c r="P3588" s="83">
        <v>40</v>
      </c>
      <c r="Q3588" s="241">
        <f t="shared" si="262"/>
        <v>120</v>
      </c>
      <c r="R3588" s="240" t="str">
        <f t="shared" si="263"/>
        <v>ÖNEMLİ RİSK</v>
      </c>
      <c r="S3588" s="84" t="s">
        <v>918</v>
      </c>
      <c r="T3588" s="83" t="s">
        <v>191</v>
      </c>
      <c r="U3588" s="155" t="s">
        <v>919</v>
      </c>
      <c r="V3588" s="85" t="s">
        <v>558</v>
      </c>
      <c r="W3588" s="156" t="s">
        <v>919</v>
      </c>
      <c r="X3588" s="156" t="s">
        <v>858</v>
      </c>
      <c r="Y3588" s="83">
        <v>0.5</v>
      </c>
      <c r="Z3588" s="83">
        <v>1</v>
      </c>
      <c r="AA3588" s="83">
        <v>40</v>
      </c>
      <c r="AB3588" s="241">
        <f t="shared" si="264"/>
        <v>20</v>
      </c>
      <c r="AC3588" s="240" t="str">
        <f t="shared" si="265"/>
        <v>OLASI RİSK</v>
      </c>
      <c r="AD3588" s="81" t="s">
        <v>493</v>
      </c>
      <c r="AE3588" s="81" t="s">
        <v>191</v>
      </c>
      <c r="AF3588" s="240" t="s">
        <v>1368</v>
      </c>
      <c r="AG3588" s="83" t="s">
        <v>1298</v>
      </c>
    </row>
    <row r="3589" spans="1:33" ht="262.5" x14ac:dyDescent="0.45">
      <c r="A3589" s="152">
        <v>3582</v>
      </c>
      <c r="B3589" s="153">
        <v>45875</v>
      </c>
      <c r="C3589" s="83" t="s">
        <v>66</v>
      </c>
      <c r="D3589" s="81" t="s">
        <v>6756</v>
      </c>
      <c r="E3589" s="254" t="s">
        <v>2088</v>
      </c>
      <c r="F3589" s="154" t="s">
        <v>4317</v>
      </c>
      <c r="G3589" s="83" t="s">
        <v>1363</v>
      </c>
      <c r="H3589" s="83" t="s">
        <v>1364</v>
      </c>
      <c r="I3589" s="83" t="s">
        <v>1373</v>
      </c>
      <c r="J3589" s="83" t="s">
        <v>1374</v>
      </c>
      <c r="K3589" s="83" t="s">
        <v>1008</v>
      </c>
      <c r="L3589" s="84" t="s">
        <v>1367</v>
      </c>
      <c r="M3589" s="84" t="s">
        <v>917</v>
      </c>
      <c r="N3589" s="83">
        <v>3</v>
      </c>
      <c r="O3589" s="83">
        <v>1</v>
      </c>
      <c r="P3589" s="83">
        <v>40</v>
      </c>
      <c r="Q3589" s="241">
        <f t="shared" si="262"/>
        <v>120</v>
      </c>
      <c r="R3589" s="240" t="str">
        <f t="shared" si="263"/>
        <v>ÖNEMLİ RİSK</v>
      </c>
      <c r="S3589" s="84" t="s">
        <v>918</v>
      </c>
      <c r="T3589" s="83" t="s">
        <v>191</v>
      </c>
      <c r="U3589" s="155" t="s">
        <v>919</v>
      </c>
      <c r="V3589" s="85" t="s">
        <v>558</v>
      </c>
      <c r="W3589" s="156" t="s">
        <v>919</v>
      </c>
      <c r="X3589" s="156" t="s">
        <v>858</v>
      </c>
      <c r="Y3589" s="83">
        <v>0.5</v>
      </c>
      <c r="Z3589" s="83">
        <v>1</v>
      </c>
      <c r="AA3589" s="83">
        <v>40</v>
      </c>
      <c r="AB3589" s="241">
        <f t="shared" si="264"/>
        <v>20</v>
      </c>
      <c r="AC3589" s="240" t="str">
        <f t="shared" si="265"/>
        <v>OLASI RİSK</v>
      </c>
      <c r="AD3589" s="81" t="s">
        <v>493</v>
      </c>
      <c r="AE3589" s="81" t="s">
        <v>191</v>
      </c>
      <c r="AF3589" s="240" t="s">
        <v>1368</v>
      </c>
      <c r="AG3589" s="83" t="s">
        <v>1298</v>
      </c>
    </row>
    <row r="3590" spans="1:33" ht="262.5" x14ac:dyDescent="0.45">
      <c r="A3590" s="152">
        <v>3583</v>
      </c>
      <c r="B3590" s="153">
        <v>45875</v>
      </c>
      <c r="C3590" s="83" t="s">
        <v>66</v>
      </c>
      <c r="D3590" s="81" t="s">
        <v>6756</v>
      </c>
      <c r="E3590" s="254" t="s">
        <v>2088</v>
      </c>
      <c r="F3590" s="154" t="s">
        <v>4317</v>
      </c>
      <c r="G3590" s="83" t="s">
        <v>1363</v>
      </c>
      <c r="H3590" s="83" t="s">
        <v>1364</v>
      </c>
      <c r="I3590" s="83" t="s">
        <v>1375</v>
      </c>
      <c r="J3590" s="83" t="s">
        <v>1376</v>
      </c>
      <c r="K3590" s="83" t="s">
        <v>1008</v>
      </c>
      <c r="L3590" s="84" t="s">
        <v>1367</v>
      </c>
      <c r="M3590" s="84" t="s">
        <v>917</v>
      </c>
      <c r="N3590" s="83">
        <v>3</v>
      </c>
      <c r="O3590" s="83">
        <v>1</v>
      </c>
      <c r="P3590" s="83">
        <v>40</v>
      </c>
      <c r="Q3590" s="241">
        <f t="shared" si="262"/>
        <v>120</v>
      </c>
      <c r="R3590" s="240" t="str">
        <f t="shared" si="263"/>
        <v>ÖNEMLİ RİSK</v>
      </c>
      <c r="S3590" s="84" t="s">
        <v>918</v>
      </c>
      <c r="T3590" s="83" t="s">
        <v>191</v>
      </c>
      <c r="U3590" s="155" t="s">
        <v>919</v>
      </c>
      <c r="V3590" s="85" t="s">
        <v>558</v>
      </c>
      <c r="W3590" s="156" t="s">
        <v>919</v>
      </c>
      <c r="X3590" s="156" t="s">
        <v>858</v>
      </c>
      <c r="Y3590" s="83">
        <v>0.5</v>
      </c>
      <c r="Z3590" s="83">
        <v>1</v>
      </c>
      <c r="AA3590" s="83">
        <v>40</v>
      </c>
      <c r="AB3590" s="241">
        <f t="shared" si="264"/>
        <v>20</v>
      </c>
      <c r="AC3590" s="240" t="str">
        <f t="shared" si="265"/>
        <v>OLASI RİSK</v>
      </c>
      <c r="AD3590" s="81" t="s">
        <v>493</v>
      </c>
      <c r="AE3590" s="81" t="s">
        <v>191</v>
      </c>
      <c r="AF3590" s="240" t="s">
        <v>1368</v>
      </c>
      <c r="AG3590" s="83" t="s">
        <v>1298</v>
      </c>
    </row>
    <row r="3591" spans="1:33" ht="105" x14ac:dyDescent="0.45">
      <c r="A3591" s="152">
        <v>3584</v>
      </c>
      <c r="B3591" s="153">
        <v>45875</v>
      </c>
      <c r="C3591" s="83" t="s">
        <v>66</v>
      </c>
      <c r="D3591" s="81" t="s">
        <v>6758</v>
      </c>
      <c r="E3591" s="254" t="s">
        <v>2088</v>
      </c>
      <c r="F3591" s="154" t="s">
        <v>4317</v>
      </c>
      <c r="G3591" s="83" t="s">
        <v>1401</v>
      </c>
      <c r="H3591" s="83" t="s">
        <v>1402</v>
      </c>
      <c r="I3591" s="83" t="s">
        <v>1403</v>
      </c>
      <c r="J3591" s="83" t="s">
        <v>1404</v>
      </c>
      <c r="K3591" s="83" t="s">
        <v>857</v>
      </c>
      <c r="L3591" s="84" t="s">
        <v>1405</v>
      </c>
      <c r="M3591" s="84" t="s">
        <v>917</v>
      </c>
      <c r="N3591" s="83">
        <v>0.5</v>
      </c>
      <c r="O3591" s="83">
        <v>0.5</v>
      </c>
      <c r="P3591" s="83">
        <v>40</v>
      </c>
      <c r="Q3591" s="241">
        <f t="shared" si="262"/>
        <v>10</v>
      </c>
      <c r="R3591" s="240" t="str">
        <f t="shared" si="263"/>
        <v>DÜŞÜK RİSK</v>
      </c>
      <c r="S3591" s="84" t="s">
        <v>918</v>
      </c>
      <c r="T3591" s="83" t="s">
        <v>191</v>
      </c>
      <c r="U3591" s="155" t="s">
        <v>919</v>
      </c>
      <c r="V3591" s="85" t="s">
        <v>558</v>
      </c>
      <c r="W3591" s="156" t="s">
        <v>919</v>
      </c>
      <c r="X3591" s="156" t="s">
        <v>858</v>
      </c>
      <c r="Y3591" s="83">
        <v>0.5</v>
      </c>
      <c r="Z3591" s="83">
        <v>0.5</v>
      </c>
      <c r="AA3591" s="83">
        <v>40</v>
      </c>
      <c r="AB3591" s="241">
        <f t="shared" si="264"/>
        <v>10</v>
      </c>
      <c r="AC3591" s="240" t="str">
        <f t="shared" si="265"/>
        <v>DÜŞÜK RİSK</v>
      </c>
      <c r="AD3591" s="81" t="s">
        <v>493</v>
      </c>
      <c r="AE3591" s="81" t="s">
        <v>191</v>
      </c>
      <c r="AF3591" s="240" t="s">
        <v>1274</v>
      </c>
      <c r="AG3591" s="83" t="s">
        <v>860</v>
      </c>
    </row>
    <row r="3592" spans="1:33" ht="105" x14ac:dyDescent="0.45">
      <c r="A3592" s="152">
        <v>3585</v>
      </c>
      <c r="B3592" s="153">
        <v>45875</v>
      </c>
      <c r="C3592" s="83" t="s">
        <v>66</v>
      </c>
      <c r="D3592" s="81" t="s">
        <v>6758</v>
      </c>
      <c r="E3592" s="254" t="s">
        <v>2088</v>
      </c>
      <c r="F3592" s="154" t="s">
        <v>4317</v>
      </c>
      <c r="G3592" s="83" t="s">
        <v>1401</v>
      </c>
      <c r="H3592" s="83" t="s">
        <v>1406</v>
      </c>
      <c r="I3592" s="83" t="s">
        <v>1407</v>
      </c>
      <c r="J3592" s="83" t="s">
        <v>1408</v>
      </c>
      <c r="K3592" s="83" t="s">
        <v>857</v>
      </c>
      <c r="L3592" s="84" t="s">
        <v>1409</v>
      </c>
      <c r="M3592" s="84" t="s">
        <v>917</v>
      </c>
      <c r="N3592" s="83">
        <v>0.5</v>
      </c>
      <c r="O3592" s="83">
        <v>0.5</v>
      </c>
      <c r="P3592" s="83">
        <v>15</v>
      </c>
      <c r="Q3592" s="241">
        <f t="shared" si="262"/>
        <v>3.75</v>
      </c>
      <c r="R3592" s="240" t="str">
        <f t="shared" si="263"/>
        <v>DÜŞÜK RİSK</v>
      </c>
      <c r="S3592" s="84" t="s">
        <v>918</v>
      </c>
      <c r="T3592" s="83" t="s">
        <v>191</v>
      </c>
      <c r="U3592" s="155" t="s">
        <v>919</v>
      </c>
      <c r="V3592" s="85" t="s">
        <v>558</v>
      </c>
      <c r="W3592" s="156" t="s">
        <v>919</v>
      </c>
      <c r="X3592" s="156" t="s">
        <v>858</v>
      </c>
      <c r="Y3592" s="83">
        <v>0.5</v>
      </c>
      <c r="Z3592" s="83">
        <v>0.5</v>
      </c>
      <c r="AA3592" s="83">
        <v>15</v>
      </c>
      <c r="AB3592" s="241">
        <f t="shared" si="264"/>
        <v>3.75</v>
      </c>
      <c r="AC3592" s="240" t="str">
        <f t="shared" si="265"/>
        <v>DÜŞÜK RİSK</v>
      </c>
      <c r="AD3592" s="81" t="s">
        <v>493</v>
      </c>
      <c r="AE3592" s="81" t="s">
        <v>191</v>
      </c>
      <c r="AF3592" s="240" t="s">
        <v>1274</v>
      </c>
      <c r="AG3592" s="83" t="s">
        <v>860</v>
      </c>
    </row>
    <row r="3593" spans="1:33" ht="105" x14ac:dyDescent="0.45">
      <c r="A3593" s="152">
        <v>3586</v>
      </c>
      <c r="B3593" s="153">
        <v>45875</v>
      </c>
      <c r="C3593" s="83" t="s">
        <v>66</v>
      </c>
      <c r="D3593" s="81" t="s">
        <v>6758</v>
      </c>
      <c r="E3593" s="254" t="s">
        <v>2088</v>
      </c>
      <c r="F3593" s="154" t="s">
        <v>4317</v>
      </c>
      <c r="G3593" s="83" t="s">
        <v>1401</v>
      </c>
      <c r="H3593" s="83" t="s">
        <v>1410</v>
      </c>
      <c r="I3593" s="83" t="s">
        <v>1411</v>
      </c>
      <c r="J3593" s="83" t="s">
        <v>1412</v>
      </c>
      <c r="K3593" s="83" t="s">
        <v>857</v>
      </c>
      <c r="L3593" s="84" t="s">
        <v>1413</v>
      </c>
      <c r="M3593" s="84" t="s">
        <v>917</v>
      </c>
      <c r="N3593" s="83">
        <v>0.5</v>
      </c>
      <c r="O3593" s="83">
        <v>0.5</v>
      </c>
      <c r="P3593" s="83">
        <v>40</v>
      </c>
      <c r="Q3593" s="241">
        <f t="shared" si="262"/>
        <v>10</v>
      </c>
      <c r="R3593" s="240" t="str">
        <f t="shared" si="263"/>
        <v>DÜŞÜK RİSK</v>
      </c>
      <c r="S3593" s="84" t="s">
        <v>918</v>
      </c>
      <c r="T3593" s="83" t="s">
        <v>191</v>
      </c>
      <c r="U3593" s="155" t="s">
        <v>919</v>
      </c>
      <c r="V3593" s="85" t="s">
        <v>558</v>
      </c>
      <c r="W3593" s="156" t="s">
        <v>919</v>
      </c>
      <c r="X3593" s="156" t="s">
        <v>858</v>
      </c>
      <c r="Y3593" s="83">
        <v>0.5</v>
      </c>
      <c r="Z3593" s="83">
        <v>0.5</v>
      </c>
      <c r="AA3593" s="83">
        <v>40</v>
      </c>
      <c r="AB3593" s="241">
        <f t="shared" si="264"/>
        <v>10</v>
      </c>
      <c r="AC3593" s="240" t="str">
        <f t="shared" si="265"/>
        <v>DÜŞÜK RİSK</v>
      </c>
      <c r="AD3593" s="81" t="s">
        <v>493</v>
      </c>
      <c r="AE3593" s="81" t="s">
        <v>191</v>
      </c>
      <c r="AF3593" s="240" t="s">
        <v>1274</v>
      </c>
      <c r="AG3593" s="83" t="s">
        <v>860</v>
      </c>
    </row>
    <row r="3594" spans="1:33" ht="105" x14ac:dyDescent="0.45">
      <c r="A3594" s="152">
        <v>3587</v>
      </c>
      <c r="B3594" s="153">
        <v>45875</v>
      </c>
      <c r="C3594" s="83" t="s">
        <v>66</v>
      </c>
      <c r="D3594" s="81" t="s">
        <v>6758</v>
      </c>
      <c r="E3594" s="254" t="s">
        <v>2088</v>
      </c>
      <c r="F3594" s="154" t="s">
        <v>4317</v>
      </c>
      <c r="G3594" s="83" t="s">
        <v>1423</v>
      </c>
      <c r="H3594" s="83" t="s">
        <v>1424</v>
      </c>
      <c r="I3594" s="83" t="s">
        <v>1425</v>
      </c>
      <c r="J3594" s="83" t="s">
        <v>1426</v>
      </c>
      <c r="K3594" s="83" t="s">
        <v>857</v>
      </c>
      <c r="L3594" s="84" t="s">
        <v>1427</v>
      </c>
      <c r="M3594" s="84" t="s">
        <v>917</v>
      </c>
      <c r="N3594" s="83">
        <v>1</v>
      </c>
      <c r="O3594" s="83">
        <v>0.5</v>
      </c>
      <c r="P3594" s="83">
        <v>15</v>
      </c>
      <c r="Q3594" s="241">
        <f t="shared" si="262"/>
        <v>7.5</v>
      </c>
      <c r="R3594" s="240" t="str">
        <f t="shared" si="263"/>
        <v>DÜŞÜK RİSK</v>
      </c>
      <c r="S3594" s="84" t="s">
        <v>918</v>
      </c>
      <c r="T3594" s="83" t="s">
        <v>191</v>
      </c>
      <c r="U3594" s="155" t="s">
        <v>919</v>
      </c>
      <c r="V3594" s="85" t="s">
        <v>558</v>
      </c>
      <c r="W3594" s="156" t="s">
        <v>919</v>
      </c>
      <c r="X3594" s="156" t="s">
        <v>858</v>
      </c>
      <c r="Y3594" s="83">
        <v>0.5</v>
      </c>
      <c r="Z3594" s="83">
        <v>0.5</v>
      </c>
      <c r="AA3594" s="83">
        <v>15</v>
      </c>
      <c r="AB3594" s="241">
        <f t="shared" si="264"/>
        <v>3.75</v>
      </c>
      <c r="AC3594" s="240" t="str">
        <f t="shared" si="265"/>
        <v>DÜŞÜK RİSK</v>
      </c>
      <c r="AD3594" s="81" t="s">
        <v>493</v>
      </c>
      <c r="AE3594" s="81" t="s">
        <v>191</v>
      </c>
      <c r="AF3594" s="240" t="s">
        <v>1274</v>
      </c>
      <c r="AG3594" s="83" t="s">
        <v>860</v>
      </c>
    </row>
    <row r="3595" spans="1:33" ht="105" x14ac:dyDescent="0.45">
      <c r="A3595" s="152">
        <v>3588</v>
      </c>
      <c r="B3595" s="153">
        <v>45875</v>
      </c>
      <c r="C3595" s="83" t="s">
        <v>66</v>
      </c>
      <c r="D3595" s="81" t="s">
        <v>6758</v>
      </c>
      <c r="E3595" s="254" t="s">
        <v>2088</v>
      </c>
      <c r="F3595" s="154" t="s">
        <v>4317</v>
      </c>
      <c r="G3595" s="83" t="s">
        <v>1423</v>
      </c>
      <c r="H3595" s="83" t="s">
        <v>1428</v>
      </c>
      <c r="I3595" s="83" t="s">
        <v>1429</v>
      </c>
      <c r="J3595" s="83" t="s">
        <v>1430</v>
      </c>
      <c r="K3595" s="83" t="s">
        <v>857</v>
      </c>
      <c r="L3595" s="84" t="s">
        <v>1431</v>
      </c>
      <c r="M3595" s="84" t="s">
        <v>917</v>
      </c>
      <c r="N3595" s="83">
        <v>1</v>
      </c>
      <c r="O3595" s="83">
        <v>0.5</v>
      </c>
      <c r="P3595" s="83">
        <v>15</v>
      </c>
      <c r="Q3595" s="241">
        <f t="shared" ref="Q3595:Q3658" si="270">IF(OR(ISBLANK(N3595)=TRUE,ISBLANK(O3595)=TRUE,ISBLANK(P3595)=TRUE),"",PRODUCT(N3595,O3595,P3595))</f>
        <v>7.5</v>
      </c>
      <c r="R3595" s="240" t="str">
        <f t="shared" ref="R3595:R3658" si="271">IF(Q3595="","",IF(AND(Q3595&gt;=0,Q3595&lt;20),"DÜŞÜK RİSK",IF(AND(Q3595&gt;=20,Q3595&lt;70),"OLASI RİSK",IF(AND(Q3595&gt;=70,Q3595&lt;200),"ÖNEMLİ RİSK",IF(AND(Q3595&gt;=200,Q3595&lt;400),"YÜKSEK RİSK",IF(Q3595&gt;=400,"KABUL EDİLEMEZ RİSK",""))))))</f>
        <v>DÜŞÜK RİSK</v>
      </c>
      <c r="S3595" s="84" t="s">
        <v>918</v>
      </c>
      <c r="T3595" s="83" t="s">
        <v>191</v>
      </c>
      <c r="U3595" s="155" t="s">
        <v>919</v>
      </c>
      <c r="V3595" s="85" t="s">
        <v>558</v>
      </c>
      <c r="W3595" s="156" t="s">
        <v>919</v>
      </c>
      <c r="X3595" s="156" t="s">
        <v>858</v>
      </c>
      <c r="Y3595" s="83">
        <v>0.5</v>
      </c>
      <c r="Z3595" s="83">
        <v>0.5</v>
      </c>
      <c r="AA3595" s="83">
        <v>15</v>
      </c>
      <c r="AB3595" s="241">
        <f t="shared" ref="AB3595:AB3658" si="272">IF(OR(ISBLANK(Y3595)=TRUE,ISBLANK(Z3595)=TRUE,ISBLANK(AA3595)=TRUE),"",PRODUCT(Y3595,Z3595,AA3595))</f>
        <v>3.75</v>
      </c>
      <c r="AC3595" s="240" t="str">
        <f t="shared" ref="AC3595:AC3658" si="273">IF(AB3595="","",IF(AND(AB3595&gt;=0,AB3595&lt;20),"DÜŞÜK RİSK",IF(AND(AB3595&gt;=20,AB3595&lt;70),"OLASI RİSK",IF(AND(AB3595&gt;=70,AB3595&lt;200),"ÖNEMLİ RİSK",IF(AND(AB3595&gt;=200,AB3595&lt;400),"YÜKSEK RİSK",IF(AB3595&gt;=400,"KABUL EDİLEMEZ RİSK",""))))))</f>
        <v>DÜŞÜK RİSK</v>
      </c>
      <c r="AD3595" s="81" t="s">
        <v>493</v>
      </c>
      <c r="AE3595" s="81" t="s">
        <v>191</v>
      </c>
      <c r="AF3595" s="240" t="s">
        <v>1274</v>
      </c>
      <c r="AG3595" s="83" t="s">
        <v>860</v>
      </c>
    </row>
    <row r="3596" spans="1:33" ht="122.5" x14ac:dyDescent="0.45">
      <c r="A3596" s="152">
        <v>3589</v>
      </c>
      <c r="B3596" s="153">
        <v>45875</v>
      </c>
      <c r="C3596" s="83" t="s">
        <v>66</v>
      </c>
      <c r="D3596" s="81" t="s">
        <v>6758</v>
      </c>
      <c r="E3596" s="254" t="s">
        <v>2088</v>
      </c>
      <c r="F3596" s="154" t="s">
        <v>4317</v>
      </c>
      <c r="G3596" s="83" t="s">
        <v>1414</v>
      </c>
      <c r="H3596" s="83" t="s">
        <v>1415</v>
      </c>
      <c r="I3596" s="83" t="s">
        <v>1416</v>
      </c>
      <c r="J3596" s="83" t="s">
        <v>1417</v>
      </c>
      <c r="K3596" s="83" t="s">
        <v>857</v>
      </c>
      <c r="L3596" s="84" t="s">
        <v>1418</v>
      </c>
      <c r="M3596" s="84" t="s">
        <v>917</v>
      </c>
      <c r="N3596" s="83">
        <v>0.5</v>
      </c>
      <c r="O3596" s="83">
        <v>0.5</v>
      </c>
      <c r="P3596" s="83">
        <v>40</v>
      </c>
      <c r="Q3596" s="241">
        <f t="shared" si="270"/>
        <v>10</v>
      </c>
      <c r="R3596" s="240" t="str">
        <f t="shared" si="271"/>
        <v>DÜŞÜK RİSK</v>
      </c>
      <c r="S3596" s="84" t="s">
        <v>918</v>
      </c>
      <c r="T3596" s="83" t="s">
        <v>191</v>
      </c>
      <c r="U3596" s="155" t="s">
        <v>919</v>
      </c>
      <c r="V3596" s="85" t="s">
        <v>558</v>
      </c>
      <c r="W3596" s="156" t="s">
        <v>919</v>
      </c>
      <c r="X3596" s="156" t="s">
        <v>858</v>
      </c>
      <c r="Y3596" s="83">
        <v>0.5</v>
      </c>
      <c r="Z3596" s="83">
        <v>0.5</v>
      </c>
      <c r="AA3596" s="83">
        <v>40</v>
      </c>
      <c r="AB3596" s="241">
        <f t="shared" si="272"/>
        <v>10</v>
      </c>
      <c r="AC3596" s="240" t="str">
        <f t="shared" si="273"/>
        <v>DÜŞÜK RİSK</v>
      </c>
      <c r="AD3596" s="81" t="s">
        <v>493</v>
      </c>
      <c r="AE3596" s="81" t="s">
        <v>191</v>
      </c>
      <c r="AF3596" s="240" t="s">
        <v>1274</v>
      </c>
      <c r="AG3596" s="83" t="s">
        <v>860</v>
      </c>
    </row>
    <row r="3597" spans="1:33" ht="105" x14ac:dyDescent="0.45">
      <c r="A3597" s="152">
        <v>3590</v>
      </c>
      <c r="B3597" s="153">
        <v>45875</v>
      </c>
      <c r="C3597" s="83" t="s">
        <v>66</v>
      </c>
      <c r="D3597" s="81" t="s">
        <v>6758</v>
      </c>
      <c r="E3597" s="254" t="s">
        <v>2088</v>
      </c>
      <c r="F3597" s="154" t="s">
        <v>4317</v>
      </c>
      <c r="G3597" s="83" t="s">
        <v>1414</v>
      </c>
      <c r="H3597" s="83" t="s">
        <v>1419</v>
      </c>
      <c r="I3597" s="83" t="s">
        <v>1420</v>
      </c>
      <c r="J3597" s="83" t="s">
        <v>1421</v>
      </c>
      <c r="K3597" s="83" t="s">
        <v>857</v>
      </c>
      <c r="L3597" s="84" t="s">
        <v>1422</v>
      </c>
      <c r="M3597" s="84" t="s">
        <v>917</v>
      </c>
      <c r="N3597" s="83">
        <v>0.5</v>
      </c>
      <c r="O3597" s="83">
        <v>0.5</v>
      </c>
      <c r="P3597" s="83">
        <v>15</v>
      </c>
      <c r="Q3597" s="241">
        <f t="shared" si="270"/>
        <v>3.75</v>
      </c>
      <c r="R3597" s="240" t="str">
        <f t="shared" si="271"/>
        <v>DÜŞÜK RİSK</v>
      </c>
      <c r="S3597" s="84" t="s">
        <v>918</v>
      </c>
      <c r="T3597" s="83" t="s">
        <v>191</v>
      </c>
      <c r="U3597" s="155" t="s">
        <v>919</v>
      </c>
      <c r="V3597" s="85" t="s">
        <v>558</v>
      </c>
      <c r="W3597" s="156" t="s">
        <v>919</v>
      </c>
      <c r="X3597" s="156" t="s">
        <v>858</v>
      </c>
      <c r="Y3597" s="83">
        <v>0.5</v>
      </c>
      <c r="Z3597" s="83">
        <v>0.5</v>
      </c>
      <c r="AA3597" s="83">
        <v>15</v>
      </c>
      <c r="AB3597" s="241">
        <f t="shared" si="272"/>
        <v>3.75</v>
      </c>
      <c r="AC3597" s="240" t="str">
        <f t="shared" si="273"/>
        <v>DÜŞÜK RİSK</v>
      </c>
      <c r="AD3597" s="81" t="s">
        <v>493</v>
      </c>
      <c r="AE3597" s="81" t="s">
        <v>191</v>
      </c>
      <c r="AF3597" s="240" t="s">
        <v>1274</v>
      </c>
      <c r="AG3597" s="83" t="s">
        <v>860</v>
      </c>
    </row>
    <row r="3598" spans="1:33" ht="140" x14ac:dyDescent="0.45">
      <c r="A3598" s="152">
        <v>3591</v>
      </c>
      <c r="B3598" s="153">
        <v>45875</v>
      </c>
      <c r="C3598" s="83" t="s">
        <v>66</v>
      </c>
      <c r="D3598" s="81" t="s">
        <v>6758</v>
      </c>
      <c r="E3598" s="254" t="s">
        <v>2088</v>
      </c>
      <c r="F3598" s="154" t="s">
        <v>4317</v>
      </c>
      <c r="G3598" s="83" t="s">
        <v>1436</v>
      </c>
      <c r="H3598" s="83" t="s">
        <v>569</v>
      </c>
      <c r="I3598" s="83" t="s">
        <v>1437</v>
      </c>
      <c r="J3598" s="83" t="s">
        <v>1925</v>
      </c>
      <c r="K3598" s="83" t="s">
        <v>857</v>
      </c>
      <c r="L3598" s="84" t="s">
        <v>1439</v>
      </c>
      <c r="M3598" s="84" t="s">
        <v>917</v>
      </c>
      <c r="N3598" s="83">
        <v>1</v>
      </c>
      <c r="O3598" s="83">
        <v>0.5</v>
      </c>
      <c r="P3598" s="83">
        <v>15</v>
      </c>
      <c r="Q3598" s="241">
        <f t="shared" si="270"/>
        <v>7.5</v>
      </c>
      <c r="R3598" s="240" t="str">
        <f t="shared" si="271"/>
        <v>DÜŞÜK RİSK</v>
      </c>
      <c r="S3598" s="84" t="s">
        <v>918</v>
      </c>
      <c r="T3598" s="83" t="s">
        <v>191</v>
      </c>
      <c r="U3598" s="155" t="s">
        <v>919</v>
      </c>
      <c r="V3598" s="85" t="s">
        <v>558</v>
      </c>
      <c r="W3598" s="156" t="s">
        <v>919</v>
      </c>
      <c r="X3598" s="156" t="s">
        <v>858</v>
      </c>
      <c r="Y3598" s="83">
        <v>0.5</v>
      </c>
      <c r="Z3598" s="83">
        <v>0.5</v>
      </c>
      <c r="AA3598" s="83">
        <v>15</v>
      </c>
      <c r="AB3598" s="241">
        <f t="shared" si="272"/>
        <v>3.75</v>
      </c>
      <c r="AC3598" s="240" t="str">
        <f t="shared" si="273"/>
        <v>DÜŞÜK RİSK</v>
      </c>
      <c r="AD3598" s="81" t="s">
        <v>493</v>
      </c>
      <c r="AE3598" s="81" t="s">
        <v>191</v>
      </c>
      <c r="AF3598" s="240" t="s">
        <v>1274</v>
      </c>
      <c r="AG3598" s="83" t="s">
        <v>860</v>
      </c>
    </row>
    <row r="3599" spans="1:33" ht="122.5" x14ac:dyDescent="0.45">
      <c r="A3599" s="152">
        <v>3592</v>
      </c>
      <c r="B3599" s="153">
        <v>45875</v>
      </c>
      <c r="C3599" s="83" t="s">
        <v>66</v>
      </c>
      <c r="D3599" s="81" t="s">
        <v>6758</v>
      </c>
      <c r="E3599" s="254" t="s">
        <v>2088</v>
      </c>
      <c r="F3599" s="154" t="s">
        <v>4317</v>
      </c>
      <c r="G3599" s="83" t="s">
        <v>1449</v>
      </c>
      <c r="H3599" s="83" t="s">
        <v>1926</v>
      </c>
      <c r="I3599" s="83" t="s">
        <v>1927</v>
      </c>
      <c r="J3599" s="83" t="s">
        <v>1928</v>
      </c>
      <c r="K3599" s="83" t="s">
        <v>857</v>
      </c>
      <c r="L3599" s="84" t="s">
        <v>1929</v>
      </c>
      <c r="M3599" s="84" t="s">
        <v>917</v>
      </c>
      <c r="N3599" s="83">
        <v>0.5</v>
      </c>
      <c r="O3599" s="83">
        <v>1</v>
      </c>
      <c r="P3599" s="83">
        <v>100</v>
      </c>
      <c r="Q3599" s="241">
        <f t="shared" si="270"/>
        <v>50</v>
      </c>
      <c r="R3599" s="240" t="str">
        <f t="shared" si="271"/>
        <v>OLASI RİSK</v>
      </c>
      <c r="S3599" s="84" t="s">
        <v>918</v>
      </c>
      <c r="T3599" s="83" t="s">
        <v>191</v>
      </c>
      <c r="U3599" s="155" t="s">
        <v>919</v>
      </c>
      <c r="V3599" s="85" t="s">
        <v>558</v>
      </c>
      <c r="W3599" s="156" t="s">
        <v>919</v>
      </c>
      <c r="X3599" s="156" t="s">
        <v>858</v>
      </c>
      <c r="Y3599" s="83">
        <v>0.5</v>
      </c>
      <c r="Z3599" s="83">
        <v>0.5</v>
      </c>
      <c r="AA3599" s="83">
        <v>40</v>
      </c>
      <c r="AB3599" s="241">
        <f t="shared" si="272"/>
        <v>10</v>
      </c>
      <c r="AC3599" s="240" t="str">
        <f t="shared" si="273"/>
        <v>DÜŞÜK RİSK</v>
      </c>
      <c r="AD3599" s="81" t="s">
        <v>493</v>
      </c>
      <c r="AE3599" s="81" t="s">
        <v>191</v>
      </c>
      <c r="AF3599" s="240" t="s">
        <v>1274</v>
      </c>
      <c r="AG3599" s="83" t="s">
        <v>860</v>
      </c>
    </row>
    <row r="3600" spans="1:33" ht="105" x14ac:dyDescent="0.45">
      <c r="A3600" s="152">
        <v>3593</v>
      </c>
      <c r="B3600" s="153">
        <v>45875</v>
      </c>
      <c r="C3600" s="83" t="s">
        <v>66</v>
      </c>
      <c r="D3600" s="81" t="s">
        <v>6758</v>
      </c>
      <c r="E3600" s="254" t="s">
        <v>2088</v>
      </c>
      <c r="F3600" s="154" t="s">
        <v>4317</v>
      </c>
      <c r="G3600" s="83" t="s">
        <v>1449</v>
      </c>
      <c r="H3600" s="83" t="s">
        <v>1450</v>
      </c>
      <c r="I3600" s="83" t="s">
        <v>1451</v>
      </c>
      <c r="J3600" s="83" t="s">
        <v>1452</v>
      </c>
      <c r="K3600" s="83" t="s">
        <v>857</v>
      </c>
      <c r="L3600" s="84" t="s">
        <v>1453</v>
      </c>
      <c r="M3600" s="84" t="s">
        <v>917</v>
      </c>
      <c r="N3600" s="83">
        <v>0.5</v>
      </c>
      <c r="O3600" s="83">
        <v>1</v>
      </c>
      <c r="P3600" s="83">
        <v>100</v>
      </c>
      <c r="Q3600" s="241">
        <f t="shared" si="270"/>
        <v>50</v>
      </c>
      <c r="R3600" s="240" t="str">
        <f t="shared" si="271"/>
        <v>OLASI RİSK</v>
      </c>
      <c r="S3600" s="84" t="s">
        <v>918</v>
      </c>
      <c r="T3600" s="83" t="s">
        <v>191</v>
      </c>
      <c r="U3600" s="155" t="s">
        <v>919</v>
      </c>
      <c r="V3600" s="85" t="s">
        <v>558</v>
      </c>
      <c r="W3600" s="156" t="s">
        <v>919</v>
      </c>
      <c r="X3600" s="156" t="s">
        <v>858</v>
      </c>
      <c r="Y3600" s="83">
        <v>0.5</v>
      </c>
      <c r="Z3600" s="83">
        <v>0.5</v>
      </c>
      <c r="AA3600" s="83">
        <v>40</v>
      </c>
      <c r="AB3600" s="241">
        <f t="shared" si="272"/>
        <v>10</v>
      </c>
      <c r="AC3600" s="240" t="str">
        <f t="shared" si="273"/>
        <v>DÜŞÜK RİSK</v>
      </c>
      <c r="AD3600" s="81" t="s">
        <v>493</v>
      </c>
      <c r="AE3600" s="81" t="s">
        <v>191</v>
      </c>
      <c r="AF3600" s="240" t="s">
        <v>1274</v>
      </c>
      <c r="AG3600" s="83" t="s">
        <v>860</v>
      </c>
    </row>
    <row r="3601" spans="1:33" ht="105" x14ac:dyDescent="0.45">
      <c r="A3601" s="152">
        <v>3594</v>
      </c>
      <c r="B3601" s="153">
        <v>45875</v>
      </c>
      <c r="C3601" s="83" t="s">
        <v>66</v>
      </c>
      <c r="D3601" s="81" t="s">
        <v>6758</v>
      </c>
      <c r="E3601" s="254" t="s">
        <v>2088</v>
      </c>
      <c r="F3601" s="154" t="s">
        <v>4317</v>
      </c>
      <c r="G3601" s="83" t="s">
        <v>1382</v>
      </c>
      <c r="H3601" s="83" t="s">
        <v>1383</v>
      </c>
      <c r="I3601" s="83" t="s">
        <v>1384</v>
      </c>
      <c r="J3601" s="83" t="s">
        <v>1385</v>
      </c>
      <c r="K3601" s="83" t="s">
        <v>857</v>
      </c>
      <c r="L3601" s="84" t="s">
        <v>1386</v>
      </c>
      <c r="M3601" s="84" t="s">
        <v>917</v>
      </c>
      <c r="N3601" s="83">
        <v>1</v>
      </c>
      <c r="O3601" s="83">
        <v>1</v>
      </c>
      <c r="P3601" s="83">
        <v>40</v>
      </c>
      <c r="Q3601" s="241">
        <f t="shared" si="270"/>
        <v>40</v>
      </c>
      <c r="R3601" s="240" t="str">
        <f t="shared" si="271"/>
        <v>OLASI RİSK</v>
      </c>
      <c r="S3601" s="84" t="s">
        <v>918</v>
      </c>
      <c r="T3601" s="83" t="s">
        <v>191</v>
      </c>
      <c r="U3601" s="155" t="s">
        <v>919</v>
      </c>
      <c r="V3601" s="85" t="s">
        <v>558</v>
      </c>
      <c r="W3601" s="156" t="s">
        <v>919</v>
      </c>
      <c r="X3601" s="156" t="s">
        <v>858</v>
      </c>
      <c r="Y3601" s="83">
        <v>0.5</v>
      </c>
      <c r="Z3601" s="83">
        <v>0.5</v>
      </c>
      <c r="AA3601" s="83">
        <v>15</v>
      </c>
      <c r="AB3601" s="241">
        <f t="shared" si="272"/>
        <v>3.75</v>
      </c>
      <c r="AC3601" s="240" t="str">
        <f t="shared" si="273"/>
        <v>DÜŞÜK RİSK</v>
      </c>
      <c r="AD3601" s="81" t="s">
        <v>132</v>
      </c>
      <c r="AE3601" s="81" t="s">
        <v>191</v>
      </c>
      <c r="AF3601" s="240" t="s">
        <v>1751</v>
      </c>
      <c r="AG3601" s="83" t="s">
        <v>860</v>
      </c>
    </row>
    <row r="3602" spans="1:33" ht="157.5" x14ac:dyDescent="0.45">
      <c r="A3602" s="152">
        <v>3595</v>
      </c>
      <c r="B3602" s="153">
        <v>45875</v>
      </c>
      <c r="C3602" s="83" t="s">
        <v>66</v>
      </c>
      <c r="D3602" s="81" t="s">
        <v>6758</v>
      </c>
      <c r="E3602" s="254" t="s">
        <v>2088</v>
      </c>
      <c r="F3602" s="154" t="s">
        <v>4317</v>
      </c>
      <c r="G3602" s="83" t="s">
        <v>1387</v>
      </c>
      <c r="H3602" s="83" t="s">
        <v>1388</v>
      </c>
      <c r="I3602" s="83" t="s">
        <v>1389</v>
      </c>
      <c r="J3602" s="83" t="s">
        <v>1390</v>
      </c>
      <c r="K3602" s="83" t="s">
        <v>857</v>
      </c>
      <c r="L3602" s="84" t="s">
        <v>1391</v>
      </c>
      <c r="M3602" s="84" t="s">
        <v>917</v>
      </c>
      <c r="N3602" s="83">
        <v>1</v>
      </c>
      <c r="O3602" s="83">
        <v>2</v>
      </c>
      <c r="P3602" s="83">
        <v>7</v>
      </c>
      <c r="Q3602" s="241">
        <f t="shared" si="270"/>
        <v>14</v>
      </c>
      <c r="R3602" s="240" t="str">
        <f t="shared" si="271"/>
        <v>DÜŞÜK RİSK</v>
      </c>
      <c r="S3602" s="84" t="s">
        <v>918</v>
      </c>
      <c r="T3602" s="83" t="s">
        <v>191</v>
      </c>
      <c r="U3602" s="155" t="s">
        <v>919</v>
      </c>
      <c r="V3602" s="85" t="s">
        <v>558</v>
      </c>
      <c r="W3602" s="156" t="s">
        <v>919</v>
      </c>
      <c r="X3602" s="156" t="s">
        <v>858</v>
      </c>
      <c r="Y3602" s="83">
        <v>0.5</v>
      </c>
      <c r="Z3602" s="83">
        <v>0.5</v>
      </c>
      <c r="AA3602" s="83">
        <v>7</v>
      </c>
      <c r="AB3602" s="241">
        <f t="shared" si="272"/>
        <v>1.75</v>
      </c>
      <c r="AC3602" s="240" t="str">
        <f t="shared" si="273"/>
        <v>DÜŞÜK RİSK</v>
      </c>
      <c r="AD3602" s="81" t="s">
        <v>132</v>
      </c>
      <c r="AE3602" s="81" t="s">
        <v>191</v>
      </c>
      <c r="AF3602" s="240" t="s">
        <v>1751</v>
      </c>
      <c r="AG3602" s="83" t="s">
        <v>860</v>
      </c>
    </row>
    <row r="3603" spans="1:33" ht="105" x14ac:dyDescent="0.45">
      <c r="A3603" s="152">
        <v>3596</v>
      </c>
      <c r="B3603" s="153">
        <v>45875</v>
      </c>
      <c r="C3603" s="83" t="s">
        <v>66</v>
      </c>
      <c r="D3603" s="81" t="s">
        <v>6758</v>
      </c>
      <c r="E3603" s="254" t="s">
        <v>2088</v>
      </c>
      <c r="F3603" s="154" t="s">
        <v>4317</v>
      </c>
      <c r="G3603" s="83" t="s">
        <v>1387</v>
      </c>
      <c r="H3603" s="83" t="s">
        <v>1392</v>
      </c>
      <c r="I3603" s="83" t="s">
        <v>1393</v>
      </c>
      <c r="J3603" s="83" t="s">
        <v>1390</v>
      </c>
      <c r="K3603" s="83" t="s">
        <v>857</v>
      </c>
      <c r="L3603" s="84" t="s">
        <v>1394</v>
      </c>
      <c r="M3603" s="84" t="s">
        <v>917</v>
      </c>
      <c r="N3603" s="83">
        <v>1</v>
      </c>
      <c r="O3603" s="83">
        <v>2</v>
      </c>
      <c r="P3603" s="83">
        <v>7</v>
      </c>
      <c r="Q3603" s="241">
        <f t="shared" si="270"/>
        <v>14</v>
      </c>
      <c r="R3603" s="240" t="str">
        <f t="shared" si="271"/>
        <v>DÜŞÜK RİSK</v>
      </c>
      <c r="S3603" s="84" t="s">
        <v>918</v>
      </c>
      <c r="T3603" s="83" t="s">
        <v>191</v>
      </c>
      <c r="U3603" s="155" t="s">
        <v>919</v>
      </c>
      <c r="V3603" s="85" t="s">
        <v>558</v>
      </c>
      <c r="W3603" s="156" t="s">
        <v>919</v>
      </c>
      <c r="X3603" s="156" t="s">
        <v>858</v>
      </c>
      <c r="Y3603" s="83">
        <v>0.5</v>
      </c>
      <c r="Z3603" s="83">
        <v>0.5</v>
      </c>
      <c r="AA3603" s="83">
        <v>7</v>
      </c>
      <c r="AB3603" s="241">
        <f t="shared" si="272"/>
        <v>1.75</v>
      </c>
      <c r="AC3603" s="240" t="str">
        <f t="shared" si="273"/>
        <v>DÜŞÜK RİSK</v>
      </c>
      <c r="AD3603" s="81" t="s">
        <v>132</v>
      </c>
      <c r="AE3603" s="81" t="s">
        <v>191</v>
      </c>
      <c r="AF3603" s="240" t="s">
        <v>1751</v>
      </c>
      <c r="AG3603" s="83" t="s">
        <v>860</v>
      </c>
    </row>
    <row r="3604" spans="1:33" ht="122.5" x14ac:dyDescent="0.45">
      <c r="A3604" s="152">
        <v>3597</v>
      </c>
      <c r="B3604" s="153">
        <v>45875</v>
      </c>
      <c r="C3604" s="83" t="s">
        <v>66</v>
      </c>
      <c r="D3604" s="81" t="s">
        <v>6758</v>
      </c>
      <c r="E3604" s="254" t="s">
        <v>2088</v>
      </c>
      <c r="F3604" s="154" t="s">
        <v>4317</v>
      </c>
      <c r="G3604" s="83" t="s">
        <v>1436</v>
      </c>
      <c r="H3604" s="83" t="s">
        <v>1440</v>
      </c>
      <c r="I3604" s="83" t="s">
        <v>1441</v>
      </c>
      <c r="J3604" s="83" t="s">
        <v>1442</v>
      </c>
      <c r="K3604" s="83" t="s">
        <v>1008</v>
      </c>
      <c r="L3604" s="84" t="s">
        <v>1930</v>
      </c>
      <c r="M3604" s="84" t="s">
        <v>917</v>
      </c>
      <c r="N3604" s="83">
        <v>0.5</v>
      </c>
      <c r="O3604" s="83">
        <v>0.5</v>
      </c>
      <c r="P3604" s="83">
        <v>3</v>
      </c>
      <c r="Q3604" s="241">
        <f t="shared" si="270"/>
        <v>0.75</v>
      </c>
      <c r="R3604" s="240" t="str">
        <f t="shared" si="271"/>
        <v>DÜŞÜK RİSK</v>
      </c>
      <c r="S3604" s="84" t="s">
        <v>918</v>
      </c>
      <c r="T3604" s="83" t="s">
        <v>191</v>
      </c>
      <c r="U3604" s="155" t="s">
        <v>919</v>
      </c>
      <c r="V3604" s="85" t="s">
        <v>558</v>
      </c>
      <c r="W3604" s="156" t="s">
        <v>919</v>
      </c>
      <c r="X3604" s="156" t="s">
        <v>858</v>
      </c>
      <c r="Y3604" s="83">
        <v>0.5</v>
      </c>
      <c r="Z3604" s="83">
        <v>0.5</v>
      </c>
      <c r="AA3604" s="83">
        <v>15</v>
      </c>
      <c r="AB3604" s="241">
        <f t="shared" si="272"/>
        <v>3.75</v>
      </c>
      <c r="AC3604" s="240" t="str">
        <f t="shared" si="273"/>
        <v>DÜŞÜK RİSK</v>
      </c>
      <c r="AD3604" s="81" t="s">
        <v>493</v>
      </c>
      <c r="AE3604" s="81" t="s">
        <v>191</v>
      </c>
      <c r="AF3604" s="240" t="s">
        <v>1274</v>
      </c>
      <c r="AG3604" s="83" t="s">
        <v>860</v>
      </c>
    </row>
    <row r="3605" spans="1:33" ht="105" x14ac:dyDescent="0.45">
      <c r="A3605" s="152">
        <v>3598</v>
      </c>
      <c r="B3605" s="153">
        <v>45875</v>
      </c>
      <c r="C3605" s="83" t="s">
        <v>66</v>
      </c>
      <c r="D3605" s="81" t="s">
        <v>6758</v>
      </c>
      <c r="E3605" s="254" t="s">
        <v>2088</v>
      </c>
      <c r="F3605" s="154" t="s">
        <v>4317</v>
      </c>
      <c r="G3605" s="83" t="s">
        <v>1443</v>
      </c>
      <c r="H3605" s="83" t="s">
        <v>1444</v>
      </c>
      <c r="I3605" s="83" t="s">
        <v>1445</v>
      </c>
      <c r="J3605" s="83" t="s">
        <v>1446</v>
      </c>
      <c r="K3605" s="83" t="s">
        <v>857</v>
      </c>
      <c r="L3605" s="84" t="s">
        <v>1447</v>
      </c>
      <c r="M3605" s="84" t="s">
        <v>917</v>
      </c>
      <c r="N3605" s="83">
        <v>1</v>
      </c>
      <c r="O3605" s="83">
        <v>3</v>
      </c>
      <c r="P3605" s="83">
        <v>3</v>
      </c>
      <c r="Q3605" s="241">
        <f t="shared" si="270"/>
        <v>9</v>
      </c>
      <c r="R3605" s="240" t="str">
        <f t="shared" si="271"/>
        <v>DÜŞÜK RİSK</v>
      </c>
      <c r="S3605" s="84" t="s">
        <v>918</v>
      </c>
      <c r="T3605" s="83" t="s">
        <v>185</v>
      </c>
      <c r="U3605" s="155" t="s">
        <v>919</v>
      </c>
      <c r="V3605" s="85" t="s">
        <v>558</v>
      </c>
      <c r="W3605" s="156" t="s">
        <v>919</v>
      </c>
      <c r="X3605" s="156" t="s">
        <v>858</v>
      </c>
      <c r="Y3605" s="83">
        <v>1</v>
      </c>
      <c r="Z3605" s="83">
        <v>3</v>
      </c>
      <c r="AA3605" s="83">
        <v>3</v>
      </c>
      <c r="AB3605" s="241">
        <f t="shared" si="272"/>
        <v>9</v>
      </c>
      <c r="AC3605" s="240" t="str">
        <f t="shared" si="273"/>
        <v>DÜŞÜK RİSK</v>
      </c>
      <c r="AD3605" s="81" t="s">
        <v>493</v>
      </c>
      <c r="AE3605" s="81" t="s">
        <v>185</v>
      </c>
      <c r="AF3605" s="240" t="s">
        <v>1448</v>
      </c>
      <c r="AG3605" s="83" t="s">
        <v>860</v>
      </c>
    </row>
    <row r="3606" spans="1:33" ht="105" x14ac:dyDescent="0.45">
      <c r="A3606" s="152">
        <v>3599</v>
      </c>
      <c r="B3606" s="153">
        <v>45875</v>
      </c>
      <c r="C3606" s="83" t="s">
        <v>66</v>
      </c>
      <c r="D3606" s="81" t="s">
        <v>6758</v>
      </c>
      <c r="E3606" s="254" t="s">
        <v>2088</v>
      </c>
      <c r="F3606" s="154" t="s">
        <v>4317</v>
      </c>
      <c r="G3606" s="83" t="s">
        <v>1377</v>
      </c>
      <c r="H3606" s="83" t="s">
        <v>1378</v>
      </c>
      <c r="I3606" s="83" t="s">
        <v>1379</v>
      </c>
      <c r="J3606" s="83" t="s">
        <v>1380</v>
      </c>
      <c r="K3606" s="83" t="s">
        <v>857</v>
      </c>
      <c r="L3606" s="84" t="s">
        <v>1381</v>
      </c>
      <c r="M3606" s="84" t="s">
        <v>917</v>
      </c>
      <c r="N3606" s="83">
        <v>1</v>
      </c>
      <c r="O3606" s="83">
        <v>1</v>
      </c>
      <c r="P3606" s="83">
        <v>100</v>
      </c>
      <c r="Q3606" s="241">
        <f t="shared" si="270"/>
        <v>100</v>
      </c>
      <c r="R3606" s="240" t="str">
        <f t="shared" si="271"/>
        <v>ÖNEMLİ RİSK</v>
      </c>
      <c r="S3606" s="84" t="s">
        <v>918</v>
      </c>
      <c r="T3606" s="83" t="s">
        <v>191</v>
      </c>
      <c r="U3606" s="155" t="s">
        <v>919</v>
      </c>
      <c r="V3606" s="85" t="s">
        <v>558</v>
      </c>
      <c r="W3606" s="156" t="s">
        <v>919</v>
      </c>
      <c r="X3606" s="156" t="s">
        <v>858</v>
      </c>
      <c r="Y3606" s="83">
        <v>0.5</v>
      </c>
      <c r="Z3606" s="83">
        <v>0.5</v>
      </c>
      <c r="AA3606" s="83">
        <v>15</v>
      </c>
      <c r="AB3606" s="241">
        <f t="shared" si="272"/>
        <v>3.75</v>
      </c>
      <c r="AC3606" s="240" t="str">
        <f t="shared" si="273"/>
        <v>DÜŞÜK RİSK</v>
      </c>
      <c r="AD3606" s="81" t="s">
        <v>493</v>
      </c>
      <c r="AE3606" s="81" t="s">
        <v>191</v>
      </c>
      <c r="AF3606" s="240" t="s">
        <v>1368</v>
      </c>
      <c r="AG3606" s="83" t="s">
        <v>860</v>
      </c>
    </row>
    <row r="3607" spans="1:33" ht="122.5" x14ac:dyDescent="0.45">
      <c r="A3607" s="152">
        <v>3600</v>
      </c>
      <c r="B3607" s="153">
        <v>45875</v>
      </c>
      <c r="C3607" s="83" t="s">
        <v>66</v>
      </c>
      <c r="D3607" s="81" t="s">
        <v>6758</v>
      </c>
      <c r="E3607" s="254" t="s">
        <v>2088</v>
      </c>
      <c r="F3607" s="154" t="s">
        <v>4317</v>
      </c>
      <c r="G3607" s="83" t="s">
        <v>1931</v>
      </c>
      <c r="H3607" s="83" t="s">
        <v>1932</v>
      </c>
      <c r="I3607" s="83" t="s">
        <v>1933</v>
      </c>
      <c r="J3607" s="83" t="s">
        <v>1934</v>
      </c>
      <c r="K3607" s="83" t="s">
        <v>1008</v>
      </c>
      <c r="L3607" s="84" t="s">
        <v>1935</v>
      </c>
      <c r="M3607" s="84" t="s">
        <v>917</v>
      </c>
      <c r="N3607" s="83">
        <v>1</v>
      </c>
      <c r="O3607" s="83">
        <v>2</v>
      </c>
      <c r="P3607" s="83">
        <v>15</v>
      </c>
      <c r="Q3607" s="241">
        <f t="shared" si="270"/>
        <v>30</v>
      </c>
      <c r="R3607" s="240" t="str">
        <f t="shared" si="271"/>
        <v>OLASI RİSK</v>
      </c>
      <c r="S3607" s="84" t="s">
        <v>918</v>
      </c>
      <c r="T3607" s="83" t="s">
        <v>191</v>
      </c>
      <c r="U3607" s="155" t="s">
        <v>919</v>
      </c>
      <c r="V3607" s="85" t="s">
        <v>961</v>
      </c>
      <c r="W3607" s="156" t="s">
        <v>919</v>
      </c>
      <c r="X3607" s="156" t="s">
        <v>858</v>
      </c>
      <c r="Y3607" s="83">
        <v>1</v>
      </c>
      <c r="Z3607" s="83">
        <v>1</v>
      </c>
      <c r="AA3607" s="83">
        <v>15</v>
      </c>
      <c r="AB3607" s="241">
        <f t="shared" si="272"/>
        <v>15</v>
      </c>
      <c r="AC3607" s="240" t="str">
        <f t="shared" si="273"/>
        <v>DÜŞÜK RİSK</v>
      </c>
      <c r="AD3607" s="81" t="s">
        <v>132</v>
      </c>
      <c r="AE3607" s="81" t="s">
        <v>191</v>
      </c>
      <c r="AF3607" s="240" t="s">
        <v>1502</v>
      </c>
      <c r="AG3607" s="83" t="s">
        <v>860</v>
      </c>
    </row>
    <row r="3608" spans="1:33" ht="105" x14ac:dyDescent="0.45">
      <c r="A3608" s="152">
        <v>3601</v>
      </c>
      <c r="B3608" s="153">
        <v>45875</v>
      </c>
      <c r="C3608" s="83" t="s">
        <v>66</v>
      </c>
      <c r="D3608" s="81" t="s">
        <v>6758</v>
      </c>
      <c r="E3608" s="254" t="s">
        <v>2088</v>
      </c>
      <c r="F3608" s="154" t="s">
        <v>4317</v>
      </c>
      <c r="G3608" s="83" t="s">
        <v>1931</v>
      </c>
      <c r="H3608" s="83" t="s">
        <v>1936</v>
      </c>
      <c r="I3608" s="83" t="s">
        <v>1937</v>
      </c>
      <c r="J3608" s="83" t="s">
        <v>1938</v>
      </c>
      <c r="K3608" s="83" t="s">
        <v>1008</v>
      </c>
      <c r="L3608" s="84" t="s">
        <v>1939</v>
      </c>
      <c r="M3608" s="84" t="s">
        <v>917</v>
      </c>
      <c r="N3608" s="83">
        <v>1</v>
      </c>
      <c r="O3608" s="83">
        <v>2</v>
      </c>
      <c r="P3608" s="83">
        <v>15</v>
      </c>
      <c r="Q3608" s="241">
        <f t="shared" si="270"/>
        <v>30</v>
      </c>
      <c r="R3608" s="240" t="str">
        <f t="shared" si="271"/>
        <v>OLASI RİSK</v>
      </c>
      <c r="S3608" s="84" t="s">
        <v>918</v>
      </c>
      <c r="T3608" s="83" t="s">
        <v>191</v>
      </c>
      <c r="U3608" s="155" t="s">
        <v>919</v>
      </c>
      <c r="V3608" s="85" t="s">
        <v>961</v>
      </c>
      <c r="W3608" s="156" t="s">
        <v>919</v>
      </c>
      <c r="X3608" s="156" t="s">
        <v>858</v>
      </c>
      <c r="Y3608" s="83">
        <v>1</v>
      </c>
      <c r="Z3608" s="83">
        <v>1</v>
      </c>
      <c r="AA3608" s="83">
        <v>15</v>
      </c>
      <c r="AB3608" s="241">
        <f t="shared" si="272"/>
        <v>15</v>
      </c>
      <c r="AC3608" s="240" t="str">
        <f t="shared" si="273"/>
        <v>DÜŞÜK RİSK</v>
      </c>
      <c r="AD3608" s="81" t="s">
        <v>132</v>
      </c>
      <c r="AE3608" s="81" t="s">
        <v>191</v>
      </c>
      <c r="AF3608" s="240" t="s">
        <v>1502</v>
      </c>
      <c r="AG3608" s="83" t="s">
        <v>860</v>
      </c>
    </row>
    <row r="3609" spans="1:33" ht="105" x14ac:dyDescent="0.45">
      <c r="A3609" s="152">
        <v>3602</v>
      </c>
      <c r="B3609" s="153">
        <v>45875</v>
      </c>
      <c r="C3609" s="83" t="s">
        <v>66</v>
      </c>
      <c r="D3609" s="81" t="s">
        <v>6758</v>
      </c>
      <c r="E3609" s="254" t="s">
        <v>2088</v>
      </c>
      <c r="F3609" s="154" t="s">
        <v>4317</v>
      </c>
      <c r="G3609" s="83" t="s">
        <v>1931</v>
      </c>
      <c r="H3609" s="83" t="s">
        <v>1940</v>
      </c>
      <c r="I3609" s="83" t="s">
        <v>1941</v>
      </c>
      <c r="J3609" s="83" t="s">
        <v>1942</v>
      </c>
      <c r="K3609" s="83" t="s">
        <v>1008</v>
      </c>
      <c r="L3609" s="84" t="s">
        <v>1935</v>
      </c>
      <c r="M3609" s="84" t="s">
        <v>917</v>
      </c>
      <c r="N3609" s="83">
        <v>1</v>
      </c>
      <c r="O3609" s="83">
        <v>2</v>
      </c>
      <c r="P3609" s="83">
        <v>15</v>
      </c>
      <c r="Q3609" s="241">
        <f t="shared" si="270"/>
        <v>30</v>
      </c>
      <c r="R3609" s="240" t="str">
        <f t="shared" si="271"/>
        <v>OLASI RİSK</v>
      </c>
      <c r="S3609" s="84" t="s">
        <v>918</v>
      </c>
      <c r="T3609" s="83" t="s">
        <v>191</v>
      </c>
      <c r="U3609" s="155" t="s">
        <v>919</v>
      </c>
      <c r="V3609" s="85" t="s">
        <v>961</v>
      </c>
      <c r="W3609" s="156" t="s">
        <v>919</v>
      </c>
      <c r="X3609" s="156" t="s">
        <v>858</v>
      </c>
      <c r="Y3609" s="83">
        <v>1</v>
      </c>
      <c r="Z3609" s="83">
        <v>1</v>
      </c>
      <c r="AA3609" s="83">
        <v>15</v>
      </c>
      <c r="AB3609" s="241">
        <f t="shared" si="272"/>
        <v>15</v>
      </c>
      <c r="AC3609" s="240" t="str">
        <f t="shared" si="273"/>
        <v>DÜŞÜK RİSK</v>
      </c>
      <c r="AD3609" s="81" t="s">
        <v>132</v>
      </c>
      <c r="AE3609" s="81" t="s">
        <v>191</v>
      </c>
      <c r="AF3609" s="240" t="s">
        <v>1502</v>
      </c>
      <c r="AG3609" s="83" t="s">
        <v>860</v>
      </c>
    </row>
    <row r="3610" spans="1:33" ht="105" x14ac:dyDescent="0.45">
      <c r="A3610" s="152">
        <v>3603</v>
      </c>
      <c r="B3610" s="153">
        <v>45875</v>
      </c>
      <c r="C3610" s="83" t="s">
        <v>66</v>
      </c>
      <c r="D3610" s="81" t="s">
        <v>6758</v>
      </c>
      <c r="E3610" s="254" t="s">
        <v>2088</v>
      </c>
      <c r="F3610" s="154" t="s">
        <v>4317</v>
      </c>
      <c r="G3610" s="83" t="s">
        <v>1931</v>
      </c>
      <c r="H3610" s="83" t="s">
        <v>1943</v>
      </c>
      <c r="I3610" s="83" t="s">
        <v>1944</v>
      </c>
      <c r="J3610" s="83" t="s">
        <v>1945</v>
      </c>
      <c r="K3610" s="83" t="s">
        <v>1008</v>
      </c>
      <c r="L3610" s="84" t="s">
        <v>1946</v>
      </c>
      <c r="M3610" s="84" t="s">
        <v>917</v>
      </c>
      <c r="N3610" s="83">
        <v>1</v>
      </c>
      <c r="O3610" s="83">
        <v>2</v>
      </c>
      <c r="P3610" s="83">
        <v>15</v>
      </c>
      <c r="Q3610" s="241">
        <f t="shared" si="270"/>
        <v>30</v>
      </c>
      <c r="R3610" s="240" t="str">
        <f t="shared" si="271"/>
        <v>OLASI RİSK</v>
      </c>
      <c r="S3610" s="84" t="s">
        <v>918</v>
      </c>
      <c r="T3610" s="83" t="s">
        <v>191</v>
      </c>
      <c r="U3610" s="155" t="s">
        <v>919</v>
      </c>
      <c r="V3610" s="85" t="s">
        <v>961</v>
      </c>
      <c r="W3610" s="156" t="s">
        <v>919</v>
      </c>
      <c r="X3610" s="156" t="s">
        <v>858</v>
      </c>
      <c r="Y3610" s="83">
        <v>1</v>
      </c>
      <c r="Z3610" s="83">
        <v>1</v>
      </c>
      <c r="AA3610" s="83">
        <v>15</v>
      </c>
      <c r="AB3610" s="241">
        <f t="shared" si="272"/>
        <v>15</v>
      </c>
      <c r="AC3610" s="240" t="str">
        <f t="shared" si="273"/>
        <v>DÜŞÜK RİSK</v>
      </c>
      <c r="AD3610" s="81" t="s">
        <v>132</v>
      </c>
      <c r="AE3610" s="81" t="s">
        <v>191</v>
      </c>
      <c r="AF3610" s="240" t="s">
        <v>1502</v>
      </c>
      <c r="AG3610" s="83" t="s">
        <v>860</v>
      </c>
    </row>
    <row r="3611" spans="1:33" ht="105" x14ac:dyDescent="0.45">
      <c r="A3611" s="152">
        <v>3604</v>
      </c>
      <c r="B3611" s="153">
        <v>45875</v>
      </c>
      <c r="C3611" s="83" t="s">
        <v>66</v>
      </c>
      <c r="D3611" s="81" t="s">
        <v>6758</v>
      </c>
      <c r="E3611" s="254" t="s">
        <v>2088</v>
      </c>
      <c r="F3611" s="154" t="s">
        <v>4317</v>
      </c>
      <c r="G3611" s="83" t="s">
        <v>1931</v>
      </c>
      <c r="H3611" s="83" t="s">
        <v>1947</v>
      </c>
      <c r="I3611" s="83" t="s">
        <v>1948</v>
      </c>
      <c r="J3611" s="83" t="s">
        <v>1949</v>
      </c>
      <c r="K3611" s="83" t="s">
        <v>1008</v>
      </c>
      <c r="L3611" s="84" t="s">
        <v>1950</v>
      </c>
      <c r="M3611" s="84" t="s">
        <v>917</v>
      </c>
      <c r="N3611" s="83">
        <v>1</v>
      </c>
      <c r="O3611" s="83">
        <v>2</v>
      </c>
      <c r="P3611" s="83">
        <v>15</v>
      </c>
      <c r="Q3611" s="241">
        <f t="shared" si="270"/>
        <v>30</v>
      </c>
      <c r="R3611" s="240" t="str">
        <f t="shared" si="271"/>
        <v>OLASI RİSK</v>
      </c>
      <c r="S3611" s="84" t="s">
        <v>918</v>
      </c>
      <c r="T3611" s="83" t="s">
        <v>191</v>
      </c>
      <c r="U3611" s="155" t="s">
        <v>919</v>
      </c>
      <c r="V3611" s="85" t="s">
        <v>961</v>
      </c>
      <c r="W3611" s="156" t="s">
        <v>919</v>
      </c>
      <c r="X3611" s="156" t="s">
        <v>858</v>
      </c>
      <c r="Y3611" s="83">
        <v>1</v>
      </c>
      <c r="Z3611" s="83">
        <v>1</v>
      </c>
      <c r="AA3611" s="83">
        <v>15</v>
      </c>
      <c r="AB3611" s="241">
        <f t="shared" si="272"/>
        <v>15</v>
      </c>
      <c r="AC3611" s="240" t="str">
        <f t="shared" si="273"/>
        <v>DÜŞÜK RİSK</v>
      </c>
      <c r="AD3611" s="81" t="s">
        <v>132</v>
      </c>
      <c r="AE3611" s="81" t="s">
        <v>191</v>
      </c>
      <c r="AF3611" s="240" t="s">
        <v>1502</v>
      </c>
      <c r="AG3611" s="83" t="s">
        <v>860</v>
      </c>
    </row>
    <row r="3612" spans="1:33" ht="192.5" x14ac:dyDescent="0.45">
      <c r="A3612" s="152">
        <v>3605</v>
      </c>
      <c r="B3612" s="153">
        <v>45875</v>
      </c>
      <c r="C3612" s="83" t="s">
        <v>66</v>
      </c>
      <c r="D3612" s="81" t="s">
        <v>6758</v>
      </c>
      <c r="E3612" s="254" t="s">
        <v>2088</v>
      </c>
      <c r="F3612" s="154" t="s">
        <v>4317</v>
      </c>
      <c r="G3612" s="83" t="s">
        <v>1931</v>
      </c>
      <c r="H3612" s="83" t="s">
        <v>1951</v>
      </c>
      <c r="I3612" s="83" t="s">
        <v>1952</v>
      </c>
      <c r="J3612" s="83" t="s">
        <v>1953</v>
      </c>
      <c r="K3612" s="83" t="s">
        <v>1008</v>
      </c>
      <c r="L3612" s="84" t="s">
        <v>1954</v>
      </c>
      <c r="M3612" s="84" t="s">
        <v>917</v>
      </c>
      <c r="N3612" s="83">
        <v>1</v>
      </c>
      <c r="O3612" s="83">
        <v>2</v>
      </c>
      <c r="P3612" s="83">
        <v>15</v>
      </c>
      <c r="Q3612" s="241">
        <f t="shared" si="270"/>
        <v>30</v>
      </c>
      <c r="R3612" s="240" t="str">
        <f t="shared" si="271"/>
        <v>OLASI RİSK</v>
      </c>
      <c r="S3612" s="84" t="s">
        <v>918</v>
      </c>
      <c r="T3612" s="83" t="s">
        <v>186</v>
      </c>
      <c r="U3612" s="155" t="s">
        <v>919</v>
      </c>
      <c r="V3612" s="85" t="s">
        <v>961</v>
      </c>
      <c r="W3612" s="156" t="s">
        <v>919</v>
      </c>
      <c r="X3612" s="156" t="s">
        <v>858</v>
      </c>
      <c r="Y3612" s="83">
        <v>1</v>
      </c>
      <c r="Z3612" s="83">
        <v>1</v>
      </c>
      <c r="AA3612" s="83">
        <v>15</v>
      </c>
      <c r="AB3612" s="241">
        <f t="shared" si="272"/>
        <v>15</v>
      </c>
      <c r="AC3612" s="240" t="str">
        <f t="shared" si="273"/>
        <v>DÜŞÜK RİSK</v>
      </c>
      <c r="AD3612" s="81" t="s">
        <v>132</v>
      </c>
      <c r="AE3612" s="81" t="s">
        <v>191</v>
      </c>
      <c r="AF3612" s="240" t="s">
        <v>1502</v>
      </c>
      <c r="AG3612" s="83" t="s">
        <v>860</v>
      </c>
    </row>
    <row r="3613" spans="1:33" ht="157.5" x14ac:dyDescent="0.45">
      <c r="A3613" s="152">
        <v>3606</v>
      </c>
      <c r="B3613" s="153">
        <v>45875</v>
      </c>
      <c r="C3613" s="83" t="s">
        <v>66</v>
      </c>
      <c r="D3613" s="81" t="s">
        <v>6758</v>
      </c>
      <c r="E3613" s="254" t="s">
        <v>2088</v>
      </c>
      <c r="F3613" s="154" t="s">
        <v>4317</v>
      </c>
      <c r="G3613" s="83" t="s">
        <v>1395</v>
      </c>
      <c r="H3613" s="83" t="s">
        <v>1955</v>
      </c>
      <c r="I3613" s="83" t="s">
        <v>1956</v>
      </c>
      <c r="J3613" s="83" t="s">
        <v>1398</v>
      </c>
      <c r="K3613" s="83" t="s">
        <v>857</v>
      </c>
      <c r="L3613" s="84" t="s">
        <v>1399</v>
      </c>
      <c r="M3613" s="84" t="s">
        <v>917</v>
      </c>
      <c r="N3613" s="83">
        <v>0.5</v>
      </c>
      <c r="O3613" s="83">
        <v>0.5</v>
      </c>
      <c r="P3613" s="83">
        <v>40</v>
      </c>
      <c r="Q3613" s="241">
        <f t="shared" si="270"/>
        <v>10</v>
      </c>
      <c r="R3613" s="240" t="str">
        <f t="shared" si="271"/>
        <v>DÜŞÜK RİSK</v>
      </c>
      <c r="S3613" s="84" t="s">
        <v>918</v>
      </c>
      <c r="T3613" s="83" t="s">
        <v>72</v>
      </c>
      <c r="U3613" s="155" t="s">
        <v>919</v>
      </c>
      <c r="V3613" s="85" t="s">
        <v>558</v>
      </c>
      <c r="W3613" s="156" t="s">
        <v>919</v>
      </c>
      <c r="X3613" s="156" t="s">
        <v>858</v>
      </c>
      <c r="Y3613" s="83">
        <v>0.5</v>
      </c>
      <c r="Z3613" s="83">
        <v>0.5</v>
      </c>
      <c r="AA3613" s="83">
        <v>40</v>
      </c>
      <c r="AB3613" s="241">
        <f t="shared" si="272"/>
        <v>10</v>
      </c>
      <c r="AC3613" s="240" t="str">
        <f t="shared" si="273"/>
        <v>DÜŞÜK RİSK</v>
      </c>
      <c r="AD3613" s="81" t="s">
        <v>493</v>
      </c>
      <c r="AE3613" s="81" t="s">
        <v>72</v>
      </c>
      <c r="AF3613" s="240" t="s">
        <v>1400</v>
      </c>
      <c r="AG3613" s="83" t="s">
        <v>860</v>
      </c>
    </row>
    <row r="3614" spans="1:33" ht="105" x14ac:dyDescent="0.45">
      <c r="A3614" s="152">
        <v>3607</v>
      </c>
      <c r="B3614" s="153">
        <v>45875</v>
      </c>
      <c r="C3614" s="83" t="s">
        <v>66</v>
      </c>
      <c r="D3614" s="81" t="s">
        <v>6758</v>
      </c>
      <c r="E3614" s="254" t="s">
        <v>2088</v>
      </c>
      <c r="F3614" s="154" t="s">
        <v>4317</v>
      </c>
      <c r="G3614" s="83" t="s">
        <v>1423</v>
      </c>
      <c r="H3614" s="83" t="s">
        <v>1432</v>
      </c>
      <c r="I3614" s="83" t="s">
        <v>1433</v>
      </c>
      <c r="J3614" s="83" t="s">
        <v>1434</v>
      </c>
      <c r="K3614" s="83" t="s">
        <v>857</v>
      </c>
      <c r="L3614" s="84" t="s">
        <v>1435</v>
      </c>
      <c r="M3614" s="84" t="s">
        <v>917</v>
      </c>
      <c r="N3614" s="83">
        <v>1</v>
      </c>
      <c r="O3614" s="83">
        <v>0.5</v>
      </c>
      <c r="P3614" s="83">
        <v>3</v>
      </c>
      <c r="Q3614" s="241">
        <f t="shared" si="270"/>
        <v>1.5</v>
      </c>
      <c r="R3614" s="240" t="str">
        <f t="shared" si="271"/>
        <v>DÜŞÜK RİSK</v>
      </c>
      <c r="S3614" s="84" t="s">
        <v>918</v>
      </c>
      <c r="T3614" s="83" t="s">
        <v>191</v>
      </c>
      <c r="U3614" s="155" t="s">
        <v>919</v>
      </c>
      <c r="V3614" s="85" t="s">
        <v>558</v>
      </c>
      <c r="W3614" s="156" t="s">
        <v>919</v>
      </c>
      <c r="X3614" s="156" t="s">
        <v>858</v>
      </c>
      <c r="Y3614" s="83">
        <v>0.5</v>
      </c>
      <c r="Z3614" s="83">
        <v>0.5</v>
      </c>
      <c r="AA3614" s="83">
        <v>3</v>
      </c>
      <c r="AB3614" s="241">
        <f t="shared" si="272"/>
        <v>0.75</v>
      </c>
      <c r="AC3614" s="240" t="str">
        <f t="shared" si="273"/>
        <v>DÜŞÜK RİSK</v>
      </c>
      <c r="AD3614" s="81" t="s">
        <v>132</v>
      </c>
      <c r="AE3614" s="81" t="s">
        <v>191</v>
      </c>
      <c r="AF3614" s="240" t="s">
        <v>1502</v>
      </c>
      <c r="AG3614" s="83" t="s">
        <v>860</v>
      </c>
    </row>
    <row r="3615" spans="1:33" ht="140" x14ac:dyDescent="0.45">
      <c r="A3615" s="152">
        <v>3608</v>
      </c>
      <c r="B3615" s="153">
        <v>45875</v>
      </c>
      <c r="C3615" s="81" t="s">
        <v>66</v>
      </c>
      <c r="D3615" s="81" t="s">
        <v>6757</v>
      </c>
      <c r="E3615" s="254" t="s">
        <v>2088</v>
      </c>
      <c r="F3615" s="154" t="s">
        <v>4317</v>
      </c>
      <c r="G3615" s="83" t="s">
        <v>1454</v>
      </c>
      <c r="H3615" s="83" t="s">
        <v>1455</v>
      </c>
      <c r="I3615" s="83" t="s">
        <v>1456</v>
      </c>
      <c r="J3615" s="83" t="s">
        <v>1457</v>
      </c>
      <c r="K3615" s="83" t="s">
        <v>857</v>
      </c>
      <c r="L3615" s="84" t="s">
        <v>1458</v>
      </c>
      <c r="M3615" s="84" t="s">
        <v>917</v>
      </c>
      <c r="N3615" s="83">
        <v>1</v>
      </c>
      <c r="O3615" s="83">
        <v>0.5</v>
      </c>
      <c r="P3615" s="83">
        <v>3</v>
      </c>
      <c r="Q3615" s="241">
        <f t="shared" si="270"/>
        <v>1.5</v>
      </c>
      <c r="R3615" s="240" t="str">
        <f t="shared" si="271"/>
        <v>DÜŞÜK RİSK</v>
      </c>
      <c r="S3615" s="84" t="s">
        <v>918</v>
      </c>
      <c r="T3615" s="83" t="s">
        <v>191</v>
      </c>
      <c r="U3615" s="155" t="s">
        <v>919</v>
      </c>
      <c r="V3615" s="85" t="s">
        <v>558</v>
      </c>
      <c r="W3615" s="156" t="s">
        <v>919</v>
      </c>
      <c r="X3615" s="156" t="s">
        <v>858</v>
      </c>
      <c r="Y3615" s="83">
        <v>0.5</v>
      </c>
      <c r="Z3615" s="83">
        <v>0.5</v>
      </c>
      <c r="AA3615" s="83">
        <v>3</v>
      </c>
      <c r="AB3615" s="241">
        <f t="shared" si="272"/>
        <v>0.75</v>
      </c>
      <c r="AC3615" s="240" t="str">
        <f t="shared" si="273"/>
        <v>DÜŞÜK RİSK</v>
      </c>
      <c r="AD3615" s="81" t="s">
        <v>493</v>
      </c>
      <c r="AE3615" s="81" t="s">
        <v>191</v>
      </c>
      <c r="AF3615" s="240" t="s">
        <v>1274</v>
      </c>
      <c r="AG3615" s="83" t="s">
        <v>860</v>
      </c>
    </row>
    <row r="3616" spans="1:33" ht="140" x14ac:dyDescent="0.45">
      <c r="A3616" s="152">
        <v>3609</v>
      </c>
      <c r="B3616" s="153">
        <v>45875</v>
      </c>
      <c r="C3616" s="81" t="s">
        <v>66</v>
      </c>
      <c r="D3616" s="81" t="s">
        <v>6757</v>
      </c>
      <c r="E3616" s="254" t="s">
        <v>2088</v>
      </c>
      <c r="F3616" s="154" t="s">
        <v>4317</v>
      </c>
      <c r="G3616" s="83" t="s">
        <v>1454</v>
      </c>
      <c r="H3616" s="83" t="s">
        <v>1459</v>
      </c>
      <c r="I3616" s="83" t="s">
        <v>1460</v>
      </c>
      <c r="J3616" s="83" t="s">
        <v>1461</v>
      </c>
      <c r="K3616" s="83" t="s">
        <v>857</v>
      </c>
      <c r="L3616" s="84" t="s">
        <v>1462</v>
      </c>
      <c r="M3616" s="84" t="s">
        <v>917</v>
      </c>
      <c r="N3616" s="83">
        <v>1</v>
      </c>
      <c r="O3616" s="83">
        <v>0.5</v>
      </c>
      <c r="P3616" s="83">
        <v>3</v>
      </c>
      <c r="Q3616" s="241">
        <f t="shared" si="270"/>
        <v>1.5</v>
      </c>
      <c r="R3616" s="240" t="str">
        <f t="shared" si="271"/>
        <v>DÜŞÜK RİSK</v>
      </c>
      <c r="S3616" s="84" t="s">
        <v>918</v>
      </c>
      <c r="T3616" s="83" t="s">
        <v>131</v>
      </c>
      <c r="U3616" s="155" t="s">
        <v>919</v>
      </c>
      <c r="V3616" s="85" t="s">
        <v>558</v>
      </c>
      <c r="W3616" s="156" t="s">
        <v>919</v>
      </c>
      <c r="X3616" s="156" t="s">
        <v>858</v>
      </c>
      <c r="Y3616" s="83">
        <v>0.5</v>
      </c>
      <c r="Z3616" s="83">
        <v>0.5</v>
      </c>
      <c r="AA3616" s="83">
        <v>3</v>
      </c>
      <c r="AB3616" s="241">
        <f t="shared" si="272"/>
        <v>0.75</v>
      </c>
      <c r="AC3616" s="240" t="str">
        <f t="shared" si="273"/>
        <v>DÜŞÜK RİSK</v>
      </c>
      <c r="AD3616" s="81" t="s">
        <v>493</v>
      </c>
      <c r="AE3616" s="81" t="s">
        <v>131</v>
      </c>
      <c r="AF3616" s="240" t="s">
        <v>1463</v>
      </c>
      <c r="AG3616" s="83" t="s">
        <v>860</v>
      </c>
    </row>
    <row r="3617" spans="1:33" ht="157.5" x14ac:dyDescent="0.45">
      <c r="A3617" s="152">
        <v>3610</v>
      </c>
      <c r="B3617" s="153">
        <v>45875</v>
      </c>
      <c r="C3617" s="81" t="s">
        <v>66</v>
      </c>
      <c r="D3617" s="81" t="s">
        <v>6757</v>
      </c>
      <c r="E3617" s="254" t="s">
        <v>2088</v>
      </c>
      <c r="F3617" s="154" t="s">
        <v>4317</v>
      </c>
      <c r="G3617" s="83" t="s">
        <v>1464</v>
      </c>
      <c r="H3617" s="83" t="s">
        <v>1465</v>
      </c>
      <c r="I3617" s="83" t="s">
        <v>1466</v>
      </c>
      <c r="J3617" s="83" t="s">
        <v>1467</v>
      </c>
      <c r="K3617" s="83" t="s">
        <v>857</v>
      </c>
      <c r="L3617" s="84" t="s">
        <v>1468</v>
      </c>
      <c r="M3617" s="84" t="s">
        <v>917</v>
      </c>
      <c r="N3617" s="83">
        <v>6</v>
      </c>
      <c r="O3617" s="83">
        <v>2</v>
      </c>
      <c r="P3617" s="83">
        <v>3</v>
      </c>
      <c r="Q3617" s="241">
        <f t="shared" si="270"/>
        <v>36</v>
      </c>
      <c r="R3617" s="240" t="str">
        <f t="shared" si="271"/>
        <v>OLASI RİSK</v>
      </c>
      <c r="S3617" s="84" t="s">
        <v>918</v>
      </c>
      <c r="T3617" s="83" t="s">
        <v>132</v>
      </c>
      <c r="U3617" s="155" t="s">
        <v>919</v>
      </c>
      <c r="V3617" s="85" t="s">
        <v>558</v>
      </c>
      <c r="W3617" s="156" t="s">
        <v>919</v>
      </c>
      <c r="X3617" s="156" t="s">
        <v>858</v>
      </c>
      <c r="Y3617" s="83">
        <v>0.5</v>
      </c>
      <c r="Z3617" s="83">
        <v>0.5</v>
      </c>
      <c r="AA3617" s="83">
        <v>3</v>
      </c>
      <c r="AB3617" s="241">
        <f t="shared" si="272"/>
        <v>0.75</v>
      </c>
      <c r="AC3617" s="240" t="str">
        <f t="shared" si="273"/>
        <v>DÜŞÜK RİSK</v>
      </c>
      <c r="AD3617" s="81" t="s">
        <v>651</v>
      </c>
      <c r="AE3617" s="81" t="s">
        <v>132</v>
      </c>
      <c r="AF3617" s="240" t="s">
        <v>552</v>
      </c>
      <c r="AG3617" s="83" t="s">
        <v>1469</v>
      </c>
    </row>
    <row r="3618" spans="1:33" ht="140" x14ac:dyDescent="0.45">
      <c r="A3618" s="152">
        <v>3611</v>
      </c>
      <c r="B3618" s="153">
        <v>45875</v>
      </c>
      <c r="C3618" s="81" t="s">
        <v>66</v>
      </c>
      <c r="D3618" s="81" t="s">
        <v>6757</v>
      </c>
      <c r="E3618" s="254" t="s">
        <v>2088</v>
      </c>
      <c r="F3618" s="154" t="s">
        <v>4317</v>
      </c>
      <c r="G3618" s="83" t="s">
        <v>1470</v>
      </c>
      <c r="H3618" s="83" t="s">
        <v>1957</v>
      </c>
      <c r="I3618" s="83" t="s">
        <v>1472</v>
      </c>
      <c r="J3618" s="83" t="s">
        <v>1473</v>
      </c>
      <c r="K3618" s="83" t="s">
        <v>857</v>
      </c>
      <c r="L3618" s="84" t="s">
        <v>1474</v>
      </c>
      <c r="M3618" s="84" t="s">
        <v>917</v>
      </c>
      <c r="N3618" s="83">
        <v>0.5</v>
      </c>
      <c r="O3618" s="83">
        <v>1</v>
      </c>
      <c r="P3618" s="83">
        <v>3</v>
      </c>
      <c r="Q3618" s="241">
        <f t="shared" si="270"/>
        <v>1.5</v>
      </c>
      <c r="R3618" s="240" t="str">
        <f t="shared" si="271"/>
        <v>DÜŞÜK RİSK</v>
      </c>
      <c r="S3618" s="84" t="s">
        <v>918</v>
      </c>
      <c r="T3618" s="83" t="s">
        <v>191</v>
      </c>
      <c r="U3618" s="155" t="s">
        <v>919</v>
      </c>
      <c r="V3618" s="85" t="s">
        <v>558</v>
      </c>
      <c r="W3618" s="156" t="s">
        <v>919</v>
      </c>
      <c r="X3618" s="156" t="s">
        <v>858</v>
      </c>
      <c r="Y3618" s="83">
        <v>0.5</v>
      </c>
      <c r="Z3618" s="83">
        <v>1</v>
      </c>
      <c r="AA3618" s="83">
        <v>3</v>
      </c>
      <c r="AB3618" s="241">
        <f t="shared" si="272"/>
        <v>1.5</v>
      </c>
      <c r="AC3618" s="240" t="str">
        <f t="shared" si="273"/>
        <v>DÜŞÜK RİSK</v>
      </c>
      <c r="AD3618" s="81" t="s">
        <v>132</v>
      </c>
      <c r="AE3618" s="81" t="s">
        <v>191</v>
      </c>
      <c r="AF3618" s="240" t="s">
        <v>1502</v>
      </c>
      <c r="AG3618" s="83" t="s">
        <v>860</v>
      </c>
    </row>
    <row r="3619" spans="1:33" ht="105" x14ac:dyDescent="0.45">
      <c r="A3619" s="152">
        <v>3612</v>
      </c>
      <c r="B3619" s="153">
        <v>45875</v>
      </c>
      <c r="C3619" s="81" t="s">
        <v>66</v>
      </c>
      <c r="D3619" s="81" t="s">
        <v>6757</v>
      </c>
      <c r="E3619" s="254" t="s">
        <v>2088</v>
      </c>
      <c r="F3619" s="154" t="s">
        <v>4317</v>
      </c>
      <c r="G3619" s="83" t="s">
        <v>1470</v>
      </c>
      <c r="H3619" s="83" t="s">
        <v>1958</v>
      </c>
      <c r="I3619" s="83" t="s">
        <v>1476</v>
      </c>
      <c r="J3619" s="83" t="s">
        <v>1477</v>
      </c>
      <c r="K3619" s="83" t="s">
        <v>857</v>
      </c>
      <c r="L3619" s="84" t="s">
        <v>1478</v>
      </c>
      <c r="M3619" s="84" t="s">
        <v>917</v>
      </c>
      <c r="N3619" s="83">
        <v>0.5</v>
      </c>
      <c r="O3619" s="83">
        <v>0.5</v>
      </c>
      <c r="P3619" s="83">
        <v>3</v>
      </c>
      <c r="Q3619" s="241">
        <f t="shared" si="270"/>
        <v>0.75</v>
      </c>
      <c r="R3619" s="240" t="str">
        <f t="shared" si="271"/>
        <v>DÜŞÜK RİSK</v>
      </c>
      <c r="S3619" s="84" t="s">
        <v>918</v>
      </c>
      <c r="T3619" s="83" t="s">
        <v>186</v>
      </c>
      <c r="U3619" s="155" t="s">
        <v>919</v>
      </c>
      <c r="V3619" s="85" t="s">
        <v>558</v>
      </c>
      <c r="W3619" s="156" t="s">
        <v>919</v>
      </c>
      <c r="X3619" s="156" t="s">
        <v>858</v>
      </c>
      <c r="Y3619" s="83">
        <v>0.5</v>
      </c>
      <c r="Z3619" s="83">
        <v>0.5</v>
      </c>
      <c r="AA3619" s="83">
        <v>3</v>
      </c>
      <c r="AB3619" s="241">
        <f t="shared" si="272"/>
        <v>0.75</v>
      </c>
      <c r="AC3619" s="240" t="str">
        <f t="shared" si="273"/>
        <v>DÜŞÜK RİSK</v>
      </c>
      <c r="AD3619" s="81" t="s">
        <v>132</v>
      </c>
      <c r="AE3619" s="81" t="s">
        <v>186</v>
      </c>
      <c r="AF3619" s="240" t="s">
        <v>859</v>
      </c>
      <c r="AG3619" s="83" t="s">
        <v>860</v>
      </c>
    </row>
    <row r="3620" spans="1:33" ht="105" x14ac:dyDescent="0.45">
      <c r="A3620" s="152">
        <v>3613</v>
      </c>
      <c r="B3620" s="153">
        <v>45875</v>
      </c>
      <c r="C3620" s="81" t="s">
        <v>66</v>
      </c>
      <c r="D3620" s="81" t="s">
        <v>6757</v>
      </c>
      <c r="E3620" s="254" t="s">
        <v>2088</v>
      </c>
      <c r="F3620" s="154" t="s">
        <v>4317</v>
      </c>
      <c r="G3620" s="83" t="s">
        <v>1959</v>
      </c>
      <c r="H3620" s="83" t="s">
        <v>1960</v>
      </c>
      <c r="I3620" s="83" t="s">
        <v>1961</v>
      </c>
      <c r="J3620" s="83" t="s">
        <v>1962</v>
      </c>
      <c r="K3620" s="83" t="s">
        <v>1008</v>
      </c>
      <c r="L3620" s="84" t="s">
        <v>1963</v>
      </c>
      <c r="M3620" s="84" t="s">
        <v>917</v>
      </c>
      <c r="N3620" s="83">
        <v>1</v>
      </c>
      <c r="O3620" s="83">
        <v>3</v>
      </c>
      <c r="P3620" s="83">
        <v>3</v>
      </c>
      <c r="Q3620" s="241">
        <f t="shared" si="270"/>
        <v>9</v>
      </c>
      <c r="R3620" s="240" t="str">
        <f t="shared" si="271"/>
        <v>DÜŞÜK RİSK</v>
      </c>
      <c r="S3620" s="84" t="s">
        <v>918</v>
      </c>
      <c r="T3620" s="83" t="s">
        <v>186</v>
      </c>
      <c r="U3620" s="155" t="s">
        <v>919</v>
      </c>
      <c r="V3620" s="85" t="s">
        <v>558</v>
      </c>
      <c r="W3620" s="156" t="s">
        <v>919</v>
      </c>
      <c r="X3620" s="156" t="s">
        <v>858</v>
      </c>
      <c r="Y3620" s="83">
        <v>0.5</v>
      </c>
      <c r="Z3620" s="83">
        <v>0.5</v>
      </c>
      <c r="AA3620" s="83">
        <v>1</v>
      </c>
      <c r="AB3620" s="241">
        <f t="shared" si="272"/>
        <v>0.25</v>
      </c>
      <c r="AC3620" s="240" t="str">
        <f t="shared" si="273"/>
        <v>DÜŞÜK RİSK</v>
      </c>
      <c r="AD3620" s="81" t="s">
        <v>132</v>
      </c>
      <c r="AE3620" s="81" t="s">
        <v>186</v>
      </c>
      <c r="AF3620" s="240" t="s">
        <v>859</v>
      </c>
      <c r="AG3620" s="83" t="s">
        <v>1964</v>
      </c>
    </row>
    <row r="3621" spans="1:33" ht="87.5" x14ac:dyDescent="0.45">
      <c r="A3621" s="152">
        <v>3614</v>
      </c>
      <c r="B3621" s="153">
        <v>45875</v>
      </c>
      <c r="C3621" s="81" t="s">
        <v>66</v>
      </c>
      <c r="D3621" s="81" t="s">
        <v>6757</v>
      </c>
      <c r="E3621" s="254" t="s">
        <v>2088</v>
      </c>
      <c r="F3621" s="154" t="s">
        <v>4317</v>
      </c>
      <c r="G3621" s="83" t="s">
        <v>1959</v>
      </c>
      <c r="H3621" s="83" t="s">
        <v>1965</v>
      </c>
      <c r="I3621" s="83" t="s">
        <v>1966</v>
      </c>
      <c r="J3621" s="83" t="s">
        <v>1967</v>
      </c>
      <c r="K3621" s="83" t="s">
        <v>1008</v>
      </c>
      <c r="L3621" s="84" t="s">
        <v>1968</v>
      </c>
      <c r="M3621" s="84" t="s">
        <v>917</v>
      </c>
      <c r="N3621" s="83">
        <v>1</v>
      </c>
      <c r="O3621" s="83">
        <v>3</v>
      </c>
      <c r="P3621" s="83">
        <v>3</v>
      </c>
      <c r="Q3621" s="241">
        <f t="shared" si="270"/>
        <v>9</v>
      </c>
      <c r="R3621" s="240" t="str">
        <f t="shared" si="271"/>
        <v>DÜŞÜK RİSK</v>
      </c>
      <c r="S3621" s="84" t="s">
        <v>918</v>
      </c>
      <c r="T3621" s="83" t="s">
        <v>186</v>
      </c>
      <c r="U3621" s="155" t="s">
        <v>919</v>
      </c>
      <c r="V3621" s="85" t="s">
        <v>558</v>
      </c>
      <c r="W3621" s="156" t="s">
        <v>919</v>
      </c>
      <c r="X3621" s="156" t="s">
        <v>858</v>
      </c>
      <c r="Y3621" s="83">
        <v>1</v>
      </c>
      <c r="Z3621" s="83">
        <v>3</v>
      </c>
      <c r="AA3621" s="83">
        <v>3</v>
      </c>
      <c r="AB3621" s="241">
        <f t="shared" si="272"/>
        <v>9</v>
      </c>
      <c r="AC3621" s="240" t="str">
        <f t="shared" si="273"/>
        <v>DÜŞÜK RİSK</v>
      </c>
      <c r="AD3621" s="81" t="s">
        <v>132</v>
      </c>
      <c r="AE3621" s="81" t="s">
        <v>186</v>
      </c>
      <c r="AF3621" s="240" t="s">
        <v>1502</v>
      </c>
      <c r="AG3621" s="83" t="s">
        <v>1964</v>
      </c>
    </row>
    <row r="3622" spans="1:33" ht="105" x14ac:dyDescent="0.45">
      <c r="A3622" s="152">
        <v>3615</v>
      </c>
      <c r="B3622" s="153">
        <v>45875</v>
      </c>
      <c r="C3622" s="81" t="s">
        <v>66</v>
      </c>
      <c r="D3622" s="81" t="s">
        <v>6757</v>
      </c>
      <c r="E3622" s="254" t="s">
        <v>2088</v>
      </c>
      <c r="F3622" s="154" t="s">
        <v>4317</v>
      </c>
      <c r="G3622" s="83" t="s">
        <v>1479</v>
      </c>
      <c r="H3622" s="83" t="s">
        <v>1480</v>
      </c>
      <c r="I3622" s="83" t="s">
        <v>1481</v>
      </c>
      <c r="J3622" s="83" t="s">
        <v>1482</v>
      </c>
      <c r="K3622" s="83" t="s">
        <v>1008</v>
      </c>
      <c r="L3622" s="84" t="s">
        <v>1969</v>
      </c>
      <c r="M3622" s="84" t="s">
        <v>917</v>
      </c>
      <c r="N3622" s="83">
        <v>1</v>
      </c>
      <c r="O3622" s="83">
        <v>1</v>
      </c>
      <c r="P3622" s="83">
        <v>3</v>
      </c>
      <c r="Q3622" s="241">
        <f t="shared" si="270"/>
        <v>3</v>
      </c>
      <c r="R3622" s="240" t="str">
        <f t="shared" si="271"/>
        <v>DÜŞÜK RİSK</v>
      </c>
      <c r="S3622" s="84" t="s">
        <v>918</v>
      </c>
      <c r="T3622" s="83" t="s">
        <v>186</v>
      </c>
      <c r="U3622" s="155" t="s">
        <v>919</v>
      </c>
      <c r="V3622" s="85" t="s">
        <v>558</v>
      </c>
      <c r="W3622" s="156" t="s">
        <v>919</v>
      </c>
      <c r="X3622" s="156" t="s">
        <v>858</v>
      </c>
      <c r="Y3622" s="83">
        <v>1</v>
      </c>
      <c r="Z3622" s="83">
        <v>1</v>
      </c>
      <c r="AA3622" s="83">
        <v>3</v>
      </c>
      <c r="AB3622" s="241">
        <f t="shared" si="272"/>
        <v>3</v>
      </c>
      <c r="AC3622" s="240" t="str">
        <f t="shared" si="273"/>
        <v>DÜŞÜK RİSK</v>
      </c>
      <c r="AD3622" s="81" t="s">
        <v>132</v>
      </c>
      <c r="AE3622" s="81" t="s">
        <v>186</v>
      </c>
      <c r="AF3622" s="240" t="s">
        <v>1498</v>
      </c>
      <c r="AG3622" s="83" t="s">
        <v>4851</v>
      </c>
    </row>
    <row r="3623" spans="1:33" ht="105" x14ac:dyDescent="0.45">
      <c r="A3623" s="152">
        <v>3616</v>
      </c>
      <c r="B3623" s="153">
        <v>45875</v>
      </c>
      <c r="C3623" s="81" t="s">
        <v>66</v>
      </c>
      <c r="D3623" s="81" t="s">
        <v>6757</v>
      </c>
      <c r="E3623" s="254" t="s">
        <v>2088</v>
      </c>
      <c r="F3623" s="154" t="s">
        <v>4317</v>
      </c>
      <c r="G3623" s="83" t="s">
        <v>749</v>
      </c>
      <c r="H3623" s="83" t="s">
        <v>1970</v>
      </c>
      <c r="I3623" s="83" t="s">
        <v>1971</v>
      </c>
      <c r="J3623" s="83" t="s">
        <v>971</v>
      </c>
      <c r="K3623" s="83" t="s">
        <v>1008</v>
      </c>
      <c r="L3623" s="84" t="s">
        <v>1972</v>
      </c>
      <c r="M3623" s="84" t="s">
        <v>917</v>
      </c>
      <c r="N3623" s="83">
        <v>0.5</v>
      </c>
      <c r="O3623" s="83">
        <v>2</v>
      </c>
      <c r="P3623" s="83">
        <v>1</v>
      </c>
      <c r="Q3623" s="241">
        <f t="shared" si="270"/>
        <v>1</v>
      </c>
      <c r="R3623" s="240" t="str">
        <f t="shared" si="271"/>
        <v>DÜŞÜK RİSK</v>
      </c>
      <c r="S3623" s="84" t="s">
        <v>918</v>
      </c>
      <c r="T3623" s="83" t="s">
        <v>191</v>
      </c>
      <c r="U3623" s="155" t="s">
        <v>919</v>
      </c>
      <c r="V3623" s="85" t="s">
        <v>961</v>
      </c>
      <c r="W3623" s="156" t="s">
        <v>919</v>
      </c>
      <c r="X3623" s="156" t="s">
        <v>858</v>
      </c>
      <c r="Y3623" s="83">
        <v>0.5</v>
      </c>
      <c r="Z3623" s="83">
        <v>2</v>
      </c>
      <c r="AA3623" s="83">
        <v>1</v>
      </c>
      <c r="AB3623" s="241">
        <f t="shared" si="272"/>
        <v>1</v>
      </c>
      <c r="AC3623" s="240" t="str">
        <f t="shared" si="273"/>
        <v>DÜŞÜK RİSK</v>
      </c>
      <c r="AD3623" s="81" t="s">
        <v>132</v>
      </c>
      <c r="AE3623" s="81" t="s">
        <v>191</v>
      </c>
      <c r="AF3623" s="240" t="s">
        <v>1973</v>
      </c>
      <c r="AG3623" s="83" t="s">
        <v>860</v>
      </c>
    </row>
    <row r="3624" spans="1:33" ht="157.5" x14ac:dyDescent="0.45">
      <c r="A3624" s="152">
        <v>3617</v>
      </c>
      <c r="B3624" s="153">
        <v>45875</v>
      </c>
      <c r="C3624" s="81" t="s">
        <v>66</v>
      </c>
      <c r="D3624" s="81" t="s">
        <v>6757</v>
      </c>
      <c r="E3624" s="254" t="s">
        <v>2088</v>
      </c>
      <c r="F3624" s="154" t="s">
        <v>4317</v>
      </c>
      <c r="G3624" s="83" t="s">
        <v>749</v>
      </c>
      <c r="H3624" s="83" t="s">
        <v>3973</v>
      </c>
      <c r="I3624" s="83" t="s">
        <v>3974</v>
      </c>
      <c r="J3624" s="83" t="s">
        <v>971</v>
      </c>
      <c r="K3624" s="83" t="s">
        <v>1008</v>
      </c>
      <c r="L3624" s="84" t="s">
        <v>3975</v>
      </c>
      <c r="M3624" s="84" t="s">
        <v>917</v>
      </c>
      <c r="N3624" s="83">
        <v>0.5</v>
      </c>
      <c r="O3624" s="83">
        <v>2</v>
      </c>
      <c r="P3624" s="83">
        <v>1</v>
      </c>
      <c r="Q3624" s="241">
        <f t="shared" si="270"/>
        <v>1</v>
      </c>
      <c r="R3624" s="240" t="str">
        <f t="shared" si="271"/>
        <v>DÜŞÜK RİSK</v>
      </c>
      <c r="S3624" s="84" t="s">
        <v>1759</v>
      </c>
      <c r="T3624" s="83" t="s">
        <v>191</v>
      </c>
      <c r="U3624" s="155"/>
      <c r="V3624" s="85" t="s">
        <v>961</v>
      </c>
      <c r="W3624" s="156"/>
      <c r="X3624" s="156"/>
      <c r="Y3624" s="83"/>
      <c r="Z3624" s="83"/>
      <c r="AA3624" s="83"/>
      <c r="AB3624" s="241" t="str">
        <f t="shared" si="272"/>
        <v/>
      </c>
      <c r="AC3624" s="240" t="str">
        <f t="shared" si="273"/>
        <v/>
      </c>
      <c r="AD3624" s="81"/>
      <c r="AE3624" s="81"/>
      <c r="AF3624" s="240"/>
      <c r="AG3624" s="83"/>
    </row>
    <row r="3625" spans="1:33" ht="122.5" x14ac:dyDescent="0.45">
      <c r="A3625" s="152">
        <v>3618</v>
      </c>
      <c r="B3625" s="153">
        <v>45875</v>
      </c>
      <c r="C3625" s="81" t="s">
        <v>66</v>
      </c>
      <c r="D3625" s="81" t="s">
        <v>6757</v>
      </c>
      <c r="E3625" s="254" t="s">
        <v>2088</v>
      </c>
      <c r="F3625" s="154" t="s">
        <v>4317</v>
      </c>
      <c r="G3625" s="83" t="s">
        <v>1974</v>
      </c>
      <c r="H3625" s="83" t="s">
        <v>1975</v>
      </c>
      <c r="I3625" s="83" t="s">
        <v>1976</v>
      </c>
      <c r="J3625" s="83" t="s">
        <v>1977</v>
      </c>
      <c r="K3625" s="83" t="s">
        <v>1008</v>
      </c>
      <c r="L3625" s="84" t="s">
        <v>1978</v>
      </c>
      <c r="M3625" s="84" t="s">
        <v>917</v>
      </c>
      <c r="N3625" s="83">
        <v>1</v>
      </c>
      <c r="O3625" s="83">
        <v>3</v>
      </c>
      <c r="P3625" s="83">
        <v>7</v>
      </c>
      <c r="Q3625" s="241">
        <f t="shared" si="270"/>
        <v>21</v>
      </c>
      <c r="R3625" s="240" t="str">
        <f t="shared" si="271"/>
        <v>OLASI RİSK</v>
      </c>
      <c r="S3625" s="84" t="s">
        <v>918</v>
      </c>
      <c r="T3625" s="83" t="s">
        <v>186</v>
      </c>
      <c r="U3625" s="155" t="s">
        <v>919</v>
      </c>
      <c r="V3625" s="85" t="s">
        <v>558</v>
      </c>
      <c r="W3625" s="156" t="s">
        <v>919</v>
      </c>
      <c r="X3625" s="156" t="s">
        <v>858</v>
      </c>
      <c r="Y3625" s="83">
        <v>1</v>
      </c>
      <c r="Z3625" s="83">
        <v>3</v>
      </c>
      <c r="AA3625" s="83">
        <v>7</v>
      </c>
      <c r="AB3625" s="241">
        <f t="shared" si="272"/>
        <v>21</v>
      </c>
      <c r="AC3625" s="240" t="str">
        <f t="shared" si="273"/>
        <v>OLASI RİSK</v>
      </c>
      <c r="AD3625" s="81" t="s">
        <v>132</v>
      </c>
      <c r="AE3625" s="81" t="s">
        <v>186</v>
      </c>
      <c r="AF3625" s="240" t="s">
        <v>1502</v>
      </c>
      <c r="AG3625" s="83"/>
    </row>
    <row r="3626" spans="1:33" ht="122.5" x14ac:dyDescent="0.45">
      <c r="A3626" s="152">
        <v>3619</v>
      </c>
      <c r="B3626" s="153">
        <v>45875</v>
      </c>
      <c r="C3626" s="81" t="s">
        <v>66</v>
      </c>
      <c r="D3626" s="81" t="s">
        <v>6757</v>
      </c>
      <c r="E3626" s="254" t="s">
        <v>2088</v>
      </c>
      <c r="F3626" s="154" t="s">
        <v>4317</v>
      </c>
      <c r="G3626" s="83" t="s">
        <v>1979</v>
      </c>
      <c r="H3626" s="83" t="s">
        <v>1980</v>
      </c>
      <c r="I3626" s="83" t="s">
        <v>1981</v>
      </c>
      <c r="J3626" s="83" t="s">
        <v>1982</v>
      </c>
      <c r="K3626" s="83" t="s">
        <v>1008</v>
      </c>
      <c r="L3626" s="84" t="s">
        <v>1983</v>
      </c>
      <c r="M3626" s="84" t="s">
        <v>917</v>
      </c>
      <c r="N3626" s="83">
        <v>0.5</v>
      </c>
      <c r="O3626" s="83">
        <v>3</v>
      </c>
      <c r="P3626" s="83">
        <v>3</v>
      </c>
      <c r="Q3626" s="241">
        <f t="shared" si="270"/>
        <v>4.5</v>
      </c>
      <c r="R3626" s="240" t="str">
        <f t="shared" si="271"/>
        <v>DÜŞÜK RİSK</v>
      </c>
      <c r="S3626" s="84" t="s">
        <v>918</v>
      </c>
      <c r="T3626" s="83" t="s">
        <v>186</v>
      </c>
      <c r="U3626" s="155" t="s">
        <v>919</v>
      </c>
      <c r="V3626" s="85" t="s">
        <v>558</v>
      </c>
      <c r="W3626" s="156" t="s">
        <v>919</v>
      </c>
      <c r="X3626" s="156" t="s">
        <v>858</v>
      </c>
      <c r="Y3626" s="83">
        <v>1</v>
      </c>
      <c r="Z3626" s="83">
        <v>3</v>
      </c>
      <c r="AA3626" s="83">
        <v>3</v>
      </c>
      <c r="AB3626" s="241">
        <f t="shared" si="272"/>
        <v>9</v>
      </c>
      <c r="AC3626" s="240" t="str">
        <f t="shared" si="273"/>
        <v>DÜŞÜK RİSK</v>
      </c>
      <c r="AD3626" s="81" t="s">
        <v>132</v>
      </c>
      <c r="AE3626" s="81" t="s">
        <v>186</v>
      </c>
      <c r="AF3626" s="240" t="s">
        <v>1502</v>
      </c>
      <c r="AG3626" s="83"/>
    </row>
    <row r="3627" spans="1:33" ht="140" x14ac:dyDescent="0.45">
      <c r="A3627" s="152">
        <v>3620</v>
      </c>
      <c r="B3627" s="153">
        <v>45875</v>
      </c>
      <c r="C3627" s="81" t="s">
        <v>66</v>
      </c>
      <c r="D3627" s="81" t="s">
        <v>6757</v>
      </c>
      <c r="E3627" s="254" t="s">
        <v>2088</v>
      </c>
      <c r="F3627" s="154" t="s">
        <v>4317</v>
      </c>
      <c r="G3627" s="83" t="s">
        <v>963</v>
      </c>
      <c r="H3627" s="83" t="s">
        <v>1988</v>
      </c>
      <c r="I3627" s="83" t="s">
        <v>4172</v>
      </c>
      <c r="J3627" s="83" t="s">
        <v>1990</v>
      </c>
      <c r="K3627" s="83" t="s">
        <v>857</v>
      </c>
      <c r="L3627" s="84" t="s">
        <v>4173</v>
      </c>
      <c r="M3627" s="84" t="s">
        <v>917</v>
      </c>
      <c r="N3627" s="83">
        <v>0.5</v>
      </c>
      <c r="O3627" s="83">
        <v>0.5</v>
      </c>
      <c r="P3627" s="83">
        <v>3</v>
      </c>
      <c r="Q3627" s="241">
        <f t="shared" si="270"/>
        <v>0.75</v>
      </c>
      <c r="R3627" s="240" t="str">
        <f t="shared" si="271"/>
        <v>DÜŞÜK RİSK</v>
      </c>
      <c r="S3627" s="84" t="s">
        <v>918</v>
      </c>
      <c r="T3627" s="83" t="s">
        <v>191</v>
      </c>
      <c r="U3627" s="155" t="s">
        <v>919</v>
      </c>
      <c r="V3627" s="85" t="s">
        <v>558</v>
      </c>
      <c r="W3627" s="156" t="s">
        <v>919</v>
      </c>
      <c r="X3627" s="156" t="s">
        <v>858</v>
      </c>
      <c r="Y3627" s="83">
        <v>0.5</v>
      </c>
      <c r="Z3627" s="83">
        <v>0.5</v>
      </c>
      <c r="AA3627" s="83">
        <v>3</v>
      </c>
      <c r="AB3627" s="241">
        <f t="shared" si="272"/>
        <v>0.75</v>
      </c>
      <c r="AC3627" s="240" t="str">
        <f t="shared" si="273"/>
        <v>DÜŞÜK RİSK</v>
      </c>
      <c r="AD3627" s="81" t="s">
        <v>132</v>
      </c>
      <c r="AE3627" s="81" t="s">
        <v>191</v>
      </c>
      <c r="AF3627" s="240" t="s">
        <v>1502</v>
      </c>
      <c r="AG3627" s="83" t="s">
        <v>1593</v>
      </c>
    </row>
    <row r="3628" spans="1:33" ht="122.5" x14ac:dyDescent="0.45">
      <c r="A3628" s="152">
        <v>3621</v>
      </c>
      <c r="B3628" s="153">
        <v>45875</v>
      </c>
      <c r="C3628" s="83" t="s">
        <v>60</v>
      </c>
      <c r="D3628" s="81" t="s">
        <v>170</v>
      </c>
      <c r="E3628" s="254" t="s">
        <v>2088</v>
      </c>
      <c r="F3628" s="154" t="s">
        <v>4317</v>
      </c>
      <c r="G3628" s="83" t="s">
        <v>1493</v>
      </c>
      <c r="H3628" s="83" t="s">
        <v>1494</v>
      </c>
      <c r="I3628" s="83" t="s">
        <v>1495</v>
      </c>
      <c r="J3628" s="83" t="s">
        <v>1496</v>
      </c>
      <c r="K3628" s="83" t="s">
        <v>857</v>
      </c>
      <c r="L3628" s="84" t="s">
        <v>1497</v>
      </c>
      <c r="M3628" s="84" t="s">
        <v>917</v>
      </c>
      <c r="N3628" s="83">
        <v>0.5</v>
      </c>
      <c r="O3628" s="83">
        <v>0.5</v>
      </c>
      <c r="P3628" s="83">
        <v>3</v>
      </c>
      <c r="Q3628" s="241">
        <f t="shared" si="270"/>
        <v>0.75</v>
      </c>
      <c r="R3628" s="240" t="str">
        <f t="shared" si="271"/>
        <v>DÜŞÜK RİSK</v>
      </c>
      <c r="S3628" s="84" t="s">
        <v>918</v>
      </c>
      <c r="T3628" s="83" t="s">
        <v>186</v>
      </c>
      <c r="U3628" s="155" t="s">
        <v>919</v>
      </c>
      <c r="V3628" s="85" t="s">
        <v>558</v>
      </c>
      <c r="W3628" s="156" t="s">
        <v>919</v>
      </c>
      <c r="X3628" s="156" t="s">
        <v>858</v>
      </c>
      <c r="Y3628" s="83">
        <v>0.5</v>
      </c>
      <c r="Z3628" s="83">
        <v>0.5</v>
      </c>
      <c r="AA3628" s="83">
        <v>3</v>
      </c>
      <c r="AB3628" s="241">
        <f t="shared" si="272"/>
        <v>0.75</v>
      </c>
      <c r="AC3628" s="240" t="str">
        <f t="shared" si="273"/>
        <v>DÜŞÜK RİSK</v>
      </c>
      <c r="AD3628" s="81" t="s">
        <v>493</v>
      </c>
      <c r="AE3628" s="81" t="s">
        <v>186</v>
      </c>
      <c r="AF3628" s="240" t="s">
        <v>1498</v>
      </c>
      <c r="AG3628" s="83" t="s">
        <v>5456</v>
      </c>
    </row>
    <row r="3629" spans="1:33" ht="122.5" x14ac:dyDescent="0.45">
      <c r="A3629" s="152">
        <v>3622</v>
      </c>
      <c r="B3629" s="153">
        <v>45875</v>
      </c>
      <c r="C3629" s="83" t="s">
        <v>60</v>
      </c>
      <c r="D3629" s="81" t="s">
        <v>170</v>
      </c>
      <c r="E3629" s="254" t="s">
        <v>2088</v>
      </c>
      <c r="F3629" s="154" t="s">
        <v>4317</v>
      </c>
      <c r="G3629" s="83" t="s">
        <v>1493</v>
      </c>
      <c r="H3629" s="83" t="s">
        <v>1499</v>
      </c>
      <c r="I3629" s="83" t="s">
        <v>1500</v>
      </c>
      <c r="J3629" s="83" t="s">
        <v>971</v>
      </c>
      <c r="K3629" s="83" t="s">
        <v>857</v>
      </c>
      <c r="L3629" s="84" t="s">
        <v>1996</v>
      </c>
      <c r="M3629" s="84" t="s">
        <v>917</v>
      </c>
      <c r="N3629" s="83">
        <v>3</v>
      </c>
      <c r="O3629" s="83">
        <v>6</v>
      </c>
      <c r="P3629" s="83">
        <v>3</v>
      </c>
      <c r="Q3629" s="241">
        <f t="shared" si="270"/>
        <v>54</v>
      </c>
      <c r="R3629" s="240" t="str">
        <f t="shared" si="271"/>
        <v>OLASI RİSK</v>
      </c>
      <c r="S3629" s="84" t="s">
        <v>918</v>
      </c>
      <c r="T3629" s="83" t="s">
        <v>186</v>
      </c>
      <c r="U3629" s="155" t="s">
        <v>919</v>
      </c>
      <c r="V3629" s="85" t="s">
        <v>558</v>
      </c>
      <c r="W3629" s="156" t="s">
        <v>919</v>
      </c>
      <c r="X3629" s="156" t="s">
        <v>858</v>
      </c>
      <c r="Y3629" s="83">
        <v>1</v>
      </c>
      <c r="Z3629" s="83">
        <v>3</v>
      </c>
      <c r="AA3629" s="83">
        <v>3</v>
      </c>
      <c r="AB3629" s="241">
        <f t="shared" si="272"/>
        <v>9</v>
      </c>
      <c r="AC3629" s="240" t="str">
        <f t="shared" si="273"/>
        <v>DÜŞÜK RİSK</v>
      </c>
      <c r="AD3629" s="81" t="s">
        <v>132</v>
      </c>
      <c r="AE3629" s="81" t="s">
        <v>186</v>
      </c>
      <c r="AF3629" s="240" t="s">
        <v>1997</v>
      </c>
      <c r="AG3629" s="83" t="s">
        <v>5456</v>
      </c>
    </row>
    <row r="3630" spans="1:33" ht="157.5" x14ac:dyDescent="0.45">
      <c r="A3630" s="152">
        <v>3623</v>
      </c>
      <c r="B3630" s="153">
        <v>45875</v>
      </c>
      <c r="C3630" s="83" t="s">
        <v>60</v>
      </c>
      <c r="D3630" s="81" t="s">
        <v>170</v>
      </c>
      <c r="E3630" s="254" t="s">
        <v>2088</v>
      </c>
      <c r="F3630" s="154" t="s">
        <v>4317</v>
      </c>
      <c r="G3630" s="83" t="s">
        <v>1547</v>
      </c>
      <c r="H3630" s="83" t="s">
        <v>1548</v>
      </c>
      <c r="I3630" s="83" t="s">
        <v>1549</v>
      </c>
      <c r="J3630" s="83" t="s">
        <v>1550</v>
      </c>
      <c r="K3630" s="83" t="s">
        <v>1008</v>
      </c>
      <c r="L3630" s="84" t="s">
        <v>2004</v>
      </c>
      <c r="M3630" s="84" t="s">
        <v>917</v>
      </c>
      <c r="N3630" s="83">
        <v>0.5</v>
      </c>
      <c r="O3630" s="83">
        <v>0.5</v>
      </c>
      <c r="P3630" s="83">
        <v>3</v>
      </c>
      <c r="Q3630" s="241">
        <f t="shared" si="270"/>
        <v>0.75</v>
      </c>
      <c r="R3630" s="240" t="str">
        <f t="shared" si="271"/>
        <v>DÜŞÜK RİSK</v>
      </c>
      <c r="S3630" s="84" t="s">
        <v>918</v>
      </c>
      <c r="T3630" s="83" t="s">
        <v>184</v>
      </c>
      <c r="U3630" s="155" t="s">
        <v>919</v>
      </c>
      <c r="V3630" s="85" t="s">
        <v>558</v>
      </c>
      <c r="W3630" s="156" t="s">
        <v>919</v>
      </c>
      <c r="X3630" s="156" t="s">
        <v>858</v>
      </c>
      <c r="Y3630" s="83">
        <v>0.5</v>
      </c>
      <c r="Z3630" s="83">
        <v>0.5</v>
      </c>
      <c r="AA3630" s="83">
        <v>3</v>
      </c>
      <c r="AB3630" s="241">
        <f t="shared" si="272"/>
        <v>0.75</v>
      </c>
      <c r="AC3630" s="240" t="str">
        <f t="shared" si="273"/>
        <v>DÜŞÜK RİSK</v>
      </c>
      <c r="AD3630" s="81" t="s">
        <v>493</v>
      </c>
      <c r="AE3630" s="81" t="s">
        <v>184</v>
      </c>
      <c r="AF3630" s="240" t="s">
        <v>1551</v>
      </c>
      <c r="AG3630" s="83" t="s">
        <v>5463</v>
      </c>
    </row>
    <row r="3631" spans="1:33" ht="140" x14ac:dyDescent="0.45">
      <c r="A3631" s="152">
        <v>3624</v>
      </c>
      <c r="B3631" s="153">
        <v>45875</v>
      </c>
      <c r="C3631" s="83" t="s">
        <v>60</v>
      </c>
      <c r="D3631" s="81" t="s">
        <v>170</v>
      </c>
      <c r="E3631" s="254" t="s">
        <v>2088</v>
      </c>
      <c r="F3631" s="154" t="s">
        <v>4317</v>
      </c>
      <c r="G3631" s="83" t="s">
        <v>1547</v>
      </c>
      <c r="H3631" s="83" t="s">
        <v>1552</v>
      </c>
      <c r="I3631" s="83" t="s">
        <v>1553</v>
      </c>
      <c r="J3631" s="83" t="s">
        <v>1554</v>
      </c>
      <c r="K3631" s="83" t="s">
        <v>1008</v>
      </c>
      <c r="L3631" s="84" t="s">
        <v>2005</v>
      </c>
      <c r="M3631" s="84" t="s">
        <v>917</v>
      </c>
      <c r="N3631" s="83">
        <v>0.5</v>
      </c>
      <c r="O3631" s="83">
        <v>0.5</v>
      </c>
      <c r="P3631" s="83">
        <v>1</v>
      </c>
      <c r="Q3631" s="241">
        <f t="shared" si="270"/>
        <v>0.25</v>
      </c>
      <c r="R3631" s="240" t="str">
        <f t="shared" si="271"/>
        <v>DÜŞÜK RİSK</v>
      </c>
      <c r="S3631" s="84" t="s">
        <v>918</v>
      </c>
      <c r="T3631" s="83" t="s">
        <v>184</v>
      </c>
      <c r="U3631" s="155" t="s">
        <v>919</v>
      </c>
      <c r="V3631" s="85" t="s">
        <v>558</v>
      </c>
      <c r="W3631" s="156" t="s">
        <v>919</v>
      </c>
      <c r="X3631" s="156" t="s">
        <v>858</v>
      </c>
      <c r="Y3631" s="83">
        <v>0.5</v>
      </c>
      <c r="Z3631" s="83">
        <v>0.5</v>
      </c>
      <c r="AA3631" s="83">
        <v>3</v>
      </c>
      <c r="AB3631" s="241">
        <f t="shared" si="272"/>
        <v>0.75</v>
      </c>
      <c r="AC3631" s="240" t="str">
        <f t="shared" si="273"/>
        <v>DÜŞÜK RİSK</v>
      </c>
      <c r="AD3631" s="81" t="s">
        <v>493</v>
      </c>
      <c r="AE3631" s="81" t="s">
        <v>184</v>
      </c>
      <c r="AF3631" s="240" t="s">
        <v>1551</v>
      </c>
      <c r="AG3631" s="83" t="s">
        <v>5463</v>
      </c>
    </row>
    <row r="3632" spans="1:33" ht="192.5" x14ac:dyDescent="0.45">
      <c r="A3632" s="152">
        <v>3625</v>
      </c>
      <c r="B3632" s="153">
        <v>45875</v>
      </c>
      <c r="C3632" s="83" t="s">
        <v>63</v>
      </c>
      <c r="D3632" s="81" t="s">
        <v>173</v>
      </c>
      <c r="E3632" s="254" t="s">
        <v>2088</v>
      </c>
      <c r="F3632" s="154" t="s">
        <v>4317</v>
      </c>
      <c r="G3632" s="83" t="s">
        <v>2006</v>
      </c>
      <c r="H3632" s="83" t="s">
        <v>2007</v>
      </c>
      <c r="I3632" s="83" t="s">
        <v>2008</v>
      </c>
      <c r="J3632" s="83" t="s">
        <v>2009</v>
      </c>
      <c r="K3632" s="83" t="s">
        <v>857</v>
      </c>
      <c r="L3632" s="84" t="s">
        <v>2010</v>
      </c>
      <c r="M3632" s="84" t="s">
        <v>917</v>
      </c>
      <c r="N3632" s="83">
        <v>0.5</v>
      </c>
      <c r="O3632" s="83">
        <v>0.5</v>
      </c>
      <c r="P3632" s="83">
        <v>15</v>
      </c>
      <c r="Q3632" s="241">
        <f t="shared" si="270"/>
        <v>3.75</v>
      </c>
      <c r="R3632" s="240" t="str">
        <f t="shared" si="271"/>
        <v>DÜŞÜK RİSK</v>
      </c>
      <c r="S3632" s="84" t="s">
        <v>918</v>
      </c>
      <c r="T3632" s="83" t="s">
        <v>72</v>
      </c>
      <c r="U3632" s="155" t="s">
        <v>919</v>
      </c>
      <c r="V3632" s="85" t="s">
        <v>558</v>
      </c>
      <c r="W3632" s="156" t="s">
        <v>919</v>
      </c>
      <c r="X3632" s="156" t="s">
        <v>858</v>
      </c>
      <c r="Y3632" s="83">
        <v>0.5</v>
      </c>
      <c r="Z3632" s="83">
        <v>0.5</v>
      </c>
      <c r="AA3632" s="83">
        <v>15</v>
      </c>
      <c r="AB3632" s="241">
        <f t="shared" si="272"/>
        <v>3.75</v>
      </c>
      <c r="AC3632" s="240" t="str">
        <f t="shared" si="273"/>
        <v>DÜŞÜK RİSK</v>
      </c>
      <c r="AD3632" s="81" t="s">
        <v>651</v>
      </c>
      <c r="AE3632" s="81" t="s">
        <v>72</v>
      </c>
      <c r="AF3632" s="240" t="s">
        <v>2011</v>
      </c>
      <c r="AG3632" s="83" t="s">
        <v>2012</v>
      </c>
    </row>
    <row r="3633" spans="1:33" ht="105" x14ac:dyDescent="0.45">
      <c r="A3633" s="152">
        <v>3626</v>
      </c>
      <c r="B3633" s="153">
        <v>45875</v>
      </c>
      <c r="C3633" s="83" t="s">
        <v>63</v>
      </c>
      <c r="D3633" s="81" t="s">
        <v>176</v>
      </c>
      <c r="E3633" s="254" t="s">
        <v>2088</v>
      </c>
      <c r="F3633" s="154" t="s">
        <v>4317</v>
      </c>
      <c r="G3633" s="83" t="s">
        <v>2006</v>
      </c>
      <c r="H3633" s="83" t="s">
        <v>2013</v>
      </c>
      <c r="I3633" s="83" t="s">
        <v>2008</v>
      </c>
      <c r="J3633" s="83" t="s">
        <v>2009</v>
      </c>
      <c r="K3633" s="83" t="s">
        <v>857</v>
      </c>
      <c r="L3633" s="84" t="s">
        <v>2014</v>
      </c>
      <c r="M3633" s="84" t="s">
        <v>917</v>
      </c>
      <c r="N3633" s="83">
        <v>0.5</v>
      </c>
      <c r="O3633" s="83">
        <v>0.5</v>
      </c>
      <c r="P3633" s="83">
        <v>15</v>
      </c>
      <c r="Q3633" s="241">
        <f t="shared" si="270"/>
        <v>3.75</v>
      </c>
      <c r="R3633" s="240" t="str">
        <f t="shared" si="271"/>
        <v>DÜŞÜK RİSK</v>
      </c>
      <c r="S3633" s="84" t="s">
        <v>918</v>
      </c>
      <c r="T3633" s="83" t="s">
        <v>132</v>
      </c>
      <c r="U3633" s="155" t="s">
        <v>919</v>
      </c>
      <c r="V3633" s="85" t="s">
        <v>558</v>
      </c>
      <c r="W3633" s="156" t="s">
        <v>919</v>
      </c>
      <c r="X3633" s="156" t="s">
        <v>858</v>
      </c>
      <c r="Y3633" s="83">
        <v>0.5</v>
      </c>
      <c r="Z3633" s="83">
        <v>0.5</v>
      </c>
      <c r="AA3633" s="83">
        <v>15</v>
      </c>
      <c r="AB3633" s="241">
        <f t="shared" si="272"/>
        <v>3.75</v>
      </c>
      <c r="AC3633" s="240" t="str">
        <f t="shared" si="273"/>
        <v>DÜŞÜK RİSK</v>
      </c>
      <c r="AD3633" s="81" t="s">
        <v>931</v>
      </c>
      <c r="AE3633" s="81" t="s">
        <v>132</v>
      </c>
      <c r="AF3633" s="240" t="s">
        <v>2015</v>
      </c>
      <c r="AG3633" s="83" t="s">
        <v>2012</v>
      </c>
    </row>
    <row r="3634" spans="1:33" ht="87.5" x14ac:dyDescent="0.45">
      <c r="A3634" s="152">
        <v>3627</v>
      </c>
      <c r="B3634" s="153">
        <v>45875</v>
      </c>
      <c r="C3634" s="83" t="s">
        <v>60</v>
      </c>
      <c r="D3634" s="81" t="s">
        <v>170</v>
      </c>
      <c r="E3634" s="254" t="s">
        <v>2088</v>
      </c>
      <c r="F3634" s="154" t="s">
        <v>4317</v>
      </c>
      <c r="G3634" s="83" t="s">
        <v>1512</v>
      </c>
      <c r="H3634" s="83" t="s">
        <v>1521</v>
      </c>
      <c r="I3634" s="83" t="s">
        <v>1522</v>
      </c>
      <c r="J3634" s="83" t="s">
        <v>1523</v>
      </c>
      <c r="K3634" s="83" t="s">
        <v>857</v>
      </c>
      <c r="L3634" s="84" t="s">
        <v>1524</v>
      </c>
      <c r="M3634" s="84" t="s">
        <v>917</v>
      </c>
      <c r="N3634" s="83">
        <v>0.5</v>
      </c>
      <c r="O3634" s="83">
        <v>0.5</v>
      </c>
      <c r="P3634" s="83">
        <v>1</v>
      </c>
      <c r="Q3634" s="241">
        <f t="shared" si="270"/>
        <v>0.25</v>
      </c>
      <c r="R3634" s="240" t="str">
        <f t="shared" si="271"/>
        <v>DÜŞÜK RİSK</v>
      </c>
      <c r="S3634" s="84" t="s">
        <v>918</v>
      </c>
      <c r="T3634" s="83" t="s">
        <v>186</v>
      </c>
      <c r="U3634" s="155" t="s">
        <v>919</v>
      </c>
      <c r="V3634" s="85" t="s">
        <v>558</v>
      </c>
      <c r="W3634" s="156" t="s">
        <v>919</v>
      </c>
      <c r="X3634" s="156" t="s">
        <v>858</v>
      </c>
      <c r="Y3634" s="83">
        <v>0.5</v>
      </c>
      <c r="Z3634" s="83">
        <v>0.5</v>
      </c>
      <c r="AA3634" s="83">
        <v>1</v>
      </c>
      <c r="AB3634" s="241">
        <f t="shared" si="272"/>
        <v>0.25</v>
      </c>
      <c r="AC3634" s="240" t="str">
        <f t="shared" si="273"/>
        <v>DÜŞÜK RİSK</v>
      </c>
      <c r="AD3634" s="81" t="s">
        <v>132</v>
      </c>
      <c r="AE3634" s="81" t="s">
        <v>186</v>
      </c>
      <c r="AF3634" s="240" t="s">
        <v>564</v>
      </c>
      <c r="AG3634" s="83" t="s">
        <v>5460</v>
      </c>
    </row>
    <row r="3635" spans="1:33" ht="140" x14ac:dyDescent="0.45">
      <c r="A3635" s="152">
        <v>3628</v>
      </c>
      <c r="B3635" s="153">
        <v>45875</v>
      </c>
      <c r="C3635" s="83" t="s">
        <v>60</v>
      </c>
      <c r="D3635" s="81" t="s">
        <v>170</v>
      </c>
      <c r="E3635" s="254" t="s">
        <v>2088</v>
      </c>
      <c r="F3635" s="154" t="s">
        <v>4317</v>
      </c>
      <c r="G3635" s="83" t="s">
        <v>1512</v>
      </c>
      <c r="H3635" s="83" t="s">
        <v>1525</v>
      </c>
      <c r="I3635" s="83" t="s">
        <v>1526</v>
      </c>
      <c r="J3635" s="83" t="s">
        <v>1527</v>
      </c>
      <c r="K3635" s="83" t="s">
        <v>857</v>
      </c>
      <c r="L3635" s="84" t="s">
        <v>1528</v>
      </c>
      <c r="M3635" s="84" t="s">
        <v>917</v>
      </c>
      <c r="N3635" s="83">
        <v>0.5</v>
      </c>
      <c r="O3635" s="83">
        <v>0.5</v>
      </c>
      <c r="P3635" s="83">
        <v>1</v>
      </c>
      <c r="Q3635" s="241">
        <f t="shared" si="270"/>
        <v>0.25</v>
      </c>
      <c r="R3635" s="240" t="str">
        <f t="shared" si="271"/>
        <v>DÜŞÜK RİSK</v>
      </c>
      <c r="S3635" s="84" t="s">
        <v>918</v>
      </c>
      <c r="T3635" s="83" t="s">
        <v>186</v>
      </c>
      <c r="U3635" s="155" t="s">
        <v>919</v>
      </c>
      <c r="V3635" s="85" t="s">
        <v>558</v>
      </c>
      <c r="W3635" s="156" t="s">
        <v>919</v>
      </c>
      <c r="X3635" s="156" t="s">
        <v>858</v>
      </c>
      <c r="Y3635" s="83">
        <v>0.5</v>
      </c>
      <c r="Z3635" s="83">
        <v>0.5</v>
      </c>
      <c r="AA3635" s="83">
        <v>1</v>
      </c>
      <c r="AB3635" s="241">
        <f t="shared" si="272"/>
        <v>0.25</v>
      </c>
      <c r="AC3635" s="240" t="str">
        <f t="shared" si="273"/>
        <v>DÜŞÜK RİSK</v>
      </c>
      <c r="AD3635" s="81" t="s">
        <v>132</v>
      </c>
      <c r="AE3635" s="81" t="s">
        <v>186</v>
      </c>
      <c r="AF3635" s="240" t="s">
        <v>564</v>
      </c>
      <c r="AG3635" s="83" t="s">
        <v>5461</v>
      </c>
    </row>
    <row r="3636" spans="1:33" ht="122.5" x14ac:dyDescent="0.45">
      <c r="A3636" s="152">
        <v>3629</v>
      </c>
      <c r="B3636" s="153">
        <v>45875</v>
      </c>
      <c r="C3636" s="83" t="s">
        <v>60</v>
      </c>
      <c r="D3636" s="81" t="s">
        <v>170</v>
      </c>
      <c r="E3636" s="254" t="s">
        <v>2088</v>
      </c>
      <c r="F3636" s="154" t="s">
        <v>4317</v>
      </c>
      <c r="G3636" s="83" t="s">
        <v>1529</v>
      </c>
      <c r="H3636" s="83" t="s">
        <v>1530</v>
      </c>
      <c r="I3636" s="83" t="s">
        <v>1531</v>
      </c>
      <c r="J3636" s="83" t="s">
        <v>1532</v>
      </c>
      <c r="K3636" s="83" t="s">
        <v>857</v>
      </c>
      <c r="L3636" s="84" t="s">
        <v>1533</v>
      </c>
      <c r="M3636" s="84" t="s">
        <v>917</v>
      </c>
      <c r="N3636" s="83">
        <v>1</v>
      </c>
      <c r="O3636" s="83">
        <v>3</v>
      </c>
      <c r="P3636" s="83">
        <v>3</v>
      </c>
      <c r="Q3636" s="241">
        <f t="shared" si="270"/>
        <v>9</v>
      </c>
      <c r="R3636" s="240" t="str">
        <f t="shared" si="271"/>
        <v>DÜŞÜK RİSK</v>
      </c>
      <c r="S3636" s="84" t="s">
        <v>918</v>
      </c>
      <c r="T3636" s="83" t="s">
        <v>186</v>
      </c>
      <c r="U3636" s="155" t="s">
        <v>919</v>
      </c>
      <c r="V3636" s="85" t="s">
        <v>558</v>
      </c>
      <c r="W3636" s="156" t="s">
        <v>919</v>
      </c>
      <c r="X3636" s="156" t="s">
        <v>858</v>
      </c>
      <c r="Y3636" s="83">
        <v>1</v>
      </c>
      <c r="Z3636" s="83">
        <v>3</v>
      </c>
      <c r="AA3636" s="83">
        <v>1</v>
      </c>
      <c r="AB3636" s="241">
        <f t="shared" si="272"/>
        <v>3</v>
      </c>
      <c r="AC3636" s="240" t="str">
        <f t="shared" si="273"/>
        <v>DÜŞÜK RİSK</v>
      </c>
      <c r="AD3636" s="81" t="s">
        <v>132</v>
      </c>
      <c r="AE3636" s="81" t="s">
        <v>186</v>
      </c>
      <c r="AF3636" s="240" t="s">
        <v>564</v>
      </c>
      <c r="AG3636" s="83" t="s">
        <v>5462</v>
      </c>
    </row>
    <row r="3637" spans="1:33" ht="175" x14ac:dyDescent="0.45">
      <c r="A3637" s="152">
        <v>3630</v>
      </c>
      <c r="B3637" s="153">
        <v>45875</v>
      </c>
      <c r="C3637" s="83" t="s">
        <v>60</v>
      </c>
      <c r="D3637" s="81" t="s">
        <v>170</v>
      </c>
      <c r="E3637" s="254" t="s">
        <v>2088</v>
      </c>
      <c r="F3637" s="154" t="s">
        <v>4317</v>
      </c>
      <c r="G3637" s="83" t="s">
        <v>1529</v>
      </c>
      <c r="H3637" s="83" t="s">
        <v>1534</v>
      </c>
      <c r="I3637" s="83" t="s">
        <v>1535</v>
      </c>
      <c r="J3637" s="83" t="s">
        <v>1536</v>
      </c>
      <c r="K3637" s="83" t="s">
        <v>857</v>
      </c>
      <c r="L3637" s="84" t="s">
        <v>1537</v>
      </c>
      <c r="M3637" s="84" t="s">
        <v>917</v>
      </c>
      <c r="N3637" s="83">
        <v>0.5</v>
      </c>
      <c r="O3637" s="83">
        <v>0.5</v>
      </c>
      <c r="P3637" s="83">
        <v>1</v>
      </c>
      <c r="Q3637" s="241">
        <f t="shared" si="270"/>
        <v>0.25</v>
      </c>
      <c r="R3637" s="240" t="str">
        <f t="shared" si="271"/>
        <v>DÜŞÜK RİSK</v>
      </c>
      <c r="S3637" s="84" t="s">
        <v>918</v>
      </c>
      <c r="T3637" s="83" t="s">
        <v>186</v>
      </c>
      <c r="U3637" s="155" t="s">
        <v>919</v>
      </c>
      <c r="V3637" s="85" t="s">
        <v>558</v>
      </c>
      <c r="W3637" s="156" t="s">
        <v>919</v>
      </c>
      <c r="X3637" s="156" t="s">
        <v>858</v>
      </c>
      <c r="Y3637" s="83">
        <v>0.5</v>
      </c>
      <c r="Z3637" s="83">
        <v>0.5</v>
      </c>
      <c r="AA3637" s="83">
        <v>1</v>
      </c>
      <c r="AB3637" s="241">
        <f t="shared" si="272"/>
        <v>0.25</v>
      </c>
      <c r="AC3637" s="240" t="str">
        <f t="shared" si="273"/>
        <v>DÜŞÜK RİSK</v>
      </c>
      <c r="AD3637" s="81" t="s">
        <v>931</v>
      </c>
      <c r="AE3637" s="81" t="s">
        <v>186</v>
      </c>
      <c r="AF3637" s="240" t="s">
        <v>1538</v>
      </c>
      <c r="AG3637" s="83" t="s">
        <v>5462</v>
      </c>
    </row>
    <row r="3638" spans="1:33" ht="105" x14ac:dyDescent="0.45">
      <c r="A3638" s="152">
        <v>3631</v>
      </c>
      <c r="B3638" s="153">
        <v>45875</v>
      </c>
      <c r="C3638" s="83" t="s">
        <v>72</v>
      </c>
      <c r="D3638" s="81" t="s">
        <v>130</v>
      </c>
      <c r="E3638" s="154" t="s">
        <v>4324</v>
      </c>
      <c r="F3638" s="154" t="s">
        <v>4324</v>
      </c>
      <c r="G3638" s="83" t="s">
        <v>956</v>
      </c>
      <c r="H3638" s="83" t="s">
        <v>957</v>
      </c>
      <c r="I3638" s="83" t="s">
        <v>958</v>
      </c>
      <c r="J3638" s="83" t="s">
        <v>959</v>
      </c>
      <c r="K3638" s="83" t="s">
        <v>515</v>
      </c>
      <c r="L3638" s="84" t="s">
        <v>4325</v>
      </c>
      <c r="M3638" s="84" t="s">
        <v>917</v>
      </c>
      <c r="N3638" s="83">
        <v>0.5</v>
      </c>
      <c r="O3638" s="83">
        <v>6</v>
      </c>
      <c r="P3638" s="83">
        <v>1</v>
      </c>
      <c r="Q3638" s="241">
        <f t="shared" si="270"/>
        <v>3</v>
      </c>
      <c r="R3638" s="240" t="str">
        <f t="shared" si="271"/>
        <v>DÜŞÜK RİSK</v>
      </c>
      <c r="S3638" s="84" t="s">
        <v>918</v>
      </c>
      <c r="T3638" s="83" t="s">
        <v>186</v>
      </c>
      <c r="U3638" s="155" t="s">
        <v>2375</v>
      </c>
      <c r="V3638" s="85" t="s">
        <v>961</v>
      </c>
      <c r="W3638" s="156" t="s">
        <v>2375</v>
      </c>
      <c r="X3638" s="156" t="s">
        <v>858</v>
      </c>
      <c r="Y3638" s="83">
        <v>0.5</v>
      </c>
      <c r="Z3638" s="83">
        <v>6</v>
      </c>
      <c r="AA3638" s="83">
        <v>1</v>
      </c>
      <c r="AB3638" s="241">
        <f t="shared" si="272"/>
        <v>3</v>
      </c>
      <c r="AC3638" s="240" t="str">
        <f t="shared" si="273"/>
        <v>DÜŞÜK RİSK</v>
      </c>
      <c r="AD3638" s="81" t="s">
        <v>132</v>
      </c>
      <c r="AE3638" s="81" t="s">
        <v>186</v>
      </c>
      <c r="AF3638" s="240" t="s">
        <v>4022</v>
      </c>
      <c r="AG3638" s="83" t="s">
        <v>962</v>
      </c>
    </row>
    <row r="3639" spans="1:33" ht="105" x14ac:dyDescent="0.45">
      <c r="A3639" s="152">
        <v>3632</v>
      </c>
      <c r="B3639" s="153">
        <v>45875</v>
      </c>
      <c r="C3639" s="83" t="s">
        <v>72</v>
      </c>
      <c r="D3639" s="81" t="s">
        <v>130</v>
      </c>
      <c r="E3639" s="154" t="s">
        <v>4324</v>
      </c>
      <c r="F3639" s="154" t="s">
        <v>4324</v>
      </c>
      <c r="G3639" s="83" t="s">
        <v>855</v>
      </c>
      <c r="H3639" s="83" t="s">
        <v>4326</v>
      </c>
      <c r="I3639" s="83" t="s">
        <v>4327</v>
      </c>
      <c r="J3639" s="83" t="s">
        <v>4328</v>
      </c>
      <c r="K3639" s="83" t="s">
        <v>515</v>
      </c>
      <c r="L3639" s="84" t="s">
        <v>4329</v>
      </c>
      <c r="M3639" s="84" t="s">
        <v>917</v>
      </c>
      <c r="N3639" s="83">
        <v>0.5</v>
      </c>
      <c r="O3639" s="83">
        <v>2</v>
      </c>
      <c r="P3639" s="83">
        <v>7</v>
      </c>
      <c r="Q3639" s="241">
        <f t="shared" si="270"/>
        <v>7</v>
      </c>
      <c r="R3639" s="240" t="str">
        <f t="shared" si="271"/>
        <v>DÜŞÜK RİSK</v>
      </c>
      <c r="S3639" s="84" t="s">
        <v>918</v>
      </c>
      <c r="T3639" s="83" t="s">
        <v>191</v>
      </c>
      <c r="U3639" s="155" t="s">
        <v>2375</v>
      </c>
      <c r="V3639" s="85" t="s">
        <v>558</v>
      </c>
      <c r="W3639" s="156" t="s">
        <v>2375</v>
      </c>
      <c r="X3639" s="156" t="s">
        <v>858</v>
      </c>
      <c r="Y3639" s="83">
        <v>0.5</v>
      </c>
      <c r="Z3639" s="83">
        <v>2</v>
      </c>
      <c r="AA3639" s="83">
        <v>7</v>
      </c>
      <c r="AB3639" s="241">
        <f t="shared" si="272"/>
        <v>7</v>
      </c>
      <c r="AC3639" s="240" t="str">
        <f t="shared" si="273"/>
        <v>DÜŞÜK RİSK</v>
      </c>
      <c r="AD3639" s="81" t="s">
        <v>493</v>
      </c>
      <c r="AE3639" s="81" t="s">
        <v>191</v>
      </c>
      <c r="AF3639" s="240" t="s">
        <v>4022</v>
      </c>
      <c r="AG3639" s="83" t="s">
        <v>860</v>
      </c>
    </row>
    <row r="3640" spans="1:33" ht="105" x14ac:dyDescent="0.45">
      <c r="A3640" s="152">
        <v>3633</v>
      </c>
      <c r="B3640" s="153">
        <v>45875</v>
      </c>
      <c r="C3640" s="83" t="s">
        <v>72</v>
      </c>
      <c r="D3640" s="81" t="s">
        <v>130</v>
      </c>
      <c r="E3640" s="154" t="s">
        <v>4324</v>
      </c>
      <c r="F3640" s="154" t="s">
        <v>4324</v>
      </c>
      <c r="G3640" s="83" t="s">
        <v>855</v>
      </c>
      <c r="H3640" s="83" t="s">
        <v>4330</v>
      </c>
      <c r="I3640" s="83" t="s">
        <v>4331</v>
      </c>
      <c r="J3640" s="83" t="s">
        <v>4332</v>
      </c>
      <c r="K3640" s="83" t="s">
        <v>515</v>
      </c>
      <c r="L3640" s="84" t="s">
        <v>4333</v>
      </c>
      <c r="M3640" s="84" t="s">
        <v>917</v>
      </c>
      <c r="N3640" s="83">
        <v>3</v>
      </c>
      <c r="O3640" s="83">
        <v>3</v>
      </c>
      <c r="P3640" s="83">
        <v>3</v>
      </c>
      <c r="Q3640" s="241">
        <f t="shared" si="270"/>
        <v>27</v>
      </c>
      <c r="R3640" s="240" t="str">
        <f t="shared" si="271"/>
        <v>OLASI RİSK</v>
      </c>
      <c r="S3640" s="84" t="s">
        <v>918</v>
      </c>
      <c r="T3640" s="83" t="s">
        <v>190</v>
      </c>
      <c r="U3640" s="155" t="s">
        <v>2375</v>
      </c>
      <c r="V3640" s="85" t="s">
        <v>930</v>
      </c>
      <c r="W3640" s="156" t="s">
        <v>2375</v>
      </c>
      <c r="X3640" s="156" t="s">
        <v>858</v>
      </c>
      <c r="Y3640" s="83">
        <v>1</v>
      </c>
      <c r="Z3640" s="83">
        <v>1</v>
      </c>
      <c r="AA3640" s="83">
        <v>3</v>
      </c>
      <c r="AB3640" s="241">
        <f t="shared" si="272"/>
        <v>3</v>
      </c>
      <c r="AC3640" s="240" t="str">
        <f t="shared" si="273"/>
        <v>DÜŞÜK RİSK</v>
      </c>
      <c r="AD3640" s="81" t="s">
        <v>931</v>
      </c>
      <c r="AE3640" s="81" t="s">
        <v>190</v>
      </c>
      <c r="AF3640" s="240" t="s">
        <v>932</v>
      </c>
      <c r="AG3640" s="83" t="s">
        <v>860</v>
      </c>
    </row>
    <row r="3641" spans="1:33" ht="105" x14ac:dyDescent="0.45">
      <c r="A3641" s="152">
        <v>3634</v>
      </c>
      <c r="B3641" s="153">
        <v>45875</v>
      </c>
      <c r="C3641" s="83" t="s">
        <v>72</v>
      </c>
      <c r="D3641" s="81" t="s">
        <v>130</v>
      </c>
      <c r="E3641" s="154" t="s">
        <v>4324</v>
      </c>
      <c r="F3641" s="154" t="s">
        <v>4324</v>
      </c>
      <c r="G3641" s="83" t="s">
        <v>4334</v>
      </c>
      <c r="H3641" s="83" t="s">
        <v>4335</v>
      </c>
      <c r="I3641" s="83" t="s">
        <v>4336</v>
      </c>
      <c r="J3641" s="83" t="s">
        <v>4337</v>
      </c>
      <c r="K3641" s="83" t="s">
        <v>515</v>
      </c>
      <c r="L3641" s="84" t="s">
        <v>4338</v>
      </c>
      <c r="M3641" s="84" t="s">
        <v>917</v>
      </c>
      <c r="N3641" s="83">
        <v>0.5</v>
      </c>
      <c r="O3641" s="83">
        <v>1</v>
      </c>
      <c r="P3641" s="83">
        <v>3</v>
      </c>
      <c r="Q3641" s="241">
        <f t="shared" si="270"/>
        <v>1.5</v>
      </c>
      <c r="R3641" s="240" t="str">
        <f t="shared" si="271"/>
        <v>DÜŞÜK RİSK</v>
      </c>
      <c r="S3641" s="84" t="s">
        <v>2386</v>
      </c>
      <c r="T3641" s="83" t="s">
        <v>190</v>
      </c>
      <c r="U3641" s="155" t="s">
        <v>2375</v>
      </c>
      <c r="V3641" s="85" t="s">
        <v>961</v>
      </c>
      <c r="W3641" s="156" t="s">
        <v>2375</v>
      </c>
      <c r="X3641" s="156" t="s">
        <v>858</v>
      </c>
      <c r="Y3641" s="83">
        <v>0.5</v>
      </c>
      <c r="Z3641" s="83">
        <v>1</v>
      </c>
      <c r="AA3641" s="83">
        <v>3</v>
      </c>
      <c r="AB3641" s="241">
        <f t="shared" si="272"/>
        <v>1.5</v>
      </c>
      <c r="AC3641" s="240" t="str">
        <f t="shared" si="273"/>
        <v>DÜŞÜK RİSK</v>
      </c>
      <c r="AD3641" s="81" t="s">
        <v>493</v>
      </c>
      <c r="AE3641" s="81" t="s">
        <v>190</v>
      </c>
      <c r="AF3641" s="240" t="s">
        <v>4022</v>
      </c>
      <c r="AG3641" s="83" t="s">
        <v>860</v>
      </c>
    </row>
    <row r="3642" spans="1:33" ht="105" x14ac:dyDescent="0.45">
      <c r="A3642" s="152">
        <v>3635</v>
      </c>
      <c r="B3642" s="153">
        <v>45875</v>
      </c>
      <c r="C3642" s="83" t="s">
        <v>72</v>
      </c>
      <c r="D3642" s="81" t="s">
        <v>130</v>
      </c>
      <c r="E3642" s="154" t="s">
        <v>4324</v>
      </c>
      <c r="F3642" s="154" t="s">
        <v>4324</v>
      </c>
      <c r="G3642" s="83" t="s">
        <v>4339</v>
      </c>
      <c r="H3642" s="83" t="s">
        <v>4340</v>
      </c>
      <c r="I3642" s="83" t="s">
        <v>4341</v>
      </c>
      <c r="J3642" s="83" t="s">
        <v>2273</v>
      </c>
      <c r="K3642" s="83" t="s">
        <v>515</v>
      </c>
      <c r="L3642" s="84" t="s">
        <v>4342</v>
      </c>
      <c r="M3642" s="84" t="s">
        <v>917</v>
      </c>
      <c r="N3642" s="83">
        <v>1</v>
      </c>
      <c r="O3642" s="83">
        <v>1</v>
      </c>
      <c r="P3642" s="83">
        <v>1</v>
      </c>
      <c r="Q3642" s="241">
        <f t="shared" si="270"/>
        <v>1</v>
      </c>
      <c r="R3642" s="240" t="str">
        <f t="shared" si="271"/>
        <v>DÜŞÜK RİSK</v>
      </c>
      <c r="S3642" s="84" t="s">
        <v>1759</v>
      </c>
      <c r="T3642" s="83" t="s">
        <v>186</v>
      </c>
      <c r="U3642" s="155" t="s">
        <v>2375</v>
      </c>
      <c r="V3642" s="85" t="s">
        <v>961</v>
      </c>
      <c r="W3642" s="156" t="s">
        <v>2375</v>
      </c>
      <c r="X3642" s="156" t="s">
        <v>858</v>
      </c>
      <c r="Y3642" s="83">
        <v>1</v>
      </c>
      <c r="Z3642" s="83">
        <v>1</v>
      </c>
      <c r="AA3642" s="83">
        <v>1</v>
      </c>
      <c r="AB3642" s="241">
        <f t="shared" si="272"/>
        <v>1</v>
      </c>
      <c r="AC3642" s="240" t="str">
        <f t="shared" si="273"/>
        <v>DÜŞÜK RİSK</v>
      </c>
      <c r="AD3642" s="81" t="s">
        <v>132</v>
      </c>
      <c r="AE3642" s="81" t="s">
        <v>186</v>
      </c>
      <c r="AF3642" s="240" t="s">
        <v>4022</v>
      </c>
      <c r="AG3642" s="83" t="s">
        <v>962</v>
      </c>
    </row>
    <row r="3643" spans="1:33" ht="175" x14ac:dyDescent="0.45">
      <c r="A3643" s="152">
        <v>3636</v>
      </c>
      <c r="B3643" s="153">
        <v>45875</v>
      </c>
      <c r="C3643" s="83" t="s">
        <v>72</v>
      </c>
      <c r="D3643" s="81" t="s">
        <v>130</v>
      </c>
      <c r="E3643" s="154" t="s">
        <v>4324</v>
      </c>
      <c r="F3643" s="154" t="s">
        <v>4324</v>
      </c>
      <c r="G3643" s="83" t="s">
        <v>4339</v>
      </c>
      <c r="H3643" s="83" t="s">
        <v>4343</v>
      </c>
      <c r="I3643" s="83" t="s">
        <v>4344</v>
      </c>
      <c r="J3643" s="83" t="s">
        <v>4345</v>
      </c>
      <c r="K3643" s="83" t="s">
        <v>515</v>
      </c>
      <c r="L3643" s="84" t="s">
        <v>4346</v>
      </c>
      <c r="M3643" s="84" t="s">
        <v>917</v>
      </c>
      <c r="N3643" s="83">
        <v>0.5</v>
      </c>
      <c r="O3643" s="83">
        <v>1</v>
      </c>
      <c r="P3643" s="83">
        <v>1</v>
      </c>
      <c r="Q3643" s="241">
        <f t="shared" si="270"/>
        <v>0.5</v>
      </c>
      <c r="R3643" s="240" t="str">
        <f t="shared" si="271"/>
        <v>DÜŞÜK RİSK</v>
      </c>
      <c r="S3643" s="84" t="s">
        <v>1759</v>
      </c>
      <c r="T3643" s="83" t="s">
        <v>186</v>
      </c>
      <c r="U3643" s="155" t="s">
        <v>2375</v>
      </c>
      <c r="V3643" s="85" t="s">
        <v>961</v>
      </c>
      <c r="W3643" s="156" t="s">
        <v>2375</v>
      </c>
      <c r="X3643" s="156" t="s">
        <v>858</v>
      </c>
      <c r="Y3643" s="83">
        <v>0.5</v>
      </c>
      <c r="Z3643" s="83">
        <v>1</v>
      </c>
      <c r="AA3643" s="83">
        <v>1</v>
      </c>
      <c r="AB3643" s="241">
        <f t="shared" si="272"/>
        <v>0.5</v>
      </c>
      <c r="AC3643" s="240" t="str">
        <f t="shared" si="273"/>
        <v>DÜŞÜK RİSK</v>
      </c>
      <c r="AD3643" s="81" t="s">
        <v>132</v>
      </c>
      <c r="AE3643" s="81" t="s">
        <v>186</v>
      </c>
      <c r="AF3643" s="240" t="s">
        <v>4022</v>
      </c>
      <c r="AG3643" s="83" t="s">
        <v>962</v>
      </c>
    </row>
    <row r="3644" spans="1:33" ht="105" x14ac:dyDescent="0.45">
      <c r="A3644" s="152">
        <v>3637</v>
      </c>
      <c r="B3644" s="153">
        <v>45875</v>
      </c>
      <c r="C3644" s="83" t="s">
        <v>72</v>
      </c>
      <c r="D3644" s="81" t="s">
        <v>130</v>
      </c>
      <c r="E3644" s="154" t="s">
        <v>4324</v>
      </c>
      <c r="F3644" s="154" t="s">
        <v>4324</v>
      </c>
      <c r="G3644" s="83" t="s">
        <v>4347</v>
      </c>
      <c r="H3644" s="83" t="s">
        <v>4348</v>
      </c>
      <c r="I3644" s="83" t="s">
        <v>4349</v>
      </c>
      <c r="J3644" s="83" t="s">
        <v>4350</v>
      </c>
      <c r="K3644" s="83" t="s">
        <v>515</v>
      </c>
      <c r="L3644" s="84" t="s">
        <v>4351</v>
      </c>
      <c r="M3644" s="84" t="s">
        <v>917</v>
      </c>
      <c r="N3644" s="83">
        <v>0.5</v>
      </c>
      <c r="O3644" s="83">
        <v>0.5</v>
      </c>
      <c r="P3644" s="83">
        <v>3</v>
      </c>
      <c r="Q3644" s="241">
        <f t="shared" si="270"/>
        <v>0.75</v>
      </c>
      <c r="R3644" s="240" t="str">
        <f t="shared" si="271"/>
        <v>DÜŞÜK RİSK</v>
      </c>
      <c r="S3644" s="84" t="s">
        <v>1759</v>
      </c>
      <c r="T3644" s="83" t="s">
        <v>186</v>
      </c>
      <c r="U3644" s="155" t="s">
        <v>2375</v>
      </c>
      <c r="V3644" s="85" t="s">
        <v>961</v>
      </c>
      <c r="W3644" s="156" t="s">
        <v>2375</v>
      </c>
      <c r="X3644" s="156" t="s">
        <v>858</v>
      </c>
      <c r="Y3644" s="83">
        <v>0.5</v>
      </c>
      <c r="Z3644" s="83">
        <v>0.5</v>
      </c>
      <c r="AA3644" s="83">
        <v>3</v>
      </c>
      <c r="AB3644" s="241">
        <f t="shared" si="272"/>
        <v>0.75</v>
      </c>
      <c r="AC3644" s="240" t="str">
        <f t="shared" si="273"/>
        <v>DÜŞÜK RİSK</v>
      </c>
      <c r="AD3644" s="81" t="s">
        <v>132</v>
      </c>
      <c r="AE3644" s="81" t="s">
        <v>186</v>
      </c>
      <c r="AF3644" s="240" t="s">
        <v>4022</v>
      </c>
      <c r="AG3644" s="83" t="s">
        <v>962</v>
      </c>
    </row>
    <row r="3645" spans="1:33" ht="105" x14ac:dyDescent="0.45">
      <c r="A3645" s="152">
        <v>3638</v>
      </c>
      <c r="B3645" s="153">
        <v>45875</v>
      </c>
      <c r="C3645" s="83" t="s">
        <v>72</v>
      </c>
      <c r="D3645" s="81" t="s">
        <v>130</v>
      </c>
      <c r="E3645" s="154" t="s">
        <v>4324</v>
      </c>
      <c r="F3645" s="154" t="s">
        <v>4324</v>
      </c>
      <c r="G3645" s="83" t="s">
        <v>4352</v>
      </c>
      <c r="H3645" s="83" t="s">
        <v>4353</v>
      </c>
      <c r="I3645" s="83" t="s">
        <v>4354</v>
      </c>
      <c r="J3645" s="83" t="s">
        <v>4355</v>
      </c>
      <c r="K3645" s="83" t="s">
        <v>515</v>
      </c>
      <c r="L3645" s="84" t="s">
        <v>4356</v>
      </c>
      <c r="M3645" s="84" t="s">
        <v>917</v>
      </c>
      <c r="N3645" s="83">
        <v>0.5</v>
      </c>
      <c r="O3645" s="83">
        <v>1</v>
      </c>
      <c r="P3645" s="83">
        <v>1</v>
      </c>
      <c r="Q3645" s="241">
        <f t="shared" si="270"/>
        <v>0.5</v>
      </c>
      <c r="R3645" s="240" t="str">
        <f t="shared" si="271"/>
        <v>DÜŞÜK RİSK</v>
      </c>
      <c r="S3645" s="84" t="s">
        <v>1759</v>
      </c>
      <c r="T3645" s="83" t="s">
        <v>186</v>
      </c>
      <c r="U3645" s="155" t="s">
        <v>2375</v>
      </c>
      <c r="V3645" s="85" t="s">
        <v>961</v>
      </c>
      <c r="W3645" s="156" t="s">
        <v>2375</v>
      </c>
      <c r="X3645" s="156" t="s">
        <v>858</v>
      </c>
      <c r="Y3645" s="83">
        <v>0.5</v>
      </c>
      <c r="Z3645" s="83">
        <v>1</v>
      </c>
      <c r="AA3645" s="83">
        <v>1</v>
      </c>
      <c r="AB3645" s="241">
        <f t="shared" si="272"/>
        <v>0.5</v>
      </c>
      <c r="AC3645" s="240" t="str">
        <f t="shared" si="273"/>
        <v>DÜŞÜK RİSK</v>
      </c>
      <c r="AD3645" s="81" t="s">
        <v>132</v>
      </c>
      <c r="AE3645" s="81" t="s">
        <v>186</v>
      </c>
      <c r="AF3645" s="240" t="s">
        <v>4022</v>
      </c>
      <c r="AG3645" s="83" t="s">
        <v>962</v>
      </c>
    </row>
    <row r="3646" spans="1:33" ht="105" x14ac:dyDescent="0.45">
      <c r="A3646" s="152">
        <v>3639</v>
      </c>
      <c r="B3646" s="153">
        <v>45875</v>
      </c>
      <c r="C3646" s="83" t="s">
        <v>72</v>
      </c>
      <c r="D3646" s="81" t="s">
        <v>130</v>
      </c>
      <c r="E3646" s="154" t="s">
        <v>4324</v>
      </c>
      <c r="F3646" s="154" t="s">
        <v>4324</v>
      </c>
      <c r="G3646" s="83" t="s">
        <v>4352</v>
      </c>
      <c r="H3646" s="83" t="s">
        <v>4357</v>
      </c>
      <c r="I3646" s="83" t="s">
        <v>4358</v>
      </c>
      <c r="J3646" s="83" t="s">
        <v>4359</v>
      </c>
      <c r="K3646" s="83" t="s">
        <v>515</v>
      </c>
      <c r="L3646" s="84" t="s">
        <v>4360</v>
      </c>
      <c r="M3646" s="84" t="s">
        <v>917</v>
      </c>
      <c r="N3646" s="83">
        <v>0.5</v>
      </c>
      <c r="O3646" s="83">
        <v>1</v>
      </c>
      <c r="P3646" s="83">
        <v>1</v>
      </c>
      <c r="Q3646" s="241">
        <f t="shared" si="270"/>
        <v>0.5</v>
      </c>
      <c r="R3646" s="240" t="str">
        <f t="shared" si="271"/>
        <v>DÜŞÜK RİSK</v>
      </c>
      <c r="S3646" s="84" t="s">
        <v>1759</v>
      </c>
      <c r="T3646" s="83" t="s">
        <v>186</v>
      </c>
      <c r="U3646" s="155" t="s">
        <v>2375</v>
      </c>
      <c r="V3646" s="85" t="s">
        <v>961</v>
      </c>
      <c r="W3646" s="156" t="s">
        <v>2375</v>
      </c>
      <c r="X3646" s="156" t="s">
        <v>858</v>
      </c>
      <c r="Y3646" s="83">
        <v>0.5</v>
      </c>
      <c r="Z3646" s="83">
        <v>1</v>
      </c>
      <c r="AA3646" s="83">
        <v>1</v>
      </c>
      <c r="AB3646" s="241">
        <f t="shared" si="272"/>
        <v>0.5</v>
      </c>
      <c r="AC3646" s="240" t="str">
        <f t="shared" si="273"/>
        <v>DÜŞÜK RİSK</v>
      </c>
      <c r="AD3646" s="81" t="s">
        <v>132</v>
      </c>
      <c r="AE3646" s="81" t="s">
        <v>186</v>
      </c>
      <c r="AF3646" s="240" t="s">
        <v>4022</v>
      </c>
      <c r="AG3646" s="83" t="s">
        <v>962</v>
      </c>
    </row>
    <row r="3647" spans="1:33" ht="105" x14ac:dyDescent="0.45">
      <c r="A3647" s="152">
        <v>3640</v>
      </c>
      <c r="B3647" s="153">
        <v>45875</v>
      </c>
      <c r="C3647" s="83" t="s">
        <v>72</v>
      </c>
      <c r="D3647" s="81" t="s">
        <v>130</v>
      </c>
      <c r="E3647" s="154" t="s">
        <v>4324</v>
      </c>
      <c r="F3647" s="154" t="s">
        <v>4324</v>
      </c>
      <c r="G3647" s="83" t="s">
        <v>4361</v>
      </c>
      <c r="H3647" s="83" t="s">
        <v>4362</v>
      </c>
      <c r="I3647" s="83" t="s">
        <v>4363</v>
      </c>
      <c r="J3647" s="83" t="s">
        <v>4364</v>
      </c>
      <c r="K3647" s="83" t="s">
        <v>515</v>
      </c>
      <c r="L3647" s="84" t="s">
        <v>4365</v>
      </c>
      <c r="M3647" s="84" t="s">
        <v>917</v>
      </c>
      <c r="N3647" s="83">
        <v>0.5</v>
      </c>
      <c r="O3647" s="83">
        <v>1</v>
      </c>
      <c r="P3647" s="83">
        <v>1</v>
      </c>
      <c r="Q3647" s="241">
        <f t="shared" si="270"/>
        <v>0.5</v>
      </c>
      <c r="R3647" s="240" t="str">
        <f t="shared" si="271"/>
        <v>DÜŞÜK RİSK</v>
      </c>
      <c r="S3647" s="84" t="s">
        <v>1759</v>
      </c>
      <c r="T3647" s="83" t="s">
        <v>186</v>
      </c>
      <c r="U3647" s="155" t="s">
        <v>2375</v>
      </c>
      <c r="V3647" s="85" t="s">
        <v>961</v>
      </c>
      <c r="W3647" s="156" t="s">
        <v>2375</v>
      </c>
      <c r="X3647" s="156" t="s">
        <v>858</v>
      </c>
      <c r="Y3647" s="83">
        <v>0.5</v>
      </c>
      <c r="Z3647" s="83">
        <v>1</v>
      </c>
      <c r="AA3647" s="83">
        <v>1</v>
      </c>
      <c r="AB3647" s="241">
        <f t="shared" si="272"/>
        <v>0.5</v>
      </c>
      <c r="AC3647" s="240" t="str">
        <f t="shared" si="273"/>
        <v>DÜŞÜK RİSK</v>
      </c>
      <c r="AD3647" s="81" t="s">
        <v>132</v>
      </c>
      <c r="AE3647" s="81" t="s">
        <v>186</v>
      </c>
      <c r="AF3647" s="240" t="s">
        <v>4022</v>
      </c>
      <c r="AG3647" s="83" t="s">
        <v>962</v>
      </c>
    </row>
    <row r="3648" spans="1:33" ht="122.5" x14ac:dyDescent="0.45">
      <c r="A3648" s="152">
        <v>3641</v>
      </c>
      <c r="B3648" s="153">
        <v>45875</v>
      </c>
      <c r="C3648" s="83" t="s">
        <v>72</v>
      </c>
      <c r="D3648" s="81" t="s">
        <v>130</v>
      </c>
      <c r="E3648" s="154" t="s">
        <v>4324</v>
      </c>
      <c r="F3648" s="154" t="s">
        <v>4324</v>
      </c>
      <c r="G3648" s="83" t="s">
        <v>4366</v>
      </c>
      <c r="H3648" s="83" t="s">
        <v>4367</v>
      </c>
      <c r="I3648" s="83" t="s">
        <v>1948</v>
      </c>
      <c r="J3648" s="83" t="s">
        <v>4368</v>
      </c>
      <c r="K3648" s="83" t="s">
        <v>515</v>
      </c>
      <c r="L3648" s="84" t="s">
        <v>4369</v>
      </c>
      <c r="M3648" s="84" t="s">
        <v>917</v>
      </c>
      <c r="N3648" s="83">
        <v>0.5</v>
      </c>
      <c r="O3648" s="83">
        <v>0.5</v>
      </c>
      <c r="P3648" s="83">
        <v>3</v>
      </c>
      <c r="Q3648" s="241">
        <f t="shared" si="270"/>
        <v>0.75</v>
      </c>
      <c r="R3648" s="240" t="str">
        <f t="shared" si="271"/>
        <v>DÜŞÜK RİSK</v>
      </c>
      <c r="S3648" s="84" t="s">
        <v>1759</v>
      </c>
      <c r="T3648" s="83" t="s">
        <v>191</v>
      </c>
      <c r="U3648" s="155" t="s">
        <v>2375</v>
      </c>
      <c r="V3648" s="85" t="s">
        <v>961</v>
      </c>
      <c r="W3648" s="156" t="s">
        <v>2375</v>
      </c>
      <c r="X3648" s="156" t="s">
        <v>858</v>
      </c>
      <c r="Y3648" s="83">
        <v>0.5</v>
      </c>
      <c r="Z3648" s="83">
        <v>0.5</v>
      </c>
      <c r="AA3648" s="83">
        <v>3</v>
      </c>
      <c r="AB3648" s="241">
        <f t="shared" si="272"/>
        <v>0.75</v>
      </c>
      <c r="AC3648" s="240" t="str">
        <f t="shared" si="273"/>
        <v>DÜŞÜK RİSK</v>
      </c>
      <c r="AD3648" s="81" t="s">
        <v>132</v>
      </c>
      <c r="AE3648" s="81" t="s">
        <v>191</v>
      </c>
      <c r="AF3648" s="240" t="s">
        <v>4022</v>
      </c>
      <c r="AG3648" s="83" t="s">
        <v>860</v>
      </c>
    </row>
    <row r="3649" spans="1:33" ht="122.5" x14ac:dyDescent="0.45">
      <c r="A3649" s="152">
        <v>3642</v>
      </c>
      <c r="B3649" s="153">
        <v>45875</v>
      </c>
      <c r="C3649" s="83" t="s">
        <v>72</v>
      </c>
      <c r="D3649" s="81" t="s">
        <v>130</v>
      </c>
      <c r="E3649" s="154" t="s">
        <v>4324</v>
      </c>
      <c r="F3649" s="154" t="s">
        <v>4324</v>
      </c>
      <c r="G3649" s="83" t="s">
        <v>4366</v>
      </c>
      <c r="H3649" s="83" t="s">
        <v>4370</v>
      </c>
      <c r="I3649" s="83" t="s">
        <v>4371</v>
      </c>
      <c r="J3649" s="83" t="s">
        <v>4372</v>
      </c>
      <c r="K3649" s="83" t="s">
        <v>515</v>
      </c>
      <c r="L3649" s="84" t="s">
        <v>4373</v>
      </c>
      <c r="M3649" s="84" t="s">
        <v>917</v>
      </c>
      <c r="N3649" s="83">
        <v>0.5</v>
      </c>
      <c r="O3649" s="83">
        <v>0.5</v>
      </c>
      <c r="P3649" s="83">
        <v>3</v>
      </c>
      <c r="Q3649" s="241">
        <f t="shared" si="270"/>
        <v>0.75</v>
      </c>
      <c r="R3649" s="240" t="str">
        <f t="shared" si="271"/>
        <v>DÜŞÜK RİSK</v>
      </c>
      <c r="S3649" s="84" t="s">
        <v>1759</v>
      </c>
      <c r="T3649" s="83" t="s">
        <v>186</v>
      </c>
      <c r="U3649" s="155" t="s">
        <v>2375</v>
      </c>
      <c r="V3649" s="85" t="s">
        <v>961</v>
      </c>
      <c r="W3649" s="156" t="s">
        <v>2375</v>
      </c>
      <c r="X3649" s="156" t="s">
        <v>858</v>
      </c>
      <c r="Y3649" s="83">
        <v>0.5</v>
      </c>
      <c r="Z3649" s="83">
        <v>0.5</v>
      </c>
      <c r="AA3649" s="83">
        <v>3</v>
      </c>
      <c r="AB3649" s="241">
        <f t="shared" si="272"/>
        <v>0.75</v>
      </c>
      <c r="AC3649" s="240" t="str">
        <f t="shared" si="273"/>
        <v>DÜŞÜK RİSK</v>
      </c>
      <c r="AD3649" s="81" t="s">
        <v>132</v>
      </c>
      <c r="AE3649" s="81" t="s">
        <v>191</v>
      </c>
      <c r="AF3649" s="240" t="s">
        <v>4022</v>
      </c>
      <c r="AG3649" s="83" t="s">
        <v>962</v>
      </c>
    </row>
    <row r="3650" spans="1:33" ht="105" x14ac:dyDescent="0.45">
      <c r="A3650" s="152">
        <v>3643</v>
      </c>
      <c r="B3650" s="153">
        <v>45875</v>
      </c>
      <c r="C3650" s="83" t="s">
        <v>72</v>
      </c>
      <c r="D3650" s="81" t="s">
        <v>130</v>
      </c>
      <c r="E3650" s="154" t="s">
        <v>4324</v>
      </c>
      <c r="F3650" s="154" t="s">
        <v>4324</v>
      </c>
      <c r="G3650" s="83" t="s">
        <v>4366</v>
      </c>
      <c r="H3650" s="83" t="s">
        <v>4374</v>
      </c>
      <c r="I3650" s="83" t="s">
        <v>4375</v>
      </c>
      <c r="J3650" s="83" t="s">
        <v>4376</v>
      </c>
      <c r="K3650" s="83" t="s">
        <v>515</v>
      </c>
      <c r="L3650" s="84" t="s">
        <v>4377</v>
      </c>
      <c r="M3650" s="84" t="s">
        <v>917</v>
      </c>
      <c r="N3650" s="83">
        <v>0.5</v>
      </c>
      <c r="O3650" s="83">
        <v>0.5</v>
      </c>
      <c r="P3650" s="83">
        <v>3</v>
      </c>
      <c r="Q3650" s="241">
        <f t="shared" si="270"/>
        <v>0.75</v>
      </c>
      <c r="R3650" s="240" t="str">
        <f t="shared" si="271"/>
        <v>DÜŞÜK RİSK</v>
      </c>
      <c r="S3650" s="84" t="s">
        <v>1759</v>
      </c>
      <c r="T3650" s="83" t="s">
        <v>186</v>
      </c>
      <c r="U3650" s="155" t="s">
        <v>2375</v>
      </c>
      <c r="V3650" s="85" t="s">
        <v>961</v>
      </c>
      <c r="W3650" s="156" t="s">
        <v>2375</v>
      </c>
      <c r="X3650" s="156" t="s">
        <v>858</v>
      </c>
      <c r="Y3650" s="83">
        <v>0.5</v>
      </c>
      <c r="Z3650" s="83">
        <v>0.5</v>
      </c>
      <c r="AA3650" s="83">
        <v>3</v>
      </c>
      <c r="AB3650" s="241">
        <f t="shared" si="272"/>
        <v>0.75</v>
      </c>
      <c r="AC3650" s="240" t="str">
        <f t="shared" si="273"/>
        <v>DÜŞÜK RİSK</v>
      </c>
      <c r="AD3650" s="81" t="s">
        <v>132</v>
      </c>
      <c r="AE3650" s="81" t="s">
        <v>191</v>
      </c>
      <c r="AF3650" s="240" t="s">
        <v>4022</v>
      </c>
      <c r="AG3650" s="83" t="s">
        <v>860</v>
      </c>
    </row>
    <row r="3651" spans="1:33" ht="105" x14ac:dyDescent="0.45">
      <c r="A3651" s="152">
        <v>3644</v>
      </c>
      <c r="B3651" s="153">
        <v>45875</v>
      </c>
      <c r="C3651" s="83" t="s">
        <v>72</v>
      </c>
      <c r="D3651" s="81" t="s">
        <v>130</v>
      </c>
      <c r="E3651" s="154" t="s">
        <v>4324</v>
      </c>
      <c r="F3651" s="154" t="s">
        <v>4324</v>
      </c>
      <c r="G3651" s="83" t="s">
        <v>4366</v>
      </c>
      <c r="H3651" s="83" t="s">
        <v>4378</v>
      </c>
      <c r="I3651" s="83" t="s">
        <v>4379</v>
      </c>
      <c r="J3651" s="83" t="s">
        <v>4380</v>
      </c>
      <c r="K3651" s="83" t="s">
        <v>515</v>
      </c>
      <c r="L3651" s="84" t="s">
        <v>4381</v>
      </c>
      <c r="M3651" s="84" t="s">
        <v>917</v>
      </c>
      <c r="N3651" s="83">
        <v>0.5</v>
      </c>
      <c r="O3651" s="83">
        <v>0.5</v>
      </c>
      <c r="P3651" s="83">
        <v>3</v>
      </c>
      <c r="Q3651" s="241">
        <f t="shared" si="270"/>
        <v>0.75</v>
      </c>
      <c r="R3651" s="240" t="str">
        <f t="shared" si="271"/>
        <v>DÜŞÜK RİSK</v>
      </c>
      <c r="S3651" s="84" t="s">
        <v>1759</v>
      </c>
      <c r="T3651" s="83" t="s">
        <v>186</v>
      </c>
      <c r="U3651" s="155" t="s">
        <v>2375</v>
      </c>
      <c r="V3651" s="85" t="s">
        <v>961</v>
      </c>
      <c r="W3651" s="156" t="s">
        <v>2375</v>
      </c>
      <c r="X3651" s="156" t="s">
        <v>858</v>
      </c>
      <c r="Y3651" s="83">
        <v>0.5</v>
      </c>
      <c r="Z3651" s="83">
        <v>0.5</v>
      </c>
      <c r="AA3651" s="83">
        <v>3</v>
      </c>
      <c r="AB3651" s="241">
        <f t="shared" si="272"/>
        <v>0.75</v>
      </c>
      <c r="AC3651" s="240" t="str">
        <f t="shared" si="273"/>
        <v>DÜŞÜK RİSK</v>
      </c>
      <c r="AD3651" s="81" t="s">
        <v>132</v>
      </c>
      <c r="AE3651" s="81" t="s">
        <v>186</v>
      </c>
      <c r="AF3651" s="240" t="s">
        <v>4022</v>
      </c>
      <c r="AG3651" s="83" t="s">
        <v>962</v>
      </c>
    </row>
    <row r="3652" spans="1:33" ht="105" x14ac:dyDescent="0.45">
      <c r="A3652" s="152">
        <v>3645</v>
      </c>
      <c r="B3652" s="153">
        <v>45875</v>
      </c>
      <c r="C3652" s="83" t="s">
        <v>72</v>
      </c>
      <c r="D3652" s="81" t="s">
        <v>130</v>
      </c>
      <c r="E3652" s="154" t="s">
        <v>4324</v>
      </c>
      <c r="F3652" s="154" t="s">
        <v>4324</v>
      </c>
      <c r="G3652" s="83" t="s">
        <v>4366</v>
      </c>
      <c r="H3652" s="83" t="s">
        <v>4382</v>
      </c>
      <c r="I3652" s="83" t="s">
        <v>4383</v>
      </c>
      <c r="J3652" s="83" t="s">
        <v>4384</v>
      </c>
      <c r="K3652" s="83" t="s">
        <v>515</v>
      </c>
      <c r="L3652" s="84" t="s">
        <v>4385</v>
      </c>
      <c r="M3652" s="84" t="s">
        <v>917</v>
      </c>
      <c r="N3652" s="83">
        <v>0.5</v>
      </c>
      <c r="O3652" s="83">
        <v>0.5</v>
      </c>
      <c r="P3652" s="83">
        <v>3</v>
      </c>
      <c r="Q3652" s="241">
        <f t="shared" si="270"/>
        <v>0.75</v>
      </c>
      <c r="R3652" s="240" t="str">
        <f t="shared" si="271"/>
        <v>DÜŞÜK RİSK</v>
      </c>
      <c r="S3652" s="84" t="s">
        <v>1759</v>
      </c>
      <c r="T3652" s="83" t="s">
        <v>186</v>
      </c>
      <c r="U3652" s="155" t="s">
        <v>2375</v>
      </c>
      <c r="V3652" s="85" t="s">
        <v>961</v>
      </c>
      <c r="W3652" s="156" t="s">
        <v>2375</v>
      </c>
      <c r="X3652" s="156" t="s">
        <v>858</v>
      </c>
      <c r="Y3652" s="83">
        <v>0.5</v>
      </c>
      <c r="Z3652" s="83">
        <v>0.5</v>
      </c>
      <c r="AA3652" s="83">
        <v>3</v>
      </c>
      <c r="AB3652" s="241">
        <f t="shared" si="272"/>
        <v>0.75</v>
      </c>
      <c r="AC3652" s="240" t="str">
        <f t="shared" si="273"/>
        <v>DÜŞÜK RİSK</v>
      </c>
      <c r="AD3652" s="81" t="s">
        <v>132</v>
      </c>
      <c r="AE3652" s="81" t="s">
        <v>186</v>
      </c>
      <c r="AF3652" s="240" t="s">
        <v>4022</v>
      </c>
      <c r="AG3652" s="83" t="s">
        <v>962</v>
      </c>
    </row>
    <row r="3653" spans="1:33" ht="105" x14ac:dyDescent="0.45">
      <c r="A3653" s="152">
        <v>3646</v>
      </c>
      <c r="B3653" s="153">
        <v>45875</v>
      </c>
      <c r="C3653" s="83" t="s">
        <v>72</v>
      </c>
      <c r="D3653" s="81" t="s">
        <v>130</v>
      </c>
      <c r="E3653" s="154" t="s">
        <v>4324</v>
      </c>
      <c r="F3653" s="154" t="s">
        <v>4324</v>
      </c>
      <c r="G3653" s="83" t="s">
        <v>4366</v>
      </c>
      <c r="H3653" s="83" t="s">
        <v>4386</v>
      </c>
      <c r="I3653" s="83" t="s">
        <v>4387</v>
      </c>
      <c r="J3653" s="83" t="s">
        <v>4388</v>
      </c>
      <c r="K3653" s="83" t="s">
        <v>515</v>
      </c>
      <c r="L3653" s="84" t="s">
        <v>4389</v>
      </c>
      <c r="M3653" s="84" t="s">
        <v>917</v>
      </c>
      <c r="N3653" s="83">
        <v>0.5</v>
      </c>
      <c r="O3653" s="83">
        <v>0.5</v>
      </c>
      <c r="P3653" s="83">
        <v>3</v>
      </c>
      <c r="Q3653" s="241">
        <f t="shared" si="270"/>
        <v>0.75</v>
      </c>
      <c r="R3653" s="240" t="str">
        <f t="shared" si="271"/>
        <v>DÜŞÜK RİSK</v>
      </c>
      <c r="S3653" s="84" t="s">
        <v>1759</v>
      </c>
      <c r="T3653" s="83" t="s">
        <v>186</v>
      </c>
      <c r="U3653" s="155" t="s">
        <v>2375</v>
      </c>
      <c r="V3653" s="85" t="s">
        <v>961</v>
      </c>
      <c r="W3653" s="156" t="s">
        <v>2375</v>
      </c>
      <c r="X3653" s="156" t="s">
        <v>858</v>
      </c>
      <c r="Y3653" s="83">
        <v>0.5</v>
      </c>
      <c r="Z3653" s="83">
        <v>0.5</v>
      </c>
      <c r="AA3653" s="83">
        <v>3</v>
      </c>
      <c r="AB3653" s="241">
        <f t="shared" si="272"/>
        <v>0.75</v>
      </c>
      <c r="AC3653" s="240" t="str">
        <f t="shared" si="273"/>
        <v>DÜŞÜK RİSK</v>
      </c>
      <c r="AD3653" s="81" t="s">
        <v>493</v>
      </c>
      <c r="AE3653" s="81" t="s">
        <v>186</v>
      </c>
      <c r="AF3653" s="240" t="s">
        <v>1795</v>
      </c>
      <c r="AG3653" s="83" t="s">
        <v>962</v>
      </c>
    </row>
    <row r="3654" spans="1:33" ht="105" x14ac:dyDescent="0.45">
      <c r="A3654" s="152">
        <v>3647</v>
      </c>
      <c r="B3654" s="153">
        <v>45875</v>
      </c>
      <c r="C3654" s="83" t="s">
        <v>72</v>
      </c>
      <c r="D3654" s="81" t="s">
        <v>130</v>
      </c>
      <c r="E3654" s="154" t="s">
        <v>4324</v>
      </c>
      <c r="F3654" s="154" t="s">
        <v>4324</v>
      </c>
      <c r="G3654" s="83" t="s">
        <v>4366</v>
      </c>
      <c r="H3654" s="83" t="s">
        <v>4390</v>
      </c>
      <c r="I3654" s="83" t="s">
        <v>4391</v>
      </c>
      <c r="J3654" s="83" t="s">
        <v>4392</v>
      </c>
      <c r="K3654" s="83" t="s">
        <v>515</v>
      </c>
      <c r="L3654" s="84" t="s">
        <v>4393</v>
      </c>
      <c r="M3654" s="84" t="s">
        <v>917</v>
      </c>
      <c r="N3654" s="83">
        <v>0.5</v>
      </c>
      <c r="O3654" s="83">
        <v>0.5</v>
      </c>
      <c r="P3654" s="83">
        <v>3</v>
      </c>
      <c r="Q3654" s="241">
        <f t="shared" si="270"/>
        <v>0.75</v>
      </c>
      <c r="R3654" s="240" t="str">
        <f t="shared" si="271"/>
        <v>DÜŞÜK RİSK</v>
      </c>
      <c r="S3654" s="84" t="s">
        <v>1759</v>
      </c>
      <c r="T3654" s="83" t="s">
        <v>186</v>
      </c>
      <c r="U3654" s="155" t="s">
        <v>2375</v>
      </c>
      <c r="V3654" s="85" t="s">
        <v>961</v>
      </c>
      <c r="W3654" s="156" t="s">
        <v>2375</v>
      </c>
      <c r="X3654" s="156" t="s">
        <v>858</v>
      </c>
      <c r="Y3654" s="83">
        <v>0.5</v>
      </c>
      <c r="Z3654" s="83">
        <v>0.5</v>
      </c>
      <c r="AA3654" s="83">
        <v>3</v>
      </c>
      <c r="AB3654" s="241">
        <f t="shared" si="272"/>
        <v>0.75</v>
      </c>
      <c r="AC3654" s="240" t="str">
        <f t="shared" si="273"/>
        <v>DÜŞÜK RİSK</v>
      </c>
      <c r="AD3654" s="81" t="s">
        <v>132</v>
      </c>
      <c r="AE3654" s="81" t="s">
        <v>186</v>
      </c>
      <c r="AF3654" s="240" t="s">
        <v>4022</v>
      </c>
      <c r="AG3654" s="83" t="s">
        <v>962</v>
      </c>
    </row>
    <row r="3655" spans="1:33" ht="105" x14ac:dyDescent="0.45">
      <c r="A3655" s="152">
        <v>3648</v>
      </c>
      <c r="B3655" s="153">
        <v>45875</v>
      </c>
      <c r="C3655" s="83" t="s">
        <v>72</v>
      </c>
      <c r="D3655" s="81" t="s">
        <v>130</v>
      </c>
      <c r="E3655" s="154" t="s">
        <v>4324</v>
      </c>
      <c r="F3655" s="154" t="s">
        <v>4324</v>
      </c>
      <c r="G3655" s="83" t="s">
        <v>855</v>
      </c>
      <c r="H3655" s="83" t="s">
        <v>913</v>
      </c>
      <c r="I3655" s="83" t="s">
        <v>1016</v>
      </c>
      <c r="J3655" s="83" t="s">
        <v>915</v>
      </c>
      <c r="K3655" s="83" t="s">
        <v>857</v>
      </c>
      <c r="L3655" s="84" t="s">
        <v>916</v>
      </c>
      <c r="M3655" s="84" t="s">
        <v>917</v>
      </c>
      <c r="N3655" s="83">
        <v>1</v>
      </c>
      <c r="O3655" s="83">
        <v>6</v>
      </c>
      <c r="P3655" s="83">
        <v>3</v>
      </c>
      <c r="Q3655" s="241">
        <f t="shared" si="270"/>
        <v>18</v>
      </c>
      <c r="R3655" s="240" t="str">
        <f t="shared" si="271"/>
        <v>DÜŞÜK RİSK</v>
      </c>
      <c r="S3655" s="84" t="s">
        <v>918</v>
      </c>
      <c r="T3655" s="83" t="s">
        <v>191</v>
      </c>
      <c r="U3655" s="155" t="s">
        <v>2375</v>
      </c>
      <c r="V3655" s="85" t="s">
        <v>558</v>
      </c>
      <c r="W3655" s="156" t="s">
        <v>2375</v>
      </c>
      <c r="X3655" s="156" t="s">
        <v>858</v>
      </c>
      <c r="Y3655" s="83">
        <v>1</v>
      </c>
      <c r="Z3655" s="83">
        <v>1</v>
      </c>
      <c r="AA3655" s="83">
        <v>3</v>
      </c>
      <c r="AB3655" s="241">
        <f t="shared" si="272"/>
        <v>3</v>
      </c>
      <c r="AC3655" s="240" t="str">
        <f t="shared" si="273"/>
        <v>DÜŞÜK RİSK</v>
      </c>
      <c r="AD3655" s="81" t="s">
        <v>132</v>
      </c>
      <c r="AE3655" s="81" t="s">
        <v>191</v>
      </c>
      <c r="AF3655" s="240" t="s">
        <v>1751</v>
      </c>
      <c r="AG3655" s="83" t="s">
        <v>860</v>
      </c>
    </row>
    <row r="3656" spans="1:33" ht="105" x14ac:dyDescent="0.45">
      <c r="A3656" s="152">
        <v>3649</v>
      </c>
      <c r="B3656" s="153">
        <v>45875</v>
      </c>
      <c r="C3656" s="83" t="s">
        <v>72</v>
      </c>
      <c r="D3656" s="81" t="s">
        <v>130</v>
      </c>
      <c r="E3656" s="154" t="s">
        <v>4324</v>
      </c>
      <c r="F3656" s="154" t="s">
        <v>4324</v>
      </c>
      <c r="G3656" s="83" t="s">
        <v>855</v>
      </c>
      <c r="H3656" s="83" t="s">
        <v>922</v>
      </c>
      <c r="I3656" s="83" t="s">
        <v>923</v>
      </c>
      <c r="J3656" s="83" t="s">
        <v>924</v>
      </c>
      <c r="K3656" s="83" t="s">
        <v>857</v>
      </c>
      <c r="L3656" s="84" t="s">
        <v>925</v>
      </c>
      <c r="M3656" s="84" t="s">
        <v>917</v>
      </c>
      <c r="N3656" s="83">
        <v>1</v>
      </c>
      <c r="O3656" s="83">
        <v>3</v>
      </c>
      <c r="P3656" s="83">
        <v>3</v>
      </c>
      <c r="Q3656" s="241">
        <f t="shared" si="270"/>
        <v>9</v>
      </c>
      <c r="R3656" s="240" t="str">
        <f t="shared" si="271"/>
        <v>DÜŞÜK RİSK</v>
      </c>
      <c r="S3656" s="84" t="s">
        <v>918</v>
      </c>
      <c r="T3656" s="83" t="s">
        <v>191</v>
      </c>
      <c r="U3656" s="155" t="s">
        <v>2375</v>
      </c>
      <c r="V3656" s="85" t="s">
        <v>558</v>
      </c>
      <c r="W3656" s="156" t="s">
        <v>2375</v>
      </c>
      <c r="X3656" s="156" t="s">
        <v>858</v>
      </c>
      <c r="Y3656" s="83">
        <v>1</v>
      </c>
      <c r="Z3656" s="83">
        <v>1</v>
      </c>
      <c r="AA3656" s="83">
        <v>3</v>
      </c>
      <c r="AB3656" s="241">
        <f t="shared" si="272"/>
        <v>3</v>
      </c>
      <c r="AC3656" s="240" t="str">
        <f t="shared" si="273"/>
        <v>DÜŞÜK RİSK</v>
      </c>
      <c r="AD3656" s="81" t="s">
        <v>132</v>
      </c>
      <c r="AE3656" s="81" t="s">
        <v>191</v>
      </c>
      <c r="AF3656" s="240" t="s">
        <v>1751</v>
      </c>
      <c r="AG3656" s="83" t="s">
        <v>860</v>
      </c>
    </row>
    <row r="3657" spans="1:33" ht="105" x14ac:dyDescent="0.45">
      <c r="A3657" s="152">
        <v>3650</v>
      </c>
      <c r="B3657" s="153">
        <v>45875</v>
      </c>
      <c r="C3657" s="83" t="s">
        <v>72</v>
      </c>
      <c r="D3657" s="81" t="s">
        <v>130</v>
      </c>
      <c r="E3657" s="154" t="s">
        <v>4324</v>
      </c>
      <c r="F3657" s="154" t="s">
        <v>4324</v>
      </c>
      <c r="G3657" s="83" t="s">
        <v>855</v>
      </c>
      <c r="H3657" s="83" t="s">
        <v>926</v>
      </c>
      <c r="I3657" s="83" t="s">
        <v>927</v>
      </c>
      <c r="J3657" s="83" t="s">
        <v>924</v>
      </c>
      <c r="K3657" s="83" t="s">
        <v>857</v>
      </c>
      <c r="L3657" s="84" t="s">
        <v>928</v>
      </c>
      <c r="M3657" s="84" t="s">
        <v>917</v>
      </c>
      <c r="N3657" s="83">
        <v>3</v>
      </c>
      <c r="O3657" s="83">
        <v>3</v>
      </c>
      <c r="P3657" s="83">
        <v>3</v>
      </c>
      <c r="Q3657" s="241">
        <f t="shared" si="270"/>
        <v>27</v>
      </c>
      <c r="R3657" s="240" t="str">
        <f t="shared" si="271"/>
        <v>OLASI RİSK</v>
      </c>
      <c r="S3657" s="84" t="s">
        <v>918</v>
      </c>
      <c r="T3657" s="83" t="s">
        <v>190</v>
      </c>
      <c r="U3657" s="155" t="s">
        <v>2375</v>
      </c>
      <c r="V3657" s="85" t="s">
        <v>930</v>
      </c>
      <c r="W3657" s="156" t="s">
        <v>2375</v>
      </c>
      <c r="X3657" s="156" t="s">
        <v>858</v>
      </c>
      <c r="Y3657" s="83">
        <v>1</v>
      </c>
      <c r="Z3657" s="83">
        <v>1</v>
      </c>
      <c r="AA3657" s="83">
        <v>3</v>
      </c>
      <c r="AB3657" s="241">
        <f t="shared" si="272"/>
        <v>3</v>
      </c>
      <c r="AC3657" s="240" t="str">
        <f t="shared" si="273"/>
        <v>DÜŞÜK RİSK</v>
      </c>
      <c r="AD3657" s="81" t="s">
        <v>931</v>
      </c>
      <c r="AE3657" s="81" t="s">
        <v>190</v>
      </c>
      <c r="AF3657" s="240" t="s">
        <v>932</v>
      </c>
      <c r="AG3657" s="83" t="s">
        <v>860</v>
      </c>
    </row>
    <row r="3658" spans="1:33" ht="140" x14ac:dyDescent="0.45">
      <c r="A3658" s="152">
        <v>3651</v>
      </c>
      <c r="B3658" s="153">
        <v>45875</v>
      </c>
      <c r="C3658" s="83" t="s">
        <v>72</v>
      </c>
      <c r="D3658" s="81" t="s">
        <v>130</v>
      </c>
      <c r="E3658" s="154" t="s">
        <v>4324</v>
      </c>
      <c r="F3658" s="154" t="s">
        <v>4324</v>
      </c>
      <c r="G3658" s="83" t="s">
        <v>855</v>
      </c>
      <c r="H3658" s="83" t="s">
        <v>933</v>
      </c>
      <c r="I3658" s="83" t="s">
        <v>934</v>
      </c>
      <c r="J3658" s="83" t="s">
        <v>935</v>
      </c>
      <c r="K3658" s="83" t="s">
        <v>1008</v>
      </c>
      <c r="L3658" s="84" t="s">
        <v>936</v>
      </c>
      <c r="M3658" s="84" t="s">
        <v>917</v>
      </c>
      <c r="N3658" s="83">
        <v>1</v>
      </c>
      <c r="O3658" s="83">
        <v>6</v>
      </c>
      <c r="P3658" s="83">
        <v>7</v>
      </c>
      <c r="Q3658" s="241">
        <f t="shared" si="270"/>
        <v>42</v>
      </c>
      <c r="R3658" s="240" t="str">
        <f t="shared" si="271"/>
        <v>OLASI RİSK</v>
      </c>
      <c r="S3658" s="84" t="s">
        <v>918</v>
      </c>
      <c r="T3658" s="83" t="s">
        <v>191</v>
      </c>
      <c r="U3658" s="155" t="s">
        <v>2375</v>
      </c>
      <c r="V3658" s="85" t="s">
        <v>558</v>
      </c>
      <c r="W3658" s="156" t="s">
        <v>2375</v>
      </c>
      <c r="X3658" s="156" t="s">
        <v>858</v>
      </c>
      <c r="Y3658" s="83">
        <v>1</v>
      </c>
      <c r="Z3658" s="83">
        <v>3</v>
      </c>
      <c r="AA3658" s="83">
        <v>3</v>
      </c>
      <c r="AB3658" s="241">
        <f t="shared" si="272"/>
        <v>9</v>
      </c>
      <c r="AC3658" s="240" t="str">
        <f t="shared" si="273"/>
        <v>DÜŞÜK RİSK</v>
      </c>
      <c r="AD3658" s="81" t="s">
        <v>132</v>
      </c>
      <c r="AE3658" s="81" t="s">
        <v>191</v>
      </c>
      <c r="AF3658" s="240" t="s">
        <v>1751</v>
      </c>
      <c r="AG3658" s="83" t="s">
        <v>860</v>
      </c>
    </row>
    <row r="3659" spans="1:33" ht="122.5" x14ac:dyDescent="0.45">
      <c r="A3659" s="152">
        <v>3652</v>
      </c>
      <c r="B3659" s="153">
        <v>45875</v>
      </c>
      <c r="C3659" s="83" t="s">
        <v>72</v>
      </c>
      <c r="D3659" s="81" t="s">
        <v>130</v>
      </c>
      <c r="E3659" s="154" t="s">
        <v>4324</v>
      </c>
      <c r="F3659" s="154" t="s">
        <v>4324</v>
      </c>
      <c r="G3659" s="83" t="s">
        <v>943</v>
      </c>
      <c r="H3659" s="83" t="s">
        <v>944</v>
      </c>
      <c r="I3659" s="83" t="s">
        <v>1749</v>
      </c>
      <c r="J3659" s="83" t="s">
        <v>941</v>
      </c>
      <c r="K3659" s="83" t="s">
        <v>515</v>
      </c>
      <c r="L3659" s="84" t="s">
        <v>946</v>
      </c>
      <c r="M3659" s="84" t="s">
        <v>917</v>
      </c>
      <c r="N3659" s="83">
        <v>0.5</v>
      </c>
      <c r="O3659" s="83">
        <v>1</v>
      </c>
      <c r="P3659" s="83">
        <v>3</v>
      </c>
      <c r="Q3659" s="241">
        <f t="shared" ref="Q3659:Q3722" si="274">IF(OR(ISBLANK(N3659)=TRUE,ISBLANK(O3659)=TRUE,ISBLANK(P3659)=TRUE),"",PRODUCT(N3659,O3659,P3659))</f>
        <v>1.5</v>
      </c>
      <c r="R3659" s="240" t="str">
        <f t="shared" ref="R3659:R3722" si="275">IF(Q3659="","",IF(AND(Q3659&gt;=0,Q3659&lt;20),"DÜŞÜK RİSK",IF(AND(Q3659&gt;=20,Q3659&lt;70),"OLASI RİSK",IF(AND(Q3659&gt;=70,Q3659&lt;200),"ÖNEMLİ RİSK",IF(AND(Q3659&gt;=200,Q3659&lt;400),"YÜKSEK RİSK",IF(Q3659&gt;=400,"KABUL EDİLEMEZ RİSK",""))))))</f>
        <v>DÜŞÜK RİSK</v>
      </c>
      <c r="S3659" s="84" t="s">
        <v>918</v>
      </c>
      <c r="T3659" s="83" t="s">
        <v>191</v>
      </c>
      <c r="U3659" s="155" t="s">
        <v>2375</v>
      </c>
      <c r="V3659" s="85" t="s">
        <v>558</v>
      </c>
      <c r="W3659" s="156" t="s">
        <v>2375</v>
      </c>
      <c r="X3659" s="156" t="s">
        <v>858</v>
      </c>
      <c r="Y3659" s="83">
        <v>0.5</v>
      </c>
      <c r="Z3659" s="83">
        <v>1</v>
      </c>
      <c r="AA3659" s="83">
        <v>3</v>
      </c>
      <c r="AB3659" s="241">
        <f t="shared" ref="AB3659:AB3722" si="276">IF(OR(ISBLANK(Y3659)=TRUE,ISBLANK(Z3659)=TRUE,ISBLANK(AA3659)=TRUE),"",PRODUCT(Y3659,Z3659,AA3659))</f>
        <v>1.5</v>
      </c>
      <c r="AC3659" s="240" t="str">
        <f t="shared" ref="AC3659:AC3722" si="277">IF(AB3659="","",IF(AND(AB3659&gt;=0,AB3659&lt;20),"DÜŞÜK RİSK",IF(AND(AB3659&gt;=20,AB3659&lt;70),"OLASI RİSK",IF(AND(AB3659&gt;=70,AB3659&lt;200),"ÖNEMLİ RİSK",IF(AND(AB3659&gt;=200,AB3659&lt;400),"YÜKSEK RİSK",IF(AB3659&gt;=400,"KABUL EDİLEMEZ RİSK",""))))))</f>
        <v>DÜŞÜK RİSK</v>
      </c>
      <c r="AD3659" s="81" t="s">
        <v>132</v>
      </c>
      <c r="AE3659" s="81" t="s">
        <v>191</v>
      </c>
      <c r="AF3659" s="240" t="s">
        <v>1751</v>
      </c>
      <c r="AG3659" s="83" t="s">
        <v>860</v>
      </c>
    </row>
    <row r="3660" spans="1:33" ht="122.5" x14ac:dyDescent="0.45">
      <c r="A3660" s="152">
        <v>3653</v>
      </c>
      <c r="B3660" s="153">
        <v>45875</v>
      </c>
      <c r="C3660" s="83" t="s">
        <v>72</v>
      </c>
      <c r="D3660" s="81" t="s">
        <v>130</v>
      </c>
      <c r="E3660" s="154" t="s">
        <v>4324</v>
      </c>
      <c r="F3660" s="154" t="s">
        <v>4324</v>
      </c>
      <c r="G3660" s="83" t="s">
        <v>947</v>
      </c>
      <c r="H3660" s="83" t="s">
        <v>948</v>
      </c>
      <c r="I3660" s="83" t="s">
        <v>949</v>
      </c>
      <c r="J3660" s="83" t="s">
        <v>950</v>
      </c>
      <c r="K3660" s="83" t="s">
        <v>515</v>
      </c>
      <c r="L3660" s="84" t="s">
        <v>951</v>
      </c>
      <c r="M3660" s="84" t="s">
        <v>917</v>
      </c>
      <c r="N3660" s="83">
        <v>0.5</v>
      </c>
      <c r="O3660" s="83">
        <v>0.5</v>
      </c>
      <c r="P3660" s="83">
        <v>7</v>
      </c>
      <c r="Q3660" s="241">
        <f t="shared" si="274"/>
        <v>1.75</v>
      </c>
      <c r="R3660" s="240" t="str">
        <f t="shared" si="275"/>
        <v>DÜŞÜK RİSK</v>
      </c>
      <c r="S3660" s="84" t="s">
        <v>918</v>
      </c>
      <c r="T3660" s="83" t="s">
        <v>72</v>
      </c>
      <c r="U3660" s="155" t="s">
        <v>2375</v>
      </c>
      <c r="V3660" s="85" t="s">
        <v>558</v>
      </c>
      <c r="W3660" s="156" t="s">
        <v>2375</v>
      </c>
      <c r="X3660" s="156" t="s">
        <v>858</v>
      </c>
      <c r="Y3660" s="83">
        <v>0.5</v>
      </c>
      <c r="Z3660" s="83">
        <v>0.5</v>
      </c>
      <c r="AA3660" s="83">
        <v>7</v>
      </c>
      <c r="AB3660" s="241">
        <f t="shared" si="276"/>
        <v>1.75</v>
      </c>
      <c r="AC3660" s="240" t="str">
        <f t="shared" si="277"/>
        <v>DÜŞÜK RİSK</v>
      </c>
      <c r="AD3660" s="81" t="s">
        <v>132</v>
      </c>
      <c r="AE3660" s="81" t="s">
        <v>72</v>
      </c>
      <c r="AF3660" s="240" t="s">
        <v>1751</v>
      </c>
      <c r="AG3660" s="83" t="s">
        <v>952</v>
      </c>
    </row>
    <row r="3661" spans="1:33" ht="105" x14ac:dyDescent="0.45">
      <c r="A3661" s="152">
        <v>3654</v>
      </c>
      <c r="B3661" s="153">
        <v>45875</v>
      </c>
      <c r="C3661" s="83" t="s">
        <v>72</v>
      </c>
      <c r="D3661" s="81" t="s">
        <v>130</v>
      </c>
      <c r="E3661" s="154" t="s">
        <v>4324</v>
      </c>
      <c r="F3661" s="154" t="s">
        <v>4324</v>
      </c>
      <c r="G3661" s="83" t="s">
        <v>943</v>
      </c>
      <c r="H3661" s="83" t="s">
        <v>953</v>
      </c>
      <c r="I3661" s="83" t="s">
        <v>954</v>
      </c>
      <c r="J3661" s="83" t="s">
        <v>935</v>
      </c>
      <c r="K3661" s="83" t="s">
        <v>515</v>
      </c>
      <c r="L3661" s="84" t="s">
        <v>955</v>
      </c>
      <c r="M3661" s="84" t="s">
        <v>917</v>
      </c>
      <c r="N3661" s="83">
        <v>0.5</v>
      </c>
      <c r="O3661" s="83">
        <v>0.5</v>
      </c>
      <c r="P3661" s="83">
        <v>3</v>
      </c>
      <c r="Q3661" s="241">
        <f t="shared" si="274"/>
        <v>0.75</v>
      </c>
      <c r="R3661" s="240" t="str">
        <f t="shared" si="275"/>
        <v>DÜŞÜK RİSK</v>
      </c>
      <c r="S3661" s="84" t="s">
        <v>918</v>
      </c>
      <c r="T3661" s="83" t="s">
        <v>191</v>
      </c>
      <c r="U3661" s="155" t="s">
        <v>2375</v>
      </c>
      <c r="V3661" s="85" t="s">
        <v>558</v>
      </c>
      <c r="W3661" s="156" t="s">
        <v>2375</v>
      </c>
      <c r="X3661" s="156" t="s">
        <v>858</v>
      </c>
      <c r="Y3661" s="83">
        <v>0.5</v>
      </c>
      <c r="Z3661" s="83">
        <v>0.5</v>
      </c>
      <c r="AA3661" s="83">
        <v>3</v>
      </c>
      <c r="AB3661" s="241">
        <f t="shared" si="276"/>
        <v>0.75</v>
      </c>
      <c r="AC3661" s="240" t="str">
        <f t="shared" si="277"/>
        <v>DÜŞÜK RİSK</v>
      </c>
      <c r="AD3661" s="81" t="s">
        <v>132</v>
      </c>
      <c r="AE3661" s="81" t="s">
        <v>191</v>
      </c>
      <c r="AF3661" s="240" t="s">
        <v>1751</v>
      </c>
      <c r="AG3661" s="83" t="s">
        <v>860</v>
      </c>
    </row>
    <row r="3662" spans="1:33" ht="105" x14ac:dyDescent="0.45">
      <c r="A3662" s="152">
        <v>3655</v>
      </c>
      <c r="B3662" s="153">
        <v>45875</v>
      </c>
      <c r="C3662" s="83" t="s">
        <v>72</v>
      </c>
      <c r="D3662" s="81" t="s">
        <v>155</v>
      </c>
      <c r="E3662" s="154" t="s">
        <v>4324</v>
      </c>
      <c r="F3662" s="154" t="s">
        <v>4324</v>
      </c>
      <c r="G3662" s="83" t="s">
        <v>4394</v>
      </c>
      <c r="H3662" s="83" t="s">
        <v>4395</v>
      </c>
      <c r="I3662" s="83" t="s">
        <v>4396</v>
      </c>
      <c r="J3662" s="83" t="s">
        <v>4397</v>
      </c>
      <c r="K3662" s="83" t="s">
        <v>515</v>
      </c>
      <c r="L3662" s="84" t="s">
        <v>4398</v>
      </c>
      <c r="M3662" s="84" t="s">
        <v>917</v>
      </c>
      <c r="N3662" s="83">
        <v>0.5</v>
      </c>
      <c r="O3662" s="83">
        <v>0.5</v>
      </c>
      <c r="P3662" s="83">
        <v>7</v>
      </c>
      <c r="Q3662" s="241">
        <f t="shared" si="274"/>
        <v>1.75</v>
      </c>
      <c r="R3662" s="240" t="str">
        <f t="shared" si="275"/>
        <v>DÜŞÜK RİSK</v>
      </c>
      <c r="S3662" s="84" t="s">
        <v>2386</v>
      </c>
      <c r="T3662" s="83" t="s">
        <v>186</v>
      </c>
      <c r="U3662" s="155" t="s">
        <v>2375</v>
      </c>
      <c r="V3662" s="85" t="s">
        <v>961</v>
      </c>
      <c r="W3662" s="156" t="s">
        <v>2375</v>
      </c>
      <c r="X3662" s="156" t="s">
        <v>858</v>
      </c>
      <c r="Y3662" s="83">
        <v>0.5</v>
      </c>
      <c r="Z3662" s="83">
        <v>0.5</v>
      </c>
      <c r="AA3662" s="83">
        <v>7</v>
      </c>
      <c r="AB3662" s="241">
        <f t="shared" si="276"/>
        <v>1.75</v>
      </c>
      <c r="AC3662" s="240" t="str">
        <f t="shared" si="277"/>
        <v>DÜŞÜK RİSK</v>
      </c>
      <c r="AD3662" s="81" t="s">
        <v>132</v>
      </c>
      <c r="AE3662" s="81" t="s">
        <v>186</v>
      </c>
      <c r="AF3662" s="240" t="s">
        <v>1751</v>
      </c>
      <c r="AG3662" s="83" t="s">
        <v>339</v>
      </c>
    </row>
    <row r="3663" spans="1:33" ht="175" x14ac:dyDescent="0.45">
      <c r="A3663" s="152">
        <v>3656</v>
      </c>
      <c r="B3663" s="153">
        <v>45875</v>
      </c>
      <c r="C3663" s="83" t="s">
        <v>72</v>
      </c>
      <c r="D3663" s="81" t="s">
        <v>155</v>
      </c>
      <c r="E3663" s="154" t="s">
        <v>4324</v>
      </c>
      <c r="F3663" s="154" t="s">
        <v>4324</v>
      </c>
      <c r="G3663" s="83" t="s">
        <v>947</v>
      </c>
      <c r="H3663" s="83" t="s">
        <v>1601</v>
      </c>
      <c r="I3663" s="83" t="s">
        <v>1602</v>
      </c>
      <c r="J3663" s="83" t="s">
        <v>1603</v>
      </c>
      <c r="K3663" s="83" t="s">
        <v>857</v>
      </c>
      <c r="L3663" s="84" t="s">
        <v>1604</v>
      </c>
      <c r="M3663" s="84" t="s">
        <v>917</v>
      </c>
      <c r="N3663" s="83">
        <v>1</v>
      </c>
      <c r="O3663" s="83">
        <v>3</v>
      </c>
      <c r="P3663" s="83">
        <v>7</v>
      </c>
      <c r="Q3663" s="241">
        <f t="shared" si="274"/>
        <v>21</v>
      </c>
      <c r="R3663" s="240" t="str">
        <f t="shared" si="275"/>
        <v>OLASI RİSK</v>
      </c>
      <c r="S3663" s="84" t="s">
        <v>918</v>
      </c>
      <c r="T3663" s="83" t="s">
        <v>186</v>
      </c>
      <c r="U3663" s="155" t="s">
        <v>2375</v>
      </c>
      <c r="V3663" s="85" t="s">
        <v>961</v>
      </c>
      <c r="W3663" s="156" t="s">
        <v>2375</v>
      </c>
      <c r="X3663" s="156" t="s">
        <v>858</v>
      </c>
      <c r="Y3663" s="83">
        <v>1</v>
      </c>
      <c r="Z3663" s="83">
        <v>1</v>
      </c>
      <c r="AA3663" s="83">
        <v>7</v>
      </c>
      <c r="AB3663" s="241">
        <f t="shared" si="276"/>
        <v>7</v>
      </c>
      <c r="AC3663" s="240" t="str">
        <f t="shared" si="277"/>
        <v>DÜŞÜK RİSK</v>
      </c>
      <c r="AD3663" s="81" t="s">
        <v>493</v>
      </c>
      <c r="AE3663" s="81" t="s">
        <v>1599</v>
      </c>
      <c r="AF3663" s="240" t="s">
        <v>1600</v>
      </c>
      <c r="AG3663" s="83" t="s">
        <v>1042</v>
      </c>
    </row>
    <row r="3664" spans="1:33" ht="175" x14ac:dyDescent="0.45">
      <c r="A3664" s="152">
        <v>3657</v>
      </c>
      <c r="B3664" s="153">
        <v>45875</v>
      </c>
      <c r="C3664" s="83" t="s">
        <v>72</v>
      </c>
      <c r="D3664" s="81" t="s">
        <v>155</v>
      </c>
      <c r="E3664" s="154" t="s">
        <v>4324</v>
      </c>
      <c r="F3664" s="154" t="s">
        <v>4324</v>
      </c>
      <c r="G3664" s="83" t="s">
        <v>1617</v>
      </c>
      <c r="H3664" s="83" t="s">
        <v>2387</v>
      </c>
      <c r="I3664" s="83" t="s">
        <v>199</v>
      </c>
      <c r="J3664" s="83" t="s">
        <v>754</v>
      </c>
      <c r="K3664" s="83" t="s">
        <v>857</v>
      </c>
      <c r="L3664" s="84" t="s">
        <v>1614</v>
      </c>
      <c r="M3664" s="84" t="s">
        <v>917</v>
      </c>
      <c r="N3664" s="83">
        <v>1</v>
      </c>
      <c r="O3664" s="83">
        <v>1</v>
      </c>
      <c r="P3664" s="83">
        <v>15</v>
      </c>
      <c r="Q3664" s="241">
        <f t="shared" si="274"/>
        <v>15</v>
      </c>
      <c r="R3664" s="240" t="str">
        <f t="shared" si="275"/>
        <v>DÜŞÜK RİSK</v>
      </c>
      <c r="S3664" s="84" t="s">
        <v>918</v>
      </c>
      <c r="T3664" s="83" t="s">
        <v>186</v>
      </c>
      <c r="U3664" s="155" t="s">
        <v>2375</v>
      </c>
      <c r="V3664" s="85" t="s">
        <v>961</v>
      </c>
      <c r="W3664" s="156" t="s">
        <v>2375</v>
      </c>
      <c r="X3664" s="156" t="s">
        <v>858</v>
      </c>
      <c r="Y3664" s="83">
        <v>1</v>
      </c>
      <c r="Z3664" s="83">
        <v>1</v>
      </c>
      <c r="AA3664" s="83">
        <v>15</v>
      </c>
      <c r="AB3664" s="241">
        <f t="shared" si="276"/>
        <v>15</v>
      </c>
      <c r="AC3664" s="240" t="str">
        <f t="shared" si="277"/>
        <v>DÜŞÜK RİSK</v>
      </c>
      <c r="AD3664" s="81" t="s">
        <v>493</v>
      </c>
      <c r="AE3664" s="81" t="s">
        <v>1599</v>
      </c>
      <c r="AF3664" s="240" t="s">
        <v>1600</v>
      </c>
      <c r="AG3664" s="83" t="s">
        <v>1042</v>
      </c>
    </row>
    <row r="3665" spans="1:33" ht="175" x14ac:dyDescent="0.45">
      <c r="A3665" s="152">
        <v>3658</v>
      </c>
      <c r="B3665" s="153">
        <v>45875</v>
      </c>
      <c r="C3665" s="83" t="s">
        <v>72</v>
      </c>
      <c r="D3665" s="81" t="s">
        <v>155</v>
      </c>
      <c r="E3665" s="154" t="s">
        <v>4324</v>
      </c>
      <c r="F3665" s="154" t="s">
        <v>4324</v>
      </c>
      <c r="G3665" s="83" t="s">
        <v>2388</v>
      </c>
      <c r="H3665" s="83" t="s">
        <v>2389</v>
      </c>
      <c r="I3665" s="83" t="s">
        <v>214</v>
      </c>
      <c r="J3665" s="83" t="s">
        <v>754</v>
      </c>
      <c r="K3665" s="83" t="s">
        <v>857</v>
      </c>
      <c r="L3665" s="84" t="s">
        <v>1614</v>
      </c>
      <c r="M3665" s="84" t="s">
        <v>917</v>
      </c>
      <c r="N3665" s="83">
        <v>1</v>
      </c>
      <c r="O3665" s="83">
        <v>1</v>
      </c>
      <c r="P3665" s="83">
        <v>15</v>
      </c>
      <c r="Q3665" s="241">
        <f t="shared" si="274"/>
        <v>15</v>
      </c>
      <c r="R3665" s="240" t="str">
        <f t="shared" si="275"/>
        <v>DÜŞÜK RİSK</v>
      </c>
      <c r="S3665" s="84" t="s">
        <v>918</v>
      </c>
      <c r="T3665" s="83" t="s">
        <v>186</v>
      </c>
      <c r="U3665" s="155" t="s">
        <v>2375</v>
      </c>
      <c r="V3665" s="85" t="s">
        <v>961</v>
      </c>
      <c r="W3665" s="156" t="s">
        <v>2375</v>
      </c>
      <c r="X3665" s="156" t="s">
        <v>858</v>
      </c>
      <c r="Y3665" s="83">
        <v>1</v>
      </c>
      <c r="Z3665" s="83">
        <v>1</v>
      </c>
      <c r="AA3665" s="83">
        <v>15</v>
      </c>
      <c r="AB3665" s="241">
        <f t="shared" si="276"/>
        <v>15</v>
      </c>
      <c r="AC3665" s="240" t="str">
        <f t="shared" si="277"/>
        <v>DÜŞÜK RİSK</v>
      </c>
      <c r="AD3665" s="81" t="s">
        <v>493</v>
      </c>
      <c r="AE3665" s="81" t="s">
        <v>1599</v>
      </c>
      <c r="AF3665" s="240" t="s">
        <v>1600</v>
      </c>
      <c r="AG3665" s="83" t="s">
        <v>1042</v>
      </c>
    </row>
    <row r="3666" spans="1:33" ht="175" x14ac:dyDescent="0.45">
      <c r="A3666" s="152">
        <v>3659</v>
      </c>
      <c r="B3666" s="153">
        <v>45875</v>
      </c>
      <c r="C3666" s="83" t="s">
        <v>72</v>
      </c>
      <c r="D3666" s="81" t="s">
        <v>155</v>
      </c>
      <c r="E3666" s="154" t="s">
        <v>4324</v>
      </c>
      <c r="F3666" s="154" t="s">
        <v>4324</v>
      </c>
      <c r="G3666" s="83" t="s">
        <v>1612</v>
      </c>
      <c r="H3666" s="83" t="s">
        <v>1613</v>
      </c>
      <c r="I3666" s="83" t="s">
        <v>336</v>
      </c>
      <c r="J3666" s="83" t="s">
        <v>754</v>
      </c>
      <c r="K3666" s="83" t="s">
        <v>857</v>
      </c>
      <c r="L3666" s="84" t="s">
        <v>1614</v>
      </c>
      <c r="M3666" s="84" t="s">
        <v>917</v>
      </c>
      <c r="N3666" s="83">
        <v>1</v>
      </c>
      <c r="O3666" s="83">
        <v>2</v>
      </c>
      <c r="P3666" s="83">
        <v>7</v>
      </c>
      <c r="Q3666" s="241">
        <f t="shared" si="274"/>
        <v>14</v>
      </c>
      <c r="R3666" s="240" t="str">
        <f t="shared" si="275"/>
        <v>DÜŞÜK RİSK</v>
      </c>
      <c r="S3666" s="84" t="s">
        <v>918</v>
      </c>
      <c r="T3666" s="83" t="s">
        <v>186</v>
      </c>
      <c r="U3666" s="155" t="s">
        <v>2375</v>
      </c>
      <c r="V3666" s="85" t="s">
        <v>961</v>
      </c>
      <c r="W3666" s="156" t="s">
        <v>2375</v>
      </c>
      <c r="X3666" s="156" t="s">
        <v>858</v>
      </c>
      <c r="Y3666" s="83">
        <v>0.5</v>
      </c>
      <c r="Z3666" s="83">
        <v>1</v>
      </c>
      <c r="AA3666" s="83">
        <v>15</v>
      </c>
      <c r="AB3666" s="241">
        <f t="shared" si="276"/>
        <v>7.5</v>
      </c>
      <c r="AC3666" s="240" t="str">
        <f t="shared" si="277"/>
        <v>DÜŞÜK RİSK</v>
      </c>
      <c r="AD3666" s="81" t="s">
        <v>493</v>
      </c>
      <c r="AE3666" s="81" t="s">
        <v>1599</v>
      </c>
      <c r="AF3666" s="240" t="s">
        <v>1600</v>
      </c>
      <c r="AG3666" s="83" t="s">
        <v>1042</v>
      </c>
    </row>
    <row r="3667" spans="1:33" ht="175" x14ac:dyDescent="0.45">
      <c r="A3667" s="152">
        <v>3660</v>
      </c>
      <c r="B3667" s="153">
        <v>45875</v>
      </c>
      <c r="C3667" s="83" t="s">
        <v>72</v>
      </c>
      <c r="D3667" s="81" t="s">
        <v>155</v>
      </c>
      <c r="E3667" s="154" t="s">
        <v>4324</v>
      </c>
      <c r="F3667" s="154" t="s">
        <v>4324</v>
      </c>
      <c r="G3667" s="83" t="s">
        <v>1615</v>
      </c>
      <c r="H3667" s="83" t="s">
        <v>1616</v>
      </c>
      <c r="I3667" s="83" t="s">
        <v>225</v>
      </c>
      <c r="J3667" s="83" t="s">
        <v>754</v>
      </c>
      <c r="K3667" s="83" t="s">
        <v>857</v>
      </c>
      <c r="L3667" s="84" t="s">
        <v>1614</v>
      </c>
      <c r="M3667" s="84" t="s">
        <v>917</v>
      </c>
      <c r="N3667" s="83">
        <v>1</v>
      </c>
      <c r="O3667" s="83">
        <v>2</v>
      </c>
      <c r="P3667" s="83">
        <v>7</v>
      </c>
      <c r="Q3667" s="241">
        <f t="shared" si="274"/>
        <v>14</v>
      </c>
      <c r="R3667" s="240" t="str">
        <f t="shared" si="275"/>
        <v>DÜŞÜK RİSK</v>
      </c>
      <c r="S3667" s="84" t="s">
        <v>918</v>
      </c>
      <c r="T3667" s="83" t="s">
        <v>190</v>
      </c>
      <c r="U3667" s="155" t="s">
        <v>2375</v>
      </c>
      <c r="V3667" s="85" t="s">
        <v>961</v>
      </c>
      <c r="W3667" s="156" t="s">
        <v>2375</v>
      </c>
      <c r="X3667" s="156" t="s">
        <v>858</v>
      </c>
      <c r="Y3667" s="83">
        <v>0.5</v>
      </c>
      <c r="Z3667" s="83">
        <v>1</v>
      </c>
      <c r="AA3667" s="83">
        <v>15</v>
      </c>
      <c r="AB3667" s="241">
        <f t="shared" si="276"/>
        <v>7.5</v>
      </c>
      <c r="AC3667" s="240" t="str">
        <f t="shared" si="277"/>
        <v>DÜŞÜK RİSK</v>
      </c>
      <c r="AD3667" s="81" t="s">
        <v>493</v>
      </c>
      <c r="AE3667" s="81" t="s">
        <v>1599</v>
      </c>
      <c r="AF3667" s="240" t="s">
        <v>1600</v>
      </c>
      <c r="AG3667" s="83" t="s">
        <v>1042</v>
      </c>
    </row>
    <row r="3668" spans="1:33" ht="175" x14ac:dyDescent="0.45">
      <c r="A3668" s="152">
        <v>3661</v>
      </c>
      <c r="B3668" s="153">
        <v>45875</v>
      </c>
      <c r="C3668" s="83" t="s">
        <v>72</v>
      </c>
      <c r="D3668" s="81" t="s">
        <v>155</v>
      </c>
      <c r="E3668" s="154" t="s">
        <v>4324</v>
      </c>
      <c r="F3668" s="154" t="s">
        <v>4324</v>
      </c>
      <c r="G3668" s="83" t="s">
        <v>1617</v>
      </c>
      <c r="H3668" s="83" t="s">
        <v>1783</v>
      </c>
      <c r="I3668" s="83" t="s">
        <v>199</v>
      </c>
      <c r="J3668" s="83" t="s">
        <v>754</v>
      </c>
      <c r="K3668" s="83" t="s">
        <v>857</v>
      </c>
      <c r="L3668" s="84" t="s">
        <v>1614</v>
      </c>
      <c r="M3668" s="84" t="s">
        <v>917</v>
      </c>
      <c r="N3668" s="83">
        <v>1</v>
      </c>
      <c r="O3668" s="83">
        <v>0.5</v>
      </c>
      <c r="P3668" s="83">
        <v>40</v>
      </c>
      <c r="Q3668" s="241">
        <f t="shared" si="274"/>
        <v>20</v>
      </c>
      <c r="R3668" s="240" t="str">
        <f t="shared" si="275"/>
        <v>OLASI RİSK</v>
      </c>
      <c r="S3668" s="84" t="s">
        <v>918</v>
      </c>
      <c r="T3668" s="83" t="s">
        <v>186</v>
      </c>
      <c r="U3668" s="155" t="s">
        <v>2375</v>
      </c>
      <c r="V3668" s="85" t="s">
        <v>961</v>
      </c>
      <c r="W3668" s="156" t="s">
        <v>2375</v>
      </c>
      <c r="X3668" s="156" t="s">
        <v>858</v>
      </c>
      <c r="Y3668" s="83">
        <v>0.5</v>
      </c>
      <c r="Z3668" s="83">
        <v>0.5</v>
      </c>
      <c r="AA3668" s="83">
        <v>15</v>
      </c>
      <c r="AB3668" s="241">
        <f t="shared" si="276"/>
        <v>3.75</v>
      </c>
      <c r="AC3668" s="240" t="str">
        <f t="shared" si="277"/>
        <v>DÜŞÜK RİSK</v>
      </c>
      <c r="AD3668" s="81" t="s">
        <v>493</v>
      </c>
      <c r="AE3668" s="81" t="s">
        <v>1599</v>
      </c>
      <c r="AF3668" s="240" t="s">
        <v>1600</v>
      </c>
      <c r="AG3668" s="83" t="s">
        <v>1042</v>
      </c>
    </row>
    <row r="3669" spans="1:33" ht="175" x14ac:dyDescent="0.45">
      <c r="A3669" s="152">
        <v>3662</v>
      </c>
      <c r="B3669" s="153">
        <v>45875</v>
      </c>
      <c r="C3669" s="83" t="s">
        <v>72</v>
      </c>
      <c r="D3669" s="81" t="s">
        <v>155</v>
      </c>
      <c r="E3669" s="154" t="s">
        <v>4324</v>
      </c>
      <c r="F3669" s="154" t="s">
        <v>4324</v>
      </c>
      <c r="G3669" s="83" t="s">
        <v>1615</v>
      </c>
      <c r="H3669" s="83" t="s">
        <v>1783</v>
      </c>
      <c r="I3669" s="83" t="s">
        <v>214</v>
      </c>
      <c r="J3669" s="83" t="s">
        <v>754</v>
      </c>
      <c r="K3669" s="83" t="s">
        <v>857</v>
      </c>
      <c r="L3669" s="84" t="s">
        <v>1614</v>
      </c>
      <c r="M3669" s="84" t="s">
        <v>917</v>
      </c>
      <c r="N3669" s="83">
        <v>1</v>
      </c>
      <c r="O3669" s="83">
        <v>0.5</v>
      </c>
      <c r="P3669" s="83">
        <v>40</v>
      </c>
      <c r="Q3669" s="241">
        <f t="shared" si="274"/>
        <v>20</v>
      </c>
      <c r="R3669" s="240" t="str">
        <f t="shared" si="275"/>
        <v>OLASI RİSK</v>
      </c>
      <c r="S3669" s="84" t="s">
        <v>918</v>
      </c>
      <c r="T3669" s="83" t="s">
        <v>186</v>
      </c>
      <c r="U3669" s="155" t="s">
        <v>2375</v>
      </c>
      <c r="V3669" s="85" t="s">
        <v>961</v>
      </c>
      <c r="W3669" s="156" t="s">
        <v>2375</v>
      </c>
      <c r="X3669" s="156" t="s">
        <v>858</v>
      </c>
      <c r="Y3669" s="83">
        <v>0.5</v>
      </c>
      <c r="Z3669" s="83">
        <v>0.5</v>
      </c>
      <c r="AA3669" s="83">
        <v>15</v>
      </c>
      <c r="AB3669" s="241">
        <f t="shared" si="276"/>
        <v>3.75</v>
      </c>
      <c r="AC3669" s="240" t="str">
        <f t="shared" si="277"/>
        <v>DÜŞÜK RİSK</v>
      </c>
      <c r="AD3669" s="81" t="s">
        <v>493</v>
      </c>
      <c r="AE3669" s="81" t="s">
        <v>1599</v>
      </c>
      <c r="AF3669" s="240" t="s">
        <v>1600</v>
      </c>
      <c r="AG3669" s="83" t="s">
        <v>1042</v>
      </c>
    </row>
    <row r="3670" spans="1:33" ht="175" x14ac:dyDescent="0.45">
      <c r="A3670" s="152">
        <v>3663</v>
      </c>
      <c r="B3670" s="153">
        <v>45875</v>
      </c>
      <c r="C3670" s="83" t="s">
        <v>72</v>
      </c>
      <c r="D3670" s="81" t="s">
        <v>155</v>
      </c>
      <c r="E3670" s="154" t="s">
        <v>4324</v>
      </c>
      <c r="F3670" s="154" t="s">
        <v>4324</v>
      </c>
      <c r="G3670" s="83" t="s">
        <v>1617</v>
      </c>
      <c r="H3670" s="83" t="s">
        <v>1618</v>
      </c>
      <c r="I3670" s="83" t="s">
        <v>199</v>
      </c>
      <c r="J3670" s="83" t="s">
        <v>1619</v>
      </c>
      <c r="K3670" s="83" t="s">
        <v>857</v>
      </c>
      <c r="L3670" s="84" t="s">
        <v>1614</v>
      </c>
      <c r="M3670" s="84" t="s">
        <v>917</v>
      </c>
      <c r="N3670" s="83">
        <v>1</v>
      </c>
      <c r="O3670" s="83">
        <v>1</v>
      </c>
      <c r="P3670" s="83">
        <v>40</v>
      </c>
      <c r="Q3670" s="241">
        <f t="shared" si="274"/>
        <v>40</v>
      </c>
      <c r="R3670" s="240" t="str">
        <f t="shared" si="275"/>
        <v>OLASI RİSK</v>
      </c>
      <c r="S3670" s="84" t="s">
        <v>918</v>
      </c>
      <c r="T3670" s="83" t="s">
        <v>186</v>
      </c>
      <c r="U3670" s="155" t="s">
        <v>2375</v>
      </c>
      <c r="V3670" s="85" t="s">
        <v>961</v>
      </c>
      <c r="W3670" s="156" t="s">
        <v>2375</v>
      </c>
      <c r="X3670" s="156" t="s">
        <v>858</v>
      </c>
      <c r="Y3670" s="83">
        <v>1</v>
      </c>
      <c r="Z3670" s="83">
        <v>0.5</v>
      </c>
      <c r="AA3670" s="83">
        <v>40</v>
      </c>
      <c r="AB3670" s="241">
        <f t="shared" si="276"/>
        <v>20</v>
      </c>
      <c r="AC3670" s="240" t="str">
        <f t="shared" si="277"/>
        <v>OLASI RİSK</v>
      </c>
      <c r="AD3670" s="81" t="s">
        <v>493</v>
      </c>
      <c r="AE3670" s="81" t="s">
        <v>1599</v>
      </c>
      <c r="AF3670" s="240" t="s">
        <v>1620</v>
      </c>
      <c r="AG3670" s="83" t="s">
        <v>1042</v>
      </c>
    </row>
    <row r="3671" spans="1:33" ht="175" x14ac:dyDescent="0.45">
      <c r="A3671" s="152">
        <v>3664</v>
      </c>
      <c r="B3671" s="153">
        <v>45875</v>
      </c>
      <c r="C3671" s="83" t="s">
        <v>72</v>
      </c>
      <c r="D3671" s="81" t="s">
        <v>155</v>
      </c>
      <c r="E3671" s="154" t="s">
        <v>4324</v>
      </c>
      <c r="F3671" s="154" t="s">
        <v>4324</v>
      </c>
      <c r="G3671" s="83" t="s">
        <v>1615</v>
      </c>
      <c r="H3671" s="83" t="s">
        <v>1621</v>
      </c>
      <c r="I3671" s="83" t="s">
        <v>199</v>
      </c>
      <c r="J3671" s="83" t="s">
        <v>1619</v>
      </c>
      <c r="K3671" s="83" t="s">
        <v>857</v>
      </c>
      <c r="L3671" s="84" t="s">
        <v>1614</v>
      </c>
      <c r="M3671" s="84" t="s">
        <v>917</v>
      </c>
      <c r="N3671" s="83">
        <v>1</v>
      </c>
      <c r="O3671" s="83">
        <v>1</v>
      </c>
      <c r="P3671" s="83">
        <v>40</v>
      </c>
      <c r="Q3671" s="241">
        <f t="shared" si="274"/>
        <v>40</v>
      </c>
      <c r="R3671" s="240" t="str">
        <f t="shared" si="275"/>
        <v>OLASI RİSK</v>
      </c>
      <c r="S3671" s="84" t="s">
        <v>918</v>
      </c>
      <c r="T3671" s="83" t="s">
        <v>186</v>
      </c>
      <c r="U3671" s="155" t="s">
        <v>2375</v>
      </c>
      <c r="V3671" s="85" t="s">
        <v>961</v>
      </c>
      <c r="W3671" s="156" t="s">
        <v>2375</v>
      </c>
      <c r="X3671" s="156" t="s">
        <v>858</v>
      </c>
      <c r="Y3671" s="83">
        <v>1</v>
      </c>
      <c r="Z3671" s="83">
        <v>0.5</v>
      </c>
      <c r="AA3671" s="83">
        <v>15</v>
      </c>
      <c r="AB3671" s="241">
        <f t="shared" si="276"/>
        <v>7.5</v>
      </c>
      <c r="AC3671" s="240" t="str">
        <f t="shared" si="277"/>
        <v>DÜŞÜK RİSK</v>
      </c>
      <c r="AD3671" s="81" t="s">
        <v>493</v>
      </c>
      <c r="AE3671" s="81" t="s">
        <v>1599</v>
      </c>
      <c r="AF3671" s="240" t="s">
        <v>1620</v>
      </c>
      <c r="AG3671" s="83" t="s">
        <v>1042</v>
      </c>
    </row>
    <row r="3672" spans="1:33" ht="175" x14ac:dyDescent="0.45">
      <c r="A3672" s="152">
        <v>3665</v>
      </c>
      <c r="B3672" s="153">
        <v>45875</v>
      </c>
      <c r="C3672" s="83" t="s">
        <v>72</v>
      </c>
      <c r="D3672" s="81" t="s">
        <v>155</v>
      </c>
      <c r="E3672" s="154" t="s">
        <v>4324</v>
      </c>
      <c r="F3672" s="154" t="s">
        <v>4324</v>
      </c>
      <c r="G3672" s="83" t="s">
        <v>1617</v>
      </c>
      <c r="H3672" s="83" t="s">
        <v>1622</v>
      </c>
      <c r="I3672" s="83" t="s">
        <v>1623</v>
      </c>
      <c r="J3672" s="83" t="s">
        <v>1619</v>
      </c>
      <c r="K3672" s="83" t="s">
        <v>857</v>
      </c>
      <c r="L3672" s="84" t="s">
        <v>1614</v>
      </c>
      <c r="M3672" s="84" t="s">
        <v>917</v>
      </c>
      <c r="N3672" s="83">
        <v>1</v>
      </c>
      <c r="O3672" s="83">
        <v>1</v>
      </c>
      <c r="P3672" s="83">
        <v>40</v>
      </c>
      <c r="Q3672" s="241">
        <f t="shared" si="274"/>
        <v>40</v>
      </c>
      <c r="R3672" s="240" t="str">
        <f t="shared" si="275"/>
        <v>OLASI RİSK</v>
      </c>
      <c r="S3672" s="84" t="s">
        <v>918</v>
      </c>
      <c r="T3672" s="83" t="s">
        <v>186</v>
      </c>
      <c r="U3672" s="155" t="s">
        <v>2375</v>
      </c>
      <c r="V3672" s="85" t="s">
        <v>961</v>
      </c>
      <c r="W3672" s="156" t="s">
        <v>2375</v>
      </c>
      <c r="X3672" s="156" t="s">
        <v>858</v>
      </c>
      <c r="Y3672" s="83">
        <v>1</v>
      </c>
      <c r="Z3672" s="83">
        <v>0.5</v>
      </c>
      <c r="AA3672" s="83">
        <v>15</v>
      </c>
      <c r="AB3672" s="241">
        <f t="shared" si="276"/>
        <v>7.5</v>
      </c>
      <c r="AC3672" s="240" t="str">
        <f t="shared" si="277"/>
        <v>DÜŞÜK RİSK</v>
      </c>
      <c r="AD3672" s="81" t="s">
        <v>493</v>
      </c>
      <c r="AE3672" s="81" t="s">
        <v>1599</v>
      </c>
      <c r="AF3672" s="240" t="s">
        <v>1620</v>
      </c>
      <c r="AG3672" s="83" t="s">
        <v>1042</v>
      </c>
    </row>
    <row r="3673" spans="1:33" ht="175" x14ac:dyDescent="0.45">
      <c r="A3673" s="152">
        <v>3666</v>
      </c>
      <c r="B3673" s="153">
        <v>45875</v>
      </c>
      <c r="C3673" s="83" t="s">
        <v>72</v>
      </c>
      <c r="D3673" s="81" t="s">
        <v>155</v>
      </c>
      <c r="E3673" s="154" t="s">
        <v>4324</v>
      </c>
      <c r="F3673" s="154" t="s">
        <v>4324</v>
      </c>
      <c r="G3673" s="83" t="s">
        <v>1617</v>
      </c>
      <c r="H3673" s="83" t="s">
        <v>1624</v>
      </c>
      <c r="I3673" s="83" t="s">
        <v>1623</v>
      </c>
      <c r="J3673" s="83" t="s">
        <v>1619</v>
      </c>
      <c r="K3673" s="83" t="s">
        <v>857</v>
      </c>
      <c r="L3673" s="84" t="s">
        <v>1614</v>
      </c>
      <c r="M3673" s="84" t="s">
        <v>917</v>
      </c>
      <c r="N3673" s="83">
        <v>1</v>
      </c>
      <c r="O3673" s="83">
        <v>1</v>
      </c>
      <c r="P3673" s="83">
        <v>40</v>
      </c>
      <c r="Q3673" s="241">
        <f t="shared" si="274"/>
        <v>40</v>
      </c>
      <c r="R3673" s="240" t="str">
        <f t="shared" si="275"/>
        <v>OLASI RİSK</v>
      </c>
      <c r="S3673" s="84" t="s">
        <v>918</v>
      </c>
      <c r="T3673" s="83" t="s">
        <v>186</v>
      </c>
      <c r="U3673" s="155" t="s">
        <v>2375</v>
      </c>
      <c r="V3673" s="85" t="s">
        <v>961</v>
      </c>
      <c r="W3673" s="156" t="s">
        <v>2375</v>
      </c>
      <c r="X3673" s="156" t="s">
        <v>858</v>
      </c>
      <c r="Y3673" s="83">
        <v>1</v>
      </c>
      <c r="Z3673" s="83">
        <v>0.5</v>
      </c>
      <c r="AA3673" s="83">
        <v>15</v>
      </c>
      <c r="AB3673" s="241">
        <f t="shared" si="276"/>
        <v>7.5</v>
      </c>
      <c r="AC3673" s="240" t="str">
        <f t="shared" si="277"/>
        <v>DÜŞÜK RİSK</v>
      </c>
      <c r="AD3673" s="81" t="s">
        <v>493</v>
      </c>
      <c r="AE3673" s="81" t="s">
        <v>1599</v>
      </c>
      <c r="AF3673" s="240" t="s">
        <v>1620</v>
      </c>
      <c r="AG3673" s="83" t="s">
        <v>1042</v>
      </c>
    </row>
    <row r="3674" spans="1:33" ht="175" x14ac:dyDescent="0.45">
      <c r="A3674" s="152">
        <v>3667</v>
      </c>
      <c r="B3674" s="153">
        <v>45875</v>
      </c>
      <c r="C3674" s="83" t="s">
        <v>72</v>
      </c>
      <c r="D3674" s="81" t="s">
        <v>155</v>
      </c>
      <c r="E3674" s="154" t="s">
        <v>4324</v>
      </c>
      <c r="F3674" s="154" t="s">
        <v>4324</v>
      </c>
      <c r="G3674" s="83" t="s">
        <v>1615</v>
      </c>
      <c r="H3674" s="83" t="s">
        <v>1625</v>
      </c>
      <c r="I3674" s="83" t="s">
        <v>1623</v>
      </c>
      <c r="J3674" s="83" t="s">
        <v>1619</v>
      </c>
      <c r="K3674" s="83" t="s">
        <v>857</v>
      </c>
      <c r="L3674" s="84" t="s">
        <v>1614</v>
      </c>
      <c r="M3674" s="84" t="s">
        <v>917</v>
      </c>
      <c r="N3674" s="83">
        <v>1</v>
      </c>
      <c r="O3674" s="83">
        <v>1</v>
      </c>
      <c r="P3674" s="83">
        <v>40</v>
      </c>
      <c r="Q3674" s="241">
        <f t="shared" si="274"/>
        <v>40</v>
      </c>
      <c r="R3674" s="240" t="str">
        <f t="shared" si="275"/>
        <v>OLASI RİSK</v>
      </c>
      <c r="S3674" s="84" t="s">
        <v>918</v>
      </c>
      <c r="T3674" s="83" t="s">
        <v>186</v>
      </c>
      <c r="U3674" s="155" t="s">
        <v>2375</v>
      </c>
      <c r="V3674" s="85" t="s">
        <v>961</v>
      </c>
      <c r="W3674" s="156" t="s">
        <v>2375</v>
      </c>
      <c r="X3674" s="156" t="s">
        <v>858</v>
      </c>
      <c r="Y3674" s="83">
        <v>1</v>
      </c>
      <c r="Z3674" s="83">
        <v>0.5</v>
      </c>
      <c r="AA3674" s="83">
        <v>15</v>
      </c>
      <c r="AB3674" s="241">
        <f t="shared" si="276"/>
        <v>7.5</v>
      </c>
      <c r="AC3674" s="240" t="str">
        <f t="shared" si="277"/>
        <v>DÜŞÜK RİSK</v>
      </c>
      <c r="AD3674" s="81" t="s">
        <v>493</v>
      </c>
      <c r="AE3674" s="81" t="s">
        <v>1599</v>
      </c>
      <c r="AF3674" s="240" t="s">
        <v>1620</v>
      </c>
      <c r="AG3674" s="83" t="s">
        <v>1042</v>
      </c>
    </row>
    <row r="3675" spans="1:33" ht="122.5" x14ac:dyDescent="0.45">
      <c r="A3675" s="152">
        <v>3668</v>
      </c>
      <c r="B3675" s="153">
        <v>45875</v>
      </c>
      <c r="C3675" s="83" t="s">
        <v>72</v>
      </c>
      <c r="D3675" s="81" t="s">
        <v>155</v>
      </c>
      <c r="E3675" s="154" t="s">
        <v>4324</v>
      </c>
      <c r="F3675" s="154" t="s">
        <v>4324</v>
      </c>
      <c r="G3675" s="83" t="s">
        <v>1626</v>
      </c>
      <c r="H3675" s="83" t="s">
        <v>1627</v>
      </c>
      <c r="I3675" s="83" t="s">
        <v>1628</v>
      </c>
      <c r="J3675" s="83" t="s">
        <v>1629</v>
      </c>
      <c r="K3675" s="83" t="s">
        <v>857</v>
      </c>
      <c r="L3675" s="84" t="s">
        <v>1630</v>
      </c>
      <c r="M3675" s="84" t="s">
        <v>917</v>
      </c>
      <c r="N3675" s="83">
        <v>0.5</v>
      </c>
      <c r="O3675" s="83">
        <v>0.5</v>
      </c>
      <c r="P3675" s="83">
        <v>1</v>
      </c>
      <c r="Q3675" s="241">
        <f t="shared" si="274"/>
        <v>0.25</v>
      </c>
      <c r="R3675" s="240" t="str">
        <f t="shared" si="275"/>
        <v>DÜŞÜK RİSK</v>
      </c>
      <c r="S3675" s="84" t="s">
        <v>918</v>
      </c>
      <c r="T3675" s="83" t="s">
        <v>190</v>
      </c>
      <c r="U3675" s="155" t="s">
        <v>2375</v>
      </c>
      <c r="V3675" s="85" t="s">
        <v>961</v>
      </c>
      <c r="W3675" s="156" t="s">
        <v>2375</v>
      </c>
      <c r="X3675" s="156" t="s">
        <v>858</v>
      </c>
      <c r="Y3675" s="83">
        <v>0.5</v>
      </c>
      <c r="Z3675" s="83">
        <v>0.5</v>
      </c>
      <c r="AA3675" s="83">
        <v>1</v>
      </c>
      <c r="AB3675" s="241">
        <f t="shared" si="276"/>
        <v>0.25</v>
      </c>
      <c r="AC3675" s="240" t="str">
        <f t="shared" si="277"/>
        <v>DÜŞÜK RİSK</v>
      </c>
      <c r="AD3675" s="81" t="s">
        <v>132</v>
      </c>
      <c r="AE3675" s="81" t="s">
        <v>190</v>
      </c>
      <c r="AF3675" s="240" t="s">
        <v>1631</v>
      </c>
      <c r="AG3675" s="83" t="s">
        <v>1042</v>
      </c>
    </row>
    <row r="3676" spans="1:33" ht="140" x14ac:dyDescent="0.45">
      <c r="A3676" s="152">
        <v>3669</v>
      </c>
      <c r="B3676" s="153">
        <v>45875</v>
      </c>
      <c r="C3676" s="83" t="s">
        <v>72</v>
      </c>
      <c r="D3676" s="81" t="s">
        <v>156</v>
      </c>
      <c r="E3676" s="154" t="s">
        <v>4324</v>
      </c>
      <c r="F3676" s="154" t="s">
        <v>4324</v>
      </c>
      <c r="G3676" s="83" t="s">
        <v>1637</v>
      </c>
      <c r="H3676" s="83" t="s">
        <v>1638</v>
      </c>
      <c r="I3676" s="83" t="s">
        <v>1639</v>
      </c>
      <c r="J3676" s="83" t="s">
        <v>1640</v>
      </c>
      <c r="K3676" s="83" t="s">
        <v>515</v>
      </c>
      <c r="L3676" s="84" t="s">
        <v>1641</v>
      </c>
      <c r="M3676" s="84" t="s">
        <v>917</v>
      </c>
      <c r="N3676" s="83">
        <v>1</v>
      </c>
      <c r="O3676" s="83">
        <v>3</v>
      </c>
      <c r="P3676" s="83">
        <v>15</v>
      </c>
      <c r="Q3676" s="241">
        <f t="shared" si="274"/>
        <v>45</v>
      </c>
      <c r="R3676" s="240" t="str">
        <f t="shared" si="275"/>
        <v>OLASI RİSK</v>
      </c>
      <c r="S3676" s="84" t="s">
        <v>918</v>
      </c>
      <c r="T3676" s="83" t="s">
        <v>187</v>
      </c>
      <c r="U3676" s="155" t="s">
        <v>2375</v>
      </c>
      <c r="V3676" s="85" t="s">
        <v>558</v>
      </c>
      <c r="W3676" s="156" t="s">
        <v>2375</v>
      </c>
      <c r="X3676" s="156" t="s">
        <v>858</v>
      </c>
      <c r="Y3676" s="83">
        <v>1</v>
      </c>
      <c r="Z3676" s="83">
        <v>2</v>
      </c>
      <c r="AA3676" s="83">
        <v>3</v>
      </c>
      <c r="AB3676" s="241">
        <f t="shared" si="276"/>
        <v>6</v>
      </c>
      <c r="AC3676" s="240" t="str">
        <f t="shared" si="277"/>
        <v>DÜŞÜK RİSK</v>
      </c>
      <c r="AD3676" s="81" t="s">
        <v>651</v>
      </c>
      <c r="AE3676" s="81" t="s">
        <v>187</v>
      </c>
      <c r="AF3676" s="240" t="s">
        <v>1642</v>
      </c>
      <c r="AG3676" s="83" t="s">
        <v>1058</v>
      </c>
    </row>
    <row r="3677" spans="1:33" ht="140" x14ac:dyDescent="0.45">
      <c r="A3677" s="152">
        <v>3670</v>
      </c>
      <c r="B3677" s="153">
        <v>45875</v>
      </c>
      <c r="C3677" s="83" t="s">
        <v>72</v>
      </c>
      <c r="D3677" s="81" t="s">
        <v>156</v>
      </c>
      <c r="E3677" s="154" t="s">
        <v>4324</v>
      </c>
      <c r="F3677" s="154" t="s">
        <v>4324</v>
      </c>
      <c r="G3677" s="83" t="s">
        <v>1647</v>
      </c>
      <c r="H3677" s="83" t="s">
        <v>1648</v>
      </c>
      <c r="I3677" s="83" t="s">
        <v>1784</v>
      </c>
      <c r="J3677" s="83" t="s">
        <v>1785</v>
      </c>
      <c r="K3677" s="83" t="s">
        <v>515</v>
      </c>
      <c r="L3677" s="84" t="s">
        <v>1651</v>
      </c>
      <c r="M3677" s="84" t="s">
        <v>917</v>
      </c>
      <c r="N3677" s="83">
        <v>3</v>
      </c>
      <c r="O3677" s="83">
        <v>6</v>
      </c>
      <c r="P3677" s="83">
        <v>3</v>
      </c>
      <c r="Q3677" s="241">
        <f t="shared" si="274"/>
        <v>54</v>
      </c>
      <c r="R3677" s="240" t="str">
        <f t="shared" si="275"/>
        <v>OLASI RİSK</v>
      </c>
      <c r="S3677" s="84" t="s">
        <v>918</v>
      </c>
      <c r="T3677" s="83" t="s">
        <v>186</v>
      </c>
      <c r="U3677" s="155" t="s">
        <v>919</v>
      </c>
      <c r="V3677" s="85" t="s">
        <v>558</v>
      </c>
      <c r="W3677" s="156" t="s">
        <v>919</v>
      </c>
      <c r="X3677" s="156" t="s">
        <v>858</v>
      </c>
      <c r="Y3677" s="83">
        <v>1</v>
      </c>
      <c r="Z3677" s="83">
        <v>3</v>
      </c>
      <c r="AA3677" s="83">
        <v>3</v>
      </c>
      <c r="AB3677" s="241">
        <f t="shared" si="276"/>
        <v>9</v>
      </c>
      <c r="AC3677" s="240" t="str">
        <f t="shared" si="277"/>
        <v>DÜŞÜK RİSK</v>
      </c>
      <c r="AD3677" s="81" t="s">
        <v>493</v>
      </c>
      <c r="AE3677" s="81" t="s">
        <v>186</v>
      </c>
      <c r="AF3677" s="240" t="s">
        <v>1652</v>
      </c>
      <c r="AG3677" s="83" t="s">
        <v>1058</v>
      </c>
    </row>
    <row r="3678" spans="1:33" ht="87.5" x14ac:dyDescent="0.45">
      <c r="A3678" s="152">
        <v>3671</v>
      </c>
      <c r="B3678" s="153">
        <v>45875</v>
      </c>
      <c r="C3678" s="83" t="s">
        <v>72</v>
      </c>
      <c r="D3678" s="81" t="s">
        <v>156</v>
      </c>
      <c r="E3678" s="154" t="s">
        <v>4324</v>
      </c>
      <c r="F3678" s="154" t="s">
        <v>4324</v>
      </c>
      <c r="G3678" s="83" t="s">
        <v>1653</v>
      </c>
      <c r="H3678" s="83" t="s">
        <v>1660</v>
      </c>
      <c r="I3678" s="83" t="s">
        <v>1661</v>
      </c>
      <c r="J3678" s="83" t="s">
        <v>1645</v>
      </c>
      <c r="K3678" s="83" t="s">
        <v>1008</v>
      </c>
      <c r="L3678" s="84" t="s">
        <v>1651</v>
      </c>
      <c r="M3678" s="84" t="s">
        <v>917</v>
      </c>
      <c r="N3678" s="83">
        <v>0.5</v>
      </c>
      <c r="O3678" s="83">
        <v>1</v>
      </c>
      <c r="P3678" s="83">
        <v>3</v>
      </c>
      <c r="Q3678" s="241">
        <f t="shared" si="274"/>
        <v>1.5</v>
      </c>
      <c r="R3678" s="240" t="str">
        <f t="shared" si="275"/>
        <v>DÜŞÜK RİSK</v>
      </c>
      <c r="S3678" s="84" t="s">
        <v>918</v>
      </c>
      <c r="T3678" s="83" t="s">
        <v>186</v>
      </c>
      <c r="U3678" s="155" t="s">
        <v>919</v>
      </c>
      <c r="V3678" s="85" t="s">
        <v>558</v>
      </c>
      <c r="W3678" s="156" t="s">
        <v>919</v>
      </c>
      <c r="X3678" s="156" t="s">
        <v>858</v>
      </c>
      <c r="Y3678" s="83">
        <v>0.5</v>
      </c>
      <c r="Z3678" s="83">
        <v>1</v>
      </c>
      <c r="AA3678" s="83">
        <v>3</v>
      </c>
      <c r="AB3678" s="241">
        <f t="shared" si="276"/>
        <v>1.5</v>
      </c>
      <c r="AC3678" s="240" t="str">
        <f t="shared" si="277"/>
        <v>DÜŞÜK RİSK</v>
      </c>
      <c r="AD3678" s="81" t="s">
        <v>493</v>
      </c>
      <c r="AE3678" s="81" t="s">
        <v>186</v>
      </c>
      <c r="AF3678" s="240" t="s">
        <v>1652</v>
      </c>
      <c r="AG3678" s="83" t="s">
        <v>1058</v>
      </c>
    </row>
    <row r="3679" spans="1:33" ht="122.5" x14ac:dyDescent="0.45">
      <c r="A3679" s="152">
        <v>3672</v>
      </c>
      <c r="B3679" s="153">
        <v>45875</v>
      </c>
      <c r="C3679" s="83" t="s">
        <v>72</v>
      </c>
      <c r="D3679" s="81" t="s">
        <v>157</v>
      </c>
      <c r="E3679" s="154" t="s">
        <v>4324</v>
      </c>
      <c r="F3679" s="154" t="s">
        <v>4324</v>
      </c>
      <c r="G3679" s="83" t="s">
        <v>4394</v>
      </c>
      <c r="H3679" s="83" t="s">
        <v>4399</v>
      </c>
      <c r="I3679" s="83" t="s">
        <v>4400</v>
      </c>
      <c r="J3679" s="83" t="s">
        <v>4401</v>
      </c>
      <c r="K3679" s="83" t="s">
        <v>515</v>
      </c>
      <c r="L3679" s="84" t="s">
        <v>4402</v>
      </c>
      <c r="M3679" s="84" t="s">
        <v>917</v>
      </c>
      <c r="N3679" s="83">
        <v>1</v>
      </c>
      <c r="O3679" s="83">
        <v>6</v>
      </c>
      <c r="P3679" s="83">
        <v>3</v>
      </c>
      <c r="Q3679" s="241">
        <f t="shared" si="274"/>
        <v>18</v>
      </c>
      <c r="R3679" s="240" t="str">
        <f t="shared" si="275"/>
        <v>DÜŞÜK RİSK</v>
      </c>
      <c r="S3679" s="84" t="s">
        <v>918</v>
      </c>
      <c r="T3679" s="83" t="s">
        <v>191</v>
      </c>
      <c r="U3679" s="155" t="s">
        <v>2375</v>
      </c>
      <c r="V3679" s="85" t="s">
        <v>961</v>
      </c>
      <c r="W3679" s="156" t="s">
        <v>2375</v>
      </c>
      <c r="X3679" s="156" t="s">
        <v>858</v>
      </c>
      <c r="Y3679" s="83">
        <v>1</v>
      </c>
      <c r="Z3679" s="83">
        <v>6</v>
      </c>
      <c r="AA3679" s="83">
        <v>3</v>
      </c>
      <c r="AB3679" s="241">
        <f t="shared" si="276"/>
        <v>18</v>
      </c>
      <c r="AC3679" s="240" t="str">
        <f t="shared" si="277"/>
        <v>DÜŞÜK RİSK</v>
      </c>
      <c r="AD3679" s="81" t="s">
        <v>132</v>
      </c>
      <c r="AE3679" s="81" t="s">
        <v>191</v>
      </c>
      <c r="AF3679" s="240" t="s">
        <v>1631</v>
      </c>
      <c r="AG3679" s="83" t="s">
        <v>1058</v>
      </c>
    </row>
    <row r="3680" spans="1:33" ht="122.5" x14ac:dyDescent="0.45">
      <c r="A3680" s="152">
        <v>3673</v>
      </c>
      <c r="B3680" s="153">
        <v>45875</v>
      </c>
      <c r="C3680" s="83" t="s">
        <v>72</v>
      </c>
      <c r="D3680" s="81" t="s">
        <v>157</v>
      </c>
      <c r="E3680" s="154" t="s">
        <v>4324</v>
      </c>
      <c r="F3680" s="154" t="s">
        <v>4324</v>
      </c>
      <c r="G3680" s="83" t="s">
        <v>4394</v>
      </c>
      <c r="H3680" s="83" t="s">
        <v>4403</v>
      </c>
      <c r="I3680" s="83" t="s">
        <v>4400</v>
      </c>
      <c r="J3680" s="83" t="s">
        <v>4401</v>
      </c>
      <c r="K3680" s="83" t="s">
        <v>515</v>
      </c>
      <c r="L3680" s="84" t="s">
        <v>4402</v>
      </c>
      <c r="M3680" s="84" t="s">
        <v>917</v>
      </c>
      <c r="N3680" s="83">
        <v>1</v>
      </c>
      <c r="O3680" s="83">
        <v>6</v>
      </c>
      <c r="P3680" s="83">
        <v>3</v>
      </c>
      <c r="Q3680" s="241">
        <f t="shared" si="274"/>
        <v>18</v>
      </c>
      <c r="R3680" s="240" t="str">
        <f t="shared" si="275"/>
        <v>DÜŞÜK RİSK</v>
      </c>
      <c r="S3680" s="84" t="s">
        <v>918</v>
      </c>
      <c r="T3680" s="83" t="s">
        <v>191</v>
      </c>
      <c r="U3680" s="155" t="s">
        <v>2375</v>
      </c>
      <c r="V3680" s="85" t="s">
        <v>961</v>
      </c>
      <c r="W3680" s="156" t="s">
        <v>2375</v>
      </c>
      <c r="X3680" s="156" t="s">
        <v>858</v>
      </c>
      <c r="Y3680" s="83">
        <v>1</v>
      </c>
      <c r="Z3680" s="83">
        <v>6</v>
      </c>
      <c r="AA3680" s="83">
        <v>3</v>
      </c>
      <c r="AB3680" s="241">
        <f t="shared" si="276"/>
        <v>18</v>
      </c>
      <c r="AC3680" s="240" t="str">
        <f t="shared" si="277"/>
        <v>DÜŞÜK RİSK</v>
      </c>
      <c r="AD3680" s="81" t="s">
        <v>132</v>
      </c>
      <c r="AE3680" s="81" t="s">
        <v>191</v>
      </c>
      <c r="AF3680" s="240" t="s">
        <v>1631</v>
      </c>
      <c r="AG3680" s="83" t="s">
        <v>1058</v>
      </c>
    </row>
    <row r="3681" spans="1:33" ht="87.5" x14ac:dyDescent="0.45">
      <c r="A3681" s="152">
        <v>3674</v>
      </c>
      <c r="B3681" s="153">
        <v>45875</v>
      </c>
      <c r="C3681" s="83" t="s">
        <v>72</v>
      </c>
      <c r="D3681" s="81" t="s">
        <v>157</v>
      </c>
      <c r="E3681" s="154" t="s">
        <v>4324</v>
      </c>
      <c r="F3681" s="154" t="s">
        <v>4324</v>
      </c>
      <c r="G3681" s="83" t="s">
        <v>4394</v>
      </c>
      <c r="H3681" s="83" t="s">
        <v>4404</v>
      </c>
      <c r="I3681" s="83" t="s">
        <v>4400</v>
      </c>
      <c r="J3681" s="83" t="s">
        <v>4401</v>
      </c>
      <c r="K3681" s="83" t="s">
        <v>515</v>
      </c>
      <c r="L3681" s="84" t="s">
        <v>4405</v>
      </c>
      <c r="M3681" s="84" t="s">
        <v>917</v>
      </c>
      <c r="N3681" s="83">
        <v>1</v>
      </c>
      <c r="O3681" s="83">
        <v>6</v>
      </c>
      <c r="P3681" s="83">
        <v>3</v>
      </c>
      <c r="Q3681" s="241">
        <f t="shared" si="274"/>
        <v>18</v>
      </c>
      <c r="R3681" s="240" t="str">
        <f t="shared" si="275"/>
        <v>DÜŞÜK RİSK</v>
      </c>
      <c r="S3681" s="84" t="s">
        <v>918</v>
      </c>
      <c r="T3681" s="83" t="s">
        <v>131</v>
      </c>
      <c r="U3681" s="155" t="s">
        <v>2375</v>
      </c>
      <c r="V3681" s="85" t="s">
        <v>961</v>
      </c>
      <c r="W3681" s="156" t="s">
        <v>2375</v>
      </c>
      <c r="X3681" s="156" t="s">
        <v>858</v>
      </c>
      <c r="Y3681" s="83">
        <v>1</v>
      </c>
      <c r="Z3681" s="83">
        <v>6</v>
      </c>
      <c r="AA3681" s="83">
        <v>3</v>
      </c>
      <c r="AB3681" s="241">
        <f t="shared" si="276"/>
        <v>18</v>
      </c>
      <c r="AC3681" s="240" t="str">
        <f t="shared" si="277"/>
        <v>DÜŞÜK RİSK</v>
      </c>
      <c r="AD3681" s="81" t="s">
        <v>132</v>
      </c>
      <c r="AE3681" s="81" t="s">
        <v>131</v>
      </c>
      <c r="AF3681" s="240" t="s">
        <v>1631</v>
      </c>
      <c r="AG3681" s="83" t="s">
        <v>1058</v>
      </c>
    </row>
    <row r="3682" spans="1:33" ht="140" x14ac:dyDescent="0.45">
      <c r="A3682" s="152">
        <v>3675</v>
      </c>
      <c r="B3682" s="153">
        <v>45875</v>
      </c>
      <c r="C3682" s="83" t="s">
        <v>72</v>
      </c>
      <c r="D3682" s="81" t="s">
        <v>157</v>
      </c>
      <c r="E3682" s="154" t="s">
        <v>4324</v>
      </c>
      <c r="F3682" s="154" t="s">
        <v>4324</v>
      </c>
      <c r="G3682" s="83" t="s">
        <v>4394</v>
      </c>
      <c r="H3682" s="83" t="s">
        <v>1054</v>
      </c>
      <c r="I3682" s="83" t="s">
        <v>1055</v>
      </c>
      <c r="J3682" s="83" t="s">
        <v>1056</v>
      </c>
      <c r="K3682" s="83" t="s">
        <v>515</v>
      </c>
      <c r="L3682" s="84" t="s">
        <v>1057</v>
      </c>
      <c r="M3682" s="84" t="s">
        <v>917</v>
      </c>
      <c r="N3682" s="83">
        <v>3</v>
      </c>
      <c r="O3682" s="83">
        <v>6</v>
      </c>
      <c r="P3682" s="83">
        <v>1</v>
      </c>
      <c r="Q3682" s="241">
        <f t="shared" si="274"/>
        <v>18</v>
      </c>
      <c r="R3682" s="240" t="str">
        <f t="shared" si="275"/>
        <v>DÜŞÜK RİSK</v>
      </c>
      <c r="S3682" s="84" t="s">
        <v>918</v>
      </c>
      <c r="T3682" s="83" t="s">
        <v>191</v>
      </c>
      <c r="U3682" s="155" t="s">
        <v>919</v>
      </c>
      <c r="V3682" s="85" t="s">
        <v>558</v>
      </c>
      <c r="W3682" s="156" t="s">
        <v>919</v>
      </c>
      <c r="X3682" s="156" t="s">
        <v>858</v>
      </c>
      <c r="Y3682" s="83">
        <v>3</v>
      </c>
      <c r="Z3682" s="83">
        <v>3</v>
      </c>
      <c r="AA3682" s="83">
        <v>1</v>
      </c>
      <c r="AB3682" s="241">
        <f t="shared" si="276"/>
        <v>9</v>
      </c>
      <c r="AC3682" s="240" t="str">
        <f t="shared" si="277"/>
        <v>DÜŞÜK RİSK</v>
      </c>
      <c r="AD3682" s="81"/>
      <c r="AE3682" s="81"/>
      <c r="AF3682" s="240"/>
      <c r="AG3682" s="83"/>
    </row>
    <row r="3683" spans="1:33" ht="157.5" x14ac:dyDescent="0.45">
      <c r="A3683" s="152">
        <v>3676</v>
      </c>
      <c r="B3683" s="153">
        <v>45875</v>
      </c>
      <c r="C3683" s="81" t="s">
        <v>72</v>
      </c>
      <c r="D3683" s="81" t="s">
        <v>158</v>
      </c>
      <c r="E3683" s="154" t="s">
        <v>4324</v>
      </c>
      <c r="F3683" s="154" t="s">
        <v>4324</v>
      </c>
      <c r="G3683" s="83" t="s">
        <v>1059</v>
      </c>
      <c r="H3683" s="83" t="s">
        <v>1060</v>
      </c>
      <c r="I3683" s="83" t="s">
        <v>1061</v>
      </c>
      <c r="J3683" s="83" t="s">
        <v>1062</v>
      </c>
      <c r="K3683" s="83" t="s">
        <v>515</v>
      </c>
      <c r="L3683" s="84" t="s">
        <v>1063</v>
      </c>
      <c r="M3683" s="84" t="s">
        <v>917</v>
      </c>
      <c r="N3683" s="83">
        <v>0.5</v>
      </c>
      <c r="O3683" s="83">
        <v>2</v>
      </c>
      <c r="P3683" s="83">
        <v>40</v>
      </c>
      <c r="Q3683" s="241">
        <f t="shared" si="274"/>
        <v>40</v>
      </c>
      <c r="R3683" s="240" t="str">
        <f t="shared" si="275"/>
        <v>OLASI RİSK</v>
      </c>
      <c r="S3683" s="84" t="s">
        <v>918</v>
      </c>
      <c r="T3683" s="83" t="s">
        <v>190</v>
      </c>
      <c r="U3683" s="155" t="s">
        <v>919</v>
      </c>
      <c r="V3683" s="85" t="s">
        <v>558</v>
      </c>
      <c r="W3683" s="156" t="s">
        <v>919</v>
      </c>
      <c r="X3683" s="156" t="s">
        <v>858</v>
      </c>
      <c r="Y3683" s="83">
        <v>0.5</v>
      </c>
      <c r="Z3683" s="83">
        <v>2</v>
      </c>
      <c r="AA3683" s="83">
        <v>15</v>
      </c>
      <c r="AB3683" s="241">
        <f t="shared" si="276"/>
        <v>15</v>
      </c>
      <c r="AC3683" s="240" t="str">
        <f t="shared" si="277"/>
        <v>DÜŞÜK RİSK</v>
      </c>
      <c r="AD3683" s="81" t="s">
        <v>493</v>
      </c>
      <c r="AE3683" s="81" t="s">
        <v>190</v>
      </c>
      <c r="AF3683" s="240" t="s">
        <v>921</v>
      </c>
      <c r="AG3683" s="83" t="s">
        <v>1064</v>
      </c>
    </row>
    <row r="3684" spans="1:33" ht="140" x14ac:dyDescent="0.45">
      <c r="A3684" s="152">
        <v>3677</v>
      </c>
      <c r="B3684" s="153">
        <v>45875</v>
      </c>
      <c r="C3684" s="81" t="s">
        <v>72</v>
      </c>
      <c r="D3684" s="81" t="s">
        <v>158</v>
      </c>
      <c r="E3684" s="154" t="s">
        <v>4324</v>
      </c>
      <c r="F3684" s="154" t="s">
        <v>4324</v>
      </c>
      <c r="G3684" s="83" t="s">
        <v>1059</v>
      </c>
      <c r="H3684" s="83" t="s">
        <v>1065</v>
      </c>
      <c r="I3684" s="83" t="s">
        <v>1066</v>
      </c>
      <c r="J3684" s="83" t="s">
        <v>1067</v>
      </c>
      <c r="K3684" s="83" t="s">
        <v>515</v>
      </c>
      <c r="L3684" s="84" t="s">
        <v>1063</v>
      </c>
      <c r="M3684" s="84" t="s">
        <v>917</v>
      </c>
      <c r="N3684" s="83">
        <v>0.5</v>
      </c>
      <c r="O3684" s="83">
        <v>2</v>
      </c>
      <c r="P3684" s="83">
        <v>15</v>
      </c>
      <c r="Q3684" s="241">
        <f t="shared" si="274"/>
        <v>15</v>
      </c>
      <c r="R3684" s="240" t="str">
        <f t="shared" si="275"/>
        <v>DÜŞÜK RİSK</v>
      </c>
      <c r="S3684" s="84" t="s">
        <v>918</v>
      </c>
      <c r="T3684" s="83" t="s">
        <v>190</v>
      </c>
      <c r="U3684" s="155" t="s">
        <v>919</v>
      </c>
      <c r="V3684" s="85" t="s">
        <v>558</v>
      </c>
      <c r="W3684" s="156" t="s">
        <v>919</v>
      </c>
      <c r="X3684" s="156" t="s">
        <v>858</v>
      </c>
      <c r="Y3684" s="83">
        <v>0.5</v>
      </c>
      <c r="Z3684" s="83">
        <v>2</v>
      </c>
      <c r="AA3684" s="83">
        <v>15</v>
      </c>
      <c r="AB3684" s="241">
        <f t="shared" si="276"/>
        <v>15</v>
      </c>
      <c r="AC3684" s="240" t="str">
        <f t="shared" si="277"/>
        <v>DÜŞÜK RİSK</v>
      </c>
      <c r="AD3684" s="81" t="s">
        <v>493</v>
      </c>
      <c r="AE3684" s="81" t="s">
        <v>190</v>
      </c>
      <c r="AF3684" s="240" t="s">
        <v>921</v>
      </c>
      <c r="AG3684" s="83" t="s">
        <v>1064</v>
      </c>
    </row>
    <row r="3685" spans="1:33" ht="140" x14ac:dyDescent="0.45">
      <c r="A3685" s="152">
        <v>3678</v>
      </c>
      <c r="B3685" s="153">
        <v>45875</v>
      </c>
      <c r="C3685" s="81" t="s">
        <v>72</v>
      </c>
      <c r="D3685" s="81" t="s">
        <v>158</v>
      </c>
      <c r="E3685" s="154" t="s">
        <v>4324</v>
      </c>
      <c r="F3685" s="154" t="s">
        <v>4324</v>
      </c>
      <c r="G3685" s="83" t="s">
        <v>1059</v>
      </c>
      <c r="H3685" s="83" t="s">
        <v>1068</v>
      </c>
      <c r="I3685" s="83" t="s">
        <v>1069</v>
      </c>
      <c r="J3685" s="83" t="s">
        <v>1070</v>
      </c>
      <c r="K3685" s="83" t="s">
        <v>515</v>
      </c>
      <c r="L3685" s="84" t="s">
        <v>1063</v>
      </c>
      <c r="M3685" s="84" t="s">
        <v>917</v>
      </c>
      <c r="N3685" s="83">
        <v>0.5</v>
      </c>
      <c r="O3685" s="83">
        <v>2</v>
      </c>
      <c r="P3685" s="83">
        <v>15</v>
      </c>
      <c r="Q3685" s="241">
        <f t="shared" si="274"/>
        <v>15</v>
      </c>
      <c r="R3685" s="240" t="str">
        <f t="shared" si="275"/>
        <v>DÜŞÜK RİSK</v>
      </c>
      <c r="S3685" s="84" t="s">
        <v>918</v>
      </c>
      <c r="T3685" s="83" t="s">
        <v>190</v>
      </c>
      <c r="U3685" s="155" t="s">
        <v>919</v>
      </c>
      <c r="V3685" s="85" t="s">
        <v>558</v>
      </c>
      <c r="W3685" s="156" t="s">
        <v>919</v>
      </c>
      <c r="X3685" s="156" t="s">
        <v>858</v>
      </c>
      <c r="Y3685" s="83">
        <v>0.5</v>
      </c>
      <c r="Z3685" s="83">
        <v>2</v>
      </c>
      <c r="AA3685" s="83">
        <v>15</v>
      </c>
      <c r="AB3685" s="241">
        <f t="shared" si="276"/>
        <v>15</v>
      </c>
      <c r="AC3685" s="240" t="str">
        <f t="shared" si="277"/>
        <v>DÜŞÜK RİSK</v>
      </c>
      <c r="AD3685" s="81" t="s">
        <v>493</v>
      </c>
      <c r="AE3685" s="81" t="s">
        <v>190</v>
      </c>
      <c r="AF3685" s="240" t="s">
        <v>921</v>
      </c>
      <c r="AG3685" s="83" t="s">
        <v>1064</v>
      </c>
    </row>
    <row r="3686" spans="1:33" ht="105" x14ac:dyDescent="0.45">
      <c r="A3686" s="152">
        <v>3679</v>
      </c>
      <c r="B3686" s="153">
        <v>45875</v>
      </c>
      <c r="C3686" s="81" t="s">
        <v>72</v>
      </c>
      <c r="D3686" s="81" t="s">
        <v>158</v>
      </c>
      <c r="E3686" s="154" t="s">
        <v>4324</v>
      </c>
      <c r="F3686" s="154" t="s">
        <v>4324</v>
      </c>
      <c r="G3686" s="83" t="s">
        <v>1072</v>
      </c>
      <c r="H3686" s="83" t="s">
        <v>1073</v>
      </c>
      <c r="I3686" s="83" t="s">
        <v>1074</v>
      </c>
      <c r="J3686" s="83" t="s">
        <v>1075</v>
      </c>
      <c r="K3686" s="83" t="s">
        <v>515</v>
      </c>
      <c r="L3686" s="84" t="s">
        <v>1076</v>
      </c>
      <c r="M3686" s="84" t="s">
        <v>917</v>
      </c>
      <c r="N3686" s="83">
        <v>1</v>
      </c>
      <c r="O3686" s="83">
        <v>1</v>
      </c>
      <c r="P3686" s="83">
        <v>3</v>
      </c>
      <c r="Q3686" s="241">
        <f t="shared" si="274"/>
        <v>3</v>
      </c>
      <c r="R3686" s="240" t="str">
        <f t="shared" si="275"/>
        <v>DÜŞÜK RİSK</v>
      </c>
      <c r="S3686" s="84" t="s">
        <v>918</v>
      </c>
      <c r="T3686" s="83" t="s">
        <v>72</v>
      </c>
      <c r="U3686" s="155" t="s">
        <v>919</v>
      </c>
      <c r="V3686" s="85" t="s">
        <v>558</v>
      </c>
      <c r="W3686" s="156" t="s">
        <v>919</v>
      </c>
      <c r="X3686" s="156" t="s">
        <v>858</v>
      </c>
      <c r="Y3686" s="83">
        <v>1</v>
      </c>
      <c r="Z3686" s="83">
        <v>1</v>
      </c>
      <c r="AA3686" s="83">
        <v>3</v>
      </c>
      <c r="AB3686" s="241">
        <f t="shared" si="276"/>
        <v>3</v>
      </c>
      <c r="AC3686" s="240" t="str">
        <f t="shared" si="277"/>
        <v>DÜŞÜK RİSK</v>
      </c>
      <c r="AD3686" s="81" t="s">
        <v>493</v>
      </c>
      <c r="AE3686" s="81" t="s">
        <v>72</v>
      </c>
      <c r="AF3686" s="240" t="s">
        <v>921</v>
      </c>
      <c r="AG3686" s="83" t="s">
        <v>1064</v>
      </c>
    </row>
    <row r="3687" spans="1:33" ht="192.5" x14ac:dyDescent="0.45">
      <c r="A3687" s="152">
        <v>3680</v>
      </c>
      <c r="B3687" s="153">
        <v>45875</v>
      </c>
      <c r="C3687" s="81" t="s">
        <v>72</v>
      </c>
      <c r="D3687" s="81" t="s">
        <v>158</v>
      </c>
      <c r="E3687" s="154" t="s">
        <v>4324</v>
      </c>
      <c r="F3687" s="154" t="s">
        <v>4324</v>
      </c>
      <c r="G3687" s="83" t="s">
        <v>1072</v>
      </c>
      <c r="H3687" s="83" t="s">
        <v>1077</v>
      </c>
      <c r="I3687" s="83" t="s">
        <v>1078</v>
      </c>
      <c r="J3687" s="83" t="s">
        <v>1079</v>
      </c>
      <c r="K3687" s="83" t="s">
        <v>515</v>
      </c>
      <c r="L3687" s="84" t="s">
        <v>1080</v>
      </c>
      <c r="M3687" s="84" t="s">
        <v>917</v>
      </c>
      <c r="N3687" s="83">
        <v>1</v>
      </c>
      <c r="O3687" s="83">
        <v>1</v>
      </c>
      <c r="P3687" s="83">
        <v>3</v>
      </c>
      <c r="Q3687" s="241">
        <f t="shared" si="274"/>
        <v>3</v>
      </c>
      <c r="R3687" s="240" t="str">
        <f t="shared" si="275"/>
        <v>DÜŞÜK RİSK</v>
      </c>
      <c r="S3687" s="84" t="s">
        <v>918</v>
      </c>
      <c r="T3687" s="83" t="s">
        <v>190</v>
      </c>
      <c r="U3687" s="155" t="s">
        <v>919</v>
      </c>
      <c r="V3687" s="85" t="s">
        <v>558</v>
      </c>
      <c r="W3687" s="156" t="s">
        <v>919</v>
      </c>
      <c r="X3687" s="156" t="s">
        <v>858</v>
      </c>
      <c r="Y3687" s="83">
        <v>1</v>
      </c>
      <c r="Z3687" s="83">
        <v>1</v>
      </c>
      <c r="AA3687" s="83">
        <v>3</v>
      </c>
      <c r="AB3687" s="241">
        <f t="shared" si="276"/>
        <v>3</v>
      </c>
      <c r="AC3687" s="240" t="str">
        <f t="shared" si="277"/>
        <v>DÜŞÜK RİSK</v>
      </c>
      <c r="AD3687" s="81" t="s">
        <v>493</v>
      </c>
      <c r="AE3687" s="81" t="s">
        <v>190</v>
      </c>
      <c r="AF3687" s="240" t="s">
        <v>1081</v>
      </c>
      <c r="AG3687" s="83" t="s">
        <v>1064</v>
      </c>
    </row>
    <row r="3688" spans="1:33" ht="192.5" x14ac:dyDescent="0.45">
      <c r="A3688" s="152">
        <v>3681</v>
      </c>
      <c r="B3688" s="153">
        <v>45875</v>
      </c>
      <c r="C3688" s="81" t="s">
        <v>72</v>
      </c>
      <c r="D3688" s="81" t="s">
        <v>158</v>
      </c>
      <c r="E3688" s="154" t="s">
        <v>4324</v>
      </c>
      <c r="F3688" s="154" t="s">
        <v>4324</v>
      </c>
      <c r="G3688" s="83" t="s">
        <v>1072</v>
      </c>
      <c r="H3688" s="83" t="s">
        <v>1082</v>
      </c>
      <c r="I3688" s="83" t="s">
        <v>1083</v>
      </c>
      <c r="J3688" s="83" t="s">
        <v>1084</v>
      </c>
      <c r="K3688" s="83" t="s">
        <v>515</v>
      </c>
      <c r="L3688" s="84" t="s">
        <v>1080</v>
      </c>
      <c r="M3688" s="84" t="s">
        <v>917</v>
      </c>
      <c r="N3688" s="83">
        <v>1</v>
      </c>
      <c r="O3688" s="83">
        <v>1</v>
      </c>
      <c r="P3688" s="83">
        <v>3</v>
      </c>
      <c r="Q3688" s="241">
        <f t="shared" si="274"/>
        <v>3</v>
      </c>
      <c r="R3688" s="240" t="str">
        <f t="shared" si="275"/>
        <v>DÜŞÜK RİSK</v>
      </c>
      <c r="S3688" s="84" t="s">
        <v>918</v>
      </c>
      <c r="T3688" s="83" t="s">
        <v>72</v>
      </c>
      <c r="U3688" s="155" t="s">
        <v>919</v>
      </c>
      <c r="V3688" s="85" t="s">
        <v>558</v>
      </c>
      <c r="W3688" s="156" t="s">
        <v>919</v>
      </c>
      <c r="X3688" s="156" t="s">
        <v>858</v>
      </c>
      <c r="Y3688" s="83">
        <v>1</v>
      </c>
      <c r="Z3688" s="83">
        <v>1</v>
      </c>
      <c r="AA3688" s="83">
        <v>3</v>
      </c>
      <c r="AB3688" s="241">
        <f t="shared" si="276"/>
        <v>3</v>
      </c>
      <c r="AC3688" s="240" t="str">
        <f t="shared" si="277"/>
        <v>DÜŞÜK RİSK</v>
      </c>
      <c r="AD3688" s="81" t="s">
        <v>132</v>
      </c>
      <c r="AE3688" s="81" t="s">
        <v>72</v>
      </c>
      <c r="AF3688" s="240" t="s">
        <v>921</v>
      </c>
      <c r="AG3688" s="83" t="s">
        <v>1064</v>
      </c>
    </row>
    <row r="3689" spans="1:33" ht="122.5" x14ac:dyDescent="0.45">
      <c r="A3689" s="152">
        <v>3682</v>
      </c>
      <c r="B3689" s="153">
        <v>45875</v>
      </c>
      <c r="C3689" s="81" t="s">
        <v>72</v>
      </c>
      <c r="D3689" s="81" t="s">
        <v>158</v>
      </c>
      <c r="E3689" s="154" t="s">
        <v>4324</v>
      </c>
      <c r="F3689" s="154" t="s">
        <v>4324</v>
      </c>
      <c r="G3689" s="83" t="s">
        <v>1787</v>
      </c>
      <c r="H3689" s="83" t="s">
        <v>1788</v>
      </c>
      <c r="I3689" s="83" t="s">
        <v>1789</v>
      </c>
      <c r="J3689" s="83" t="s">
        <v>1790</v>
      </c>
      <c r="K3689" s="83" t="s">
        <v>515</v>
      </c>
      <c r="L3689" s="84" t="s">
        <v>1791</v>
      </c>
      <c r="M3689" s="84" t="s">
        <v>917</v>
      </c>
      <c r="N3689" s="83">
        <v>1</v>
      </c>
      <c r="O3689" s="83">
        <v>1</v>
      </c>
      <c r="P3689" s="83">
        <v>7</v>
      </c>
      <c r="Q3689" s="241">
        <f t="shared" si="274"/>
        <v>7</v>
      </c>
      <c r="R3689" s="240" t="str">
        <f t="shared" si="275"/>
        <v>DÜŞÜK RİSK</v>
      </c>
      <c r="S3689" s="84" t="s">
        <v>918</v>
      </c>
      <c r="T3689" s="83" t="s">
        <v>72</v>
      </c>
      <c r="U3689" s="155" t="s">
        <v>919</v>
      </c>
      <c r="V3689" s="85" t="s">
        <v>558</v>
      </c>
      <c r="W3689" s="156" t="s">
        <v>919</v>
      </c>
      <c r="X3689" s="156" t="s">
        <v>858</v>
      </c>
      <c r="Y3689" s="83">
        <v>1</v>
      </c>
      <c r="Z3689" s="83">
        <v>1</v>
      </c>
      <c r="AA3689" s="83">
        <v>7</v>
      </c>
      <c r="AB3689" s="241">
        <f t="shared" si="276"/>
        <v>7</v>
      </c>
      <c r="AC3689" s="240" t="str">
        <f t="shared" si="277"/>
        <v>DÜŞÜK RİSK</v>
      </c>
      <c r="AD3689" s="81" t="s">
        <v>132</v>
      </c>
      <c r="AE3689" s="81" t="s">
        <v>72</v>
      </c>
      <c r="AF3689" s="240" t="s">
        <v>921</v>
      </c>
      <c r="AG3689" s="83" t="s">
        <v>1064</v>
      </c>
    </row>
    <row r="3690" spans="1:33" ht="87.5" x14ac:dyDescent="0.45">
      <c r="A3690" s="152">
        <v>3683</v>
      </c>
      <c r="B3690" s="153">
        <v>45875</v>
      </c>
      <c r="C3690" s="81" t="s">
        <v>72</v>
      </c>
      <c r="D3690" s="81" t="s">
        <v>158</v>
      </c>
      <c r="E3690" s="154" t="s">
        <v>4324</v>
      </c>
      <c r="F3690" s="154" t="s">
        <v>4324</v>
      </c>
      <c r="G3690" s="83" t="s">
        <v>4406</v>
      </c>
      <c r="H3690" s="83" t="s">
        <v>4407</v>
      </c>
      <c r="I3690" s="83" t="s">
        <v>4408</v>
      </c>
      <c r="J3690" s="83" t="s">
        <v>4409</v>
      </c>
      <c r="K3690" s="83" t="s">
        <v>515</v>
      </c>
      <c r="L3690" s="84" t="s">
        <v>4410</v>
      </c>
      <c r="M3690" s="84" t="s">
        <v>917</v>
      </c>
      <c r="N3690" s="83">
        <v>0.5</v>
      </c>
      <c r="O3690" s="83">
        <v>1</v>
      </c>
      <c r="P3690" s="83">
        <v>3</v>
      </c>
      <c r="Q3690" s="241">
        <f t="shared" si="274"/>
        <v>1.5</v>
      </c>
      <c r="R3690" s="240" t="str">
        <f t="shared" si="275"/>
        <v>DÜŞÜK RİSK</v>
      </c>
      <c r="S3690" s="84" t="s">
        <v>918</v>
      </c>
      <c r="T3690" s="83" t="s">
        <v>186</v>
      </c>
      <c r="U3690" s="155" t="s">
        <v>2375</v>
      </c>
      <c r="V3690" s="85" t="s">
        <v>961</v>
      </c>
      <c r="W3690" s="156" t="s">
        <v>2375</v>
      </c>
      <c r="X3690" s="156" t="s">
        <v>858</v>
      </c>
      <c r="Y3690" s="83">
        <v>0.5</v>
      </c>
      <c r="Z3690" s="83">
        <v>1</v>
      </c>
      <c r="AA3690" s="83">
        <v>3</v>
      </c>
      <c r="AB3690" s="241">
        <f t="shared" si="276"/>
        <v>1.5</v>
      </c>
      <c r="AC3690" s="240" t="str">
        <f t="shared" si="277"/>
        <v>DÜŞÜK RİSK</v>
      </c>
      <c r="AD3690" s="81" t="s">
        <v>132</v>
      </c>
      <c r="AE3690" s="81" t="s">
        <v>186</v>
      </c>
      <c r="AF3690" s="240" t="s">
        <v>921</v>
      </c>
      <c r="AG3690" s="83" t="s">
        <v>1064</v>
      </c>
    </row>
    <row r="3691" spans="1:33" ht="87.5" x14ac:dyDescent="0.45">
      <c r="A3691" s="152">
        <v>3684</v>
      </c>
      <c r="B3691" s="153">
        <v>45875</v>
      </c>
      <c r="C3691" s="81" t="s">
        <v>72</v>
      </c>
      <c r="D3691" s="81" t="s">
        <v>158</v>
      </c>
      <c r="E3691" s="154" t="s">
        <v>4324</v>
      </c>
      <c r="F3691" s="154" t="s">
        <v>4324</v>
      </c>
      <c r="G3691" s="83" t="s">
        <v>4406</v>
      </c>
      <c r="H3691" s="83" t="s">
        <v>4411</v>
      </c>
      <c r="I3691" s="83" t="s">
        <v>4412</v>
      </c>
      <c r="J3691" s="83" t="s">
        <v>1067</v>
      </c>
      <c r="K3691" s="83" t="s">
        <v>515</v>
      </c>
      <c r="L3691" s="84" t="s">
        <v>4413</v>
      </c>
      <c r="M3691" s="84" t="s">
        <v>917</v>
      </c>
      <c r="N3691" s="83">
        <v>1</v>
      </c>
      <c r="O3691" s="83">
        <v>1</v>
      </c>
      <c r="P3691" s="83">
        <v>3</v>
      </c>
      <c r="Q3691" s="241">
        <f t="shared" si="274"/>
        <v>3</v>
      </c>
      <c r="R3691" s="240" t="str">
        <f t="shared" si="275"/>
        <v>DÜŞÜK RİSK</v>
      </c>
      <c r="S3691" s="84" t="s">
        <v>918</v>
      </c>
      <c r="T3691" s="83" t="s">
        <v>186</v>
      </c>
      <c r="U3691" s="155" t="s">
        <v>2375</v>
      </c>
      <c r="V3691" s="85" t="s">
        <v>961</v>
      </c>
      <c r="W3691" s="156" t="s">
        <v>2375</v>
      </c>
      <c r="X3691" s="156" t="s">
        <v>858</v>
      </c>
      <c r="Y3691" s="83">
        <v>1</v>
      </c>
      <c r="Z3691" s="83">
        <v>1</v>
      </c>
      <c r="AA3691" s="83">
        <v>3</v>
      </c>
      <c r="AB3691" s="241">
        <f t="shared" si="276"/>
        <v>3</v>
      </c>
      <c r="AC3691" s="240" t="str">
        <f t="shared" si="277"/>
        <v>DÜŞÜK RİSK</v>
      </c>
      <c r="AD3691" s="81" t="s">
        <v>132</v>
      </c>
      <c r="AE3691" s="81" t="s">
        <v>186</v>
      </c>
      <c r="AF3691" s="240" t="s">
        <v>921</v>
      </c>
      <c r="AG3691" s="83" t="s">
        <v>1064</v>
      </c>
    </row>
    <row r="3692" spans="1:33" ht="105" x14ac:dyDescent="0.45">
      <c r="A3692" s="152">
        <v>3685</v>
      </c>
      <c r="B3692" s="153">
        <v>45875</v>
      </c>
      <c r="C3692" s="83" t="s">
        <v>66</v>
      </c>
      <c r="D3692" s="81" t="s">
        <v>6752</v>
      </c>
      <c r="E3692" s="154" t="s">
        <v>4324</v>
      </c>
      <c r="F3692" s="154" t="s">
        <v>4324</v>
      </c>
      <c r="G3692" s="83" t="s">
        <v>4414</v>
      </c>
      <c r="H3692" s="83" t="s">
        <v>4415</v>
      </c>
      <c r="I3692" s="83" t="s">
        <v>971</v>
      </c>
      <c r="J3692" s="83" t="s">
        <v>4416</v>
      </c>
      <c r="K3692" s="83" t="s">
        <v>515</v>
      </c>
      <c r="L3692" s="84" t="s">
        <v>4417</v>
      </c>
      <c r="M3692" s="84" t="s">
        <v>917</v>
      </c>
      <c r="N3692" s="83">
        <v>1</v>
      </c>
      <c r="O3692" s="83">
        <v>1</v>
      </c>
      <c r="P3692" s="83">
        <v>3</v>
      </c>
      <c r="Q3692" s="241">
        <f t="shared" si="274"/>
        <v>3</v>
      </c>
      <c r="R3692" s="240" t="str">
        <f t="shared" si="275"/>
        <v>DÜŞÜK RİSK</v>
      </c>
      <c r="S3692" s="84" t="s">
        <v>918</v>
      </c>
      <c r="T3692" s="83" t="s">
        <v>132</v>
      </c>
      <c r="U3692" s="155" t="s">
        <v>2375</v>
      </c>
      <c r="V3692" s="85" t="s">
        <v>961</v>
      </c>
      <c r="W3692" s="156" t="s">
        <v>2375</v>
      </c>
      <c r="X3692" s="156" t="s">
        <v>858</v>
      </c>
      <c r="Y3692" s="83">
        <v>1</v>
      </c>
      <c r="Z3692" s="83">
        <v>1</v>
      </c>
      <c r="AA3692" s="83">
        <v>3</v>
      </c>
      <c r="AB3692" s="241">
        <f t="shared" si="276"/>
        <v>3</v>
      </c>
      <c r="AC3692" s="240" t="str">
        <f t="shared" si="277"/>
        <v>DÜŞÜK RİSK</v>
      </c>
      <c r="AD3692" s="81" t="s">
        <v>132</v>
      </c>
      <c r="AE3692" s="81" t="s">
        <v>132</v>
      </c>
      <c r="AF3692" s="240" t="s">
        <v>1106</v>
      </c>
      <c r="AG3692" s="83" t="s">
        <v>1097</v>
      </c>
    </row>
    <row r="3693" spans="1:33" ht="70" x14ac:dyDescent="0.45">
      <c r="A3693" s="152">
        <v>3686</v>
      </c>
      <c r="B3693" s="153">
        <v>45875</v>
      </c>
      <c r="C3693" s="83" t="s">
        <v>66</v>
      </c>
      <c r="D3693" s="81" t="s">
        <v>6752</v>
      </c>
      <c r="E3693" s="154" t="s">
        <v>4324</v>
      </c>
      <c r="F3693" s="154" t="s">
        <v>4324</v>
      </c>
      <c r="G3693" s="83" t="s">
        <v>1116</v>
      </c>
      <c r="H3693" s="83" t="s">
        <v>1092</v>
      </c>
      <c r="I3693" s="83" t="s">
        <v>1093</v>
      </c>
      <c r="J3693" s="83" t="s">
        <v>1094</v>
      </c>
      <c r="K3693" s="83" t="s">
        <v>515</v>
      </c>
      <c r="L3693" s="84" t="s">
        <v>1095</v>
      </c>
      <c r="M3693" s="84" t="s">
        <v>917</v>
      </c>
      <c r="N3693" s="83">
        <v>1</v>
      </c>
      <c r="O3693" s="83">
        <v>2</v>
      </c>
      <c r="P3693" s="83">
        <v>3</v>
      </c>
      <c r="Q3693" s="241">
        <f t="shared" si="274"/>
        <v>6</v>
      </c>
      <c r="R3693" s="240" t="str">
        <f t="shared" si="275"/>
        <v>DÜŞÜK RİSK</v>
      </c>
      <c r="S3693" s="84" t="s">
        <v>918</v>
      </c>
      <c r="T3693" s="83" t="s">
        <v>190</v>
      </c>
      <c r="U3693" s="155" t="s">
        <v>919</v>
      </c>
      <c r="V3693" s="85" t="s">
        <v>558</v>
      </c>
      <c r="W3693" s="156" t="s">
        <v>919</v>
      </c>
      <c r="X3693" s="156" t="s">
        <v>858</v>
      </c>
      <c r="Y3693" s="83">
        <v>1</v>
      </c>
      <c r="Z3693" s="83">
        <v>2</v>
      </c>
      <c r="AA3693" s="83">
        <v>3</v>
      </c>
      <c r="AB3693" s="241">
        <f t="shared" si="276"/>
        <v>6</v>
      </c>
      <c r="AC3693" s="240" t="str">
        <f t="shared" si="277"/>
        <v>DÜŞÜK RİSK</v>
      </c>
      <c r="AD3693" s="81" t="s">
        <v>132</v>
      </c>
      <c r="AE3693" s="81" t="s">
        <v>190</v>
      </c>
      <c r="AF3693" s="240" t="s">
        <v>1106</v>
      </c>
      <c r="AG3693" s="83" t="s">
        <v>1097</v>
      </c>
    </row>
    <row r="3694" spans="1:33" ht="175" x14ac:dyDescent="0.45">
      <c r="A3694" s="152">
        <v>3687</v>
      </c>
      <c r="B3694" s="153">
        <v>45875</v>
      </c>
      <c r="C3694" s="83" t="s">
        <v>66</v>
      </c>
      <c r="D3694" s="81" t="s">
        <v>6752</v>
      </c>
      <c r="E3694" s="154" t="s">
        <v>4324</v>
      </c>
      <c r="F3694" s="154" t="s">
        <v>4324</v>
      </c>
      <c r="G3694" s="83" t="s">
        <v>1091</v>
      </c>
      <c r="H3694" s="83" t="s">
        <v>4418</v>
      </c>
      <c r="I3694" s="83" t="s">
        <v>1104</v>
      </c>
      <c r="J3694" s="83" t="s">
        <v>915</v>
      </c>
      <c r="K3694" s="83" t="s">
        <v>515</v>
      </c>
      <c r="L3694" s="84" t="s">
        <v>1105</v>
      </c>
      <c r="M3694" s="84" t="s">
        <v>917</v>
      </c>
      <c r="N3694" s="83">
        <v>1</v>
      </c>
      <c r="O3694" s="83">
        <v>2</v>
      </c>
      <c r="P3694" s="83">
        <v>3</v>
      </c>
      <c r="Q3694" s="241">
        <f t="shared" si="274"/>
        <v>6</v>
      </c>
      <c r="R3694" s="240" t="str">
        <f t="shared" si="275"/>
        <v>DÜŞÜK RİSK</v>
      </c>
      <c r="S3694" s="84" t="s">
        <v>918</v>
      </c>
      <c r="T3694" s="83" t="s">
        <v>190</v>
      </c>
      <c r="U3694" s="155" t="s">
        <v>919</v>
      </c>
      <c r="V3694" s="85" t="s">
        <v>558</v>
      </c>
      <c r="W3694" s="156" t="s">
        <v>919</v>
      </c>
      <c r="X3694" s="156" t="s">
        <v>858</v>
      </c>
      <c r="Y3694" s="83">
        <v>1</v>
      </c>
      <c r="Z3694" s="83">
        <v>2</v>
      </c>
      <c r="AA3694" s="83">
        <v>3</v>
      </c>
      <c r="AB3694" s="241">
        <f t="shared" si="276"/>
        <v>6</v>
      </c>
      <c r="AC3694" s="240" t="str">
        <f t="shared" si="277"/>
        <v>DÜŞÜK RİSK</v>
      </c>
      <c r="AD3694" s="81" t="s">
        <v>132</v>
      </c>
      <c r="AE3694" s="81" t="s">
        <v>190</v>
      </c>
      <c r="AF3694" s="240" t="s">
        <v>1106</v>
      </c>
      <c r="AG3694" s="83" t="s">
        <v>1097</v>
      </c>
    </row>
    <row r="3695" spans="1:33" ht="175" x14ac:dyDescent="0.45">
      <c r="A3695" s="152">
        <v>3688</v>
      </c>
      <c r="B3695" s="153">
        <v>45875</v>
      </c>
      <c r="C3695" s="83" t="s">
        <v>66</v>
      </c>
      <c r="D3695" s="81" t="s">
        <v>6752</v>
      </c>
      <c r="E3695" s="154" t="s">
        <v>4324</v>
      </c>
      <c r="F3695" s="154" t="s">
        <v>4324</v>
      </c>
      <c r="G3695" s="83" t="s">
        <v>1116</v>
      </c>
      <c r="H3695" s="83" t="s">
        <v>4419</v>
      </c>
      <c r="I3695" s="83" t="s">
        <v>1104</v>
      </c>
      <c r="J3695" s="83" t="s">
        <v>915</v>
      </c>
      <c r="K3695" s="83" t="s">
        <v>515</v>
      </c>
      <c r="L3695" s="84" t="s">
        <v>1105</v>
      </c>
      <c r="M3695" s="84" t="s">
        <v>917</v>
      </c>
      <c r="N3695" s="83">
        <v>1</v>
      </c>
      <c r="O3695" s="83">
        <v>2</v>
      </c>
      <c r="P3695" s="83">
        <v>3</v>
      </c>
      <c r="Q3695" s="241">
        <f t="shared" si="274"/>
        <v>6</v>
      </c>
      <c r="R3695" s="240" t="str">
        <f t="shared" si="275"/>
        <v>DÜŞÜK RİSK</v>
      </c>
      <c r="S3695" s="84" t="s">
        <v>918</v>
      </c>
      <c r="T3695" s="83" t="s">
        <v>190</v>
      </c>
      <c r="U3695" s="155" t="s">
        <v>919</v>
      </c>
      <c r="V3695" s="85" t="s">
        <v>558</v>
      </c>
      <c r="W3695" s="156" t="s">
        <v>919</v>
      </c>
      <c r="X3695" s="156" t="s">
        <v>858</v>
      </c>
      <c r="Y3695" s="83">
        <v>1</v>
      </c>
      <c r="Z3695" s="83">
        <v>2</v>
      </c>
      <c r="AA3695" s="83">
        <v>3</v>
      </c>
      <c r="AB3695" s="241">
        <f t="shared" si="276"/>
        <v>6</v>
      </c>
      <c r="AC3695" s="240" t="str">
        <f t="shared" si="277"/>
        <v>DÜŞÜK RİSK</v>
      </c>
      <c r="AD3695" s="81" t="s">
        <v>132</v>
      </c>
      <c r="AE3695" s="81" t="s">
        <v>190</v>
      </c>
      <c r="AF3695" s="240" t="s">
        <v>1106</v>
      </c>
      <c r="AG3695" s="83" t="s">
        <v>1097</v>
      </c>
    </row>
    <row r="3696" spans="1:33" ht="105" x14ac:dyDescent="0.45">
      <c r="A3696" s="152">
        <v>3689</v>
      </c>
      <c r="B3696" s="153">
        <v>45875</v>
      </c>
      <c r="C3696" s="83" t="s">
        <v>66</v>
      </c>
      <c r="D3696" s="81" t="s">
        <v>6752</v>
      </c>
      <c r="E3696" s="154" t="s">
        <v>4324</v>
      </c>
      <c r="F3696" s="154" t="s">
        <v>4324</v>
      </c>
      <c r="G3696" s="83" t="s">
        <v>1116</v>
      </c>
      <c r="H3696" s="83" t="s">
        <v>4420</v>
      </c>
      <c r="I3696" s="83" t="s">
        <v>1108</v>
      </c>
      <c r="J3696" s="83" t="s">
        <v>971</v>
      </c>
      <c r="K3696" s="83" t="s">
        <v>515</v>
      </c>
      <c r="L3696" s="84" t="s">
        <v>1109</v>
      </c>
      <c r="M3696" s="84" t="s">
        <v>917</v>
      </c>
      <c r="N3696" s="83">
        <v>1</v>
      </c>
      <c r="O3696" s="83">
        <v>3</v>
      </c>
      <c r="P3696" s="83">
        <v>7</v>
      </c>
      <c r="Q3696" s="241">
        <f t="shared" si="274"/>
        <v>21</v>
      </c>
      <c r="R3696" s="240" t="str">
        <f t="shared" si="275"/>
        <v>OLASI RİSK</v>
      </c>
      <c r="S3696" s="84" t="s">
        <v>918</v>
      </c>
      <c r="T3696" s="83" t="s">
        <v>190</v>
      </c>
      <c r="U3696" s="155" t="s">
        <v>919</v>
      </c>
      <c r="V3696" s="85" t="s">
        <v>558</v>
      </c>
      <c r="W3696" s="156" t="s">
        <v>919</v>
      </c>
      <c r="X3696" s="156" t="s">
        <v>858</v>
      </c>
      <c r="Y3696" s="83">
        <v>1</v>
      </c>
      <c r="Z3696" s="83">
        <v>3</v>
      </c>
      <c r="AA3696" s="83">
        <v>7</v>
      </c>
      <c r="AB3696" s="241">
        <f t="shared" si="276"/>
        <v>21</v>
      </c>
      <c r="AC3696" s="240" t="str">
        <f t="shared" si="277"/>
        <v>OLASI RİSK</v>
      </c>
      <c r="AD3696" s="81" t="s">
        <v>132</v>
      </c>
      <c r="AE3696" s="81" t="s">
        <v>190</v>
      </c>
      <c r="AF3696" s="240" t="s">
        <v>1106</v>
      </c>
      <c r="AG3696" s="83" t="s">
        <v>1097</v>
      </c>
    </row>
    <row r="3697" spans="1:33" ht="262.5" x14ac:dyDescent="0.45">
      <c r="A3697" s="152">
        <v>3690</v>
      </c>
      <c r="B3697" s="153">
        <v>45875</v>
      </c>
      <c r="C3697" s="83" t="s">
        <v>66</v>
      </c>
      <c r="D3697" s="81" t="s">
        <v>6752</v>
      </c>
      <c r="E3697" s="154" t="s">
        <v>4324</v>
      </c>
      <c r="F3697" s="154" t="s">
        <v>4324</v>
      </c>
      <c r="G3697" s="83" t="s">
        <v>1091</v>
      </c>
      <c r="H3697" s="83" t="s">
        <v>3774</v>
      </c>
      <c r="I3697" s="83" t="s">
        <v>1111</v>
      </c>
      <c r="J3697" s="83" t="s">
        <v>915</v>
      </c>
      <c r="K3697" s="83" t="s">
        <v>515</v>
      </c>
      <c r="L3697" s="84" t="s">
        <v>4838</v>
      </c>
      <c r="M3697" s="84" t="s">
        <v>917</v>
      </c>
      <c r="N3697" s="83">
        <v>1</v>
      </c>
      <c r="O3697" s="83">
        <v>2</v>
      </c>
      <c r="P3697" s="83">
        <v>3</v>
      </c>
      <c r="Q3697" s="241">
        <f t="shared" si="274"/>
        <v>6</v>
      </c>
      <c r="R3697" s="240" t="str">
        <f t="shared" si="275"/>
        <v>DÜŞÜK RİSK</v>
      </c>
      <c r="S3697" s="84" t="s">
        <v>918</v>
      </c>
      <c r="T3697" s="83" t="s">
        <v>190</v>
      </c>
      <c r="U3697" s="155" t="s">
        <v>919</v>
      </c>
      <c r="V3697" s="85" t="s">
        <v>558</v>
      </c>
      <c r="W3697" s="156" t="s">
        <v>919</v>
      </c>
      <c r="X3697" s="156" t="s">
        <v>858</v>
      </c>
      <c r="Y3697" s="83">
        <v>1</v>
      </c>
      <c r="Z3697" s="83">
        <v>2</v>
      </c>
      <c r="AA3697" s="83">
        <v>3</v>
      </c>
      <c r="AB3697" s="241">
        <f t="shared" si="276"/>
        <v>6</v>
      </c>
      <c r="AC3697" s="240" t="str">
        <f t="shared" si="277"/>
        <v>DÜŞÜK RİSK</v>
      </c>
      <c r="AD3697" s="81" t="s">
        <v>132</v>
      </c>
      <c r="AE3697" s="81" t="s">
        <v>190</v>
      </c>
      <c r="AF3697" s="240" t="s">
        <v>1106</v>
      </c>
      <c r="AG3697" s="83" t="s">
        <v>1097</v>
      </c>
    </row>
    <row r="3698" spans="1:33" ht="175" x14ac:dyDescent="0.45">
      <c r="A3698" s="152">
        <v>3691</v>
      </c>
      <c r="B3698" s="153">
        <v>45875</v>
      </c>
      <c r="C3698" s="83" t="s">
        <v>66</v>
      </c>
      <c r="D3698" s="81" t="s">
        <v>6752</v>
      </c>
      <c r="E3698" s="154" t="s">
        <v>4324</v>
      </c>
      <c r="F3698" s="154" t="s">
        <v>4324</v>
      </c>
      <c r="G3698" s="83" t="s">
        <v>1116</v>
      </c>
      <c r="H3698" s="83" t="s">
        <v>4421</v>
      </c>
      <c r="I3698" s="83" t="s">
        <v>1104</v>
      </c>
      <c r="J3698" s="83" t="s">
        <v>915</v>
      </c>
      <c r="K3698" s="83" t="s">
        <v>515</v>
      </c>
      <c r="L3698" s="84" t="s">
        <v>1105</v>
      </c>
      <c r="M3698" s="84" t="s">
        <v>917</v>
      </c>
      <c r="N3698" s="83">
        <v>1</v>
      </c>
      <c r="O3698" s="83">
        <v>2</v>
      </c>
      <c r="P3698" s="83">
        <v>3</v>
      </c>
      <c r="Q3698" s="241">
        <f t="shared" si="274"/>
        <v>6</v>
      </c>
      <c r="R3698" s="240" t="str">
        <f t="shared" si="275"/>
        <v>DÜŞÜK RİSK</v>
      </c>
      <c r="S3698" s="84" t="s">
        <v>918</v>
      </c>
      <c r="T3698" s="83" t="s">
        <v>186</v>
      </c>
      <c r="U3698" s="155" t="s">
        <v>919</v>
      </c>
      <c r="V3698" s="85" t="s">
        <v>558</v>
      </c>
      <c r="W3698" s="156" t="s">
        <v>919</v>
      </c>
      <c r="X3698" s="156" t="s">
        <v>858</v>
      </c>
      <c r="Y3698" s="83">
        <v>1</v>
      </c>
      <c r="Z3698" s="83">
        <v>2</v>
      </c>
      <c r="AA3698" s="83">
        <v>3</v>
      </c>
      <c r="AB3698" s="241">
        <f t="shared" si="276"/>
        <v>6</v>
      </c>
      <c r="AC3698" s="240" t="str">
        <f t="shared" si="277"/>
        <v>DÜŞÜK RİSK</v>
      </c>
      <c r="AD3698" s="81" t="s">
        <v>132</v>
      </c>
      <c r="AE3698" s="81" t="s">
        <v>190</v>
      </c>
      <c r="AF3698" s="240" t="s">
        <v>1106</v>
      </c>
      <c r="AG3698" s="83" t="s">
        <v>1097</v>
      </c>
    </row>
    <row r="3699" spans="1:33" ht="175" x14ac:dyDescent="0.45">
      <c r="A3699" s="152">
        <v>3692</v>
      </c>
      <c r="B3699" s="153">
        <v>45875</v>
      </c>
      <c r="C3699" s="83" t="s">
        <v>66</v>
      </c>
      <c r="D3699" s="81" t="s">
        <v>6752</v>
      </c>
      <c r="E3699" s="154" t="s">
        <v>4324</v>
      </c>
      <c r="F3699" s="154" t="s">
        <v>4324</v>
      </c>
      <c r="G3699" s="83" t="s">
        <v>1116</v>
      </c>
      <c r="H3699" s="83" t="s">
        <v>1125</v>
      </c>
      <c r="I3699" s="83" t="s">
        <v>1126</v>
      </c>
      <c r="J3699" s="83" t="s">
        <v>971</v>
      </c>
      <c r="K3699" s="83" t="s">
        <v>515</v>
      </c>
      <c r="L3699" s="84" t="s">
        <v>1127</v>
      </c>
      <c r="M3699" s="84" t="s">
        <v>917</v>
      </c>
      <c r="N3699" s="83">
        <v>1</v>
      </c>
      <c r="O3699" s="83">
        <v>2</v>
      </c>
      <c r="P3699" s="83">
        <v>7</v>
      </c>
      <c r="Q3699" s="241">
        <f t="shared" si="274"/>
        <v>14</v>
      </c>
      <c r="R3699" s="240" t="str">
        <f t="shared" si="275"/>
        <v>DÜŞÜK RİSK</v>
      </c>
      <c r="S3699" s="84" t="s">
        <v>918</v>
      </c>
      <c r="T3699" s="83" t="s">
        <v>190</v>
      </c>
      <c r="U3699" s="155" t="s">
        <v>919</v>
      </c>
      <c r="V3699" s="85" t="s">
        <v>558</v>
      </c>
      <c r="W3699" s="156" t="s">
        <v>919</v>
      </c>
      <c r="X3699" s="156" t="s">
        <v>858</v>
      </c>
      <c r="Y3699" s="83">
        <v>1</v>
      </c>
      <c r="Z3699" s="83">
        <v>2</v>
      </c>
      <c r="AA3699" s="83">
        <v>7</v>
      </c>
      <c r="AB3699" s="241">
        <f t="shared" si="276"/>
        <v>14</v>
      </c>
      <c r="AC3699" s="240" t="str">
        <f t="shared" si="277"/>
        <v>DÜŞÜK RİSK</v>
      </c>
      <c r="AD3699" s="81" t="s">
        <v>132</v>
      </c>
      <c r="AE3699" s="81" t="s">
        <v>190</v>
      </c>
      <c r="AF3699" s="240" t="s">
        <v>1106</v>
      </c>
      <c r="AG3699" s="83" t="s">
        <v>1097</v>
      </c>
    </row>
    <row r="3700" spans="1:33" ht="175" x14ac:dyDescent="0.45">
      <c r="A3700" s="152">
        <v>3693</v>
      </c>
      <c r="B3700" s="153">
        <v>45875</v>
      </c>
      <c r="C3700" s="83" t="s">
        <v>66</v>
      </c>
      <c r="D3700" s="81" t="s">
        <v>6752</v>
      </c>
      <c r="E3700" s="154" t="s">
        <v>4324</v>
      </c>
      <c r="F3700" s="154" t="s">
        <v>4324</v>
      </c>
      <c r="G3700" s="83" t="s">
        <v>1116</v>
      </c>
      <c r="H3700" s="83" t="s">
        <v>1128</v>
      </c>
      <c r="I3700" s="83" t="s">
        <v>1129</v>
      </c>
      <c r="J3700" s="83" t="s">
        <v>971</v>
      </c>
      <c r="K3700" s="83" t="s">
        <v>515</v>
      </c>
      <c r="L3700" s="84" t="s">
        <v>1130</v>
      </c>
      <c r="M3700" s="84" t="s">
        <v>917</v>
      </c>
      <c r="N3700" s="83">
        <v>1</v>
      </c>
      <c r="O3700" s="83">
        <v>1</v>
      </c>
      <c r="P3700" s="83">
        <v>7</v>
      </c>
      <c r="Q3700" s="241">
        <f t="shared" si="274"/>
        <v>7</v>
      </c>
      <c r="R3700" s="240" t="str">
        <f t="shared" si="275"/>
        <v>DÜŞÜK RİSK</v>
      </c>
      <c r="S3700" s="84" t="s">
        <v>918</v>
      </c>
      <c r="T3700" s="83" t="s">
        <v>190</v>
      </c>
      <c r="U3700" s="155" t="s">
        <v>919</v>
      </c>
      <c r="V3700" s="85" t="s">
        <v>558</v>
      </c>
      <c r="W3700" s="156" t="s">
        <v>919</v>
      </c>
      <c r="X3700" s="156" t="s">
        <v>858</v>
      </c>
      <c r="Y3700" s="83">
        <v>1</v>
      </c>
      <c r="Z3700" s="83">
        <v>1</v>
      </c>
      <c r="AA3700" s="83">
        <v>7</v>
      </c>
      <c r="AB3700" s="241">
        <f t="shared" si="276"/>
        <v>7</v>
      </c>
      <c r="AC3700" s="240" t="str">
        <f t="shared" si="277"/>
        <v>DÜŞÜK RİSK</v>
      </c>
      <c r="AD3700" s="81" t="s">
        <v>132</v>
      </c>
      <c r="AE3700" s="81" t="s">
        <v>190</v>
      </c>
      <c r="AF3700" s="240" t="s">
        <v>1106</v>
      </c>
      <c r="AG3700" s="83" t="s">
        <v>1097</v>
      </c>
    </row>
    <row r="3701" spans="1:33" ht="175" x14ac:dyDescent="0.45">
      <c r="A3701" s="152">
        <v>3694</v>
      </c>
      <c r="B3701" s="153">
        <v>45875</v>
      </c>
      <c r="C3701" s="83" t="s">
        <v>66</v>
      </c>
      <c r="D3701" s="81" t="s">
        <v>6752</v>
      </c>
      <c r="E3701" s="154" t="s">
        <v>4324</v>
      </c>
      <c r="F3701" s="154" t="s">
        <v>4324</v>
      </c>
      <c r="G3701" s="83" t="s">
        <v>1131</v>
      </c>
      <c r="H3701" s="83" t="s">
        <v>1132</v>
      </c>
      <c r="I3701" s="83" t="s">
        <v>1133</v>
      </c>
      <c r="J3701" s="83" t="s">
        <v>1134</v>
      </c>
      <c r="K3701" s="83" t="s">
        <v>515</v>
      </c>
      <c r="L3701" s="84" t="s">
        <v>1792</v>
      </c>
      <c r="M3701" s="84" t="s">
        <v>917</v>
      </c>
      <c r="N3701" s="83">
        <v>1</v>
      </c>
      <c r="O3701" s="83">
        <v>1</v>
      </c>
      <c r="P3701" s="83">
        <v>7</v>
      </c>
      <c r="Q3701" s="241">
        <f t="shared" si="274"/>
        <v>7</v>
      </c>
      <c r="R3701" s="240" t="str">
        <f t="shared" si="275"/>
        <v>DÜŞÜK RİSK</v>
      </c>
      <c r="S3701" s="84" t="s">
        <v>918</v>
      </c>
      <c r="T3701" s="83" t="s">
        <v>190</v>
      </c>
      <c r="U3701" s="155" t="s">
        <v>919</v>
      </c>
      <c r="V3701" s="85" t="s">
        <v>558</v>
      </c>
      <c r="W3701" s="156" t="s">
        <v>919</v>
      </c>
      <c r="X3701" s="156" t="s">
        <v>858</v>
      </c>
      <c r="Y3701" s="83">
        <v>1</v>
      </c>
      <c r="Z3701" s="83">
        <v>1</v>
      </c>
      <c r="AA3701" s="83">
        <v>7</v>
      </c>
      <c r="AB3701" s="241">
        <f t="shared" si="276"/>
        <v>7</v>
      </c>
      <c r="AC3701" s="240" t="str">
        <f t="shared" si="277"/>
        <v>DÜŞÜK RİSK</v>
      </c>
      <c r="AD3701" s="81" t="s">
        <v>132</v>
      </c>
      <c r="AE3701" s="81" t="s">
        <v>190</v>
      </c>
      <c r="AF3701" s="240" t="s">
        <v>1106</v>
      </c>
      <c r="AG3701" s="83" t="s">
        <v>1097</v>
      </c>
    </row>
    <row r="3702" spans="1:33" ht="87.5" x14ac:dyDescent="0.45">
      <c r="A3702" s="152">
        <v>3695</v>
      </c>
      <c r="B3702" s="153">
        <v>45875</v>
      </c>
      <c r="C3702" s="83" t="s">
        <v>66</v>
      </c>
      <c r="D3702" s="81" t="s">
        <v>6753</v>
      </c>
      <c r="E3702" s="154" t="s">
        <v>4324</v>
      </c>
      <c r="F3702" s="154" t="s">
        <v>4324</v>
      </c>
      <c r="G3702" s="83" t="s">
        <v>4394</v>
      </c>
      <c r="H3702" s="83" t="s">
        <v>4422</v>
      </c>
      <c r="I3702" s="83" t="s">
        <v>4423</v>
      </c>
      <c r="J3702" s="83" t="s">
        <v>2384</v>
      </c>
      <c r="K3702" s="83" t="s">
        <v>515</v>
      </c>
      <c r="L3702" s="84" t="s">
        <v>4424</v>
      </c>
      <c r="M3702" s="84" t="s">
        <v>917</v>
      </c>
      <c r="N3702" s="83">
        <v>0.5</v>
      </c>
      <c r="O3702" s="83">
        <v>0.5</v>
      </c>
      <c r="P3702" s="83">
        <v>15</v>
      </c>
      <c r="Q3702" s="241">
        <f t="shared" si="274"/>
        <v>3.75</v>
      </c>
      <c r="R3702" s="240" t="str">
        <f t="shared" si="275"/>
        <v>DÜŞÜK RİSK</v>
      </c>
      <c r="S3702" s="84" t="s">
        <v>918</v>
      </c>
      <c r="T3702" s="83" t="s">
        <v>131</v>
      </c>
      <c r="U3702" s="155" t="s">
        <v>2375</v>
      </c>
      <c r="V3702" s="85" t="s">
        <v>961</v>
      </c>
      <c r="W3702" s="156" t="s">
        <v>2375</v>
      </c>
      <c r="X3702" s="156" t="s">
        <v>858</v>
      </c>
      <c r="Y3702" s="83">
        <v>0.5</v>
      </c>
      <c r="Z3702" s="83">
        <v>0.5</v>
      </c>
      <c r="AA3702" s="83">
        <v>15</v>
      </c>
      <c r="AB3702" s="241">
        <f t="shared" si="276"/>
        <v>3.75</v>
      </c>
      <c r="AC3702" s="240" t="str">
        <f t="shared" si="277"/>
        <v>DÜŞÜK RİSK</v>
      </c>
      <c r="AD3702" s="81" t="s">
        <v>651</v>
      </c>
      <c r="AE3702" s="81" t="s">
        <v>131</v>
      </c>
      <c r="AF3702" s="240" t="s">
        <v>4195</v>
      </c>
      <c r="AG3702" s="83" t="s">
        <v>1170</v>
      </c>
    </row>
    <row r="3703" spans="1:33" ht="122.5" x14ac:dyDescent="0.45">
      <c r="A3703" s="152">
        <v>3696</v>
      </c>
      <c r="B3703" s="153">
        <v>45875</v>
      </c>
      <c r="C3703" s="83" t="s">
        <v>66</v>
      </c>
      <c r="D3703" s="81" t="s">
        <v>6753</v>
      </c>
      <c r="E3703" s="154" t="s">
        <v>4324</v>
      </c>
      <c r="F3703" s="154" t="s">
        <v>4324</v>
      </c>
      <c r="G3703" s="83" t="s">
        <v>2464</v>
      </c>
      <c r="H3703" s="83" t="s">
        <v>2465</v>
      </c>
      <c r="I3703" s="83" t="s">
        <v>2466</v>
      </c>
      <c r="J3703" s="83" t="s">
        <v>2467</v>
      </c>
      <c r="K3703" s="83" t="s">
        <v>515</v>
      </c>
      <c r="L3703" s="84" t="s">
        <v>4425</v>
      </c>
      <c r="M3703" s="84" t="s">
        <v>917</v>
      </c>
      <c r="N3703" s="83">
        <v>0.5</v>
      </c>
      <c r="O3703" s="83">
        <v>0.5</v>
      </c>
      <c r="P3703" s="83">
        <v>40</v>
      </c>
      <c r="Q3703" s="241">
        <f t="shared" si="274"/>
        <v>10</v>
      </c>
      <c r="R3703" s="240" t="str">
        <f t="shared" si="275"/>
        <v>DÜŞÜK RİSK</v>
      </c>
      <c r="S3703" s="84" t="s">
        <v>918</v>
      </c>
      <c r="T3703" s="83" t="s">
        <v>131</v>
      </c>
      <c r="U3703" s="155" t="s">
        <v>2375</v>
      </c>
      <c r="V3703" s="85" t="s">
        <v>961</v>
      </c>
      <c r="W3703" s="156" t="s">
        <v>2375</v>
      </c>
      <c r="X3703" s="156" t="s">
        <v>858</v>
      </c>
      <c r="Y3703" s="83">
        <v>0.5</v>
      </c>
      <c r="Z3703" s="83">
        <v>0.5</v>
      </c>
      <c r="AA3703" s="83">
        <v>40</v>
      </c>
      <c r="AB3703" s="241">
        <f t="shared" si="276"/>
        <v>10</v>
      </c>
      <c r="AC3703" s="240" t="str">
        <f t="shared" si="277"/>
        <v>DÜŞÜK RİSK</v>
      </c>
      <c r="AD3703" s="81" t="s">
        <v>931</v>
      </c>
      <c r="AE3703" s="81" t="s">
        <v>131</v>
      </c>
      <c r="AF3703" s="240" t="s">
        <v>1081</v>
      </c>
      <c r="AG3703" s="83" t="s">
        <v>4426</v>
      </c>
    </row>
    <row r="3704" spans="1:33" ht="122.5" x14ac:dyDescent="0.45">
      <c r="A3704" s="152">
        <v>3697</v>
      </c>
      <c r="B3704" s="153">
        <v>45875</v>
      </c>
      <c r="C3704" s="83" t="s">
        <v>66</v>
      </c>
      <c r="D3704" s="81" t="s">
        <v>6753</v>
      </c>
      <c r="E3704" s="154" t="s">
        <v>4324</v>
      </c>
      <c r="F3704" s="154" t="s">
        <v>4324</v>
      </c>
      <c r="G3704" s="83" t="s">
        <v>2464</v>
      </c>
      <c r="H3704" s="83" t="s">
        <v>2469</v>
      </c>
      <c r="I3704" s="83" t="s">
        <v>2470</v>
      </c>
      <c r="J3704" s="83" t="s">
        <v>941</v>
      </c>
      <c r="K3704" s="83" t="s">
        <v>515</v>
      </c>
      <c r="L3704" s="84" t="s">
        <v>4427</v>
      </c>
      <c r="M3704" s="84" t="s">
        <v>917</v>
      </c>
      <c r="N3704" s="83">
        <v>0.5</v>
      </c>
      <c r="O3704" s="83">
        <v>0.5</v>
      </c>
      <c r="P3704" s="83">
        <v>40</v>
      </c>
      <c r="Q3704" s="241">
        <f t="shared" si="274"/>
        <v>10</v>
      </c>
      <c r="R3704" s="240" t="str">
        <f t="shared" si="275"/>
        <v>DÜŞÜK RİSK</v>
      </c>
      <c r="S3704" s="84" t="s">
        <v>918</v>
      </c>
      <c r="T3704" s="83" t="s">
        <v>131</v>
      </c>
      <c r="U3704" s="155" t="s">
        <v>2375</v>
      </c>
      <c r="V3704" s="85" t="s">
        <v>961</v>
      </c>
      <c r="W3704" s="156" t="s">
        <v>2375</v>
      </c>
      <c r="X3704" s="156" t="s">
        <v>858</v>
      </c>
      <c r="Y3704" s="83">
        <v>0.5</v>
      </c>
      <c r="Z3704" s="83">
        <v>0.5</v>
      </c>
      <c r="AA3704" s="83">
        <v>40</v>
      </c>
      <c r="AB3704" s="241">
        <f t="shared" si="276"/>
        <v>10</v>
      </c>
      <c r="AC3704" s="240" t="str">
        <f t="shared" si="277"/>
        <v>DÜŞÜK RİSK</v>
      </c>
      <c r="AD3704" s="81" t="s">
        <v>931</v>
      </c>
      <c r="AE3704" s="81" t="s">
        <v>131</v>
      </c>
      <c r="AF3704" s="240" t="s">
        <v>1081</v>
      </c>
      <c r="AG3704" s="83" t="s">
        <v>4426</v>
      </c>
    </row>
    <row r="3705" spans="1:33" ht="87.5" x14ac:dyDescent="0.45">
      <c r="A3705" s="152">
        <v>3698</v>
      </c>
      <c r="B3705" s="153">
        <v>45875</v>
      </c>
      <c r="C3705" s="83" t="s">
        <v>66</v>
      </c>
      <c r="D3705" s="81" t="s">
        <v>6753</v>
      </c>
      <c r="E3705" s="154" t="s">
        <v>4324</v>
      </c>
      <c r="F3705" s="154" t="s">
        <v>4324</v>
      </c>
      <c r="G3705" s="83" t="s">
        <v>4428</v>
      </c>
      <c r="H3705" s="83" t="s">
        <v>4429</v>
      </c>
      <c r="I3705" s="83" t="s">
        <v>4430</v>
      </c>
      <c r="J3705" s="83" t="s">
        <v>4431</v>
      </c>
      <c r="K3705" s="83" t="s">
        <v>515</v>
      </c>
      <c r="L3705" s="84" t="s">
        <v>4432</v>
      </c>
      <c r="M3705" s="84" t="s">
        <v>917</v>
      </c>
      <c r="N3705" s="83">
        <v>0.5</v>
      </c>
      <c r="O3705" s="83">
        <v>0.5</v>
      </c>
      <c r="P3705" s="83">
        <v>3</v>
      </c>
      <c r="Q3705" s="241">
        <f t="shared" si="274"/>
        <v>0.75</v>
      </c>
      <c r="R3705" s="240" t="str">
        <f t="shared" si="275"/>
        <v>DÜŞÜK RİSK</v>
      </c>
      <c r="S3705" s="84" t="s">
        <v>918</v>
      </c>
      <c r="T3705" s="83" t="s">
        <v>131</v>
      </c>
      <c r="U3705" s="155" t="s">
        <v>2375</v>
      </c>
      <c r="V3705" s="85" t="s">
        <v>961</v>
      </c>
      <c r="W3705" s="156" t="s">
        <v>2375</v>
      </c>
      <c r="X3705" s="156" t="s">
        <v>858</v>
      </c>
      <c r="Y3705" s="83">
        <v>0.5</v>
      </c>
      <c r="Z3705" s="83">
        <v>0.5</v>
      </c>
      <c r="AA3705" s="83">
        <v>3</v>
      </c>
      <c r="AB3705" s="241">
        <f t="shared" si="276"/>
        <v>0.75</v>
      </c>
      <c r="AC3705" s="240" t="str">
        <f t="shared" si="277"/>
        <v>DÜŞÜK RİSK</v>
      </c>
      <c r="AD3705" s="81" t="s">
        <v>132</v>
      </c>
      <c r="AE3705" s="81" t="s">
        <v>131</v>
      </c>
      <c r="AF3705" s="240" t="s">
        <v>1751</v>
      </c>
      <c r="AG3705" s="83" t="s">
        <v>1170</v>
      </c>
    </row>
    <row r="3706" spans="1:33" ht="87.5" x14ac:dyDescent="0.45">
      <c r="A3706" s="152">
        <v>3699</v>
      </c>
      <c r="B3706" s="153">
        <v>45875</v>
      </c>
      <c r="C3706" s="83" t="s">
        <v>66</v>
      </c>
      <c r="D3706" s="81" t="s">
        <v>6753</v>
      </c>
      <c r="E3706" s="154" t="s">
        <v>4324</v>
      </c>
      <c r="F3706" s="154" t="s">
        <v>4324</v>
      </c>
      <c r="G3706" s="83" t="s">
        <v>4428</v>
      </c>
      <c r="H3706" s="83" t="s">
        <v>4433</v>
      </c>
      <c r="I3706" s="83" t="s">
        <v>4434</v>
      </c>
      <c r="J3706" s="83" t="s">
        <v>4435</v>
      </c>
      <c r="K3706" s="83" t="s">
        <v>515</v>
      </c>
      <c r="L3706" s="84" t="s">
        <v>4436</v>
      </c>
      <c r="M3706" s="84" t="s">
        <v>917</v>
      </c>
      <c r="N3706" s="83">
        <v>0.5</v>
      </c>
      <c r="O3706" s="83">
        <v>0.5</v>
      </c>
      <c r="P3706" s="83">
        <v>3</v>
      </c>
      <c r="Q3706" s="241">
        <f t="shared" si="274"/>
        <v>0.75</v>
      </c>
      <c r="R3706" s="240" t="str">
        <f t="shared" si="275"/>
        <v>DÜŞÜK RİSK</v>
      </c>
      <c r="S3706" s="84" t="s">
        <v>918</v>
      </c>
      <c r="T3706" s="83" t="s">
        <v>131</v>
      </c>
      <c r="U3706" s="155" t="s">
        <v>2375</v>
      </c>
      <c r="V3706" s="85" t="s">
        <v>961</v>
      </c>
      <c r="W3706" s="156" t="s">
        <v>2375</v>
      </c>
      <c r="X3706" s="156" t="s">
        <v>858</v>
      </c>
      <c r="Y3706" s="83">
        <v>0.5</v>
      </c>
      <c r="Z3706" s="83">
        <v>0.5</v>
      </c>
      <c r="AA3706" s="83">
        <v>3</v>
      </c>
      <c r="AB3706" s="241">
        <f t="shared" si="276"/>
        <v>0.75</v>
      </c>
      <c r="AC3706" s="240" t="str">
        <f t="shared" si="277"/>
        <v>DÜŞÜK RİSK</v>
      </c>
      <c r="AD3706" s="81" t="s">
        <v>132</v>
      </c>
      <c r="AE3706" s="81" t="s">
        <v>131</v>
      </c>
      <c r="AF3706" s="240" t="s">
        <v>1751</v>
      </c>
      <c r="AG3706" s="83" t="s">
        <v>1170</v>
      </c>
    </row>
    <row r="3707" spans="1:33" ht="87.5" x14ac:dyDescent="0.45">
      <c r="A3707" s="152">
        <v>3700</v>
      </c>
      <c r="B3707" s="153">
        <v>45875</v>
      </c>
      <c r="C3707" s="83" t="s">
        <v>66</v>
      </c>
      <c r="D3707" s="81" t="s">
        <v>6753</v>
      </c>
      <c r="E3707" s="154" t="s">
        <v>4324</v>
      </c>
      <c r="F3707" s="154" t="s">
        <v>4324</v>
      </c>
      <c r="G3707" s="83" t="s">
        <v>4437</v>
      </c>
      <c r="H3707" s="83" t="s">
        <v>4438</v>
      </c>
      <c r="I3707" s="83" t="s">
        <v>4439</v>
      </c>
      <c r="J3707" s="83" t="s">
        <v>924</v>
      </c>
      <c r="K3707" s="83" t="s">
        <v>515</v>
      </c>
      <c r="L3707" s="84" t="s">
        <v>4440</v>
      </c>
      <c r="M3707" s="84" t="s">
        <v>917</v>
      </c>
      <c r="N3707" s="83">
        <v>0.5</v>
      </c>
      <c r="O3707" s="83">
        <v>0.5</v>
      </c>
      <c r="P3707" s="83">
        <v>3</v>
      </c>
      <c r="Q3707" s="241">
        <f t="shared" si="274"/>
        <v>0.75</v>
      </c>
      <c r="R3707" s="240" t="str">
        <f t="shared" si="275"/>
        <v>DÜŞÜK RİSK</v>
      </c>
      <c r="S3707" s="84" t="s">
        <v>918</v>
      </c>
      <c r="T3707" s="83" t="s">
        <v>131</v>
      </c>
      <c r="U3707" s="155" t="s">
        <v>2375</v>
      </c>
      <c r="V3707" s="85" t="s">
        <v>961</v>
      </c>
      <c r="W3707" s="156" t="s">
        <v>2375</v>
      </c>
      <c r="X3707" s="156" t="s">
        <v>858</v>
      </c>
      <c r="Y3707" s="83">
        <v>0.5</v>
      </c>
      <c r="Z3707" s="83">
        <v>0.5</v>
      </c>
      <c r="AA3707" s="83">
        <v>3</v>
      </c>
      <c r="AB3707" s="241">
        <f t="shared" si="276"/>
        <v>0.75</v>
      </c>
      <c r="AC3707" s="240" t="str">
        <f t="shared" si="277"/>
        <v>DÜŞÜK RİSK</v>
      </c>
      <c r="AD3707" s="81" t="s">
        <v>132</v>
      </c>
      <c r="AE3707" s="81" t="s">
        <v>131</v>
      </c>
      <c r="AF3707" s="240" t="s">
        <v>1751</v>
      </c>
      <c r="AG3707" s="83" t="s">
        <v>1170</v>
      </c>
    </row>
    <row r="3708" spans="1:33" ht="87.5" x14ac:dyDescent="0.45">
      <c r="A3708" s="152">
        <v>3701</v>
      </c>
      <c r="B3708" s="153">
        <v>45875</v>
      </c>
      <c r="C3708" s="83" t="s">
        <v>66</v>
      </c>
      <c r="D3708" s="81" t="s">
        <v>6753</v>
      </c>
      <c r="E3708" s="154" t="s">
        <v>4324</v>
      </c>
      <c r="F3708" s="154" t="s">
        <v>4324</v>
      </c>
      <c r="G3708" s="83" t="s">
        <v>4437</v>
      </c>
      <c r="H3708" s="83" t="s">
        <v>4441</v>
      </c>
      <c r="I3708" s="83" t="s">
        <v>4442</v>
      </c>
      <c r="J3708" s="83" t="s">
        <v>4443</v>
      </c>
      <c r="K3708" s="83" t="s">
        <v>515</v>
      </c>
      <c r="L3708" s="84" t="s">
        <v>4444</v>
      </c>
      <c r="M3708" s="84" t="s">
        <v>917</v>
      </c>
      <c r="N3708" s="83">
        <v>0.5</v>
      </c>
      <c r="O3708" s="83">
        <v>0.5</v>
      </c>
      <c r="P3708" s="83">
        <v>3</v>
      </c>
      <c r="Q3708" s="241">
        <f t="shared" si="274"/>
        <v>0.75</v>
      </c>
      <c r="R3708" s="240" t="str">
        <f t="shared" si="275"/>
        <v>DÜŞÜK RİSK</v>
      </c>
      <c r="S3708" s="84" t="s">
        <v>918</v>
      </c>
      <c r="T3708" s="83" t="s">
        <v>131</v>
      </c>
      <c r="U3708" s="155" t="s">
        <v>2375</v>
      </c>
      <c r="V3708" s="85" t="s">
        <v>961</v>
      </c>
      <c r="W3708" s="156" t="s">
        <v>2375</v>
      </c>
      <c r="X3708" s="156" t="s">
        <v>858</v>
      </c>
      <c r="Y3708" s="83">
        <v>0.5</v>
      </c>
      <c r="Z3708" s="83">
        <v>0.5</v>
      </c>
      <c r="AA3708" s="83">
        <v>3</v>
      </c>
      <c r="AB3708" s="241">
        <f t="shared" si="276"/>
        <v>0.75</v>
      </c>
      <c r="AC3708" s="240" t="str">
        <f t="shared" si="277"/>
        <v>DÜŞÜK RİSK</v>
      </c>
      <c r="AD3708" s="81" t="s">
        <v>132</v>
      </c>
      <c r="AE3708" s="81" t="s">
        <v>131</v>
      </c>
      <c r="AF3708" s="240" t="s">
        <v>1751</v>
      </c>
      <c r="AG3708" s="83" t="s">
        <v>1170</v>
      </c>
    </row>
    <row r="3709" spans="1:33" ht="87.5" x14ac:dyDescent="0.45">
      <c r="A3709" s="152">
        <v>3702</v>
      </c>
      <c r="B3709" s="153">
        <v>45875</v>
      </c>
      <c r="C3709" s="83" t="s">
        <v>66</v>
      </c>
      <c r="D3709" s="81" t="s">
        <v>6753</v>
      </c>
      <c r="E3709" s="154" t="s">
        <v>4324</v>
      </c>
      <c r="F3709" s="154" t="s">
        <v>4324</v>
      </c>
      <c r="G3709" s="83" t="s">
        <v>4445</v>
      </c>
      <c r="H3709" s="83" t="s">
        <v>4446</v>
      </c>
      <c r="I3709" s="83" t="s">
        <v>4447</v>
      </c>
      <c r="J3709" s="83" t="s">
        <v>4448</v>
      </c>
      <c r="K3709" s="83" t="s">
        <v>515</v>
      </c>
      <c r="L3709" s="84" t="s">
        <v>4449</v>
      </c>
      <c r="M3709" s="84" t="s">
        <v>917</v>
      </c>
      <c r="N3709" s="83">
        <v>0.5</v>
      </c>
      <c r="O3709" s="83">
        <v>1</v>
      </c>
      <c r="P3709" s="83">
        <v>1</v>
      </c>
      <c r="Q3709" s="241">
        <f t="shared" si="274"/>
        <v>0.5</v>
      </c>
      <c r="R3709" s="240" t="str">
        <f t="shared" si="275"/>
        <v>DÜŞÜK RİSK</v>
      </c>
      <c r="S3709" s="84" t="s">
        <v>918</v>
      </c>
      <c r="T3709" s="83" t="s">
        <v>131</v>
      </c>
      <c r="U3709" s="155" t="s">
        <v>2375</v>
      </c>
      <c r="V3709" s="85" t="s">
        <v>961</v>
      </c>
      <c r="W3709" s="156" t="s">
        <v>2375</v>
      </c>
      <c r="X3709" s="156" t="s">
        <v>858</v>
      </c>
      <c r="Y3709" s="83">
        <v>0.5</v>
      </c>
      <c r="Z3709" s="83">
        <v>1</v>
      </c>
      <c r="AA3709" s="83">
        <v>1</v>
      </c>
      <c r="AB3709" s="241">
        <f t="shared" si="276"/>
        <v>0.5</v>
      </c>
      <c r="AC3709" s="240" t="str">
        <f t="shared" si="277"/>
        <v>DÜŞÜK RİSK</v>
      </c>
      <c r="AD3709" s="81" t="s">
        <v>132</v>
      </c>
      <c r="AE3709" s="81" t="s">
        <v>131</v>
      </c>
      <c r="AF3709" s="240" t="s">
        <v>1751</v>
      </c>
      <c r="AG3709" s="83" t="s">
        <v>1170</v>
      </c>
    </row>
    <row r="3710" spans="1:33" ht="87.5" x14ac:dyDescent="0.45">
      <c r="A3710" s="152">
        <v>3703</v>
      </c>
      <c r="B3710" s="153">
        <v>45875</v>
      </c>
      <c r="C3710" s="83" t="s">
        <v>66</v>
      </c>
      <c r="D3710" s="81" t="s">
        <v>6753</v>
      </c>
      <c r="E3710" s="154" t="s">
        <v>4324</v>
      </c>
      <c r="F3710" s="154" t="s">
        <v>4324</v>
      </c>
      <c r="G3710" s="83" t="s">
        <v>4445</v>
      </c>
      <c r="H3710" s="83" t="s">
        <v>3897</v>
      </c>
      <c r="I3710" s="83" t="s">
        <v>4297</v>
      </c>
      <c r="J3710" s="83" t="s">
        <v>4448</v>
      </c>
      <c r="K3710" s="83" t="s">
        <v>515</v>
      </c>
      <c r="L3710" s="84" t="s">
        <v>4450</v>
      </c>
      <c r="M3710" s="84" t="s">
        <v>917</v>
      </c>
      <c r="N3710" s="83">
        <v>0.5</v>
      </c>
      <c r="O3710" s="83">
        <v>1</v>
      </c>
      <c r="P3710" s="83">
        <v>1</v>
      </c>
      <c r="Q3710" s="241">
        <f t="shared" si="274"/>
        <v>0.5</v>
      </c>
      <c r="R3710" s="240" t="str">
        <f t="shared" si="275"/>
        <v>DÜŞÜK RİSK</v>
      </c>
      <c r="S3710" s="84" t="s">
        <v>918</v>
      </c>
      <c r="T3710" s="83" t="s">
        <v>186</v>
      </c>
      <c r="U3710" s="155" t="s">
        <v>2375</v>
      </c>
      <c r="V3710" s="85" t="s">
        <v>961</v>
      </c>
      <c r="W3710" s="156" t="s">
        <v>2375</v>
      </c>
      <c r="X3710" s="156" t="s">
        <v>858</v>
      </c>
      <c r="Y3710" s="83">
        <v>0.5</v>
      </c>
      <c r="Z3710" s="83">
        <v>1</v>
      </c>
      <c r="AA3710" s="83">
        <v>1</v>
      </c>
      <c r="AB3710" s="241">
        <f t="shared" si="276"/>
        <v>0.5</v>
      </c>
      <c r="AC3710" s="240" t="str">
        <f t="shared" si="277"/>
        <v>DÜŞÜK RİSK</v>
      </c>
      <c r="AD3710" s="81" t="s">
        <v>132</v>
      </c>
      <c r="AE3710" s="81" t="s">
        <v>186</v>
      </c>
      <c r="AF3710" s="240" t="s">
        <v>1751</v>
      </c>
      <c r="AG3710" s="83" t="s">
        <v>1170</v>
      </c>
    </row>
    <row r="3711" spans="1:33" ht="122.5" x14ac:dyDescent="0.45">
      <c r="A3711" s="152">
        <v>3704</v>
      </c>
      <c r="B3711" s="153">
        <v>45875</v>
      </c>
      <c r="C3711" s="83" t="s">
        <v>66</v>
      </c>
      <c r="D3711" s="81" t="s">
        <v>6753</v>
      </c>
      <c r="E3711" s="154" t="s">
        <v>4324</v>
      </c>
      <c r="F3711" s="154" t="s">
        <v>4324</v>
      </c>
      <c r="G3711" s="83" t="s">
        <v>2472</v>
      </c>
      <c r="H3711" s="83" t="s">
        <v>4451</v>
      </c>
      <c r="I3711" s="83" t="s">
        <v>4452</v>
      </c>
      <c r="J3711" s="83" t="s">
        <v>4453</v>
      </c>
      <c r="K3711" s="83" t="s">
        <v>515</v>
      </c>
      <c r="L3711" s="84" t="s">
        <v>4454</v>
      </c>
      <c r="M3711" s="84" t="s">
        <v>917</v>
      </c>
      <c r="N3711" s="83">
        <v>0.5</v>
      </c>
      <c r="O3711" s="83">
        <v>0.5</v>
      </c>
      <c r="P3711" s="83">
        <v>40</v>
      </c>
      <c r="Q3711" s="241">
        <f t="shared" si="274"/>
        <v>10</v>
      </c>
      <c r="R3711" s="240" t="str">
        <f t="shared" si="275"/>
        <v>DÜŞÜK RİSK</v>
      </c>
      <c r="S3711" s="84" t="s">
        <v>918</v>
      </c>
      <c r="T3711" s="83" t="s">
        <v>131</v>
      </c>
      <c r="U3711" s="155" t="s">
        <v>2375</v>
      </c>
      <c r="V3711" s="85" t="s">
        <v>961</v>
      </c>
      <c r="W3711" s="156" t="s">
        <v>2375</v>
      </c>
      <c r="X3711" s="156" t="s">
        <v>858</v>
      </c>
      <c r="Y3711" s="83">
        <v>0.5</v>
      </c>
      <c r="Z3711" s="83">
        <v>0.5</v>
      </c>
      <c r="AA3711" s="83">
        <v>40</v>
      </c>
      <c r="AB3711" s="241">
        <f t="shared" si="276"/>
        <v>10</v>
      </c>
      <c r="AC3711" s="240" t="str">
        <f t="shared" si="277"/>
        <v>DÜŞÜK RİSK</v>
      </c>
      <c r="AD3711" s="81" t="s">
        <v>651</v>
      </c>
      <c r="AE3711" s="81" t="s">
        <v>131</v>
      </c>
      <c r="AF3711" s="240" t="s">
        <v>4195</v>
      </c>
      <c r="AG3711" s="83" t="s">
        <v>4426</v>
      </c>
    </row>
    <row r="3712" spans="1:33" ht="122.5" x14ac:dyDescent="0.45">
      <c r="A3712" s="152">
        <v>3705</v>
      </c>
      <c r="B3712" s="153">
        <v>45875</v>
      </c>
      <c r="C3712" s="83" t="s">
        <v>66</v>
      </c>
      <c r="D3712" s="81" t="s">
        <v>6753</v>
      </c>
      <c r="E3712" s="154" t="s">
        <v>4324</v>
      </c>
      <c r="F3712" s="154" t="s">
        <v>4324</v>
      </c>
      <c r="G3712" s="83" t="s">
        <v>2472</v>
      </c>
      <c r="H3712" s="83" t="s">
        <v>2473</v>
      </c>
      <c r="I3712" s="83" t="s">
        <v>2474</v>
      </c>
      <c r="J3712" s="83" t="s">
        <v>2475</v>
      </c>
      <c r="K3712" s="83" t="s">
        <v>515</v>
      </c>
      <c r="L3712" s="84" t="s">
        <v>4455</v>
      </c>
      <c r="M3712" s="84" t="s">
        <v>917</v>
      </c>
      <c r="N3712" s="83">
        <v>0.5</v>
      </c>
      <c r="O3712" s="83">
        <v>0.5</v>
      </c>
      <c r="P3712" s="83">
        <v>7</v>
      </c>
      <c r="Q3712" s="241">
        <f t="shared" si="274"/>
        <v>1.75</v>
      </c>
      <c r="R3712" s="240" t="str">
        <f t="shared" si="275"/>
        <v>DÜŞÜK RİSK</v>
      </c>
      <c r="S3712" s="84" t="s">
        <v>918</v>
      </c>
      <c r="T3712" s="83" t="s">
        <v>131</v>
      </c>
      <c r="U3712" s="155" t="s">
        <v>2375</v>
      </c>
      <c r="V3712" s="85" t="s">
        <v>961</v>
      </c>
      <c r="W3712" s="156" t="s">
        <v>2375</v>
      </c>
      <c r="X3712" s="156" t="s">
        <v>858</v>
      </c>
      <c r="Y3712" s="83">
        <v>0.5</v>
      </c>
      <c r="Z3712" s="83">
        <v>0.5</v>
      </c>
      <c r="AA3712" s="83">
        <v>7</v>
      </c>
      <c r="AB3712" s="241">
        <f t="shared" si="276"/>
        <v>1.75</v>
      </c>
      <c r="AC3712" s="240" t="str">
        <f t="shared" si="277"/>
        <v>DÜŞÜK RİSK</v>
      </c>
      <c r="AD3712" s="81" t="s">
        <v>931</v>
      </c>
      <c r="AE3712" s="81" t="s">
        <v>131</v>
      </c>
      <c r="AF3712" s="240" t="s">
        <v>1081</v>
      </c>
      <c r="AG3712" s="83" t="s">
        <v>4426</v>
      </c>
    </row>
    <row r="3713" spans="1:33" ht="122.5" x14ac:dyDescent="0.45">
      <c r="A3713" s="152">
        <v>3706</v>
      </c>
      <c r="B3713" s="153">
        <v>45875</v>
      </c>
      <c r="C3713" s="83" t="s">
        <v>66</v>
      </c>
      <c r="D3713" s="81" t="s">
        <v>6753</v>
      </c>
      <c r="E3713" s="154" t="s">
        <v>4324</v>
      </c>
      <c r="F3713" s="154" t="s">
        <v>4324</v>
      </c>
      <c r="G3713" s="83" t="s">
        <v>2472</v>
      </c>
      <c r="H3713" s="83" t="s">
        <v>2478</v>
      </c>
      <c r="I3713" s="83" t="s">
        <v>2479</v>
      </c>
      <c r="J3713" s="83" t="s">
        <v>2480</v>
      </c>
      <c r="K3713" s="83" t="s">
        <v>515</v>
      </c>
      <c r="L3713" s="84" t="s">
        <v>4456</v>
      </c>
      <c r="M3713" s="84" t="s">
        <v>917</v>
      </c>
      <c r="N3713" s="83">
        <v>0.5</v>
      </c>
      <c r="O3713" s="83">
        <v>3</v>
      </c>
      <c r="P3713" s="83">
        <v>3</v>
      </c>
      <c r="Q3713" s="241">
        <f t="shared" si="274"/>
        <v>4.5</v>
      </c>
      <c r="R3713" s="240" t="str">
        <f t="shared" si="275"/>
        <v>DÜŞÜK RİSK</v>
      </c>
      <c r="S3713" s="84" t="s">
        <v>918</v>
      </c>
      <c r="T3713" s="83" t="s">
        <v>131</v>
      </c>
      <c r="U3713" s="155" t="s">
        <v>2375</v>
      </c>
      <c r="V3713" s="85" t="s">
        <v>961</v>
      </c>
      <c r="W3713" s="156" t="s">
        <v>2375</v>
      </c>
      <c r="X3713" s="156" t="s">
        <v>858</v>
      </c>
      <c r="Y3713" s="83">
        <v>0.5</v>
      </c>
      <c r="Z3713" s="83">
        <v>3</v>
      </c>
      <c r="AA3713" s="83">
        <v>3</v>
      </c>
      <c r="AB3713" s="241">
        <f t="shared" si="276"/>
        <v>4.5</v>
      </c>
      <c r="AC3713" s="240" t="str">
        <f t="shared" si="277"/>
        <v>DÜŞÜK RİSK</v>
      </c>
      <c r="AD3713" s="81" t="s">
        <v>132</v>
      </c>
      <c r="AE3713" s="81" t="s">
        <v>131</v>
      </c>
      <c r="AF3713" s="240" t="s">
        <v>1751</v>
      </c>
      <c r="AG3713" s="83" t="s">
        <v>4426</v>
      </c>
    </row>
    <row r="3714" spans="1:33" ht="122.5" x14ac:dyDescent="0.45">
      <c r="A3714" s="152">
        <v>3707</v>
      </c>
      <c r="B3714" s="153">
        <v>45875</v>
      </c>
      <c r="C3714" s="83" t="s">
        <v>66</v>
      </c>
      <c r="D3714" s="81" t="s">
        <v>6753</v>
      </c>
      <c r="E3714" s="154" t="s">
        <v>4324</v>
      </c>
      <c r="F3714" s="154" t="s">
        <v>4324</v>
      </c>
      <c r="G3714" s="83" t="s">
        <v>2472</v>
      </c>
      <c r="H3714" s="83" t="s">
        <v>2478</v>
      </c>
      <c r="I3714" s="83" t="s">
        <v>2482</v>
      </c>
      <c r="J3714" s="83" t="s">
        <v>2480</v>
      </c>
      <c r="K3714" s="83" t="s">
        <v>515</v>
      </c>
      <c r="L3714" s="84" t="s">
        <v>4342</v>
      </c>
      <c r="M3714" s="84" t="s">
        <v>917</v>
      </c>
      <c r="N3714" s="83">
        <v>0.5</v>
      </c>
      <c r="O3714" s="83">
        <v>3</v>
      </c>
      <c r="P3714" s="83">
        <v>3</v>
      </c>
      <c r="Q3714" s="241">
        <f t="shared" si="274"/>
        <v>4.5</v>
      </c>
      <c r="R3714" s="240" t="str">
        <f t="shared" si="275"/>
        <v>DÜŞÜK RİSK</v>
      </c>
      <c r="S3714" s="84" t="s">
        <v>918</v>
      </c>
      <c r="T3714" s="83" t="s">
        <v>131</v>
      </c>
      <c r="U3714" s="155" t="s">
        <v>2375</v>
      </c>
      <c r="V3714" s="85" t="s">
        <v>961</v>
      </c>
      <c r="W3714" s="156" t="s">
        <v>2375</v>
      </c>
      <c r="X3714" s="156" t="s">
        <v>858</v>
      </c>
      <c r="Y3714" s="83">
        <v>0.5</v>
      </c>
      <c r="Z3714" s="83">
        <v>3</v>
      </c>
      <c r="AA3714" s="83">
        <v>3</v>
      </c>
      <c r="AB3714" s="241">
        <f t="shared" si="276"/>
        <v>4.5</v>
      </c>
      <c r="AC3714" s="240" t="str">
        <f t="shared" si="277"/>
        <v>DÜŞÜK RİSK</v>
      </c>
      <c r="AD3714" s="81" t="s">
        <v>651</v>
      </c>
      <c r="AE3714" s="81" t="s">
        <v>131</v>
      </c>
      <c r="AF3714" s="240" t="s">
        <v>4195</v>
      </c>
      <c r="AG3714" s="83" t="s">
        <v>4426</v>
      </c>
    </row>
    <row r="3715" spans="1:33" ht="122.5" x14ac:dyDescent="0.45">
      <c r="A3715" s="152">
        <v>3708</v>
      </c>
      <c r="B3715" s="153">
        <v>45875</v>
      </c>
      <c r="C3715" s="83" t="s">
        <v>66</v>
      </c>
      <c r="D3715" s="81" t="s">
        <v>6753</v>
      </c>
      <c r="E3715" s="154" t="s">
        <v>4324</v>
      </c>
      <c r="F3715" s="154" t="s">
        <v>4324</v>
      </c>
      <c r="G3715" s="83" t="s">
        <v>2472</v>
      </c>
      <c r="H3715" s="83" t="s">
        <v>4457</v>
      </c>
      <c r="I3715" s="83" t="s">
        <v>1354</v>
      </c>
      <c r="J3715" s="83" t="s">
        <v>941</v>
      </c>
      <c r="K3715" s="83" t="s">
        <v>515</v>
      </c>
      <c r="L3715" s="84" t="s">
        <v>4458</v>
      </c>
      <c r="M3715" s="84" t="s">
        <v>917</v>
      </c>
      <c r="N3715" s="83">
        <v>0.5</v>
      </c>
      <c r="O3715" s="83">
        <v>0.5</v>
      </c>
      <c r="P3715" s="83">
        <v>40</v>
      </c>
      <c r="Q3715" s="241">
        <f t="shared" si="274"/>
        <v>10</v>
      </c>
      <c r="R3715" s="240" t="str">
        <f t="shared" si="275"/>
        <v>DÜŞÜK RİSK</v>
      </c>
      <c r="S3715" s="84" t="s">
        <v>918</v>
      </c>
      <c r="T3715" s="83" t="s">
        <v>131</v>
      </c>
      <c r="U3715" s="155" t="s">
        <v>2375</v>
      </c>
      <c r="V3715" s="85" t="s">
        <v>961</v>
      </c>
      <c r="W3715" s="156" t="s">
        <v>2375</v>
      </c>
      <c r="X3715" s="156" t="s">
        <v>858</v>
      </c>
      <c r="Y3715" s="83">
        <v>0.5</v>
      </c>
      <c r="Z3715" s="83">
        <v>0.5</v>
      </c>
      <c r="AA3715" s="83">
        <v>40</v>
      </c>
      <c r="AB3715" s="241">
        <f t="shared" si="276"/>
        <v>10</v>
      </c>
      <c r="AC3715" s="240" t="str">
        <f t="shared" si="277"/>
        <v>DÜŞÜK RİSK</v>
      </c>
      <c r="AD3715" s="81" t="s">
        <v>651</v>
      </c>
      <c r="AE3715" s="81" t="s">
        <v>131</v>
      </c>
      <c r="AF3715" s="240" t="s">
        <v>4195</v>
      </c>
      <c r="AG3715" s="83" t="s">
        <v>4426</v>
      </c>
    </row>
    <row r="3716" spans="1:33" ht="122.5" x14ac:dyDescent="0.45">
      <c r="A3716" s="152">
        <v>3709</v>
      </c>
      <c r="B3716" s="153">
        <v>45875</v>
      </c>
      <c r="C3716" s="83" t="s">
        <v>66</v>
      </c>
      <c r="D3716" s="81" t="s">
        <v>6753</v>
      </c>
      <c r="E3716" s="154" t="s">
        <v>4324</v>
      </c>
      <c r="F3716" s="154" t="s">
        <v>4324</v>
      </c>
      <c r="G3716" s="83" t="s">
        <v>2472</v>
      </c>
      <c r="H3716" s="83" t="s">
        <v>4459</v>
      </c>
      <c r="I3716" s="83" t="s">
        <v>4460</v>
      </c>
      <c r="J3716" s="83" t="s">
        <v>4461</v>
      </c>
      <c r="K3716" s="83" t="s">
        <v>515</v>
      </c>
      <c r="L3716" s="84" t="s">
        <v>4462</v>
      </c>
      <c r="M3716" s="84" t="s">
        <v>917</v>
      </c>
      <c r="N3716" s="83">
        <v>0.5</v>
      </c>
      <c r="O3716" s="83">
        <v>1</v>
      </c>
      <c r="P3716" s="83">
        <v>3</v>
      </c>
      <c r="Q3716" s="241">
        <f t="shared" si="274"/>
        <v>1.5</v>
      </c>
      <c r="R3716" s="240" t="str">
        <f t="shared" si="275"/>
        <v>DÜŞÜK RİSK</v>
      </c>
      <c r="S3716" s="84" t="s">
        <v>918</v>
      </c>
      <c r="T3716" s="83" t="s">
        <v>131</v>
      </c>
      <c r="U3716" s="155" t="s">
        <v>2375</v>
      </c>
      <c r="V3716" s="85" t="s">
        <v>961</v>
      </c>
      <c r="W3716" s="156" t="s">
        <v>2375</v>
      </c>
      <c r="X3716" s="156" t="s">
        <v>858</v>
      </c>
      <c r="Y3716" s="83">
        <v>0.5</v>
      </c>
      <c r="Z3716" s="83">
        <v>1</v>
      </c>
      <c r="AA3716" s="83">
        <v>3</v>
      </c>
      <c r="AB3716" s="241">
        <f t="shared" si="276"/>
        <v>1.5</v>
      </c>
      <c r="AC3716" s="240" t="str">
        <f t="shared" si="277"/>
        <v>DÜŞÜK RİSK</v>
      </c>
      <c r="AD3716" s="81" t="s">
        <v>651</v>
      </c>
      <c r="AE3716" s="81" t="s">
        <v>131</v>
      </c>
      <c r="AF3716" s="240" t="s">
        <v>4195</v>
      </c>
      <c r="AG3716" s="83" t="s">
        <v>4426</v>
      </c>
    </row>
    <row r="3717" spans="1:33" ht="122.5" x14ac:dyDescent="0.45">
      <c r="A3717" s="152">
        <v>3710</v>
      </c>
      <c r="B3717" s="153">
        <v>45875</v>
      </c>
      <c r="C3717" s="83" t="s">
        <v>66</v>
      </c>
      <c r="D3717" s="81" t="s">
        <v>6753</v>
      </c>
      <c r="E3717" s="154" t="s">
        <v>4324</v>
      </c>
      <c r="F3717" s="154" t="s">
        <v>4324</v>
      </c>
      <c r="G3717" s="83" t="s">
        <v>2472</v>
      </c>
      <c r="H3717" s="83" t="s">
        <v>4463</v>
      </c>
      <c r="I3717" s="83" t="s">
        <v>4464</v>
      </c>
      <c r="J3717" s="83" t="s">
        <v>2475</v>
      </c>
      <c r="K3717" s="83" t="s">
        <v>515</v>
      </c>
      <c r="L3717" s="84" t="s">
        <v>4465</v>
      </c>
      <c r="M3717" s="84" t="s">
        <v>917</v>
      </c>
      <c r="N3717" s="83">
        <v>0.5</v>
      </c>
      <c r="O3717" s="83">
        <v>1</v>
      </c>
      <c r="P3717" s="83">
        <v>1</v>
      </c>
      <c r="Q3717" s="241">
        <f t="shared" si="274"/>
        <v>0.5</v>
      </c>
      <c r="R3717" s="240" t="str">
        <f t="shared" si="275"/>
        <v>DÜŞÜK RİSK</v>
      </c>
      <c r="S3717" s="84" t="s">
        <v>918</v>
      </c>
      <c r="T3717" s="83" t="s">
        <v>131</v>
      </c>
      <c r="U3717" s="155" t="s">
        <v>2375</v>
      </c>
      <c r="V3717" s="85" t="s">
        <v>961</v>
      </c>
      <c r="W3717" s="156" t="s">
        <v>2375</v>
      </c>
      <c r="X3717" s="156" t="s">
        <v>858</v>
      </c>
      <c r="Y3717" s="83">
        <v>0.5</v>
      </c>
      <c r="Z3717" s="83">
        <v>1</v>
      </c>
      <c r="AA3717" s="83">
        <v>1</v>
      </c>
      <c r="AB3717" s="241">
        <f t="shared" si="276"/>
        <v>0.5</v>
      </c>
      <c r="AC3717" s="240" t="str">
        <f t="shared" si="277"/>
        <v>DÜŞÜK RİSK</v>
      </c>
      <c r="AD3717" s="81" t="s">
        <v>132</v>
      </c>
      <c r="AE3717" s="81" t="s">
        <v>131</v>
      </c>
      <c r="AF3717" s="240" t="s">
        <v>1751</v>
      </c>
      <c r="AG3717" s="83" t="s">
        <v>4426</v>
      </c>
    </row>
    <row r="3718" spans="1:33" ht="122.5" x14ac:dyDescent="0.45">
      <c r="A3718" s="152">
        <v>3711</v>
      </c>
      <c r="B3718" s="153">
        <v>45875</v>
      </c>
      <c r="C3718" s="83" t="s">
        <v>66</v>
      </c>
      <c r="D3718" s="81" t="s">
        <v>6753</v>
      </c>
      <c r="E3718" s="154" t="s">
        <v>4324</v>
      </c>
      <c r="F3718" s="154" t="s">
        <v>4324</v>
      </c>
      <c r="G3718" s="83" t="s">
        <v>2472</v>
      </c>
      <c r="H3718" s="83" t="s">
        <v>4466</v>
      </c>
      <c r="I3718" s="83" t="s">
        <v>4467</v>
      </c>
      <c r="J3718" s="83" t="s">
        <v>4461</v>
      </c>
      <c r="K3718" s="83" t="s">
        <v>515</v>
      </c>
      <c r="L3718" s="84" t="s">
        <v>4468</v>
      </c>
      <c r="M3718" s="84" t="s">
        <v>917</v>
      </c>
      <c r="N3718" s="83">
        <v>0.5</v>
      </c>
      <c r="O3718" s="83">
        <v>1</v>
      </c>
      <c r="P3718" s="83">
        <v>1</v>
      </c>
      <c r="Q3718" s="241">
        <f t="shared" si="274"/>
        <v>0.5</v>
      </c>
      <c r="R3718" s="240" t="str">
        <f t="shared" si="275"/>
        <v>DÜŞÜK RİSK</v>
      </c>
      <c r="S3718" s="84" t="s">
        <v>918</v>
      </c>
      <c r="T3718" s="83" t="s">
        <v>131</v>
      </c>
      <c r="U3718" s="155" t="s">
        <v>2375</v>
      </c>
      <c r="V3718" s="85" t="s">
        <v>961</v>
      </c>
      <c r="W3718" s="156" t="s">
        <v>2375</v>
      </c>
      <c r="X3718" s="156" t="s">
        <v>858</v>
      </c>
      <c r="Y3718" s="83">
        <v>0.5</v>
      </c>
      <c r="Z3718" s="83">
        <v>1</v>
      </c>
      <c r="AA3718" s="83">
        <v>1</v>
      </c>
      <c r="AB3718" s="241">
        <f t="shared" si="276"/>
        <v>0.5</v>
      </c>
      <c r="AC3718" s="240" t="str">
        <f t="shared" si="277"/>
        <v>DÜŞÜK RİSK</v>
      </c>
      <c r="AD3718" s="81" t="s">
        <v>132</v>
      </c>
      <c r="AE3718" s="81" t="s">
        <v>131</v>
      </c>
      <c r="AF3718" s="240" t="s">
        <v>4469</v>
      </c>
      <c r="AG3718" s="83" t="s">
        <v>4426</v>
      </c>
    </row>
    <row r="3719" spans="1:33" ht="140" x14ac:dyDescent="0.45">
      <c r="A3719" s="152">
        <v>3712</v>
      </c>
      <c r="B3719" s="153">
        <v>45875</v>
      </c>
      <c r="C3719" s="83" t="s">
        <v>66</v>
      </c>
      <c r="D3719" s="81" t="s">
        <v>6753</v>
      </c>
      <c r="E3719" s="154" t="s">
        <v>4324</v>
      </c>
      <c r="F3719" s="154" t="s">
        <v>4324</v>
      </c>
      <c r="G3719" s="83" t="s">
        <v>2472</v>
      </c>
      <c r="H3719" s="83" t="s">
        <v>4466</v>
      </c>
      <c r="I3719" s="83" t="s">
        <v>4470</v>
      </c>
      <c r="J3719" s="83" t="s">
        <v>4461</v>
      </c>
      <c r="K3719" s="83" t="s">
        <v>515</v>
      </c>
      <c r="L3719" s="84" t="s">
        <v>4471</v>
      </c>
      <c r="M3719" s="84" t="s">
        <v>917</v>
      </c>
      <c r="N3719" s="83">
        <v>0.5</v>
      </c>
      <c r="O3719" s="83">
        <v>1</v>
      </c>
      <c r="P3719" s="83">
        <v>1</v>
      </c>
      <c r="Q3719" s="241">
        <f t="shared" si="274"/>
        <v>0.5</v>
      </c>
      <c r="R3719" s="240" t="str">
        <f t="shared" si="275"/>
        <v>DÜŞÜK RİSK</v>
      </c>
      <c r="S3719" s="84" t="s">
        <v>918</v>
      </c>
      <c r="T3719" s="83" t="s">
        <v>131</v>
      </c>
      <c r="U3719" s="155" t="s">
        <v>2375</v>
      </c>
      <c r="V3719" s="85" t="s">
        <v>961</v>
      </c>
      <c r="W3719" s="156" t="s">
        <v>2375</v>
      </c>
      <c r="X3719" s="156" t="s">
        <v>858</v>
      </c>
      <c r="Y3719" s="83">
        <v>0.5</v>
      </c>
      <c r="Z3719" s="83">
        <v>1</v>
      </c>
      <c r="AA3719" s="83">
        <v>1</v>
      </c>
      <c r="AB3719" s="241">
        <f t="shared" si="276"/>
        <v>0.5</v>
      </c>
      <c r="AC3719" s="240" t="str">
        <f t="shared" si="277"/>
        <v>DÜŞÜK RİSK</v>
      </c>
      <c r="AD3719" s="81" t="s">
        <v>132</v>
      </c>
      <c r="AE3719" s="81" t="s">
        <v>131</v>
      </c>
      <c r="AF3719" s="240" t="s">
        <v>4469</v>
      </c>
      <c r="AG3719" s="83" t="s">
        <v>4426</v>
      </c>
    </row>
    <row r="3720" spans="1:33" ht="122.5" x14ac:dyDescent="0.45">
      <c r="A3720" s="152">
        <v>3713</v>
      </c>
      <c r="B3720" s="153">
        <v>45875</v>
      </c>
      <c r="C3720" s="83" t="s">
        <v>66</v>
      </c>
      <c r="D3720" s="81" t="s">
        <v>6753</v>
      </c>
      <c r="E3720" s="154" t="s">
        <v>4324</v>
      </c>
      <c r="F3720" s="154" t="s">
        <v>4324</v>
      </c>
      <c r="G3720" s="83" t="s">
        <v>2472</v>
      </c>
      <c r="H3720" s="83" t="s">
        <v>4472</v>
      </c>
      <c r="I3720" s="83" t="s">
        <v>4473</v>
      </c>
      <c r="J3720" s="83" t="s">
        <v>4474</v>
      </c>
      <c r="K3720" s="83" t="s">
        <v>515</v>
      </c>
      <c r="L3720" s="84" t="s">
        <v>4475</v>
      </c>
      <c r="M3720" s="84" t="s">
        <v>917</v>
      </c>
      <c r="N3720" s="83">
        <v>0.5</v>
      </c>
      <c r="O3720" s="83">
        <v>1</v>
      </c>
      <c r="P3720" s="83">
        <v>3</v>
      </c>
      <c r="Q3720" s="241">
        <f t="shared" si="274"/>
        <v>1.5</v>
      </c>
      <c r="R3720" s="240" t="str">
        <f t="shared" si="275"/>
        <v>DÜŞÜK RİSK</v>
      </c>
      <c r="S3720" s="84" t="s">
        <v>918</v>
      </c>
      <c r="T3720" s="83" t="s">
        <v>131</v>
      </c>
      <c r="U3720" s="155" t="s">
        <v>2375</v>
      </c>
      <c r="V3720" s="85" t="s">
        <v>961</v>
      </c>
      <c r="W3720" s="156" t="s">
        <v>2375</v>
      </c>
      <c r="X3720" s="156" t="s">
        <v>858</v>
      </c>
      <c r="Y3720" s="83">
        <v>0.5</v>
      </c>
      <c r="Z3720" s="83">
        <v>1</v>
      </c>
      <c r="AA3720" s="83">
        <v>3</v>
      </c>
      <c r="AB3720" s="241">
        <f t="shared" si="276"/>
        <v>1.5</v>
      </c>
      <c r="AC3720" s="240" t="str">
        <f t="shared" si="277"/>
        <v>DÜŞÜK RİSK</v>
      </c>
      <c r="AD3720" s="81" t="s">
        <v>132</v>
      </c>
      <c r="AE3720" s="81" t="s">
        <v>131</v>
      </c>
      <c r="AF3720" s="240" t="s">
        <v>1751</v>
      </c>
      <c r="AG3720" s="83" t="s">
        <v>4426</v>
      </c>
    </row>
    <row r="3721" spans="1:33" ht="122.5" x14ac:dyDescent="0.45">
      <c r="A3721" s="152">
        <v>3714</v>
      </c>
      <c r="B3721" s="153">
        <v>45875</v>
      </c>
      <c r="C3721" s="83" t="s">
        <v>66</v>
      </c>
      <c r="D3721" s="81" t="s">
        <v>6753</v>
      </c>
      <c r="E3721" s="154" t="s">
        <v>4324</v>
      </c>
      <c r="F3721" s="154" t="s">
        <v>4324</v>
      </c>
      <c r="G3721" s="83" t="s">
        <v>2472</v>
      </c>
      <c r="H3721" s="83" t="s">
        <v>4476</v>
      </c>
      <c r="I3721" s="83" t="s">
        <v>4477</v>
      </c>
      <c r="J3721" s="83" t="s">
        <v>4474</v>
      </c>
      <c r="K3721" s="83" t="s">
        <v>515</v>
      </c>
      <c r="L3721" s="84" t="s">
        <v>4478</v>
      </c>
      <c r="M3721" s="84" t="s">
        <v>917</v>
      </c>
      <c r="N3721" s="83">
        <v>0.5</v>
      </c>
      <c r="O3721" s="83">
        <v>1</v>
      </c>
      <c r="P3721" s="83">
        <v>3</v>
      </c>
      <c r="Q3721" s="241">
        <f t="shared" si="274"/>
        <v>1.5</v>
      </c>
      <c r="R3721" s="240" t="str">
        <f t="shared" si="275"/>
        <v>DÜŞÜK RİSK</v>
      </c>
      <c r="S3721" s="84" t="s">
        <v>918</v>
      </c>
      <c r="T3721" s="83" t="s">
        <v>131</v>
      </c>
      <c r="U3721" s="155" t="s">
        <v>2375</v>
      </c>
      <c r="V3721" s="85" t="s">
        <v>961</v>
      </c>
      <c r="W3721" s="156" t="s">
        <v>2375</v>
      </c>
      <c r="X3721" s="156" t="s">
        <v>858</v>
      </c>
      <c r="Y3721" s="83">
        <v>0.5</v>
      </c>
      <c r="Z3721" s="83">
        <v>1</v>
      </c>
      <c r="AA3721" s="83">
        <v>3</v>
      </c>
      <c r="AB3721" s="241">
        <f t="shared" si="276"/>
        <v>1.5</v>
      </c>
      <c r="AC3721" s="240" t="str">
        <f t="shared" si="277"/>
        <v>DÜŞÜK RİSK</v>
      </c>
      <c r="AD3721" s="81" t="s">
        <v>132</v>
      </c>
      <c r="AE3721" s="81" t="s">
        <v>131</v>
      </c>
      <c r="AF3721" s="240" t="s">
        <v>1751</v>
      </c>
      <c r="AG3721" s="83" t="s">
        <v>4426</v>
      </c>
    </row>
    <row r="3722" spans="1:33" ht="122.5" x14ac:dyDescent="0.45">
      <c r="A3722" s="152">
        <v>3715</v>
      </c>
      <c r="B3722" s="153">
        <v>45875</v>
      </c>
      <c r="C3722" s="83" t="s">
        <v>66</v>
      </c>
      <c r="D3722" s="81" t="s">
        <v>6753</v>
      </c>
      <c r="E3722" s="154" t="s">
        <v>4324</v>
      </c>
      <c r="F3722" s="154" t="s">
        <v>4324</v>
      </c>
      <c r="G3722" s="83" t="s">
        <v>2472</v>
      </c>
      <c r="H3722" s="83" t="s">
        <v>4479</v>
      </c>
      <c r="I3722" s="83" t="s">
        <v>4480</v>
      </c>
      <c r="J3722" s="83" t="s">
        <v>4481</v>
      </c>
      <c r="K3722" s="83" t="s">
        <v>515</v>
      </c>
      <c r="L3722" s="84" t="s">
        <v>4482</v>
      </c>
      <c r="M3722" s="84" t="s">
        <v>917</v>
      </c>
      <c r="N3722" s="83">
        <v>0.5</v>
      </c>
      <c r="O3722" s="83">
        <v>1</v>
      </c>
      <c r="P3722" s="83">
        <v>1</v>
      </c>
      <c r="Q3722" s="241">
        <f t="shared" si="274"/>
        <v>0.5</v>
      </c>
      <c r="R3722" s="240" t="str">
        <f t="shared" si="275"/>
        <v>DÜŞÜK RİSK</v>
      </c>
      <c r="S3722" s="84" t="s">
        <v>918</v>
      </c>
      <c r="T3722" s="83" t="s">
        <v>131</v>
      </c>
      <c r="U3722" s="155" t="s">
        <v>2375</v>
      </c>
      <c r="V3722" s="85" t="s">
        <v>961</v>
      </c>
      <c r="W3722" s="156" t="s">
        <v>2375</v>
      </c>
      <c r="X3722" s="156" t="s">
        <v>858</v>
      </c>
      <c r="Y3722" s="83">
        <v>0.5</v>
      </c>
      <c r="Z3722" s="83">
        <v>1</v>
      </c>
      <c r="AA3722" s="83">
        <v>1</v>
      </c>
      <c r="AB3722" s="241">
        <f t="shared" si="276"/>
        <v>0.5</v>
      </c>
      <c r="AC3722" s="240" t="str">
        <f t="shared" si="277"/>
        <v>DÜŞÜK RİSK</v>
      </c>
      <c r="AD3722" s="81" t="s">
        <v>132</v>
      </c>
      <c r="AE3722" s="81" t="s">
        <v>131</v>
      </c>
      <c r="AF3722" s="240" t="s">
        <v>1751</v>
      </c>
      <c r="AG3722" s="83" t="s">
        <v>4426</v>
      </c>
    </row>
    <row r="3723" spans="1:33" ht="140" x14ac:dyDescent="0.45">
      <c r="A3723" s="152">
        <v>3716</v>
      </c>
      <c r="B3723" s="153">
        <v>45875</v>
      </c>
      <c r="C3723" s="83" t="s">
        <v>66</v>
      </c>
      <c r="D3723" s="81" t="s">
        <v>6754</v>
      </c>
      <c r="E3723" s="154" t="s">
        <v>4324</v>
      </c>
      <c r="F3723" s="154" t="s">
        <v>4324</v>
      </c>
      <c r="G3723" s="83" t="s">
        <v>4428</v>
      </c>
      <c r="H3723" s="83" t="s">
        <v>4483</v>
      </c>
      <c r="I3723" s="83" t="s">
        <v>4484</v>
      </c>
      <c r="J3723" s="83" t="s">
        <v>4409</v>
      </c>
      <c r="K3723" s="83" t="s">
        <v>515</v>
      </c>
      <c r="L3723" s="84" t="s">
        <v>4485</v>
      </c>
      <c r="M3723" s="84" t="s">
        <v>917</v>
      </c>
      <c r="N3723" s="83">
        <v>0.5</v>
      </c>
      <c r="O3723" s="83">
        <v>1</v>
      </c>
      <c r="P3723" s="83">
        <v>1</v>
      </c>
      <c r="Q3723" s="241">
        <f t="shared" ref="Q3723:Q3786" si="278">IF(OR(ISBLANK(N3723)=TRUE,ISBLANK(O3723)=TRUE,ISBLANK(P3723)=TRUE),"",PRODUCT(N3723,O3723,P3723))</f>
        <v>0.5</v>
      </c>
      <c r="R3723" s="240" t="str">
        <f t="shared" ref="R3723:R3786" si="279">IF(Q3723="","",IF(AND(Q3723&gt;=0,Q3723&lt;20),"DÜŞÜK RİSK",IF(AND(Q3723&gt;=20,Q3723&lt;70),"OLASI RİSK",IF(AND(Q3723&gt;=70,Q3723&lt;200),"ÖNEMLİ RİSK",IF(AND(Q3723&gt;=200,Q3723&lt;400),"YÜKSEK RİSK",IF(Q3723&gt;=400,"KABUL EDİLEMEZ RİSK",""))))))</f>
        <v>DÜŞÜK RİSK</v>
      </c>
      <c r="S3723" s="84" t="s">
        <v>918</v>
      </c>
      <c r="T3723" s="83" t="s">
        <v>131</v>
      </c>
      <c r="U3723" s="155" t="s">
        <v>2375</v>
      </c>
      <c r="V3723" s="85" t="s">
        <v>961</v>
      </c>
      <c r="W3723" s="156" t="s">
        <v>2375</v>
      </c>
      <c r="X3723" s="156" t="s">
        <v>858</v>
      </c>
      <c r="Y3723" s="83">
        <v>0.5</v>
      </c>
      <c r="Z3723" s="83">
        <v>1</v>
      </c>
      <c r="AA3723" s="83">
        <v>1</v>
      </c>
      <c r="AB3723" s="241">
        <f t="shared" ref="AB3723:AB3786" si="280">IF(OR(ISBLANK(Y3723)=TRUE,ISBLANK(Z3723)=TRUE,ISBLANK(AA3723)=TRUE),"",PRODUCT(Y3723,Z3723,AA3723))</f>
        <v>0.5</v>
      </c>
      <c r="AC3723" s="240" t="str">
        <f t="shared" ref="AC3723:AC3786" si="281">IF(AB3723="","",IF(AND(AB3723&gt;=0,AB3723&lt;20),"DÜŞÜK RİSK",IF(AND(AB3723&gt;=20,AB3723&lt;70),"OLASI RİSK",IF(AND(AB3723&gt;=70,AB3723&lt;200),"ÖNEMLİ RİSK",IF(AND(AB3723&gt;=200,AB3723&lt;400),"YÜKSEK RİSK",IF(AB3723&gt;=400,"KABUL EDİLEMEZ RİSK",""))))))</f>
        <v>DÜŞÜK RİSK</v>
      </c>
      <c r="AD3723" s="81" t="s">
        <v>132</v>
      </c>
      <c r="AE3723" s="81" t="s">
        <v>131</v>
      </c>
      <c r="AF3723" s="240" t="s">
        <v>1751</v>
      </c>
      <c r="AG3723" s="83" t="s">
        <v>1170</v>
      </c>
    </row>
    <row r="3724" spans="1:33" ht="105" x14ac:dyDescent="0.45">
      <c r="A3724" s="152">
        <v>3717</v>
      </c>
      <c r="B3724" s="153">
        <v>45875</v>
      </c>
      <c r="C3724" s="83" t="s">
        <v>66</v>
      </c>
      <c r="D3724" s="81" t="s">
        <v>6754</v>
      </c>
      <c r="E3724" s="154" t="s">
        <v>4324</v>
      </c>
      <c r="F3724" s="154" t="s">
        <v>4324</v>
      </c>
      <c r="G3724" s="83" t="s">
        <v>4428</v>
      </c>
      <c r="H3724" s="83" t="s">
        <v>4486</v>
      </c>
      <c r="I3724" s="83" t="s">
        <v>4487</v>
      </c>
      <c r="J3724" s="83" t="s">
        <v>4488</v>
      </c>
      <c r="K3724" s="83" t="s">
        <v>515</v>
      </c>
      <c r="L3724" s="84" t="s">
        <v>4489</v>
      </c>
      <c r="M3724" s="84" t="s">
        <v>917</v>
      </c>
      <c r="N3724" s="83">
        <v>0.5</v>
      </c>
      <c r="O3724" s="83">
        <v>1</v>
      </c>
      <c r="P3724" s="83">
        <v>1</v>
      </c>
      <c r="Q3724" s="241">
        <f t="shared" si="278"/>
        <v>0.5</v>
      </c>
      <c r="R3724" s="240" t="str">
        <f t="shared" si="279"/>
        <v>DÜŞÜK RİSK</v>
      </c>
      <c r="S3724" s="84" t="s">
        <v>918</v>
      </c>
      <c r="T3724" s="83" t="s">
        <v>131</v>
      </c>
      <c r="U3724" s="155" t="s">
        <v>2375</v>
      </c>
      <c r="V3724" s="85" t="s">
        <v>961</v>
      </c>
      <c r="W3724" s="156" t="s">
        <v>2375</v>
      </c>
      <c r="X3724" s="156" t="s">
        <v>858</v>
      </c>
      <c r="Y3724" s="83">
        <v>0.5</v>
      </c>
      <c r="Z3724" s="83">
        <v>1</v>
      </c>
      <c r="AA3724" s="83">
        <v>1</v>
      </c>
      <c r="AB3724" s="241">
        <f t="shared" si="280"/>
        <v>0.5</v>
      </c>
      <c r="AC3724" s="240" t="str">
        <f t="shared" si="281"/>
        <v>DÜŞÜK RİSK</v>
      </c>
      <c r="AD3724" s="81" t="s">
        <v>132</v>
      </c>
      <c r="AE3724" s="81" t="s">
        <v>131</v>
      </c>
      <c r="AF3724" s="240" t="s">
        <v>1751</v>
      </c>
      <c r="AG3724" s="83" t="s">
        <v>1170</v>
      </c>
    </row>
    <row r="3725" spans="1:33" ht="87.5" x14ac:dyDescent="0.45">
      <c r="A3725" s="152">
        <v>3718</v>
      </c>
      <c r="B3725" s="153">
        <v>45875</v>
      </c>
      <c r="C3725" s="83" t="s">
        <v>66</v>
      </c>
      <c r="D3725" s="81" t="s">
        <v>6754</v>
      </c>
      <c r="E3725" s="154" t="s">
        <v>4324</v>
      </c>
      <c r="F3725" s="154" t="s">
        <v>4324</v>
      </c>
      <c r="G3725" s="83" t="s">
        <v>4490</v>
      </c>
      <c r="H3725" s="83" t="s">
        <v>4491</v>
      </c>
      <c r="I3725" s="83" t="s">
        <v>4492</v>
      </c>
      <c r="J3725" s="83" t="s">
        <v>4493</v>
      </c>
      <c r="K3725" s="83" t="s">
        <v>515</v>
      </c>
      <c r="L3725" s="84" t="s">
        <v>4494</v>
      </c>
      <c r="M3725" s="84" t="s">
        <v>917</v>
      </c>
      <c r="N3725" s="83">
        <v>1</v>
      </c>
      <c r="O3725" s="83">
        <v>2</v>
      </c>
      <c r="P3725" s="83">
        <v>7</v>
      </c>
      <c r="Q3725" s="241">
        <f t="shared" si="278"/>
        <v>14</v>
      </c>
      <c r="R3725" s="240" t="str">
        <f t="shared" si="279"/>
        <v>DÜŞÜK RİSK</v>
      </c>
      <c r="S3725" s="84" t="s">
        <v>918</v>
      </c>
      <c r="T3725" s="83" t="s">
        <v>131</v>
      </c>
      <c r="U3725" s="155" t="s">
        <v>2375</v>
      </c>
      <c r="V3725" s="85" t="s">
        <v>961</v>
      </c>
      <c r="W3725" s="156" t="s">
        <v>2375</v>
      </c>
      <c r="X3725" s="156" t="s">
        <v>858</v>
      </c>
      <c r="Y3725" s="83">
        <v>1</v>
      </c>
      <c r="Z3725" s="83">
        <v>2</v>
      </c>
      <c r="AA3725" s="83">
        <v>7</v>
      </c>
      <c r="AB3725" s="241">
        <f t="shared" si="280"/>
        <v>14</v>
      </c>
      <c r="AC3725" s="240" t="str">
        <f t="shared" si="281"/>
        <v>DÜŞÜK RİSK</v>
      </c>
      <c r="AD3725" s="81" t="s">
        <v>651</v>
      </c>
      <c r="AE3725" s="81" t="s">
        <v>131</v>
      </c>
      <c r="AF3725" s="240" t="s">
        <v>4195</v>
      </c>
      <c r="AG3725" s="83" t="s">
        <v>1170</v>
      </c>
    </row>
    <row r="3726" spans="1:33" ht="157.5" x14ac:dyDescent="0.45">
      <c r="A3726" s="152">
        <v>3719</v>
      </c>
      <c r="B3726" s="153">
        <v>45875</v>
      </c>
      <c r="C3726" s="81" t="s">
        <v>66</v>
      </c>
      <c r="D3726" s="81" t="s">
        <v>6755</v>
      </c>
      <c r="E3726" s="154" t="s">
        <v>4324</v>
      </c>
      <c r="F3726" s="154" t="s">
        <v>4324</v>
      </c>
      <c r="G3726" s="83" t="s">
        <v>1221</v>
      </c>
      <c r="H3726" s="83" t="s">
        <v>1222</v>
      </c>
      <c r="I3726" s="83" t="s">
        <v>1223</v>
      </c>
      <c r="J3726" s="83" t="s">
        <v>1224</v>
      </c>
      <c r="K3726" s="83" t="s">
        <v>857</v>
      </c>
      <c r="L3726" s="84" t="s">
        <v>1225</v>
      </c>
      <c r="M3726" s="84" t="s">
        <v>917</v>
      </c>
      <c r="N3726" s="83">
        <v>1</v>
      </c>
      <c r="O3726" s="83">
        <v>3</v>
      </c>
      <c r="P3726" s="83">
        <v>100</v>
      </c>
      <c r="Q3726" s="241">
        <f t="shared" si="278"/>
        <v>300</v>
      </c>
      <c r="R3726" s="240" t="str">
        <f t="shared" si="279"/>
        <v>YÜKSEK RİSK</v>
      </c>
      <c r="S3726" s="84" t="s">
        <v>918</v>
      </c>
      <c r="T3726" s="83" t="s">
        <v>191</v>
      </c>
      <c r="U3726" s="155" t="s">
        <v>919</v>
      </c>
      <c r="V3726" s="85" t="s">
        <v>558</v>
      </c>
      <c r="W3726" s="156" t="s">
        <v>919</v>
      </c>
      <c r="X3726" s="156" t="s">
        <v>858</v>
      </c>
      <c r="Y3726" s="83">
        <v>1</v>
      </c>
      <c r="Z3726" s="83">
        <v>1</v>
      </c>
      <c r="AA3726" s="83">
        <v>40</v>
      </c>
      <c r="AB3726" s="241">
        <f t="shared" si="280"/>
        <v>40</v>
      </c>
      <c r="AC3726" s="240" t="str">
        <f t="shared" si="281"/>
        <v>OLASI RİSK</v>
      </c>
      <c r="AD3726" s="81" t="s">
        <v>132</v>
      </c>
      <c r="AE3726" s="81" t="s">
        <v>191</v>
      </c>
      <c r="AF3726" s="240" t="s">
        <v>921</v>
      </c>
      <c r="AG3726" s="83" t="s">
        <v>1220</v>
      </c>
    </row>
    <row r="3727" spans="1:33" ht="157.5" x14ac:dyDescent="0.45">
      <c r="A3727" s="152">
        <v>3720</v>
      </c>
      <c r="B3727" s="153">
        <v>45875</v>
      </c>
      <c r="C3727" s="81" t="s">
        <v>66</v>
      </c>
      <c r="D3727" s="81" t="s">
        <v>6755</v>
      </c>
      <c r="E3727" s="154" t="s">
        <v>4324</v>
      </c>
      <c r="F3727" s="154" t="s">
        <v>4324</v>
      </c>
      <c r="G3727" s="83" t="s">
        <v>1226</v>
      </c>
      <c r="H3727" s="83" t="s">
        <v>309</v>
      </c>
      <c r="I3727" s="83" t="s">
        <v>1227</v>
      </c>
      <c r="J3727" s="83" t="s">
        <v>1228</v>
      </c>
      <c r="K3727" s="83" t="s">
        <v>857</v>
      </c>
      <c r="L3727" s="84" t="s">
        <v>1225</v>
      </c>
      <c r="M3727" s="84" t="s">
        <v>1169</v>
      </c>
      <c r="N3727" s="83">
        <v>1</v>
      </c>
      <c r="O3727" s="83">
        <v>3</v>
      </c>
      <c r="P3727" s="83">
        <v>100</v>
      </c>
      <c r="Q3727" s="241">
        <f t="shared" si="278"/>
        <v>300</v>
      </c>
      <c r="R3727" s="240" t="str">
        <f t="shared" si="279"/>
        <v>YÜKSEK RİSK</v>
      </c>
      <c r="S3727" s="84" t="s">
        <v>918</v>
      </c>
      <c r="T3727" s="83" t="s">
        <v>191</v>
      </c>
      <c r="U3727" s="155" t="s">
        <v>919</v>
      </c>
      <c r="V3727" s="85" t="s">
        <v>558</v>
      </c>
      <c r="W3727" s="156" t="s">
        <v>919</v>
      </c>
      <c r="X3727" s="156" t="s">
        <v>858</v>
      </c>
      <c r="Y3727" s="83">
        <v>1</v>
      </c>
      <c r="Z3727" s="83">
        <v>1</v>
      </c>
      <c r="AA3727" s="83">
        <v>40</v>
      </c>
      <c r="AB3727" s="241">
        <f t="shared" si="280"/>
        <v>40</v>
      </c>
      <c r="AC3727" s="240" t="str">
        <f t="shared" si="281"/>
        <v>OLASI RİSK</v>
      </c>
      <c r="AD3727" s="81" t="s">
        <v>132</v>
      </c>
      <c r="AE3727" s="81" t="s">
        <v>191</v>
      </c>
      <c r="AF3727" s="240" t="s">
        <v>921</v>
      </c>
      <c r="AG3727" s="83" t="s">
        <v>1220</v>
      </c>
    </row>
    <row r="3728" spans="1:33" ht="87.5" x14ac:dyDescent="0.45">
      <c r="A3728" s="152">
        <v>3721</v>
      </c>
      <c r="B3728" s="153">
        <v>45875</v>
      </c>
      <c r="C3728" s="81" t="s">
        <v>66</v>
      </c>
      <c r="D3728" s="81" t="s">
        <v>6755</v>
      </c>
      <c r="E3728" s="154" t="s">
        <v>4324</v>
      </c>
      <c r="F3728" s="154" t="s">
        <v>4324</v>
      </c>
      <c r="G3728" s="83" t="s">
        <v>1229</v>
      </c>
      <c r="H3728" s="83" t="s">
        <v>1230</v>
      </c>
      <c r="I3728" s="83" t="s">
        <v>1231</v>
      </c>
      <c r="J3728" s="83" t="s">
        <v>1232</v>
      </c>
      <c r="K3728" s="83" t="s">
        <v>857</v>
      </c>
      <c r="L3728" s="84" t="s">
        <v>1233</v>
      </c>
      <c r="M3728" s="84" t="s">
        <v>1169</v>
      </c>
      <c r="N3728" s="83">
        <v>0.5</v>
      </c>
      <c r="O3728" s="83">
        <v>0.5</v>
      </c>
      <c r="P3728" s="83">
        <v>40</v>
      </c>
      <c r="Q3728" s="241">
        <f t="shared" si="278"/>
        <v>10</v>
      </c>
      <c r="R3728" s="240" t="str">
        <f t="shared" si="279"/>
        <v>DÜŞÜK RİSK</v>
      </c>
      <c r="S3728" s="84" t="s">
        <v>918</v>
      </c>
      <c r="T3728" s="83" t="s">
        <v>191</v>
      </c>
      <c r="U3728" s="155" t="s">
        <v>919</v>
      </c>
      <c r="V3728" s="85" t="s">
        <v>558</v>
      </c>
      <c r="W3728" s="156" t="s">
        <v>919</v>
      </c>
      <c r="X3728" s="156" t="s">
        <v>858</v>
      </c>
      <c r="Y3728" s="83">
        <v>0.5</v>
      </c>
      <c r="Z3728" s="83">
        <v>0.5</v>
      </c>
      <c r="AA3728" s="83">
        <v>40</v>
      </c>
      <c r="AB3728" s="241">
        <f t="shared" si="280"/>
        <v>10</v>
      </c>
      <c r="AC3728" s="240" t="str">
        <f t="shared" si="281"/>
        <v>DÜŞÜK RİSK</v>
      </c>
      <c r="AD3728" s="81" t="s">
        <v>132</v>
      </c>
      <c r="AE3728" s="81" t="s">
        <v>191</v>
      </c>
      <c r="AF3728" s="240" t="s">
        <v>921</v>
      </c>
      <c r="AG3728" s="83" t="s">
        <v>1220</v>
      </c>
    </row>
    <row r="3729" spans="1:33" ht="140" x14ac:dyDescent="0.45">
      <c r="A3729" s="152">
        <v>3722</v>
      </c>
      <c r="B3729" s="153">
        <v>45875</v>
      </c>
      <c r="C3729" s="81" t="s">
        <v>66</v>
      </c>
      <c r="D3729" s="81" t="s">
        <v>6755</v>
      </c>
      <c r="E3729" s="154" t="s">
        <v>4324</v>
      </c>
      <c r="F3729" s="154" t="s">
        <v>4324</v>
      </c>
      <c r="G3729" s="83" t="s">
        <v>1229</v>
      </c>
      <c r="H3729" s="83" t="s">
        <v>1234</v>
      </c>
      <c r="I3729" s="83" t="s">
        <v>1235</v>
      </c>
      <c r="J3729" s="83" t="s">
        <v>1236</v>
      </c>
      <c r="K3729" s="83" t="s">
        <v>857</v>
      </c>
      <c r="L3729" s="84" t="s">
        <v>1237</v>
      </c>
      <c r="M3729" s="84" t="s">
        <v>1169</v>
      </c>
      <c r="N3729" s="83">
        <v>1</v>
      </c>
      <c r="O3729" s="83">
        <v>3</v>
      </c>
      <c r="P3729" s="83">
        <v>40</v>
      </c>
      <c r="Q3729" s="241">
        <f t="shared" si="278"/>
        <v>120</v>
      </c>
      <c r="R3729" s="240" t="str">
        <f t="shared" si="279"/>
        <v>ÖNEMLİ RİSK</v>
      </c>
      <c r="S3729" s="84" t="s">
        <v>918</v>
      </c>
      <c r="T3729" s="83" t="s">
        <v>191</v>
      </c>
      <c r="U3729" s="155" t="s">
        <v>919</v>
      </c>
      <c r="V3729" s="85" t="s">
        <v>558</v>
      </c>
      <c r="W3729" s="156" t="s">
        <v>919</v>
      </c>
      <c r="X3729" s="156" t="s">
        <v>858</v>
      </c>
      <c r="Y3729" s="83">
        <v>1</v>
      </c>
      <c r="Z3729" s="83">
        <v>2</v>
      </c>
      <c r="AA3729" s="83">
        <v>15</v>
      </c>
      <c r="AB3729" s="241">
        <f t="shared" si="280"/>
        <v>30</v>
      </c>
      <c r="AC3729" s="240" t="str">
        <f t="shared" si="281"/>
        <v>OLASI RİSK</v>
      </c>
      <c r="AD3729" s="81" t="s">
        <v>132</v>
      </c>
      <c r="AE3729" s="81" t="s">
        <v>191</v>
      </c>
      <c r="AF3729" s="240" t="s">
        <v>921</v>
      </c>
      <c r="AG3729" s="83" t="s">
        <v>1220</v>
      </c>
    </row>
    <row r="3730" spans="1:33" ht="105" x14ac:dyDescent="0.45">
      <c r="A3730" s="152">
        <v>3723</v>
      </c>
      <c r="B3730" s="153">
        <v>45875</v>
      </c>
      <c r="C3730" s="81" t="s">
        <v>66</v>
      </c>
      <c r="D3730" s="81" t="s">
        <v>6755</v>
      </c>
      <c r="E3730" s="154" t="s">
        <v>4324</v>
      </c>
      <c r="F3730" s="154" t="s">
        <v>4324</v>
      </c>
      <c r="G3730" s="83" t="s">
        <v>1238</v>
      </c>
      <c r="H3730" s="83" t="s">
        <v>1239</v>
      </c>
      <c r="I3730" s="83" t="s">
        <v>1240</v>
      </c>
      <c r="J3730" s="83" t="s">
        <v>1241</v>
      </c>
      <c r="K3730" s="83" t="s">
        <v>857</v>
      </c>
      <c r="L3730" s="84" t="s">
        <v>1242</v>
      </c>
      <c r="M3730" s="84" t="s">
        <v>917</v>
      </c>
      <c r="N3730" s="83">
        <v>1</v>
      </c>
      <c r="O3730" s="83">
        <v>2</v>
      </c>
      <c r="P3730" s="83">
        <v>15</v>
      </c>
      <c r="Q3730" s="241">
        <f t="shared" si="278"/>
        <v>30</v>
      </c>
      <c r="R3730" s="240" t="str">
        <f t="shared" si="279"/>
        <v>OLASI RİSK</v>
      </c>
      <c r="S3730" s="84" t="s">
        <v>918</v>
      </c>
      <c r="T3730" s="83" t="s">
        <v>191</v>
      </c>
      <c r="U3730" s="155" t="s">
        <v>919</v>
      </c>
      <c r="V3730" s="85" t="s">
        <v>558</v>
      </c>
      <c r="W3730" s="156" t="s">
        <v>919</v>
      </c>
      <c r="X3730" s="156" t="s">
        <v>858</v>
      </c>
      <c r="Y3730" s="83">
        <v>1</v>
      </c>
      <c r="Z3730" s="83">
        <v>2</v>
      </c>
      <c r="AA3730" s="83">
        <v>15</v>
      </c>
      <c r="AB3730" s="241">
        <f t="shared" si="280"/>
        <v>30</v>
      </c>
      <c r="AC3730" s="240" t="str">
        <f t="shared" si="281"/>
        <v>OLASI RİSK</v>
      </c>
      <c r="AD3730" s="81" t="s">
        <v>132</v>
      </c>
      <c r="AE3730" s="81" t="s">
        <v>191</v>
      </c>
      <c r="AF3730" s="240" t="s">
        <v>921</v>
      </c>
      <c r="AG3730" s="83" t="s">
        <v>1220</v>
      </c>
    </row>
    <row r="3731" spans="1:33" ht="175" x14ac:dyDescent="0.45">
      <c r="A3731" s="152">
        <v>3724</v>
      </c>
      <c r="B3731" s="153">
        <v>45875</v>
      </c>
      <c r="C3731" s="81" t="s">
        <v>66</v>
      </c>
      <c r="D3731" s="81" t="s">
        <v>6755</v>
      </c>
      <c r="E3731" s="154" t="s">
        <v>4324</v>
      </c>
      <c r="F3731" s="154" t="s">
        <v>4324</v>
      </c>
      <c r="G3731" s="83" t="s">
        <v>1229</v>
      </c>
      <c r="H3731" s="83" t="s">
        <v>1243</v>
      </c>
      <c r="I3731" s="83" t="s">
        <v>1244</v>
      </c>
      <c r="J3731" s="83" t="s">
        <v>1245</v>
      </c>
      <c r="K3731" s="83" t="s">
        <v>857</v>
      </c>
      <c r="L3731" s="84" t="s">
        <v>1246</v>
      </c>
      <c r="M3731" s="84" t="s">
        <v>1169</v>
      </c>
      <c r="N3731" s="83">
        <v>0.5</v>
      </c>
      <c r="O3731" s="83">
        <v>1</v>
      </c>
      <c r="P3731" s="83">
        <v>40</v>
      </c>
      <c r="Q3731" s="241">
        <f t="shared" si="278"/>
        <v>20</v>
      </c>
      <c r="R3731" s="240" t="str">
        <f t="shared" si="279"/>
        <v>OLASI RİSK</v>
      </c>
      <c r="S3731" s="84" t="s">
        <v>918</v>
      </c>
      <c r="T3731" s="83" t="s">
        <v>191</v>
      </c>
      <c r="U3731" s="155" t="s">
        <v>919</v>
      </c>
      <c r="V3731" s="85" t="s">
        <v>558</v>
      </c>
      <c r="W3731" s="156" t="s">
        <v>919</v>
      </c>
      <c r="X3731" s="156" t="s">
        <v>858</v>
      </c>
      <c r="Y3731" s="83">
        <v>0.5</v>
      </c>
      <c r="Z3731" s="83">
        <v>0.5</v>
      </c>
      <c r="AA3731" s="83">
        <v>40</v>
      </c>
      <c r="AB3731" s="241">
        <f t="shared" si="280"/>
        <v>10</v>
      </c>
      <c r="AC3731" s="240" t="str">
        <f t="shared" si="281"/>
        <v>DÜŞÜK RİSK</v>
      </c>
      <c r="AD3731" s="81" t="s">
        <v>132</v>
      </c>
      <c r="AE3731" s="81" t="s">
        <v>191</v>
      </c>
      <c r="AF3731" s="240" t="s">
        <v>921</v>
      </c>
      <c r="AG3731" s="83" t="s">
        <v>1220</v>
      </c>
    </row>
    <row r="3732" spans="1:33" ht="157.5" x14ac:dyDescent="0.45">
      <c r="A3732" s="152">
        <v>3725</v>
      </c>
      <c r="B3732" s="153">
        <v>45875</v>
      </c>
      <c r="C3732" s="81" t="s">
        <v>66</v>
      </c>
      <c r="D3732" s="81" t="s">
        <v>6755</v>
      </c>
      <c r="E3732" s="154" t="s">
        <v>4324</v>
      </c>
      <c r="F3732" s="154" t="s">
        <v>4324</v>
      </c>
      <c r="G3732" s="83" t="s">
        <v>1247</v>
      </c>
      <c r="H3732" s="83" t="s">
        <v>1248</v>
      </c>
      <c r="I3732" s="83" t="s">
        <v>1249</v>
      </c>
      <c r="J3732" s="83" t="s">
        <v>1250</v>
      </c>
      <c r="K3732" s="83" t="s">
        <v>857</v>
      </c>
      <c r="L3732" s="84" t="s">
        <v>1251</v>
      </c>
      <c r="M3732" s="84" t="s">
        <v>1169</v>
      </c>
      <c r="N3732" s="83">
        <v>0.5</v>
      </c>
      <c r="O3732" s="83">
        <v>1</v>
      </c>
      <c r="P3732" s="83">
        <v>40</v>
      </c>
      <c r="Q3732" s="241">
        <f t="shared" si="278"/>
        <v>20</v>
      </c>
      <c r="R3732" s="240" t="str">
        <f t="shared" si="279"/>
        <v>OLASI RİSK</v>
      </c>
      <c r="S3732" s="84" t="s">
        <v>918</v>
      </c>
      <c r="T3732" s="83" t="s">
        <v>192</v>
      </c>
      <c r="U3732" s="155" t="s">
        <v>919</v>
      </c>
      <c r="V3732" s="85" t="s">
        <v>558</v>
      </c>
      <c r="W3732" s="156" t="s">
        <v>919</v>
      </c>
      <c r="X3732" s="156" t="s">
        <v>858</v>
      </c>
      <c r="Y3732" s="83">
        <v>0.5</v>
      </c>
      <c r="Z3732" s="83">
        <v>0.5</v>
      </c>
      <c r="AA3732" s="83">
        <v>40</v>
      </c>
      <c r="AB3732" s="241">
        <f t="shared" si="280"/>
        <v>10</v>
      </c>
      <c r="AC3732" s="240" t="str">
        <f t="shared" si="281"/>
        <v>DÜŞÜK RİSK</v>
      </c>
      <c r="AD3732" s="81" t="s">
        <v>132</v>
      </c>
      <c r="AE3732" s="81" t="s">
        <v>191</v>
      </c>
      <c r="AF3732" s="240" t="s">
        <v>921</v>
      </c>
      <c r="AG3732" s="83" t="s">
        <v>1220</v>
      </c>
    </row>
    <row r="3733" spans="1:33" ht="157.5" x14ac:dyDescent="0.45">
      <c r="A3733" s="152">
        <v>3726</v>
      </c>
      <c r="B3733" s="153">
        <v>45875</v>
      </c>
      <c r="C3733" s="81" t="s">
        <v>66</v>
      </c>
      <c r="D3733" s="81" t="s">
        <v>6755</v>
      </c>
      <c r="E3733" s="154" t="s">
        <v>4324</v>
      </c>
      <c r="F3733" s="154" t="s">
        <v>4324</v>
      </c>
      <c r="G3733" s="83" t="s">
        <v>1247</v>
      </c>
      <c r="H3733" s="83" t="s">
        <v>1252</v>
      </c>
      <c r="I3733" s="83" t="s">
        <v>1253</v>
      </c>
      <c r="J3733" s="83" t="s">
        <v>1254</v>
      </c>
      <c r="K3733" s="83" t="s">
        <v>857</v>
      </c>
      <c r="L3733" s="84" t="s">
        <v>1251</v>
      </c>
      <c r="M3733" s="84" t="s">
        <v>1169</v>
      </c>
      <c r="N3733" s="83">
        <v>0.5</v>
      </c>
      <c r="O3733" s="83">
        <v>1</v>
      </c>
      <c r="P3733" s="83">
        <v>40</v>
      </c>
      <c r="Q3733" s="241">
        <f t="shared" si="278"/>
        <v>20</v>
      </c>
      <c r="R3733" s="240" t="str">
        <f t="shared" si="279"/>
        <v>OLASI RİSK</v>
      </c>
      <c r="S3733" s="84" t="s">
        <v>918</v>
      </c>
      <c r="T3733" s="83" t="s">
        <v>191</v>
      </c>
      <c r="U3733" s="155" t="s">
        <v>919</v>
      </c>
      <c r="V3733" s="85" t="s">
        <v>558</v>
      </c>
      <c r="W3733" s="156" t="s">
        <v>919</v>
      </c>
      <c r="X3733" s="156" t="s">
        <v>858</v>
      </c>
      <c r="Y3733" s="83">
        <v>0.5</v>
      </c>
      <c r="Z3733" s="83">
        <v>0.5</v>
      </c>
      <c r="AA3733" s="83">
        <v>40</v>
      </c>
      <c r="AB3733" s="241">
        <f t="shared" si="280"/>
        <v>10</v>
      </c>
      <c r="AC3733" s="240" t="str">
        <f t="shared" si="281"/>
        <v>DÜŞÜK RİSK</v>
      </c>
      <c r="AD3733" s="81" t="s">
        <v>132</v>
      </c>
      <c r="AE3733" s="81" t="s">
        <v>191</v>
      </c>
      <c r="AF3733" s="240" t="s">
        <v>921</v>
      </c>
      <c r="AG3733" s="83" t="s">
        <v>1220</v>
      </c>
    </row>
    <row r="3734" spans="1:33" ht="157.5" x14ac:dyDescent="0.45">
      <c r="A3734" s="152">
        <v>3727</v>
      </c>
      <c r="B3734" s="153">
        <v>45875</v>
      </c>
      <c r="C3734" s="81" t="s">
        <v>66</v>
      </c>
      <c r="D3734" s="81" t="s">
        <v>6755</v>
      </c>
      <c r="E3734" s="154" t="s">
        <v>4324</v>
      </c>
      <c r="F3734" s="154" t="s">
        <v>4324</v>
      </c>
      <c r="G3734" s="83" t="s">
        <v>1247</v>
      </c>
      <c r="H3734" s="83" t="s">
        <v>1255</v>
      </c>
      <c r="I3734" s="83" t="s">
        <v>1256</v>
      </c>
      <c r="J3734" s="83" t="s">
        <v>1257</v>
      </c>
      <c r="K3734" s="83" t="s">
        <v>857</v>
      </c>
      <c r="L3734" s="84" t="s">
        <v>1258</v>
      </c>
      <c r="M3734" s="84" t="s">
        <v>1169</v>
      </c>
      <c r="N3734" s="83">
        <v>0.5</v>
      </c>
      <c r="O3734" s="83">
        <v>0.5</v>
      </c>
      <c r="P3734" s="83">
        <v>40</v>
      </c>
      <c r="Q3734" s="241">
        <f t="shared" si="278"/>
        <v>10</v>
      </c>
      <c r="R3734" s="240" t="str">
        <f t="shared" si="279"/>
        <v>DÜŞÜK RİSK</v>
      </c>
      <c r="S3734" s="84" t="s">
        <v>918</v>
      </c>
      <c r="T3734" s="83" t="s">
        <v>191</v>
      </c>
      <c r="U3734" s="155" t="s">
        <v>919</v>
      </c>
      <c r="V3734" s="85" t="s">
        <v>558</v>
      </c>
      <c r="W3734" s="156" t="s">
        <v>919</v>
      </c>
      <c r="X3734" s="156" t="s">
        <v>858</v>
      </c>
      <c r="Y3734" s="83">
        <v>0.5</v>
      </c>
      <c r="Z3734" s="83">
        <v>0.5</v>
      </c>
      <c r="AA3734" s="83">
        <v>40</v>
      </c>
      <c r="AB3734" s="241">
        <f t="shared" si="280"/>
        <v>10</v>
      </c>
      <c r="AC3734" s="240" t="str">
        <f t="shared" si="281"/>
        <v>DÜŞÜK RİSK</v>
      </c>
      <c r="AD3734" s="81" t="s">
        <v>132</v>
      </c>
      <c r="AE3734" s="81" t="s">
        <v>191</v>
      </c>
      <c r="AF3734" s="240" t="s">
        <v>921</v>
      </c>
      <c r="AG3734" s="83" t="s">
        <v>1220</v>
      </c>
    </row>
    <row r="3735" spans="1:33" ht="157.5" x14ac:dyDescent="0.45">
      <c r="A3735" s="152">
        <v>3728</v>
      </c>
      <c r="B3735" s="153">
        <v>45875</v>
      </c>
      <c r="C3735" s="81" t="s">
        <v>66</v>
      </c>
      <c r="D3735" s="81" t="s">
        <v>6755</v>
      </c>
      <c r="E3735" s="154" t="s">
        <v>4324</v>
      </c>
      <c r="F3735" s="154" t="s">
        <v>4324</v>
      </c>
      <c r="G3735" s="83" t="s">
        <v>1259</v>
      </c>
      <c r="H3735" s="83" t="s">
        <v>1260</v>
      </c>
      <c r="I3735" s="83" t="s">
        <v>1261</v>
      </c>
      <c r="J3735" s="83" t="s">
        <v>1262</v>
      </c>
      <c r="K3735" s="83" t="s">
        <v>857</v>
      </c>
      <c r="L3735" s="84" t="s">
        <v>1263</v>
      </c>
      <c r="M3735" s="84" t="s">
        <v>1169</v>
      </c>
      <c r="N3735" s="83">
        <v>0.5</v>
      </c>
      <c r="O3735" s="83">
        <v>1</v>
      </c>
      <c r="P3735" s="83">
        <v>40</v>
      </c>
      <c r="Q3735" s="241">
        <f t="shared" si="278"/>
        <v>20</v>
      </c>
      <c r="R3735" s="240" t="str">
        <f t="shared" si="279"/>
        <v>OLASI RİSK</v>
      </c>
      <c r="S3735" s="84" t="s">
        <v>918</v>
      </c>
      <c r="T3735" s="83" t="s">
        <v>191</v>
      </c>
      <c r="U3735" s="155" t="s">
        <v>919</v>
      </c>
      <c r="V3735" s="85" t="s">
        <v>558</v>
      </c>
      <c r="W3735" s="156" t="s">
        <v>919</v>
      </c>
      <c r="X3735" s="156" t="s">
        <v>858</v>
      </c>
      <c r="Y3735" s="83">
        <v>0.5</v>
      </c>
      <c r="Z3735" s="83">
        <v>0.5</v>
      </c>
      <c r="AA3735" s="83">
        <v>40</v>
      </c>
      <c r="AB3735" s="241">
        <f t="shared" si="280"/>
        <v>10</v>
      </c>
      <c r="AC3735" s="240" t="str">
        <f t="shared" si="281"/>
        <v>DÜŞÜK RİSK</v>
      </c>
      <c r="AD3735" s="81" t="s">
        <v>132</v>
      </c>
      <c r="AE3735" s="81" t="s">
        <v>191</v>
      </c>
      <c r="AF3735" s="240" t="s">
        <v>921</v>
      </c>
      <c r="AG3735" s="83" t="s">
        <v>1220</v>
      </c>
    </row>
    <row r="3736" spans="1:33" ht="175" x14ac:dyDescent="0.45">
      <c r="A3736" s="152">
        <v>3729</v>
      </c>
      <c r="B3736" s="153">
        <v>45875</v>
      </c>
      <c r="C3736" s="81" t="s">
        <v>66</v>
      </c>
      <c r="D3736" s="81" t="s">
        <v>6755</v>
      </c>
      <c r="E3736" s="154" t="s">
        <v>4324</v>
      </c>
      <c r="F3736" s="154" t="s">
        <v>4324</v>
      </c>
      <c r="G3736" s="83" t="s">
        <v>1264</v>
      </c>
      <c r="H3736" s="83" t="s">
        <v>1265</v>
      </c>
      <c r="I3736" s="83" t="s">
        <v>1266</v>
      </c>
      <c r="J3736" s="83" t="s">
        <v>1267</v>
      </c>
      <c r="K3736" s="83" t="s">
        <v>857</v>
      </c>
      <c r="L3736" s="84" t="s">
        <v>1268</v>
      </c>
      <c r="M3736" s="84" t="s">
        <v>1169</v>
      </c>
      <c r="N3736" s="83">
        <v>0.5</v>
      </c>
      <c r="O3736" s="83">
        <v>0.5</v>
      </c>
      <c r="P3736" s="83">
        <v>15</v>
      </c>
      <c r="Q3736" s="241">
        <f t="shared" si="278"/>
        <v>3.75</v>
      </c>
      <c r="R3736" s="240" t="str">
        <f t="shared" si="279"/>
        <v>DÜŞÜK RİSK</v>
      </c>
      <c r="S3736" s="84" t="s">
        <v>918</v>
      </c>
      <c r="T3736" s="83" t="s">
        <v>190</v>
      </c>
      <c r="U3736" s="155" t="s">
        <v>919</v>
      </c>
      <c r="V3736" s="85" t="s">
        <v>558</v>
      </c>
      <c r="W3736" s="156" t="s">
        <v>919</v>
      </c>
      <c r="X3736" s="156" t="s">
        <v>858</v>
      </c>
      <c r="Y3736" s="83">
        <v>0.5</v>
      </c>
      <c r="Z3736" s="83">
        <v>0.5</v>
      </c>
      <c r="AA3736" s="83">
        <v>15</v>
      </c>
      <c r="AB3736" s="241">
        <f t="shared" si="280"/>
        <v>3.75</v>
      </c>
      <c r="AC3736" s="240" t="str">
        <f t="shared" si="281"/>
        <v>DÜŞÜK RİSK</v>
      </c>
      <c r="AD3736" s="81" t="s">
        <v>132</v>
      </c>
      <c r="AE3736" s="81" t="s">
        <v>190</v>
      </c>
      <c r="AF3736" s="240" t="s">
        <v>921</v>
      </c>
      <c r="AG3736" s="83" t="s">
        <v>1220</v>
      </c>
    </row>
    <row r="3737" spans="1:33" ht="122.5" x14ac:dyDescent="0.45">
      <c r="A3737" s="152">
        <v>3730</v>
      </c>
      <c r="B3737" s="153">
        <v>45875</v>
      </c>
      <c r="C3737" s="81" t="s">
        <v>66</v>
      </c>
      <c r="D3737" s="81" t="s">
        <v>6755</v>
      </c>
      <c r="E3737" s="154" t="s">
        <v>4324</v>
      </c>
      <c r="F3737" s="154" t="s">
        <v>4324</v>
      </c>
      <c r="G3737" s="83" t="s">
        <v>1275</v>
      </c>
      <c r="H3737" s="83" t="s">
        <v>1276</v>
      </c>
      <c r="I3737" s="83" t="s">
        <v>1277</v>
      </c>
      <c r="J3737" s="83" t="s">
        <v>1278</v>
      </c>
      <c r="K3737" s="83" t="s">
        <v>857</v>
      </c>
      <c r="L3737" s="84" t="s">
        <v>1279</v>
      </c>
      <c r="M3737" s="84" t="s">
        <v>917</v>
      </c>
      <c r="N3737" s="83">
        <v>1</v>
      </c>
      <c r="O3737" s="83">
        <v>0.5</v>
      </c>
      <c r="P3737" s="83">
        <v>40</v>
      </c>
      <c r="Q3737" s="241">
        <f t="shared" si="278"/>
        <v>20</v>
      </c>
      <c r="R3737" s="240" t="str">
        <f t="shared" si="279"/>
        <v>OLASI RİSK</v>
      </c>
      <c r="S3737" s="84" t="s">
        <v>918</v>
      </c>
      <c r="T3737" s="83" t="s">
        <v>191</v>
      </c>
      <c r="U3737" s="155" t="s">
        <v>919</v>
      </c>
      <c r="V3737" s="85" t="s">
        <v>558</v>
      </c>
      <c r="W3737" s="156" t="s">
        <v>919</v>
      </c>
      <c r="X3737" s="156" t="s">
        <v>858</v>
      </c>
      <c r="Y3737" s="83">
        <v>0.5</v>
      </c>
      <c r="Z3737" s="83">
        <v>0.5</v>
      </c>
      <c r="AA3737" s="83">
        <v>40</v>
      </c>
      <c r="AB3737" s="241">
        <f t="shared" si="280"/>
        <v>10</v>
      </c>
      <c r="AC3737" s="240" t="str">
        <f t="shared" si="281"/>
        <v>DÜŞÜK RİSK</v>
      </c>
      <c r="AD3737" s="81" t="s">
        <v>493</v>
      </c>
      <c r="AE3737" s="81" t="s">
        <v>191</v>
      </c>
      <c r="AF3737" s="240" t="s">
        <v>1274</v>
      </c>
      <c r="AG3737" s="83" t="s">
        <v>1220</v>
      </c>
    </row>
    <row r="3738" spans="1:33" ht="140" x14ac:dyDescent="0.45">
      <c r="A3738" s="152">
        <v>3731</v>
      </c>
      <c r="B3738" s="153">
        <v>45875</v>
      </c>
      <c r="C3738" s="81" t="s">
        <v>66</v>
      </c>
      <c r="D3738" s="81" t="s">
        <v>6755</v>
      </c>
      <c r="E3738" s="154" t="s">
        <v>4324</v>
      </c>
      <c r="F3738" s="154" t="s">
        <v>4324</v>
      </c>
      <c r="G3738" s="83" t="s">
        <v>1275</v>
      </c>
      <c r="H3738" s="83" t="s">
        <v>1280</v>
      </c>
      <c r="I3738" s="83" t="s">
        <v>1281</v>
      </c>
      <c r="J3738" s="83" t="s">
        <v>1282</v>
      </c>
      <c r="K3738" s="83" t="s">
        <v>857</v>
      </c>
      <c r="L3738" s="84" t="s">
        <v>1283</v>
      </c>
      <c r="M3738" s="84" t="s">
        <v>917</v>
      </c>
      <c r="N3738" s="83">
        <v>0.5</v>
      </c>
      <c r="O3738" s="83">
        <v>0.5</v>
      </c>
      <c r="P3738" s="83">
        <v>40</v>
      </c>
      <c r="Q3738" s="241">
        <f t="shared" si="278"/>
        <v>10</v>
      </c>
      <c r="R3738" s="240" t="str">
        <f t="shared" si="279"/>
        <v>DÜŞÜK RİSK</v>
      </c>
      <c r="S3738" s="84" t="s">
        <v>918</v>
      </c>
      <c r="T3738" s="83" t="s">
        <v>191</v>
      </c>
      <c r="U3738" s="155" t="s">
        <v>919</v>
      </c>
      <c r="V3738" s="85" t="s">
        <v>558</v>
      </c>
      <c r="W3738" s="156" t="s">
        <v>919</v>
      </c>
      <c r="X3738" s="156" t="s">
        <v>858</v>
      </c>
      <c r="Y3738" s="83">
        <v>0.5</v>
      </c>
      <c r="Z3738" s="83">
        <v>0.5</v>
      </c>
      <c r="AA3738" s="83">
        <v>40</v>
      </c>
      <c r="AB3738" s="241">
        <f t="shared" si="280"/>
        <v>10</v>
      </c>
      <c r="AC3738" s="240" t="str">
        <f t="shared" si="281"/>
        <v>DÜŞÜK RİSK</v>
      </c>
      <c r="AD3738" s="81" t="s">
        <v>493</v>
      </c>
      <c r="AE3738" s="81" t="s">
        <v>191</v>
      </c>
      <c r="AF3738" s="240" t="s">
        <v>1274</v>
      </c>
      <c r="AG3738" s="83" t="s">
        <v>1220</v>
      </c>
    </row>
    <row r="3739" spans="1:33" ht="140" x14ac:dyDescent="0.45">
      <c r="A3739" s="152">
        <v>3732</v>
      </c>
      <c r="B3739" s="153">
        <v>45875</v>
      </c>
      <c r="C3739" s="81" t="s">
        <v>66</v>
      </c>
      <c r="D3739" s="81" t="s">
        <v>6755</v>
      </c>
      <c r="E3739" s="154" t="s">
        <v>4324</v>
      </c>
      <c r="F3739" s="154" t="s">
        <v>4324</v>
      </c>
      <c r="G3739" s="83" t="s">
        <v>1275</v>
      </c>
      <c r="H3739" s="83" t="s">
        <v>1284</v>
      </c>
      <c r="I3739" s="83" t="s">
        <v>1285</v>
      </c>
      <c r="J3739" s="83" t="s">
        <v>1286</v>
      </c>
      <c r="K3739" s="83" t="s">
        <v>857</v>
      </c>
      <c r="L3739" s="84" t="s">
        <v>1287</v>
      </c>
      <c r="M3739" s="84" t="s">
        <v>917</v>
      </c>
      <c r="N3739" s="83">
        <v>1</v>
      </c>
      <c r="O3739" s="83">
        <v>0.5</v>
      </c>
      <c r="P3739" s="83">
        <v>40</v>
      </c>
      <c r="Q3739" s="241">
        <f t="shared" si="278"/>
        <v>20</v>
      </c>
      <c r="R3739" s="240" t="str">
        <f t="shared" si="279"/>
        <v>OLASI RİSK</v>
      </c>
      <c r="S3739" s="84" t="s">
        <v>918</v>
      </c>
      <c r="T3739" s="83" t="s">
        <v>191</v>
      </c>
      <c r="U3739" s="155" t="s">
        <v>919</v>
      </c>
      <c r="V3739" s="85" t="s">
        <v>558</v>
      </c>
      <c r="W3739" s="156" t="s">
        <v>919</v>
      </c>
      <c r="X3739" s="156" t="s">
        <v>858</v>
      </c>
      <c r="Y3739" s="83">
        <v>0.5</v>
      </c>
      <c r="Z3739" s="83">
        <v>0.5</v>
      </c>
      <c r="AA3739" s="83">
        <v>40</v>
      </c>
      <c r="AB3739" s="241">
        <f t="shared" si="280"/>
        <v>10</v>
      </c>
      <c r="AC3739" s="240" t="str">
        <f t="shared" si="281"/>
        <v>DÜŞÜK RİSK</v>
      </c>
      <c r="AD3739" s="81" t="s">
        <v>493</v>
      </c>
      <c r="AE3739" s="81" t="s">
        <v>191</v>
      </c>
      <c r="AF3739" s="240" t="s">
        <v>1274</v>
      </c>
      <c r="AG3739" s="83" t="s">
        <v>1220</v>
      </c>
    </row>
    <row r="3740" spans="1:33" ht="122.5" x14ac:dyDescent="0.45">
      <c r="A3740" s="152">
        <v>3733</v>
      </c>
      <c r="B3740" s="153">
        <v>45875</v>
      </c>
      <c r="C3740" s="81" t="s">
        <v>66</v>
      </c>
      <c r="D3740" s="81" t="s">
        <v>6755</v>
      </c>
      <c r="E3740" s="154" t="s">
        <v>4324</v>
      </c>
      <c r="F3740" s="154" t="s">
        <v>4324</v>
      </c>
      <c r="G3740" s="83" t="s">
        <v>1275</v>
      </c>
      <c r="H3740" s="83" t="s">
        <v>1288</v>
      </c>
      <c r="I3740" s="83" t="s">
        <v>1285</v>
      </c>
      <c r="J3740" s="83" t="s">
        <v>1289</v>
      </c>
      <c r="K3740" s="83" t="s">
        <v>857</v>
      </c>
      <c r="L3740" s="84" t="s">
        <v>1279</v>
      </c>
      <c r="M3740" s="84" t="s">
        <v>917</v>
      </c>
      <c r="N3740" s="83">
        <v>1</v>
      </c>
      <c r="O3740" s="83">
        <v>0.5</v>
      </c>
      <c r="P3740" s="83">
        <v>40</v>
      </c>
      <c r="Q3740" s="241">
        <f t="shared" si="278"/>
        <v>20</v>
      </c>
      <c r="R3740" s="240" t="str">
        <f t="shared" si="279"/>
        <v>OLASI RİSK</v>
      </c>
      <c r="S3740" s="84" t="s">
        <v>918</v>
      </c>
      <c r="T3740" s="83" t="s">
        <v>191</v>
      </c>
      <c r="U3740" s="155" t="s">
        <v>919</v>
      </c>
      <c r="V3740" s="85" t="s">
        <v>558</v>
      </c>
      <c r="W3740" s="156" t="s">
        <v>919</v>
      </c>
      <c r="X3740" s="156" t="s">
        <v>858</v>
      </c>
      <c r="Y3740" s="83">
        <v>0.5</v>
      </c>
      <c r="Z3740" s="83">
        <v>0.5</v>
      </c>
      <c r="AA3740" s="83">
        <v>40</v>
      </c>
      <c r="AB3740" s="241">
        <f t="shared" si="280"/>
        <v>10</v>
      </c>
      <c r="AC3740" s="240" t="str">
        <f t="shared" si="281"/>
        <v>DÜŞÜK RİSK</v>
      </c>
      <c r="AD3740" s="81" t="s">
        <v>493</v>
      </c>
      <c r="AE3740" s="81" t="s">
        <v>191</v>
      </c>
      <c r="AF3740" s="240" t="s">
        <v>1274</v>
      </c>
      <c r="AG3740" s="83" t="s">
        <v>1220</v>
      </c>
    </row>
    <row r="3741" spans="1:33" ht="105" x14ac:dyDescent="0.45">
      <c r="A3741" s="152">
        <v>3734</v>
      </c>
      <c r="B3741" s="153">
        <v>45875</v>
      </c>
      <c r="C3741" s="81" t="s">
        <v>66</v>
      </c>
      <c r="D3741" s="81" t="s">
        <v>6755</v>
      </c>
      <c r="E3741" s="154" t="s">
        <v>4324</v>
      </c>
      <c r="F3741" s="154" t="s">
        <v>4324</v>
      </c>
      <c r="G3741" s="83" t="s">
        <v>1275</v>
      </c>
      <c r="H3741" s="83" t="s">
        <v>1290</v>
      </c>
      <c r="I3741" s="83" t="s">
        <v>1291</v>
      </c>
      <c r="J3741" s="83" t="s">
        <v>1292</v>
      </c>
      <c r="K3741" s="83" t="s">
        <v>857</v>
      </c>
      <c r="L3741" s="84" t="s">
        <v>1293</v>
      </c>
      <c r="M3741" s="84" t="s">
        <v>917</v>
      </c>
      <c r="N3741" s="83">
        <v>0.5</v>
      </c>
      <c r="O3741" s="83">
        <v>0.5</v>
      </c>
      <c r="P3741" s="83">
        <v>40</v>
      </c>
      <c r="Q3741" s="241">
        <f t="shared" si="278"/>
        <v>10</v>
      </c>
      <c r="R3741" s="240" t="str">
        <f t="shared" si="279"/>
        <v>DÜŞÜK RİSK</v>
      </c>
      <c r="S3741" s="84" t="s">
        <v>918</v>
      </c>
      <c r="T3741" s="83" t="s">
        <v>191</v>
      </c>
      <c r="U3741" s="155" t="s">
        <v>919</v>
      </c>
      <c r="V3741" s="85" t="s">
        <v>558</v>
      </c>
      <c r="W3741" s="156" t="s">
        <v>919</v>
      </c>
      <c r="X3741" s="156" t="s">
        <v>858</v>
      </c>
      <c r="Y3741" s="83">
        <v>0.5</v>
      </c>
      <c r="Z3741" s="83">
        <v>0.5</v>
      </c>
      <c r="AA3741" s="83">
        <v>40</v>
      </c>
      <c r="AB3741" s="241">
        <f t="shared" si="280"/>
        <v>10</v>
      </c>
      <c r="AC3741" s="240" t="str">
        <f t="shared" si="281"/>
        <v>DÜŞÜK RİSK</v>
      </c>
      <c r="AD3741" s="81" t="s">
        <v>493</v>
      </c>
      <c r="AE3741" s="81" t="s">
        <v>191</v>
      </c>
      <c r="AF3741" s="240" t="s">
        <v>1274</v>
      </c>
      <c r="AG3741" s="83" t="s">
        <v>1220</v>
      </c>
    </row>
    <row r="3742" spans="1:33" ht="122.5" x14ac:dyDescent="0.45">
      <c r="A3742" s="152">
        <v>3735</v>
      </c>
      <c r="B3742" s="153">
        <v>45875</v>
      </c>
      <c r="C3742" s="83" t="s">
        <v>66</v>
      </c>
      <c r="D3742" s="81" t="s">
        <v>6756</v>
      </c>
      <c r="E3742" s="154" t="s">
        <v>4324</v>
      </c>
      <c r="F3742" s="154" t="s">
        <v>4324</v>
      </c>
      <c r="G3742" s="83" t="s">
        <v>1294</v>
      </c>
      <c r="H3742" s="83" t="s">
        <v>1295</v>
      </c>
      <c r="I3742" s="83" t="s">
        <v>1296</v>
      </c>
      <c r="J3742" s="83" t="s">
        <v>924</v>
      </c>
      <c r="K3742" s="83" t="s">
        <v>1008</v>
      </c>
      <c r="L3742" s="84" t="s">
        <v>1297</v>
      </c>
      <c r="M3742" s="84" t="s">
        <v>1169</v>
      </c>
      <c r="N3742" s="83">
        <v>0.5</v>
      </c>
      <c r="O3742" s="83">
        <v>0.5</v>
      </c>
      <c r="P3742" s="83">
        <v>7</v>
      </c>
      <c r="Q3742" s="241">
        <f t="shared" si="278"/>
        <v>1.75</v>
      </c>
      <c r="R3742" s="240" t="str">
        <f t="shared" si="279"/>
        <v>DÜŞÜK RİSK</v>
      </c>
      <c r="S3742" s="84" t="s">
        <v>918</v>
      </c>
      <c r="T3742" s="83" t="s">
        <v>191</v>
      </c>
      <c r="U3742" s="155" t="s">
        <v>919</v>
      </c>
      <c r="V3742" s="85" t="s">
        <v>558</v>
      </c>
      <c r="W3742" s="156" t="s">
        <v>919</v>
      </c>
      <c r="X3742" s="156" t="s">
        <v>858</v>
      </c>
      <c r="Y3742" s="83">
        <v>0.5</v>
      </c>
      <c r="Z3742" s="83">
        <v>0.5</v>
      </c>
      <c r="AA3742" s="83">
        <v>7</v>
      </c>
      <c r="AB3742" s="241">
        <f t="shared" si="280"/>
        <v>1.75</v>
      </c>
      <c r="AC3742" s="240" t="str">
        <f t="shared" si="281"/>
        <v>DÜŞÜK RİSK</v>
      </c>
      <c r="AD3742" s="81" t="s">
        <v>493</v>
      </c>
      <c r="AE3742" s="81" t="s">
        <v>191</v>
      </c>
      <c r="AF3742" s="240" t="s">
        <v>1274</v>
      </c>
      <c r="AG3742" s="83" t="s">
        <v>1298</v>
      </c>
    </row>
    <row r="3743" spans="1:33" ht="105" x14ac:dyDescent="0.45">
      <c r="A3743" s="152">
        <v>3736</v>
      </c>
      <c r="B3743" s="153">
        <v>45875</v>
      </c>
      <c r="C3743" s="83" t="s">
        <v>66</v>
      </c>
      <c r="D3743" s="81" t="s">
        <v>6756</v>
      </c>
      <c r="E3743" s="154" t="s">
        <v>4324</v>
      </c>
      <c r="F3743" s="154" t="s">
        <v>4324</v>
      </c>
      <c r="G3743" s="83" t="s">
        <v>1294</v>
      </c>
      <c r="H3743" s="83" t="s">
        <v>1299</v>
      </c>
      <c r="I3743" s="83" t="s">
        <v>1300</v>
      </c>
      <c r="J3743" s="83" t="s">
        <v>1301</v>
      </c>
      <c r="K3743" s="83" t="s">
        <v>1008</v>
      </c>
      <c r="L3743" s="84" t="s">
        <v>1302</v>
      </c>
      <c r="M3743" s="84" t="s">
        <v>1169</v>
      </c>
      <c r="N3743" s="83">
        <v>3</v>
      </c>
      <c r="O3743" s="83">
        <v>1</v>
      </c>
      <c r="P3743" s="83">
        <v>7</v>
      </c>
      <c r="Q3743" s="241">
        <f t="shared" si="278"/>
        <v>21</v>
      </c>
      <c r="R3743" s="240" t="str">
        <f t="shared" si="279"/>
        <v>OLASI RİSK</v>
      </c>
      <c r="S3743" s="84" t="s">
        <v>918</v>
      </c>
      <c r="T3743" s="83" t="s">
        <v>191</v>
      </c>
      <c r="U3743" s="155" t="s">
        <v>919</v>
      </c>
      <c r="V3743" s="85" t="s">
        <v>558</v>
      </c>
      <c r="W3743" s="156" t="s">
        <v>919</v>
      </c>
      <c r="X3743" s="156" t="s">
        <v>858</v>
      </c>
      <c r="Y3743" s="83">
        <v>1</v>
      </c>
      <c r="Z3743" s="83">
        <v>0.5</v>
      </c>
      <c r="AA3743" s="83">
        <v>3</v>
      </c>
      <c r="AB3743" s="241">
        <f t="shared" si="280"/>
        <v>1.5</v>
      </c>
      <c r="AC3743" s="240" t="str">
        <f t="shared" si="281"/>
        <v>DÜŞÜK RİSK</v>
      </c>
      <c r="AD3743" s="81" t="s">
        <v>132</v>
      </c>
      <c r="AE3743" s="81" t="s">
        <v>191</v>
      </c>
      <c r="AF3743" s="240" t="s">
        <v>921</v>
      </c>
      <c r="AG3743" s="83" t="s">
        <v>1298</v>
      </c>
    </row>
    <row r="3744" spans="1:33" ht="157.5" x14ac:dyDescent="0.45">
      <c r="A3744" s="152">
        <v>3737</v>
      </c>
      <c r="B3744" s="153">
        <v>45875</v>
      </c>
      <c r="C3744" s="83" t="s">
        <v>66</v>
      </c>
      <c r="D3744" s="81" t="s">
        <v>6756</v>
      </c>
      <c r="E3744" s="154" t="s">
        <v>4324</v>
      </c>
      <c r="F3744" s="154" t="s">
        <v>4324</v>
      </c>
      <c r="G3744" s="83" t="s">
        <v>1303</v>
      </c>
      <c r="H3744" s="83" t="s">
        <v>1304</v>
      </c>
      <c r="I3744" s="83" t="s">
        <v>1305</v>
      </c>
      <c r="J3744" s="83" t="s">
        <v>1306</v>
      </c>
      <c r="K3744" s="83" t="s">
        <v>1008</v>
      </c>
      <c r="L3744" s="84" t="s">
        <v>1307</v>
      </c>
      <c r="M3744" s="84" t="s">
        <v>1169</v>
      </c>
      <c r="N3744" s="83">
        <v>1</v>
      </c>
      <c r="O3744" s="83">
        <v>1</v>
      </c>
      <c r="P3744" s="83">
        <v>40</v>
      </c>
      <c r="Q3744" s="241">
        <f t="shared" si="278"/>
        <v>40</v>
      </c>
      <c r="R3744" s="240" t="str">
        <f t="shared" si="279"/>
        <v>OLASI RİSK</v>
      </c>
      <c r="S3744" s="84" t="s">
        <v>918</v>
      </c>
      <c r="T3744" s="83" t="s">
        <v>191</v>
      </c>
      <c r="U3744" s="155" t="s">
        <v>919</v>
      </c>
      <c r="V3744" s="85" t="s">
        <v>558</v>
      </c>
      <c r="W3744" s="156" t="s">
        <v>919</v>
      </c>
      <c r="X3744" s="156" t="s">
        <v>858</v>
      </c>
      <c r="Y3744" s="83">
        <v>0.5</v>
      </c>
      <c r="Z3744" s="83">
        <v>0.5</v>
      </c>
      <c r="AA3744" s="83">
        <v>40</v>
      </c>
      <c r="AB3744" s="241">
        <f t="shared" si="280"/>
        <v>10</v>
      </c>
      <c r="AC3744" s="240" t="str">
        <f t="shared" si="281"/>
        <v>DÜŞÜK RİSK</v>
      </c>
      <c r="AD3744" s="81" t="s">
        <v>132</v>
      </c>
      <c r="AE3744" s="81" t="s">
        <v>191</v>
      </c>
      <c r="AF3744" s="240" t="s">
        <v>921</v>
      </c>
      <c r="AG3744" s="83" t="s">
        <v>1298</v>
      </c>
    </row>
    <row r="3745" spans="1:33" ht="157.5" x14ac:dyDescent="0.45">
      <c r="A3745" s="152">
        <v>3738</v>
      </c>
      <c r="B3745" s="153">
        <v>45875</v>
      </c>
      <c r="C3745" s="83" t="s">
        <v>66</v>
      </c>
      <c r="D3745" s="81" t="s">
        <v>6756</v>
      </c>
      <c r="E3745" s="154" t="s">
        <v>4324</v>
      </c>
      <c r="F3745" s="154" t="s">
        <v>4324</v>
      </c>
      <c r="G3745" s="83" t="s">
        <v>1308</v>
      </c>
      <c r="H3745" s="83" t="s">
        <v>1309</v>
      </c>
      <c r="I3745" s="83" t="s">
        <v>1310</v>
      </c>
      <c r="J3745" s="83" t="s">
        <v>1311</v>
      </c>
      <c r="K3745" s="83" t="s">
        <v>1008</v>
      </c>
      <c r="L3745" s="84" t="s">
        <v>1312</v>
      </c>
      <c r="M3745" s="84" t="s">
        <v>1169</v>
      </c>
      <c r="N3745" s="83">
        <v>3</v>
      </c>
      <c r="O3745" s="83">
        <v>3</v>
      </c>
      <c r="P3745" s="83">
        <v>15</v>
      </c>
      <c r="Q3745" s="241">
        <f t="shared" si="278"/>
        <v>135</v>
      </c>
      <c r="R3745" s="240" t="str">
        <f t="shared" si="279"/>
        <v>ÖNEMLİ RİSK</v>
      </c>
      <c r="S3745" s="84" t="s">
        <v>918</v>
      </c>
      <c r="T3745" s="83" t="s">
        <v>191</v>
      </c>
      <c r="U3745" s="155" t="s">
        <v>919</v>
      </c>
      <c r="V3745" s="85" t="s">
        <v>558</v>
      </c>
      <c r="W3745" s="156" t="s">
        <v>919</v>
      </c>
      <c r="X3745" s="156" t="s">
        <v>858</v>
      </c>
      <c r="Y3745" s="83">
        <v>0.5</v>
      </c>
      <c r="Z3745" s="83">
        <v>0.5</v>
      </c>
      <c r="AA3745" s="83">
        <v>15</v>
      </c>
      <c r="AB3745" s="241">
        <f t="shared" si="280"/>
        <v>3.75</v>
      </c>
      <c r="AC3745" s="240" t="str">
        <f t="shared" si="281"/>
        <v>DÜŞÜK RİSK</v>
      </c>
      <c r="AD3745" s="81" t="s">
        <v>132</v>
      </c>
      <c r="AE3745" s="81" t="s">
        <v>191</v>
      </c>
      <c r="AF3745" s="240" t="s">
        <v>921</v>
      </c>
      <c r="AG3745" s="83" t="s">
        <v>1298</v>
      </c>
    </row>
    <row r="3746" spans="1:33" ht="175" x14ac:dyDescent="0.45">
      <c r="A3746" s="152">
        <v>3739</v>
      </c>
      <c r="B3746" s="153">
        <v>45875</v>
      </c>
      <c r="C3746" s="83" t="s">
        <v>66</v>
      </c>
      <c r="D3746" s="81" t="s">
        <v>6756</v>
      </c>
      <c r="E3746" s="154" t="s">
        <v>4324</v>
      </c>
      <c r="F3746" s="154" t="s">
        <v>4324</v>
      </c>
      <c r="G3746" s="83" t="s">
        <v>1313</v>
      </c>
      <c r="H3746" s="83" t="s">
        <v>1314</v>
      </c>
      <c r="I3746" s="83" t="s">
        <v>1315</v>
      </c>
      <c r="J3746" s="83" t="s">
        <v>1306</v>
      </c>
      <c r="K3746" s="83" t="s">
        <v>1008</v>
      </c>
      <c r="L3746" s="84" t="s">
        <v>1316</v>
      </c>
      <c r="M3746" s="84" t="s">
        <v>1169</v>
      </c>
      <c r="N3746" s="83">
        <v>1</v>
      </c>
      <c r="O3746" s="83">
        <v>0.5</v>
      </c>
      <c r="P3746" s="83">
        <v>15</v>
      </c>
      <c r="Q3746" s="241">
        <f t="shared" si="278"/>
        <v>7.5</v>
      </c>
      <c r="R3746" s="240" t="str">
        <f t="shared" si="279"/>
        <v>DÜŞÜK RİSK</v>
      </c>
      <c r="S3746" s="84" t="s">
        <v>918</v>
      </c>
      <c r="T3746" s="83" t="s">
        <v>72</v>
      </c>
      <c r="U3746" s="155" t="s">
        <v>919</v>
      </c>
      <c r="V3746" s="85" t="s">
        <v>558</v>
      </c>
      <c r="W3746" s="156" t="s">
        <v>919</v>
      </c>
      <c r="X3746" s="156" t="s">
        <v>858</v>
      </c>
      <c r="Y3746" s="83">
        <v>0.5</v>
      </c>
      <c r="Z3746" s="83">
        <v>0.5</v>
      </c>
      <c r="AA3746" s="83">
        <v>40</v>
      </c>
      <c r="AB3746" s="241">
        <f t="shared" si="280"/>
        <v>10</v>
      </c>
      <c r="AC3746" s="240" t="str">
        <f t="shared" si="281"/>
        <v>DÜŞÜK RİSK</v>
      </c>
      <c r="AD3746" s="81" t="s">
        <v>493</v>
      </c>
      <c r="AE3746" s="81" t="s">
        <v>72</v>
      </c>
      <c r="AF3746" s="240" t="s">
        <v>1081</v>
      </c>
      <c r="AG3746" s="83" t="s">
        <v>1298</v>
      </c>
    </row>
    <row r="3747" spans="1:33" ht="122.5" x14ac:dyDescent="0.45">
      <c r="A3747" s="152">
        <v>3740</v>
      </c>
      <c r="B3747" s="153">
        <v>45875</v>
      </c>
      <c r="C3747" s="83" t="s">
        <v>66</v>
      </c>
      <c r="D3747" s="81" t="s">
        <v>6756</v>
      </c>
      <c r="E3747" s="154" t="s">
        <v>4324</v>
      </c>
      <c r="F3747" s="154" t="s">
        <v>4324</v>
      </c>
      <c r="G3747" s="83" t="s">
        <v>1313</v>
      </c>
      <c r="H3747" s="83" t="s">
        <v>1317</v>
      </c>
      <c r="I3747" s="83" t="s">
        <v>1318</v>
      </c>
      <c r="J3747" s="83" t="s">
        <v>1306</v>
      </c>
      <c r="K3747" s="83" t="s">
        <v>1008</v>
      </c>
      <c r="L3747" s="84" t="s">
        <v>1319</v>
      </c>
      <c r="M3747" s="84" t="s">
        <v>1169</v>
      </c>
      <c r="N3747" s="83">
        <v>1</v>
      </c>
      <c r="O3747" s="83">
        <v>0.5</v>
      </c>
      <c r="P3747" s="83">
        <v>40</v>
      </c>
      <c r="Q3747" s="241">
        <f t="shared" si="278"/>
        <v>20</v>
      </c>
      <c r="R3747" s="240" t="str">
        <f t="shared" si="279"/>
        <v>OLASI RİSK</v>
      </c>
      <c r="S3747" s="84" t="s">
        <v>918</v>
      </c>
      <c r="T3747" s="83" t="s">
        <v>191</v>
      </c>
      <c r="U3747" s="155" t="s">
        <v>919</v>
      </c>
      <c r="V3747" s="85" t="s">
        <v>558</v>
      </c>
      <c r="W3747" s="156" t="s">
        <v>919</v>
      </c>
      <c r="X3747" s="156" t="s">
        <v>858</v>
      </c>
      <c r="Y3747" s="83">
        <v>1</v>
      </c>
      <c r="Z3747" s="83">
        <v>0.5</v>
      </c>
      <c r="AA3747" s="83">
        <v>15</v>
      </c>
      <c r="AB3747" s="241">
        <f t="shared" si="280"/>
        <v>7.5</v>
      </c>
      <c r="AC3747" s="240" t="str">
        <f t="shared" si="281"/>
        <v>DÜŞÜK RİSK</v>
      </c>
      <c r="AD3747" s="81" t="s">
        <v>132</v>
      </c>
      <c r="AE3747" s="81" t="s">
        <v>191</v>
      </c>
      <c r="AF3747" s="240" t="s">
        <v>921</v>
      </c>
      <c r="AG3747" s="83" t="s">
        <v>1298</v>
      </c>
    </row>
    <row r="3748" spans="1:33" ht="157.5" x14ac:dyDescent="0.45">
      <c r="A3748" s="152">
        <v>3741</v>
      </c>
      <c r="B3748" s="153">
        <v>45875</v>
      </c>
      <c r="C3748" s="83" t="s">
        <v>66</v>
      </c>
      <c r="D3748" s="81" t="s">
        <v>6756</v>
      </c>
      <c r="E3748" s="154" t="s">
        <v>4324</v>
      </c>
      <c r="F3748" s="154" t="s">
        <v>4324</v>
      </c>
      <c r="G3748" s="83" t="s">
        <v>1313</v>
      </c>
      <c r="H3748" s="83" t="s">
        <v>1320</v>
      </c>
      <c r="I3748" s="83" t="s">
        <v>1321</v>
      </c>
      <c r="J3748" s="83" t="s">
        <v>1322</v>
      </c>
      <c r="K3748" s="83" t="s">
        <v>1008</v>
      </c>
      <c r="L3748" s="84" t="s">
        <v>1323</v>
      </c>
      <c r="M3748" s="84" t="s">
        <v>1169</v>
      </c>
      <c r="N3748" s="83">
        <v>1</v>
      </c>
      <c r="O3748" s="83">
        <v>1</v>
      </c>
      <c r="P3748" s="83">
        <v>40</v>
      </c>
      <c r="Q3748" s="241">
        <f t="shared" si="278"/>
        <v>40</v>
      </c>
      <c r="R3748" s="240" t="str">
        <f t="shared" si="279"/>
        <v>OLASI RİSK</v>
      </c>
      <c r="S3748" s="84" t="s">
        <v>918</v>
      </c>
      <c r="T3748" s="83" t="s">
        <v>72</v>
      </c>
      <c r="U3748" s="155" t="s">
        <v>919</v>
      </c>
      <c r="V3748" s="85" t="s">
        <v>558</v>
      </c>
      <c r="W3748" s="156" t="s">
        <v>919</v>
      </c>
      <c r="X3748" s="156" t="s">
        <v>858</v>
      </c>
      <c r="Y3748" s="83">
        <v>0.5</v>
      </c>
      <c r="Z3748" s="83">
        <v>0.5</v>
      </c>
      <c r="AA3748" s="83">
        <v>40</v>
      </c>
      <c r="AB3748" s="241">
        <f t="shared" si="280"/>
        <v>10</v>
      </c>
      <c r="AC3748" s="240" t="str">
        <f t="shared" si="281"/>
        <v>DÜŞÜK RİSK</v>
      </c>
      <c r="AD3748" s="81" t="s">
        <v>132</v>
      </c>
      <c r="AE3748" s="81" t="s">
        <v>191</v>
      </c>
      <c r="AF3748" s="240" t="s">
        <v>921</v>
      </c>
      <c r="AG3748" s="83" t="s">
        <v>1298</v>
      </c>
    </row>
    <row r="3749" spans="1:33" ht="157.5" x14ac:dyDescent="0.45">
      <c r="A3749" s="152">
        <v>3742</v>
      </c>
      <c r="B3749" s="153">
        <v>45875</v>
      </c>
      <c r="C3749" s="83" t="s">
        <v>66</v>
      </c>
      <c r="D3749" s="81" t="s">
        <v>6756</v>
      </c>
      <c r="E3749" s="154" t="s">
        <v>4324</v>
      </c>
      <c r="F3749" s="154" t="s">
        <v>4324</v>
      </c>
      <c r="G3749" s="83" t="s">
        <v>1313</v>
      </c>
      <c r="H3749" s="83" t="s">
        <v>1324</v>
      </c>
      <c r="I3749" s="83" t="s">
        <v>1325</v>
      </c>
      <c r="J3749" s="83" t="s">
        <v>1326</v>
      </c>
      <c r="K3749" s="83" t="s">
        <v>1008</v>
      </c>
      <c r="L3749" s="84" t="s">
        <v>1323</v>
      </c>
      <c r="M3749" s="84" t="s">
        <v>1169</v>
      </c>
      <c r="N3749" s="83">
        <v>1</v>
      </c>
      <c r="O3749" s="83">
        <v>0.5</v>
      </c>
      <c r="P3749" s="83">
        <v>40</v>
      </c>
      <c r="Q3749" s="241">
        <f t="shared" si="278"/>
        <v>20</v>
      </c>
      <c r="R3749" s="240" t="str">
        <f t="shared" si="279"/>
        <v>OLASI RİSK</v>
      </c>
      <c r="S3749" s="84" t="s">
        <v>918</v>
      </c>
      <c r="T3749" s="83" t="s">
        <v>72</v>
      </c>
      <c r="U3749" s="155" t="s">
        <v>919</v>
      </c>
      <c r="V3749" s="85" t="s">
        <v>558</v>
      </c>
      <c r="W3749" s="156" t="s">
        <v>919</v>
      </c>
      <c r="X3749" s="156" t="s">
        <v>858</v>
      </c>
      <c r="Y3749" s="83">
        <v>0.5</v>
      </c>
      <c r="Z3749" s="83">
        <v>0.5</v>
      </c>
      <c r="AA3749" s="83">
        <v>40</v>
      </c>
      <c r="AB3749" s="241">
        <f t="shared" si="280"/>
        <v>10</v>
      </c>
      <c r="AC3749" s="240" t="str">
        <f t="shared" si="281"/>
        <v>DÜŞÜK RİSK</v>
      </c>
      <c r="AD3749" s="81" t="s">
        <v>493</v>
      </c>
      <c r="AE3749" s="81" t="s">
        <v>72</v>
      </c>
      <c r="AF3749" s="240" t="s">
        <v>1081</v>
      </c>
      <c r="AG3749" s="83" t="s">
        <v>1298</v>
      </c>
    </row>
    <row r="3750" spans="1:33" ht="122.5" x14ac:dyDescent="0.45">
      <c r="A3750" s="152">
        <v>3743</v>
      </c>
      <c r="B3750" s="153">
        <v>45875</v>
      </c>
      <c r="C3750" s="83" t="s">
        <v>66</v>
      </c>
      <c r="D3750" s="81" t="s">
        <v>6756</v>
      </c>
      <c r="E3750" s="154" t="s">
        <v>4324</v>
      </c>
      <c r="F3750" s="154" t="s">
        <v>4324</v>
      </c>
      <c r="G3750" s="83" t="s">
        <v>1313</v>
      </c>
      <c r="H3750" s="83" t="s">
        <v>1327</v>
      </c>
      <c r="I3750" s="83" t="s">
        <v>1325</v>
      </c>
      <c r="J3750" s="83" t="s">
        <v>1328</v>
      </c>
      <c r="K3750" s="83" t="s">
        <v>1008</v>
      </c>
      <c r="L3750" s="84" t="s">
        <v>1329</v>
      </c>
      <c r="M3750" s="84" t="s">
        <v>1169</v>
      </c>
      <c r="N3750" s="83">
        <v>1</v>
      </c>
      <c r="O3750" s="83">
        <v>1</v>
      </c>
      <c r="P3750" s="83">
        <v>40</v>
      </c>
      <c r="Q3750" s="241">
        <f t="shared" si="278"/>
        <v>40</v>
      </c>
      <c r="R3750" s="240" t="str">
        <f t="shared" si="279"/>
        <v>OLASI RİSK</v>
      </c>
      <c r="S3750" s="84" t="s">
        <v>918</v>
      </c>
      <c r="T3750" s="83" t="s">
        <v>72</v>
      </c>
      <c r="U3750" s="155" t="s">
        <v>919</v>
      </c>
      <c r="V3750" s="85" t="s">
        <v>558</v>
      </c>
      <c r="W3750" s="156" t="s">
        <v>919</v>
      </c>
      <c r="X3750" s="156" t="s">
        <v>858</v>
      </c>
      <c r="Y3750" s="83">
        <v>1</v>
      </c>
      <c r="Z3750" s="83">
        <v>0.5</v>
      </c>
      <c r="AA3750" s="83">
        <v>15</v>
      </c>
      <c r="AB3750" s="241">
        <f t="shared" si="280"/>
        <v>7.5</v>
      </c>
      <c r="AC3750" s="240" t="str">
        <f t="shared" si="281"/>
        <v>DÜŞÜK RİSK</v>
      </c>
      <c r="AD3750" s="81" t="s">
        <v>493</v>
      </c>
      <c r="AE3750" s="81" t="s">
        <v>72</v>
      </c>
      <c r="AF3750" s="240" t="s">
        <v>1081</v>
      </c>
      <c r="AG3750" s="83" t="s">
        <v>1298</v>
      </c>
    </row>
    <row r="3751" spans="1:33" ht="87.5" x14ac:dyDescent="0.45">
      <c r="A3751" s="152">
        <v>3744</v>
      </c>
      <c r="B3751" s="153">
        <v>45875</v>
      </c>
      <c r="C3751" s="83" t="s">
        <v>66</v>
      </c>
      <c r="D3751" s="81" t="s">
        <v>6756</v>
      </c>
      <c r="E3751" s="154" t="s">
        <v>4324</v>
      </c>
      <c r="F3751" s="154" t="s">
        <v>4324</v>
      </c>
      <c r="G3751" s="83" t="s">
        <v>1313</v>
      </c>
      <c r="H3751" s="83" t="s">
        <v>1330</v>
      </c>
      <c r="I3751" s="83" t="s">
        <v>1331</v>
      </c>
      <c r="J3751" s="83" t="s">
        <v>1332</v>
      </c>
      <c r="K3751" s="83" t="s">
        <v>1008</v>
      </c>
      <c r="L3751" s="84" t="s">
        <v>1333</v>
      </c>
      <c r="M3751" s="84" t="s">
        <v>1169</v>
      </c>
      <c r="N3751" s="83">
        <v>1</v>
      </c>
      <c r="O3751" s="83">
        <v>1</v>
      </c>
      <c r="P3751" s="83">
        <v>40</v>
      </c>
      <c r="Q3751" s="241">
        <f t="shared" si="278"/>
        <v>40</v>
      </c>
      <c r="R3751" s="240" t="str">
        <f t="shared" si="279"/>
        <v>OLASI RİSK</v>
      </c>
      <c r="S3751" s="84" t="s">
        <v>918</v>
      </c>
      <c r="T3751" s="83" t="s">
        <v>72</v>
      </c>
      <c r="U3751" s="155" t="s">
        <v>919</v>
      </c>
      <c r="V3751" s="85" t="s">
        <v>558</v>
      </c>
      <c r="W3751" s="156" t="s">
        <v>919</v>
      </c>
      <c r="X3751" s="156" t="s">
        <v>858</v>
      </c>
      <c r="Y3751" s="83">
        <v>1</v>
      </c>
      <c r="Z3751" s="83">
        <v>0.5</v>
      </c>
      <c r="AA3751" s="83">
        <v>15</v>
      </c>
      <c r="AB3751" s="241">
        <f t="shared" si="280"/>
        <v>7.5</v>
      </c>
      <c r="AC3751" s="240" t="str">
        <f t="shared" si="281"/>
        <v>DÜŞÜK RİSK</v>
      </c>
      <c r="AD3751" s="81" t="s">
        <v>493</v>
      </c>
      <c r="AE3751" s="81" t="s">
        <v>72</v>
      </c>
      <c r="AF3751" s="240" t="s">
        <v>1081</v>
      </c>
      <c r="AG3751" s="83" t="s">
        <v>1298</v>
      </c>
    </row>
    <row r="3752" spans="1:33" ht="87.5" x14ac:dyDescent="0.45">
      <c r="A3752" s="152">
        <v>3745</v>
      </c>
      <c r="B3752" s="153">
        <v>45875</v>
      </c>
      <c r="C3752" s="83" t="s">
        <v>66</v>
      </c>
      <c r="D3752" s="81" t="s">
        <v>6756</v>
      </c>
      <c r="E3752" s="154" t="s">
        <v>4324</v>
      </c>
      <c r="F3752" s="154" t="s">
        <v>4324</v>
      </c>
      <c r="G3752" s="83" t="s">
        <v>1334</v>
      </c>
      <c r="H3752" s="83" t="s">
        <v>1335</v>
      </c>
      <c r="I3752" s="83" t="s">
        <v>1336</v>
      </c>
      <c r="J3752" s="83" t="s">
        <v>1337</v>
      </c>
      <c r="K3752" s="83" t="s">
        <v>1008</v>
      </c>
      <c r="L3752" s="84" t="s">
        <v>1338</v>
      </c>
      <c r="M3752" s="84" t="s">
        <v>917</v>
      </c>
      <c r="N3752" s="83">
        <v>0.5</v>
      </c>
      <c r="O3752" s="83">
        <v>0.5</v>
      </c>
      <c r="P3752" s="83">
        <v>40</v>
      </c>
      <c r="Q3752" s="241">
        <f t="shared" si="278"/>
        <v>10</v>
      </c>
      <c r="R3752" s="240" t="str">
        <f t="shared" si="279"/>
        <v>DÜŞÜK RİSK</v>
      </c>
      <c r="S3752" s="84" t="s">
        <v>918</v>
      </c>
      <c r="T3752" s="83" t="s">
        <v>72</v>
      </c>
      <c r="U3752" s="155" t="s">
        <v>919</v>
      </c>
      <c r="V3752" s="85" t="s">
        <v>558</v>
      </c>
      <c r="W3752" s="156" t="s">
        <v>919</v>
      </c>
      <c r="X3752" s="156" t="s">
        <v>858</v>
      </c>
      <c r="Y3752" s="83">
        <v>0.5</v>
      </c>
      <c r="Z3752" s="83">
        <v>0.5</v>
      </c>
      <c r="AA3752" s="83">
        <v>40</v>
      </c>
      <c r="AB3752" s="241">
        <f t="shared" si="280"/>
        <v>10</v>
      </c>
      <c r="AC3752" s="240" t="str">
        <f t="shared" si="281"/>
        <v>DÜŞÜK RİSK</v>
      </c>
      <c r="AD3752" s="81" t="s">
        <v>493</v>
      </c>
      <c r="AE3752" s="81" t="s">
        <v>72</v>
      </c>
      <c r="AF3752" s="240" t="s">
        <v>1274</v>
      </c>
      <c r="AG3752" s="83" t="s">
        <v>1298</v>
      </c>
    </row>
    <row r="3753" spans="1:33" ht="192.5" x14ac:dyDescent="0.45">
      <c r="A3753" s="152">
        <v>3746</v>
      </c>
      <c r="B3753" s="153">
        <v>45875</v>
      </c>
      <c r="C3753" s="83" t="s">
        <v>66</v>
      </c>
      <c r="D3753" s="81" t="s">
        <v>6756</v>
      </c>
      <c r="E3753" s="154" t="s">
        <v>4324</v>
      </c>
      <c r="F3753" s="154" t="s">
        <v>4324</v>
      </c>
      <c r="G3753" s="83" t="s">
        <v>1339</v>
      </c>
      <c r="H3753" s="83" t="s">
        <v>1340</v>
      </c>
      <c r="I3753" s="83" t="s">
        <v>1341</v>
      </c>
      <c r="J3753" s="83" t="s">
        <v>1342</v>
      </c>
      <c r="K3753" s="83" t="s">
        <v>1008</v>
      </c>
      <c r="L3753" s="84" t="s">
        <v>1343</v>
      </c>
      <c r="M3753" s="84" t="s">
        <v>917</v>
      </c>
      <c r="N3753" s="83">
        <v>0.5</v>
      </c>
      <c r="O3753" s="83">
        <v>0.5</v>
      </c>
      <c r="P3753" s="83">
        <v>100</v>
      </c>
      <c r="Q3753" s="241">
        <f t="shared" si="278"/>
        <v>25</v>
      </c>
      <c r="R3753" s="240" t="str">
        <f t="shared" si="279"/>
        <v>OLASI RİSK</v>
      </c>
      <c r="S3753" s="84" t="s">
        <v>918</v>
      </c>
      <c r="T3753" s="83" t="s">
        <v>191</v>
      </c>
      <c r="U3753" s="155" t="s">
        <v>919</v>
      </c>
      <c r="V3753" s="85" t="s">
        <v>558</v>
      </c>
      <c r="W3753" s="156" t="s">
        <v>919</v>
      </c>
      <c r="X3753" s="156" t="s">
        <v>858</v>
      </c>
      <c r="Y3753" s="83">
        <v>0.5</v>
      </c>
      <c r="Z3753" s="83">
        <v>0.5</v>
      </c>
      <c r="AA3753" s="83">
        <v>40</v>
      </c>
      <c r="AB3753" s="241">
        <f t="shared" si="280"/>
        <v>10</v>
      </c>
      <c r="AC3753" s="240" t="str">
        <f t="shared" si="281"/>
        <v>DÜŞÜK RİSK</v>
      </c>
      <c r="AD3753" s="81" t="s">
        <v>493</v>
      </c>
      <c r="AE3753" s="81" t="s">
        <v>191</v>
      </c>
      <c r="AF3753" s="240" t="s">
        <v>1274</v>
      </c>
      <c r="AG3753" s="83" t="s">
        <v>1298</v>
      </c>
    </row>
    <row r="3754" spans="1:33" ht="140" x14ac:dyDescent="0.45">
      <c r="A3754" s="152">
        <v>3747</v>
      </c>
      <c r="B3754" s="153">
        <v>45875</v>
      </c>
      <c r="C3754" s="83" t="s">
        <v>66</v>
      </c>
      <c r="D3754" s="81" t="s">
        <v>6756</v>
      </c>
      <c r="E3754" s="154" t="s">
        <v>4324</v>
      </c>
      <c r="F3754" s="154" t="s">
        <v>4324</v>
      </c>
      <c r="G3754" s="83" t="s">
        <v>1339</v>
      </c>
      <c r="H3754" s="83" t="s">
        <v>1344</v>
      </c>
      <c r="I3754" s="83" t="s">
        <v>1345</v>
      </c>
      <c r="J3754" s="83" t="s">
        <v>1346</v>
      </c>
      <c r="K3754" s="83" t="s">
        <v>1008</v>
      </c>
      <c r="L3754" s="84" t="s">
        <v>1347</v>
      </c>
      <c r="M3754" s="84" t="s">
        <v>917</v>
      </c>
      <c r="N3754" s="83">
        <v>1</v>
      </c>
      <c r="O3754" s="83">
        <v>0.5</v>
      </c>
      <c r="P3754" s="83">
        <v>100</v>
      </c>
      <c r="Q3754" s="241">
        <f t="shared" si="278"/>
        <v>50</v>
      </c>
      <c r="R3754" s="240" t="str">
        <f t="shared" si="279"/>
        <v>OLASI RİSK</v>
      </c>
      <c r="S3754" s="84" t="s">
        <v>918</v>
      </c>
      <c r="T3754" s="83" t="s">
        <v>191</v>
      </c>
      <c r="U3754" s="155" t="s">
        <v>919</v>
      </c>
      <c r="V3754" s="85" t="s">
        <v>558</v>
      </c>
      <c r="W3754" s="156" t="s">
        <v>919</v>
      </c>
      <c r="X3754" s="156" t="s">
        <v>858</v>
      </c>
      <c r="Y3754" s="83">
        <v>0.5</v>
      </c>
      <c r="Z3754" s="83">
        <v>0.5</v>
      </c>
      <c r="AA3754" s="83">
        <v>40</v>
      </c>
      <c r="AB3754" s="241">
        <f t="shared" si="280"/>
        <v>10</v>
      </c>
      <c r="AC3754" s="240" t="str">
        <f t="shared" si="281"/>
        <v>DÜŞÜK RİSK</v>
      </c>
      <c r="AD3754" s="81" t="s">
        <v>132</v>
      </c>
      <c r="AE3754" s="81" t="s">
        <v>191</v>
      </c>
      <c r="AF3754" s="240" t="s">
        <v>921</v>
      </c>
      <c r="AG3754" s="83" t="s">
        <v>1298</v>
      </c>
    </row>
    <row r="3755" spans="1:33" ht="175" x14ac:dyDescent="0.45">
      <c r="A3755" s="152">
        <v>3748</v>
      </c>
      <c r="B3755" s="153">
        <v>45875</v>
      </c>
      <c r="C3755" s="83" t="s">
        <v>66</v>
      </c>
      <c r="D3755" s="81" t="s">
        <v>6756</v>
      </c>
      <c r="E3755" s="154" t="s">
        <v>4324</v>
      </c>
      <c r="F3755" s="154" t="s">
        <v>4324</v>
      </c>
      <c r="G3755" s="83" t="s">
        <v>1348</v>
      </c>
      <c r="H3755" s="83" t="s">
        <v>1349</v>
      </c>
      <c r="I3755" s="83" t="s">
        <v>1350</v>
      </c>
      <c r="J3755" s="83" t="s">
        <v>1351</v>
      </c>
      <c r="K3755" s="83" t="s">
        <v>1008</v>
      </c>
      <c r="L3755" s="84" t="s">
        <v>1352</v>
      </c>
      <c r="M3755" s="84" t="s">
        <v>917</v>
      </c>
      <c r="N3755" s="83">
        <v>1</v>
      </c>
      <c r="O3755" s="83">
        <v>0.5</v>
      </c>
      <c r="P3755" s="83">
        <v>100</v>
      </c>
      <c r="Q3755" s="241">
        <f t="shared" si="278"/>
        <v>50</v>
      </c>
      <c r="R3755" s="240" t="str">
        <f t="shared" si="279"/>
        <v>OLASI RİSK</v>
      </c>
      <c r="S3755" s="84" t="s">
        <v>918</v>
      </c>
      <c r="T3755" s="83" t="s">
        <v>132</v>
      </c>
      <c r="U3755" s="155" t="s">
        <v>919</v>
      </c>
      <c r="V3755" s="85" t="s">
        <v>558</v>
      </c>
      <c r="W3755" s="156" t="s">
        <v>919</v>
      </c>
      <c r="X3755" s="156" t="s">
        <v>858</v>
      </c>
      <c r="Y3755" s="83">
        <v>0.5</v>
      </c>
      <c r="Z3755" s="83">
        <v>0.5</v>
      </c>
      <c r="AA3755" s="83">
        <v>40</v>
      </c>
      <c r="AB3755" s="241">
        <f t="shared" si="280"/>
        <v>10</v>
      </c>
      <c r="AC3755" s="240" t="str">
        <f t="shared" si="281"/>
        <v>DÜŞÜK RİSK</v>
      </c>
      <c r="AD3755" s="81" t="s">
        <v>132</v>
      </c>
      <c r="AE3755" s="81" t="s">
        <v>132</v>
      </c>
      <c r="AF3755" s="240" t="s">
        <v>1353</v>
      </c>
      <c r="AG3755" s="83" t="s">
        <v>1298</v>
      </c>
    </row>
    <row r="3756" spans="1:33" ht="175" x14ac:dyDescent="0.45">
      <c r="A3756" s="152">
        <v>3749</v>
      </c>
      <c r="B3756" s="153">
        <v>45875</v>
      </c>
      <c r="C3756" s="83" t="s">
        <v>66</v>
      </c>
      <c r="D3756" s="81" t="s">
        <v>6756</v>
      </c>
      <c r="E3756" s="154" t="s">
        <v>4324</v>
      </c>
      <c r="F3756" s="154" t="s">
        <v>4324</v>
      </c>
      <c r="G3756" s="83" t="s">
        <v>1339</v>
      </c>
      <c r="H3756" s="83" t="s">
        <v>1354</v>
      </c>
      <c r="I3756" s="83" t="s">
        <v>1355</v>
      </c>
      <c r="J3756" s="83" t="s">
        <v>1356</v>
      </c>
      <c r="K3756" s="83" t="s">
        <v>1008</v>
      </c>
      <c r="L3756" s="84" t="s">
        <v>1357</v>
      </c>
      <c r="M3756" s="84" t="s">
        <v>917</v>
      </c>
      <c r="N3756" s="83">
        <v>1</v>
      </c>
      <c r="O3756" s="83">
        <v>0.5</v>
      </c>
      <c r="P3756" s="83">
        <v>100</v>
      </c>
      <c r="Q3756" s="241">
        <f t="shared" si="278"/>
        <v>50</v>
      </c>
      <c r="R3756" s="240" t="str">
        <f t="shared" si="279"/>
        <v>OLASI RİSK</v>
      </c>
      <c r="S3756" s="84" t="s">
        <v>918</v>
      </c>
      <c r="T3756" s="83" t="s">
        <v>132</v>
      </c>
      <c r="U3756" s="155" t="s">
        <v>919</v>
      </c>
      <c r="V3756" s="85" t="s">
        <v>558</v>
      </c>
      <c r="W3756" s="156" t="s">
        <v>919</v>
      </c>
      <c r="X3756" s="156" t="s">
        <v>858</v>
      </c>
      <c r="Y3756" s="83">
        <v>0.5</v>
      </c>
      <c r="Z3756" s="83">
        <v>0.5</v>
      </c>
      <c r="AA3756" s="83">
        <v>40</v>
      </c>
      <c r="AB3756" s="241">
        <f t="shared" si="280"/>
        <v>10</v>
      </c>
      <c r="AC3756" s="240" t="str">
        <f t="shared" si="281"/>
        <v>DÜŞÜK RİSK</v>
      </c>
      <c r="AD3756" s="81" t="s">
        <v>132</v>
      </c>
      <c r="AE3756" s="81" t="s">
        <v>132</v>
      </c>
      <c r="AF3756" s="240" t="s">
        <v>1353</v>
      </c>
      <c r="AG3756" s="83" t="s">
        <v>1298</v>
      </c>
    </row>
    <row r="3757" spans="1:33" ht="140" x14ac:dyDescent="0.45">
      <c r="A3757" s="152">
        <v>3750</v>
      </c>
      <c r="B3757" s="153">
        <v>45875</v>
      </c>
      <c r="C3757" s="83" t="s">
        <v>66</v>
      </c>
      <c r="D3757" s="81" t="s">
        <v>6756</v>
      </c>
      <c r="E3757" s="154" t="s">
        <v>4324</v>
      </c>
      <c r="F3757" s="154" t="s">
        <v>4324</v>
      </c>
      <c r="G3757" s="83" t="s">
        <v>1358</v>
      </c>
      <c r="H3757" s="83" t="s">
        <v>1359</v>
      </c>
      <c r="I3757" s="83" t="s">
        <v>1360</v>
      </c>
      <c r="J3757" s="83" t="s">
        <v>1361</v>
      </c>
      <c r="K3757" s="83" t="s">
        <v>1008</v>
      </c>
      <c r="L3757" s="84" t="s">
        <v>1362</v>
      </c>
      <c r="M3757" s="84" t="s">
        <v>917</v>
      </c>
      <c r="N3757" s="83">
        <v>1</v>
      </c>
      <c r="O3757" s="83">
        <v>1</v>
      </c>
      <c r="P3757" s="83">
        <v>15</v>
      </c>
      <c r="Q3757" s="241">
        <f t="shared" si="278"/>
        <v>15</v>
      </c>
      <c r="R3757" s="240" t="str">
        <f t="shared" si="279"/>
        <v>DÜŞÜK RİSK</v>
      </c>
      <c r="S3757" s="84" t="s">
        <v>918</v>
      </c>
      <c r="T3757" s="83" t="s">
        <v>132</v>
      </c>
      <c r="U3757" s="155" t="s">
        <v>919</v>
      </c>
      <c r="V3757" s="85" t="s">
        <v>558</v>
      </c>
      <c r="W3757" s="156" t="s">
        <v>919</v>
      </c>
      <c r="X3757" s="156" t="s">
        <v>858</v>
      </c>
      <c r="Y3757" s="83">
        <v>1</v>
      </c>
      <c r="Z3757" s="83">
        <v>1</v>
      </c>
      <c r="AA3757" s="83">
        <v>15</v>
      </c>
      <c r="AB3757" s="241">
        <f t="shared" si="280"/>
        <v>15</v>
      </c>
      <c r="AC3757" s="240" t="str">
        <f t="shared" si="281"/>
        <v>DÜŞÜK RİSK</v>
      </c>
      <c r="AD3757" s="81" t="s">
        <v>132</v>
      </c>
      <c r="AE3757" s="81" t="s">
        <v>132</v>
      </c>
      <c r="AF3757" s="240" t="s">
        <v>1353</v>
      </c>
      <c r="AG3757" s="83" t="s">
        <v>1298</v>
      </c>
    </row>
    <row r="3758" spans="1:33" ht="105" x14ac:dyDescent="0.45">
      <c r="A3758" s="152">
        <v>3751</v>
      </c>
      <c r="B3758" s="153">
        <v>45875</v>
      </c>
      <c r="C3758" s="83" t="s">
        <v>66</v>
      </c>
      <c r="D3758" s="81" t="s">
        <v>6758</v>
      </c>
      <c r="E3758" s="154" t="s">
        <v>4324</v>
      </c>
      <c r="F3758" s="154" t="s">
        <v>4324</v>
      </c>
      <c r="G3758" s="83" t="s">
        <v>1401</v>
      </c>
      <c r="H3758" s="83" t="s">
        <v>1402</v>
      </c>
      <c r="I3758" s="83" t="s">
        <v>1403</v>
      </c>
      <c r="J3758" s="83" t="s">
        <v>1404</v>
      </c>
      <c r="K3758" s="83" t="s">
        <v>857</v>
      </c>
      <c r="L3758" s="84" t="s">
        <v>1405</v>
      </c>
      <c r="M3758" s="84" t="s">
        <v>917</v>
      </c>
      <c r="N3758" s="83">
        <v>0.5</v>
      </c>
      <c r="O3758" s="83">
        <v>0.5</v>
      </c>
      <c r="P3758" s="83">
        <v>40</v>
      </c>
      <c r="Q3758" s="241">
        <f t="shared" si="278"/>
        <v>10</v>
      </c>
      <c r="R3758" s="240" t="str">
        <f t="shared" si="279"/>
        <v>DÜŞÜK RİSK</v>
      </c>
      <c r="S3758" s="84" t="s">
        <v>918</v>
      </c>
      <c r="T3758" s="83" t="s">
        <v>191</v>
      </c>
      <c r="U3758" s="155" t="s">
        <v>919</v>
      </c>
      <c r="V3758" s="85" t="s">
        <v>558</v>
      </c>
      <c r="W3758" s="156" t="s">
        <v>919</v>
      </c>
      <c r="X3758" s="156" t="s">
        <v>858</v>
      </c>
      <c r="Y3758" s="83">
        <v>0.5</v>
      </c>
      <c r="Z3758" s="83">
        <v>0.5</v>
      </c>
      <c r="AA3758" s="83">
        <v>40</v>
      </c>
      <c r="AB3758" s="241">
        <f t="shared" si="280"/>
        <v>10</v>
      </c>
      <c r="AC3758" s="240" t="str">
        <f t="shared" si="281"/>
        <v>DÜŞÜK RİSK</v>
      </c>
      <c r="AD3758" s="81" t="s">
        <v>493</v>
      </c>
      <c r="AE3758" s="81" t="s">
        <v>191</v>
      </c>
      <c r="AF3758" s="240" t="s">
        <v>1274</v>
      </c>
      <c r="AG3758" s="83" t="s">
        <v>860</v>
      </c>
    </row>
    <row r="3759" spans="1:33" ht="105" x14ac:dyDescent="0.45">
      <c r="A3759" s="152">
        <v>3752</v>
      </c>
      <c r="B3759" s="153">
        <v>45875</v>
      </c>
      <c r="C3759" s="83" t="s">
        <v>66</v>
      </c>
      <c r="D3759" s="81" t="s">
        <v>6758</v>
      </c>
      <c r="E3759" s="154" t="s">
        <v>4324</v>
      </c>
      <c r="F3759" s="154" t="s">
        <v>4324</v>
      </c>
      <c r="G3759" s="83" t="s">
        <v>1401</v>
      </c>
      <c r="H3759" s="83" t="s">
        <v>1406</v>
      </c>
      <c r="I3759" s="83" t="s">
        <v>1407</v>
      </c>
      <c r="J3759" s="83" t="s">
        <v>1408</v>
      </c>
      <c r="K3759" s="83" t="s">
        <v>857</v>
      </c>
      <c r="L3759" s="84" t="s">
        <v>1409</v>
      </c>
      <c r="M3759" s="84" t="s">
        <v>917</v>
      </c>
      <c r="N3759" s="83">
        <v>0.5</v>
      </c>
      <c r="O3759" s="83">
        <v>0.5</v>
      </c>
      <c r="P3759" s="83">
        <v>15</v>
      </c>
      <c r="Q3759" s="241">
        <f t="shared" si="278"/>
        <v>3.75</v>
      </c>
      <c r="R3759" s="240" t="str">
        <f t="shared" si="279"/>
        <v>DÜŞÜK RİSK</v>
      </c>
      <c r="S3759" s="84" t="s">
        <v>918</v>
      </c>
      <c r="T3759" s="83" t="s">
        <v>191</v>
      </c>
      <c r="U3759" s="155" t="s">
        <v>919</v>
      </c>
      <c r="V3759" s="85" t="s">
        <v>558</v>
      </c>
      <c r="W3759" s="156" t="s">
        <v>919</v>
      </c>
      <c r="X3759" s="156" t="s">
        <v>858</v>
      </c>
      <c r="Y3759" s="83">
        <v>0.5</v>
      </c>
      <c r="Z3759" s="83">
        <v>0.5</v>
      </c>
      <c r="AA3759" s="83">
        <v>15</v>
      </c>
      <c r="AB3759" s="241">
        <f t="shared" si="280"/>
        <v>3.75</v>
      </c>
      <c r="AC3759" s="240" t="str">
        <f t="shared" si="281"/>
        <v>DÜŞÜK RİSK</v>
      </c>
      <c r="AD3759" s="81" t="s">
        <v>493</v>
      </c>
      <c r="AE3759" s="81" t="s">
        <v>191</v>
      </c>
      <c r="AF3759" s="240" t="s">
        <v>1274</v>
      </c>
      <c r="AG3759" s="83" t="s">
        <v>860</v>
      </c>
    </row>
    <row r="3760" spans="1:33" ht="105" x14ac:dyDescent="0.45">
      <c r="A3760" s="152">
        <v>3753</v>
      </c>
      <c r="B3760" s="153">
        <v>45875</v>
      </c>
      <c r="C3760" s="83" t="s">
        <v>66</v>
      </c>
      <c r="D3760" s="81" t="s">
        <v>6758</v>
      </c>
      <c r="E3760" s="154" t="s">
        <v>4324</v>
      </c>
      <c r="F3760" s="154" t="s">
        <v>4324</v>
      </c>
      <c r="G3760" s="83" t="s">
        <v>1401</v>
      </c>
      <c r="H3760" s="83" t="s">
        <v>1410</v>
      </c>
      <c r="I3760" s="83" t="s">
        <v>1411</v>
      </c>
      <c r="J3760" s="83" t="s">
        <v>1412</v>
      </c>
      <c r="K3760" s="83" t="s">
        <v>857</v>
      </c>
      <c r="L3760" s="84" t="s">
        <v>1413</v>
      </c>
      <c r="M3760" s="84" t="s">
        <v>917</v>
      </c>
      <c r="N3760" s="83">
        <v>0.5</v>
      </c>
      <c r="O3760" s="83">
        <v>0.5</v>
      </c>
      <c r="P3760" s="83">
        <v>40</v>
      </c>
      <c r="Q3760" s="241">
        <f t="shared" si="278"/>
        <v>10</v>
      </c>
      <c r="R3760" s="240" t="str">
        <f t="shared" si="279"/>
        <v>DÜŞÜK RİSK</v>
      </c>
      <c r="S3760" s="84" t="s">
        <v>918</v>
      </c>
      <c r="T3760" s="83" t="s">
        <v>191</v>
      </c>
      <c r="U3760" s="155" t="s">
        <v>919</v>
      </c>
      <c r="V3760" s="85" t="s">
        <v>558</v>
      </c>
      <c r="W3760" s="156" t="s">
        <v>919</v>
      </c>
      <c r="X3760" s="156" t="s">
        <v>858</v>
      </c>
      <c r="Y3760" s="83">
        <v>0.5</v>
      </c>
      <c r="Z3760" s="83">
        <v>0.5</v>
      </c>
      <c r="AA3760" s="83">
        <v>40</v>
      </c>
      <c r="AB3760" s="241">
        <f t="shared" si="280"/>
        <v>10</v>
      </c>
      <c r="AC3760" s="240" t="str">
        <f t="shared" si="281"/>
        <v>DÜŞÜK RİSK</v>
      </c>
      <c r="AD3760" s="81" t="s">
        <v>493</v>
      </c>
      <c r="AE3760" s="81" t="s">
        <v>191</v>
      </c>
      <c r="AF3760" s="240" t="s">
        <v>1274</v>
      </c>
      <c r="AG3760" s="83" t="s">
        <v>860</v>
      </c>
    </row>
    <row r="3761" spans="1:33" ht="105" x14ac:dyDescent="0.45">
      <c r="A3761" s="152">
        <v>3754</v>
      </c>
      <c r="B3761" s="153">
        <v>45875</v>
      </c>
      <c r="C3761" s="83" t="s">
        <v>66</v>
      </c>
      <c r="D3761" s="81" t="s">
        <v>6758</v>
      </c>
      <c r="E3761" s="154" t="s">
        <v>4324</v>
      </c>
      <c r="F3761" s="154" t="s">
        <v>4324</v>
      </c>
      <c r="G3761" s="83" t="s">
        <v>1423</v>
      </c>
      <c r="H3761" s="83" t="s">
        <v>1424</v>
      </c>
      <c r="I3761" s="83" t="s">
        <v>1425</v>
      </c>
      <c r="J3761" s="83" t="s">
        <v>1426</v>
      </c>
      <c r="K3761" s="83" t="s">
        <v>857</v>
      </c>
      <c r="L3761" s="84" t="s">
        <v>1427</v>
      </c>
      <c r="M3761" s="84" t="s">
        <v>917</v>
      </c>
      <c r="N3761" s="83">
        <v>1</v>
      </c>
      <c r="O3761" s="83">
        <v>0.5</v>
      </c>
      <c r="P3761" s="83">
        <v>15</v>
      </c>
      <c r="Q3761" s="241">
        <f t="shared" si="278"/>
        <v>7.5</v>
      </c>
      <c r="R3761" s="240" t="str">
        <f t="shared" si="279"/>
        <v>DÜŞÜK RİSK</v>
      </c>
      <c r="S3761" s="84" t="s">
        <v>918</v>
      </c>
      <c r="T3761" s="83" t="s">
        <v>191</v>
      </c>
      <c r="U3761" s="155" t="s">
        <v>919</v>
      </c>
      <c r="V3761" s="85" t="s">
        <v>558</v>
      </c>
      <c r="W3761" s="156" t="s">
        <v>919</v>
      </c>
      <c r="X3761" s="156" t="s">
        <v>858</v>
      </c>
      <c r="Y3761" s="83">
        <v>0.5</v>
      </c>
      <c r="Z3761" s="83">
        <v>0.5</v>
      </c>
      <c r="AA3761" s="83">
        <v>15</v>
      </c>
      <c r="AB3761" s="241">
        <f t="shared" si="280"/>
        <v>3.75</v>
      </c>
      <c r="AC3761" s="240" t="str">
        <f t="shared" si="281"/>
        <v>DÜŞÜK RİSK</v>
      </c>
      <c r="AD3761" s="81" t="s">
        <v>493</v>
      </c>
      <c r="AE3761" s="81" t="s">
        <v>191</v>
      </c>
      <c r="AF3761" s="240" t="s">
        <v>1274</v>
      </c>
      <c r="AG3761" s="83" t="s">
        <v>860</v>
      </c>
    </row>
    <row r="3762" spans="1:33" ht="105" x14ac:dyDescent="0.45">
      <c r="A3762" s="152">
        <v>3755</v>
      </c>
      <c r="B3762" s="153">
        <v>45875</v>
      </c>
      <c r="C3762" s="83" t="s">
        <v>66</v>
      </c>
      <c r="D3762" s="81" t="s">
        <v>6758</v>
      </c>
      <c r="E3762" s="154" t="s">
        <v>4324</v>
      </c>
      <c r="F3762" s="154" t="s">
        <v>4324</v>
      </c>
      <c r="G3762" s="83" t="s">
        <v>1423</v>
      </c>
      <c r="H3762" s="83" t="s">
        <v>1428</v>
      </c>
      <c r="I3762" s="83" t="s">
        <v>1429</v>
      </c>
      <c r="J3762" s="83" t="s">
        <v>1430</v>
      </c>
      <c r="K3762" s="83" t="s">
        <v>857</v>
      </c>
      <c r="L3762" s="84" t="s">
        <v>1431</v>
      </c>
      <c r="M3762" s="84" t="s">
        <v>917</v>
      </c>
      <c r="N3762" s="83">
        <v>1</v>
      </c>
      <c r="O3762" s="83">
        <v>0.5</v>
      </c>
      <c r="P3762" s="83">
        <v>15</v>
      </c>
      <c r="Q3762" s="241">
        <f t="shared" si="278"/>
        <v>7.5</v>
      </c>
      <c r="R3762" s="240" t="str">
        <f t="shared" si="279"/>
        <v>DÜŞÜK RİSK</v>
      </c>
      <c r="S3762" s="84" t="s">
        <v>918</v>
      </c>
      <c r="T3762" s="83" t="s">
        <v>191</v>
      </c>
      <c r="U3762" s="155" t="s">
        <v>919</v>
      </c>
      <c r="V3762" s="85" t="s">
        <v>558</v>
      </c>
      <c r="W3762" s="156" t="s">
        <v>919</v>
      </c>
      <c r="X3762" s="156" t="s">
        <v>858</v>
      </c>
      <c r="Y3762" s="83">
        <v>0.5</v>
      </c>
      <c r="Z3762" s="83">
        <v>0.5</v>
      </c>
      <c r="AA3762" s="83">
        <v>15</v>
      </c>
      <c r="AB3762" s="241">
        <f t="shared" si="280"/>
        <v>3.75</v>
      </c>
      <c r="AC3762" s="240" t="str">
        <f t="shared" si="281"/>
        <v>DÜŞÜK RİSK</v>
      </c>
      <c r="AD3762" s="81" t="s">
        <v>493</v>
      </c>
      <c r="AE3762" s="81" t="s">
        <v>191</v>
      </c>
      <c r="AF3762" s="240" t="s">
        <v>1274</v>
      </c>
      <c r="AG3762" s="83" t="s">
        <v>860</v>
      </c>
    </row>
    <row r="3763" spans="1:33" ht="122.5" x14ac:dyDescent="0.45">
      <c r="A3763" s="152">
        <v>3756</v>
      </c>
      <c r="B3763" s="153">
        <v>45875</v>
      </c>
      <c r="C3763" s="83" t="s">
        <v>66</v>
      </c>
      <c r="D3763" s="81" t="s">
        <v>6758</v>
      </c>
      <c r="E3763" s="154" t="s">
        <v>4324</v>
      </c>
      <c r="F3763" s="154" t="s">
        <v>4324</v>
      </c>
      <c r="G3763" s="83" t="s">
        <v>1414</v>
      </c>
      <c r="H3763" s="83" t="s">
        <v>1415</v>
      </c>
      <c r="I3763" s="83" t="s">
        <v>1416</v>
      </c>
      <c r="J3763" s="83" t="s">
        <v>1417</v>
      </c>
      <c r="K3763" s="83" t="s">
        <v>857</v>
      </c>
      <c r="L3763" s="84" t="s">
        <v>1418</v>
      </c>
      <c r="M3763" s="84" t="s">
        <v>917</v>
      </c>
      <c r="N3763" s="83">
        <v>0.5</v>
      </c>
      <c r="O3763" s="83">
        <v>0.5</v>
      </c>
      <c r="P3763" s="83">
        <v>40</v>
      </c>
      <c r="Q3763" s="241">
        <f t="shared" si="278"/>
        <v>10</v>
      </c>
      <c r="R3763" s="240" t="str">
        <f t="shared" si="279"/>
        <v>DÜŞÜK RİSK</v>
      </c>
      <c r="S3763" s="84" t="s">
        <v>918</v>
      </c>
      <c r="T3763" s="83" t="s">
        <v>191</v>
      </c>
      <c r="U3763" s="155" t="s">
        <v>919</v>
      </c>
      <c r="V3763" s="85" t="s">
        <v>558</v>
      </c>
      <c r="W3763" s="156" t="s">
        <v>919</v>
      </c>
      <c r="X3763" s="156" t="s">
        <v>858</v>
      </c>
      <c r="Y3763" s="83">
        <v>0.5</v>
      </c>
      <c r="Z3763" s="83">
        <v>0.5</v>
      </c>
      <c r="AA3763" s="83">
        <v>40</v>
      </c>
      <c r="AB3763" s="241">
        <f t="shared" si="280"/>
        <v>10</v>
      </c>
      <c r="AC3763" s="240" t="str">
        <f t="shared" si="281"/>
        <v>DÜŞÜK RİSK</v>
      </c>
      <c r="AD3763" s="81" t="s">
        <v>493</v>
      </c>
      <c r="AE3763" s="81" t="s">
        <v>191</v>
      </c>
      <c r="AF3763" s="240" t="s">
        <v>1274</v>
      </c>
      <c r="AG3763" s="83" t="s">
        <v>860</v>
      </c>
    </row>
    <row r="3764" spans="1:33" ht="140" x14ac:dyDescent="0.45">
      <c r="A3764" s="152">
        <v>3757</v>
      </c>
      <c r="B3764" s="153">
        <v>45875</v>
      </c>
      <c r="C3764" s="83" t="s">
        <v>66</v>
      </c>
      <c r="D3764" s="81" t="s">
        <v>6758</v>
      </c>
      <c r="E3764" s="154" t="s">
        <v>4324</v>
      </c>
      <c r="F3764" s="154" t="s">
        <v>4324</v>
      </c>
      <c r="G3764" s="83" t="s">
        <v>1436</v>
      </c>
      <c r="H3764" s="83" t="s">
        <v>569</v>
      </c>
      <c r="I3764" s="83" t="s">
        <v>1437</v>
      </c>
      <c r="J3764" s="83" t="s">
        <v>1925</v>
      </c>
      <c r="K3764" s="83" t="s">
        <v>857</v>
      </c>
      <c r="L3764" s="84" t="s">
        <v>1439</v>
      </c>
      <c r="M3764" s="84" t="s">
        <v>917</v>
      </c>
      <c r="N3764" s="83">
        <v>1</v>
      </c>
      <c r="O3764" s="83">
        <v>0.5</v>
      </c>
      <c r="P3764" s="83">
        <v>15</v>
      </c>
      <c r="Q3764" s="241">
        <f t="shared" si="278"/>
        <v>7.5</v>
      </c>
      <c r="R3764" s="240" t="str">
        <f t="shared" si="279"/>
        <v>DÜŞÜK RİSK</v>
      </c>
      <c r="S3764" s="84" t="s">
        <v>918</v>
      </c>
      <c r="T3764" s="83" t="s">
        <v>191</v>
      </c>
      <c r="U3764" s="155" t="s">
        <v>919</v>
      </c>
      <c r="V3764" s="85" t="s">
        <v>558</v>
      </c>
      <c r="W3764" s="156" t="s">
        <v>919</v>
      </c>
      <c r="X3764" s="156" t="s">
        <v>858</v>
      </c>
      <c r="Y3764" s="83">
        <v>0.5</v>
      </c>
      <c r="Z3764" s="83">
        <v>0.5</v>
      </c>
      <c r="AA3764" s="83">
        <v>15</v>
      </c>
      <c r="AB3764" s="241">
        <f t="shared" si="280"/>
        <v>3.75</v>
      </c>
      <c r="AC3764" s="240" t="str">
        <f t="shared" si="281"/>
        <v>DÜŞÜK RİSK</v>
      </c>
      <c r="AD3764" s="81" t="s">
        <v>493</v>
      </c>
      <c r="AE3764" s="81" t="s">
        <v>191</v>
      </c>
      <c r="AF3764" s="240" t="s">
        <v>1274</v>
      </c>
      <c r="AG3764" s="83" t="s">
        <v>860</v>
      </c>
    </row>
    <row r="3765" spans="1:33" ht="122.5" x14ac:dyDescent="0.45">
      <c r="A3765" s="152">
        <v>3758</v>
      </c>
      <c r="B3765" s="153">
        <v>45875</v>
      </c>
      <c r="C3765" s="83" t="s">
        <v>66</v>
      </c>
      <c r="D3765" s="81" t="s">
        <v>6758</v>
      </c>
      <c r="E3765" s="154" t="s">
        <v>4324</v>
      </c>
      <c r="F3765" s="154" t="s">
        <v>4324</v>
      </c>
      <c r="G3765" s="83" t="s">
        <v>1449</v>
      </c>
      <c r="H3765" s="83" t="s">
        <v>1926</v>
      </c>
      <c r="I3765" s="83" t="s">
        <v>1927</v>
      </c>
      <c r="J3765" s="83" t="s">
        <v>1928</v>
      </c>
      <c r="K3765" s="83" t="s">
        <v>857</v>
      </c>
      <c r="L3765" s="84" t="s">
        <v>1929</v>
      </c>
      <c r="M3765" s="84" t="s">
        <v>917</v>
      </c>
      <c r="N3765" s="83">
        <v>0.5</v>
      </c>
      <c r="O3765" s="83">
        <v>1</v>
      </c>
      <c r="P3765" s="83">
        <v>100</v>
      </c>
      <c r="Q3765" s="241">
        <f t="shared" si="278"/>
        <v>50</v>
      </c>
      <c r="R3765" s="240" t="str">
        <f t="shared" si="279"/>
        <v>OLASI RİSK</v>
      </c>
      <c r="S3765" s="84" t="s">
        <v>918</v>
      </c>
      <c r="T3765" s="83" t="s">
        <v>191</v>
      </c>
      <c r="U3765" s="155" t="s">
        <v>919</v>
      </c>
      <c r="V3765" s="85" t="s">
        <v>558</v>
      </c>
      <c r="W3765" s="156" t="s">
        <v>919</v>
      </c>
      <c r="X3765" s="156" t="s">
        <v>858</v>
      </c>
      <c r="Y3765" s="83">
        <v>0.5</v>
      </c>
      <c r="Z3765" s="83">
        <v>0.5</v>
      </c>
      <c r="AA3765" s="83">
        <v>40</v>
      </c>
      <c r="AB3765" s="241">
        <f t="shared" si="280"/>
        <v>10</v>
      </c>
      <c r="AC3765" s="240" t="str">
        <f t="shared" si="281"/>
        <v>DÜŞÜK RİSK</v>
      </c>
      <c r="AD3765" s="81" t="s">
        <v>493</v>
      </c>
      <c r="AE3765" s="81" t="s">
        <v>191</v>
      </c>
      <c r="AF3765" s="240" t="s">
        <v>1274</v>
      </c>
      <c r="AG3765" s="83" t="s">
        <v>860</v>
      </c>
    </row>
    <row r="3766" spans="1:33" ht="105" x14ac:dyDescent="0.45">
      <c r="A3766" s="152">
        <v>3759</v>
      </c>
      <c r="B3766" s="153">
        <v>45875</v>
      </c>
      <c r="C3766" s="83" t="s">
        <v>66</v>
      </c>
      <c r="D3766" s="81" t="s">
        <v>6758</v>
      </c>
      <c r="E3766" s="154" t="s">
        <v>4324</v>
      </c>
      <c r="F3766" s="154" t="s">
        <v>4324</v>
      </c>
      <c r="G3766" s="83" t="s">
        <v>1449</v>
      </c>
      <c r="H3766" s="83" t="s">
        <v>1450</v>
      </c>
      <c r="I3766" s="83" t="s">
        <v>1451</v>
      </c>
      <c r="J3766" s="83" t="s">
        <v>1452</v>
      </c>
      <c r="K3766" s="83" t="s">
        <v>857</v>
      </c>
      <c r="L3766" s="84" t="s">
        <v>1453</v>
      </c>
      <c r="M3766" s="84" t="s">
        <v>917</v>
      </c>
      <c r="N3766" s="83">
        <v>0.5</v>
      </c>
      <c r="O3766" s="83">
        <v>1</v>
      </c>
      <c r="P3766" s="83">
        <v>100</v>
      </c>
      <c r="Q3766" s="241">
        <f t="shared" si="278"/>
        <v>50</v>
      </c>
      <c r="R3766" s="240" t="str">
        <f t="shared" si="279"/>
        <v>OLASI RİSK</v>
      </c>
      <c r="S3766" s="84" t="s">
        <v>918</v>
      </c>
      <c r="T3766" s="83" t="s">
        <v>191</v>
      </c>
      <c r="U3766" s="155" t="s">
        <v>919</v>
      </c>
      <c r="V3766" s="85" t="s">
        <v>558</v>
      </c>
      <c r="W3766" s="156" t="s">
        <v>919</v>
      </c>
      <c r="X3766" s="156" t="s">
        <v>858</v>
      </c>
      <c r="Y3766" s="83">
        <v>0.5</v>
      </c>
      <c r="Z3766" s="83">
        <v>0.5</v>
      </c>
      <c r="AA3766" s="83">
        <v>40</v>
      </c>
      <c r="AB3766" s="241">
        <f t="shared" si="280"/>
        <v>10</v>
      </c>
      <c r="AC3766" s="240" t="str">
        <f t="shared" si="281"/>
        <v>DÜŞÜK RİSK</v>
      </c>
      <c r="AD3766" s="81" t="s">
        <v>493</v>
      </c>
      <c r="AE3766" s="81" t="s">
        <v>191</v>
      </c>
      <c r="AF3766" s="240" t="s">
        <v>1274</v>
      </c>
      <c r="AG3766" s="83" t="s">
        <v>860</v>
      </c>
    </row>
    <row r="3767" spans="1:33" ht="105" x14ac:dyDescent="0.45">
      <c r="A3767" s="152">
        <v>3760</v>
      </c>
      <c r="B3767" s="153">
        <v>45875</v>
      </c>
      <c r="C3767" s="83" t="s">
        <v>66</v>
      </c>
      <c r="D3767" s="81" t="s">
        <v>6758</v>
      </c>
      <c r="E3767" s="154" t="s">
        <v>4324</v>
      </c>
      <c r="F3767" s="154" t="s">
        <v>4324</v>
      </c>
      <c r="G3767" s="83" t="s">
        <v>1382</v>
      </c>
      <c r="H3767" s="83" t="s">
        <v>1383</v>
      </c>
      <c r="I3767" s="83" t="s">
        <v>1384</v>
      </c>
      <c r="J3767" s="83" t="s">
        <v>1385</v>
      </c>
      <c r="K3767" s="83" t="s">
        <v>857</v>
      </c>
      <c r="L3767" s="84" t="s">
        <v>1386</v>
      </c>
      <c r="M3767" s="84" t="s">
        <v>917</v>
      </c>
      <c r="N3767" s="83">
        <v>1</v>
      </c>
      <c r="O3767" s="83">
        <v>1</v>
      </c>
      <c r="P3767" s="83">
        <v>40</v>
      </c>
      <c r="Q3767" s="241">
        <f t="shared" si="278"/>
        <v>40</v>
      </c>
      <c r="R3767" s="240" t="str">
        <f t="shared" si="279"/>
        <v>OLASI RİSK</v>
      </c>
      <c r="S3767" s="84" t="s">
        <v>918</v>
      </c>
      <c r="T3767" s="83" t="s">
        <v>191</v>
      </c>
      <c r="U3767" s="155" t="s">
        <v>919</v>
      </c>
      <c r="V3767" s="85" t="s">
        <v>558</v>
      </c>
      <c r="W3767" s="156" t="s">
        <v>919</v>
      </c>
      <c r="X3767" s="156" t="s">
        <v>858</v>
      </c>
      <c r="Y3767" s="83">
        <v>0.5</v>
      </c>
      <c r="Z3767" s="83">
        <v>0.5</v>
      </c>
      <c r="AA3767" s="83">
        <v>15</v>
      </c>
      <c r="AB3767" s="241">
        <f t="shared" si="280"/>
        <v>3.75</v>
      </c>
      <c r="AC3767" s="240" t="str">
        <f t="shared" si="281"/>
        <v>DÜŞÜK RİSK</v>
      </c>
      <c r="AD3767" s="81" t="s">
        <v>132</v>
      </c>
      <c r="AE3767" s="81" t="s">
        <v>191</v>
      </c>
      <c r="AF3767" s="240" t="s">
        <v>1751</v>
      </c>
      <c r="AG3767" s="83" t="s">
        <v>860</v>
      </c>
    </row>
    <row r="3768" spans="1:33" ht="157.5" x14ac:dyDescent="0.45">
      <c r="A3768" s="152">
        <v>3761</v>
      </c>
      <c r="B3768" s="153">
        <v>45875</v>
      </c>
      <c r="C3768" s="83" t="s">
        <v>66</v>
      </c>
      <c r="D3768" s="81" t="s">
        <v>6758</v>
      </c>
      <c r="E3768" s="154" t="s">
        <v>4324</v>
      </c>
      <c r="F3768" s="154" t="s">
        <v>4324</v>
      </c>
      <c r="G3768" s="83" t="s">
        <v>1387</v>
      </c>
      <c r="H3768" s="83" t="s">
        <v>1388</v>
      </c>
      <c r="I3768" s="83" t="s">
        <v>1389</v>
      </c>
      <c r="J3768" s="83" t="s">
        <v>1390</v>
      </c>
      <c r="K3768" s="83" t="s">
        <v>857</v>
      </c>
      <c r="L3768" s="84" t="s">
        <v>1391</v>
      </c>
      <c r="M3768" s="84" t="s">
        <v>917</v>
      </c>
      <c r="N3768" s="83">
        <v>1</v>
      </c>
      <c r="O3768" s="83">
        <v>2</v>
      </c>
      <c r="P3768" s="83">
        <v>7</v>
      </c>
      <c r="Q3768" s="241">
        <f t="shared" si="278"/>
        <v>14</v>
      </c>
      <c r="R3768" s="240" t="str">
        <f t="shared" si="279"/>
        <v>DÜŞÜK RİSK</v>
      </c>
      <c r="S3768" s="84" t="s">
        <v>918</v>
      </c>
      <c r="T3768" s="83" t="s">
        <v>191</v>
      </c>
      <c r="U3768" s="155" t="s">
        <v>919</v>
      </c>
      <c r="V3768" s="85" t="s">
        <v>558</v>
      </c>
      <c r="W3768" s="156" t="s">
        <v>919</v>
      </c>
      <c r="X3768" s="156" t="s">
        <v>858</v>
      </c>
      <c r="Y3768" s="83">
        <v>0.5</v>
      </c>
      <c r="Z3768" s="83">
        <v>0.5</v>
      </c>
      <c r="AA3768" s="83">
        <v>7</v>
      </c>
      <c r="AB3768" s="241">
        <f t="shared" si="280"/>
        <v>1.75</v>
      </c>
      <c r="AC3768" s="240" t="str">
        <f t="shared" si="281"/>
        <v>DÜŞÜK RİSK</v>
      </c>
      <c r="AD3768" s="81" t="s">
        <v>132</v>
      </c>
      <c r="AE3768" s="81" t="s">
        <v>191</v>
      </c>
      <c r="AF3768" s="240" t="s">
        <v>1751</v>
      </c>
      <c r="AG3768" s="83" t="s">
        <v>860</v>
      </c>
    </row>
    <row r="3769" spans="1:33" ht="105" x14ac:dyDescent="0.45">
      <c r="A3769" s="152">
        <v>3762</v>
      </c>
      <c r="B3769" s="153">
        <v>45875</v>
      </c>
      <c r="C3769" s="83" t="s">
        <v>66</v>
      </c>
      <c r="D3769" s="81" t="s">
        <v>6758</v>
      </c>
      <c r="E3769" s="154" t="s">
        <v>4324</v>
      </c>
      <c r="F3769" s="154" t="s">
        <v>4324</v>
      </c>
      <c r="G3769" s="83" t="s">
        <v>1387</v>
      </c>
      <c r="H3769" s="83" t="s">
        <v>1392</v>
      </c>
      <c r="I3769" s="83" t="s">
        <v>1393</v>
      </c>
      <c r="J3769" s="83" t="s">
        <v>1390</v>
      </c>
      <c r="K3769" s="83" t="s">
        <v>857</v>
      </c>
      <c r="L3769" s="84" t="s">
        <v>1394</v>
      </c>
      <c r="M3769" s="84" t="s">
        <v>917</v>
      </c>
      <c r="N3769" s="83">
        <v>1</v>
      </c>
      <c r="O3769" s="83">
        <v>2</v>
      </c>
      <c r="P3769" s="83">
        <v>7</v>
      </c>
      <c r="Q3769" s="241">
        <f t="shared" si="278"/>
        <v>14</v>
      </c>
      <c r="R3769" s="240" t="str">
        <f t="shared" si="279"/>
        <v>DÜŞÜK RİSK</v>
      </c>
      <c r="S3769" s="84" t="s">
        <v>918</v>
      </c>
      <c r="T3769" s="83" t="s">
        <v>191</v>
      </c>
      <c r="U3769" s="155" t="s">
        <v>919</v>
      </c>
      <c r="V3769" s="85" t="s">
        <v>558</v>
      </c>
      <c r="W3769" s="156" t="s">
        <v>919</v>
      </c>
      <c r="X3769" s="156" t="s">
        <v>858</v>
      </c>
      <c r="Y3769" s="83">
        <v>0.5</v>
      </c>
      <c r="Z3769" s="83">
        <v>0.5</v>
      </c>
      <c r="AA3769" s="83">
        <v>7</v>
      </c>
      <c r="AB3769" s="241">
        <f t="shared" si="280"/>
        <v>1.75</v>
      </c>
      <c r="AC3769" s="240" t="str">
        <f t="shared" si="281"/>
        <v>DÜŞÜK RİSK</v>
      </c>
      <c r="AD3769" s="81" t="s">
        <v>132</v>
      </c>
      <c r="AE3769" s="81" t="s">
        <v>191</v>
      </c>
      <c r="AF3769" s="240" t="s">
        <v>1751</v>
      </c>
      <c r="AG3769" s="83" t="s">
        <v>860</v>
      </c>
    </row>
    <row r="3770" spans="1:33" ht="122.5" x14ac:dyDescent="0.45">
      <c r="A3770" s="152">
        <v>3763</v>
      </c>
      <c r="B3770" s="153">
        <v>45875</v>
      </c>
      <c r="C3770" s="83" t="s">
        <v>66</v>
      </c>
      <c r="D3770" s="81" t="s">
        <v>6758</v>
      </c>
      <c r="E3770" s="154" t="s">
        <v>4324</v>
      </c>
      <c r="F3770" s="154" t="s">
        <v>4324</v>
      </c>
      <c r="G3770" s="83" t="s">
        <v>1436</v>
      </c>
      <c r="H3770" s="83" t="s">
        <v>1440</v>
      </c>
      <c r="I3770" s="83" t="s">
        <v>1441</v>
      </c>
      <c r="J3770" s="83" t="s">
        <v>1442</v>
      </c>
      <c r="K3770" s="83" t="s">
        <v>1008</v>
      </c>
      <c r="L3770" s="84" t="s">
        <v>1930</v>
      </c>
      <c r="M3770" s="84" t="s">
        <v>917</v>
      </c>
      <c r="N3770" s="83">
        <v>0.5</v>
      </c>
      <c r="O3770" s="83">
        <v>0.5</v>
      </c>
      <c r="P3770" s="83">
        <v>3</v>
      </c>
      <c r="Q3770" s="241">
        <f t="shared" si="278"/>
        <v>0.75</v>
      </c>
      <c r="R3770" s="240" t="str">
        <f t="shared" si="279"/>
        <v>DÜŞÜK RİSK</v>
      </c>
      <c r="S3770" s="84" t="s">
        <v>918</v>
      </c>
      <c r="T3770" s="83" t="s">
        <v>191</v>
      </c>
      <c r="U3770" s="155" t="s">
        <v>919</v>
      </c>
      <c r="V3770" s="85" t="s">
        <v>558</v>
      </c>
      <c r="W3770" s="156" t="s">
        <v>919</v>
      </c>
      <c r="X3770" s="156" t="s">
        <v>858</v>
      </c>
      <c r="Y3770" s="83">
        <v>0.5</v>
      </c>
      <c r="Z3770" s="83">
        <v>0.5</v>
      </c>
      <c r="AA3770" s="83">
        <v>15</v>
      </c>
      <c r="AB3770" s="241">
        <f t="shared" si="280"/>
        <v>3.75</v>
      </c>
      <c r="AC3770" s="240" t="str">
        <f t="shared" si="281"/>
        <v>DÜŞÜK RİSK</v>
      </c>
      <c r="AD3770" s="81" t="s">
        <v>493</v>
      </c>
      <c r="AE3770" s="81" t="s">
        <v>191</v>
      </c>
      <c r="AF3770" s="240" t="s">
        <v>1274</v>
      </c>
      <c r="AG3770" s="83" t="s">
        <v>860</v>
      </c>
    </row>
    <row r="3771" spans="1:33" ht="105" x14ac:dyDescent="0.45">
      <c r="A3771" s="152">
        <v>3764</v>
      </c>
      <c r="B3771" s="153">
        <v>45875</v>
      </c>
      <c r="C3771" s="83" t="s">
        <v>66</v>
      </c>
      <c r="D3771" s="81" t="s">
        <v>6758</v>
      </c>
      <c r="E3771" s="154" t="s">
        <v>4324</v>
      </c>
      <c r="F3771" s="154" t="s">
        <v>4324</v>
      </c>
      <c r="G3771" s="83" t="s">
        <v>1443</v>
      </c>
      <c r="H3771" s="83" t="s">
        <v>1444</v>
      </c>
      <c r="I3771" s="83" t="s">
        <v>1445</v>
      </c>
      <c r="J3771" s="83" t="s">
        <v>1446</v>
      </c>
      <c r="K3771" s="83" t="s">
        <v>857</v>
      </c>
      <c r="L3771" s="84" t="s">
        <v>1447</v>
      </c>
      <c r="M3771" s="84" t="s">
        <v>917</v>
      </c>
      <c r="N3771" s="83">
        <v>1</v>
      </c>
      <c r="O3771" s="83">
        <v>3</v>
      </c>
      <c r="P3771" s="83">
        <v>3</v>
      </c>
      <c r="Q3771" s="241">
        <f t="shared" si="278"/>
        <v>9</v>
      </c>
      <c r="R3771" s="240" t="str">
        <f t="shared" si="279"/>
        <v>DÜŞÜK RİSK</v>
      </c>
      <c r="S3771" s="84" t="s">
        <v>918</v>
      </c>
      <c r="T3771" s="83" t="s">
        <v>185</v>
      </c>
      <c r="U3771" s="155" t="s">
        <v>919</v>
      </c>
      <c r="V3771" s="85" t="s">
        <v>558</v>
      </c>
      <c r="W3771" s="156" t="s">
        <v>919</v>
      </c>
      <c r="X3771" s="156" t="s">
        <v>858</v>
      </c>
      <c r="Y3771" s="83">
        <v>1</v>
      </c>
      <c r="Z3771" s="83">
        <v>3</v>
      </c>
      <c r="AA3771" s="83">
        <v>3</v>
      </c>
      <c r="AB3771" s="241">
        <f t="shared" si="280"/>
        <v>9</v>
      </c>
      <c r="AC3771" s="240" t="str">
        <f t="shared" si="281"/>
        <v>DÜŞÜK RİSK</v>
      </c>
      <c r="AD3771" s="81" t="s">
        <v>493</v>
      </c>
      <c r="AE3771" s="81" t="s">
        <v>185</v>
      </c>
      <c r="AF3771" s="240" t="s">
        <v>1448</v>
      </c>
      <c r="AG3771" s="83" t="s">
        <v>860</v>
      </c>
    </row>
    <row r="3772" spans="1:33" ht="157.5" x14ac:dyDescent="0.45">
      <c r="A3772" s="152">
        <v>3765</v>
      </c>
      <c r="B3772" s="153">
        <v>45875</v>
      </c>
      <c r="C3772" s="83" t="s">
        <v>66</v>
      </c>
      <c r="D3772" s="81" t="s">
        <v>6758</v>
      </c>
      <c r="E3772" s="154" t="s">
        <v>4324</v>
      </c>
      <c r="F3772" s="154" t="s">
        <v>4324</v>
      </c>
      <c r="G3772" s="83" t="s">
        <v>1377</v>
      </c>
      <c r="H3772" s="83" t="s">
        <v>1378</v>
      </c>
      <c r="I3772" s="83" t="s">
        <v>1379</v>
      </c>
      <c r="J3772" s="83" t="s">
        <v>1380</v>
      </c>
      <c r="K3772" s="83" t="s">
        <v>4495</v>
      </c>
      <c r="L3772" s="84" t="s">
        <v>4496</v>
      </c>
      <c r="M3772" s="84" t="s">
        <v>917</v>
      </c>
      <c r="N3772" s="83">
        <v>0.5</v>
      </c>
      <c r="O3772" s="83">
        <v>0.5</v>
      </c>
      <c r="P3772" s="83">
        <v>15</v>
      </c>
      <c r="Q3772" s="241">
        <f t="shared" si="278"/>
        <v>3.75</v>
      </c>
      <c r="R3772" s="240" t="str">
        <f t="shared" si="279"/>
        <v>DÜŞÜK RİSK</v>
      </c>
      <c r="S3772" s="84" t="s">
        <v>918</v>
      </c>
      <c r="T3772" s="83" t="s">
        <v>191</v>
      </c>
      <c r="U3772" s="155" t="s">
        <v>2375</v>
      </c>
      <c r="V3772" s="85" t="s">
        <v>961</v>
      </c>
      <c r="W3772" s="156" t="s">
        <v>2375</v>
      </c>
      <c r="X3772" s="156" t="s">
        <v>858</v>
      </c>
      <c r="Y3772" s="83">
        <v>0.5</v>
      </c>
      <c r="Z3772" s="83">
        <v>0.5</v>
      </c>
      <c r="AA3772" s="83">
        <v>15</v>
      </c>
      <c r="AB3772" s="241">
        <f t="shared" si="280"/>
        <v>3.75</v>
      </c>
      <c r="AC3772" s="240" t="str">
        <f t="shared" si="281"/>
        <v>DÜŞÜK RİSK</v>
      </c>
      <c r="AD3772" s="81"/>
      <c r="AE3772" s="81" t="s">
        <v>191</v>
      </c>
      <c r="AF3772" s="240"/>
      <c r="AG3772" s="83" t="s">
        <v>860</v>
      </c>
    </row>
    <row r="3773" spans="1:33" ht="122.5" x14ac:dyDescent="0.45">
      <c r="A3773" s="152">
        <v>3766</v>
      </c>
      <c r="B3773" s="153">
        <v>45875</v>
      </c>
      <c r="C3773" s="83" t="s">
        <v>66</v>
      </c>
      <c r="D3773" s="81" t="s">
        <v>6758</v>
      </c>
      <c r="E3773" s="154" t="s">
        <v>4324</v>
      </c>
      <c r="F3773" s="154" t="s">
        <v>4324</v>
      </c>
      <c r="G3773" s="83" t="s">
        <v>1931</v>
      </c>
      <c r="H3773" s="83" t="s">
        <v>1932</v>
      </c>
      <c r="I3773" s="83" t="s">
        <v>1933</v>
      </c>
      <c r="J3773" s="83" t="s">
        <v>1934</v>
      </c>
      <c r="K3773" s="83" t="s">
        <v>1008</v>
      </c>
      <c r="L3773" s="84" t="s">
        <v>1935</v>
      </c>
      <c r="M3773" s="84" t="s">
        <v>917</v>
      </c>
      <c r="N3773" s="83">
        <v>1</v>
      </c>
      <c r="O3773" s="83">
        <v>2</v>
      </c>
      <c r="P3773" s="83">
        <v>15</v>
      </c>
      <c r="Q3773" s="241">
        <f t="shared" si="278"/>
        <v>30</v>
      </c>
      <c r="R3773" s="240" t="str">
        <f t="shared" si="279"/>
        <v>OLASI RİSK</v>
      </c>
      <c r="S3773" s="84" t="s">
        <v>918</v>
      </c>
      <c r="T3773" s="83" t="s">
        <v>191</v>
      </c>
      <c r="U3773" s="155" t="s">
        <v>919</v>
      </c>
      <c r="V3773" s="85" t="s">
        <v>961</v>
      </c>
      <c r="W3773" s="156" t="s">
        <v>919</v>
      </c>
      <c r="X3773" s="156" t="s">
        <v>858</v>
      </c>
      <c r="Y3773" s="83">
        <v>1</v>
      </c>
      <c r="Z3773" s="83">
        <v>1</v>
      </c>
      <c r="AA3773" s="83">
        <v>15</v>
      </c>
      <c r="AB3773" s="241">
        <f t="shared" si="280"/>
        <v>15</v>
      </c>
      <c r="AC3773" s="240" t="str">
        <f t="shared" si="281"/>
        <v>DÜŞÜK RİSK</v>
      </c>
      <c r="AD3773" s="81" t="s">
        <v>132</v>
      </c>
      <c r="AE3773" s="81" t="s">
        <v>191</v>
      </c>
      <c r="AF3773" s="240" t="s">
        <v>1502</v>
      </c>
      <c r="AG3773" s="83" t="s">
        <v>860</v>
      </c>
    </row>
    <row r="3774" spans="1:33" ht="105" x14ac:dyDescent="0.45">
      <c r="A3774" s="152">
        <v>3767</v>
      </c>
      <c r="B3774" s="153">
        <v>45875</v>
      </c>
      <c r="C3774" s="83" t="s">
        <v>66</v>
      </c>
      <c r="D3774" s="81" t="s">
        <v>6758</v>
      </c>
      <c r="E3774" s="154" t="s">
        <v>4324</v>
      </c>
      <c r="F3774" s="154" t="s">
        <v>4324</v>
      </c>
      <c r="G3774" s="83" t="s">
        <v>1931</v>
      </c>
      <c r="H3774" s="83" t="s">
        <v>1936</v>
      </c>
      <c r="I3774" s="83" t="s">
        <v>1937</v>
      </c>
      <c r="J3774" s="83" t="s">
        <v>1938</v>
      </c>
      <c r="K3774" s="83" t="s">
        <v>1008</v>
      </c>
      <c r="L3774" s="84" t="s">
        <v>1939</v>
      </c>
      <c r="M3774" s="84" t="s">
        <v>917</v>
      </c>
      <c r="N3774" s="83">
        <v>1</v>
      </c>
      <c r="O3774" s="83">
        <v>2</v>
      </c>
      <c r="P3774" s="83">
        <v>15</v>
      </c>
      <c r="Q3774" s="241">
        <f t="shared" si="278"/>
        <v>30</v>
      </c>
      <c r="R3774" s="240" t="str">
        <f t="shared" si="279"/>
        <v>OLASI RİSK</v>
      </c>
      <c r="S3774" s="84" t="s">
        <v>918</v>
      </c>
      <c r="T3774" s="83" t="s">
        <v>191</v>
      </c>
      <c r="U3774" s="155" t="s">
        <v>919</v>
      </c>
      <c r="V3774" s="85" t="s">
        <v>961</v>
      </c>
      <c r="W3774" s="156" t="s">
        <v>919</v>
      </c>
      <c r="X3774" s="156" t="s">
        <v>858</v>
      </c>
      <c r="Y3774" s="83">
        <v>1</v>
      </c>
      <c r="Z3774" s="83">
        <v>1</v>
      </c>
      <c r="AA3774" s="83">
        <v>15</v>
      </c>
      <c r="AB3774" s="241">
        <f t="shared" si="280"/>
        <v>15</v>
      </c>
      <c r="AC3774" s="240" t="str">
        <f t="shared" si="281"/>
        <v>DÜŞÜK RİSK</v>
      </c>
      <c r="AD3774" s="81" t="s">
        <v>132</v>
      </c>
      <c r="AE3774" s="81" t="s">
        <v>191</v>
      </c>
      <c r="AF3774" s="240" t="s">
        <v>1502</v>
      </c>
      <c r="AG3774" s="83" t="s">
        <v>860</v>
      </c>
    </row>
    <row r="3775" spans="1:33" ht="105" x14ac:dyDescent="0.45">
      <c r="A3775" s="152">
        <v>3768</v>
      </c>
      <c r="B3775" s="153">
        <v>45875</v>
      </c>
      <c r="C3775" s="83" t="s">
        <v>66</v>
      </c>
      <c r="D3775" s="81" t="s">
        <v>6758</v>
      </c>
      <c r="E3775" s="154" t="s">
        <v>4324</v>
      </c>
      <c r="F3775" s="154" t="s">
        <v>4324</v>
      </c>
      <c r="G3775" s="83" t="s">
        <v>1931</v>
      </c>
      <c r="H3775" s="83" t="s">
        <v>1940</v>
      </c>
      <c r="I3775" s="83" t="s">
        <v>1941</v>
      </c>
      <c r="J3775" s="83" t="s">
        <v>1942</v>
      </c>
      <c r="K3775" s="83" t="s">
        <v>1008</v>
      </c>
      <c r="L3775" s="84" t="s">
        <v>1935</v>
      </c>
      <c r="M3775" s="84" t="s">
        <v>917</v>
      </c>
      <c r="N3775" s="83">
        <v>1</v>
      </c>
      <c r="O3775" s="83">
        <v>2</v>
      </c>
      <c r="P3775" s="83">
        <v>15</v>
      </c>
      <c r="Q3775" s="241">
        <f t="shared" si="278"/>
        <v>30</v>
      </c>
      <c r="R3775" s="240" t="str">
        <f t="shared" si="279"/>
        <v>OLASI RİSK</v>
      </c>
      <c r="S3775" s="84" t="s">
        <v>918</v>
      </c>
      <c r="T3775" s="83" t="s">
        <v>191</v>
      </c>
      <c r="U3775" s="155" t="s">
        <v>919</v>
      </c>
      <c r="V3775" s="85" t="s">
        <v>961</v>
      </c>
      <c r="W3775" s="156" t="s">
        <v>919</v>
      </c>
      <c r="X3775" s="156" t="s">
        <v>858</v>
      </c>
      <c r="Y3775" s="83">
        <v>1</v>
      </c>
      <c r="Z3775" s="83">
        <v>1</v>
      </c>
      <c r="AA3775" s="83">
        <v>15</v>
      </c>
      <c r="AB3775" s="241">
        <f t="shared" si="280"/>
        <v>15</v>
      </c>
      <c r="AC3775" s="240" t="str">
        <f t="shared" si="281"/>
        <v>DÜŞÜK RİSK</v>
      </c>
      <c r="AD3775" s="81" t="s">
        <v>132</v>
      </c>
      <c r="AE3775" s="81" t="s">
        <v>191</v>
      </c>
      <c r="AF3775" s="240" t="s">
        <v>1502</v>
      </c>
      <c r="AG3775" s="83" t="s">
        <v>860</v>
      </c>
    </row>
    <row r="3776" spans="1:33" ht="105" x14ac:dyDescent="0.45">
      <c r="A3776" s="152">
        <v>3769</v>
      </c>
      <c r="B3776" s="153">
        <v>45875</v>
      </c>
      <c r="C3776" s="83" t="s">
        <v>66</v>
      </c>
      <c r="D3776" s="81" t="s">
        <v>6758</v>
      </c>
      <c r="E3776" s="154" t="s">
        <v>4324</v>
      </c>
      <c r="F3776" s="154" t="s">
        <v>4324</v>
      </c>
      <c r="G3776" s="83" t="s">
        <v>1931</v>
      </c>
      <c r="H3776" s="83" t="s">
        <v>1943</v>
      </c>
      <c r="I3776" s="83" t="s">
        <v>1944</v>
      </c>
      <c r="J3776" s="83" t="s">
        <v>1945</v>
      </c>
      <c r="K3776" s="83" t="s">
        <v>1008</v>
      </c>
      <c r="L3776" s="84" t="s">
        <v>1946</v>
      </c>
      <c r="M3776" s="84" t="s">
        <v>917</v>
      </c>
      <c r="N3776" s="83">
        <v>1</v>
      </c>
      <c r="O3776" s="83">
        <v>2</v>
      </c>
      <c r="P3776" s="83">
        <v>15</v>
      </c>
      <c r="Q3776" s="241">
        <f t="shared" si="278"/>
        <v>30</v>
      </c>
      <c r="R3776" s="240" t="str">
        <f t="shared" si="279"/>
        <v>OLASI RİSK</v>
      </c>
      <c r="S3776" s="84" t="s">
        <v>918</v>
      </c>
      <c r="T3776" s="83" t="s">
        <v>191</v>
      </c>
      <c r="U3776" s="155" t="s">
        <v>919</v>
      </c>
      <c r="V3776" s="85" t="s">
        <v>961</v>
      </c>
      <c r="W3776" s="156" t="s">
        <v>919</v>
      </c>
      <c r="X3776" s="156" t="s">
        <v>858</v>
      </c>
      <c r="Y3776" s="83">
        <v>1</v>
      </c>
      <c r="Z3776" s="83">
        <v>1</v>
      </c>
      <c r="AA3776" s="83">
        <v>15</v>
      </c>
      <c r="AB3776" s="241">
        <f t="shared" si="280"/>
        <v>15</v>
      </c>
      <c r="AC3776" s="240" t="str">
        <f t="shared" si="281"/>
        <v>DÜŞÜK RİSK</v>
      </c>
      <c r="AD3776" s="81" t="s">
        <v>132</v>
      </c>
      <c r="AE3776" s="81" t="s">
        <v>191</v>
      </c>
      <c r="AF3776" s="240" t="s">
        <v>1502</v>
      </c>
      <c r="AG3776" s="83" t="s">
        <v>860</v>
      </c>
    </row>
    <row r="3777" spans="1:33" ht="105" x14ac:dyDescent="0.45">
      <c r="A3777" s="152">
        <v>3770</v>
      </c>
      <c r="B3777" s="153">
        <v>45875</v>
      </c>
      <c r="C3777" s="83" t="s">
        <v>66</v>
      </c>
      <c r="D3777" s="81" t="s">
        <v>6758</v>
      </c>
      <c r="E3777" s="154" t="s">
        <v>4324</v>
      </c>
      <c r="F3777" s="154" t="s">
        <v>4324</v>
      </c>
      <c r="G3777" s="83" t="s">
        <v>1931</v>
      </c>
      <c r="H3777" s="83" t="s">
        <v>1947</v>
      </c>
      <c r="I3777" s="83" t="s">
        <v>1948</v>
      </c>
      <c r="J3777" s="83" t="s">
        <v>1949</v>
      </c>
      <c r="K3777" s="83" t="s">
        <v>1008</v>
      </c>
      <c r="L3777" s="84" t="s">
        <v>1950</v>
      </c>
      <c r="M3777" s="84" t="s">
        <v>917</v>
      </c>
      <c r="N3777" s="83">
        <v>1</v>
      </c>
      <c r="O3777" s="83">
        <v>2</v>
      </c>
      <c r="P3777" s="83">
        <v>15</v>
      </c>
      <c r="Q3777" s="241">
        <f t="shared" si="278"/>
        <v>30</v>
      </c>
      <c r="R3777" s="240" t="str">
        <f t="shared" si="279"/>
        <v>OLASI RİSK</v>
      </c>
      <c r="S3777" s="84" t="s">
        <v>918</v>
      </c>
      <c r="T3777" s="83" t="s">
        <v>191</v>
      </c>
      <c r="U3777" s="155" t="s">
        <v>919</v>
      </c>
      <c r="V3777" s="85" t="s">
        <v>961</v>
      </c>
      <c r="W3777" s="156" t="s">
        <v>919</v>
      </c>
      <c r="X3777" s="156" t="s">
        <v>858</v>
      </c>
      <c r="Y3777" s="83">
        <v>1</v>
      </c>
      <c r="Z3777" s="83">
        <v>1</v>
      </c>
      <c r="AA3777" s="83">
        <v>15</v>
      </c>
      <c r="AB3777" s="241">
        <f t="shared" si="280"/>
        <v>15</v>
      </c>
      <c r="AC3777" s="240" t="str">
        <f t="shared" si="281"/>
        <v>DÜŞÜK RİSK</v>
      </c>
      <c r="AD3777" s="81" t="s">
        <v>132</v>
      </c>
      <c r="AE3777" s="81" t="s">
        <v>191</v>
      </c>
      <c r="AF3777" s="240" t="s">
        <v>1502</v>
      </c>
      <c r="AG3777" s="83" t="s">
        <v>860</v>
      </c>
    </row>
    <row r="3778" spans="1:33" ht="192.5" x14ac:dyDescent="0.45">
      <c r="A3778" s="152">
        <v>3771</v>
      </c>
      <c r="B3778" s="153">
        <v>45875</v>
      </c>
      <c r="C3778" s="83" t="s">
        <v>66</v>
      </c>
      <c r="D3778" s="81" t="s">
        <v>6758</v>
      </c>
      <c r="E3778" s="154" t="s">
        <v>4324</v>
      </c>
      <c r="F3778" s="154" t="s">
        <v>4324</v>
      </c>
      <c r="G3778" s="83" t="s">
        <v>1931</v>
      </c>
      <c r="H3778" s="83" t="s">
        <v>1951</v>
      </c>
      <c r="I3778" s="83" t="s">
        <v>1952</v>
      </c>
      <c r="J3778" s="83" t="s">
        <v>1953</v>
      </c>
      <c r="K3778" s="83" t="s">
        <v>1008</v>
      </c>
      <c r="L3778" s="84" t="s">
        <v>1954</v>
      </c>
      <c r="M3778" s="84" t="s">
        <v>917</v>
      </c>
      <c r="N3778" s="83">
        <v>1</v>
      </c>
      <c r="O3778" s="83">
        <v>2</v>
      </c>
      <c r="P3778" s="83">
        <v>15</v>
      </c>
      <c r="Q3778" s="241">
        <f t="shared" si="278"/>
        <v>30</v>
      </c>
      <c r="R3778" s="240" t="str">
        <f t="shared" si="279"/>
        <v>OLASI RİSK</v>
      </c>
      <c r="S3778" s="84" t="s">
        <v>918</v>
      </c>
      <c r="T3778" s="83" t="s">
        <v>186</v>
      </c>
      <c r="U3778" s="155" t="s">
        <v>919</v>
      </c>
      <c r="V3778" s="85" t="s">
        <v>961</v>
      </c>
      <c r="W3778" s="156" t="s">
        <v>919</v>
      </c>
      <c r="X3778" s="156" t="s">
        <v>858</v>
      </c>
      <c r="Y3778" s="83">
        <v>1</v>
      </c>
      <c r="Z3778" s="83">
        <v>1</v>
      </c>
      <c r="AA3778" s="83">
        <v>15</v>
      </c>
      <c r="AB3778" s="241">
        <f t="shared" si="280"/>
        <v>15</v>
      </c>
      <c r="AC3778" s="240" t="str">
        <f t="shared" si="281"/>
        <v>DÜŞÜK RİSK</v>
      </c>
      <c r="AD3778" s="81" t="s">
        <v>132</v>
      </c>
      <c r="AE3778" s="81" t="s">
        <v>191</v>
      </c>
      <c r="AF3778" s="240" t="s">
        <v>1502</v>
      </c>
      <c r="AG3778" s="83" t="s">
        <v>860</v>
      </c>
    </row>
    <row r="3779" spans="1:33" ht="140" x14ac:dyDescent="0.45">
      <c r="A3779" s="152">
        <v>3772</v>
      </c>
      <c r="B3779" s="153">
        <v>45875</v>
      </c>
      <c r="C3779" s="81" t="s">
        <v>66</v>
      </c>
      <c r="D3779" s="81" t="s">
        <v>6757</v>
      </c>
      <c r="E3779" s="154" t="s">
        <v>4324</v>
      </c>
      <c r="F3779" s="154" t="s">
        <v>4324</v>
      </c>
      <c r="G3779" s="83" t="s">
        <v>1454</v>
      </c>
      <c r="H3779" s="83" t="s">
        <v>1459</v>
      </c>
      <c r="I3779" s="83" t="s">
        <v>1460</v>
      </c>
      <c r="J3779" s="83" t="s">
        <v>1461</v>
      </c>
      <c r="K3779" s="83" t="s">
        <v>857</v>
      </c>
      <c r="L3779" s="84" t="s">
        <v>1462</v>
      </c>
      <c r="M3779" s="84" t="s">
        <v>917</v>
      </c>
      <c r="N3779" s="83">
        <v>1</v>
      </c>
      <c r="O3779" s="83">
        <v>0.5</v>
      </c>
      <c r="P3779" s="83">
        <v>3</v>
      </c>
      <c r="Q3779" s="241">
        <f t="shared" si="278"/>
        <v>1.5</v>
      </c>
      <c r="R3779" s="240" t="str">
        <f t="shared" si="279"/>
        <v>DÜŞÜK RİSK</v>
      </c>
      <c r="S3779" s="84" t="s">
        <v>918</v>
      </c>
      <c r="T3779" s="83" t="s">
        <v>131</v>
      </c>
      <c r="U3779" s="155" t="s">
        <v>919</v>
      </c>
      <c r="V3779" s="85" t="s">
        <v>558</v>
      </c>
      <c r="W3779" s="156" t="s">
        <v>919</v>
      </c>
      <c r="X3779" s="156" t="s">
        <v>858</v>
      </c>
      <c r="Y3779" s="83">
        <v>0.5</v>
      </c>
      <c r="Z3779" s="83">
        <v>0.5</v>
      </c>
      <c r="AA3779" s="83">
        <v>3</v>
      </c>
      <c r="AB3779" s="241">
        <f t="shared" si="280"/>
        <v>0.75</v>
      </c>
      <c r="AC3779" s="240" t="str">
        <f t="shared" si="281"/>
        <v>DÜŞÜK RİSK</v>
      </c>
      <c r="AD3779" s="81" t="s">
        <v>493</v>
      </c>
      <c r="AE3779" s="81" t="s">
        <v>131</v>
      </c>
      <c r="AF3779" s="240" t="s">
        <v>1463</v>
      </c>
      <c r="AG3779" s="83" t="s">
        <v>860</v>
      </c>
    </row>
    <row r="3780" spans="1:33" ht="157.5" x14ac:dyDescent="0.45">
      <c r="A3780" s="152">
        <v>3773</v>
      </c>
      <c r="B3780" s="153">
        <v>45875</v>
      </c>
      <c r="C3780" s="81" t="s">
        <v>66</v>
      </c>
      <c r="D3780" s="81" t="s">
        <v>6757</v>
      </c>
      <c r="E3780" s="154" t="s">
        <v>4324</v>
      </c>
      <c r="F3780" s="154" t="s">
        <v>4324</v>
      </c>
      <c r="G3780" s="83" t="s">
        <v>1464</v>
      </c>
      <c r="H3780" s="83" t="s">
        <v>1465</v>
      </c>
      <c r="I3780" s="83" t="s">
        <v>1466</v>
      </c>
      <c r="J3780" s="83" t="s">
        <v>1467</v>
      </c>
      <c r="K3780" s="83" t="s">
        <v>857</v>
      </c>
      <c r="L3780" s="84" t="s">
        <v>1468</v>
      </c>
      <c r="M3780" s="84" t="s">
        <v>917</v>
      </c>
      <c r="N3780" s="83">
        <v>6</v>
      </c>
      <c r="O3780" s="83">
        <v>2</v>
      </c>
      <c r="P3780" s="83">
        <v>3</v>
      </c>
      <c r="Q3780" s="241">
        <f t="shared" si="278"/>
        <v>36</v>
      </c>
      <c r="R3780" s="240" t="str">
        <f t="shared" si="279"/>
        <v>OLASI RİSK</v>
      </c>
      <c r="S3780" s="84" t="s">
        <v>918</v>
      </c>
      <c r="T3780" s="83" t="s">
        <v>132</v>
      </c>
      <c r="U3780" s="155" t="s">
        <v>919</v>
      </c>
      <c r="V3780" s="85" t="s">
        <v>558</v>
      </c>
      <c r="W3780" s="156" t="s">
        <v>919</v>
      </c>
      <c r="X3780" s="156" t="s">
        <v>858</v>
      </c>
      <c r="Y3780" s="83">
        <v>0.5</v>
      </c>
      <c r="Z3780" s="83">
        <v>0.5</v>
      </c>
      <c r="AA3780" s="83">
        <v>3</v>
      </c>
      <c r="AB3780" s="241">
        <f t="shared" si="280"/>
        <v>0.75</v>
      </c>
      <c r="AC3780" s="240" t="str">
        <f t="shared" si="281"/>
        <v>DÜŞÜK RİSK</v>
      </c>
      <c r="AD3780" s="81" t="s">
        <v>651</v>
      </c>
      <c r="AE3780" s="81" t="s">
        <v>132</v>
      </c>
      <c r="AF3780" s="240" t="s">
        <v>552</v>
      </c>
      <c r="AG3780" s="83" t="s">
        <v>1469</v>
      </c>
    </row>
    <row r="3781" spans="1:33" ht="140" x14ac:dyDescent="0.45">
      <c r="A3781" s="152">
        <v>3774</v>
      </c>
      <c r="B3781" s="153">
        <v>45875</v>
      </c>
      <c r="C3781" s="81" t="s">
        <v>66</v>
      </c>
      <c r="D3781" s="81" t="s">
        <v>6757</v>
      </c>
      <c r="E3781" s="154" t="s">
        <v>4324</v>
      </c>
      <c r="F3781" s="154" t="s">
        <v>4324</v>
      </c>
      <c r="G3781" s="83" t="s">
        <v>1470</v>
      </c>
      <c r="H3781" s="83" t="s">
        <v>1957</v>
      </c>
      <c r="I3781" s="83" t="s">
        <v>1472</v>
      </c>
      <c r="J3781" s="83" t="s">
        <v>1473</v>
      </c>
      <c r="K3781" s="83" t="s">
        <v>857</v>
      </c>
      <c r="L3781" s="84" t="s">
        <v>1474</v>
      </c>
      <c r="M3781" s="84" t="s">
        <v>917</v>
      </c>
      <c r="N3781" s="83">
        <v>0.5</v>
      </c>
      <c r="O3781" s="83">
        <v>1</v>
      </c>
      <c r="P3781" s="83">
        <v>3</v>
      </c>
      <c r="Q3781" s="241">
        <f t="shared" si="278"/>
        <v>1.5</v>
      </c>
      <c r="R3781" s="240" t="str">
        <f t="shared" si="279"/>
        <v>DÜŞÜK RİSK</v>
      </c>
      <c r="S3781" s="84" t="s">
        <v>918</v>
      </c>
      <c r="T3781" s="83" t="s">
        <v>191</v>
      </c>
      <c r="U3781" s="155" t="s">
        <v>919</v>
      </c>
      <c r="V3781" s="85" t="s">
        <v>558</v>
      </c>
      <c r="W3781" s="156" t="s">
        <v>919</v>
      </c>
      <c r="X3781" s="156" t="s">
        <v>858</v>
      </c>
      <c r="Y3781" s="83">
        <v>0.5</v>
      </c>
      <c r="Z3781" s="83">
        <v>1</v>
      </c>
      <c r="AA3781" s="83">
        <v>3</v>
      </c>
      <c r="AB3781" s="241">
        <f t="shared" si="280"/>
        <v>1.5</v>
      </c>
      <c r="AC3781" s="240" t="str">
        <f t="shared" si="281"/>
        <v>DÜŞÜK RİSK</v>
      </c>
      <c r="AD3781" s="81" t="s">
        <v>132</v>
      </c>
      <c r="AE3781" s="81" t="s">
        <v>191</v>
      </c>
      <c r="AF3781" s="240" t="s">
        <v>1502</v>
      </c>
      <c r="AG3781" s="83" t="s">
        <v>860</v>
      </c>
    </row>
    <row r="3782" spans="1:33" ht="105" x14ac:dyDescent="0.45">
      <c r="A3782" s="152">
        <v>3775</v>
      </c>
      <c r="B3782" s="153">
        <v>45875</v>
      </c>
      <c r="C3782" s="81" t="s">
        <v>66</v>
      </c>
      <c r="D3782" s="81" t="s">
        <v>6757</v>
      </c>
      <c r="E3782" s="154" t="s">
        <v>4324</v>
      </c>
      <c r="F3782" s="154" t="s">
        <v>4324</v>
      </c>
      <c r="G3782" s="83" t="s">
        <v>1470</v>
      </c>
      <c r="H3782" s="83" t="s">
        <v>4497</v>
      </c>
      <c r="I3782" s="83" t="s">
        <v>4219</v>
      </c>
      <c r="J3782" s="83" t="s">
        <v>1477</v>
      </c>
      <c r="K3782" s="83" t="s">
        <v>857</v>
      </c>
      <c r="L3782" s="84" t="s">
        <v>1478</v>
      </c>
      <c r="M3782" s="84" t="s">
        <v>917</v>
      </c>
      <c r="N3782" s="83">
        <v>0.5</v>
      </c>
      <c r="O3782" s="83">
        <v>0.5</v>
      </c>
      <c r="P3782" s="83">
        <v>3</v>
      </c>
      <c r="Q3782" s="241">
        <f t="shared" si="278"/>
        <v>0.75</v>
      </c>
      <c r="R3782" s="240" t="str">
        <f t="shared" si="279"/>
        <v>DÜŞÜK RİSK</v>
      </c>
      <c r="S3782" s="84" t="s">
        <v>918</v>
      </c>
      <c r="T3782" s="83" t="s">
        <v>186</v>
      </c>
      <c r="U3782" s="155" t="s">
        <v>919</v>
      </c>
      <c r="V3782" s="85" t="s">
        <v>558</v>
      </c>
      <c r="W3782" s="156" t="s">
        <v>919</v>
      </c>
      <c r="X3782" s="156" t="s">
        <v>858</v>
      </c>
      <c r="Y3782" s="83">
        <v>0.5</v>
      </c>
      <c r="Z3782" s="83">
        <v>0.5</v>
      </c>
      <c r="AA3782" s="83">
        <v>3</v>
      </c>
      <c r="AB3782" s="241">
        <f t="shared" si="280"/>
        <v>0.75</v>
      </c>
      <c r="AC3782" s="240" t="str">
        <f t="shared" si="281"/>
        <v>DÜŞÜK RİSK</v>
      </c>
      <c r="AD3782" s="81" t="s">
        <v>132</v>
      </c>
      <c r="AE3782" s="81" t="s">
        <v>186</v>
      </c>
      <c r="AF3782" s="240" t="s">
        <v>859</v>
      </c>
      <c r="AG3782" s="83" t="s">
        <v>860</v>
      </c>
    </row>
    <row r="3783" spans="1:33" ht="105" x14ac:dyDescent="0.45">
      <c r="A3783" s="152">
        <v>3776</v>
      </c>
      <c r="B3783" s="153">
        <v>45875</v>
      </c>
      <c r="C3783" s="81" t="s">
        <v>66</v>
      </c>
      <c r="D3783" s="81" t="s">
        <v>6757</v>
      </c>
      <c r="E3783" s="154" t="s">
        <v>4324</v>
      </c>
      <c r="F3783" s="154" t="s">
        <v>4324</v>
      </c>
      <c r="G3783" s="83" t="s">
        <v>749</v>
      </c>
      <c r="H3783" s="83" t="s">
        <v>1970</v>
      </c>
      <c r="I3783" s="83" t="s">
        <v>1971</v>
      </c>
      <c r="J3783" s="83" t="s">
        <v>971</v>
      </c>
      <c r="K3783" s="83" t="s">
        <v>1008</v>
      </c>
      <c r="L3783" s="84" t="s">
        <v>1972</v>
      </c>
      <c r="M3783" s="84" t="s">
        <v>917</v>
      </c>
      <c r="N3783" s="83">
        <v>0.5</v>
      </c>
      <c r="O3783" s="83">
        <v>2</v>
      </c>
      <c r="P3783" s="83">
        <v>1</v>
      </c>
      <c r="Q3783" s="241">
        <f t="shared" si="278"/>
        <v>1</v>
      </c>
      <c r="R3783" s="240" t="str">
        <f t="shared" si="279"/>
        <v>DÜŞÜK RİSK</v>
      </c>
      <c r="S3783" s="84" t="s">
        <v>918</v>
      </c>
      <c r="T3783" s="83" t="s">
        <v>191</v>
      </c>
      <c r="U3783" s="155" t="s">
        <v>919</v>
      </c>
      <c r="V3783" s="85" t="s">
        <v>961</v>
      </c>
      <c r="W3783" s="156" t="s">
        <v>919</v>
      </c>
      <c r="X3783" s="156" t="s">
        <v>858</v>
      </c>
      <c r="Y3783" s="83">
        <v>0.5</v>
      </c>
      <c r="Z3783" s="83">
        <v>2</v>
      </c>
      <c r="AA3783" s="83">
        <v>1</v>
      </c>
      <c r="AB3783" s="241">
        <f t="shared" si="280"/>
        <v>1</v>
      </c>
      <c r="AC3783" s="240" t="str">
        <f t="shared" si="281"/>
        <v>DÜŞÜK RİSK</v>
      </c>
      <c r="AD3783" s="81" t="s">
        <v>132</v>
      </c>
      <c r="AE3783" s="81" t="s">
        <v>191</v>
      </c>
      <c r="AF3783" s="240" t="s">
        <v>1973</v>
      </c>
      <c r="AG3783" s="83" t="s">
        <v>860</v>
      </c>
    </row>
    <row r="3784" spans="1:33" ht="192.5" x14ac:dyDescent="0.45">
      <c r="A3784" s="152">
        <v>3777</v>
      </c>
      <c r="B3784" s="153">
        <v>45875</v>
      </c>
      <c r="C3784" s="83" t="s">
        <v>63</v>
      </c>
      <c r="D3784" s="81" t="s">
        <v>173</v>
      </c>
      <c r="E3784" s="154" t="s">
        <v>4324</v>
      </c>
      <c r="F3784" s="154" t="s">
        <v>4324</v>
      </c>
      <c r="G3784" s="83" t="s">
        <v>2006</v>
      </c>
      <c r="H3784" s="83" t="s">
        <v>2007</v>
      </c>
      <c r="I3784" s="83" t="s">
        <v>2008</v>
      </c>
      <c r="J3784" s="83" t="s">
        <v>2009</v>
      </c>
      <c r="K3784" s="83" t="s">
        <v>857</v>
      </c>
      <c r="L3784" s="84" t="s">
        <v>2010</v>
      </c>
      <c r="M3784" s="84" t="s">
        <v>917</v>
      </c>
      <c r="N3784" s="83">
        <v>0.5</v>
      </c>
      <c r="O3784" s="83">
        <v>0.5</v>
      </c>
      <c r="P3784" s="83">
        <v>15</v>
      </c>
      <c r="Q3784" s="241">
        <f t="shared" si="278"/>
        <v>3.75</v>
      </c>
      <c r="R3784" s="240" t="str">
        <f t="shared" si="279"/>
        <v>DÜŞÜK RİSK</v>
      </c>
      <c r="S3784" s="84" t="s">
        <v>918</v>
      </c>
      <c r="T3784" s="83" t="s">
        <v>72</v>
      </c>
      <c r="U3784" s="155" t="s">
        <v>919</v>
      </c>
      <c r="V3784" s="85" t="s">
        <v>558</v>
      </c>
      <c r="W3784" s="156" t="s">
        <v>919</v>
      </c>
      <c r="X3784" s="156" t="s">
        <v>858</v>
      </c>
      <c r="Y3784" s="83">
        <v>0.5</v>
      </c>
      <c r="Z3784" s="83">
        <v>0.5</v>
      </c>
      <c r="AA3784" s="83">
        <v>15</v>
      </c>
      <c r="AB3784" s="241">
        <f t="shared" si="280"/>
        <v>3.75</v>
      </c>
      <c r="AC3784" s="240" t="str">
        <f t="shared" si="281"/>
        <v>DÜŞÜK RİSK</v>
      </c>
      <c r="AD3784" s="81" t="s">
        <v>651</v>
      </c>
      <c r="AE3784" s="81" t="s">
        <v>72</v>
      </c>
      <c r="AF3784" s="240" t="s">
        <v>2011</v>
      </c>
      <c r="AG3784" s="83" t="s">
        <v>2012</v>
      </c>
    </row>
    <row r="3785" spans="1:33" ht="105" x14ac:dyDescent="0.45">
      <c r="A3785" s="152">
        <v>3778</v>
      </c>
      <c r="B3785" s="153">
        <v>45875</v>
      </c>
      <c r="C3785" s="83" t="s">
        <v>63</v>
      </c>
      <c r="D3785" s="81" t="s">
        <v>176</v>
      </c>
      <c r="E3785" s="154" t="s">
        <v>4324</v>
      </c>
      <c r="F3785" s="154" t="s">
        <v>4324</v>
      </c>
      <c r="G3785" s="83" t="s">
        <v>2006</v>
      </c>
      <c r="H3785" s="83" t="s">
        <v>2013</v>
      </c>
      <c r="I3785" s="83" t="s">
        <v>2008</v>
      </c>
      <c r="J3785" s="83" t="s">
        <v>2009</v>
      </c>
      <c r="K3785" s="83" t="s">
        <v>857</v>
      </c>
      <c r="L3785" s="84" t="s">
        <v>2014</v>
      </c>
      <c r="M3785" s="84" t="s">
        <v>917</v>
      </c>
      <c r="N3785" s="83">
        <v>0.5</v>
      </c>
      <c r="O3785" s="83">
        <v>0.5</v>
      </c>
      <c r="P3785" s="83">
        <v>15</v>
      </c>
      <c r="Q3785" s="241">
        <f t="shared" si="278"/>
        <v>3.75</v>
      </c>
      <c r="R3785" s="240" t="str">
        <f t="shared" si="279"/>
        <v>DÜŞÜK RİSK</v>
      </c>
      <c r="S3785" s="84" t="s">
        <v>918</v>
      </c>
      <c r="T3785" s="83" t="s">
        <v>132</v>
      </c>
      <c r="U3785" s="155" t="s">
        <v>919</v>
      </c>
      <c r="V3785" s="85" t="s">
        <v>558</v>
      </c>
      <c r="W3785" s="156" t="s">
        <v>919</v>
      </c>
      <c r="X3785" s="156" t="s">
        <v>858</v>
      </c>
      <c r="Y3785" s="83">
        <v>0.5</v>
      </c>
      <c r="Z3785" s="83">
        <v>0.5</v>
      </c>
      <c r="AA3785" s="83">
        <v>15</v>
      </c>
      <c r="AB3785" s="241">
        <f t="shared" si="280"/>
        <v>3.75</v>
      </c>
      <c r="AC3785" s="240" t="str">
        <f t="shared" si="281"/>
        <v>DÜŞÜK RİSK</v>
      </c>
      <c r="AD3785" s="81" t="s">
        <v>931</v>
      </c>
      <c r="AE3785" s="81" t="s">
        <v>132</v>
      </c>
      <c r="AF3785" s="240" t="s">
        <v>2015</v>
      </c>
      <c r="AG3785" s="83" t="s">
        <v>2012</v>
      </c>
    </row>
    <row r="3786" spans="1:33" ht="105" x14ac:dyDescent="0.45">
      <c r="A3786" s="152">
        <v>3779</v>
      </c>
      <c r="B3786" s="153">
        <v>45896</v>
      </c>
      <c r="C3786" s="83" t="s">
        <v>72</v>
      </c>
      <c r="D3786" s="81" t="s">
        <v>130</v>
      </c>
      <c r="E3786" s="254" t="s">
        <v>3193</v>
      </c>
      <c r="F3786" s="154" t="s">
        <v>132</v>
      </c>
      <c r="G3786" s="83" t="s">
        <v>855</v>
      </c>
      <c r="H3786" s="83" t="s">
        <v>913</v>
      </c>
      <c r="I3786" s="83" t="s">
        <v>1016</v>
      </c>
      <c r="J3786" s="83" t="s">
        <v>915</v>
      </c>
      <c r="K3786" s="83" t="s">
        <v>857</v>
      </c>
      <c r="L3786" s="84" t="s">
        <v>916</v>
      </c>
      <c r="M3786" s="84" t="s">
        <v>917</v>
      </c>
      <c r="N3786" s="83">
        <v>1</v>
      </c>
      <c r="O3786" s="83">
        <v>6</v>
      </c>
      <c r="P3786" s="83">
        <v>3</v>
      </c>
      <c r="Q3786" s="241">
        <f t="shared" si="278"/>
        <v>18</v>
      </c>
      <c r="R3786" s="240" t="str">
        <f t="shared" si="279"/>
        <v>DÜŞÜK RİSK</v>
      </c>
      <c r="S3786" s="84" t="s">
        <v>918</v>
      </c>
      <c r="T3786" s="83" t="s">
        <v>191</v>
      </c>
      <c r="U3786" s="155" t="s">
        <v>2375</v>
      </c>
      <c r="V3786" s="85" t="s">
        <v>558</v>
      </c>
      <c r="W3786" s="156" t="s">
        <v>2375</v>
      </c>
      <c r="X3786" s="156" t="s">
        <v>858</v>
      </c>
      <c r="Y3786" s="83">
        <v>1</v>
      </c>
      <c r="Z3786" s="83">
        <v>1</v>
      </c>
      <c r="AA3786" s="83">
        <v>3</v>
      </c>
      <c r="AB3786" s="241">
        <f t="shared" si="280"/>
        <v>3</v>
      </c>
      <c r="AC3786" s="240" t="str">
        <f t="shared" si="281"/>
        <v>DÜŞÜK RİSK</v>
      </c>
      <c r="AD3786" s="81" t="s">
        <v>132</v>
      </c>
      <c r="AE3786" s="81" t="s">
        <v>191</v>
      </c>
      <c r="AF3786" s="240" t="s">
        <v>1751</v>
      </c>
      <c r="AG3786" s="83" t="s">
        <v>860</v>
      </c>
    </row>
    <row r="3787" spans="1:33" ht="105" x14ac:dyDescent="0.45">
      <c r="A3787" s="152">
        <v>3780</v>
      </c>
      <c r="B3787" s="153">
        <v>45896</v>
      </c>
      <c r="C3787" s="83" t="s">
        <v>72</v>
      </c>
      <c r="D3787" s="81" t="s">
        <v>130</v>
      </c>
      <c r="E3787" s="254" t="s">
        <v>3193</v>
      </c>
      <c r="F3787" s="154" t="s">
        <v>132</v>
      </c>
      <c r="G3787" s="83" t="s">
        <v>855</v>
      </c>
      <c r="H3787" s="83" t="s">
        <v>922</v>
      </c>
      <c r="I3787" s="83" t="s">
        <v>923</v>
      </c>
      <c r="J3787" s="83" t="s">
        <v>924</v>
      </c>
      <c r="K3787" s="83" t="s">
        <v>857</v>
      </c>
      <c r="L3787" s="84" t="s">
        <v>925</v>
      </c>
      <c r="M3787" s="84" t="s">
        <v>917</v>
      </c>
      <c r="N3787" s="83">
        <v>1</v>
      </c>
      <c r="O3787" s="83">
        <v>3</v>
      </c>
      <c r="P3787" s="83">
        <v>3</v>
      </c>
      <c r="Q3787" s="241">
        <f t="shared" ref="Q3787:Q3850" si="282">IF(OR(ISBLANK(N3787)=TRUE,ISBLANK(O3787)=TRUE,ISBLANK(P3787)=TRUE),"",PRODUCT(N3787,O3787,P3787))</f>
        <v>9</v>
      </c>
      <c r="R3787" s="240" t="str">
        <f t="shared" ref="R3787:R3850" si="283">IF(Q3787="","",IF(AND(Q3787&gt;=0,Q3787&lt;20),"DÜŞÜK RİSK",IF(AND(Q3787&gt;=20,Q3787&lt;70),"OLASI RİSK",IF(AND(Q3787&gt;=70,Q3787&lt;200),"ÖNEMLİ RİSK",IF(AND(Q3787&gt;=200,Q3787&lt;400),"YÜKSEK RİSK",IF(Q3787&gt;=400,"KABUL EDİLEMEZ RİSK",""))))))</f>
        <v>DÜŞÜK RİSK</v>
      </c>
      <c r="S3787" s="84" t="s">
        <v>918</v>
      </c>
      <c r="T3787" s="83" t="s">
        <v>191</v>
      </c>
      <c r="U3787" s="155" t="s">
        <v>2375</v>
      </c>
      <c r="V3787" s="85" t="s">
        <v>558</v>
      </c>
      <c r="W3787" s="156" t="s">
        <v>2375</v>
      </c>
      <c r="X3787" s="156" t="s">
        <v>858</v>
      </c>
      <c r="Y3787" s="83">
        <v>1</v>
      </c>
      <c r="Z3787" s="83">
        <v>1</v>
      </c>
      <c r="AA3787" s="83">
        <v>3</v>
      </c>
      <c r="AB3787" s="241">
        <f t="shared" ref="AB3787:AB3850" si="284">IF(OR(ISBLANK(Y3787)=TRUE,ISBLANK(Z3787)=TRUE,ISBLANK(AA3787)=TRUE),"",PRODUCT(Y3787,Z3787,AA3787))</f>
        <v>3</v>
      </c>
      <c r="AC3787" s="240" t="str">
        <f t="shared" ref="AC3787:AC3850" si="285">IF(AB3787="","",IF(AND(AB3787&gt;=0,AB3787&lt;20),"DÜŞÜK RİSK",IF(AND(AB3787&gt;=20,AB3787&lt;70),"OLASI RİSK",IF(AND(AB3787&gt;=70,AB3787&lt;200),"ÖNEMLİ RİSK",IF(AND(AB3787&gt;=200,AB3787&lt;400),"YÜKSEK RİSK",IF(AB3787&gt;=400,"KABUL EDİLEMEZ RİSK",""))))))</f>
        <v>DÜŞÜK RİSK</v>
      </c>
      <c r="AD3787" s="81" t="s">
        <v>132</v>
      </c>
      <c r="AE3787" s="81" t="s">
        <v>191</v>
      </c>
      <c r="AF3787" s="240" t="s">
        <v>1751</v>
      </c>
      <c r="AG3787" s="83" t="s">
        <v>860</v>
      </c>
    </row>
    <row r="3788" spans="1:33" ht="105" x14ac:dyDescent="0.45">
      <c r="A3788" s="152">
        <v>3781</v>
      </c>
      <c r="B3788" s="153">
        <v>45896</v>
      </c>
      <c r="C3788" s="83" t="s">
        <v>72</v>
      </c>
      <c r="D3788" s="81" t="s">
        <v>130</v>
      </c>
      <c r="E3788" s="254" t="s">
        <v>3193</v>
      </c>
      <c r="F3788" s="154" t="s">
        <v>132</v>
      </c>
      <c r="G3788" s="83" t="s">
        <v>855</v>
      </c>
      <c r="H3788" s="83" t="s">
        <v>926</v>
      </c>
      <c r="I3788" s="83" t="s">
        <v>927</v>
      </c>
      <c r="J3788" s="83" t="s">
        <v>924</v>
      </c>
      <c r="K3788" s="83" t="s">
        <v>857</v>
      </c>
      <c r="L3788" s="84" t="s">
        <v>928</v>
      </c>
      <c r="M3788" s="84" t="s">
        <v>917</v>
      </c>
      <c r="N3788" s="83">
        <v>3</v>
      </c>
      <c r="O3788" s="83">
        <v>3</v>
      </c>
      <c r="P3788" s="83">
        <v>3</v>
      </c>
      <c r="Q3788" s="241">
        <f t="shared" si="282"/>
        <v>27</v>
      </c>
      <c r="R3788" s="240" t="str">
        <f t="shared" si="283"/>
        <v>OLASI RİSK</v>
      </c>
      <c r="S3788" s="84" t="s">
        <v>918</v>
      </c>
      <c r="T3788" s="83" t="s">
        <v>190</v>
      </c>
      <c r="U3788" s="155" t="s">
        <v>2375</v>
      </c>
      <c r="V3788" s="85" t="s">
        <v>930</v>
      </c>
      <c r="W3788" s="156" t="s">
        <v>2375</v>
      </c>
      <c r="X3788" s="156" t="s">
        <v>858</v>
      </c>
      <c r="Y3788" s="83">
        <v>1</v>
      </c>
      <c r="Z3788" s="83">
        <v>1</v>
      </c>
      <c r="AA3788" s="83">
        <v>3</v>
      </c>
      <c r="AB3788" s="241">
        <f t="shared" si="284"/>
        <v>3</v>
      </c>
      <c r="AC3788" s="240" t="str">
        <f t="shared" si="285"/>
        <v>DÜŞÜK RİSK</v>
      </c>
      <c r="AD3788" s="81" t="s">
        <v>931</v>
      </c>
      <c r="AE3788" s="81" t="s">
        <v>190</v>
      </c>
      <c r="AF3788" s="240" t="s">
        <v>932</v>
      </c>
      <c r="AG3788" s="83" t="s">
        <v>860</v>
      </c>
    </row>
    <row r="3789" spans="1:33" ht="140" x14ac:dyDescent="0.45">
      <c r="A3789" s="152">
        <v>3782</v>
      </c>
      <c r="B3789" s="153">
        <v>45896</v>
      </c>
      <c r="C3789" s="83" t="s">
        <v>72</v>
      </c>
      <c r="D3789" s="81" t="s">
        <v>130</v>
      </c>
      <c r="E3789" s="254" t="s">
        <v>3193</v>
      </c>
      <c r="F3789" s="154" t="s">
        <v>132</v>
      </c>
      <c r="G3789" s="83" t="s">
        <v>855</v>
      </c>
      <c r="H3789" s="83" t="s">
        <v>933</v>
      </c>
      <c r="I3789" s="83" t="s">
        <v>934</v>
      </c>
      <c r="J3789" s="83" t="s">
        <v>935</v>
      </c>
      <c r="K3789" s="83" t="s">
        <v>1008</v>
      </c>
      <c r="L3789" s="84" t="s">
        <v>936</v>
      </c>
      <c r="M3789" s="84" t="s">
        <v>917</v>
      </c>
      <c r="N3789" s="83">
        <v>1</v>
      </c>
      <c r="O3789" s="83">
        <v>6</v>
      </c>
      <c r="P3789" s="83">
        <v>7</v>
      </c>
      <c r="Q3789" s="241">
        <f t="shared" si="282"/>
        <v>42</v>
      </c>
      <c r="R3789" s="240" t="str">
        <f t="shared" si="283"/>
        <v>OLASI RİSK</v>
      </c>
      <c r="S3789" s="84" t="s">
        <v>918</v>
      </c>
      <c r="T3789" s="83" t="s">
        <v>191</v>
      </c>
      <c r="U3789" s="155" t="s">
        <v>2375</v>
      </c>
      <c r="V3789" s="85" t="s">
        <v>558</v>
      </c>
      <c r="W3789" s="156" t="s">
        <v>2375</v>
      </c>
      <c r="X3789" s="156" t="s">
        <v>858</v>
      </c>
      <c r="Y3789" s="83">
        <v>1</v>
      </c>
      <c r="Z3789" s="83">
        <v>3</v>
      </c>
      <c r="AA3789" s="83">
        <v>3</v>
      </c>
      <c r="AB3789" s="241">
        <f t="shared" si="284"/>
        <v>9</v>
      </c>
      <c r="AC3789" s="240" t="str">
        <f t="shared" si="285"/>
        <v>DÜŞÜK RİSK</v>
      </c>
      <c r="AD3789" s="81" t="s">
        <v>132</v>
      </c>
      <c r="AE3789" s="81" t="s">
        <v>191</v>
      </c>
      <c r="AF3789" s="240" t="s">
        <v>1751</v>
      </c>
      <c r="AG3789" s="83" t="s">
        <v>860</v>
      </c>
    </row>
    <row r="3790" spans="1:33" ht="105" x14ac:dyDescent="0.45">
      <c r="A3790" s="152">
        <v>3783</v>
      </c>
      <c r="B3790" s="153">
        <v>45896</v>
      </c>
      <c r="C3790" s="83" t="s">
        <v>72</v>
      </c>
      <c r="D3790" s="81" t="s">
        <v>130</v>
      </c>
      <c r="E3790" s="254" t="s">
        <v>3193</v>
      </c>
      <c r="F3790" s="154" t="s">
        <v>132</v>
      </c>
      <c r="G3790" s="83" t="s">
        <v>1120</v>
      </c>
      <c r="H3790" s="83" t="s">
        <v>1589</v>
      </c>
      <c r="I3790" s="83" t="s">
        <v>1590</v>
      </c>
      <c r="J3790" s="83" t="s">
        <v>915</v>
      </c>
      <c r="K3790" s="83" t="s">
        <v>515</v>
      </c>
      <c r="L3790" s="84" t="s">
        <v>1591</v>
      </c>
      <c r="M3790" s="84" t="s">
        <v>917</v>
      </c>
      <c r="N3790" s="83">
        <v>3</v>
      </c>
      <c r="O3790" s="83">
        <v>6</v>
      </c>
      <c r="P3790" s="83">
        <v>3</v>
      </c>
      <c r="Q3790" s="241">
        <f t="shared" si="282"/>
        <v>54</v>
      </c>
      <c r="R3790" s="240" t="str">
        <f t="shared" si="283"/>
        <v>OLASI RİSK</v>
      </c>
      <c r="S3790" s="84" t="s">
        <v>918</v>
      </c>
      <c r="T3790" s="83" t="s">
        <v>192</v>
      </c>
      <c r="U3790" s="155" t="s">
        <v>1489</v>
      </c>
      <c r="V3790" s="85" t="s">
        <v>558</v>
      </c>
      <c r="W3790" s="156">
        <v>45591</v>
      </c>
      <c r="X3790" s="156" t="s">
        <v>858</v>
      </c>
      <c r="Y3790" s="83">
        <v>1</v>
      </c>
      <c r="Z3790" s="83">
        <v>3</v>
      </c>
      <c r="AA3790" s="83">
        <v>3</v>
      </c>
      <c r="AB3790" s="241">
        <f t="shared" si="284"/>
        <v>9</v>
      </c>
      <c r="AC3790" s="240" t="str">
        <f t="shared" si="285"/>
        <v>DÜŞÜK RİSK</v>
      </c>
      <c r="AD3790" s="81" t="s">
        <v>132</v>
      </c>
      <c r="AE3790" s="81" t="s">
        <v>192</v>
      </c>
      <c r="AF3790" s="240" t="s">
        <v>1751</v>
      </c>
      <c r="AG3790" s="83" t="s">
        <v>1593</v>
      </c>
    </row>
    <row r="3791" spans="1:33" ht="157.5" x14ac:dyDescent="0.45">
      <c r="A3791" s="152">
        <v>3784</v>
      </c>
      <c r="B3791" s="153">
        <v>45896</v>
      </c>
      <c r="C3791" s="83" t="s">
        <v>72</v>
      </c>
      <c r="D3791" s="81" t="s">
        <v>130</v>
      </c>
      <c r="E3791" s="254" t="s">
        <v>3193</v>
      </c>
      <c r="F3791" s="154" t="s">
        <v>132</v>
      </c>
      <c r="G3791" s="83" t="s">
        <v>938</v>
      </c>
      <c r="H3791" s="83" t="s">
        <v>939</v>
      </c>
      <c r="I3791" s="83" t="s">
        <v>940</v>
      </c>
      <c r="J3791" s="83" t="s">
        <v>941</v>
      </c>
      <c r="K3791" s="83" t="s">
        <v>515</v>
      </c>
      <c r="L3791" s="84" t="s">
        <v>942</v>
      </c>
      <c r="M3791" s="84" t="s">
        <v>917</v>
      </c>
      <c r="N3791" s="83">
        <v>1</v>
      </c>
      <c r="O3791" s="83">
        <v>3</v>
      </c>
      <c r="P3791" s="83">
        <v>1</v>
      </c>
      <c r="Q3791" s="241">
        <f t="shared" si="282"/>
        <v>3</v>
      </c>
      <c r="R3791" s="240" t="str">
        <f t="shared" si="283"/>
        <v>DÜŞÜK RİSK</v>
      </c>
      <c r="S3791" s="84" t="s">
        <v>918</v>
      </c>
      <c r="T3791" s="83" t="s">
        <v>191</v>
      </c>
      <c r="U3791" s="155" t="s">
        <v>2375</v>
      </c>
      <c r="V3791" s="85" t="s">
        <v>558</v>
      </c>
      <c r="W3791" s="156" t="s">
        <v>2375</v>
      </c>
      <c r="X3791" s="156" t="s">
        <v>858</v>
      </c>
      <c r="Y3791" s="83">
        <v>1</v>
      </c>
      <c r="Z3791" s="83">
        <v>3</v>
      </c>
      <c r="AA3791" s="83">
        <v>1</v>
      </c>
      <c r="AB3791" s="241">
        <f t="shared" si="284"/>
        <v>3</v>
      </c>
      <c r="AC3791" s="240" t="str">
        <f t="shared" si="285"/>
        <v>DÜŞÜK RİSK</v>
      </c>
      <c r="AD3791" s="81" t="s">
        <v>132</v>
      </c>
      <c r="AE3791" s="81" t="s">
        <v>191</v>
      </c>
      <c r="AF3791" s="240" t="s">
        <v>1751</v>
      </c>
      <c r="AG3791" s="83" t="s">
        <v>860</v>
      </c>
    </row>
    <row r="3792" spans="1:33" ht="122.5" x14ac:dyDescent="0.45">
      <c r="A3792" s="152">
        <v>3785</v>
      </c>
      <c r="B3792" s="153">
        <v>45896</v>
      </c>
      <c r="C3792" s="83" t="s">
        <v>72</v>
      </c>
      <c r="D3792" s="81" t="s">
        <v>130</v>
      </c>
      <c r="E3792" s="254" t="s">
        <v>3193</v>
      </c>
      <c r="F3792" s="154" t="s">
        <v>132</v>
      </c>
      <c r="G3792" s="83" t="s">
        <v>943</v>
      </c>
      <c r="H3792" s="83" t="s">
        <v>944</v>
      </c>
      <c r="I3792" s="83" t="s">
        <v>1749</v>
      </c>
      <c r="J3792" s="83" t="s">
        <v>941</v>
      </c>
      <c r="K3792" s="83" t="s">
        <v>515</v>
      </c>
      <c r="L3792" s="84" t="s">
        <v>946</v>
      </c>
      <c r="M3792" s="84" t="s">
        <v>917</v>
      </c>
      <c r="N3792" s="83">
        <v>0.5</v>
      </c>
      <c r="O3792" s="83">
        <v>1</v>
      </c>
      <c r="P3792" s="83">
        <v>3</v>
      </c>
      <c r="Q3792" s="241">
        <f t="shared" si="282"/>
        <v>1.5</v>
      </c>
      <c r="R3792" s="240" t="str">
        <f t="shared" si="283"/>
        <v>DÜŞÜK RİSK</v>
      </c>
      <c r="S3792" s="84" t="s">
        <v>918</v>
      </c>
      <c r="T3792" s="83" t="s">
        <v>191</v>
      </c>
      <c r="U3792" s="155" t="s">
        <v>2375</v>
      </c>
      <c r="V3792" s="85" t="s">
        <v>558</v>
      </c>
      <c r="W3792" s="156" t="s">
        <v>2375</v>
      </c>
      <c r="X3792" s="156" t="s">
        <v>858</v>
      </c>
      <c r="Y3792" s="83">
        <v>0.5</v>
      </c>
      <c r="Z3792" s="83">
        <v>1</v>
      </c>
      <c r="AA3792" s="83">
        <v>3</v>
      </c>
      <c r="AB3792" s="241">
        <f t="shared" si="284"/>
        <v>1.5</v>
      </c>
      <c r="AC3792" s="240" t="str">
        <f t="shared" si="285"/>
        <v>DÜŞÜK RİSK</v>
      </c>
      <c r="AD3792" s="81" t="s">
        <v>132</v>
      </c>
      <c r="AE3792" s="81" t="s">
        <v>191</v>
      </c>
      <c r="AF3792" s="240" t="s">
        <v>1751</v>
      </c>
      <c r="AG3792" s="83" t="s">
        <v>860</v>
      </c>
    </row>
    <row r="3793" spans="1:33" ht="122.5" x14ac:dyDescent="0.45">
      <c r="A3793" s="152">
        <v>3786</v>
      </c>
      <c r="B3793" s="153">
        <v>45896</v>
      </c>
      <c r="C3793" s="83" t="s">
        <v>72</v>
      </c>
      <c r="D3793" s="81" t="s">
        <v>130</v>
      </c>
      <c r="E3793" s="254" t="s">
        <v>3193</v>
      </c>
      <c r="F3793" s="154" t="s">
        <v>132</v>
      </c>
      <c r="G3793" s="83" t="s">
        <v>947</v>
      </c>
      <c r="H3793" s="83" t="s">
        <v>948</v>
      </c>
      <c r="I3793" s="83" t="s">
        <v>949</v>
      </c>
      <c r="J3793" s="83" t="s">
        <v>950</v>
      </c>
      <c r="K3793" s="83" t="s">
        <v>515</v>
      </c>
      <c r="L3793" s="84" t="s">
        <v>951</v>
      </c>
      <c r="M3793" s="84" t="s">
        <v>917</v>
      </c>
      <c r="N3793" s="83">
        <v>0.5</v>
      </c>
      <c r="O3793" s="83">
        <v>0.5</v>
      </c>
      <c r="P3793" s="83">
        <v>7</v>
      </c>
      <c r="Q3793" s="241">
        <f t="shared" si="282"/>
        <v>1.75</v>
      </c>
      <c r="R3793" s="240" t="str">
        <f t="shared" si="283"/>
        <v>DÜŞÜK RİSK</v>
      </c>
      <c r="S3793" s="84" t="s">
        <v>918</v>
      </c>
      <c r="T3793" s="83" t="s">
        <v>72</v>
      </c>
      <c r="U3793" s="155" t="s">
        <v>2375</v>
      </c>
      <c r="V3793" s="85" t="s">
        <v>558</v>
      </c>
      <c r="W3793" s="156" t="s">
        <v>2375</v>
      </c>
      <c r="X3793" s="156" t="s">
        <v>858</v>
      </c>
      <c r="Y3793" s="83">
        <v>0.5</v>
      </c>
      <c r="Z3793" s="83">
        <v>0.5</v>
      </c>
      <c r="AA3793" s="83">
        <v>7</v>
      </c>
      <c r="AB3793" s="241">
        <f t="shared" si="284"/>
        <v>1.75</v>
      </c>
      <c r="AC3793" s="240" t="str">
        <f t="shared" si="285"/>
        <v>DÜŞÜK RİSK</v>
      </c>
      <c r="AD3793" s="81" t="s">
        <v>132</v>
      </c>
      <c r="AE3793" s="81" t="s">
        <v>72</v>
      </c>
      <c r="AF3793" s="240" t="s">
        <v>1751</v>
      </c>
      <c r="AG3793" s="83" t="s">
        <v>952</v>
      </c>
    </row>
    <row r="3794" spans="1:33" ht="105" x14ac:dyDescent="0.45">
      <c r="A3794" s="152">
        <v>3787</v>
      </c>
      <c r="B3794" s="153">
        <v>45896</v>
      </c>
      <c r="C3794" s="83" t="s">
        <v>72</v>
      </c>
      <c r="D3794" s="81" t="s">
        <v>130</v>
      </c>
      <c r="E3794" s="254" t="s">
        <v>3193</v>
      </c>
      <c r="F3794" s="154" t="s">
        <v>132</v>
      </c>
      <c r="G3794" s="83" t="s">
        <v>943</v>
      </c>
      <c r="H3794" s="83" t="s">
        <v>953</v>
      </c>
      <c r="I3794" s="83" t="s">
        <v>954</v>
      </c>
      <c r="J3794" s="83" t="s">
        <v>935</v>
      </c>
      <c r="K3794" s="83" t="s">
        <v>515</v>
      </c>
      <c r="L3794" s="84" t="s">
        <v>955</v>
      </c>
      <c r="M3794" s="84" t="s">
        <v>917</v>
      </c>
      <c r="N3794" s="83">
        <v>0.5</v>
      </c>
      <c r="O3794" s="83">
        <v>0.5</v>
      </c>
      <c r="P3794" s="83">
        <v>3</v>
      </c>
      <c r="Q3794" s="241">
        <f t="shared" si="282"/>
        <v>0.75</v>
      </c>
      <c r="R3794" s="240" t="str">
        <f t="shared" si="283"/>
        <v>DÜŞÜK RİSK</v>
      </c>
      <c r="S3794" s="84" t="s">
        <v>918</v>
      </c>
      <c r="T3794" s="83" t="s">
        <v>191</v>
      </c>
      <c r="U3794" s="155" t="s">
        <v>2375</v>
      </c>
      <c r="V3794" s="85" t="s">
        <v>558</v>
      </c>
      <c r="W3794" s="156" t="s">
        <v>2375</v>
      </c>
      <c r="X3794" s="156" t="s">
        <v>858</v>
      </c>
      <c r="Y3794" s="83">
        <v>0.5</v>
      </c>
      <c r="Z3794" s="83">
        <v>0.5</v>
      </c>
      <c r="AA3794" s="83">
        <v>3</v>
      </c>
      <c r="AB3794" s="241">
        <f t="shared" si="284"/>
        <v>0.75</v>
      </c>
      <c r="AC3794" s="240" t="str">
        <f t="shared" si="285"/>
        <v>DÜŞÜK RİSK</v>
      </c>
      <c r="AD3794" s="81" t="s">
        <v>132</v>
      </c>
      <c r="AE3794" s="81" t="s">
        <v>191</v>
      </c>
      <c r="AF3794" s="240" t="s">
        <v>1751</v>
      </c>
      <c r="AG3794" s="83" t="s">
        <v>860</v>
      </c>
    </row>
    <row r="3795" spans="1:33" ht="140" x14ac:dyDescent="0.45">
      <c r="A3795" s="152">
        <v>3788</v>
      </c>
      <c r="B3795" s="153">
        <v>45896</v>
      </c>
      <c r="C3795" s="83" t="s">
        <v>72</v>
      </c>
      <c r="D3795" s="81" t="s">
        <v>130</v>
      </c>
      <c r="E3795" s="254" t="s">
        <v>3193</v>
      </c>
      <c r="F3795" s="154" t="s">
        <v>132</v>
      </c>
      <c r="G3795" s="83" t="s">
        <v>3826</v>
      </c>
      <c r="H3795" s="83" t="s">
        <v>3827</v>
      </c>
      <c r="I3795" s="83" t="s">
        <v>3828</v>
      </c>
      <c r="J3795" s="83" t="s">
        <v>3829</v>
      </c>
      <c r="K3795" s="83" t="s">
        <v>857</v>
      </c>
      <c r="L3795" s="84" t="s">
        <v>3830</v>
      </c>
      <c r="M3795" s="84" t="s">
        <v>917</v>
      </c>
      <c r="N3795" s="83">
        <v>0.5</v>
      </c>
      <c r="O3795" s="83">
        <v>6</v>
      </c>
      <c r="P3795" s="83">
        <v>7</v>
      </c>
      <c r="Q3795" s="241">
        <f t="shared" si="282"/>
        <v>21</v>
      </c>
      <c r="R3795" s="240" t="str">
        <f t="shared" si="283"/>
        <v>OLASI RİSK</v>
      </c>
      <c r="S3795" s="84" t="s">
        <v>2386</v>
      </c>
      <c r="T3795" s="83" t="s">
        <v>191</v>
      </c>
      <c r="U3795" s="155" t="s">
        <v>919</v>
      </c>
      <c r="V3795" s="85" t="s">
        <v>558</v>
      </c>
      <c r="W3795" s="156" t="s">
        <v>919</v>
      </c>
      <c r="X3795" s="156" t="s">
        <v>858</v>
      </c>
      <c r="Y3795" s="83">
        <v>0.5</v>
      </c>
      <c r="Z3795" s="83">
        <v>6</v>
      </c>
      <c r="AA3795" s="83">
        <v>7</v>
      </c>
      <c r="AB3795" s="241">
        <f t="shared" si="284"/>
        <v>21</v>
      </c>
      <c r="AC3795" s="240" t="str">
        <f t="shared" si="285"/>
        <v>OLASI RİSK</v>
      </c>
      <c r="AD3795" s="81" t="s">
        <v>132</v>
      </c>
      <c r="AE3795" s="81" t="s">
        <v>3806</v>
      </c>
      <c r="AF3795" s="240" t="s">
        <v>921</v>
      </c>
      <c r="AG3795" s="83" t="s">
        <v>860</v>
      </c>
    </row>
    <row r="3796" spans="1:33" ht="157.5" x14ac:dyDescent="0.45">
      <c r="A3796" s="152">
        <v>3789</v>
      </c>
      <c r="B3796" s="153">
        <v>45896</v>
      </c>
      <c r="C3796" s="83" t="s">
        <v>72</v>
      </c>
      <c r="D3796" s="81" t="s">
        <v>130</v>
      </c>
      <c r="E3796" s="254" t="s">
        <v>3193</v>
      </c>
      <c r="F3796" s="154" t="s">
        <v>132</v>
      </c>
      <c r="G3796" s="83" t="s">
        <v>3826</v>
      </c>
      <c r="H3796" s="83" t="s">
        <v>3831</v>
      </c>
      <c r="I3796" s="83" t="s">
        <v>3832</v>
      </c>
      <c r="J3796" s="83" t="s">
        <v>3833</v>
      </c>
      <c r="K3796" s="83" t="s">
        <v>857</v>
      </c>
      <c r="L3796" s="84" t="s">
        <v>3834</v>
      </c>
      <c r="M3796" s="84" t="s">
        <v>917</v>
      </c>
      <c r="N3796" s="83">
        <v>0.5</v>
      </c>
      <c r="O3796" s="83">
        <v>1</v>
      </c>
      <c r="P3796" s="83">
        <v>7</v>
      </c>
      <c r="Q3796" s="241">
        <f t="shared" si="282"/>
        <v>3.5</v>
      </c>
      <c r="R3796" s="240" t="str">
        <f t="shared" si="283"/>
        <v>DÜŞÜK RİSK</v>
      </c>
      <c r="S3796" s="84" t="s">
        <v>2386</v>
      </c>
      <c r="T3796" s="83" t="s">
        <v>186</v>
      </c>
      <c r="U3796" s="155" t="s">
        <v>919</v>
      </c>
      <c r="V3796" s="85" t="s">
        <v>558</v>
      </c>
      <c r="W3796" s="156" t="s">
        <v>919</v>
      </c>
      <c r="X3796" s="156" t="s">
        <v>858</v>
      </c>
      <c r="Y3796" s="83">
        <v>0.5</v>
      </c>
      <c r="Z3796" s="83">
        <v>1</v>
      </c>
      <c r="AA3796" s="83">
        <v>7</v>
      </c>
      <c r="AB3796" s="241">
        <f t="shared" si="284"/>
        <v>3.5</v>
      </c>
      <c r="AC3796" s="240" t="str">
        <f t="shared" si="285"/>
        <v>DÜŞÜK RİSK</v>
      </c>
      <c r="AD3796" s="81" t="s">
        <v>931</v>
      </c>
      <c r="AE3796" s="81" t="s">
        <v>3806</v>
      </c>
      <c r="AF3796" s="240" t="s">
        <v>1795</v>
      </c>
      <c r="AG3796" s="83" t="s">
        <v>3835</v>
      </c>
    </row>
    <row r="3797" spans="1:33" ht="140" x14ac:dyDescent="0.45">
      <c r="A3797" s="152">
        <v>3790</v>
      </c>
      <c r="B3797" s="153">
        <v>45896</v>
      </c>
      <c r="C3797" s="83" t="s">
        <v>72</v>
      </c>
      <c r="D3797" s="81" t="s">
        <v>130</v>
      </c>
      <c r="E3797" s="254" t="s">
        <v>3193</v>
      </c>
      <c r="F3797" s="154" t="s">
        <v>132</v>
      </c>
      <c r="G3797" s="83" t="s">
        <v>3826</v>
      </c>
      <c r="H3797" s="83" t="s">
        <v>3836</v>
      </c>
      <c r="I3797" s="83" t="s">
        <v>3837</v>
      </c>
      <c r="J3797" s="83" t="s">
        <v>3838</v>
      </c>
      <c r="K3797" s="83" t="s">
        <v>857</v>
      </c>
      <c r="L3797" s="84" t="s">
        <v>3839</v>
      </c>
      <c r="M3797" s="84" t="s">
        <v>917</v>
      </c>
      <c r="N3797" s="83">
        <v>1</v>
      </c>
      <c r="O3797" s="83">
        <v>1</v>
      </c>
      <c r="P3797" s="83">
        <v>7</v>
      </c>
      <c r="Q3797" s="241">
        <f t="shared" si="282"/>
        <v>7</v>
      </c>
      <c r="R3797" s="240" t="str">
        <f t="shared" si="283"/>
        <v>DÜŞÜK RİSK</v>
      </c>
      <c r="S3797" s="84" t="s">
        <v>2386</v>
      </c>
      <c r="T3797" s="83" t="s">
        <v>132</v>
      </c>
      <c r="U3797" s="155" t="s">
        <v>919</v>
      </c>
      <c r="V3797" s="85" t="s">
        <v>558</v>
      </c>
      <c r="W3797" s="156" t="s">
        <v>919</v>
      </c>
      <c r="X3797" s="156" t="s">
        <v>858</v>
      </c>
      <c r="Y3797" s="83">
        <v>1</v>
      </c>
      <c r="Z3797" s="83">
        <v>1</v>
      </c>
      <c r="AA3797" s="83">
        <v>7</v>
      </c>
      <c r="AB3797" s="241">
        <f t="shared" si="284"/>
        <v>7</v>
      </c>
      <c r="AC3797" s="240" t="str">
        <f t="shared" si="285"/>
        <v>DÜŞÜK RİSK</v>
      </c>
      <c r="AD3797" s="81" t="s">
        <v>493</v>
      </c>
      <c r="AE3797" s="81" t="s">
        <v>3806</v>
      </c>
      <c r="AF3797" s="240" t="s">
        <v>3840</v>
      </c>
      <c r="AG3797" s="83" t="s">
        <v>3835</v>
      </c>
    </row>
    <row r="3798" spans="1:33" ht="157.5" x14ac:dyDescent="0.45">
      <c r="A3798" s="152">
        <v>3791</v>
      </c>
      <c r="B3798" s="153">
        <v>45896</v>
      </c>
      <c r="C3798" s="83" t="s">
        <v>72</v>
      </c>
      <c r="D3798" s="81" t="s">
        <v>130</v>
      </c>
      <c r="E3798" s="254" t="s">
        <v>3193</v>
      </c>
      <c r="F3798" s="154" t="s">
        <v>132</v>
      </c>
      <c r="G3798" s="83" t="s">
        <v>855</v>
      </c>
      <c r="H3798" s="83" t="s">
        <v>2555</v>
      </c>
      <c r="I3798" s="83" t="s">
        <v>2556</v>
      </c>
      <c r="J3798" s="83" t="s">
        <v>2557</v>
      </c>
      <c r="K3798" s="83" t="s">
        <v>2558</v>
      </c>
      <c r="L3798" s="84" t="s">
        <v>2559</v>
      </c>
      <c r="M3798" s="84" t="s">
        <v>917</v>
      </c>
      <c r="N3798" s="83">
        <v>1</v>
      </c>
      <c r="O3798" s="83">
        <v>2</v>
      </c>
      <c r="P3798" s="83">
        <v>15</v>
      </c>
      <c r="Q3798" s="241">
        <f t="shared" si="282"/>
        <v>30</v>
      </c>
      <c r="R3798" s="240" t="str">
        <f t="shared" si="283"/>
        <v>OLASI RİSK</v>
      </c>
      <c r="S3798" s="84" t="s">
        <v>1759</v>
      </c>
      <c r="T3798" s="83" t="s">
        <v>186</v>
      </c>
      <c r="U3798" s="155" t="s">
        <v>919</v>
      </c>
      <c r="V3798" s="85" t="s">
        <v>961</v>
      </c>
      <c r="W3798" s="156" t="s">
        <v>919</v>
      </c>
      <c r="X3798" s="156" t="s">
        <v>858</v>
      </c>
      <c r="Y3798" s="83">
        <v>1</v>
      </c>
      <c r="Z3798" s="83">
        <v>2</v>
      </c>
      <c r="AA3798" s="83">
        <v>15</v>
      </c>
      <c r="AB3798" s="241">
        <f t="shared" si="284"/>
        <v>30</v>
      </c>
      <c r="AC3798" s="240" t="str">
        <f t="shared" si="285"/>
        <v>OLASI RİSK</v>
      </c>
      <c r="AD3798" s="81" t="s">
        <v>493</v>
      </c>
      <c r="AE3798" s="81" t="s">
        <v>2560</v>
      </c>
      <c r="AF3798" s="240" t="s">
        <v>2561</v>
      </c>
      <c r="AG3798" s="83" t="s">
        <v>5494</v>
      </c>
    </row>
    <row r="3799" spans="1:33" ht="122.5" x14ac:dyDescent="0.45">
      <c r="A3799" s="152">
        <v>3792</v>
      </c>
      <c r="B3799" s="153">
        <v>45896</v>
      </c>
      <c r="C3799" s="83" t="s">
        <v>72</v>
      </c>
      <c r="D3799" s="81" t="s">
        <v>130</v>
      </c>
      <c r="E3799" s="254" t="s">
        <v>3193</v>
      </c>
      <c r="F3799" s="154" t="s">
        <v>132</v>
      </c>
      <c r="G3799" s="83" t="s">
        <v>963</v>
      </c>
      <c r="H3799" s="83" t="s">
        <v>2562</v>
      </c>
      <c r="I3799" s="83" t="s">
        <v>2563</v>
      </c>
      <c r="J3799" s="83" t="s">
        <v>971</v>
      </c>
      <c r="K3799" s="83" t="s">
        <v>2558</v>
      </c>
      <c r="L3799" s="84" t="s">
        <v>2564</v>
      </c>
      <c r="M3799" s="84" t="s">
        <v>1169</v>
      </c>
      <c r="N3799" s="83">
        <v>1</v>
      </c>
      <c r="O3799" s="83">
        <v>6</v>
      </c>
      <c r="P3799" s="83">
        <v>1</v>
      </c>
      <c r="Q3799" s="241">
        <f t="shared" si="282"/>
        <v>6</v>
      </c>
      <c r="R3799" s="240" t="str">
        <f t="shared" si="283"/>
        <v>DÜŞÜK RİSK</v>
      </c>
      <c r="S3799" s="84" t="s">
        <v>2386</v>
      </c>
      <c r="T3799" s="83" t="s">
        <v>186</v>
      </c>
      <c r="U3799" s="155" t="s">
        <v>919</v>
      </c>
      <c r="V3799" s="85" t="s">
        <v>961</v>
      </c>
      <c r="W3799" s="156" t="s">
        <v>919</v>
      </c>
      <c r="X3799" s="156" t="s">
        <v>858</v>
      </c>
      <c r="Y3799" s="83">
        <v>1</v>
      </c>
      <c r="Z3799" s="83">
        <v>6</v>
      </c>
      <c r="AA3799" s="83">
        <v>1</v>
      </c>
      <c r="AB3799" s="241">
        <f t="shared" si="284"/>
        <v>6</v>
      </c>
      <c r="AC3799" s="240" t="str">
        <f t="shared" si="285"/>
        <v>DÜŞÜK RİSK</v>
      </c>
      <c r="AD3799" s="81" t="s">
        <v>493</v>
      </c>
      <c r="AE3799" s="81" t="s">
        <v>2560</v>
      </c>
      <c r="AF3799" s="240" t="s">
        <v>2561</v>
      </c>
      <c r="AG3799" s="83" t="s">
        <v>2565</v>
      </c>
    </row>
    <row r="3800" spans="1:33" ht="140" x14ac:dyDescent="0.45">
      <c r="A3800" s="152">
        <v>3793</v>
      </c>
      <c r="B3800" s="153">
        <v>45896</v>
      </c>
      <c r="C3800" s="83" t="s">
        <v>72</v>
      </c>
      <c r="D3800" s="81" t="s">
        <v>130</v>
      </c>
      <c r="E3800" s="254" t="s">
        <v>3193</v>
      </c>
      <c r="F3800" s="154" t="s">
        <v>132</v>
      </c>
      <c r="G3800" s="83" t="s">
        <v>855</v>
      </c>
      <c r="H3800" s="83" t="s">
        <v>2566</v>
      </c>
      <c r="I3800" s="83" t="s">
        <v>2567</v>
      </c>
      <c r="J3800" s="83" t="s">
        <v>2568</v>
      </c>
      <c r="K3800" s="83" t="s">
        <v>2314</v>
      </c>
      <c r="L3800" s="84" t="s">
        <v>2569</v>
      </c>
      <c r="M3800" s="84" t="s">
        <v>917</v>
      </c>
      <c r="N3800" s="83">
        <v>0.5</v>
      </c>
      <c r="O3800" s="83">
        <v>1</v>
      </c>
      <c r="P3800" s="83">
        <v>3</v>
      </c>
      <c r="Q3800" s="241">
        <f t="shared" si="282"/>
        <v>1.5</v>
      </c>
      <c r="R3800" s="240" t="str">
        <f t="shared" si="283"/>
        <v>DÜŞÜK RİSK</v>
      </c>
      <c r="S3800" s="84" t="s">
        <v>1759</v>
      </c>
      <c r="T3800" s="83" t="s">
        <v>131</v>
      </c>
      <c r="U3800" s="155"/>
      <c r="V3800" s="85" t="s">
        <v>961</v>
      </c>
      <c r="W3800" s="156" t="s">
        <v>919</v>
      </c>
      <c r="X3800" s="156" t="s">
        <v>858</v>
      </c>
      <c r="Y3800" s="83">
        <v>0.5</v>
      </c>
      <c r="Z3800" s="83">
        <v>1</v>
      </c>
      <c r="AA3800" s="83">
        <v>3</v>
      </c>
      <c r="AB3800" s="241">
        <f t="shared" si="284"/>
        <v>1.5</v>
      </c>
      <c r="AC3800" s="240" t="str">
        <f t="shared" si="285"/>
        <v>DÜŞÜK RİSK</v>
      </c>
      <c r="AD3800" s="81" t="s">
        <v>132</v>
      </c>
      <c r="AE3800" s="81" t="s">
        <v>131</v>
      </c>
      <c r="AF3800" s="240" t="s">
        <v>2561</v>
      </c>
      <c r="AG3800" s="83" t="s">
        <v>969</v>
      </c>
    </row>
    <row r="3801" spans="1:33" ht="105" x14ac:dyDescent="0.45">
      <c r="A3801" s="152">
        <v>3794</v>
      </c>
      <c r="B3801" s="153">
        <v>45896</v>
      </c>
      <c r="C3801" s="83" t="s">
        <v>72</v>
      </c>
      <c r="D3801" s="81" t="s">
        <v>130</v>
      </c>
      <c r="E3801" s="254" t="s">
        <v>3193</v>
      </c>
      <c r="F3801" s="154" t="s">
        <v>132</v>
      </c>
      <c r="G3801" s="83" t="s">
        <v>956</v>
      </c>
      <c r="H3801" s="83" t="s">
        <v>957</v>
      </c>
      <c r="I3801" s="83" t="s">
        <v>958</v>
      </c>
      <c r="J3801" s="83" t="s">
        <v>959</v>
      </c>
      <c r="K3801" s="83" t="s">
        <v>515</v>
      </c>
      <c r="L3801" s="84" t="s">
        <v>960</v>
      </c>
      <c r="M3801" s="84" t="s">
        <v>917</v>
      </c>
      <c r="N3801" s="83">
        <v>0.5</v>
      </c>
      <c r="O3801" s="83">
        <v>6</v>
      </c>
      <c r="P3801" s="83">
        <v>1</v>
      </c>
      <c r="Q3801" s="241">
        <f t="shared" si="282"/>
        <v>3</v>
      </c>
      <c r="R3801" s="240" t="str">
        <f t="shared" si="283"/>
        <v>DÜŞÜK RİSK</v>
      </c>
      <c r="S3801" s="84" t="s">
        <v>918</v>
      </c>
      <c r="T3801" s="83" t="s">
        <v>186</v>
      </c>
      <c r="U3801" s="155" t="s">
        <v>2375</v>
      </c>
      <c r="V3801" s="85" t="s">
        <v>961</v>
      </c>
      <c r="W3801" s="156" t="s">
        <v>2375</v>
      </c>
      <c r="X3801" s="156" t="s">
        <v>858</v>
      </c>
      <c r="Y3801" s="83">
        <v>0.5</v>
      </c>
      <c r="Z3801" s="83">
        <v>6</v>
      </c>
      <c r="AA3801" s="83">
        <v>1</v>
      </c>
      <c r="AB3801" s="241">
        <f t="shared" si="284"/>
        <v>3</v>
      </c>
      <c r="AC3801" s="240" t="str">
        <f t="shared" si="285"/>
        <v>DÜŞÜK RİSK</v>
      </c>
      <c r="AD3801" s="81" t="s">
        <v>132</v>
      </c>
      <c r="AE3801" s="81" t="s">
        <v>186</v>
      </c>
      <c r="AF3801" s="240" t="s">
        <v>4022</v>
      </c>
      <c r="AG3801" s="83" t="s">
        <v>962</v>
      </c>
    </row>
    <row r="3802" spans="1:33" ht="122.5" x14ac:dyDescent="0.45">
      <c r="A3802" s="152">
        <v>3795</v>
      </c>
      <c r="B3802" s="153">
        <v>45896</v>
      </c>
      <c r="C3802" s="83" t="s">
        <v>72</v>
      </c>
      <c r="D3802" s="81" t="s">
        <v>130</v>
      </c>
      <c r="E3802" s="254" t="s">
        <v>3193</v>
      </c>
      <c r="F3802" s="154" t="s">
        <v>132</v>
      </c>
      <c r="G3802" s="83" t="s">
        <v>3852</v>
      </c>
      <c r="H3802" s="83" t="s">
        <v>3853</v>
      </c>
      <c r="I3802" s="83" t="s">
        <v>3854</v>
      </c>
      <c r="J3802" s="83" t="s">
        <v>935</v>
      </c>
      <c r="K3802" s="83" t="s">
        <v>2558</v>
      </c>
      <c r="L3802" s="84" t="s">
        <v>3855</v>
      </c>
      <c r="M3802" s="84" t="s">
        <v>917</v>
      </c>
      <c r="N3802" s="83">
        <v>1</v>
      </c>
      <c r="O3802" s="83">
        <v>6</v>
      </c>
      <c r="P3802" s="83">
        <v>15</v>
      </c>
      <c r="Q3802" s="241">
        <f t="shared" si="282"/>
        <v>90</v>
      </c>
      <c r="R3802" s="240" t="str">
        <f t="shared" si="283"/>
        <v>ÖNEMLİ RİSK</v>
      </c>
      <c r="S3802" s="84" t="s">
        <v>3856</v>
      </c>
      <c r="T3802" s="83" t="s">
        <v>191</v>
      </c>
      <c r="U3802" s="155"/>
      <c r="V3802" s="85"/>
      <c r="W3802" s="156"/>
      <c r="X3802" s="156"/>
      <c r="Y3802" s="83"/>
      <c r="Z3802" s="83"/>
      <c r="AA3802" s="83"/>
      <c r="AB3802" s="241" t="str">
        <f t="shared" si="284"/>
        <v/>
      </c>
      <c r="AC3802" s="240" t="str">
        <f t="shared" si="285"/>
        <v/>
      </c>
      <c r="AD3802" s="81"/>
      <c r="AE3802" s="81"/>
      <c r="AF3802" s="240"/>
      <c r="AG3802" s="83"/>
    </row>
    <row r="3803" spans="1:33" ht="105" x14ac:dyDescent="0.45">
      <c r="A3803" s="152">
        <v>3796</v>
      </c>
      <c r="B3803" s="153">
        <v>45896</v>
      </c>
      <c r="C3803" s="83" t="s">
        <v>72</v>
      </c>
      <c r="D3803" s="81" t="s">
        <v>155</v>
      </c>
      <c r="E3803" s="254" t="s">
        <v>3193</v>
      </c>
      <c r="F3803" s="154" t="s">
        <v>132</v>
      </c>
      <c r="G3803" s="83" t="s">
        <v>1037</v>
      </c>
      <c r="H3803" s="83" t="s">
        <v>1038</v>
      </c>
      <c r="I3803" s="83" t="s">
        <v>1039</v>
      </c>
      <c r="J3803" s="83" t="s">
        <v>1040</v>
      </c>
      <c r="K3803" s="83" t="s">
        <v>857</v>
      </c>
      <c r="L3803" s="84" t="s">
        <v>1041</v>
      </c>
      <c r="M3803" s="84" t="s">
        <v>917</v>
      </c>
      <c r="N3803" s="83">
        <v>0.5</v>
      </c>
      <c r="O3803" s="83">
        <v>0.5</v>
      </c>
      <c r="P3803" s="83">
        <v>3</v>
      </c>
      <c r="Q3803" s="241">
        <f t="shared" si="282"/>
        <v>0.75</v>
      </c>
      <c r="R3803" s="240" t="str">
        <f t="shared" si="283"/>
        <v>DÜŞÜK RİSK</v>
      </c>
      <c r="S3803" s="84" t="s">
        <v>918</v>
      </c>
      <c r="T3803" s="83" t="s">
        <v>186</v>
      </c>
      <c r="U3803" s="155" t="s">
        <v>2375</v>
      </c>
      <c r="V3803" s="85" t="s">
        <v>558</v>
      </c>
      <c r="W3803" s="156" t="s">
        <v>2375</v>
      </c>
      <c r="X3803" s="156" t="s">
        <v>858</v>
      </c>
      <c r="Y3803" s="83">
        <v>0.5</v>
      </c>
      <c r="Z3803" s="83">
        <v>0.5</v>
      </c>
      <c r="AA3803" s="83">
        <v>3</v>
      </c>
      <c r="AB3803" s="241">
        <f t="shared" si="284"/>
        <v>0.75</v>
      </c>
      <c r="AC3803" s="240" t="str">
        <f t="shared" si="285"/>
        <v>DÜŞÜK RİSK</v>
      </c>
      <c r="AD3803" s="81" t="s">
        <v>132</v>
      </c>
      <c r="AE3803" s="81" t="s">
        <v>186</v>
      </c>
      <c r="AF3803" s="240" t="s">
        <v>978</v>
      </c>
      <c r="AG3803" s="83" t="s">
        <v>1042</v>
      </c>
    </row>
    <row r="3804" spans="1:33" ht="105" x14ac:dyDescent="0.45">
      <c r="A3804" s="152">
        <v>3797</v>
      </c>
      <c r="B3804" s="153">
        <v>45896</v>
      </c>
      <c r="C3804" s="83" t="s">
        <v>72</v>
      </c>
      <c r="D3804" s="81" t="s">
        <v>155</v>
      </c>
      <c r="E3804" s="254" t="s">
        <v>3193</v>
      </c>
      <c r="F3804" s="154" t="s">
        <v>132</v>
      </c>
      <c r="G3804" s="83" t="s">
        <v>1269</v>
      </c>
      <c r="H3804" s="83" t="s">
        <v>1594</v>
      </c>
      <c r="I3804" s="83" t="s">
        <v>854</v>
      </c>
      <c r="J3804" s="83" t="s">
        <v>971</v>
      </c>
      <c r="K3804" s="83" t="s">
        <v>857</v>
      </c>
      <c r="L3804" s="84" t="s">
        <v>1595</v>
      </c>
      <c r="M3804" s="84" t="s">
        <v>917</v>
      </c>
      <c r="N3804" s="83">
        <v>1</v>
      </c>
      <c r="O3804" s="83">
        <v>1</v>
      </c>
      <c r="P3804" s="83">
        <v>15</v>
      </c>
      <c r="Q3804" s="241">
        <f t="shared" si="282"/>
        <v>15</v>
      </c>
      <c r="R3804" s="240" t="str">
        <f t="shared" si="283"/>
        <v>DÜŞÜK RİSK</v>
      </c>
      <c r="S3804" s="84" t="s">
        <v>918</v>
      </c>
      <c r="T3804" s="83" t="s">
        <v>191</v>
      </c>
      <c r="U3804" s="155" t="s">
        <v>2375</v>
      </c>
      <c r="V3804" s="85" t="s">
        <v>558</v>
      </c>
      <c r="W3804" s="156" t="s">
        <v>2375</v>
      </c>
      <c r="X3804" s="156" t="s">
        <v>858</v>
      </c>
      <c r="Y3804" s="83">
        <v>1</v>
      </c>
      <c r="Z3804" s="83">
        <v>0.5</v>
      </c>
      <c r="AA3804" s="83">
        <v>7</v>
      </c>
      <c r="AB3804" s="241">
        <f t="shared" si="284"/>
        <v>3.5</v>
      </c>
      <c r="AC3804" s="240" t="str">
        <f t="shared" si="285"/>
        <v>DÜŞÜK RİSK</v>
      </c>
      <c r="AD3804" s="81" t="s">
        <v>132</v>
      </c>
      <c r="AE3804" s="81" t="s">
        <v>191</v>
      </c>
      <c r="AF3804" s="240" t="s">
        <v>1751</v>
      </c>
      <c r="AG3804" s="83" t="s">
        <v>1042</v>
      </c>
    </row>
    <row r="3805" spans="1:33" ht="157.5" x14ac:dyDescent="0.45">
      <c r="A3805" s="152">
        <v>3798</v>
      </c>
      <c r="B3805" s="153">
        <v>45896</v>
      </c>
      <c r="C3805" s="83" t="s">
        <v>72</v>
      </c>
      <c r="D3805" s="81" t="s">
        <v>155</v>
      </c>
      <c r="E3805" s="254" t="s">
        <v>3193</v>
      </c>
      <c r="F3805" s="154" t="s">
        <v>132</v>
      </c>
      <c r="G3805" s="83" t="s">
        <v>1782</v>
      </c>
      <c r="H3805" s="83" t="s">
        <v>1596</v>
      </c>
      <c r="I3805" s="83" t="s">
        <v>1597</v>
      </c>
      <c r="J3805" s="83" t="s">
        <v>971</v>
      </c>
      <c r="K3805" s="83" t="s">
        <v>857</v>
      </c>
      <c r="L3805" s="84" t="s">
        <v>1598</v>
      </c>
      <c r="M3805" s="84" t="s">
        <v>917</v>
      </c>
      <c r="N3805" s="83">
        <v>0.5</v>
      </c>
      <c r="O3805" s="83">
        <v>1</v>
      </c>
      <c r="P3805" s="83">
        <v>3</v>
      </c>
      <c r="Q3805" s="241">
        <f t="shared" si="282"/>
        <v>1.5</v>
      </c>
      <c r="R3805" s="240" t="str">
        <f t="shared" si="283"/>
        <v>DÜŞÜK RİSK</v>
      </c>
      <c r="S3805" s="84" t="s">
        <v>918</v>
      </c>
      <c r="T3805" s="83" t="s">
        <v>186</v>
      </c>
      <c r="U3805" s="155" t="s">
        <v>2375</v>
      </c>
      <c r="V3805" s="85" t="s">
        <v>961</v>
      </c>
      <c r="W3805" s="156" t="s">
        <v>2375</v>
      </c>
      <c r="X3805" s="156" t="s">
        <v>858</v>
      </c>
      <c r="Y3805" s="83">
        <v>0.5</v>
      </c>
      <c r="Z3805" s="83">
        <v>0.5</v>
      </c>
      <c r="AA3805" s="83">
        <v>3</v>
      </c>
      <c r="AB3805" s="241">
        <f t="shared" si="284"/>
        <v>0.75</v>
      </c>
      <c r="AC3805" s="240" t="str">
        <f t="shared" si="285"/>
        <v>DÜŞÜK RİSK</v>
      </c>
      <c r="AD3805" s="81" t="s">
        <v>493</v>
      </c>
      <c r="AE3805" s="81" t="s">
        <v>1599</v>
      </c>
      <c r="AF3805" s="240" t="s">
        <v>1600</v>
      </c>
      <c r="AG3805" s="83" t="s">
        <v>1042</v>
      </c>
    </row>
    <row r="3806" spans="1:33" ht="175" x14ac:dyDescent="0.45">
      <c r="A3806" s="152">
        <v>3799</v>
      </c>
      <c r="B3806" s="153">
        <v>45896</v>
      </c>
      <c r="C3806" s="83" t="s">
        <v>72</v>
      </c>
      <c r="D3806" s="81" t="s">
        <v>155</v>
      </c>
      <c r="E3806" s="254" t="s">
        <v>3193</v>
      </c>
      <c r="F3806" s="154" t="s">
        <v>132</v>
      </c>
      <c r="G3806" s="83" t="s">
        <v>947</v>
      </c>
      <c r="H3806" s="83" t="s">
        <v>1601</v>
      </c>
      <c r="I3806" s="83" t="s">
        <v>1602</v>
      </c>
      <c r="J3806" s="83" t="s">
        <v>1603</v>
      </c>
      <c r="K3806" s="83" t="s">
        <v>857</v>
      </c>
      <c r="L3806" s="84" t="s">
        <v>1604</v>
      </c>
      <c r="M3806" s="84" t="s">
        <v>917</v>
      </c>
      <c r="N3806" s="83">
        <v>3</v>
      </c>
      <c r="O3806" s="83">
        <v>6</v>
      </c>
      <c r="P3806" s="83">
        <v>7</v>
      </c>
      <c r="Q3806" s="241">
        <f t="shared" si="282"/>
        <v>126</v>
      </c>
      <c r="R3806" s="240" t="str">
        <f t="shared" si="283"/>
        <v>ÖNEMLİ RİSK</v>
      </c>
      <c r="S3806" s="84" t="s">
        <v>918</v>
      </c>
      <c r="T3806" s="83" t="s">
        <v>186</v>
      </c>
      <c r="U3806" s="155" t="s">
        <v>2375</v>
      </c>
      <c r="V3806" s="85" t="s">
        <v>961</v>
      </c>
      <c r="W3806" s="156" t="s">
        <v>2375</v>
      </c>
      <c r="X3806" s="156" t="s">
        <v>858</v>
      </c>
      <c r="Y3806" s="83">
        <v>1</v>
      </c>
      <c r="Z3806" s="83">
        <v>1</v>
      </c>
      <c r="AA3806" s="83">
        <v>7</v>
      </c>
      <c r="AB3806" s="241">
        <f t="shared" si="284"/>
        <v>7</v>
      </c>
      <c r="AC3806" s="240" t="str">
        <f t="shared" si="285"/>
        <v>DÜŞÜK RİSK</v>
      </c>
      <c r="AD3806" s="81" t="s">
        <v>493</v>
      </c>
      <c r="AE3806" s="81" t="s">
        <v>1599</v>
      </c>
      <c r="AF3806" s="240" t="s">
        <v>1600</v>
      </c>
      <c r="AG3806" s="83" t="s">
        <v>1042</v>
      </c>
    </row>
    <row r="3807" spans="1:33" ht="122.5" x14ac:dyDescent="0.45">
      <c r="A3807" s="152">
        <v>3800</v>
      </c>
      <c r="B3807" s="153">
        <v>45896</v>
      </c>
      <c r="C3807" s="83" t="s">
        <v>72</v>
      </c>
      <c r="D3807" s="81" t="s">
        <v>155</v>
      </c>
      <c r="E3807" s="254" t="s">
        <v>3193</v>
      </c>
      <c r="F3807" s="154" t="s">
        <v>132</v>
      </c>
      <c r="G3807" s="83" t="s">
        <v>1120</v>
      </c>
      <c r="H3807" s="83" t="s">
        <v>1605</v>
      </c>
      <c r="I3807" s="83" t="s">
        <v>1602</v>
      </c>
      <c r="J3807" s="83" t="s">
        <v>1122</v>
      </c>
      <c r="K3807" s="83" t="s">
        <v>857</v>
      </c>
      <c r="L3807" s="84" t="s">
        <v>1606</v>
      </c>
      <c r="M3807" s="84" t="s">
        <v>917</v>
      </c>
      <c r="N3807" s="83">
        <v>3</v>
      </c>
      <c r="O3807" s="83">
        <v>6</v>
      </c>
      <c r="P3807" s="83">
        <v>7</v>
      </c>
      <c r="Q3807" s="241">
        <f t="shared" si="282"/>
        <v>126</v>
      </c>
      <c r="R3807" s="240" t="str">
        <f t="shared" si="283"/>
        <v>ÖNEMLİ RİSK</v>
      </c>
      <c r="S3807" s="84" t="s">
        <v>918</v>
      </c>
      <c r="T3807" s="83" t="s">
        <v>186</v>
      </c>
      <c r="U3807" s="155" t="s">
        <v>2375</v>
      </c>
      <c r="V3807" s="85" t="s">
        <v>961</v>
      </c>
      <c r="W3807" s="156" t="s">
        <v>2375</v>
      </c>
      <c r="X3807" s="156" t="s">
        <v>858</v>
      </c>
      <c r="Y3807" s="83">
        <v>1</v>
      </c>
      <c r="Z3807" s="83">
        <v>1</v>
      </c>
      <c r="AA3807" s="83">
        <v>7</v>
      </c>
      <c r="AB3807" s="241">
        <f t="shared" si="284"/>
        <v>7</v>
      </c>
      <c r="AC3807" s="240" t="str">
        <f t="shared" si="285"/>
        <v>DÜŞÜK RİSK</v>
      </c>
      <c r="AD3807" s="81" t="s">
        <v>132</v>
      </c>
      <c r="AE3807" s="81" t="s">
        <v>1599</v>
      </c>
      <c r="AF3807" s="240" t="s">
        <v>1751</v>
      </c>
      <c r="AG3807" s="83" t="s">
        <v>1042</v>
      </c>
    </row>
    <row r="3808" spans="1:33" ht="157.5" x14ac:dyDescent="0.45">
      <c r="A3808" s="152">
        <v>3801</v>
      </c>
      <c r="B3808" s="153">
        <v>45896</v>
      </c>
      <c r="C3808" s="83" t="s">
        <v>72</v>
      </c>
      <c r="D3808" s="81" t="s">
        <v>155</v>
      </c>
      <c r="E3808" s="254" t="s">
        <v>3193</v>
      </c>
      <c r="F3808" s="154" t="s">
        <v>132</v>
      </c>
      <c r="G3808" s="83" t="s">
        <v>1091</v>
      </c>
      <c r="H3808" s="83" t="s">
        <v>1104</v>
      </c>
      <c r="I3808" s="83" t="s">
        <v>1607</v>
      </c>
      <c r="J3808" s="83" t="s">
        <v>2570</v>
      </c>
      <c r="K3808" s="83" t="s">
        <v>2571</v>
      </c>
      <c r="L3808" s="84" t="s">
        <v>2572</v>
      </c>
      <c r="M3808" s="84" t="s">
        <v>917</v>
      </c>
      <c r="N3808" s="83">
        <v>1</v>
      </c>
      <c r="O3808" s="83">
        <v>6</v>
      </c>
      <c r="P3808" s="83">
        <v>7</v>
      </c>
      <c r="Q3808" s="241">
        <f t="shared" si="282"/>
        <v>42</v>
      </c>
      <c r="R3808" s="240" t="str">
        <f t="shared" si="283"/>
        <v>OLASI RİSK</v>
      </c>
      <c r="S3808" s="84" t="s">
        <v>2573</v>
      </c>
      <c r="T3808" s="83" t="s">
        <v>186</v>
      </c>
      <c r="U3808" s="155"/>
      <c r="V3808" s="85" t="s">
        <v>558</v>
      </c>
      <c r="W3808" s="156"/>
      <c r="X3808" s="156" t="s">
        <v>858</v>
      </c>
      <c r="Y3808" s="83">
        <v>1</v>
      </c>
      <c r="Z3808" s="83">
        <v>1</v>
      </c>
      <c r="AA3808" s="83">
        <v>7</v>
      </c>
      <c r="AB3808" s="241">
        <f t="shared" si="284"/>
        <v>7</v>
      </c>
      <c r="AC3808" s="240" t="str">
        <f t="shared" si="285"/>
        <v>DÜŞÜK RİSK</v>
      </c>
      <c r="AD3808" s="81" t="s">
        <v>651</v>
      </c>
      <c r="AE3808" s="81" t="s">
        <v>1599</v>
      </c>
      <c r="AF3808" s="240" t="s">
        <v>1600</v>
      </c>
      <c r="AG3808" s="83" t="s">
        <v>2574</v>
      </c>
    </row>
    <row r="3809" spans="1:33" ht="87.5" x14ac:dyDescent="0.45">
      <c r="A3809" s="152">
        <v>3802</v>
      </c>
      <c r="B3809" s="153">
        <v>45896</v>
      </c>
      <c r="C3809" s="83" t="s">
        <v>72</v>
      </c>
      <c r="D3809" s="81" t="s">
        <v>155</v>
      </c>
      <c r="E3809" s="254" t="s">
        <v>3193</v>
      </c>
      <c r="F3809" s="154" t="s">
        <v>132</v>
      </c>
      <c r="G3809" s="83" t="s">
        <v>1120</v>
      </c>
      <c r="H3809" s="83" t="s">
        <v>1609</v>
      </c>
      <c r="I3809" s="83" t="s">
        <v>1602</v>
      </c>
      <c r="J3809" s="83" t="s">
        <v>1610</v>
      </c>
      <c r="K3809" s="83" t="s">
        <v>857</v>
      </c>
      <c r="L3809" s="84" t="s">
        <v>1611</v>
      </c>
      <c r="M3809" s="84" t="s">
        <v>917</v>
      </c>
      <c r="N3809" s="83">
        <v>1</v>
      </c>
      <c r="O3809" s="83">
        <v>6</v>
      </c>
      <c r="P3809" s="83">
        <v>7</v>
      </c>
      <c r="Q3809" s="241">
        <f t="shared" si="282"/>
        <v>42</v>
      </c>
      <c r="R3809" s="240" t="str">
        <f t="shared" si="283"/>
        <v>OLASI RİSK</v>
      </c>
      <c r="S3809" s="84" t="s">
        <v>918</v>
      </c>
      <c r="T3809" s="83" t="s">
        <v>186</v>
      </c>
      <c r="U3809" s="155" t="s">
        <v>2375</v>
      </c>
      <c r="V3809" s="85" t="s">
        <v>961</v>
      </c>
      <c r="W3809" s="156" t="s">
        <v>2375</v>
      </c>
      <c r="X3809" s="156" t="s">
        <v>858</v>
      </c>
      <c r="Y3809" s="83">
        <v>1</v>
      </c>
      <c r="Z3809" s="83">
        <v>3</v>
      </c>
      <c r="AA3809" s="83">
        <v>7</v>
      </c>
      <c r="AB3809" s="241">
        <f t="shared" si="284"/>
        <v>21</v>
      </c>
      <c r="AC3809" s="240" t="str">
        <f t="shared" si="285"/>
        <v>OLASI RİSK</v>
      </c>
      <c r="AD3809" s="81" t="s">
        <v>132</v>
      </c>
      <c r="AE3809" s="81" t="s">
        <v>1599</v>
      </c>
      <c r="AF3809" s="240" t="s">
        <v>1751</v>
      </c>
      <c r="AG3809" s="83" t="s">
        <v>1042</v>
      </c>
    </row>
    <row r="3810" spans="1:33" ht="175" x14ac:dyDescent="0.45">
      <c r="A3810" s="152">
        <v>3803</v>
      </c>
      <c r="B3810" s="153">
        <v>45896</v>
      </c>
      <c r="C3810" s="83" t="s">
        <v>72</v>
      </c>
      <c r="D3810" s="81" t="s">
        <v>155</v>
      </c>
      <c r="E3810" s="254" t="s">
        <v>3193</v>
      </c>
      <c r="F3810" s="154" t="s">
        <v>132</v>
      </c>
      <c r="G3810" s="83" t="s">
        <v>1617</v>
      </c>
      <c r="H3810" s="83" t="s">
        <v>2387</v>
      </c>
      <c r="I3810" s="83" t="s">
        <v>199</v>
      </c>
      <c r="J3810" s="83" t="s">
        <v>754</v>
      </c>
      <c r="K3810" s="83" t="s">
        <v>857</v>
      </c>
      <c r="L3810" s="84" t="s">
        <v>1614</v>
      </c>
      <c r="M3810" s="84" t="s">
        <v>917</v>
      </c>
      <c r="N3810" s="83">
        <v>1</v>
      </c>
      <c r="O3810" s="83">
        <v>1</v>
      </c>
      <c r="P3810" s="83">
        <v>15</v>
      </c>
      <c r="Q3810" s="241">
        <f t="shared" si="282"/>
        <v>15</v>
      </c>
      <c r="R3810" s="240" t="str">
        <f t="shared" si="283"/>
        <v>DÜŞÜK RİSK</v>
      </c>
      <c r="S3810" s="84" t="s">
        <v>918</v>
      </c>
      <c r="T3810" s="83" t="s">
        <v>186</v>
      </c>
      <c r="U3810" s="155" t="s">
        <v>2375</v>
      </c>
      <c r="V3810" s="85" t="s">
        <v>961</v>
      </c>
      <c r="W3810" s="156" t="s">
        <v>2375</v>
      </c>
      <c r="X3810" s="156" t="s">
        <v>858</v>
      </c>
      <c r="Y3810" s="83">
        <v>1</v>
      </c>
      <c r="Z3810" s="83">
        <v>1</v>
      </c>
      <c r="AA3810" s="83">
        <v>15</v>
      </c>
      <c r="AB3810" s="241">
        <f t="shared" si="284"/>
        <v>15</v>
      </c>
      <c r="AC3810" s="240" t="str">
        <f t="shared" si="285"/>
        <v>DÜŞÜK RİSK</v>
      </c>
      <c r="AD3810" s="81" t="s">
        <v>493</v>
      </c>
      <c r="AE3810" s="81" t="s">
        <v>1599</v>
      </c>
      <c r="AF3810" s="240" t="s">
        <v>1600</v>
      </c>
      <c r="AG3810" s="83" t="s">
        <v>1042</v>
      </c>
    </row>
    <row r="3811" spans="1:33" ht="175" x14ac:dyDescent="0.45">
      <c r="A3811" s="152">
        <v>3804</v>
      </c>
      <c r="B3811" s="153">
        <v>45896</v>
      </c>
      <c r="C3811" s="83" t="s">
        <v>72</v>
      </c>
      <c r="D3811" s="81" t="s">
        <v>155</v>
      </c>
      <c r="E3811" s="254" t="s">
        <v>3193</v>
      </c>
      <c r="F3811" s="154" t="s">
        <v>132</v>
      </c>
      <c r="G3811" s="83" t="s">
        <v>2388</v>
      </c>
      <c r="H3811" s="83" t="s">
        <v>2389</v>
      </c>
      <c r="I3811" s="83" t="s">
        <v>214</v>
      </c>
      <c r="J3811" s="83" t="s">
        <v>754</v>
      </c>
      <c r="K3811" s="83" t="s">
        <v>857</v>
      </c>
      <c r="L3811" s="84" t="s">
        <v>1614</v>
      </c>
      <c r="M3811" s="84" t="s">
        <v>917</v>
      </c>
      <c r="N3811" s="83">
        <v>1</v>
      </c>
      <c r="O3811" s="83">
        <v>1</v>
      </c>
      <c r="P3811" s="83">
        <v>15</v>
      </c>
      <c r="Q3811" s="241">
        <f t="shared" si="282"/>
        <v>15</v>
      </c>
      <c r="R3811" s="240" t="str">
        <f t="shared" si="283"/>
        <v>DÜŞÜK RİSK</v>
      </c>
      <c r="S3811" s="84" t="s">
        <v>918</v>
      </c>
      <c r="T3811" s="83" t="s">
        <v>186</v>
      </c>
      <c r="U3811" s="155" t="s">
        <v>2375</v>
      </c>
      <c r="V3811" s="85" t="s">
        <v>961</v>
      </c>
      <c r="W3811" s="156" t="s">
        <v>2375</v>
      </c>
      <c r="X3811" s="156" t="s">
        <v>858</v>
      </c>
      <c r="Y3811" s="83">
        <v>1</v>
      </c>
      <c r="Z3811" s="83">
        <v>1</v>
      </c>
      <c r="AA3811" s="83">
        <v>15</v>
      </c>
      <c r="AB3811" s="241">
        <f t="shared" si="284"/>
        <v>15</v>
      </c>
      <c r="AC3811" s="240" t="str">
        <f t="shared" si="285"/>
        <v>DÜŞÜK RİSK</v>
      </c>
      <c r="AD3811" s="81" t="s">
        <v>493</v>
      </c>
      <c r="AE3811" s="81" t="s">
        <v>1599</v>
      </c>
      <c r="AF3811" s="240" t="s">
        <v>1600</v>
      </c>
      <c r="AG3811" s="83" t="s">
        <v>1042</v>
      </c>
    </row>
    <row r="3812" spans="1:33" ht="175" x14ac:dyDescent="0.45">
      <c r="A3812" s="152">
        <v>3805</v>
      </c>
      <c r="B3812" s="153">
        <v>45896</v>
      </c>
      <c r="C3812" s="83" t="s">
        <v>72</v>
      </c>
      <c r="D3812" s="81" t="s">
        <v>155</v>
      </c>
      <c r="E3812" s="254" t="s">
        <v>3193</v>
      </c>
      <c r="F3812" s="154" t="s">
        <v>132</v>
      </c>
      <c r="G3812" s="83" t="s">
        <v>1612</v>
      </c>
      <c r="H3812" s="83" t="s">
        <v>1613</v>
      </c>
      <c r="I3812" s="83" t="s">
        <v>336</v>
      </c>
      <c r="J3812" s="83" t="s">
        <v>754</v>
      </c>
      <c r="K3812" s="83" t="s">
        <v>857</v>
      </c>
      <c r="L3812" s="84" t="s">
        <v>1614</v>
      </c>
      <c r="M3812" s="84" t="s">
        <v>917</v>
      </c>
      <c r="N3812" s="83">
        <v>1</v>
      </c>
      <c r="O3812" s="83">
        <v>2</v>
      </c>
      <c r="P3812" s="83">
        <v>7</v>
      </c>
      <c r="Q3812" s="241">
        <f t="shared" si="282"/>
        <v>14</v>
      </c>
      <c r="R3812" s="240" t="str">
        <f t="shared" si="283"/>
        <v>DÜŞÜK RİSK</v>
      </c>
      <c r="S3812" s="84" t="s">
        <v>918</v>
      </c>
      <c r="T3812" s="83" t="s">
        <v>186</v>
      </c>
      <c r="U3812" s="155" t="s">
        <v>2375</v>
      </c>
      <c r="V3812" s="85" t="s">
        <v>961</v>
      </c>
      <c r="W3812" s="156" t="s">
        <v>2375</v>
      </c>
      <c r="X3812" s="156" t="s">
        <v>858</v>
      </c>
      <c r="Y3812" s="83">
        <v>0.5</v>
      </c>
      <c r="Z3812" s="83">
        <v>1</v>
      </c>
      <c r="AA3812" s="83">
        <v>15</v>
      </c>
      <c r="AB3812" s="241">
        <f t="shared" si="284"/>
        <v>7.5</v>
      </c>
      <c r="AC3812" s="240" t="str">
        <f t="shared" si="285"/>
        <v>DÜŞÜK RİSK</v>
      </c>
      <c r="AD3812" s="81" t="s">
        <v>493</v>
      </c>
      <c r="AE3812" s="81" t="s">
        <v>1599</v>
      </c>
      <c r="AF3812" s="240" t="s">
        <v>1600</v>
      </c>
      <c r="AG3812" s="83" t="s">
        <v>1042</v>
      </c>
    </row>
    <row r="3813" spans="1:33" ht="175" x14ac:dyDescent="0.45">
      <c r="A3813" s="152">
        <v>3806</v>
      </c>
      <c r="B3813" s="153">
        <v>45896</v>
      </c>
      <c r="C3813" s="83" t="s">
        <v>72</v>
      </c>
      <c r="D3813" s="81" t="s">
        <v>155</v>
      </c>
      <c r="E3813" s="254" t="s">
        <v>3193</v>
      </c>
      <c r="F3813" s="154" t="s">
        <v>132</v>
      </c>
      <c r="G3813" s="83" t="s">
        <v>1615</v>
      </c>
      <c r="H3813" s="83" t="s">
        <v>1616</v>
      </c>
      <c r="I3813" s="83" t="s">
        <v>225</v>
      </c>
      <c r="J3813" s="83" t="s">
        <v>754</v>
      </c>
      <c r="K3813" s="83" t="s">
        <v>857</v>
      </c>
      <c r="L3813" s="84" t="s">
        <v>1614</v>
      </c>
      <c r="M3813" s="84" t="s">
        <v>917</v>
      </c>
      <c r="N3813" s="83">
        <v>1</v>
      </c>
      <c r="O3813" s="83">
        <v>2</v>
      </c>
      <c r="P3813" s="83">
        <v>7</v>
      </c>
      <c r="Q3813" s="241">
        <f t="shared" si="282"/>
        <v>14</v>
      </c>
      <c r="R3813" s="240" t="str">
        <f t="shared" si="283"/>
        <v>DÜŞÜK RİSK</v>
      </c>
      <c r="S3813" s="84" t="s">
        <v>918</v>
      </c>
      <c r="T3813" s="83" t="s">
        <v>190</v>
      </c>
      <c r="U3813" s="155" t="s">
        <v>2375</v>
      </c>
      <c r="V3813" s="85" t="s">
        <v>961</v>
      </c>
      <c r="W3813" s="156" t="s">
        <v>2375</v>
      </c>
      <c r="X3813" s="156" t="s">
        <v>858</v>
      </c>
      <c r="Y3813" s="83">
        <v>0.5</v>
      </c>
      <c r="Z3813" s="83">
        <v>1</v>
      </c>
      <c r="AA3813" s="83">
        <v>15</v>
      </c>
      <c r="AB3813" s="241">
        <f t="shared" si="284"/>
        <v>7.5</v>
      </c>
      <c r="AC3813" s="240" t="str">
        <f t="shared" si="285"/>
        <v>DÜŞÜK RİSK</v>
      </c>
      <c r="AD3813" s="81" t="s">
        <v>493</v>
      </c>
      <c r="AE3813" s="81" t="s">
        <v>1599</v>
      </c>
      <c r="AF3813" s="240" t="s">
        <v>1600</v>
      </c>
      <c r="AG3813" s="83" t="s">
        <v>1042</v>
      </c>
    </row>
    <row r="3814" spans="1:33" ht="175" x14ac:dyDescent="0.45">
      <c r="A3814" s="152">
        <v>3807</v>
      </c>
      <c r="B3814" s="153">
        <v>45896</v>
      </c>
      <c r="C3814" s="83" t="s">
        <v>72</v>
      </c>
      <c r="D3814" s="81" t="s">
        <v>155</v>
      </c>
      <c r="E3814" s="254" t="s">
        <v>3193</v>
      </c>
      <c r="F3814" s="154" t="s">
        <v>132</v>
      </c>
      <c r="G3814" s="83" t="s">
        <v>1617</v>
      </c>
      <c r="H3814" s="83" t="s">
        <v>1783</v>
      </c>
      <c r="I3814" s="83" t="s">
        <v>199</v>
      </c>
      <c r="J3814" s="83" t="s">
        <v>754</v>
      </c>
      <c r="K3814" s="83" t="s">
        <v>857</v>
      </c>
      <c r="L3814" s="84" t="s">
        <v>1614</v>
      </c>
      <c r="M3814" s="84" t="s">
        <v>917</v>
      </c>
      <c r="N3814" s="83">
        <v>1</v>
      </c>
      <c r="O3814" s="83">
        <v>0.5</v>
      </c>
      <c r="P3814" s="83">
        <v>40</v>
      </c>
      <c r="Q3814" s="241">
        <f t="shared" si="282"/>
        <v>20</v>
      </c>
      <c r="R3814" s="240" t="str">
        <f t="shared" si="283"/>
        <v>OLASI RİSK</v>
      </c>
      <c r="S3814" s="84" t="s">
        <v>918</v>
      </c>
      <c r="T3814" s="83" t="s">
        <v>186</v>
      </c>
      <c r="U3814" s="155" t="s">
        <v>2375</v>
      </c>
      <c r="V3814" s="85" t="s">
        <v>961</v>
      </c>
      <c r="W3814" s="156" t="s">
        <v>2375</v>
      </c>
      <c r="X3814" s="156" t="s">
        <v>858</v>
      </c>
      <c r="Y3814" s="83">
        <v>0.5</v>
      </c>
      <c r="Z3814" s="83">
        <v>0.5</v>
      </c>
      <c r="AA3814" s="83">
        <v>15</v>
      </c>
      <c r="AB3814" s="241">
        <f t="shared" si="284"/>
        <v>3.75</v>
      </c>
      <c r="AC3814" s="240" t="str">
        <f t="shared" si="285"/>
        <v>DÜŞÜK RİSK</v>
      </c>
      <c r="AD3814" s="81" t="s">
        <v>493</v>
      </c>
      <c r="AE3814" s="81" t="s">
        <v>1599</v>
      </c>
      <c r="AF3814" s="240" t="s">
        <v>1600</v>
      </c>
      <c r="AG3814" s="83" t="s">
        <v>1042</v>
      </c>
    </row>
    <row r="3815" spans="1:33" ht="175" x14ac:dyDescent="0.45">
      <c r="A3815" s="152">
        <v>3808</v>
      </c>
      <c r="B3815" s="153">
        <v>45896</v>
      </c>
      <c r="C3815" s="83" t="s">
        <v>72</v>
      </c>
      <c r="D3815" s="81" t="s">
        <v>155</v>
      </c>
      <c r="E3815" s="254" t="s">
        <v>3193</v>
      </c>
      <c r="F3815" s="154" t="s">
        <v>132</v>
      </c>
      <c r="G3815" s="83" t="s">
        <v>1615</v>
      </c>
      <c r="H3815" s="83" t="s">
        <v>1783</v>
      </c>
      <c r="I3815" s="83" t="s">
        <v>214</v>
      </c>
      <c r="J3815" s="83" t="s">
        <v>754</v>
      </c>
      <c r="K3815" s="83" t="s">
        <v>857</v>
      </c>
      <c r="L3815" s="84" t="s">
        <v>1614</v>
      </c>
      <c r="M3815" s="84" t="s">
        <v>917</v>
      </c>
      <c r="N3815" s="83">
        <v>1</v>
      </c>
      <c r="O3815" s="83">
        <v>0.5</v>
      </c>
      <c r="P3815" s="83">
        <v>40</v>
      </c>
      <c r="Q3815" s="241">
        <f t="shared" si="282"/>
        <v>20</v>
      </c>
      <c r="R3815" s="240" t="str">
        <f t="shared" si="283"/>
        <v>OLASI RİSK</v>
      </c>
      <c r="S3815" s="84" t="s">
        <v>918</v>
      </c>
      <c r="T3815" s="83" t="s">
        <v>186</v>
      </c>
      <c r="U3815" s="155" t="s">
        <v>2375</v>
      </c>
      <c r="V3815" s="85" t="s">
        <v>961</v>
      </c>
      <c r="W3815" s="156" t="s">
        <v>2375</v>
      </c>
      <c r="X3815" s="156" t="s">
        <v>858</v>
      </c>
      <c r="Y3815" s="83">
        <v>0.5</v>
      </c>
      <c r="Z3815" s="83">
        <v>0.5</v>
      </c>
      <c r="AA3815" s="83">
        <v>15</v>
      </c>
      <c r="AB3815" s="241">
        <f t="shared" si="284"/>
        <v>3.75</v>
      </c>
      <c r="AC3815" s="240" t="str">
        <f t="shared" si="285"/>
        <v>DÜŞÜK RİSK</v>
      </c>
      <c r="AD3815" s="81" t="s">
        <v>493</v>
      </c>
      <c r="AE3815" s="81" t="s">
        <v>1599</v>
      </c>
      <c r="AF3815" s="240" t="s">
        <v>1600</v>
      </c>
      <c r="AG3815" s="83" t="s">
        <v>1042</v>
      </c>
    </row>
    <row r="3816" spans="1:33" ht="175" x14ac:dyDescent="0.45">
      <c r="A3816" s="152">
        <v>3809</v>
      </c>
      <c r="B3816" s="153">
        <v>45896</v>
      </c>
      <c r="C3816" s="83" t="s">
        <v>72</v>
      </c>
      <c r="D3816" s="81" t="s">
        <v>155</v>
      </c>
      <c r="E3816" s="254" t="s">
        <v>3193</v>
      </c>
      <c r="F3816" s="154" t="s">
        <v>132</v>
      </c>
      <c r="G3816" s="83" t="s">
        <v>1617</v>
      </c>
      <c r="H3816" s="83" t="s">
        <v>1618</v>
      </c>
      <c r="I3816" s="83" t="s">
        <v>199</v>
      </c>
      <c r="J3816" s="83" t="s">
        <v>1619</v>
      </c>
      <c r="K3816" s="83" t="s">
        <v>857</v>
      </c>
      <c r="L3816" s="84" t="s">
        <v>1614</v>
      </c>
      <c r="M3816" s="84" t="s">
        <v>917</v>
      </c>
      <c r="N3816" s="83">
        <v>1</v>
      </c>
      <c r="O3816" s="83">
        <v>1</v>
      </c>
      <c r="P3816" s="83">
        <v>40</v>
      </c>
      <c r="Q3816" s="241">
        <f t="shared" si="282"/>
        <v>40</v>
      </c>
      <c r="R3816" s="240" t="str">
        <f t="shared" si="283"/>
        <v>OLASI RİSK</v>
      </c>
      <c r="S3816" s="84" t="s">
        <v>918</v>
      </c>
      <c r="T3816" s="83" t="s">
        <v>186</v>
      </c>
      <c r="U3816" s="155" t="s">
        <v>2375</v>
      </c>
      <c r="V3816" s="85" t="s">
        <v>961</v>
      </c>
      <c r="W3816" s="156" t="s">
        <v>2375</v>
      </c>
      <c r="X3816" s="156" t="s">
        <v>858</v>
      </c>
      <c r="Y3816" s="83">
        <v>1</v>
      </c>
      <c r="Z3816" s="83">
        <v>0.5</v>
      </c>
      <c r="AA3816" s="83">
        <v>40</v>
      </c>
      <c r="AB3816" s="241">
        <f t="shared" si="284"/>
        <v>20</v>
      </c>
      <c r="AC3816" s="240" t="str">
        <f t="shared" si="285"/>
        <v>OLASI RİSK</v>
      </c>
      <c r="AD3816" s="81" t="s">
        <v>493</v>
      </c>
      <c r="AE3816" s="81" t="s">
        <v>1599</v>
      </c>
      <c r="AF3816" s="240" t="s">
        <v>1620</v>
      </c>
      <c r="AG3816" s="83" t="s">
        <v>1042</v>
      </c>
    </row>
    <row r="3817" spans="1:33" ht="175" x14ac:dyDescent="0.45">
      <c r="A3817" s="152">
        <v>3810</v>
      </c>
      <c r="B3817" s="153">
        <v>45896</v>
      </c>
      <c r="C3817" s="83" t="s">
        <v>72</v>
      </c>
      <c r="D3817" s="81" t="s">
        <v>155</v>
      </c>
      <c r="E3817" s="254" t="s">
        <v>3193</v>
      </c>
      <c r="F3817" s="154" t="s">
        <v>132</v>
      </c>
      <c r="G3817" s="83" t="s">
        <v>1615</v>
      </c>
      <c r="H3817" s="83" t="s">
        <v>1621</v>
      </c>
      <c r="I3817" s="83" t="s">
        <v>199</v>
      </c>
      <c r="J3817" s="83" t="s">
        <v>1619</v>
      </c>
      <c r="K3817" s="83" t="s">
        <v>857</v>
      </c>
      <c r="L3817" s="84" t="s">
        <v>1614</v>
      </c>
      <c r="M3817" s="84" t="s">
        <v>917</v>
      </c>
      <c r="N3817" s="83">
        <v>1</v>
      </c>
      <c r="O3817" s="83">
        <v>1</v>
      </c>
      <c r="P3817" s="83">
        <v>40</v>
      </c>
      <c r="Q3817" s="241">
        <f t="shared" si="282"/>
        <v>40</v>
      </c>
      <c r="R3817" s="240" t="str">
        <f t="shared" si="283"/>
        <v>OLASI RİSK</v>
      </c>
      <c r="S3817" s="84" t="s">
        <v>918</v>
      </c>
      <c r="T3817" s="83" t="s">
        <v>186</v>
      </c>
      <c r="U3817" s="155" t="s">
        <v>2375</v>
      </c>
      <c r="V3817" s="85" t="s">
        <v>961</v>
      </c>
      <c r="W3817" s="156" t="s">
        <v>2375</v>
      </c>
      <c r="X3817" s="156" t="s">
        <v>858</v>
      </c>
      <c r="Y3817" s="83">
        <v>1</v>
      </c>
      <c r="Z3817" s="83">
        <v>0.5</v>
      </c>
      <c r="AA3817" s="83">
        <v>15</v>
      </c>
      <c r="AB3817" s="241">
        <f t="shared" si="284"/>
        <v>7.5</v>
      </c>
      <c r="AC3817" s="240" t="str">
        <f t="shared" si="285"/>
        <v>DÜŞÜK RİSK</v>
      </c>
      <c r="AD3817" s="81" t="s">
        <v>493</v>
      </c>
      <c r="AE3817" s="81" t="s">
        <v>1599</v>
      </c>
      <c r="AF3817" s="240" t="s">
        <v>1620</v>
      </c>
      <c r="AG3817" s="83" t="s">
        <v>1042</v>
      </c>
    </row>
    <row r="3818" spans="1:33" ht="175" x14ac:dyDescent="0.45">
      <c r="A3818" s="152">
        <v>3811</v>
      </c>
      <c r="B3818" s="153">
        <v>45896</v>
      </c>
      <c r="C3818" s="83" t="s">
        <v>72</v>
      </c>
      <c r="D3818" s="81" t="s">
        <v>155</v>
      </c>
      <c r="E3818" s="254" t="s">
        <v>3193</v>
      </c>
      <c r="F3818" s="154" t="s">
        <v>132</v>
      </c>
      <c r="G3818" s="83" t="s">
        <v>1617</v>
      </c>
      <c r="H3818" s="83" t="s">
        <v>1622</v>
      </c>
      <c r="I3818" s="83" t="s">
        <v>1623</v>
      </c>
      <c r="J3818" s="83" t="s">
        <v>1619</v>
      </c>
      <c r="K3818" s="83" t="s">
        <v>857</v>
      </c>
      <c r="L3818" s="84" t="s">
        <v>1614</v>
      </c>
      <c r="M3818" s="84" t="s">
        <v>917</v>
      </c>
      <c r="N3818" s="83">
        <v>1</v>
      </c>
      <c r="O3818" s="83">
        <v>1</v>
      </c>
      <c r="P3818" s="83">
        <v>40</v>
      </c>
      <c r="Q3818" s="241">
        <f t="shared" si="282"/>
        <v>40</v>
      </c>
      <c r="R3818" s="240" t="str">
        <f t="shared" si="283"/>
        <v>OLASI RİSK</v>
      </c>
      <c r="S3818" s="84" t="s">
        <v>918</v>
      </c>
      <c r="T3818" s="83" t="s">
        <v>186</v>
      </c>
      <c r="U3818" s="155" t="s">
        <v>2375</v>
      </c>
      <c r="V3818" s="85" t="s">
        <v>961</v>
      </c>
      <c r="W3818" s="156" t="s">
        <v>2375</v>
      </c>
      <c r="X3818" s="156" t="s">
        <v>858</v>
      </c>
      <c r="Y3818" s="83">
        <v>1</v>
      </c>
      <c r="Z3818" s="83">
        <v>0.5</v>
      </c>
      <c r="AA3818" s="83">
        <v>15</v>
      </c>
      <c r="AB3818" s="241">
        <f t="shared" si="284"/>
        <v>7.5</v>
      </c>
      <c r="AC3818" s="240" t="str">
        <f t="shared" si="285"/>
        <v>DÜŞÜK RİSK</v>
      </c>
      <c r="AD3818" s="81" t="s">
        <v>493</v>
      </c>
      <c r="AE3818" s="81" t="s">
        <v>1599</v>
      </c>
      <c r="AF3818" s="240" t="s">
        <v>1620</v>
      </c>
      <c r="AG3818" s="83" t="s">
        <v>1042</v>
      </c>
    </row>
    <row r="3819" spans="1:33" ht="175" x14ac:dyDescent="0.45">
      <c r="A3819" s="152">
        <v>3812</v>
      </c>
      <c r="B3819" s="153">
        <v>45896</v>
      </c>
      <c r="C3819" s="83" t="s">
        <v>72</v>
      </c>
      <c r="D3819" s="81" t="s">
        <v>155</v>
      </c>
      <c r="E3819" s="254" t="s">
        <v>3193</v>
      </c>
      <c r="F3819" s="154" t="s">
        <v>132</v>
      </c>
      <c r="G3819" s="83" t="s">
        <v>1617</v>
      </c>
      <c r="H3819" s="83" t="s">
        <v>1624</v>
      </c>
      <c r="I3819" s="83" t="s">
        <v>1623</v>
      </c>
      <c r="J3819" s="83" t="s">
        <v>1619</v>
      </c>
      <c r="K3819" s="83" t="s">
        <v>857</v>
      </c>
      <c r="L3819" s="84" t="s">
        <v>1614</v>
      </c>
      <c r="M3819" s="84" t="s">
        <v>917</v>
      </c>
      <c r="N3819" s="83">
        <v>1</v>
      </c>
      <c r="O3819" s="83">
        <v>1</v>
      </c>
      <c r="P3819" s="83">
        <v>40</v>
      </c>
      <c r="Q3819" s="241">
        <f t="shared" si="282"/>
        <v>40</v>
      </c>
      <c r="R3819" s="240" t="str">
        <f t="shared" si="283"/>
        <v>OLASI RİSK</v>
      </c>
      <c r="S3819" s="84" t="s">
        <v>918</v>
      </c>
      <c r="T3819" s="83" t="s">
        <v>186</v>
      </c>
      <c r="U3819" s="155" t="s">
        <v>2375</v>
      </c>
      <c r="V3819" s="85" t="s">
        <v>961</v>
      </c>
      <c r="W3819" s="156" t="s">
        <v>2375</v>
      </c>
      <c r="X3819" s="156" t="s">
        <v>858</v>
      </c>
      <c r="Y3819" s="83">
        <v>1</v>
      </c>
      <c r="Z3819" s="83">
        <v>0.5</v>
      </c>
      <c r="AA3819" s="83">
        <v>15</v>
      </c>
      <c r="AB3819" s="241">
        <f t="shared" si="284"/>
        <v>7.5</v>
      </c>
      <c r="AC3819" s="240" t="str">
        <f t="shared" si="285"/>
        <v>DÜŞÜK RİSK</v>
      </c>
      <c r="AD3819" s="81" t="s">
        <v>493</v>
      </c>
      <c r="AE3819" s="81" t="s">
        <v>1599</v>
      </c>
      <c r="AF3819" s="240" t="s">
        <v>1620</v>
      </c>
      <c r="AG3819" s="83" t="s">
        <v>1042</v>
      </c>
    </row>
    <row r="3820" spans="1:33" ht="175" x14ac:dyDescent="0.45">
      <c r="A3820" s="152">
        <v>3813</v>
      </c>
      <c r="B3820" s="153">
        <v>45896</v>
      </c>
      <c r="C3820" s="83" t="s">
        <v>72</v>
      </c>
      <c r="D3820" s="81" t="s">
        <v>155</v>
      </c>
      <c r="E3820" s="254" t="s">
        <v>3193</v>
      </c>
      <c r="F3820" s="154" t="s">
        <v>132</v>
      </c>
      <c r="G3820" s="83" t="s">
        <v>1615</v>
      </c>
      <c r="H3820" s="83" t="s">
        <v>1625</v>
      </c>
      <c r="I3820" s="83" t="s">
        <v>1623</v>
      </c>
      <c r="J3820" s="83" t="s">
        <v>1619</v>
      </c>
      <c r="K3820" s="83" t="s">
        <v>857</v>
      </c>
      <c r="L3820" s="84" t="s">
        <v>1614</v>
      </c>
      <c r="M3820" s="84" t="s">
        <v>917</v>
      </c>
      <c r="N3820" s="83">
        <v>1</v>
      </c>
      <c r="O3820" s="83">
        <v>1</v>
      </c>
      <c r="P3820" s="83">
        <v>40</v>
      </c>
      <c r="Q3820" s="241">
        <f t="shared" si="282"/>
        <v>40</v>
      </c>
      <c r="R3820" s="240" t="str">
        <f t="shared" si="283"/>
        <v>OLASI RİSK</v>
      </c>
      <c r="S3820" s="84" t="s">
        <v>918</v>
      </c>
      <c r="T3820" s="83" t="s">
        <v>186</v>
      </c>
      <c r="U3820" s="155" t="s">
        <v>2375</v>
      </c>
      <c r="V3820" s="85" t="s">
        <v>961</v>
      </c>
      <c r="W3820" s="156" t="s">
        <v>2375</v>
      </c>
      <c r="X3820" s="156" t="s">
        <v>858</v>
      </c>
      <c r="Y3820" s="83">
        <v>1</v>
      </c>
      <c r="Z3820" s="83">
        <v>0.5</v>
      </c>
      <c r="AA3820" s="83">
        <v>15</v>
      </c>
      <c r="AB3820" s="241">
        <f t="shared" si="284"/>
        <v>7.5</v>
      </c>
      <c r="AC3820" s="240" t="str">
        <f t="shared" si="285"/>
        <v>DÜŞÜK RİSK</v>
      </c>
      <c r="AD3820" s="81" t="s">
        <v>493</v>
      </c>
      <c r="AE3820" s="81" t="s">
        <v>1599</v>
      </c>
      <c r="AF3820" s="240" t="s">
        <v>1620</v>
      </c>
      <c r="AG3820" s="83" t="s">
        <v>1042</v>
      </c>
    </row>
    <row r="3821" spans="1:33" ht="122.5" x14ac:dyDescent="0.45">
      <c r="A3821" s="152">
        <v>3814</v>
      </c>
      <c r="B3821" s="153">
        <v>45896</v>
      </c>
      <c r="C3821" s="83" t="s">
        <v>72</v>
      </c>
      <c r="D3821" s="81" t="s">
        <v>155</v>
      </c>
      <c r="E3821" s="254" t="s">
        <v>3193</v>
      </c>
      <c r="F3821" s="154" t="s">
        <v>132</v>
      </c>
      <c r="G3821" s="83" t="s">
        <v>1626</v>
      </c>
      <c r="H3821" s="83" t="s">
        <v>1627</v>
      </c>
      <c r="I3821" s="83" t="s">
        <v>1628</v>
      </c>
      <c r="J3821" s="83" t="s">
        <v>1629</v>
      </c>
      <c r="K3821" s="83" t="s">
        <v>857</v>
      </c>
      <c r="L3821" s="84" t="s">
        <v>1630</v>
      </c>
      <c r="M3821" s="84" t="s">
        <v>917</v>
      </c>
      <c r="N3821" s="83">
        <v>0.5</v>
      </c>
      <c r="O3821" s="83">
        <v>0.5</v>
      </c>
      <c r="P3821" s="83">
        <v>1</v>
      </c>
      <c r="Q3821" s="241">
        <f t="shared" si="282"/>
        <v>0.25</v>
      </c>
      <c r="R3821" s="240" t="str">
        <f t="shared" si="283"/>
        <v>DÜŞÜK RİSK</v>
      </c>
      <c r="S3821" s="84" t="s">
        <v>918</v>
      </c>
      <c r="T3821" s="83" t="s">
        <v>190</v>
      </c>
      <c r="U3821" s="155" t="s">
        <v>2375</v>
      </c>
      <c r="V3821" s="85" t="s">
        <v>961</v>
      </c>
      <c r="W3821" s="156" t="s">
        <v>2375</v>
      </c>
      <c r="X3821" s="156" t="s">
        <v>858</v>
      </c>
      <c r="Y3821" s="83">
        <v>0.5</v>
      </c>
      <c r="Z3821" s="83">
        <v>0.5</v>
      </c>
      <c r="AA3821" s="83">
        <v>1</v>
      </c>
      <c r="AB3821" s="241">
        <f t="shared" si="284"/>
        <v>0.25</v>
      </c>
      <c r="AC3821" s="240" t="str">
        <f t="shared" si="285"/>
        <v>DÜŞÜK RİSK</v>
      </c>
      <c r="AD3821" s="81" t="s">
        <v>132</v>
      </c>
      <c r="AE3821" s="81" t="s">
        <v>190</v>
      </c>
      <c r="AF3821" s="240" t="s">
        <v>1751</v>
      </c>
      <c r="AG3821" s="83" t="s">
        <v>1042</v>
      </c>
    </row>
    <row r="3822" spans="1:33" ht="122.5" x14ac:dyDescent="0.45">
      <c r="A3822" s="152">
        <v>3815</v>
      </c>
      <c r="B3822" s="153">
        <v>45896</v>
      </c>
      <c r="C3822" s="83" t="s">
        <v>72</v>
      </c>
      <c r="D3822" s="81" t="s">
        <v>157</v>
      </c>
      <c r="E3822" s="254" t="s">
        <v>3193</v>
      </c>
      <c r="F3822" s="154" t="s">
        <v>132</v>
      </c>
      <c r="G3822" s="83" t="s">
        <v>3852</v>
      </c>
      <c r="H3822" s="83" t="s">
        <v>3857</v>
      </c>
      <c r="I3822" s="83" t="s">
        <v>3858</v>
      </c>
      <c r="J3822" s="83" t="s">
        <v>3859</v>
      </c>
      <c r="K3822" s="83" t="s">
        <v>3860</v>
      </c>
      <c r="L3822" s="84" t="s">
        <v>3861</v>
      </c>
      <c r="M3822" s="84" t="s">
        <v>917</v>
      </c>
      <c r="N3822" s="83">
        <v>0.5</v>
      </c>
      <c r="O3822" s="83">
        <v>3</v>
      </c>
      <c r="P3822" s="83">
        <v>3</v>
      </c>
      <c r="Q3822" s="241">
        <f t="shared" si="282"/>
        <v>4.5</v>
      </c>
      <c r="R3822" s="240" t="str">
        <f t="shared" si="283"/>
        <v>DÜŞÜK RİSK</v>
      </c>
      <c r="S3822" s="84" t="s">
        <v>2386</v>
      </c>
      <c r="T3822" s="83" t="s">
        <v>131</v>
      </c>
      <c r="U3822" s="155" t="s">
        <v>919</v>
      </c>
      <c r="V3822" s="85" t="s">
        <v>961</v>
      </c>
      <c r="W3822" s="156" t="s">
        <v>919</v>
      </c>
      <c r="X3822" s="156" t="s">
        <v>858</v>
      </c>
      <c r="Y3822" s="83">
        <v>0.5</v>
      </c>
      <c r="Z3822" s="83">
        <v>3</v>
      </c>
      <c r="AA3822" s="83">
        <v>3</v>
      </c>
      <c r="AB3822" s="241">
        <f t="shared" si="284"/>
        <v>4.5</v>
      </c>
      <c r="AC3822" s="240" t="str">
        <f t="shared" si="285"/>
        <v>DÜŞÜK RİSK</v>
      </c>
      <c r="AD3822" s="81" t="s">
        <v>132</v>
      </c>
      <c r="AE3822" s="81" t="s">
        <v>131</v>
      </c>
      <c r="AF3822" s="240" t="s">
        <v>2390</v>
      </c>
      <c r="AG3822" s="83" t="s">
        <v>3835</v>
      </c>
    </row>
    <row r="3823" spans="1:33" ht="157.5" x14ac:dyDescent="0.45">
      <c r="A3823" s="152">
        <v>3816</v>
      </c>
      <c r="B3823" s="153">
        <v>45896</v>
      </c>
      <c r="C3823" s="83" t="s">
        <v>72</v>
      </c>
      <c r="D3823" s="81" t="s">
        <v>157</v>
      </c>
      <c r="E3823" s="254" t="s">
        <v>3193</v>
      </c>
      <c r="F3823" s="154" t="s">
        <v>132</v>
      </c>
      <c r="G3823" s="83" t="s">
        <v>2575</v>
      </c>
      <c r="H3823" s="83" t="s">
        <v>2576</v>
      </c>
      <c r="I3823" s="83" t="s">
        <v>2577</v>
      </c>
      <c r="J3823" s="83" t="s">
        <v>1046</v>
      </c>
      <c r="K3823" s="83" t="s">
        <v>1008</v>
      </c>
      <c r="L3823" s="84" t="s">
        <v>1047</v>
      </c>
      <c r="M3823" s="84" t="s">
        <v>917</v>
      </c>
      <c r="N3823" s="83">
        <v>0.5</v>
      </c>
      <c r="O3823" s="83">
        <v>6</v>
      </c>
      <c r="P3823" s="83">
        <v>3</v>
      </c>
      <c r="Q3823" s="241">
        <f t="shared" si="282"/>
        <v>9</v>
      </c>
      <c r="R3823" s="240" t="str">
        <f t="shared" si="283"/>
        <v>DÜŞÜK RİSK</v>
      </c>
      <c r="S3823" s="84" t="s">
        <v>918</v>
      </c>
      <c r="T3823" s="83" t="s">
        <v>186</v>
      </c>
      <c r="U3823" s="155" t="s">
        <v>919</v>
      </c>
      <c r="V3823" s="85" t="s">
        <v>558</v>
      </c>
      <c r="W3823" s="156" t="s">
        <v>919</v>
      </c>
      <c r="X3823" s="156" t="s">
        <v>858</v>
      </c>
      <c r="Y3823" s="83">
        <v>0.2</v>
      </c>
      <c r="Z3823" s="83">
        <v>3</v>
      </c>
      <c r="AA3823" s="83">
        <v>3</v>
      </c>
      <c r="AB3823" s="241">
        <f t="shared" si="284"/>
        <v>1.8000000000000003</v>
      </c>
      <c r="AC3823" s="240" t="str">
        <f t="shared" si="285"/>
        <v>DÜŞÜK RİSK</v>
      </c>
      <c r="AD3823" s="81" t="s">
        <v>132</v>
      </c>
      <c r="AE3823" s="81" t="s">
        <v>186</v>
      </c>
      <c r="AF3823" s="240" t="s">
        <v>921</v>
      </c>
      <c r="AG3823" s="83" t="s">
        <v>288</v>
      </c>
    </row>
    <row r="3824" spans="1:33" ht="157.5" x14ac:dyDescent="0.45">
      <c r="A3824" s="152">
        <v>3817</v>
      </c>
      <c r="B3824" s="153">
        <v>45896</v>
      </c>
      <c r="C3824" s="83" t="s">
        <v>72</v>
      </c>
      <c r="D3824" s="81" t="s">
        <v>157</v>
      </c>
      <c r="E3824" s="254" t="s">
        <v>3193</v>
      </c>
      <c r="F3824" s="154" t="s">
        <v>132</v>
      </c>
      <c r="G3824" s="83" t="s">
        <v>2578</v>
      </c>
      <c r="H3824" s="83" t="s">
        <v>2579</v>
      </c>
      <c r="I3824" s="83" t="s">
        <v>1007</v>
      </c>
      <c r="J3824" s="83" t="s">
        <v>2580</v>
      </c>
      <c r="K3824" s="83" t="s">
        <v>2558</v>
      </c>
      <c r="L3824" s="84" t="s">
        <v>2581</v>
      </c>
      <c r="M3824" s="84" t="s">
        <v>1169</v>
      </c>
      <c r="N3824" s="83">
        <v>0.5</v>
      </c>
      <c r="O3824" s="83">
        <v>0.5</v>
      </c>
      <c r="P3824" s="83">
        <v>1</v>
      </c>
      <c r="Q3824" s="241">
        <f t="shared" si="282"/>
        <v>0.25</v>
      </c>
      <c r="R3824" s="240" t="str">
        <f t="shared" si="283"/>
        <v>DÜŞÜK RİSK</v>
      </c>
      <c r="S3824" s="84" t="s">
        <v>2386</v>
      </c>
      <c r="T3824" s="83" t="s">
        <v>191</v>
      </c>
      <c r="U3824" s="155" t="s">
        <v>919</v>
      </c>
      <c r="V3824" s="85" t="s">
        <v>961</v>
      </c>
      <c r="W3824" s="156" t="s">
        <v>919</v>
      </c>
      <c r="X3824" s="156" t="s">
        <v>858</v>
      </c>
      <c r="Y3824" s="83">
        <v>0.5</v>
      </c>
      <c r="Z3824" s="83">
        <v>0.5</v>
      </c>
      <c r="AA3824" s="83">
        <v>1</v>
      </c>
      <c r="AB3824" s="241">
        <f t="shared" si="284"/>
        <v>0.25</v>
      </c>
      <c r="AC3824" s="240" t="str">
        <f t="shared" si="285"/>
        <v>DÜŞÜK RİSK</v>
      </c>
      <c r="AD3824" s="81" t="s">
        <v>132</v>
      </c>
      <c r="AE3824" s="81" t="s">
        <v>191</v>
      </c>
      <c r="AF3824" s="240" t="s">
        <v>921</v>
      </c>
      <c r="AG3824" s="83" t="s">
        <v>2582</v>
      </c>
    </row>
    <row r="3825" spans="1:33" ht="157.5" x14ac:dyDescent="0.45">
      <c r="A3825" s="152">
        <v>3818</v>
      </c>
      <c r="B3825" s="153">
        <v>45896</v>
      </c>
      <c r="C3825" s="83" t="s">
        <v>72</v>
      </c>
      <c r="D3825" s="81" t="s">
        <v>157</v>
      </c>
      <c r="E3825" s="254" t="s">
        <v>3193</v>
      </c>
      <c r="F3825" s="154" t="s">
        <v>132</v>
      </c>
      <c r="G3825" s="83" t="s">
        <v>2578</v>
      </c>
      <c r="H3825" s="83" t="s">
        <v>3862</v>
      </c>
      <c r="I3825" s="83" t="s">
        <v>3863</v>
      </c>
      <c r="J3825" s="83" t="s">
        <v>924</v>
      </c>
      <c r="K3825" s="83" t="s">
        <v>2558</v>
      </c>
      <c r="L3825" s="84" t="s">
        <v>3864</v>
      </c>
      <c r="M3825" s="84" t="s">
        <v>1169</v>
      </c>
      <c r="N3825" s="83">
        <v>0.5</v>
      </c>
      <c r="O3825" s="83">
        <v>0.5</v>
      </c>
      <c r="P3825" s="83">
        <v>1</v>
      </c>
      <c r="Q3825" s="241">
        <f t="shared" si="282"/>
        <v>0.25</v>
      </c>
      <c r="R3825" s="240" t="str">
        <f t="shared" si="283"/>
        <v>DÜŞÜK RİSK</v>
      </c>
      <c r="S3825" s="84" t="s">
        <v>2386</v>
      </c>
      <c r="T3825" s="83" t="s">
        <v>191</v>
      </c>
      <c r="U3825" s="155" t="s">
        <v>919</v>
      </c>
      <c r="V3825" s="85" t="s">
        <v>961</v>
      </c>
      <c r="W3825" s="156" t="s">
        <v>919</v>
      </c>
      <c r="X3825" s="156" t="s">
        <v>858</v>
      </c>
      <c r="Y3825" s="83">
        <v>0.5</v>
      </c>
      <c r="Z3825" s="83">
        <v>0.5</v>
      </c>
      <c r="AA3825" s="83">
        <v>1</v>
      </c>
      <c r="AB3825" s="241">
        <f t="shared" si="284"/>
        <v>0.25</v>
      </c>
      <c r="AC3825" s="240" t="str">
        <f t="shared" si="285"/>
        <v>DÜŞÜK RİSK</v>
      </c>
      <c r="AD3825" s="81" t="s">
        <v>132</v>
      </c>
      <c r="AE3825" s="81" t="s">
        <v>191</v>
      </c>
      <c r="AF3825" s="240" t="s">
        <v>921</v>
      </c>
      <c r="AG3825" s="83" t="s">
        <v>2582</v>
      </c>
    </row>
    <row r="3826" spans="1:33" ht="105" x14ac:dyDescent="0.45">
      <c r="A3826" s="152">
        <v>3819</v>
      </c>
      <c r="B3826" s="153">
        <v>45896</v>
      </c>
      <c r="C3826" s="83" t="s">
        <v>72</v>
      </c>
      <c r="D3826" s="81" t="s">
        <v>157</v>
      </c>
      <c r="E3826" s="254" t="s">
        <v>3193</v>
      </c>
      <c r="F3826" s="154" t="s">
        <v>132</v>
      </c>
      <c r="G3826" s="83" t="s">
        <v>1048</v>
      </c>
      <c r="H3826" s="83" t="s">
        <v>1049</v>
      </c>
      <c r="I3826" s="83" t="s">
        <v>1050</v>
      </c>
      <c r="J3826" s="83" t="s">
        <v>1051</v>
      </c>
      <c r="K3826" s="83" t="s">
        <v>515</v>
      </c>
      <c r="L3826" s="84" t="s">
        <v>1052</v>
      </c>
      <c r="M3826" s="84" t="s">
        <v>917</v>
      </c>
      <c r="N3826" s="83">
        <v>0.5</v>
      </c>
      <c r="O3826" s="83">
        <v>3</v>
      </c>
      <c r="P3826" s="83">
        <v>7</v>
      </c>
      <c r="Q3826" s="241">
        <f t="shared" si="282"/>
        <v>10.5</v>
      </c>
      <c r="R3826" s="240" t="str">
        <f t="shared" si="283"/>
        <v>DÜŞÜK RİSK</v>
      </c>
      <c r="S3826" s="84" t="s">
        <v>918</v>
      </c>
      <c r="T3826" s="83" t="s">
        <v>191</v>
      </c>
      <c r="U3826" s="155" t="s">
        <v>919</v>
      </c>
      <c r="V3826" s="85" t="s">
        <v>558</v>
      </c>
      <c r="W3826" s="156" t="s">
        <v>919</v>
      </c>
      <c r="X3826" s="156" t="s">
        <v>858</v>
      </c>
      <c r="Y3826" s="83">
        <v>0.5</v>
      </c>
      <c r="Z3826" s="83">
        <v>3</v>
      </c>
      <c r="AA3826" s="83">
        <v>7</v>
      </c>
      <c r="AB3826" s="241">
        <f t="shared" si="284"/>
        <v>10.5</v>
      </c>
      <c r="AC3826" s="240" t="str">
        <f t="shared" si="285"/>
        <v>DÜŞÜK RİSK</v>
      </c>
      <c r="AD3826" s="81" t="s">
        <v>132</v>
      </c>
      <c r="AE3826" s="81" t="s">
        <v>191</v>
      </c>
      <c r="AF3826" s="240" t="s">
        <v>921</v>
      </c>
      <c r="AG3826" s="83" t="s">
        <v>1053</v>
      </c>
    </row>
    <row r="3827" spans="1:33" ht="140" x14ac:dyDescent="0.45">
      <c r="A3827" s="152">
        <v>3820</v>
      </c>
      <c r="B3827" s="153">
        <v>45896</v>
      </c>
      <c r="C3827" s="83" t="s">
        <v>72</v>
      </c>
      <c r="D3827" s="81" t="s">
        <v>157</v>
      </c>
      <c r="E3827" s="254" t="s">
        <v>3193</v>
      </c>
      <c r="F3827" s="154" t="s">
        <v>132</v>
      </c>
      <c r="G3827" s="83" t="s">
        <v>963</v>
      </c>
      <c r="H3827" s="83" t="s">
        <v>1054</v>
      </c>
      <c r="I3827" s="83" t="s">
        <v>1055</v>
      </c>
      <c r="J3827" s="83" t="s">
        <v>1056</v>
      </c>
      <c r="K3827" s="83" t="s">
        <v>515</v>
      </c>
      <c r="L3827" s="84" t="s">
        <v>1057</v>
      </c>
      <c r="M3827" s="84" t="s">
        <v>917</v>
      </c>
      <c r="N3827" s="83">
        <v>3</v>
      </c>
      <c r="O3827" s="83">
        <v>6</v>
      </c>
      <c r="P3827" s="83">
        <v>1</v>
      </c>
      <c r="Q3827" s="241">
        <f t="shared" si="282"/>
        <v>18</v>
      </c>
      <c r="R3827" s="240" t="str">
        <f t="shared" si="283"/>
        <v>DÜŞÜK RİSK</v>
      </c>
      <c r="S3827" s="84" t="s">
        <v>918</v>
      </c>
      <c r="T3827" s="83" t="s">
        <v>191</v>
      </c>
      <c r="U3827" s="155" t="s">
        <v>919</v>
      </c>
      <c r="V3827" s="85" t="s">
        <v>558</v>
      </c>
      <c r="W3827" s="156" t="s">
        <v>919</v>
      </c>
      <c r="X3827" s="156" t="s">
        <v>858</v>
      </c>
      <c r="Y3827" s="83">
        <v>3</v>
      </c>
      <c r="Z3827" s="83">
        <v>3</v>
      </c>
      <c r="AA3827" s="83">
        <v>1</v>
      </c>
      <c r="AB3827" s="241">
        <f t="shared" si="284"/>
        <v>9</v>
      </c>
      <c r="AC3827" s="240" t="str">
        <f t="shared" si="285"/>
        <v>DÜŞÜK RİSK</v>
      </c>
      <c r="AD3827" s="81" t="s">
        <v>132</v>
      </c>
      <c r="AE3827" s="81" t="s">
        <v>191</v>
      </c>
      <c r="AF3827" s="240" t="s">
        <v>921</v>
      </c>
      <c r="AG3827" s="83" t="s">
        <v>1058</v>
      </c>
    </row>
    <row r="3828" spans="1:33" ht="87.5" x14ac:dyDescent="0.45">
      <c r="A3828" s="152">
        <v>3821</v>
      </c>
      <c r="B3828" s="153">
        <v>45896</v>
      </c>
      <c r="C3828" s="83" t="s">
        <v>72</v>
      </c>
      <c r="D3828" s="81" t="s">
        <v>156</v>
      </c>
      <c r="E3828" s="254" t="s">
        <v>3193</v>
      </c>
      <c r="F3828" s="154" t="s">
        <v>132</v>
      </c>
      <c r="G3828" s="83" t="s">
        <v>1632</v>
      </c>
      <c r="H3828" s="83" t="s">
        <v>1633</v>
      </c>
      <c r="I3828" s="83" t="s">
        <v>1634</v>
      </c>
      <c r="J3828" s="83" t="s">
        <v>1635</v>
      </c>
      <c r="K3828" s="83" t="s">
        <v>515</v>
      </c>
      <c r="L3828" s="84" t="s">
        <v>1636</v>
      </c>
      <c r="M3828" s="84" t="s">
        <v>917</v>
      </c>
      <c r="N3828" s="83">
        <v>0.5</v>
      </c>
      <c r="O3828" s="83">
        <v>0.5</v>
      </c>
      <c r="P3828" s="83">
        <v>1</v>
      </c>
      <c r="Q3828" s="241">
        <f t="shared" si="282"/>
        <v>0.25</v>
      </c>
      <c r="R3828" s="240" t="str">
        <f t="shared" si="283"/>
        <v>DÜŞÜK RİSK</v>
      </c>
      <c r="S3828" s="84" t="s">
        <v>918</v>
      </c>
      <c r="T3828" s="83" t="s">
        <v>186</v>
      </c>
      <c r="U3828" s="155" t="s">
        <v>2375</v>
      </c>
      <c r="V3828" s="85" t="s">
        <v>961</v>
      </c>
      <c r="W3828" s="156" t="s">
        <v>2375</v>
      </c>
      <c r="X3828" s="156" t="s">
        <v>858</v>
      </c>
      <c r="Y3828" s="83">
        <v>0.5</v>
      </c>
      <c r="Z3828" s="83">
        <v>0.5</v>
      </c>
      <c r="AA3828" s="83">
        <v>1</v>
      </c>
      <c r="AB3828" s="241">
        <f t="shared" si="284"/>
        <v>0.25</v>
      </c>
      <c r="AC3828" s="240" t="str">
        <f t="shared" si="285"/>
        <v>DÜŞÜK RİSK</v>
      </c>
      <c r="AD3828" s="81" t="s">
        <v>132</v>
      </c>
      <c r="AE3828" s="81" t="s">
        <v>186</v>
      </c>
      <c r="AF3828" s="240" t="s">
        <v>1751</v>
      </c>
      <c r="AG3828" s="83" t="s">
        <v>1058</v>
      </c>
    </row>
    <row r="3829" spans="1:33" ht="140" x14ac:dyDescent="0.45">
      <c r="A3829" s="152">
        <v>3822</v>
      </c>
      <c r="B3829" s="153">
        <v>45896</v>
      </c>
      <c r="C3829" s="83" t="s">
        <v>72</v>
      </c>
      <c r="D3829" s="81" t="s">
        <v>156</v>
      </c>
      <c r="E3829" s="254" t="s">
        <v>3193</v>
      </c>
      <c r="F3829" s="154" t="s">
        <v>132</v>
      </c>
      <c r="G3829" s="83" t="s">
        <v>1637</v>
      </c>
      <c r="H3829" s="83" t="s">
        <v>1638</v>
      </c>
      <c r="I3829" s="83" t="s">
        <v>1639</v>
      </c>
      <c r="J3829" s="83" t="s">
        <v>1640</v>
      </c>
      <c r="K3829" s="83" t="s">
        <v>515</v>
      </c>
      <c r="L3829" s="84" t="s">
        <v>1641</v>
      </c>
      <c r="M3829" s="84" t="s">
        <v>917</v>
      </c>
      <c r="N3829" s="83">
        <v>1</v>
      </c>
      <c r="O3829" s="83">
        <v>3</v>
      </c>
      <c r="P3829" s="83">
        <v>15</v>
      </c>
      <c r="Q3829" s="241">
        <f t="shared" si="282"/>
        <v>45</v>
      </c>
      <c r="R3829" s="240" t="str">
        <f t="shared" si="283"/>
        <v>OLASI RİSK</v>
      </c>
      <c r="S3829" s="84" t="s">
        <v>918</v>
      </c>
      <c r="T3829" s="83" t="s">
        <v>187</v>
      </c>
      <c r="U3829" s="155" t="s">
        <v>2375</v>
      </c>
      <c r="V3829" s="85" t="s">
        <v>558</v>
      </c>
      <c r="W3829" s="156" t="s">
        <v>2375</v>
      </c>
      <c r="X3829" s="156" t="s">
        <v>858</v>
      </c>
      <c r="Y3829" s="83">
        <v>1</v>
      </c>
      <c r="Z3829" s="83">
        <v>2</v>
      </c>
      <c r="AA3829" s="83">
        <v>3</v>
      </c>
      <c r="AB3829" s="241">
        <f t="shared" si="284"/>
        <v>6</v>
      </c>
      <c r="AC3829" s="240" t="str">
        <f t="shared" si="285"/>
        <v>DÜŞÜK RİSK</v>
      </c>
      <c r="AD3829" s="81" t="s">
        <v>651</v>
      </c>
      <c r="AE3829" s="81" t="s">
        <v>187</v>
      </c>
      <c r="AF3829" s="240" t="s">
        <v>1642</v>
      </c>
      <c r="AG3829" s="83" t="s">
        <v>1058</v>
      </c>
    </row>
    <row r="3830" spans="1:33" ht="175" x14ac:dyDescent="0.45">
      <c r="A3830" s="152">
        <v>3823</v>
      </c>
      <c r="B3830" s="153">
        <v>45896</v>
      </c>
      <c r="C3830" s="83" t="s">
        <v>72</v>
      </c>
      <c r="D3830" s="81" t="s">
        <v>156</v>
      </c>
      <c r="E3830" s="254" t="s">
        <v>3193</v>
      </c>
      <c r="F3830" s="154" t="s">
        <v>132</v>
      </c>
      <c r="G3830" s="83" t="s">
        <v>1643</v>
      </c>
      <c r="H3830" s="83" t="s">
        <v>1644</v>
      </c>
      <c r="I3830" s="83" t="s">
        <v>1644</v>
      </c>
      <c r="J3830" s="83" t="s">
        <v>1645</v>
      </c>
      <c r="K3830" s="83" t="s">
        <v>1114</v>
      </c>
      <c r="L3830" s="84" t="s">
        <v>1646</v>
      </c>
      <c r="M3830" s="84" t="s">
        <v>917</v>
      </c>
      <c r="N3830" s="83">
        <v>0.5</v>
      </c>
      <c r="O3830" s="83">
        <v>2</v>
      </c>
      <c r="P3830" s="83">
        <v>1</v>
      </c>
      <c r="Q3830" s="241">
        <f t="shared" si="282"/>
        <v>1</v>
      </c>
      <c r="R3830" s="240" t="str">
        <f t="shared" si="283"/>
        <v>DÜŞÜK RİSK</v>
      </c>
      <c r="S3830" s="84" t="s">
        <v>918</v>
      </c>
      <c r="T3830" s="83" t="s">
        <v>132</v>
      </c>
      <c r="U3830" s="155" t="s">
        <v>2375</v>
      </c>
      <c r="V3830" s="85" t="s">
        <v>558</v>
      </c>
      <c r="W3830" s="156" t="s">
        <v>2375</v>
      </c>
      <c r="X3830" s="156" t="s">
        <v>858</v>
      </c>
      <c r="Y3830" s="83">
        <v>0.5</v>
      </c>
      <c r="Z3830" s="83">
        <v>1</v>
      </c>
      <c r="AA3830" s="83">
        <v>1</v>
      </c>
      <c r="AB3830" s="241">
        <f t="shared" si="284"/>
        <v>0.5</v>
      </c>
      <c r="AC3830" s="240" t="str">
        <f t="shared" si="285"/>
        <v>DÜŞÜK RİSK</v>
      </c>
      <c r="AD3830" s="81" t="s">
        <v>651</v>
      </c>
      <c r="AE3830" s="81" t="s">
        <v>132</v>
      </c>
      <c r="AF3830" s="240" t="s">
        <v>552</v>
      </c>
      <c r="AG3830" s="83" t="s">
        <v>1058</v>
      </c>
    </row>
    <row r="3831" spans="1:33" ht="140" x14ac:dyDescent="0.45">
      <c r="A3831" s="152">
        <v>3824</v>
      </c>
      <c r="B3831" s="153">
        <v>45896</v>
      </c>
      <c r="C3831" s="83" t="s">
        <v>72</v>
      </c>
      <c r="D3831" s="81" t="s">
        <v>156</v>
      </c>
      <c r="E3831" s="254" t="s">
        <v>3193</v>
      </c>
      <c r="F3831" s="154" t="s">
        <v>132</v>
      </c>
      <c r="G3831" s="83" t="s">
        <v>1647</v>
      </c>
      <c r="H3831" s="83" t="s">
        <v>1648</v>
      </c>
      <c r="I3831" s="83" t="s">
        <v>1784</v>
      </c>
      <c r="J3831" s="83" t="s">
        <v>1785</v>
      </c>
      <c r="K3831" s="83" t="s">
        <v>515</v>
      </c>
      <c r="L3831" s="84" t="s">
        <v>1651</v>
      </c>
      <c r="M3831" s="84" t="s">
        <v>917</v>
      </c>
      <c r="N3831" s="83">
        <v>3</v>
      </c>
      <c r="O3831" s="83">
        <v>6</v>
      </c>
      <c r="P3831" s="83">
        <v>3</v>
      </c>
      <c r="Q3831" s="241">
        <f t="shared" si="282"/>
        <v>54</v>
      </c>
      <c r="R3831" s="240" t="str">
        <f t="shared" si="283"/>
        <v>OLASI RİSK</v>
      </c>
      <c r="S3831" s="84" t="s">
        <v>918</v>
      </c>
      <c r="T3831" s="83" t="s">
        <v>186</v>
      </c>
      <c r="U3831" s="155" t="s">
        <v>919</v>
      </c>
      <c r="V3831" s="85" t="s">
        <v>558</v>
      </c>
      <c r="W3831" s="156" t="s">
        <v>919</v>
      </c>
      <c r="X3831" s="156" t="s">
        <v>858</v>
      </c>
      <c r="Y3831" s="83">
        <v>1</v>
      </c>
      <c r="Z3831" s="83">
        <v>3</v>
      </c>
      <c r="AA3831" s="83">
        <v>3</v>
      </c>
      <c r="AB3831" s="241">
        <f t="shared" si="284"/>
        <v>9</v>
      </c>
      <c r="AC3831" s="240" t="str">
        <f t="shared" si="285"/>
        <v>DÜŞÜK RİSK</v>
      </c>
      <c r="AD3831" s="81" t="s">
        <v>493</v>
      </c>
      <c r="AE3831" s="81" t="s">
        <v>186</v>
      </c>
      <c r="AF3831" s="240" t="s">
        <v>1652</v>
      </c>
      <c r="AG3831" s="83" t="s">
        <v>1058</v>
      </c>
    </row>
    <row r="3832" spans="1:33" ht="245" x14ac:dyDescent="0.45">
      <c r="A3832" s="152">
        <v>3825</v>
      </c>
      <c r="B3832" s="153">
        <v>45896</v>
      </c>
      <c r="C3832" s="83" t="s">
        <v>72</v>
      </c>
      <c r="D3832" s="81" t="s">
        <v>156</v>
      </c>
      <c r="E3832" s="254" t="s">
        <v>3193</v>
      </c>
      <c r="F3832" s="154" t="s">
        <v>132</v>
      </c>
      <c r="G3832" s="83" t="s">
        <v>1653</v>
      </c>
      <c r="H3832" s="83" t="s">
        <v>1654</v>
      </c>
      <c r="I3832" s="83" t="s">
        <v>1655</v>
      </c>
      <c r="J3832" s="83" t="s">
        <v>1656</v>
      </c>
      <c r="K3832" s="83" t="s">
        <v>515</v>
      </c>
      <c r="L3832" s="84" t="s">
        <v>1657</v>
      </c>
      <c r="M3832" s="84" t="s">
        <v>917</v>
      </c>
      <c r="N3832" s="83">
        <v>1</v>
      </c>
      <c r="O3832" s="83">
        <v>0.5</v>
      </c>
      <c r="P3832" s="83">
        <v>1</v>
      </c>
      <c r="Q3832" s="241">
        <f t="shared" si="282"/>
        <v>0.5</v>
      </c>
      <c r="R3832" s="240" t="str">
        <f t="shared" si="283"/>
        <v>DÜŞÜK RİSK</v>
      </c>
      <c r="S3832" s="84" t="s">
        <v>918</v>
      </c>
      <c r="T3832" s="83" t="s">
        <v>186</v>
      </c>
      <c r="U3832" s="155" t="s">
        <v>2375</v>
      </c>
      <c r="V3832" s="85" t="s">
        <v>558</v>
      </c>
      <c r="W3832" s="156" t="s">
        <v>2375</v>
      </c>
      <c r="X3832" s="156" t="s">
        <v>858</v>
      </c>
      <c r="Y3832" s="83">
        <v>1</v>
      </c>
      <c r="Z3832" s="83">
        <v>0.5</v>
      </c>
      <c r="AA3832" s="83">
        <v>1</v>
      </c>
      <c r="AB3832" s="241">
        <f t="shared" si="284"/>
        <v>0.5</v>
      </c>
      <c r="AC3832" s="240" t="str">
        <f t="shared" si="285"/>
        <v>DÜŞÜK RİSK</v>
      </c>
      <c r="AD3832" s="81" t="s">
        <v>493</v>
      </c>
      <c r="AE3832" s="81" t="s">
        <v>186</v>
      </c>
      <c r="AF3832" s="240" t="s">
        <v>1658</v>
      </c>
      <c r="AG3832" s="83" t="s">
        <v>1659</v>
      </c>
    </row>
    <row r="3833" spans="1:33" ht="87.5" x14ac:dyDescent="0.45">
      <c r="A3833" s="152">
        <v>3826</v>
      </c>
      <c r="B3833" s="153">
        <v>45896</v>
      </c>
      <c r="C3833" s="83" t="s">
        <v>72</v>
      </c>
      <c r="D3833" s="81" t="s">
        <v>156</v>
      </c>
      <c r="E3833" s="254" t="s">
        <v>3193</v>
      </c>
      <c r="F3833" s="154" t="s">
        <v>132</v>
      </c>
      <c r="G3833" s="83" t="s">
        <v>1653</v>
      </c>
      <c r="H3833" s="83" t="s">
        <v>1660</v>
      </c>
      <c r="I3833" s="83" t="s">
        <v>1661</v>
      </c>
      <c r="J3833" s="83" t="s">
        <v>1645</v>
      </c>
      <c r="K3833" s="83" t="s">
        <v>1008</v>
      </c>
      <c r="L3833" s="84" t="s">
        <v>1651</v>
      </c>
      <c r="M3833" s="84" t="s">
        <v>917</v>
      </c>
      <c r="N3833" s="83">
        <v>0.5</v>
      </c>
      <c r="O3833" s="83">
        <v>1</v>
      </c>
      <c r="P3833" s="83">
        <v>3</v>
      </c>
      <c r="Q3833" s="241">
        <f t="shared" si="282"/>
        <v>1.5</v>
      </c>
      <c r="R3833" s="240" t="str">
        <f t="shared" si="283"/>
        <v>DÜŞÜK RİSK</v>
      </c>
      <c r="S3833" s="84" t="s">
        <v>918</v>
      </c>
      <c r="T3833" s="83" t="s">
        <v>186</v>
      </c>
      <c r="U3833" s="155" t="s">
        <v>2375</v>
      </c>
      <c r="V3833" s="85" t="s">
        <v>558</v>
      </c>
      <c r="W3833" s="156" t="s">
        <v>2375</v>
      </c>
      <c r="X3833" s="156" t="s">
        <v>858</v>
      </c>
      <c r="Y3833" s="83">
        <v>0.5</v>
      </c>
      <c r="Z3833" s="83">
        <v>1</v>
      </c>
      <c r="AA3833" s="83">
        <v>3</v>
      </c>
      <c r="AB3833" s="241">
        <f t="shared" si="284"/>
        <v>1.5</v>
      </c>
      <c r="AC3833" s="240" t="str">
        <f t="shared" si="285"/>
        <v>DÜŞÜK RİSK</v>
      </c>
      <c r="AD3833" s="81" t="s">
        <v>493</v>
      </c>
      <c r="AE3833" s="81" t="s">
        <v>186</v>
      </c>
      <c r="AF3833" s="240" t="s">
        <v>1652</v>
      </c>
      <c r="AG3833" s="83" t="s">
        <v>1058</v>
      </c>
    </row>
    <row r="3834" spans="1:33" ht="157.5" x14ac:dyDescent="0.45">
      <c r="A3834" s="152">
        <v>3827</v>
      </c>
      <c r="B3834" s="153">
        <v>45896</v>
      </c>
      <c r="C3834" s="83" t="s">
        <v>72</v>
      </c>
      <c r="D3834" s="81" t="s">
        <v>156</v>
      </c>
      <c r="E3834" s="254" t="s">
        <v>3193</v>
      </c>
      <c r="F3834" s="154" t="s">
        <v>132</v>
      </c>
      <c r="G3834" s="83" t="s">
        <v>1662</v>
      </c>
      <c r="H3834" s="83" t="s">
        <v>1663</v>
      </c>
      <c r="I3834" s="83" t="s">
        <v>1664</v>
      </c>
      <c r="J3834" s="83" t="s">
        <v>1665</v>
      </c>
      <c r="K3834" s="83" t="s">
        <v>1008</v>
      </c>
      <c r="L3834" s="84" t="s">
        <v>1666</v>
      </c>
      <c r="M3834" s="84" t="s">
        <v>917</v>
      </c>
      <c r="N3834" s="83">
        <v>1</v>
      </c>
      <c r="O3834" s="83">
        <v>3</v>
      </c>
      <c r="P3834" s="83">
        <v>3</v>
      </c>
      <c r="Q3834" s="241">
        <f t="shared" si="282"/>
        <v>9</v>
      </c>
      <c r="R3834" s="240" t="str">
        <f t="shared" si="283"/>
        <v>DÜŞÜK RİSK</v>
      </c>
      <c r="S3834" s="84" t="s">
        <v>918</v>
      </c>
      <c r="T3834" s="83" t="s">
        <v>132</v>
      </c>
      <c r="U3834" s="155" t="s">
        <v>2375</v>
      </c>
      <c r="V3834" s="85" t="s">
        <v>558</v>
      </c>
      <c r="W3834" s="156" t="s">
        <v>2375</v>
      </c>
      <c r="X3834" s="156" t="s">
        <v>858</v>
      </c>
      <c r="Y3834" s="83">
        <v>0.5</v>
      </c>
      <c r="Z3834" s="83">
        <v>3</v>
      </c>
      <c r="AA3834" s="83">
        <v>3</v>
      </c>
      <c r="AB3834" s="241">
        <f t="shared" si="284"/>
        <v>4.5</v>
      </c>
      <c r="AC3834" s="240" t="str">
        <f t="shared" si="285"/>
        <v>DÜŞÜK RİSK</v>
      </c>
      <c r="AD3834" s="81" t="s">
        <v>931</v>
      </c>
      <c r="AE3834" s="81" t="s">
        <v>132</v>
      </c>
      <c r="AF3834" s="240" t="s">
        <v>1667</v>
      </c>
      <c r="AG3834" s="83" t="s">
        <v>1058</v>
      </c>
    </row>
    <row r="3835" spans="1:33" ht="157.5" x14ac:dyDescent="0.45">
      <c r="A3835" s="152">
        <v>3828</v>
      </c>
      <c r="B3835" s="153">
        <v>45896</v>
      </c>
      <c r="C3835" s="83" t="s">
        <v>72</v>
      </c>
      <c r="D3835" s="81" t="s">
        <v>156</v>
      </c>
      <c r="E3835" s="254" t="s">
        <v>3193</v>
      </c>
      <c r="F3835" s="154" t="s">
        <v>132</v>
      </c>
      <c r="G3835" s="83" t="s">
        <v>1662</v>
      </c>
      <c r="H3835" s="83" t="s">
        <v>1668</v>
      </c>
      <c r="I3835" s="83" t="s">
        <v>1669</v>
      </c>
      <c r="J3835" s="83" t="s">
        <v>1670</v>
      </c>
      <c r="K3835" s="83" t="s">
        <v>1114</v>
      </c>
      <c r="L3835" s="84" t="s">
        <v>1666</v>
      </c>
      <c r="M3835" s="84" t="s">
        <v>917</v>
      </c>
      <c r="N3835" s="83">
        <v>1</v>
      </c>
      <c r="O3835" s="83">
        <v>3</v>
      </c>
      <c r="P3835" s="83">
        <v>3</v>
      </c>
      <c r="Q3835" s="241">
        <f t="shared" si="282"/>
        <v>9</v>
      </c>
      <c r="R3835" s="240" t="str">
        <f t="shared" si="283"/>
        <v>DÜŞÜK RİSK</v>
      </c>
      <c r="S3835" s="84" t="s">
        <v>918</v>
      </c>
      <c r="T3835" s="83" t="s">
        <v>132</v>
      </c>
      <c r="U3835" s="155" t="s">
        <v>2375</v>
      </c>
      <c r="V3835" s="85" t="s">
        <v>558</v>
      </c>
      <c r="W3835" s="156" t="s">
        <v>2375</v>
      </c>
      <c r="X3835" s="156" t="s">
        <v>858</v>
      </c>
      <c r="Y3835" s="83">
        <v>0.5</v>
      </c>
      <c r="Z3835" s="83">
        <v>3</v>
      </c>
      <c r="AA3835" s="83">
        <v>3</v>
      </c>
      <c r="AB3835" s="241">
        <f t="shared" si="284"/>
        <v>4.5</v>
      </c>
      <c r="AC3835" s="240" t="str">
        <f t="shared" si="285"/>
        <v>DÜŞÜK RİSK</v>
      </c>
      <c r="AD3835" s="81" t="s">
        <v>931</v>
      </c>
      <c r="AE3835" s="81" t="s">
        <v>132</v>
      </c>
      <c r="AF3835" s="240" t="s">
        <v>1667</v>
      </c>
      <c r="AG3835" s="83" t="s">
        <v>1058</v>
      </c>
    </row>
    <row r="3836" spans="1:33" ht="157.5" x14ac:dyDescent="0.45">
      <c r="A3836" s="152">
        <v>3829</v>
      </c>
      <c r="B3836" s="153">
        <v>45896</v>
      </c>
      <c r="C3836" s="83" t="s">
        <v>72</v>
      </c>
      <c r="D3836" s="81" t="s">
        <v>156</v>
      </c>
      <c r="E3836" s="254" t="s">
        <v>3193</v>
      </c>
      <c r="F3836" s="154" t="s">
        <v>132</v>
      </c>
      <c r="G3836" s="83" t="s">
        <v>1662</v>
      </c>
      <c r="H3836" s="83" t="s">
        <v>1671</v>
      </c>
      <c r="I3836" s="83" t="s">
        <v>1672</v>
      </c>
      <c r="J3836" s="83" t="s">
        <v>1673</v>
      </c>
      <c r="K3836" s="83" t="s">
        <v>1114</v>
      </c>
      <c r="L3836" s="84" t="s">
        <v>1666</v>
      </c>
      <c r="M3836" s="84" t="s">
        <v>917</v>
      </c>
      <c r="N3836" s="83">
        <v>1</v>
      </c>
      <c r="O3836" s="83">
        <v>3</v>
      </c>
      <c r="P3836" s="83">
        <v>3</v>
      </c>
      <c r="Q3836" s="241">
        <f t="shared" si="282"/>
        <v>9</v>
      </c>
      <c r="R3836" s="240" t="str">
        <f t="shared" si="283"/>
        <v>DÜŞÜK RİSK</v>
      </c>
      <c r="S3836" s="84" t="s">
        <v>918</v>
      </c>
      <c r="T3836" s="83" t="s">
        <v>132</v>
      </c>
      <c r="U3836" s="155" t="s">
        <v>2375</v>
      </c>
      <c r="V3836" s="85" t="s">
        <v>558</v>
      </c>
      <c r="W3836" s="156" t="s">
        <v>2375</v>
      </c>
      <c r="X3836" s="156" t="s">
        <v>858</v>
      </c>
      <c r="Y3836" s="83">
        <v>0.5</v>
      </c>
      <c r="Z3836" s="83">
        <v>3</v>
      </c>
      <c r="AA3836" s="83">
        <v>3</v>
      </c>
      <c r="AB3836" s="241">
        <f t="shared" si="284"/>
        <v>4.5</v>
      </c>
      <c r="AC3836" s="240" t="str">
        <f t="shared" si="285"/>
        <v>DÜŞÜK RİSK</v>
      </c>
      <c r="AD3836" s="81" t="s">
        <v>931</v>
      </c>
      <c r="AE3836" s="81" t="s">
        <v>132</v>
      </c>
      <c r="AF3836" s="240" t="s">
        <v>1667</v>
      </c>
      <c r="AG3836" s="83" t="s">
        <v>1058</v>
      </c>
    </row>
    <row r="3837" spans="1:33" ht="157.5" x14ac:dyDescent="0.45">
      <c r="A3837" s="152">
        <v>3830</v>
      </c>
      <c r="B3837" s="153">
        <v>45896</v>
      </c>
      <c r="C3837" s="83" t="s">
        <v>72</v>
      </c>
      <c r="D3837" s="81" t="s">
        <v>156</v>
      </c>
      <c r="E3837" s="254" t="s">
        <v>3193</v>
      </c>
      <c r="F3837" s="154" t="s">
        <v>132</v>
      </c>
      <c r="G3837" s="83" t="s">
        <v>1674</v>
      </c>
      <c r="H3837" s="83" t="s">
        <v>1675</v>
      </c>
      <c r="I3837" s="83" t="s">
        <v>1676</v>
      </c>
      <c r="J3837" s="83" t="s">
        <v>1645</v>
      </c>
      <c r="K3837" s="83" t="s">
        <v>1114</v>
      </c>
      <c r="L3837" s="84" t="s">
        <v>1666</v>
      </c>
      <c r="M3837" s="84" t="s">
        <v>917</v>
      </c>
      <c r="N3837" s="83">
        <v>1</v>
      </c>
      <c r="O3837" s="83">
        <v>3</v>
      </c>
      <c r="P3837" s="83">
        <v>3</v>
      </c>
      <c r="Q3837" s="241">
        <f t="shared" si="282"/>
        <v>9</v>
      </c>
      <c r="R3837" s="240" t="str">
        <f t="shared" si="283"/>
        <v>DÜŞÜK RİSK</v>
      </c>
      <c r="S3837" s="84" t="s">
        <v>918</v>
      </c>
      <c r="T3837" s="83" t="s">
        <v>132</v>
      </c>
      <c r="U3837" s="155" t="s">
        <v>2375</v>
      </c>
      <c r="V3837" s="85" t="s">
        <v>558</v>
      </c>
      <c r="W3837" s="156" t="s">
        <v>2375</v>
      </c>
      <c r="X3837" s="156" t="s">
        <v>858</v>
      </c>
      <c r="Y3837" s="83">
        <v>0.5</v>
      </c>
      <c r="Z3837" s="83">
        <v>3</v>
      </c>
      <c r="AA3837" s="83">
        <v>3</v>
      </c>
      <c r="AB3837" s="241">
        <f t="shared" si="284"/>
        <v>4.5</v>
      </c>
      <c r="AC3837" s="240" t="str">
        <f t="shared" si="285"/>
        <v>DÜŞÜK RİSK</v>
      </c>
      <c r="AD3837" s="81" t="s">
        <v>931</v>
      </c>
      <c r="AE3837" s="81" t="s">
        <v>132</v>
      </c>
      <c r="AF3837" s="240" t="s">
        <v>1667</v>
      </c>
      <c r="AG3837" s="83" t="s">
        <v>1058</v>
      </c>
    </row>
    <row r="3838" spans="1:33" ht="157.5" x14ac:dyDescent="0.45">
      <c r="A3838" s="152">
        <v>3831</v>
      </c>
      <c r="B3838" s="153">
        <v>45896</v>
      </c>
      <c r="C3838" s="83" t="s">
        <v>72</v>
      </c>
      <c r="D3838" s="81" t="s">
        <v>156</v>
      </c>
      <c r="E3838" s="254" t="s">
        <v>3193</v>
      </c>
      <c r="F3838" s="154" t="s">
        <v>132</v>
      </c>
      <c r="G3838" s="83" t="s">
        <v>1674</v>
      </c>
      <c r="H3838" s="83" t="s">
        <v>1677</v>
      </c>
      <c r="I3838" s="83" t="s">
        <v>1676</v>
      </c>
      <c r="J3838" s="83" t="s">
        <v>1645</v>
      </c>
      <c r="K3838" s="83" t="s">
        <v>1114</v>
      </c>
      <c r="L3838" s="84" t="s">
        <v>1666</v>
      </c>
      <c r="M3838" s="84" t="s">
        <v>917</v>
      </c>
      <c r="N3838" s="83">
        <v>0.5</v>
      </c>
      <c r="O3838" s="83">
        <v>3</v>
      </c>
      <c r="P3838" s="83">
        <v>3</v>
      </c>
      <c r="Q3838" s="241">
        <f t="shared" si="282"/>
        <v>4.5</v>
      </c>
      <c r="R3838" s="240" t="str">
        <f t="shared" si="283"/>
        <v>DÜŞÜK RİSK</v>
      </c>
      <c r="S3838" s="84" t="s">
        <v>918</v>
      </c>
      <c r="T3838" s="83" t="s">
        <v>132</v>
      </c>
      <c r="U3838" s="155" t="s">
        <v>2375</v>
      </c>
      <c r="V3838" s="85" t="s">
        <v>558</v>
      </c>
      <c r="W3838" s="156" t="s">
        <v>2375</v>
      </c>
      <c r="X3838" s="156" t="s">
        <v>858</v>
      </c>
      <c r="Y3838" s="83">
        <v>0.5</v>
      </c>
      <c r="Z3838" s="83">
        <v>3</v>
      </c>
      <c r="AA3838" s="83">
        <v>3</v>
      </c>
      <c r="AB3838" s="241">
        <f t="shared" si="284"/>
        <v>4.5</v>
      </c>
      <c r="AC3838" s="240" t="str">
        <f t="shared" si="285"/>
        <v>DÜŞÜK RİSK</v>
      </c>
      <c r="AD3838" s="81" t="s">
        <v>931</v>
      </c>
      <c r="AE3838" s="81" t="s">
        <v>132</v>
      </c>
      <c r="AF3838" s="240" t="s">
        <v>1667</v>
      </c>
      <c r="AG3838" s="83" t="s">
        <v>1058</v>
      </c>
    </row>
    <row r="3839" spans="1:33" ht="157.5" x14ac:dyDescent="0.45">
      <c r="A3839" s="152">
        <v>3832</v>
      </c>
      <c r="B3839" s="153">
        <v>45896</v>
      </c>
      <c r="C3839" s="81" t="s">
        <v>72</v>
      </c>
      <c r="D3839" s="81" t="s">
        <v>158</v>
      </c>
      <c r="E3839" s="254" t="s">
        <v>3193</v>
      </c>
      <c r="F3839" s="154" t="s">
        <v>132</v>
      </c>
      <c r="G3839" s="83" t="s">
        <v>1059</v>
      </c>
      <c r="H3839" s="83" t="s">
        <v>1060</v>
      </c>
      <c r="I3839" s="83" t="s">
        <v>1061</v>
      </c>
      <c r="J3839" s="83" t="s">
        <v>1062</v>
      </c>
      <c r="K3839" s="83" t="s">
        <v>1786</v>
      </c>
      <c r="L3839" s="84" t="s">
        <v>1063</v>
      </c>
      <c r="M3839" s="84" t="s">
        <v>917</v>
      </c>
      <c r="N3839" s="83">
        <v>0.5</v>
      </c>
      <c r="O3839" s="83">
        <v>2</v>
      </c>
      <c r="P3839" s="83">
        <v>40</v>
      </c>
      <c r="Q3839" s="241">
        <f t="shared" si="282"/>
        <v>40</v>
      </c>
      <c r="R3839" s="240" t="str">
        <f t="shared" si="283"/>
        <v>OLASI RİSK</v>
      </c>
      <c r="S3839" s="84" t="s">
        <v>918</v>
      </c>
      <c r="T3839" s="83" t="s">
        <v>190</v>
      </c>
      <c r="U3839" s="155" t="s">
        <v>919</v>
      </c>
      <c r="V3839" s="85" t="s">
        <v>558</v>
      </c>
      <c r="W3839" s="156" t="s">
        <v>919</v>
      </c>
      <c r="X3839" s="156" t="s">
        <v>858</v>
      </c>
      <c r="Y3839" s="83">
        <v>0.5</v>
      </c>
      <c r="Z3839" s="83">
        <v>2</v>
      </c>
      <c r="AA3839" s="83">
        <v>15</v>
      </c>
      <c r="AB3839" s="241">
        <f t="shared" si="284"/>
        <v>15</v>
      </c>
      <c r="AC3839" s="240" t="str">
        <f t="shared" si="285"/>
        <v>DÜŞÜK RİSK</v>
      </c>
      <c r="AD3839" s="81" t="s">
        <v>493</v>
      </c>
      <c r="AE3839" s="81" t="s">
        <v>190</v>
      </c>
      <c r="AF3839" s="240" t="s">
        <v>921</v>
      </c>
      <c r="AG3839" s="83" t="s">
        <v>1064</v>
      </c>
    </row>
    <row r="3840" spans="1:33" ht="140" x14ac:dyDescent="0.45">
      <c r="A3840" s="152">
        <v>3833</v>
      </c>
      <c r="B3840" s="153">
        <v>45896</v>
      </c>
      <c r="C3840" s="81" t="s">
        <v>72</v>
      </c>
      <c r="D3840" s="81" t="s">
        <v>158</v>
      </c>
      <c r="E3840" s="254" t="s">
        <v>3193</v>
      </c>
      <c r="F3840" s="154" t="s">
        <v>132</v>
      </c>
      <c r="G3840" s="83" t="s">
        <v>1059</v>
      </c>
      <c r="H3840" s="83" t="s">
        <v>1065</v>
      </c>
      <c r="I3840" s="83" t="s">
        <v>1066</v>
      </c>
      <c r="J3840" s="83" t="s">
        <v>1067</v>
      </c>
      <c r="K3840" s="83" t="s">
        <v>1786</v>
      </c>
      <c r="L3840" s="84" t="s">
        <v>1063</v>
      </c>
      <c r="M3840" s="84" t="s">
        <v>917</v>
      </c>
      <c r="N3840" s="83">
        <v>0.5</v>
      </c>
      <c r="O3840" s="83">
        <v>2</v>
      </c>
      <c r="P3840" s="83">
        <v>15</v>
      </c>
      <c r="Q3840" s="241">
        <f t="shared" si="282"/>
        <v>15</v>
      </c>
      <c r="R3840" s="240" t="str">
        <f t="shared" si="283"/>
        <v>DÜŞÜK RİSK</v>
      </c>
      <c r="S3840" s="84" t="s">
        <v>918</v>
      </c>
      <c r="T3840" s="83" t="s">
        <v>190</v>
      </c>
      <c r="U3840" s="155" t="s">
        <v>919</v>
      </c>
      <c r="V3840" s="85" t="s">
        <v>558</v>
      </c>
      <c r="W3840" s="156" t="s">
        <v>919</v>
      </c>
      <c r="X3840" s="156" t="s">
        <v>858</v>
      </c>
      <c r="Y3840" s="83">
        <v>0.5</v>
      </c>
      <c r="Z3840" s="83">
        <v>2</v>
      </c>
      <c r="AA3840" s="83">
        <v>15</v>
      </c>
      <c r="AB3840" s="241">
        <f t="shared" si="284"/>
        <v>15</v>
      </c>
      <c r="AC3840" s="240" t="str">
        <f t="shared" si="285"/>
        <v>DÜŞÜK RİSK</v>
      </c>
      <c r="AD3840" s="81" t="s">
        <v>493</v>
      </c>
      <c r="AE3840" s="81" t="s">
        <v>190</v>
      </c>
      <c r="AF3840" s="240" t="s">
        <v>921</v>
      </c>
      <c r="AG3840" s="83" t="s">
        <v>1064</v>
      </c>
    </row>
    <row r="3841" spans="1:33" ht="140" x14ac:dyDescent="0.45">
      <c r="A3841" s="152">
        <v>3834</v>
      </c>
      <c r="B3841" s="153">
        <v>45896</v>
      </c>
      <c r="C3841" s="81" t="s">
        <v>72</v>
      </c>
      <c r="D3841" s="81" t="s">
        <v>158</v>
      </c>
      <c r="E3841" s="254" t="s">
        <v>3193</v>
      </c>
      <c r="F3841" s="154" t="s">
        <v>132</v>
      </c>
      <c r="G3841" s="83" t="s">
        <v>1059</v>
      </c>
      <c r="H3841" s="83" t="s">
        <v>1068</v>
      </c>
      <c r="I3841" s="83" t="s">
        <v>1069</v>
      </c>
      <c r="J3841" s="83" t="s">
        <v>1070</v>
      </c>
      <c r="K3841" s="83" t="s">
        <v>1786</v>
      </c>
      <c r="L3841" s="84" t="s">
        <v>1063</v>
      </c>
      <c r="M3841" s="84" t="s">
        <v>917</v>
      </c>
      <c r="N3841" s="83">
        <v>0.5</v>
      </c>
      <c r="O3841" s="83">
        <v>2</v>
      </c>
      <c r="P3841" s="83">
        <v>15</v>
      </c>
      <c r="Q3841" s="241">
        <f t="shared" si="282"/>
        <v>15</v>
      </c>
      <c r="R3841" s="240" t="str">
        <f t="shared" si="283"/>
        <v>DÜŞÜK RİSK</v>
      </c>
      <c r="S3841" s="84" t="s">
        <v>918</v>
      </c>
      <c r="T3841" s="83" t="s">
        <v>190</v>
      </c>
      <c r="U3841" s="155" t="s">
        <v>919</v>
      </c>
      <c r="V3841" s="85" t="s">
        <v>558</v>
      </c>
      <c r="W3841" s="156" t="s">
        <v>919</v>
      </c>
      <c r="X3841" s="156" t="s">
        <v>858</v>
      </c>
      <c r="Y3841" s="83">
        <v>0.5</v>
      </c>
      <c r="Z3841" s="83">
        <v>2</v>
      </c>
      <c r="AA3841" s="83">
        <v>15</v>
      </c>
      <c r="AB3841" s="241">
        <f t="shared" si="284"/>
        <v>15</v>
      </c>
      <c r="AC3841" s="240" t="str">
        <f t="shared" si="285"/>
        <v>DÜŞÜK RİSK</v>
      </c>
      <c r="AD3841" s="81" t="s">
        <v>493</v>
      </c>
      <c r="AE3841" s="81" t="s">
        <v>190</v>
      </c>
      <c r="AF3841" s="240" t="s">
        <v>921</v>
      </c>
      <c r="AG3841" s="83" t="s">
        <v>1064</v>
      </c>
    </row>
    <row r="3842" spans="1:33" ht="105" x14ac:dyDescent="0.45">
      <c r="A3842" s="152">
        <v>3835</v>
      </c>
      <c r="B3842" s="153">
        <v>45896</v>
      </c>
      <c r="C3842" s="81" t="s">
        <v>72</v>
      </c>
      <c r="D3842" s="81" t="s">
        <v>158</v>
      </c>
      <c r="E3842" s="254" t="s">
        <v>3193</v>
      </c>
      <c r="F3842" s="154" t="s">
        <v>132</v>
      </c>
      <c r="G3842" s="83" t="s">
        <v>1072</v>
      </c>
      <c r="H3842" s="83" t="s">
        <v>1073</v>
      </c>
      <c r="I3842" s="83" t="s">
        <v>1074</v>
      </c>
      <c r="J3842" s="83" t="s">
        <v>1075</v>
      </c>
      <c r="K3842" s="83" t="s">
        <v>515</v>
      </c>
      <c r="L3842" s="84" t="s">
        <v>1076</v>
      </c>
      <c r="M3842" s="84" t="s">
        <v>917</v>
      </c>
      <c r="N3842" s="83">
        <v>1</v>
      </c>
      <c r="O3842" s="83">
        <v>1</v>
      </c>
      <c r="P3842" s="83">
        <v>3</v>
      </c>
      <c r="Q3842" s="241">
        <f t="shared" si="282"/>
        <v>3</v>
      </c>
      <c r="R3842" s="240" t="str">
        <f t="shared" si="283"/>
        <v>DÜŞÜK RİSK</v>
      </c>
      <c r="S3842" s="84" t="s">
        <v>918</v>
      </c>
      <c r="T3842" s="83" t="s">
        <v>72</v>
      </c>
      <c r="U3842" s="155" t="s">
        <v>919</v>
      </c>
      <c r="V3842" s="85" t="s">
        <v>558</v>
      </c>
      <c r="W3842" s="156" t="s">
        <v>919</v>
      </c>
      <c r="X3842" s="156" t="s">
        <v>858</v>
      </c>
      <c r="Y3842" s="83">
        <v>1</v>
      </c>
      <c r="Z3842" s="83">
        <v>1</v>
      </c>
      <c r="AA3842" s="83">
        <v>3</v>
      </c>
      <c r="AB3842" s="241">
        <f t="shared" si="284"/>
        <v>3</v>
      </c>
      <c r="AC3842" s="240" t="str">
        <f t="shared" si="285"/>
        <v>DÜŞÜK RİSK</v>
      </c>
      <c r="AD3842" s="81" t="s">
        <v>493</v>
      </c>
      <c r="AE3842" s="81" t="s">
        <v>72</v>
      </c>
      <c r="AF3842" s="240" t="s">
        <v>921</v>
      </c>
      <c r="AG3842" s="83" t="s">
        <v>1064</v>
      </c>
    </row>
    <row r="3843" spans="1:33" ht="192.5" x14ac:dyDescent="0.45">
      <c r="A3843" s="152">
        <v>3836</v>
      </c>
      <c r="B3843" s="153">
        <v>45896</v>
      </c>
      <c r="C3843" s="81" t="s">
        <v>72</v>
      </c>
      <c r="D3843" s="81" t="s">
        <v>158</v>
      </c>
      <c r="E3843" s="254" t="s">
        <v>3193</v>
      </c>
      <c r="F3843" s="154" t="s">
        <v>132</v>
      </c>
      <c r="G3843" s="83" t="s">
        <v>1072</v>
      </c>
      <c r="H3843" s="83" t="s">
        <v>1077</v>
      </c>
      <c r="I3843" s="83" t="s">
        <v>1078</v>
      </c>
      <c r="J3843" s="83" t="s">
        <v>1079</v>
      </c>
      <c r="K3843" s="83" t="s">
        <v>515</v>
      </c>
      <c r="L3843" s="84" t="s">
        <v>1080</v>
      </c>
      <c r="M3843" s="84" t="s">
        <v>917</v>
      </c>
      <c r="N3843" s="83">
        <v>1</v>
      </c>
      <c r="O3843" s="83">
        <v>1</v>
      </c>
      <c r="P3843" s="83">
        <v>3</v>
      </c>
      <c r="Q3843" s="241">
        <f t="shared" si="282"/>
        <v>3</v>
      </c>
      <c r="R3843" s="240" t="str">
        <f t="shared" si="283"/>
        <v>DÜŞÜK RİSK</v>
      </c>
      <c r="S3843" s="84" t="s">
        <v>918</v>
      </c>
      <c r="T3843" s="83" t="s">
        <v>190</v>
      </c>
      <c r="U3843" s="155" t="s">
        <v>919</v>
      </c>
      <c r="V3843" s="85" t="s">
        <v>558</v>
      </c>
      <c r="W3843" s="156" t="s">
        <v>919</v>
      </c>
      <c r="X3843" s="156" t="s">
        <v>858</v>
      </c>
      <c r="Y3843" s="83">
        <v>1</v>
      </c>
      <c r="Z3843" s="83">
        <v>1</v>
      </c>
      <c r="AA3843" s="83">
        <v>3</v>
      </c>
      <c r="AB3843" s="241">
        <f t="shared" si="284"/>
        <v>3</v>
      </c>
      <c r="AC3843" s="240" t="str">
        <f t="shared" si="285"/>
        <v>DÜŞÜK RİSK</v>
      </c>
      <c r="AD3843" s="81" t="s">
        <v>493</v>
      </c>
      <c r="AE3843" s="81" t="s">
        <v>190</v>
      </c>
      <c r="AF3843" s="240" t="s">
        <v>1081</v>
      </c>
      <c r="AG3843" s="83" t="s">
        <v>1064</v>
      </c>
    </row>
    <row r="3844" spans="1:33" ht="192.5" x14ac:dyDescent="0.45">
      <c r="A3844" s="152">
        <v>3837</v>
      </c>
      <c r="B3844" s="153">
        <v>45896</v>
      </c>
      <c r="C3844" s="81" t="s">
        <v>72</v>
      </c>
      <c r="D3844" s="81" t="s">
        <v>158</v>
      </c>
      <c r="E3844" s="254" t="s">
        <v>3193</v>
      </c>
      <c r="F3844" s="154" t="s">
        <v>132</v>
      </c>
      <c r="G3844" s="83" t="s">
        <v>1072</v>
      </c>
      <c r="H3844" s="83" t="s">
        <v>1082</v>
      </c>
      <c r="I3844" s="83" t="s">
        <v>1083</v>
      </c>
      <c r="J3844" s="83" t="s">
        <v>1084</v>
      </c>
      <c r="K3844" s="83" t="s">
        <v>515</v>
      </c>
      <c r="L3844" s="84" t="s">
        <v>1080</v>
      </c>
      <c r="M3844" s="84" t="s">
        <v>917</v>
      </c>
      <c r="N3844" s="83">
        <v>1</v>
      </c>
      <c r="O3844" s="83">
        <v>1</v>
      </c>
      <c r="P3844" s="83">
        <v>3</v>
      </c>
      <c r="Q3844" s="241">
        <f t="shared" si="282"/>
        <v>3</v>
      </c>
      <c r="R3844" s="240" t="str">
        <f t="shared" si="283"/>
        <v>DÜŞÜK RİSK</v>
      </c>
      <c r="S3844" s="84" t="s">
        <v>918</v>
      </c>
      <c r="T3844" s="83" t="s">
        <v>72</v>
      </c>
      <c r="U3844" s="155" t="s">
        <v>919</v>
      </c>
      <c r="V3844" s="85" t="s">
        <v>558</v>
      </c>
      <c r="W3844" s="156" t="s">
        <v>919</v>
      </c>
      <c r="X3844" s="156" t="s">
        <v>858</v>
      </c>
      <c r="Y3844" s="83">
        <v>1</v>
      </c>
      <c r="Z3844" s="83">
        <v>1</v>
      </c>
      <c r="AA3844" s="83">
        <v>3</v>
      </c>
      <c r="AB3844" s="241">
        <f t="shared" si="284"/>
        <v>3</v>
      </c>
      <c r="AC3844" s="240" t="str">
        <f t="shared" si="285"/>
        <v>DÜŞÜK RİSK</v>
      </c>
      <c r="AD3844" s="81" t="s">
        <v>132</v>
      </c>
      <c r="AE3844" s="81" t="s">
        <v>72</v>
      </c>
      <c r="AF3844" s="240" t="s">
        <v>921</v>
      </c>
      <c r="AG3844" s="83" t="s">
        <v>1064</v>
      </c>
    </row>
    <row r="3845" spans="1:33" ht="122.5" x14ac:dyDescent="0.45">
      <c r="A3845" s="152">
        <v>3838</v>
      </c>
      <c r="B3845" s="153">
        <v>45896</v>
      </c>
      <c r="C3845" s="81" t="s">
        <v>72</v>
      </c>
      <c r="D3845" s="81" t="s">
        <v>158</v>
      </c>
      <c r="E3845" s="254" t="s">
        <v>3193</v>
      </c>
      <c r="F3845" s="154" t="s">
        <v>132</v>
      </c>
      <c r="G3845" s="83" t="s">
        <v>1787</v>
      </c>
      <c r="H3845" s="83" t="s">
        <v>1788</v>
      </c>
      <c r="I3845" s="83" t="s">
        <v>1789</v>
      </c>
      <c r="J3845" s="83" t="s">
        <v>1790</v>
      </c>
      <c r="K3845" s="83" t="s">
        <v>1786</v>
      </c>
      <c r="L3845" s="84" t="s">
        <v>1791</v>
      </c>
      <c r="M3845" s="84" t="s">
        <v>917</v>
      </c>
      <c r="N3845" s="83">
        <v>1</v>
      </c>
      <c r="O3845" s="83">
        <v>1</v>
      </c>
      <c r="P3845" s="83">
        <v>7</v>
      </c>
      <c r="Q3845" s="241">
        <f t="shared" si="282"/>
        <v>7</v>
      </c>
      <c r="R3845" s="240" t="str">
        <f t="shared" si="283"/>
        <v>DÜŞÜK RİSK</v>
      </c>
      <c r="S3845" s="84" t="s">
        <v>918</v>
      </c>
      <c r="T3845" s="83" t="s">
        <v>72</v>
      </c>
      <c r="U3845" s="155" t="s">
        <v>919</v>
      </c>
      <c r="V3845" s="85" t="s">
        <v>558</v>
      </c>
      <c r="W3845" s="156" t="s">
        <v>919</v>
      </c>
      <c r="X3845" s="156" t="s">
        <v>858</v>
      </c>
      <c r="Y3845" s="83">
        <v>1</v>
      </c>
      <c r="Z3845" s="83">
        <v>1</v>
      </c>
      <c r="AA3845" s="83">
        <v>7</v>
      </c>
      <c r="AB3845" s="241">
        <f t="shared" si="284"/>
        <v>7</v>
      </c>
      <c r="AC3845" s="240" t="str">
        <f t="shared" si="285"/>
        <v>DÜŞÜK RİSK</v>
      </c>
      <c r="AD3845" s="81" t="s">
        <v>132</v>
      </c>
      <c r="AE3845" s="81" t="s">
        <v>72</v>
      </c>
      <c r="AF3845" s="240" t="s">
        <v>921</v>
      </c>
      <c r="AG3845" s="83" t="s">
        <v>1064</v>
      </c>
    </row>
    <row r="3846" spans="1:33" ht="175" x14ac:dyDescent="0.45">
      <c r="A3846" s="152">
        <v>3839</v>
      </c>
      <c r="B3846" s="153">
        <v>45896</v>
      </c>
      <c r="C3846" s="81" t="s">
        <v>72</v>
      </c>
      <c r="D3846" s="81" t="s">
        <v>158</v>
      </c>
      <c r="E3846" s="254" t="s">
        <v>3193</v>
      </c>
      <c r="F3846" s="154" t="s">
        <v>132</v>
      </c>
      <c r="G3846" s="83" t="s">
        <v>1085</v>
      </c>
      <c r="H3846" s="83" t="s">
        <v>1086</v>
      </c>
      <c r="I3846" s="83" t="s">
        <v>1087</v>
      </c>
      <c r="J3846" s="83" t="s">
        <v>1088</v>
      </c>
      <c r="K3846" s="83" t="s">
        <v>515</v>
      </c>
      <c r="L3846" s="84" t="s">
        <v>1089</v>
      </c>
      <c r="M3846" s="84" t="s">
        <v>917</v>
      </c>
      <c r="N3846" s="83">
        <v>0.5</v>
      </c>
      <c r="O3846" s="83">
        <v>0.5</v>
      </c>
      <c r="P3846" s="83">
        <v>7</v>
      </c>
      <c r="Q3846" s="241">
        <f t="shared" si="282"/>
        <v>1.75</v>
      </c>
      <c r="R3846" s="240" t="str">
        <f t="shared" si="283"/>
        <v>DÜŞÜK RİSK</v>
      </c>
      <c r="S3846" s="84" t="s">
        <v>918</v>
      </c>
      <c r="T3846" s="83" t="s">
        <v>186</v>
      </c>
      <c r="U3846" s="155" t="s">
        <v>919</v>
      </c>
      <c r="V3846" s="85" t="s">
        <v>558</v>
      </c>
      <c r="W3846" s="156" t="s">
        <v>919</v>
      </c>
      <c r="X3846" s="156" t="s">
        <v>858</v>
      </c>
      <c r="Y3846" s="83">
        <v>0.5</v>
      </c>
      <c r="Z3846" s="83">
        <v>0.5</v>
      </c>
      <c r="AA3846" s="83">
        <v>7</v>
      </c>
      <c r="AB3846" s="241">
        <f t="shared" si="284"/>
        <v>1.75</v>
      </c>
      <c r="AC3846" s="240" t="str">
        <f t="shared" si="285"/>
        <v>DÜŞÜK RİSK</v>
      </c>
      <c r="AD3846" s="81" t="s">
        <v>132</v>
      </c>
      <c r="AE3846" s="81" t="s">
        <v>186</v>
      </c>
      <c r="AF3846" s="240" t="s">
        <v>921</v>
      </c>
      <c r="AG3846" s="83" t="s">
        <v>1090</v>
      </c>
    </row>
    <row r="3847" spans="1:33" ht="122.5" x14ac:dyDescent="0.45">
      <c r="A3847" s="152">
        <v>3840</v>
      </c>
      <c r="B3847" s="153">
        <v>45896</v>
      </c>
      <c r="C3847" s="81" t="s">
        <v>72</v>
      </c>
      <c r="D3847" s="81" t="s">
        <v>158</v>
      </c>
      <c r="E3847" s="254" t="s">
        <v>3193</v>
      </c>
      <c r="F3847" s="154" t="s">
        <v>132</v>
      </c>
      <c r="G3847" s="83" t="s">
        <v>1974</v>
      </c>
      <c r="H3847" s="83" t="s">
        <v>2583</v>
      </c>
      <c r="I3847" s="83" t="s">
        <v>2584</v>
      </c>
      <c r="J3847" s="83" t="s">
        <v>2585</v>
      </c>
      <c r="K3847" s="83"/>
      <c r="L3847" s="84" t="s">
        <v>2586</v>
      </c>
      <c r="M3847" s="84" t="s">
        <v>917</v>
      </c>
      <c r="N3847" s="83">
        <v>1</v>
      </c>
      <c r="O3847" s="83">
        <v>1</v>
      </c>
      <c r="P3847" s="83">
        <v>7</v>
      </c>
      <c r="Q3847" s="241">
        <f t="shared" si="282"/>
        <v>7</v>
      </c>
      <c r="R3847" s="240" t="str">
        <f t="shared" si="283"/>
        <v>DÜŞÜK RİSK</v>
      </c>
      <c r="S3847" s="84" t="s">
        <v>1759</v>
      </c>
      <c r="T3847" s="83" t="s">
        <v>186</v>
      </c>
      <c r="U3847" s="155" t="s">
        <v>919</v>
      </c>
      <c r="V3847" s="85" t="s">
        <v>961</v>
      </c>
      <c r="W3847" s="156" t="s">
        <v>919</v>
      </c>
      <c r="X3847" s="156" t="s">
        <v>858</v>
      </c>
      <c r="Y3847" s="83">
        <v>1</v>
      </c>
      <c r="Z3847" s="83">
        <v>1</v>
      </c>
      <c r="AA3847" s="83">
        <v>7</v>
      </c>
      <c r="AB3847" s="241">
        <f t="shared" si="284"/>
        <v>7</v>
      </c>
      <c r="AC3847" s="240" t="str">
        <f t="shared" si="285"/>
        <v>DÜŞÜK RİSK</v>
      </c>
      <c r="AD3847" s="81" t="s">
        <v>132</v>
      </c>
      <c r="AE3847" s="81" t="s">
        <v>186</v>
      </c>
      <c r="AF3847" s="240" t="s">
        <v>921</v>
      </c>
      <c r="AG3847" s="83" t="s">
        <v>5496</v>
      </c>
    </row>
    <row r="3848" spans="1:33" ht="140" x14ac:dyDescent="0.45">
      <c r="A3848" s="152">
        <v>3841</v>
      </c>
      <c r="B3848" s="153">
        <v>45896</v>
      </c>
      <c r="C3848" s="81" t="s">
        <v>72</v>
      </c>
      <c r="D3848" s="81" t="s">
        <v>158</v>
      </c>
      <c r="E3848" s="254" t="s">
        <v>3193</v>
      </c>
      <c r="F3848" s="154" t="s">
        <v>132</v>
      </c>
      <c r="G3848" s="83" t="s">
        <v>1974</v>
      </c>
      <c r="H3848" s="83" t="s">
        <v>2587</v>
      </c>
      <c r="I3848" s="83" t="s">
        <v>2588</v>
      </c>
      <c r="J3848" s="83" t="s">
        <v>2589</v>
      </c>
      <c r="K3848" s="83"/>
      <c r="L3848" s="84" t="s">
        <v>2590</v>
      </c>
      <c r="M3848" s="84" t="s">
        <v>917</v>
      </c>
      <c r="N3848" s="83">
        <v>1</v>
      </c>
      <c r="O3848" s="83">
        <v>1</v>
      </c>
      <c r="P3848" s="83">
        <v>7</v>
      </c>
      <c r="Q3848" s="241">
        <f t="shared" si="282"/>
        <v>7</v>
      </c>
      <c r="R3848" s="240" t="str">
        <f t="shared" si="283"/>
        <v>DÜŞÜK RİSK</v>
      </c>
      <c r="S3848" s="84" t="s">
        <v>1759</v>
      </c>
      <c r="T3848" s="83" t="s">
        <v>186</v>
      </c>
      <c r="U3848" s="155" t="s">
        <v>919</v>
      </c>
      <c r="V3848" s="85" t="s">
        <v>961</v>
      </c>
      <c r="W3848" s="156" t="s">
        <v>919</v>
      </c>
      <c r="X3848" s="156" t="s">
        <v>858</v>
      </c>
      <c r="Y3848" s="83">
        <v>1</v>
      </c>
      <c r="Z3848" s="83">
        <v>1</v>
      </c>
      <c r="AA3848" s="83">
        <v>7</v>
      </c>
      <c r="AB3848" s="241">
        <f t="shared" si="284"/>
        <v>7</v>
      </c>
      <c r="AC3848" s="240" t="str">
        <f t="shared" si="285"/>
        <v>DÜŞÜK RİSK</v>
      </c>
      <c r="AD3848" s="81" t="s">
        <v>493</v>
      </c>
      <c r="AE3848" s="81" t="s">
        <v>186</v>
      </c>
      <c r="AF3848" s="240" t="s">
        <v>2591</v>
      </c>
      <c r="AG3848" s="83" t="s">
        <v>5496</v>
      </c>
    </row>
    <row r="3849" spans="1:33" ht="157.5" x14ac:dyDescent="0.45">
      <c r="A3849" s="152">
        <v>3842</v>
      </c>
      <c r="B3849" s="153">
        <v>45896</v>
      </c>
      <c r="C3849" s="81" t="s">
        <v>72</v>
      </c>
      <c r="D3849" s="81" t="s">
        <v>158</v>
      </c>
      <c r="E3849" s="254" t="s">
        <v>3193</v>
      </c>
      <c r="F3849" s="154" t="s">
        <v>132</v>
      </c>
      <c r="G3849" s="83" t="s">
        <v>1979</v>
      </c>
      <c r="H3849" s="83" t="s">
        <v>2592</v>
      </c>
      <c r="I3849" s="83" t="s">
        <v>2593</v>
      </c>
      <c r="J3849" s="83" t="s">
        <v>2594</v>
      </c>
      <c r="K3849" s="83" t="s">
        <v>2595</v>
      </c>
      <c r="L3849" s="84" t="s">
        <v>2596</v>
      </c>
      <c r="M3849" s="84" t="s">
        <v>917</v>
      </c>
      <c r="N3849" s="83">
        <v>1</v>
      </c>
      <c r="O3849" s="83">
        <v>1</v>
      </c>
      <c r="P3849" s="83">
        <v>40</v>
      </c>
      <c r="Q3849" s="241">
        <f t="shared" si="282"/>
        <v>40</v>
      </c>
      <c r="R3849" s="240" t="str">
        <f t="shared" si="283"/>
        <v>OLASI RİSK</v>
      </c>
      <c r="S3849" s="84" t="s">
        <v>1759</v>
      </c>
      <c r="T3849" s="83" t="s">
        <v>186</v>
      </c>
      <c r="U3849" s="155" t="s">
        <v>919</v>
      </c>
      <c r="V3849" s="85" t="s">
        <v>961</v>
      </c>
      <c r="W3849" s="156" t="s">
        <v>919</v>
      </c>
      <c r="X3849" s="156" t="s">
        <v>858</v>
      </c>
      <c r="Y3849" s="83">
        <v>1</v>
      </c>
      <c r="Z3849" s="83">
        <v>1</v>
      </c>
      <c r="AA3849" s="83">
        <v>40</v>
      </c>
      <c r="AB3849" s="241">
        <f t="shared" si="284"/>
        <v>40</v>
      </c>
      <c r="AC3849" s="240" t="str">
        <f t="shared" si="285"/>
        <v>OLASI RİSK</v>
      </c>
      <c r="AD3849" s="81" t="s">
        <v>132</v>
      </c>
      <c r="AE3849" s="81" t="s">
        <v>186</v>
      </c>
      <c r="AF3849" s="240" t="s">
        <v>2597</v>
      </c>
      <c r="AG3849" s="83" t="s">
        <v>5496</v>
      </c>
    </row>
    <row r="3850" spans="1:33" ht="157.5" x14ac:dyDescent="0.45">
      <c r="A3850" s="152">
        <v>3843</v>
      </c>
      <c r="B3850" s="153">
        <v>45896</v>
      </c>
      <c r="C3850" s="81" t="s">
        <v>72</v>
      </c>
      <c r="D3850" s="81" t="s">
        <v>158</v>
      </c>
      <c r="E3850" s="254" t="s">
        <v>3193</v>
      </c>
      <c r="F3850" s="154" t="s">
        <v>132</v>
      </c>
      <c r="G3850" s="83" t="s">
        <v>1979</v>
      </c>
      <c r="H3850" s="83" t="s">
        <v>2598</v>
      </c>
      <c r="I3850" s="83" t="s">
        <v>1177</v>
      </c>
      <c r="J3850" s="83" t="s">
        <v>2599</v>
      </c>
      <c r="K3850" s="83" t="s">
        <v>2595</v>
      </c>
      <c r="L3850" s="84" t="s">
        <v>2600</v>
      </c>
      <c r="M3850" s="84" t="s">
        <v>917</v>
      </c>
      <c r="N3850" s="83">
        <v>0.5</v>
      </c>
      <c r="O3850" s="83">
        <v>3</v>
      </c>
      <c r="P3850" s="83">
        <v>3</v>
      </c>
      <c r="Q3850" s="241">
        <f t="shared" si="282"/>
        <v>4.5</v>
      </c>
      <c r="R3850" s="240" t="str">
        <f t="shared" si="283"/>
        <v>DÜŞÜK RİSK</v>
      </c>
      <c r="S3850" s="84" t="s">
        <v>1759</v>
      </c>
      <c r="T3850" s="83" t="s">
        <v>186</v>
      </c>
      <c r="U3850" s="155" t="s">
        <v>919</v>
      </c>
      <c r="V3850" s="85" t="s">
        <v>961</v>
      </c>
      <c r="W3850" s="156" t="s">
        <v>919</v>
      </c>
      <c r="X3850" s="156" t="s">
        <v>858</v>
      </c>
      <c r="Y3850" s="83">
        <v>0.5</v>
      </c>
      <c r="Z3850" s="83">
        <v>3</v>
      </c>
      <c r="AA3850" s="83">
        <v>3</v>
      </c>
      <c r="AB3850" s="241">
        <f t="shared" si="284"/>
        <v>4.5</v>
      </c>
      <c r="AC3850" s="240" t="str">
        <f t="shared" si="285"/>
        <v>DÜŞÜK RİSK</v>
      </c>
      <c r="AD3850" s="81" t="s">
        <v>132</v>
      </c>
      <c r="AE3850" s="81" t="s">
        <v>186</v>
      </c>
      <c r="AF3850" s="240" t="s">
        <v>2597</v>
      </c>
      <c r="AG3850" s="83" t="s">
        <v>5496</v>
      </c>
    </row>
    <row r="3851" spans="1:33" ht="70" x14ac:dyDescent="0.45">
      <c r="A3851" s="152">
        <v>3844</v>
      </c>
      <c r="B3851" s="153">
        <v>45896</v>
      </c>
      <c r="C3851" s="83" t="s">
        <v>66</v>
      </c>
      <c r="D3851" s="81" t="s">
        <v>6752</v>
      </c>
      <c r="E3851" s="254" t="s">
        <v>3193</v>
      </c>
      <c r="F3851" s="154" t="s">
        <v>132</v>
      </c>
      <c r="G3851" s="83" t="s">
        <v>1091</v>
      </c>
      <c r="H3851" s="83" t="s">
        <v>1092</v>
      </c>
      <c r="I3851" s="83" t="s">
        <v>1093</v>
      </c>
      <c r="J3851" s="83" t="s">
        <v>1094</v>
      </c>
      <c r="K3851" s="83" t="s">
        <v>515</v>
      </c>
      <c r="L3851" s="84" t="s">
        <v>1095</v>
      </c>
      <c r="M3851" s="84" t="s">
        <v>917</v>
      </c>
      <c r="N3851" s="83">
        <v>1</v>
      </c>
      <c r="O3851" s="83">
        <v>2</v>
      </c>
      <c r="P3851" s="83">
        <v>3</v>
      </c>
      <c r="Q3851" s="241">
        <f t="shared" ref="Q3851:Q3914" si="286">IF(OR(ISBLANK(N3851)=TRUE,ISBLANK(O3851)=TRUE,ISBLANK(P3851)=TRUE),"",PRODUCT(N3851,O3851,P3851))</f>
        <v>6</v>
      </c>
      <c r="R3851" s="240" t="str">
        <f t="shared" ref="R3851:R3914" si="287">IF(Q3851="","",IF(AND(Q3851&gt;=0,Q3851&lt;20),"DÜŞÜK RİSK",IF(AND(Q3851&gt;=20,Q3851&lt;70),"OLASI RİSK",IF(AND(Q3851&gt;=70,Q3851&lt;200),"ÖNEMLİ RİSK",IF(AND(Q3851&gt;=200,Q3851&lt;400),"YÜKSEK RİSK",IF(Q3851&gt;=400,"KABUL EDİLEMEZ RİSK",""))))))</f>
        <v>DÜŞÜK RİSK</v>
      </c>
      <c r="S3851" s="84" t="s">
        <v>918</v>
      </c>
      <c r="T3851" s="83" t="s">
        <v>190</v>
      </c>
      <c r="U3851" s="155" t="s">
        <v>2375</v>
      </c>
      <c r="V3851" s="85" t="s">
        <v>558</v>
      </c>
      <c r="W3851" s="156" t="s">
        <v>2375</v>
      </c>
      <c r="X3851" s="156" t="s">
        <v>858</v>
      </c>
      <c r="Y3851" s="83">
        <v>1</v>
      </c>
      <c r="Z3851" s="83">
        <v>2</v>
      </c>
      <c r="AA3851" s="83">
        <v>3</v>
      </c>
      <c r="AB3851" s="241">
        <f t="shared" ref="AB3851:AB3914" si="288">IF(OR(ISBLANK(Y3851)=TRUE,ISBLANK(Z3851)=TRUE,ISBLANK(AA3851)=TRUE),"",PRODUCT(Y3851,Z3851,AA3851))</f>
        <v>6</v>
      </c>
      <c r="AC3851" s="240" t="str">
        <f t="shared" ref="AC3851:AC3914" si="289">IF(AB3851="","",IF(AND(AB3851&gt;=0,AB3851&lt;20),"DÜŞÜK RİSK",IF(AND(AB3851&gt;=20,AB3851&lt;70),"OLASI RİSK",IF(AND(AB3851&gt;=70,AB3851&lt;200),"ÖNEMLİ RİSK",IF(AND(AB3851&gt;=200,AB3851&lt;400),"YÜKSEK RİSK",IF(AB3851&gt;=400,"KABUL EDİLEMEZ RİSK",""))))))</f>
        <v>DÜŞÜK RİSK</v>
      </c>
      <c r="AD3851" s="81" t="s">
        <v>132</v>
      </c>
      <c r="AE3851" s="81" t="s">
        <v>190</v>
      </c>
      <c r="AF3851" s="240" t="s">
        <v>1096</v>
      </c>
      <c r="AG3851" s="83" t="s">
        <v>1097</v>
      </c>
    </row>
    <row r="3852" spans="1:33" ht="87.5" x14ac:dyDescent="0.45">
      <c r="A3852" s="152">
        <v>3845</v>
      </c>
      <c r="B3852" s="153">
        <v>45896</v>
      </c>
      <c r="C3852" s="83" t="s">
        <v>66</v>
      </c>
      <c r="D3852" s="81" t="s">
        <v>6752</v>
      </c>
      <c r="E3852" s="254" t="s">
        <v>3193</v>
      </c>
      <c r="F3852" s="154" t="s">
        <v>132</v>
      </c>
      <c r="G3852" s="83" t="s">
        <v>1091</v>
      </c>
      <c r="H3852" s="83" t="s">
        <v>1098</v>
      </c>
      <c r="I3852" s="83" t="s">
        <v>1099</v>
      </c>
      <c r="J3852" s="83" t="s">
        <v>1100</v>
      </c>
      <c r="K3852" s="83" t="s">
        <v>515</v>
      </c>
      <c r="L3852" s="84" t="s">
        <v>1101</v>
      </c>
      <c r="M3852" s="84" t="s">
        <v>917</v>
      </c>
      <c r="N3852" s="83">
        <v>1</v>
      </c>
      <c r="O3852" s="83">
        <v>2</v>
      </c>
      <c r="P3852" s="83">
        <v>15</v>
      </c>
      <c r="Q3852" s="241">
        <f t="shared" si="286"/>
        <v>30</v>
      </c>
      <c r="R3852" s="240" t="str">
        <f t="shared" si="287"/>
        <v>OLASI RİSK</v>
      </c>
      <c r="S3852" s="84" t="s">
        <v>918</v>
      </c>
      <c r="T3852" s="83" t="s">
        <v>186</v>
      </c>
      <c r="U3852" s="155" t="s">
        <v>2375</v>
      </c>
      <c r="V3852" s="85" t="s">
        <v>558</v>
      </c>
      <c r="W3852" s="156" t="s">
        <v>2375</v>
      </c>
      <c r="X3852" s="156" t="s">
        <v>858</v>
      </c>
      <c r="Y3852" s="83">
        <v>1</v>
      </c>
      <c r="Z3852" s="83">
        <v>2</v>
      </c>
      <c r="AA3852" s="83">
        <v>15</v>
      </c>
      <c r="AB3852" s="241">
        <f t="shared" si="288"/>
        <v>30</v>
      </c>
      <c r="AC3852" s="240" t="str">
        <f t="shared" si="289"/>
        <v>OLASI RİSK</v>
      </c>
      <c r="AD3852" s="81" t="s">
        <v>132</v>
      </c>
      <c r="AE3852" s="81" t="s">
        <v>186</v>
      </c>
      <c r="AF3852" s="240" t="s">
        <v>1102</v>
      </c>
      <c r="AG3852" s="83" t="s">
        <v>1097</v>
      </c>
    </row>
    <row r="3853" spans="1:33" ht="175" x14ac:dyDescent="0.45">
      <c r="A3853" s="152">
        <v>3846</v>
      </c>
      <c r="B3853" s="153">
        <v>45896</v>
      </c>
      <c r="C3853" s="83" t="s">
        <v>66</v>
      </c>
      <c r="D3853" s="81" t="s">
        <v>6752</v>
      </c>
      <c r="E3853" s="254" t="s">
        <v>3193</v>
      </c>
      <c r="F3853" s="154" t="s">
        <v>132</v>
      </c>
      <c r="G3853" s="83" t="s">
        <v>1091</v>
      </c>
      <c r="H3853" s="83" t="s">
        <v>1103</v>
      </c>
      <c r="I3853" s="83" t="s">
        <v>1104</v>
      </c>
      <c r="J3853" s="83" t="s">
        <v>915</v>
      </c>
      <c r="K3853" s="83" t="s">
        <v>515</v>
      </c>
      <c r="L3853" s="84" t="s">
        <v>1105</v>
      </c>
      <c r="M3853" s="84" t="s">
        <v>917</v>
      </c>
      <c r="N3853" s="83">
        <v>1</v>
      </c>
      <c r="O3853" s="83">
        <v>2</v>
      </c>
      <c r="P3853" s="83">
        <v>3</v>
      </c>
      <c r="Q3853" s="241">
        <f t="shared" si="286"/>
        <v>6</v>
      </c>
      <c r="R3853" s="240" t="str">
        <f t="shared" si="287"/>
        <v>DÜŞÜK RİSK</v>
      </c>
      <c r="S3853" s="84" t="s">
        <v>918</v>
      </c>
      <c r="T3853" s="83" t="s">
        <v>190</v>
      </c>
      <c r="U3853" s="155" t="s">
        <v>2375</v>
      </c>
      <c r="V3853" s="85" t="s">
        <v>558</v>
      </c>
      <c r="W3853" s="156" t="s">
        <v>2375</v>
      </c>
      <c r="X3853" s="156" t="s">
        <v>858</v>
      </c>
      <c r="Y3853" s="83">
        <v>1</v>
      </c>
      <c r="Z3853" s="83">
        <v>2</v>
      </c>
      <c r="AA3853" s="83">
        <v>3</v>
      </c>
      <c r="AB3853" s="241">
        <f t="shared" si="288"/>
        <v>6</v>
      </c>
      <c r="AC3853" s="240" t="str">
        <f t="shared" si="289"/>
        <v>DÜŞÜK RİSK</v>
      </c>
      <c r="AD3853" s="81" t="s">
        <v>132</v>
      </c>
      <c r="AE3853" s="81" t="s">
        <v>190</v>
      </c>
      <c r="AF3853" s="240" t="s">
        <v>1106</v>
      </c>
      <c r="AG3853" s="83" t="s">
        <v>1097</v>
      </c>
    </row>
    <row r="3854" spans="1:33" ht="105" x14ac:dyDescent="0.45">
      <c r="A3854" s="152">
        <v>3847</v>
      </c>
      <c r="B3854" s="153">
        <v>45896</v>
      </c>
      <c r="C3854" s="83" t="s">
        <v>66</v>
      </c>
      <c r="D3854" s="81" t="s">
        <v>6752</v>
      </c>
      <c r="E3854" s="254" t="s">
        <v>3193</v>
      </c>
      <c r="F3854" s="154" t="s">
        <v>132</v>
      </c>
      <c r="G3854" s="83" t="s">
        <v>1091</v>
      </c>
      <c r="H3854" s="83" t="s">
        <v>1107</v>
      </c>
      <c r="I3854" s="83" t="s">
        <v>1108</v>
      </c>
      <c r="J3854" s="83" t="s">
        <v>971</v>
      </c>
      <c r="K3854" s="83" t="s">
        <v>515</v>
      </c>
      <c r="L3854" s="84" t="s">
        <v>1109</v>
      </c>
      <c r="M3854" s="84" t="s">
        <v>917</v>
      </c>
      <c r="N3854" s="83">
        <v>1</v>
      </c>
      <c r="O3854" s="83">
        <v>3</v>
      </c>
      <c r="P3854" s="83">
        <v>7</v>
      </c>
      <c r="Q3854" s="241">
        <f t="shared" si="286"/>
        <v>21</v>
      </c>
      <c r="R3854" s="240" t="str">
        <f t="shared" si="287"/>
        <v>OLASI RİSK</v>
      </c>
      <c r="S3854" s="84" t="s">
        <v>918</v>
      </c>
      <c r="T3854" s="83" t="s">
        <v>190</v>
      </c>
      <c r="U3854" s="155" t="s">
        <v>2375</v>
      </c>
      <c r="V3854" s="85" t="s">
        <v>558</v>
      </c>
      <c r="W3854" s="156" t="s">
        <v>2375</v>
      </c>
      <c r="X3854" s="156" t="s">
        <v>858</v>
      </c>
      <c r="Y3854" s="83">
        <v>1</v>
      </c>
      <c r="Z3854" s="83">
        <v>3</v>
      </c>
      <c r="AA3854" s="83">
        <v>7</v>
      </c>
      <c r="AB3854" s="241">
        <f t="shared" si="288"/>
        <v>21</v>
      </c>
      <c r="AC3854" s="240" t="str">
        <f t="shared" si="289"/>
        <v>OLASI RİSK</v>
      </c>
      <c r="AD3854" s="81" t="s">
        <v>132</v>
      </c>
      <c r="AE3854" s="81" t="s">
        <v>190</v>
      </c>
      <c r="AF3854" s="240" t="s">
        <v>1106</v>
      </c>
      <c r="AG3854" s="83" t="s">
        <v>1097</v>
      </c>
    </row>
    <row r="3855" spans="1:33" ht="262.5" x14ac:dyDescent="0.45">
      <c r="A3855" s="152">
        <v>3848</v>
      </c>
      <c r="B3855" s="153">
        <v>45896</v>
      </c>
      <c r="C3855" s="83" t="s">
        <v>66</v>
      </c>
      <c r="D3855" s="81" t="s">
        <v>6752</v>
      </c>
      <c r="E3855" s="254" t="s">
        <v>3193</v>
      </c>
      <c r="F3855" s="154" t="s">
        <v>132</v>
      </c>
      <c r="G3855" s="83" t="s">
        <v>1091</v>
      </c>
      <c r="H3855" s="83" t="s">
        <v>1110</v>
      </c>
      <c r="I3855" s="83" t="s">
        <v>1111</v>
      </c>
      <c r="J3855" s="83" t="s">
        <v>915</v>
      </c>
      <c r="K3855" s="83" t="s">
        <v>515</v>
      </c>
      <c r="L3855" s="84" t="s">
        <v>4838</v>
      </c>
      <c r="M3855" s="84" t="s">
        <v>917</v>
      </c>
      <c r="N3855" s="83">
        <v>1</v>
      </c>
      <c r="O3855" s="83">
        <v>2</v>
      </c>
      <c r="P3855" s="83">
        <v>3</v>
      </c>
      <c r="Q3855" s="241">
        <f t="shared" si="286"/>
        <v>6</v>
      </c>
      <c r="R3855" s="240" t="str">
        <f t="shared" si="287"/>
        <v>DÜŞÜK RİSK</v>
      </c>
      <c r="S3855" s="84" t="s">
        <v>918</v>
      </c>
      <c r="T3855" s="83" t="s">
        <v>190</v>
      </c>
      <c r="U3855" s="155" t="s">
        <v>2375</v>
      </c>
      <c r="V3855" s="85" t="s">
        <v>558</v>
      </c>
      <c r="W3855" s="156" t="s">
        <v>2375</v>
      </c>
      <c r="X3855" s="156" t="s">
        <v>858</v>
      </c>
      <c r="Y3855" s="83">
        <v>1</v>
      </c>
      <c r="Z3855" s="83">
        <v>2</v>
      </c>
      <c r="AA3855" s="83">
        <v>3</v>
      </c>
      <c r="AB3855" s="241">
        <f t="shared" si="288"/>
        <v>6</v>
      </c>
      <c r="AC3855" s="240" t="str">
        <f t="shared" si="289"/>
        <v>DÜŞÜK RİSK</v>
      </c>
      <c r="AD3855" s="81" t="s">
        <v>132</v>
      </c>
      <c r="AE3855" s="81" t="s">
        <v>190</v>
      </c>
      <c r="AF3855" s="240" t="s">
        <v>1106</v>
      </c>
      <c r="AG3855" s="83" t="s">
        <v>1097</v>
      </c>
    </row>
    <row r="3856" spans="1:33" ht="122.5" x14ac:dyDescent="0.45">
      <c r="A3856" s="152">
        <v>3849</v>
      </c>
      <c r="B3856" s="153">
        <v>45896</v>
      </c>
      <c r="C3856" s="83" t="s">
        <v>66</v>
      </c>
      <c r="D3856" s="81" t="s">
        <v>6752</v>
      </c>
      <c r="E3856" s="254" t="s">
        <v>3193</v>
      </c>
      <c r="F3856" s="154" t="s">
        <v>132</v>
      </c>
      <c r="G3856" s="83" t="s">
        <v>1091</v>
      </c>
      <c r="H3856" s="83" t="s">
        <v>1112</v>
      </c>
      <c r="I3856" s="83" t="s">
        <v>1113</v>
      </c>
      <c r="J3856" s="83" t="s">
        <v>915</v>
      </c>
      <c r="K3856" s="83" t="s">
        <v>1114</v>
      </c>
      <c r="L3856" s="84" t="s">
        <v>1115</v>
      </c>
      <c r="M3856" s="84" t="s">
        <v>917</v>
      </c>
      <c r="N3856" s="83">
        <v>0.5</v>
      </c>
      <c r="O3856" s="83">
        <v>2</v>
      </c>
      <c r="P3856" s="83">
        <v>3</v>
      </c>
      <c r="Q3856" s="241">
        <f t="shared" si="286"/>
        <v>3</v>
      </c>
      <c r="R3856" s="240" t="str">
        <f t="shared" si="287"/>
        <v>DÜŞÜK RİSK</v>
      </c>
      <c r="S3856" s="84" t="s">
        <v>918</v>
      </c>
      <c r="T3856" s="83" t="s">
        <v>190</v>
      </c>
      <c r="U3856" s="155" t="s">
        <v>2375</v>
      </c>
      <c r="V3856" s="85" t="s">
        <v>558</v>
      </c>
      <c r="W3856" s="156" t="s">
        <v>2375</v>
      </c>
      <c r="X3856" s="156" t="s">
        <v>858</v>
      </c>
      <c r="Y3856" s="83">
        <v>0.5</v>
      </c>
      <c r="Z3856" s="83">
        <v>2</v>
      </c>
      <c r="AA3856" s="83">
        <v>3</v>
      </c>
      <c r="AB3856" s="241">
        <f t="shared" si="288"/>
        <v>3</v>
      </c>
      <c r="AC3856" s="240" t="str">
        <f t="shared" si="289"/>
        <v>DÜŞÜK RİSK</v>
      </c>
      <c r="AD3856" s="81" t="s">
        <v>132</v>
      </c>
      <c r="AE3856" s="81" t="s">
        <v>190</v>
      </c>
      <c r="AF3856" s="240" t="s">
        <v>1106</v>
      </c>
      <c r="AG3856" s="83" t="s">
        <v>1097</v>
      </c>
    </row>
    <row r="3857" spans="1:33" ht="175" x14ac:dyDescent="0.45">
      <c r="A3857" s="152">
        <v>3850</v>
      </c>
      <c r="B3857" s="153">
        <v>45896</v>
      </c>
      <c r="C3857" s="83" t="s">
        <v>66</v>
      </c>
      <c r="D3857" s="81" t="s">
        <v>6752</v>
      </c>
      <c r="E3857" s="254" t="s">
        <v>3193</v>
      </c>
      <c r="F3857" s="154" t="s">
        <v>132</v>
      </c>
      <c r="G3857" s="83" t="s">
        <v>1116</v>
      </c>
      <c r="H3857" s="83" t="s">
        <v>1117</v>
      </c>
      <c r="I3857" s="83" t="s">
        <v>1118</v>
      </c>
      <c r="J3857" s="83" t="s">
        <v>915</v>
      </c>
      <c r="K3857" s="83" t="s">
        <v>515</v>
      </c>
      <c r="L3857" s="84" t="s">
        <v>1119</v>
      </c>
      <c r="M3857" s="84" t="s">
        <v>917</v>
      </c>
      <c r="N3857" s="83">
        <v>1</v>
      </c>
      <c r="O3857" s="83">
        <v>2</v>
      </c>
      <c r="P3857" s="83">
        <v>3</v>
      </c>
      <c r="Q3857" s="241">
        <f t="shared" si="286"/>
        <v>6</v>
      </c>
      <c r="R3857" s="240" t="str">
        <f t="shared" si="287"/>
        <v>DÜŞÜK RİSK</v>
      </c>
      <c r="S3857" s="84" t="s">
        <v>918</v>
      </c>
      <c r="T3857" s="83" t="s">
        <v>190</v>
      </c>
      <c r="U3857" s="155" t="s">
        <v>2375</v>
      </c>
      <c r="V3857" s="85" t="s">
        <v>558</v>
      </c>
      <c r="W3857" s="156" t="s">
        <v>2375</v>
      </c>
      <c r="X3857" s="156" t="s">
        <v>858</v>
      </c>
      <c r="Y3857" s="83">
        <v>0.5</v>
      </c>
      <c r="Z3857" s="83">
        <v>2</v>
      </c>
      <c r="AA3857" s="83">
        <v>3</v>
      </c>
      <c r="AB3857" s="241">
        <f t="shared" si="288"/>
        <v>3</v>
      </c>
      <c r="AC3857" s="240" t="str">
        <f t="shared" si="289"/>
        <v>DÜŞÜK RİSK</v>
      </c>
      <c r="AD3857" s="81" t="s">
        <v>132</v>
      </c>
      <c r="AE3857" s="81" t="s">
        <v>190</v>
      </c>
      <c r="AF3857" s="240" t="s">
        <v>1106</v>
      </c>
      <c r="AG3857" s="83" t="s">
        <v>1097</v>
      </c>
    </row>
    <row r="3858" spans="1:33" ht="87.5" x14ac:dyDescent="0.45">
      <c r="A3858" s="152">
        <v>3851</v>
      </c>
      <c r="B3858" s="153">
        <v>45896</v>
      </c>
      <c r="C3858" s="83" t="s">
        <v>66</v>
      </c>
      <c r="D3858" s="81" t="s">
        <v>6752</v>
      </c>
      <c r="E3858" s="254" t="s">
        <v>3193</v>
      </c>
      <c r="F3858" s="154" t="s">
        <v>132</v>
      </c>
      <c r="G3858" s="83" t="s">
        <v>1120</v>
      </c>
      <c r="H3858" s="83" t="s">
        <v>1121</v>
      </c>
      <c r="I3858" s="83" t="s">
        <v>1104</v>
      </c>
      <c r="J3858" s="83" t="s">
        <v>1122</v>
      </c>
      <c r="K3858" s="83" t="s">
        <v>515</v>
      </c>
      <c r="L3858" s="84" t="s">
        <v>1123</v>
      </c>
      <c r="M3858" s="84" t="s">
        <v>917</v>
      </c>
      <c r="N3858" s="83">
        <v>1</v>
      </c>
      <c r="O3858" s="83">
        <v>1</v>
      </c>
      <c r="P3858" s="83">
        <v>1</v>
      </c>
      <c r="Q3858" s="241">
        <f t="shared" si="286"/>
        <v>1</v>
      </c>
      <c r="R3858" s="240" t="str">
        <f t="shared" si="287"/>
        <v>DÜŞÜK RİSK</v>
      </c>
      <c r="S3858" s="84" t="s">
        <v>918</v>
      </c>
      <c r="T3858" s="83" t="s">
        <v>186</v>
      </c>
      <c r="U3858" s="155" t="s">
        <v>2375</v>
      </c>
      <c r="V3858" s="85" t="s">
        <v>558</v>
      </c>
      <c r="W3858" s="156" t="s">
        <v>2375</v>
      </c>
      <c r="X3858" s="156" t="s">
        <v>858</v>
      </c>
      <c r="Y3858" s="83">
        <v>0.5</v>
      </c>
      <c r="Z3858" s="83">
        <v>1</v>
      </c>
      <c r="AA3858" s="83">
        <v>1</v>
      </c>
      <c r="AB3858" s="241">
        <f t="shared" si="288"/>
        <v>0.5</v>
      </c>
      <c r="AC3858" s="240" t="str">
        <f t="shared" si="289"/>
        <v>DÜŞÜK RİSK</v>
      </c>
      <c r="AD3858" s="81" t="s">
        <v>132</v>
      </c>
      <c r="AE3858" s="81" t="s">
        <v>190</v>
      </c>
      <c r="AF3858" s="240" t="s">
        <v>1106</v>
      </c>
      <c r="AG3858" s="83" t="s">
        <v>1097</v>
      </c>
    </row>
    <row r="3859" spans="1:33" ht="175" x14ac:dyDescent="0.45">
      <c r="A3859" s="152">
        <v>3852</v>
      </c>
      <c r="B3859" s="153">
        <v>45896</v>
      </c>
      <c r="C3859" s="83" t="s">
        <v>66</v>
      </c>
      <c r="D3859" s="81" t="s">
        <v>6752</v>
      </c>
      <c r="E3859" s="254" t="s">
        <v>3193</v>
      </c>
      <c r="F3859" s="154" t="s">
        <v>132</v>
      </c>
      <c r="G3859" s="83" t="s">
        <v>1091</v>
      </c>
      <c r="H3859" s="83" t="s">
        <v>1124</v>
      </c>
      <c r="I3859" s="83" t="s">
        <v>1104</v>
      </c>
      <c r="J3859" s="83" t="s">
        <v>915</v>
      </c>
      <c r="K3859" s="83" t="s">
        <v>515</v>
      </c>
      <c r="L3859" s="84" t="s">
        <v>1105</v>
      </c>
      <c r="M3859" s="84" t="s">
        <v>917</v>
      </c>
      <c r="N3859" s="83">
        <v>1</v>
      </c>
      <c r="O3859" s="83">
        <v>2</v>
      </c>
      <c r="P3859" s="83">
        <v>3</v>
      </c>
      <c r="Q3859" s="241">
        <f t="shared" si="286"/>
        <v>6</v>
      </c>
      <c r="R3859" s="240" t="str">
        <f t="shared" si="287"/>
        <v>DÜŞÜK RİSK</v>
      </c>
      <c r="S3859" s="84" t="s">
        <v>918</v>
      </c>
      <c r="T3859" s="83" t="s">
        <v>186</v>
      </c>
      <c r="U3859" s="155" t="s">
        <v>2375</v>
      </c>
      <c r="V3859" s="85" t="s">
        <v>558</v>
      </c>
      <c r="W3859" s="156" t="s">
        <v>2375</v>
      </c>
      <c r="X3859" s="156" t="s">
        <v>858</v>
      </c>
      <c r="Y3859" s="83">
        <v>1</v>
      </c>
      <c r="Z3859" s="83">
        <v>2</v>
      </c>
      <c r="AA3859" s="83">
        <v>3</v>
      </c>
      <c r="AB3859" s="241">
        <f t="shared" si="288"/>
        <v>6</v>
      </c>
      <c r="AC3859" s="240" t="str">
        <f t="shared" si="289"/>
        <v>DÜŞÜK RİSK</v>
      </c>
      <c r="AD3859" s="81" t="s">
        <v>132</v>
      </c>
      <c r="AE3859" s="81" t="s">
        <v>190</v>
      </c>
      <c r="AF3859" s="240" t="s">
        <v>1106</v>
      </c>
      <c r="AG3859" s="83" t="s">
        <v>1097</v>
      </c>
    </row>
    <row r="3860" spans="1:33" ht="175" x14ac:dyDescent="0.45">
      <c r="A3860" s="152">
        <v>3853</v>
      </c>
      <c r="B3860" s="153">
        <v>45896</v>
      </c>
      <c r="C3860" s="83" t="s">
        <v>66</v>
      </c>
      <c r="D3860" s="81" t="s">
        <v>6752</v>
      </c>
      <c r="E3860" s="254" t="s">
        <v>3193</v>
      </c>
      <c r="F3860" s="154" t="s">
        <v>132</v>
      </c>
      <c r="G3860" s="83" t="s">
        <v>1116</v>
      </c>
      <c r="H3860" s="83" t="s">
        <v>1125</v>
      </c>
      <c r="I3860" s="83" t="s">
        <v>1126</v>
      </c>
      <c r="J3860" s="83" t="s">
        <v>971</v>
      </c>
      <c r="K3860" s="83" t="s">
        <v>515</v>
      </c>
      <c r="L3860" s="84" t="s">
        <v>1127</v>
      </c>
      <c r="M3860" s="84" t="s">
        <v>917</v>
      </c>
      <c r="N3860" s="83">
        <v>1</v>
      </c>
      <c r="O3860" s="83">
        <v>2</v>
      </c>
      <c r="P3860" s="83">
        <v>7</v>
      </c>
      <c r="Q3860" s="241">
        <f t="shared" si="286"/>
        <v>14</v>
      </c>
      <c r="R3860" s="240" t="str">
        <f t="shared" si="287"/>
        <v>DÜŞÜK RİSK</v>
      </c>
      <c r="S3860" s="84" t="s">
        <v>918</v>
      </c>
      <c r="T3860" s="83" t="s">
        <v>190</v>
      </c>
      <c r="U3860" s="155" t="s">
        <v>2375</v>
      </c>
      <c r="V3860" s="85" t="s">
        <v>558</v>
      </c>
      <c r="W3860" s="156" t="s">
        <v>2375</v>
      </c>
      <c r="X3860" s="156" t="s">
        <v>858</v>
      </c>
      <c r="Y3860" s="83">
        <v>1</v>
      </c>
      <c r="Z3860" s="83">
        <v>2</v>
      </c>
      <c r="AA3860" s="83">
        <v>7</v>
      </c>
      <c r="AB3860" s="241">
        <f t="shared" si="288"/>
        <v>14</v>
      </c>
      <c r="AC3860" s="240" t="str">
        <f t="shared" si="289"/>
        <v>DÜŞÜK RİSK</v>
      </c>
      <c r="AD3860" s="81" t="s">
        <v>132</v>
      </c>
      <c r="AE3860" s="81" t="s">
        <v>190</v>
      </c>
      <c r="AF3860" s="240" t="s">
        <v>1106</v>
      </c>
      <c r="AG3860" s="83" t="s">
        <v>1097</v>
      </c>
    </row>
    <row r="3861" spans="1:33" ht="175" x14ac:dyDescent="0.45">
      <c r="A3861" s="152">
        <v>3854</v>
      </c>
      <c r="B3861" s="153">
        <v>45896</v>
      </c>
      <c r="C3861" s="83" t="s">
        <v>66</v>
      </c>
      <c r="D3861" s="81" t="s">
        <v>6752</v>
      </c>
      <c r="E3861" s="254" t="s">
        <v>3193</v>
      </c>
      <c r="F3861" s="154" t="s">
        <v>132</v>
      </c>
      <c r="G3861" s="83" t="s">
        <v>1116</v>
      </c>
      <c r="H3861" s="83" t="s">
        <v>1128</v>
      </c>
      <c r="I3861" s="83" t="s">
        <v>1129</v>
      </c>
      <c r="J3861" s="83" t="s">
        <v>971</v>
      </c>
      <c r="K3861" s="83" t="s">
        <v>515</v>
      </c>
      <c r="L3861" s="84" t="s">
        <v>1130</v>
      </c>
      <c r="M3861" s="84" t="s">
        <v>917</v>
      </c>
      <c r="N3861" s="83">
        <v>1</v>
      </c>
      <c r="O3861" s="83">
        <v>1</v>
      </c>
      <c r="P3861" s="83">
        <v>7</v>
      </c>
      <c r="Q3861" s="241">
        <f t="shared" si="286"/>
        <v>7</v>
      </c>
      <c r="R3861" s="240" t="str">
        <f t="shared" si="287"/>
        <v>DÜŞÜK RİSK</v>
      </c>
      <c r="S3861" s="84" t="s">
        <v>918</v>
      </c>
      <c r="T3861" s="83" t="s">
        <v>190</v>
      </c>
      <c r="U3861" s="155" t="s">
        <v>2375</v>
      </c>
      <c r="V3861" s="85" t="s">
        <v>558</v>
      </c>
      <c r="W3861" s="156" t="s">
        <v>2375</v>
      </c>
      <c r="X3861" s="156" t="s">
        <v>858</v>
      </c>
      <c r="Y3861" s="83">
        <v>1</v>
      </c>
      <c r="Z3861" s="83">
        <v>1</v>
      </c>
      <c r="AA3861" s="83">
        <v>7</v>
      </c>
      <c r="AB3861" s="241">
        <f t="shared" si="288"/>
        <v>7</v>
      </c>
      <c r="AC3861" s="240" t="str">
        <f t="shared" si="289"/>
        <v>DÜŞÜK RİSK</v>
      </c>
      <c r="AD3861" s="81" t="s">
        <v>132</v>
      </c>
      <c r="AE3861" s="81" t="s">
        <v>190</v>
      </c>
      <c r="AF3861" s="240" t="s">
        <v>1106</v>
      </c>
      <c r="AG3861" s="83" t="s">
        <v>1097</v>
      </c>
    </row>
    <row r="3862" spans="1:33" ht="157.5" x14ac:dyDescent="0.45">
      <c r="A3862" s="152">
        <v>3855</v>
      </c>
      <c r="B3862" s="153">
        <v>45896</v>
      </c>
      <c r="C3862" s="83" t="s">
        <v>66</v>
      </c>
      <c r="D3862" s="81" t="s">
        <v>6752</v>
      </c>
      <c r="E3862" s="254" t="s">
        <v>3193</v>
      </c>
      <c r="F3862" s="154" t="s">
        <v>132</v>
      </c>
      <c r="G3862" s="83" t="s">
        <v>1131</v>
      </c>
      <c r="H3862" s="83" t="s">
        <v>1132</v>
      </c>
      <c r="I3862" s="83" t="s">
        <v>1133</v>
      </c>
      <c r="J3862" s="83" t="s">
        <v>1134</v>
      </c>
      <c r="K3862" s="83" t="s">
        <v>1114</v>
      </c>
      <c r="L3862" s="84" t="s">
        <v>1135</v>
      </c>
      <c r="M3862" s="84" t="s">
        <v>917</v>
      </c>
      <c r="N3862" s="83">
        <v>1</v>
      </c>
      <c r="O3862" s="83">
        <v>1</v>
      </c>
      <c r="P3862" s="83">
        <v>7</v>
      </c>
      <c r="Q3862" s="241">
        <f t="shared" si="286"/>
        <v>7</v>
      </c>
      <c r="R3862" s="240" t="str">
        <f t="shared" si="287"/>
        <v>DÜŞÜK RİSK</v>
      </c>
      <c r="S3862" s="84" t="s">
        <v>918</v>
      </c>
      <c r="T3862" s="83" t="s">
        <v>190</v>
      </c>
      <c r="U3862" s="155" t="s">
        <v>2375</v>
      </c>
      <c r="V3862" s="85" t="s">
        <v>558</v>
      </c>
      <c r="W3862" s="156" t="s">
        <v>2375</v>
      </c>
      <c r="X3862" s="156" t="s">
        <v>858</v>
      </c>
      <c r="Y3862" s="83">
        <v>1</v>
      </c>
      <c r="Z3862" s="83">
        <v>1</v>
      </c>
      <c r="AA3862" s="83">
        <v>7</v>
      </c>
      <c r="AB3862" s="241">
        <f t="shared" si="288"/>
        <v>7</v>
      </c>
      <c r="AC3862" s="240" t="str">
        <f t="shared" si="289"/>
        <v>DÜŞÜK RİSK</v>
      </c>
      <c r="AD3862" s="81" t="s">
        <v>132</v>
      </c>
      <c r="AE3862" s="81" t="s">
        <v>190</v>
      </c>
      <c r="AF3862" s="240" t="s">
        <v>1106</v>
      </c>
      <c r="AG3862" s="83" t="s">
        <v>1097</v>
      </c>
    </row>
    <row r="3863" spans="1:33" ht="87.5" x14ac:dyDescent="0.45">
      <c r="A3863" s="152">
        <v>3856</v>
      </c>
      <c r="B3863" s="153">
        <v>45896</v>
      </c>
      <c r="C3863" s="83" t="s">
        <v>66</v>
      </c>
      <c r="D3863" s="81" t="s">
        <v>6753</v>
      </c>
      <c r="E3863" s="254" t="s">
        <v>3193</v>
      </c>
      <c r="F3863" s="154" t="s">
        <v>132</v>
      </c>
      <c r="G3863" s="83" t="s">
        <v>1797</v>
      </c>
      <c r="H3863" s="83" t="s">
        <v>1798</v>
      </c>
      <c r="I3863" s="83" t="s">
        <v>1799</v>
      </c>
      <c r="J3863" s="83" t="s">
        <v>1800</v>
      </c>
      <c r="K3863" s="83" t="s">
        <v>1008</v>
      </c>
      <c r="L3863" s="84" t="s">
        <v>1801</v>
      </c>
      <c r="M3863" s="84" t="s">
        <v>917</v>
      </c>
      <c r="N3863" s="83">
        <v>1</v>
      </c>
      <c r="O3863" s="83">
        <v>3</v>
      </c>
      <c r="P3863" s="83">
        <v>7</v>
      </c>
      <c r="Q3863" s="241">
        <f t="shared" si="286"/>
        <v>21</v>
      </c>
      <c r="R3863" s="240" t="str">
        <f t="shared" si="287"/>
        <v>OLASI RİSK</v>
      </c>
      <c r="S3863" s="84" t="s">
        <v>918</v>
      </c>
      <c r="T3863" s="83" t="s">
        <v>186</v>
      </c>
      <c r="U3863" s="155" t="s">
        <v>919</v>
      </c>
      <c r="V3863" s="85" t="s">
        <v>961</v>
      </c>
      <c r="W3863" s="156" t="s">
        <v>919</v>
      </c>
      <c r="X3863" s="156" t="s">
        <v>858</v>
      </c>
      <c r="Y3863" s="83">
        <v>1</v>
      </c>
      <c r="Z3863" s="83">
        <v>2</v>
      </c>
      <c r="AA3863" s="83">
        <v>7</v>
      </c>
      <c r="AB3863" s="241">
        <f t="shared" si="288"/>
        <v>14</v>
      </c>
      <c r="AC3863" s="240" t="str">
        <f t="shared" si="289"/>
        <v>DÜŞÜK RİSK</v>
      </c>
      <c r="AD3863" s="81" t="s">
        <v>651</v>
      </c>
      <c r="AE3863" s="81" t="s">
        <v>131</v>
      </c>
      <c r="AF3863" s="240" t="s">
        <v>1802</v>
      </c>
      <c r="AG3863" s="83" t="s">
        <v>1141</v>
      </c>
    </row>
    <row r="3864" spans="1:33" ht="105" x14ac:dyDescent="0.45">
      <c r="A3864" s="152">
        <v>3857</v>
      </c>
      <c r="B3864" s="153">
        <v>45896</v>
      </c>
      <c r="C3864" s="83" t="s">
        <v>66</v>
      </c>
      <c r="D3864" s="81" t="s">
        <v>6753</v>
      </c>
      <c r="E3864" s="254" t="s">
        <v>3193</v>
      </c>
      <c r="F3864" s="154" t="s">
        <v>132</v>
      </c>
      <c r="G3864" s="83" t="s">
        <v>1797</v>
      </c>
      <c r="H3864" s="83" t="s">
        <v>1803</v>
      </c>
      <c r="I3864" s="83" t="s">
        <v>1804</v>
      </c>
      <c r="J3864" s="83" t="s">
        <v>1805</v>
      </c>
      <c r="K3864" s="83" t="s">
        <v>1008</v>
      </c>
      <c r="L3864" s="84" t="s">
        <v>1806</v>
      </c>
      <c r="M3864" s="84" t="s">
        <v>917</v>
      </c>
      <c r="N3864" s="83">
        <v>1</v>
      </c>
      <c r="O3864" s="83">
        <v>3</v>
      </c>
      <c r="P3864" s="83">
        <v>7</v>
      </c>
      <c r="Q3864" s="241">
        <f t="shared" si="286"/>
        <v>21</v>
      </c>
      <c r="R3864" s="240" t="str">
        <f t="shared" si="287"/>
        <v>OLASI RİSK</v>
      </c>
      <c r="S3864" s="84" t="s">
        <v>918</v>
      </c>
      <c r="T3864" s="83" t="s">
        <v>186</v>
      </c>
      <c r="U3864" s="155" t="s">
        <v>919</v>
      </c>
      <c r="V3864" s="85" t="s">
        <v>961</v>
      </c>
      <c r="W3864" s="156" t="s">
        <v>919</v>
      </c>
      <c r="X3864" s="156" t="s">
        <v>858</v>
      </c>
      <c r="Y3864" s="83">
        <v>1</v>
      </c>
      <c r="Z3864" s="83">
        <v>2</v>
      </c>
      <c r="AA3864" s="83">
        <v>7</v>
      </c>
      <c r="AB3864" s="241">
        <f t="shared" si="288"/>
        <v>14</v>
      </c>
      <c r="AC3864" s="240" t="str">
        <f t="shared" si="289"/>
        <v>DÜŞÜK RİSK</v>
      </c>
      <c r="AD3864" s="81" t="s">
        <v>651</v>
      </c>
      <c r="AE3864" s="81" t="s">
        <v>186</v>
      </c>
      <c r="AF3864" s="240" t="s">
        <v>1802</v>
      </c>
      <c r="AG3864" s="83" t="s">
        <v>1141</v>
      </c>
    </row>
    <row r="3865" spans="1:33" ht="105" x14ac:dyDescent="0.45">
      <c r="A3865" s="152">
        <v>3858</v>
      </c>
      <c r="B3865" s="153">
        <v>45896</v>
      </c>
      <c r="C3865" s="83" t="s">
        <v>66</v>
      </c>
      <c r="D3865" s="81" t="s">
        <v>6753</v>
      </c>
      <c r="E3865" s="254" t="s">
        <v>3193</v>
      </c>
      <c r="F3865" s="154" t="s">
        <v>132</v>
      </c>
      <c r="G3865" s="83" t="s">
        <v>1797</v>
      </c>
      <c r="H3865" s="83" t="s">
        <v>1807</v>
      </c>
      <c r="I3865" s="83" t="s">
        <v>1808</v>
      </c>
      <c r="J3865" s="83" t="s">
        <v>1809</v>
      </c>
      <c r="K3865" s="83" t="s">
        <v>1008</v>
      </c>
      <c r="L3865" s="84" t="s">
        <v>1810</v>
      </c>
      <c r="M3865" s="84" t="s">
        <v>917</v>
      </c>
      <c r="N3865" s="83">
        <v>1</v>
      </c>
      <c r="O3865" s="83">
        <v>3</v>
      </c>
      <c r="P3865" s="83">
        <v>7</v>
      </c>
      <c r="Q3865" s="241">
        <f t="shared" si="286"/>
        <v>21</v>
      </c>
      <c r="R3865" s="240" t="str">
        <f t="shared" si="287"/>
        <v>OLASI RİSK</v>
      </c>
      <c r="S3865" s="84" t="s">
        <v>918</v>
      </c>
      <c r="T3865" s="83" t="s">
        <v>186</v>
      </c>
      <c r="U3865" s="155" t="s">
        <v>919</v>
      </c>
      <c r="V3865" s="85" t="s">
        <v>961</v>
      </c>
      <c r="W3865" s="156" t="s">
        <v>919</v>
      </c>
      <c r="X3865" s="156" t="s">
        <v>858</v>
      </c>
      <c r="Y3865" s="83">
        <v>1</v>
      </c>
      <c r="Z3865" s="83">
        <v>2</v>
      </c>
      <c r="AA3865" s="83">
        <v>7</v>
      </c>
      <c r="AB3865" s="241">
        <f t="shared" si="288"/>
        <v>14</v>
      </c>
      <c r="AC3865" s="240" t="str">
        <f t="shared" si="289"/>
        <v>DÜŞÜK RİSK</v>
      </c>
      <c r="AD3865" s="81" t="s">
        <v>651</v>
      </c>
      <c r="AE3865" s="81" t="s">
        <v>186</v>
      </c>
      <c r="AF3865" s="240" t="s">
        <v>1802</v>
      </c>
      <c r="AG3865" s="83" t="s">
        <v>1141</v>
      </c>
    </row>
    <row r="3866" spans="1:33" ht="105" x14ac:dyDescent="0.45">
      <c r="A3866" s="152">
        <v>3859</v>
      </c>
      <c r="B3866" s="153">
        <v>45896</v>
      </c>
      <c r="C3866" s="83" t="s">
        <v>66</v>
      </c>
      <c r="D3866" s="81" t="s">
        <v>6753</v>
      </c>
      <c r="E3866" s="254" t="s">
        <v>3193</v>
      </c>
      <c r="F3866" s="154" t="s">
        <v>132</v>
      </c>
      <c r="G3866" s="83" t="s">
        <v>1797</v>
      </c>
      <c r="H3866" s="83" t="s">
        <v>1811</v>
      </c>
      <c r="I3866" s="83" t="s">
        <v>1812</v>
      </c>
      <c r="J3866" s="83" t="s">
        <v>1412</v>
      </c>
      <c r="K3866" s="83" t="s">
        <v>1008</v>
      </c>
      <c r="L3866" s="84" t="s">
        <v>1813</v>
      </c>
      <c r="M3866" s="84" t="s">
        <v>917</v>
      </c>
      <c r="N3866" s="83">
        <v>1</v>
      </c>
      <c r="O3866" s="83">
        <v>3</v>
      </c>
      <c r="P3866" s="83">
        <v>40</v>
      </c>
      <c r="Q3866" s="241">
        <f t="shared" si="286"/>
        <v>120</v>
      </c>
      <c r="R3866" s="240" t="str">
        <f t="shared" si="287"/>
        <v>ÖNEMLİ RİSK</v>
      </c>
      <c r="S3866" s="84" t="s">
        <v>918</v>
      </c>
      <c r="T3866" s="83" t="s">
        <v>131</v>
      </c>
      <c r="U3866" s="155" t="s">
        <v>919</v>
      </c>
      <c r="V3866" s="85" t="s">
        <v>961</v>
      </c>
      <c r="W3866" s="156" t="s">
        <v>919</v>
      </c>
      <c r="X3866" s="156" t="s">
        <v>858</v>
      </c>
      <c r="Y3866" s="83">
        <v>0.5</v>
      </c>
      <c r="Z3866" s="83">
        <v>2</v>
      </c>
      <c r="AA3866" s="83">
        <v>40</v>
      </c>
      <c r="AB3866" s="241">
        <f t="shared" si="288"/>
        <v>40</v>
      </c>
      <c r="AC3866" s="240" t="str">
        <f t="shared" si="289"/>
        <v>OLASI RİSK</v>
      </c>
      <c r="AD3866" s="81" t="s">
        <v>651</v>
      </c>
      <c r="AE3866" s="81" t="s">
        <v>131</v>
      </c>
      <c r="AF3866" s="240" t="s">
        <v>1802</v>
      </c>
      <c r="AG3866" s="83" t="s">
        <v>1141</v>
      </c>
    </row>
    <row r="3867" spans="1:33" ht="105" x14ac:dyDescent="0.45">
      <c r="A3867" s="152">
        <v>3860</v>
      </c>
      <c r="B3867" s="153">
        <v>45896</v>
      </c>
      <c r="C3867" s="83" t="s">
        <v>66</v>
      </c>
      <c r="D3867" s="81" t="s">
        <v>6753</v>
      </c>
      <c r="E3867" s="254" t="s">
        <v>3193</v>
      </c>
      <c r="F3867" s="154" t="s">
        <v>132</v>
      </c>
      <c r="G3867" s="83" t="s">
        <v>1797</v>
      </c>
      <c r="H3867" s="83" t="s">
        <v>1814</v>
      </c>
      <c r="I3867" s="83" t="s">
        <v>1815</v>
      </c>
      <c r="J3867" s="83" t="s">
        <v>1816</v>
      </c>
      <c r="K3867" s="83" t="s">
        <v>1008</v>
      </c>
      <c r="L3867" s="84" t="s">
        <v>1817</v>
      </c>
      <c r="M3867" s="84" t="s">
        <v>917</v>
      </c>
      <c r="N3867" s="83">
        <v>1</v>
      </c>
      <c r="O3867" s="83">
        <v>3</v>
      </c>
      <c r="P3867" s="83">
        <v>40</v>
      </c>
      <c r="Q3867" s="241">
        <f t="shared" si="286"/>
        <v>120</v>
      </c>
      <c r="R3867" s="240" t="str">
        <f t="shared" si="287"/>
        <v>ÖNEMLİ RİSK</v>
      </c>
      <c r="S3867" s="84" t="s">
        <v>918</v>
      </c>
      <c r="T3867" s="83" t="s">
        <v>186</v>
      </c>
      <c r="U3867" s="155" t="s">
        <v>919</v>
      </c>
      <c r="V3867" s="85" t="s">
        <v>961</v>
      </c>
      <c r="W3867" s="156" t="s">
        <v>919</v>
      </c>
      <c r="X3867" s="156" t="s">
        <v>858</v>
      </c>
      <c r="Y3867" s="83">
        <v>0.5</v>
      </c>
      <c r="Z3867" s="83">
        <v>2</v>
      </c>
      <c r="AA3867" s="83">
        <v>40</v>
      </c>
      <c r="AB3867" s="241">
        <f t="shared" si="288"/>
        <v>40</v>
      </c>
      <c r="AC3867" s="240" t="str">
        <f t="shared" si="289"/>
        <v>OLASI RİSK</v>
      </c>
      <c r="AD3867" s="81" t="s">
        <v>651</v>
      </c>
      <c r="AE3867" s="81" t="s">
        <v>186</v>
      </c>
      <c r="AF3867" s="240" t="s">
        <v>1802</v>
      </c>
      <c r="AG3867" s="83" t="s">
        <v>1141</v>
      </c>
    </row>
    <row r="3868" spans="1:33" ht="122.5" x14ac:dyDescent="0.45">
      <c r="A3868" s="152">
        <v>3861</v>
      </c>
      <c r="B3868" s="153">
        <v>45896</v>
      </c>
      <c r="C3868" s="83" t="s">
        <v>66</v>
      </c>
      <c r="D3868" s="81" t="s">
        <v>6753</v>
      </c>
      <c r="E3868" s="254" t="s">
        <v>3193</v>
      </c>
      <c r="F3868" s="154" t="s">
        <v>132</v>
      </c>
      <c r="G3868" s="83" t="s">
        <v>1797</v>
      </c>
      <c r="H3868" s="83" t="s">
        <v>1818</v>
      </c>
      <c r="I3868" s="83" t="s">
        <v>1819</v>
      </c>
      <c r="J3868" s="83" t="s">
        <v>1820</v>
      </c>
      <c r="K3868" s="83" t="s">
        <v>1008</v>
      </c>
      <c r="L3868" s="84" t="s">
        <v>1821</v>
      </c>
      <c r="M3868" s="84" t="s">
        <v>917</v>
      </c>
      <c r="N3868" s="83">
        <v>1</v>
      </c>
      <c r="O3868" s="83">
        <v>1</v>
      </c>
      <c r="P3868" s="83">
        <v>7</v>
      </c>
      <c r="Q3868" s="241">
        <f t="shared" si="286"/>
        <v>7</v>
      </c>
      <c r="R3868" s="240" t="str">
        <f t="shared" si="287"/>
        <v>DÜŞÜK RİSK</v>
      </c>
      <c r="S3868" s="84" t="s">
        <v>918</v>
      </c>
      <c r="T3868" s="83" t="s">
        <v>131</v>
      </c>
      <c r="U3868" s="155" t="s">
        <v>919</v>
      </c>
      <c r="V3868" s="85" t="s">
        <v>961</v>
      </c>
      <c r="W3868" s="156" t="s">
        <v>919</v>
      </c>
      <c r="X3868" s="156" t="s">
        <v>858</v>
      </c>
      <c r="Y3868" s="83">
        <v>1</v>
      </c>
      <c r="Z3868" s="83">
        <v>1</v>
      </c>
      <c r="AA3868" s="83">
        <v>7</v>
      </c>
      <c r="AB3868" s="241">
        <f t="shared" si="288"/>
        <v>7</v>
      </c>
      <c r="AC3868" s="240" t="str">
        <f t="shared" si="289"/>
        <v>DÜŞÜK RİSK</v>
      </c>
      <c r="AD3868" s="81" t="s">
        <v>651</v>
      </c>
      <c r="AE3868" s="81" t="s">
        <v>131</v>
      </c>
      <c r="AF3868" s="240" t="s">
        <v>1802</v>
      </c>
      <c r="AG3868" s="83" t="s">
        <v>1141</v>
      </c>
    </row>
    <row r="3869" spans="1:33" ht="140" x14ac:dyDescent="0.45">
      <c r="A3869" s="152">
        <v>3862</v>
      </c>
      <c r="B3869" s="153">
        <v>45896</v>
      </c>
      <c r="C3869" s="83" t="s">
        <v>66</v>
      </c>
      <c r="D3869" s="81" t="s">
        <v>6753</v>
      </c>
      <c r="E3869" s="254" t="s">
        <v>3193</v>
      </c>
      <c r="F3869" s="154" t="s">
        <v>132</v>
      </c>
      <c r="G3869" s="83" t="s">
        <v>1797</v>
      </c>
      <c r="H3869" s="83" t="s">
        <v>1829</v>
      </c>
      <c r="I3869" s="83" t="s">
        <v>1830</v>
      </c>
      <c r="J3869" s="83" t="s">
        <v>1831</v>
      </c>
      <c r="K3869" s="83" t="s">
        <v>1008</v>
      </c>
      <c r="L3869" s="84" t="s">
        <v>1832</v>
      </c>
      <c r="M3869" s="84" t="s">
        <v>917</v>
      </c>
      <c r="N3869" s="83">
        <v>1</v>
      </c>
      <c r="O3869" s="83">
        <v>1</v>
      </c>
      <c r="P3869" s="83">
        <v>3</v>
      </c>
      <c r="Q3869" s="241">
        <f t="shared" si="286"/>
        <v>3</v>
      </c>
      <c r="R3869" s="240" t="str">
        <f t="shared" si="287"/>
        <v>DÜŞÜK RİSK</v>
      </c>
      <c r="S3869" s="84" t="s">
        <v>918</v>
      </c>
      <c r="T3869" s="83" t="s">
        <v>131</v>
      </c>
      <c r="U3869" s="155" t="s">
        <v>919</v>
      </c>
      <c r="V3869" s="85" t="s">
        <v>961</v>
      </c>
      <c r="W3869" s="156" t="s">
        <v>919</v>
      </c>
      <c r="X3869" s="156" t="s">
        <v>858</v>
      </c>
      <c r="Y3869" s="83">
        <v>1</v>
      </c>
      <c r="Z3869" s="83">
        <v>1</v>
      </c>
      <c r="AA3869" s="83">
        <v>3</v>
      </c>
      <c r="AB3869" s="241">
        <f t="shared" si="288"/>
        <v>3</v>
      </c>
      <c r="AC3869" s="240" t="str">
        <f t="shared" si="289"/>
        <v>DÜŞÜK RİSK</v>
      </c>
      <c r="AD3869" s="81" t="s">
        <v>651</v>
      </c>
      <c r="AE3869" s="81" t="s">
        <v>131</v>
      </c>
      <c r="AF3869" s="240" t="s">
        <v>1802</v>
      </c>
      <c r="AG3869" s="83" t="s">
        <v>1141</v>
      </c>
    </row>
    <row r="3870" spans="1:33" ht="105" x14ac:dyDescent="0.45">
      <c r="A3870" s="152">
        <v>3863</v>
      </c>
      <c r="B3870" s="153">
        <v>45896</v>
      </c>
      <c r="C3870" s="83" t="s">
        <v>66</v>
      </c>
      <c r="D3870" s="81" t="s">
        <v>6753</v>
      </c>
      <c r="E3870" s="254" t="s">
        <v>3193</v>
      </c>
      <c r="F3870" s="154" t="s">
        <v>132</v>
      </c>
      <c r="G3870" s="83" t="s">
        <v>1797</v>
      </c>
      <c r="H3870" s="83" t="s">
        <v>1833</v>
      </c>
      <c r="I3870" s="83" t="s">
        <v>1834</v>
      </c>
      <c r="J3870" s="83" t="s">
        <v>1408</v>
      </c>
      <c r="K3870" s="83" t="s">
        <v>1008</v>
      </c>
      <c r="L3870" s="84" t="s">
        <v>1835</v>
      </c>
      <c r="M3870" s="84" t="s">
        <v>917</v>
      </c>
      <c r="N3870" s="83">
        <v>1</v>
      </c>
      <c r="O3870" s="83">
        <v>1</v>
      </c>
      <c r="P3870" s="83">
        <v>7</v>
      </c>
      <c r="Q3870" s="241">
        <f t="shared" si="286"/>
        <v>7</v>
      </c>
      <c r="R3870" s="240" t="str">
        <f t="shared" si="287"/>
        <v>DÜŞÜK RİSK</v>
      </c>
      <c r="S3870" s="84" t="s">
        <v>918</v>
      </c>
      <c r="T3870" s="83" t="s">
        <v>131</v>
      </c>
      <c r="U3870" s="155" t="s">
        <v>919</v>
      </c>
      <c r="V3870" s="85" t="s">
        <v>961</v>
      </c>
      <c r="W3870" s="156" t="s">
        <v>919</v>
      </c>
      <c r="X3870" s="156" t="s">
        <v>858</v>
      </c>
      <c r="Y3870" s="83">
        <v>1</v>
      </c>
      <c r="Z3870" s="83">
        <v>1</v>
      </c>
      <c r="AA3870" s="83">
        <v>7</v>
      </c>
      <c r="AB3870" s="241">
        <f t="shared" si="288"/>
        <v>7</v>
      </c>
      <c r="AC3870" s="240" t="str">
        <f t="shared" si="289"/>
        <v>DÜŞÜK RİSK</v>
      </c>
      <c r="AD3870" s="81" t="s">
        <v>651</v>
      </c>
      <c r="AE3870" s="81" t="s">
        <v>131</v>
      </c>
      <c r="AF3870" s="240" t="s">
        <v>1802</v>
      </c>
      <c r="AG3870" s="83" t="s">
        <v>1141</v>
      </c>
    </row>
    <row r="3871" spans="1:33" ht="122.5" x14ac:dyDescent="0.45">
      <c r="A3871" s="152">
        <v>3864</v>
      </c>
      <c r="B3871" s="153">
        <v>45896</v>
      </c>
      <c r="C3871" s="83" t="s">
        <v>66</v>
      </c>
      <c r="D3871" s="81" t="s">
        <v>6753</v>
      </c>
      <c r="E3871" s="254" t="s">
        <v>3193</v>
      </c>
      <c r="F3871" s="154" t="s">
        <v>132</v>
      </c>
      <c r="G3871" s="83" t="s">
        <v>1797</v>
      </c>
      <c r="H3871" s="83" t="s">
        <v>1836</v>
      </c>
      <c r="I3871" s="83" t="s">
        <v>1837</v>
      </c>
      <c r="J3871" s="83" t="s">
        <v>1838</v>
      </c>
      <c r="K3871" s="83" t="s">
        <v>1008</v>
      </c>
      <c r="L3871" s="84" t="s">
        <v>1839</v>
      </c>
      <c r="M3871" s="84" t="s">
        <v>917</v>
      </c>
      <c r="N3871" s="83">
        <v>1</v>
      </c>
      <c r="O3871" s="83">
        <v>0.5</v>
      </c>
      <c r="P3871" s="83">
        <v>3</v>
      </c>
      <c r="Q3871" s="241">
        <f t="shared" si="286"/>
        <v>1.5</v>
      </c>
      <c r="R3871" s="240" t="str">
        <f t="shared" si="287"/>
        <v>DÜŞÜK RİSK</v>
      </c>
      <c r="S3871" s="84" t="s">
        <v>918</v>
      </c>
      <c r="T3871" s="83" t="s">
        <v>131</v>
      </c>
      <c r="U3871" s="155" t="s">
        <v>919</v>
      </c>
      <c r="V3871" s="85" t="s">
        <v>961</v>
      </c>
      <c r="W3871" s="156" t="s">
        <v>919</v>
      </c>
      <c r="X3871" s="156" t="s">
        <v>858</v>
      </c>
      <c r="Y3871" s="83">
        <v>1</v>
      </c>
      <c r="Z3871" s="83">
        <v>0.5</v>
      </c>
      <c r="AA3871" s="83">
        <v>3</v>
      </c>
      <c r="AB3871" s="241">
        <f t="shared" si="288"/>
        <v>1.5</v>
      </c>
      <c r="AC3871" s="240" t="str">
        <f t="shared" si="289"/>
        <v>DÜŞÜK RİSK</v>
      </c>
      <c r="AD3871" s="81" t="s">
        <v>651</v>
      </c>
      <c r="AE3871" s="81" t="s">
        <v>131</v>
      </c>
      <c r="AF3871" s="240" t="s">
        <v>1802</v>
      </c>
      <c r="AG3871" s="83" t="s">
        <v>1141</v>
      </c>
    </row>
    <row r="3872" spans="1:33" ht="210" x14ac:dyDescent="0.45">
      <c r="A3872" s="152">
        <v>3865</v>
      </c>
      <c r="B3872" s="153">
        <v>45896</v>
      </c>
      <c r="C3872" s="83" t="s">
        <v>66</v>
      </c>
      <c r="D3872" s="81" t="s">
        <v>6753</v>
      </c>
      <c r="E3872" s="254" t="s">
        <v>3193</v>
      </c>
      <c r="F3872" s="154" t="s">
        <v>132</v>
      </c>
      <c r="G3872" s="83" t="s">
        <v>1797</v>
      </c>
      <c r="H3872" s="83" t="s">
        <v>1840</v>
      </c>
      <c r="I3872" s="83" t="s">
        <v>1841</v>
      </c>
      <c r="J3872" s="83" t="s">
        <v>1842</v>
      </c>
      <c r="K3872" s="83" t="s">
        <v>1008</v>
      </c>
      <c r="L3872" s="84" t="s">
        <v>1843</v>
      </c>
      <c r="M3872" s="84" t="s">
        <v>917</v>
      </c>
      <c r="N3872" s="83">
        <v>1</v>
      </c>
      <c r="O3872" s="83">
        <v>6</v>
      </c>
      <c r="P3872" s="83">
        <v>7</v>
      </c>
      <c r="Q3872" s="241">
        <f t="shared" si="286"/>
        <v>42</v>
      </c>
      <c r="R3872" s="240" t="str">
        <f t="shared" si="287"/>
        <v>OLASI RİSK</v>
      </c>
      <c r="S3872" s="84" t="s">
        <v>918</v>
      </c>
      <c r="T3872" s="83" t="s">
        <v>191</v>
      </c>
      <c r="U3872" s="155" t="s">
        <v>919</v>
      </c>
      <c r="V3872" s="85" t="s">
        <v>961</v>
      </c>
      <c r="W3872" s="156" t="s">
        <v>919</v>
      </c>
      <c r="X3872" s="156" t="s">
        <v>858</v>
      </c>
      <c r="Y3872" s="83">
        <v>1</v>
      </c>
      <c r="Z3872" s="83">
        <v>6</v>
      </c>
      <c r="AA3872" s="83">
        <v>7</v>
      </c>
      <c r="AB3872" s="241">
        <f t="shared" si="288"/>
        <v>42</v>
      </c>
      <c r="AC3872" s="240" t="str">
        <f t="shared" si="289"/>
        <v>OLASI RİSK</v>
      </c>
      <c r="AD3872" s="81" t="s">
        <v>651</v>
      </c>
      <c r="AE3872" s="81" t="s">
        <v>131</v>
      </c>
      <c r="AF3872" s="240" t="s">
        <v>1802</v>
      </c>
      <c r="AG3872" s="83" t="s">
        <v>1141</v>
      </c>
    </row>
    <row r="3873" spans="1:33" ht="140" x14ac:dyDescent="0.45">
      <c r="A3873" s="152">
        <v>3866</v>
      </c>
      <c r="B3873" s="153">
        <v>45896</v>
      </c>
      <c r="C3873" s="83" t="s">
        <v>66</v>
      </c>
      <c r="D3873" s="81" t="s">
        <v>6753</v>
      </c>
      <c r="E3873" s="254" t="s">
        <v>3193</v>
      </c>
      <c r="F3873" s="154" t="s">
        <v>132</v>
      </c>
      <c r="G3873" s="83" t="s">
        <v>1797</v>
      </c>
      <c r="H3873" s="83" t="s">
        <v>1844</v>
      </c>
      <c r="I3873" s="83" t="s">
        <v>1845</v>
      </c>
      <c r="J3873" s="83" t="s">
        <v>1842</v>
      </c>
      <c r="K3873" s="83" t="s">
        <v>1008</v>
      </c>
      <c r="L3873" s="84" t="s">
        <v>1846</v>
      </c>
      <c r="M3873" s="84" t="s">
        <v>917</v>
      </c>
      <c r="N3873" s="83">
        <v>1</v>
      </c>
      <c r="O3873" s="83">
        <v>6</v>
      </c>
      <c r="P3873" s="83">
        <v>7</v>
      </c>
      <c r="Q3873" s="241">
        <f t="shared" si="286"/>
        <v>42</v>
      </c>
      <c r="R3873" s="240" t="str">
        <f t="shared" si="287"/>
        <v>OLASI RİSK</v>
      </c>
      <c r="S3873" s="84" t="s">
        <v>918</v>
      </c>
      <c r="T3873" s="83" t="s">
        <v>191</v>
      </c>
      <c r="U3873" s="155" t="s">
        <v>919</v>
      </c>
      <c r="V3873" s="85" t="s">
        <v>961</v>
      </c>
      <c r="W3873" s="156" t="s">
        <v>919</v>
      </c>
      <c r="X3873" s="156" t="s">
        <v>858</v>
      </c>
      <c r="Y3873" s="83">
        <v>1</v>
      </c>
      <c r="Z3873" s="83">
        <v>6</v>
      </c>
      <c r="AA3873" s="83">
        <v>7</v>
      </c>
      <c r="AB3873" s="241">
        <f t="shared" si="288"/>
        <v>42</v>
      </c>
      <c r="AC3873" s="240" t="str">
        <f t="shared" si="289"/>
        <v>OLASI RİSK</v>
      </c>
      <c r="AD3873" s="81" t="s">
        <v>651</v>
      </c>
      <c r="AE3873" s="81" t="s">
        <v>131</v>
      </c>
      <c r="AF3873" s="240" t="s">
        <v>1802</v>
      </c>
      <c r="AG3873" s="83" t="s">
        <v>1141</v>
      </c>
    </row>
    <row r="3874" spans="1:33" ht="70" x14ac:dyDescent="0.45">
      <c r="A3874" s="152">
        <v>3867</v>
      </c>
      <c r="B3874" s="153">
        <v>45896</v>
      </c>
      <c r="C3874" s="83" t="s">
        <v>66</v>
      </c>
      <c r="D3874" s="81" t="s">
        <v>6753</v>
      </c>
      <c r="E3874" s="254" t="s">
        <v>3193</v>
      </c>
      <c r="F3874" s="154" t="s">
        <v>132</v>
      </c>
      <c r="G3874" s="83" t="s">
        <v>1797</v>
      </c>
      <c r="H3874" s="83" t="s">
        <v>1847</v>
      </c>
      <c r="I3874" s="83" t="s">
        <v>1848</v>
      </c>
      <c r="J3874" s="83" t="s">
        <v>1849</v>
      </c>
      <c r="K3874" s="83" t="s">
        <v>1008</v>
      </c>
      <c r="L3874" s="84" t="s">
        <v>1850</v>
      </c>
      <c r="M3874" s="84" t="s">
        <v>917</v>
      </c>
      <c r="N3874" s="83">
        <v>1</v>
      </c>
      <c r="O3874" s="83">
        <v>6</v>
      </c>
      <c r="P3874" s="83">
        <v>7</v>
      </c>
      <c r="Q3874" s="241">
        <f t="shared" si="286"/>
        <v>42</v>
      </c>
      <c r="R3874" s="240" t="str">
        <f t="shared" si="287"/>
        <v>OLASI RİSK</v>
      </c>
      <c r="S3874" s="84" t="s">
        <v>918</v>
      </c>
      <c r="T3874" s="83" t="s">
        <v>131</v>
      </c>
      <c r="U3874" s="155" t="s">
        <v>919</v>
      </c>
      <c r="V3874" s="85" t="s">
        <v>961</v>
      </c>
      <c r="W3874" s="156" t="s">
        <v>919</v>
      </c>
      <c r="X3874" s="156" t="s">
        <v>858</v>
      </c>
      <c r="Y3874" s="83">
        <v>1</v>
      </c>
      <c r="Z3874" s="83">
        <v>6</v>
      </c>
      <c r="AA3874" s="83">
        <v>7</v>
      </c>
      <c r="AB3874" s="241">
        <f t="shared" si="288"/>
        <v>42</v>
      </c>
      <c r="AC3874" s="240" t="str">
        <f t="shared" si="289"/>
        <v>OLASI RİSK</v>
      </c>
      <c r="AD3874" s="81" t="s">
        <v>132</v>
      </c>
      <c r="AE3874" s="81" t="s">
        <v>131</v>
      </c>
      <c r="AF3874" s="240" t="s">
        <v>1851</v>
      </c>
      <c r="AG3874" s="83" t="s">
        <v>1141</v>
      </c>
    </row>
    <row r="3875" spans="1:33" ht="192.5" x14ac:dyDescent="0.45">
      <c r="A3875" s="152">
        <v>3868</v>
      </c>
      <c r="B3875" s="153">
        <v>45896</v>
      </c>
      <c r="C3875" s="83" t="s">
        <v>66</v>
      </c>
      <c r="D3875" s="81" t="s">
        <v>6753</v>
      </c>
      <c r="E3875" s="254" t="s">
        <v>3193</v>
      </c>
      <c r="F3875" s="154" t="s">
        <v>132</v>
      </c>
      <c r="G3875" s="83" t="s">
        <v>1883</v>
      </c>
      <c r="H3875" s="83" t="s">
        <v>1884</v>
      </c>
      <c r="I3875" s="83" t="s">
        <v>1885</v>
      </c>
      <c r="J3875" s="83" t="s">
        <v>1886</v>
      </c>
      <c r="K3875" s="83" t="s">
        <v>1008</v>
      </c>
      <c r="L3875" s="84" t="s">
        <v>1887</v>
      </c>
      <c r="M3875" s="84" t="s">
        <v>917</v>
      </c>
      <c r="N3875" s="83">
        <v>1</v>
      </c>
      <c r="O3875" s="83">
        <v>2</v>
      </c>
      <c r="P3875" s="83">
        <v>40</v>
      </c>
      <c r="Q3875" s="241">
        <f t="shared" si="286"/>
        <v>80</v>
      </c>
      <c r="R3875" s="240" t="str">
        <f t="shared" si="287"/>
        <v>ÖNEMLİ RİSK</v>
      </c>
      <c r="S3875" s="84" t="s">
        <v>918</v>
      </c>
      <c r="T3875" s="83" t="s">
        <v>131</v>
      </c>
      <c r="U3875" s="155" t="s">
        <v>919</v>
      </c>
      <c r="V3875" s="85" t="s">
        <v>961</v>
      </c>
      <c r="W3875" s="156" t="s">
        <v>919</v>
      </c>
      <c r="X3875" s="156" t="s">
        <v>858</v>
      </c>
      <c r="Y3875" s="83">
        <v>1</v>
      </c>
      <c r="Z3875" s="83">
        <v>1</v>
      </c>
      <c r="AA3875" s="83">
        <v>40</v>
      </c>
      <c r="AB3875" s="241">
        <f t="shared" si="288"/>
        <v>40</v>
      </c>
      <c r="AC3875" s="240" t="str">
        <f t="shared" si="289"/>
        <v>OLASI RİSK</v>
      </c>
      <c r="AD3875" s="81" t="s">
        <v>651</v>
      </c>
      <c r="AE3875" s="81" t="s">
        <v>131</v>
      </c>
      <c r="AF3875" s="240" t="s">
        <v>2460</v>
      </c>
      <c r="AG3875" s="83" t="s">
        <v>1141</v>
      </c>
    </row>
    <row r="3876" spans="1:33" ht="175" x14ac:dyDescent="0.45">
      <c r="A3876" s="152">
        <v>3869</v>
      </c>
      <c r="B3876" s="153">
        <v>45896</v>
      </c>
      <c r="C3876" s="83" t="s">
        <v>66</v>
      </c>
      <c r="D3876" s="81" t="s">
        <v>6753</v>
      </c>
      <c r="E3876" s="254" t="s">
        <v>3193</v>
      </c>
      <c r="F3876" s="154" t="s">
        <v>132</v>
      </c>
      <c r="G3876" s="83" t="s">
        <v>1883</v>
      </c>
      <c r="H3876" s="83" t="s">
        <v>1888</v>
      </c>
      <c r="I3876" s="83" t="s">
        <v>1889</v>
      </c>
      <c r="J3876" s="83" t="s">
        <v>1890</v>
      </c>
      <c r="K3876" s="83" t="s">
        <v>1008</v>
      </c>
      <c r="L3876" s="84" t="s">
        <v>1891</v>
      </c>
      <c r="M3876" s="84" t="s">
        <v>917</v>
      </c>
      <c r="N3876" s="83">
        <v>1</v>
      </c>
      <c r="O3876" s="83">
        <v>2</v>
      </c>
      <c r="P3876" s="83">
        <v>40</v>
      </c>
      <c r="Q3876" s="241">
        <f t="shared" si="286"/>
        <v>80</v>
      </c>
      <c r="R3876" s="240" t="str">
        <f t="shared" si="287"/>
        <v>ÖNEMLİ RİSK</v>
      </c>
      <c r="S3876" s="84" t="s">
        <v>918</v>
      </c>
      <c r="T3876" s="83" t="s">
        <v>191</v>
      </c>
      <c r="U3876" s="155" t="s">
        <v>919</v>
      </c>
      <c r="V3876" s="85" t="s">
        <v>1892</v>
      </c>
      <c r="W3876" s="156" t="s">
        <v>919</v>
      </c>
      <c r="X3876" s="156" t="s">
        <v>858</v>
      </c>
      <c r="Y3876" s="83">
        <v>1</v>
      </c>
      <c r="Z3876" s="83">
        <v>1</v>
      </c>
      <c r="AA3876" s="83">
        <v>40</v>
      </c>
      <c r="AB3876" s="241">
        <f t="shared" si="288"/>
        <v>40</v>
      </c>
      <c r="AC3876" s="240" t="str">
        <f t="shared" si="289"/>
        <v>OLASI RİSK</v>
      </c>
      <c r="AD3876" s="81" t="s">
        <v>132</v>
      </c>
      <c r="AE3876" s="81" t="s">
        <v>131</v>
      </c>
      <c r="AF3876" s="240" t="s">
        <v>1502</v>
      </c>
      <c r="AG3876" s="83" t="s">
        <v>1141</v>
      </c>
    </row>
    <row r="3877" spans="1:33" ht="175" x14ac:dyDescent="0.45">
      <c r="A3877" s="152">
        <v>3870</v>
      </c>
      <c r="B3877" s="153">
        <v>45896</v>
      </c>
      <c r="C3877" s="83" t="s">
        <v>66</v>
      </c>
      <c r="D3877" s="81" t="s">
        <v>6753</v>
      </c>
      <c r="E3877" s="254" t="s">
        <v>3193</v>
      </c>
      <c r="F3877" s="154" t="s">
        <v>132</v>
      </c>
      <c r="G3877" s="83" t="s">
        <v>1883</v>
      </c>
      <c r="H3877" s="83" t="s">
        <v>1893</v>
      </c>
      <c r="I3877" s="83" t="s">
        <v>1894</v>
      </c>
      <c r="J3877" s="83" t="s">
        <v>1895</v>
      </c>
      <c r="K3877" s="83" t="s">
        <v>1008</v>
      </c>
      <c r="L3877" s="84" t="s">
        <v>1896</v>
      </c>
      <c r="M3877" s="84" t="s">
        <v>917</v>
      </c>
      <c r="N3877" s="83">
        <v>1</v>
      </c>
      <c r="O3877" s="83">
        <v>2</v>
      </c>
      <c r="P3877" s="83">
        <v>40</v>
      </c>
      <c r="Q3877" s="241">
        <f t="shared" si="286"/>
        <v>80</v>
      </c>
      <c r="R3877" s="240" t="str">
        <f t="shared" si="287"/>
        <v>ÖNEMLİ RİSK</v>
      </c>
      <c r="S3877" s="84" t="s">
        <v>918</v>
      </c>
      <c r="T3877" s="83" t="s">
        <v>131</v>
      </c>
      <c r="U3877" s="155" t="s">
        <v>919</v>
      </c>
      <c r="V3877" s="85" t="s">
        <v>961</v>
      </c>
      <c r="W3877" s="156" t="s">
        <v>919</v>
      </c>
      <c r="X3877" s="156" t="s">
        <v>858</v>
      </c>
      <c r="Y3877" s="83">
        <v>1</v>
      </c>
      <c r="Z3877" s="83">
        <v>1</v>
      </c>
      <c r="AA3877" s="83">
        <v>40</v>
      </c>
      <c r="AB3877" s="241">
        <f t="shared" si="288"/>
        <v>40</v>
      </c>
      <c r="AC3877" s="240" t="str">
        <f t="shared" si="289"/>
        <v>OLASI RİSK</v>
      </c>
      <c r="AD3877" s="81" t="s">
        <v>132</v>
      </c>
      <c r="AE3877" s="81" t="s">
        <v>131</v>
      </c>
      <c r="AF3877" s="240" t="s">
        <v>1502</v>
      </c>
      <c r="AG3877" s="83" t="s">
        <v>1141</v>
      </c>
    </row>
    <row r="3878" spans="1:33" ht="122.5" x14ac:dyDescent="0.45">
      <c r="A3878" s="152">
        <v>3871</v>
      </c>
      <c r="B3878" s="153">
        <v>45896</v>
      </c>
      <c r="C3878" s="83" t="s">
        <v>66</v>
      </c>
      <c r="D3878" s="81" t="s">
        <v>6753</v>
      </c>
      <c r="E3878" s="254" t="s">
        <v>3193</v>
      </c>
      <c r="F3878" s="154" t="s">
        <v>132</v>
      </c>
      <c r="G3878" s="83" t="s">
        <v>1136</v>
      </c>
      <c r="H3878" s="83" t="s">
        <v>1137</v>
      </c>
      <c r="I3878" s="83" t="s">
        <v>1138</v>
      </c>
      <c r="J3878" s="83" t="s">
        <v>1139</v>
      </c>
      <c r="K3878" s="83" t="s">
        <v>1008</v>
      </c>
      <c r="L3878" s="84" t="s">
        <v>1140</v>
      </c>
      <c r="M3878" s="84" t="s">
        <v>917</v>
      </c>
      <c r="N3878" s="83">
        <v>1</v>
      </c>
      <c r="O3878" s="83">
        <v>2</v>
      </c>
      <c r="P3878" s="83">
        <v>15</v>
      </c>
      <c r="Q3878" s="241">
        <f t="shared" si="286"/>
        <v>30</v>
      </c>
      <c r="R3878" s="240" t="str">
        <f t="shared" si="287"/>
        <v>OLASI RİSK</v>
      </c>
      <c r="S3878" s="84" t="s">
        <v>918</v>
      </c>
      <c r="T3878" s="83" t="s">
        <v>131</v>
      </c>
      <c r="U3878" s="155" t="s">
        <v>2375</v>
      </c>
      <c r="V3878" s="85" t="s">
        <v>558</v>
      </c>
      <c r="W3878" s="156" t="s">
        <v>2375</v>
      </c>
      <c r="X3878" s="156" t="s">
        <v>858</v>
      </c>
      <c r="Y3878" s="83">
        <v>1</v>
      </c>
      <c r="Z3878" s="83">
        <v>1</v>
      </c>
      <c r="AA3878" s="83">
        <v>15</v>
      </c>
      <c r="AB3878" s="241">
        <f t="shared" si="288"/>
        <v>15</v>
      </c>
      <c r="AC3878" s="240" t="str">
        <f t="shared" si="289"/>
        <v>DÜŞÜK RİSK</v>
      </c>
      <c r="AD3878" s="81" t="s">
        <v>931</v>
      </c>
      <c r="AE3878" s="81" t="s">
        <v>131</v>
      </c>
      <c r="AF3878" s="240" t="s">
        <v>1081</v>
      </c>
      <c r="AG3878" s="83" t="s">
        <v>1141</v>
      </c>
    </row>
    <row r="3879" spans="1:33" ht="227.5" x14ac:dyDescent="0.45">
      <c r="A3879" s="152">
        <v>3872</v>
      </c>
      <c r="B3879" s="153">
        <v>45896</v>
      </c>
      <c r="C3879" s="83" t="s">
        <v>66</v>
      </c>
      <c r="D3879" s="81" t="s">
        <v>6753</v>
      </c>
      <c r="E3879" s="254" t="s">
        <v>3193</v>
      </c>
      <c r="F3879" s="154" t="s">
        <v>132</v>
      </c>
      <c r="G3879" s="83" t="s">
        <v>1146</v>
      </c>
      <c r="H3879" s="83" t="s">
        <v>1147</v>
      </c>
      <c r="I3879" s="83" t="s">
        <v>1148</v>
      </c>
      <c r="J3879" s="83" t="s">
        <v>1149</v>
      </c>
      <c r="K3879" s="83" t="s">
        <v>1008</v>
      </c>
      <c r="L3879" s="84" t="s">
        <v>3944</v>
      </c>
      <c r="M3879" s="84" t="s">
        <v>917</v>
      </c>
      <c r="N3879" s="83">
        <v>1</v>
      </c>
      <c r="O3879" s="83">
        <v>0.5</v>
      </c>
      <c r="P3879" s="83">
        <v>7</v>
      </c>
      <c r="Q3879" s="241">
        <f t="shared" si="286"/>
        <v>3.5</v>
      </c>
      <c r="R3879" s="240" t="str">
        <f t="shared" si="287"/>
        <v>DÜŞÜK RİSK</v>
      </c>
      <c r="S3879" s="84" t="s">
        <v>918</v>
      </c>
      <c r="T3879" s="83" t="s">
        <v>131</v>
      </c>
      <c r="U3879" s="155" t="s">
        <v>2375</v>
      </c>
      <c r="V3879" s="85" t="s">
        <v>961</v>
      </c>
      <c r="W3879" s="156" t="s">
        <v>2375</v>
      </c>
      <c r="X3879" s="156" t="s">
        <v>858</v>
      </c>
      <c r="Y3879" s="83">
        <v>1</v>
      </c>
      <c r="Z3879" s="83">
        <v>0.5</v>
      </c>
      <c r="AA3879" s="83">
        <v>7</v>
      </c>
      <c r="AB3879" s="241">
        <f t="shared" si="288"/>
        <v>3.5</v>
      </c>
      <c r="AC3879" s="240" t="str">
        <f t="shared" si="289"/>
        <v>DÜŞÜK RİSK</v>
      </c>
      <c r="AD3879" s="81" t="s">
        <v>931</v>
      </c>
      <c r="AE3879" s="81" t="s">
        <v>131</v>
      </c>
      <c r="AF3879" s="240" t="s">
        <v>1795</v>
      </c>
      <c r="AG3879" s="83" t="s">
        <v>1141</v>
      </c>
    </row>
    <row r="3880" spans="1:33" ht="122.5" x14ac:dyDescent="0.45">
      <c r="A3880" s="152">
        <v>3873</v>
      </c>
      <c r="B3880" s="153">
        <v>45896</v>
      </c>
      <c r="C3880" s="83" t="s">
        <v>66</v>
      </c>
      <c r="D3880" s="81" t="s">
        <v>6753</v>
      </c>
      <c r="E3880" s="254" t="s">
        <v>3193</v>
      </c>
      <c r="F3880" s="154" t="s">
        <v>132</v>
      </c>
      <c r="G3880" s="83" t="s">
        <v>3841</v>
      </c>
      <c r="H3880" s="83" t="s">
        <v>3842</v>
      </c>
      <c r="I3880" s="83" t="s">
        <v>3843</v>
      </c>
      <c r="J3880" s="83" t="s">
        <v>3844</v>
      </c>
      <c r="K3880" s="83" t="s">
        <v>3845</v>
      </c>
      <c r="L3880" s="84" t="s">
        <v>3846</v>
      </c>
      <c r="M3880" s="84" t="s">
        <v>917</v>
      </c>
      <c r="N3880" s="83">
        <v>1</v>
      </c>
      <c r="O3880" s="83">
        <v>1</v>
      </c>
      <c r="P3880" s="83">
        <v>40</v>
      </c>
      <c r="Q3880" s="241">
        <f t="shared" si="286"/>
        <v>40</v>
      </c>
      <c r="R3880" s="240" t="str">
        <f t="shared" si="287"/>
        <v>OLASI RİSK</v>
      </c>
      <c r="S3880" s="84" t="s">
        <v>918</v>
      </c>
      <c r="T3880" s="83" t="s">
        <v>131</v>
      </c>
      <c r="U3880" s="155" t="s">
        <v>919</v>
      </c>
      <c r="V3880" s="85" t="s">
        <v>961</v>
      </c>
      <c r="W3880" s="156" t="s">
        <v>919</v>
      </c>
      <c r="X3880" s="156" t="s">
        <v>858</v>
      </c>
      <c r="Y3880" s="83">
        <v>1</v>
      </c>
      <c r="Z3880" s="83">
        <v>1</v>
      </c>
      <c r="AA3880" s="83">
        <v>7</v>
      </c>
      <c r="AB3880" s="241">
        <f t="shared" si="288"/>
        <v>7</v>
      </c>
      <c r="AC3880" s="240" t="str">
        <f t="shared" si="289"/>
        <v>DÜŞÜK RİSK</v>
      </c>
      <c r="AD3880" s="81" t="s">
        <v>651</v>
      </c>
      <c r="AE3880" s="81" t="s">
        <v>131</v>
      </c>
      <c r="AF3880" s="240" t="s">
        <v>2460</v>
      </c>
      <c r="AG3880" s="83" t="s">
        <v>1141</v>
      </c>
    </row>
    <row r="3881" spans="1:33" ht="122.5" x14ac:dyDescent="0.45">
      <c r="A3881" s="152">
        <v>3874</v>
      </c>
      <c r="B3881" s="153">
        <v>45896</v>
      </c>
      <c r="C3881" s="83" t="s">
        <v>66</v>
      </c>
      <c r="D3881" s="81" t="s">
        <v>6753</v>
      </c>
      <c r="E3881" s="254" t="s">
        <v>3193</v>
      </c>
      <c r="F3881" s="154" t="s">
        <v>132</v>
      </c>
      <c r="G3881" s="83" t="s">
        <v>3847</v>
      </c>
      <c r="H3881" s="83" t="s">
        <v>3848</v>
      </c>
      <c r="I3881" s="83" t="s">
        <v>3849</v>
      </c>
      <c r="J3881" s="83" t="s">
        <v>3850</v>
      </c>
      <c r="K3881" s="83" t="s">
        <v>3845</v>
      </c>
      <c r="L3881" s="84" t="s">
        <v>3851</v>
      </c>
      <c r="M3881" s="84" t="s">
        <v>917</v>
      </c>
      <c r="N3881" s="83">
        <v>1</v>
      </c>
      <c r="O3881" s="83">
        <v>1</v>
      </c>
      <c r="P3881" s="83">
        <v>40</v>
      </c>
      <c r="Q3881" s="241">
        <f t="shared" si="286"/>
        <v>40</v>
      </c>
      <c r="R3881" s="240" t="str">
        <f t="shared" si="287"/>
        <v>OLASI RİSK</v>
      </c>
      <c r="S3881" s="84" t="s">
        <v>918</v>
      </c>
      <c r="T3881" s="83" t="s">
        <v>131</v>
      </c>
      <c r="U3881" s="155" t="s">
        <v>919</v>
      </c>
      <c r="V3881" s="85" t="s">
        <v>961</v>
      </c>
      <c r="W3881" s="156" t="s">
        <v>919</v>
      </c>
      <c r="X3881" s="156" t="s">
        <v>858</v>
      </c>
      <c r="Y3881" s="83">
        <v>1</v>
      </c>
      <c r="Z3881" s="83">
        <v>1</v>
      </c>
      <c r="AA3881" s="83">
        <v>7</v>
      </c>
      <c r="AB3881" s="241">
        <f t="shared" si="288"/>
        <v>7</v>
      </c>
      <c r="AC3881" s="240" t="str">
        <f t="shared" si="289"/>
        <v>DÜŞÜK RİSK</v>
      </c>
      <c r="AD3881" s="81" t="s">
        <v>651</v>
      </c>
      <c r="AE3881" s="81" t="s">
        <v>131</v>
      </c>
      <c r="AF3881" s="240" t="s">
        <v>2460</v>
      </c>
      <c r="AG3881" s="83" t="s">
        <v>1141</v>
      </c>
    </row>
    <row r="3882" spans="1:33" ht="157.5" x14ac:dyDescent="0.45">
      <c r="A3882" s="152">
        <v>3875</v>
      </c>
      <c r="B3882" s="153">
        <v>45896</v>
      </c>
      <c r="C3882" s="83" t="s">
        <v>66</v>
      </c>
      <c r="D3882" s="81" t="s">
        <v>6753</v>
      </c>
      <c r="E3882" s="254" t="s">
        <v>3193</v>
      </c>
      <c r="F3882" s="154" t="s">
        <v>132</v>
      </c>
      <c r="G3882" s="83" t="s">
        <v>4498</v>
      </c>
      <c r="H3882" s="83" t="s">
        <v>4499</v>
      </c>
      <c r="I3882" s="83" t="s">
        <v>4500</v>
      </c>
      <c r="J3882" s="83" t="s">
        <v>4501</v>
      </c>
      <c r="K3882" s="83" t="s">
        <v>3845</v>
      </c>
      <c r="L3882" s="84" t="s">
        <v>4502</v>
      </c>
      <c r="M3882" s="84" t="s">
        <v>917</v>
      </c>
      <c r="N3882" s="83">
        <v>1</v>
      </c>
      <c r="O3882" s="83">
        <v>1</v>
      </c>
      <c r="P3882" s="83">
        <v>40</v>
      </c>
      <c r="Q3882" s="241">
        <f t="shared" si="286"/>
        <v>40</v>
      </c>
      <c r="R3882" s="240" t="str">
        <f t="shared" si="287"/>
        <v>OLASI RİSK</v>
      </c>
      <c r="S3882" s="84" t="s">
        <v>918</v>
      </c>
      <c r="T3882" s="83" t="s">
        <v>131</v>
      </c>
      <c r="U3882" s="155" t="s">
        <v>919</v>
      </c>
      <c r="V3882" s="85" t="s">
        <v>961</v>
      </c>
      <c r="W3882" s="156" t="s">
        <v>919</v>
      </c>
      <c r="X3882" s="156" t="s">
        <v>858</v>
      </c>
      <c r="Y3882" s="83">
        <v>1</v>
      </c>
      <c r="Z3882" s="83">
        <v>1</v>
      </c>
      <c r="AA3882" s="83">
        <v>7</v>
      </c>
      <c r="AB3882" s="241">
        <f t="shared" si="288"/>
        <v>7</v>
      </c>
      <c r="AC3882" s="240" t="str">
        <f t="shared" si="289"/>
        <v>DÜŞÜK RİSK</v>
      </c>
      <c r="AD3882" s="81" t="s">
        <v>651</v>
      </c>
      <c r="AE3882" s="81" t="s">
        <v>131</v>
      </c>
      <c r="AF3882" s="240" t="s">
        <v>1802</v>
      </c>
      <c r="AG3882" s="83" t="s">
        <v>1141</v>
      </c>
    </row>
    <row r="3883" spans="1:33" ht="105" x14ac:dyDescent="0.45">
      <c r="A3883" s="152">
        <v>3876</v>
      </c>
      <c r="B3883" s="153">
        <v>45896</v>
      </c>
      <c r="C3883" s="83" t="s">
        <v>66</v>
      </c>
      <c r="D3883" s="81" t="s">
        <v>6754</v>
      </c>
      <c r="E3883" s="254" t="s">
        <v>3193</v>
      </c>
      <c r="F3883" s="154" t="s">
        <v>132</v>
      </c>
      <c r="G3883" s="83" t="s">
        <v>1164</v>
      </c>
      <c r="H3883" s="83" t="s">
        <v>1165</v>
      </c>
      <c r="I3883" s="83" t="s">
        <v>1166</v>
      </c>
      <c r="J3883" s="83" t="s">
        <v>1167</v>
      </c>
      <c r="K3883" s="83" t="s">
        <v>1008</v>
      </c>
      <c r="L3883" s="84" t="s">
        <v>1168</v>
      </c>
      <c r="M3883" s="84" t="s">
        <v>1169</v>
      </c>
      <c r="N3883" s="83">
        <v>1</v>
      </c>
      <c r="O3883" s="83">
        <v>1</v>
      </c>
      <c r="P3883" s="83">
        <v>3</v>
      </c>
      <c r="Q3883" s="241">
        <f t="shared" si="286"/>
        <v>3</v>
      </c>
      <c r="R3883" s="240" t="str">
        <f t="shared" si="287"/>
        <v>DÜŞÜK RİSK</v>
      </c>
      <c r="S3883" s="84" t="s">
        <v>918</v>
      </c>
      <c r="T3883" s="83" t="s">
        <v>131</v>
      </c>
      <c r="U3883" s="155" t="s">
        <v>2375</v>
      </c>
      <c r="V3883" s="85" t="s">
        <v>558</v>
      </c>
      <c r="W3883" s="156" t="s">
        <v>2375</v>
      </c>
      <c r="X3883" s="156" t="s">
        <v>858</v>
      </c>
      <c r="Y3883" s="83">
        <v>0.5</v>
      </c>
      <c r="Z3883" s="83">
        <v>0.5</v>
      </c>
      <c r="AA3883" s="83">
        <v>7</v>
      </c>
      <c r="AB3883" s="241">
        <f t="shared" si="288"/>
        <v>1.75</v>
      </c>
      <c r="AC3883" s="240" t="str">
        <f t="shared" si="289"/>
        <v>DÜŞÜK RİSK</v>
      </c>
      <c r="AD3883" s="81" t="s">
        <v>132</v>
      </c>
      <c r="AE3883" s="81" t="s">
        <v>131</v>
      </c>
      <c r="AF3883" s="240" t="s">
        <v>1751</v>
      </c>
      <c r="AG3883" s="83" t="s">
        <v>1170</v>
      </c>
    </row>
    <row r="3884" spans="1:33" ht="140" x14ac:dyDescent="0.45">
      <c r="A3884" s="152">
        <v>3877</v>
      </c>
      <c r="B3884" s="153">
        <v>45896</v>
      </c>
      <c r="C3884" s="83" t="s">
        <v>66</v>
      </c>
      <c r="D3884" s="81" t="s">
        <v>6754</v>
      </c>
      <c r="E3884" s="254" t="s">
        <v>3193</v>
      </c>
      <c r="F3884" s="154" t="s">
        <v>132</v>
      </c>
      <c r="G3884" s="83" t="s">
        <v>1164</v>
      </c>
      <c r="H3884" s="83" t="s">
        <v>1171</v>
      </c>
      <c r="I3884" s="83" t="s">
        <v>1172</v>
      </c>
      <c r="J3884" s="83" t="s">
        <v>1173</v>
      </c>
      <c r="K3884" s="83" t="s">
        <v>1008</v>
      </c>
      <c r="L3884" s="84" t="s">
        <v>1174</v>
      </c>
      <c r="M3884" s="84" t="s">
        <v>1169</v>
      </c>
      <c r="N3884" s="83">
        <v>1</v>
      </c>
      <c r="O3884" s="83">
        <v>1</v>
      </c>
      <c r="P3884" s="83">
        <v>3</v>
      </c>
      <c r="Q3884" s="241">
        <f t="shared" si="286"/>
        <v>3</v>
      </c>
      <c r="R3884" s="240" t="str">
        <f t="shared" si="287"/>
        <v>DÜŞÜK RİSK</v>
      </c>
      <c r="S3884" s="84" t="s">
        <v>918</v>
      </c>
      <c r="T3884" s="83" t="s">
        <v>131</v>
      </c>
      <c r="U3884" s="155" t="s">
        <v>2375</v>
      </c>
      <c r="V3884" s="85" t="s">
        <v>558</v>
      </c>
      <c r="W3884" s="156" t="s">
        <v>2375</v>
      </c>
      <c r="X3884" s="156" t="s">
        <v>858</v>
      </c>
      <c r="Y3884" s="83">
        <v>0.5</v>
      </c>
      <c r="Z3884" s="83">
        <v>1</v>
      </c>
      <c r="AA3884" s="83">
        <v>3</v>
      </c>
      <c r="AB3884" s="241">
        <f t="shared" si="288"/>
        <v>1.5</v>
      </c>
      <c r="AC3884" s="240" t="str">
        <f t="shared" si="289"/>
        <v>DÜŞÜK RİSK</v>
      </c>
      <c r="AD3884" s="81" t="s">
        <v>132</v>
      </c>
      <c r="AE3884" s="81" t="s">
        <v>131</v>
      </c>
      <c r="AF3884" s="240" t="s">
        <v>1751</v>
      </c>
      <c r="AG3884" s="83" t="s">
        <v>1170</v>
      </c>
    </row>
    <row r="3885" spans="1:33" ht="87.5" x14ac:dyDescent="0.45">
      <c r="A3885" s="152">
        <v>3878</v>
      </c>
      <c r="B3885" s="153">
        <v>45896</v>
      </c>
      <c r="C3885" s="83" t="s">
        <v>66</v>
      </c>
      <c r="D3885" s="81" t="s">
        <v>6754</v>
      </c>
      <c r="E3885" s="254" t="s">
        <v>3193</v>
      </c>
      <c r="F3885" s="154" t="s">
        <v>132</v>
      </c>
      <c r="G3885" s="83" t="s">
        <v>1164</v>
      </c>
      <c r="H3885" s="83" t="s">
        <v>1175</v>
      </c>
      <c r="I3885" s="83" t="s">
        <v>1176</v>
      </c>
      <c r="J3885" s="83" t="s">
        <v>1177</v>
      </c>
      <c r="K3885" s="83" t="s">
        <v>1008</v>
      </c>
      <c r="L3885" s="84" t="s">
        <v>1178</v>
      </c>
      <c r="M3885" s="84" t="s">
        <v>917</v>
      </c>
      <c r="N3885" s="83">
        <v>1</v>
      </c>
      <c r="O3885" s="83">
        <v>3</v>
      </c>
      <c r="P3885" s="83">
        <v>3</v>
      </c>
      <c r="Q3885" s="241">
        <f t="shared" si="286"/>
        <v>9</v>
      </c>
      <c r="R3885" s="240" t="str">
        <f t="shared" si="287"/>
        <v>DÜŞÜK RİSK</v>
      </c>
      <c r="S3885" s="84" t="s">
        <v>918</v>
      </c>
      <c r="T3885" s="83" t="s">
        <v>186</v>
      </c>
      <c r="U3885" s="155" t="s">
        <v>2375</v>
      </c>
      <c r="V3885" s="85" t="s">
        <v>558</v>
      </c>
      <c r="W3885" s="156" t="s">
        <v>2375</v>
      </c>
      <c r="X3885" s="156" t="s">
        <v>858</v>
      </c>
      <c r="Y3885" s="83">
        <v>1</v>
      </c>
      <c r="Z3885" s="83">
        <v>3</v>
      </c>
      <c r="AA3885" s="83">
        <v>3</v>
      </c>
      <c r="AB3885" s="241">
        <f t="shared" si="288"/>
        <v>9</v>
      </c>
      <c r="AC3885" s="240" t="str">
        <f t="shared" si="289"/>
        <v>DÜŞÜK RİSK</v>
      </c>
      <c r="AD3885" s="81" t="s">
        <v>132</v>
      </c>
      <c r="AE3885" s="81" t="s">
        <v>186</v>
      </c>
      <c r="AF3885" s="240" t="s">
        <v>1751</v>
      </c>
      <c r="AG3885" s="83" t="s">
        <v>1170</v>
      </c>
    </row>
    <row r="3886" spans="1:33" ht="192.5" x14ac:dyDescent="0.45">
      <c r="A3886" s="152">
        <v>3879</v>
      </c>
      <c r="B3886" s="153">
        <v>45896</v>
      </c>
      <c r="C3886" s="83" t="s">
        <v>66</v>
      </c>
      <c r="D3886" s="81" t="s">
        <v>6754</v>
      </c>
      <c r="E3886" s="254" t="s">
        <v>3193</v>
      </c>
      <c r="F3886" s="154" t="s">
        <v>132</v>
      </c>
      <c r="G3886" s="83" t="s">
        <v>1164</v>
      </c>
      <c r="H3886" s="83" t="s">
        <v>1179</v>
      </c>
      <c r="I3886" s="83" t="s">
        <v>1180</v>
      </c>
      <c r="J3886" s="83" t="s">
        <v>1181</v>
      </c>
      <c r="K3886" s="83" t="s">
        <v>1008</v>
      </c>
      <c r="L3886" s="84" t="s">
        <v>1182</v>
      </c>
      <c r="M3886" s="84" t="s">
        <v>917</v>
      </c>
      <c r="N3886" s="83">
        <v>0.5</v>
      </c>
      <c r="O3886" s="83">
        <v>1</v>
      </c>
      <c r="P3886" s="83">
        <v>40</v>
      </c>
      <c r="Q3886" s="241">
        <f t="shared" si="286"/>
        <v>20</v>
      </c>
      <c r="R3886" s="240" t="str">
        <f t="shared" si="287"/>
        <v>OLASI RİSK</v>
      </c>
      <c r="S3886" s="84" t="s">
        <v>918</v>
      </c>
      <c r="T3886" s="83" t="s">
        <v>131</v>
      </c>
      <c r="U3886" s="155" t="s">
        <v>2375</v>
      </c>
      <c r="V3886" s="85" t="s">
        <v>558</v>
      </c>
      <c r="W3886" s="156" t="s">
        <v>2375</v>
      </c>
      <c r="X3886" s="156" t="s">
        <v>858</v>
      </c>
      <c r="Y3886" s="83">
        <v>0.5</v>
      </c>
      <c r="Z3886" s="83">
        <v>1</v>
      </c>
      <c r="AA3886" s="83">
        <v>15</v>
      </c>
      <c r="AB3886" s="241">
        <f t="shared" si="288"/>
        <v>7.5</v>
      </c>
      <c r="AC3886" s="240" t="str">
        <f t="shared" si="289"/>
        <v>DÜŞÜK RİSK</v>
      </c>
      <c r="AD3886" s="81" t="s">
        <v>132</v>
      </c>
      <c r="AE3886" s="81" t="s">
        <v>131</v>
      </c>
      <c r="AF3886" s="240" t="s">
        <v>921</v>
      </c>
      <c r="AG3886" s="83" t="s">
        <v>1170</v>
      </c>
    </row>
    <row r="3887" spans="1:33" ht="105" x14ac:dyDescent="0.45">
      <c r="A3887" s="152">
        <v>3880</v>
      </c>
      <c r="B3887" s="153">
        <v>45896</v>
      </c>
      <c r="C3887" s="83" t="s">
        <v>66</v>
      </c>
      <c r="D3887" s="81" t="s">
        <v>6754</v>
      </c>
      <c r="E3887" s="254" t="s">
        <v>3193</v>
      </c>
      <c r="F3887" s="154" t="s">
        <v>132</v>
      </c>
      <c r="G3887" s="83" t="s">
        <v>1183</v>
      </c>
      <c r="H3887" s="83" t="s">
        <v>1184</v>
      </c>
      <c r="I3887" s="83" t="s">
        <v>1185</v>
      </c>
      <c r="J3887" s="83" t="s">
        <v>1186</v>
      </c>
      <c r="K3887" s="83" t="s">
        <v>857</v>
      </c>
      <c r="L3887" s="84" t="s">
        <v>1187</v>
      </c>
      <c r="M3887" s="84" t="s">
        <v>917</v>
      </c>
      <c r="N3887" s="83">
        <v>0.5</v>
      </c>
      <c r="O3887" s="83">
        <v>1</v>
      </c>
      <c r="P3887" s="83">
        <v>1</v>
      </c>
      <c r="Q3887" s="241">
        <f t="shared" si="286"/>
        <v>0.5</v>
      </c>
      <c r="R3887" s="240" t="str">
        <f t="shared" si="287"/>
        <v>DÜŞÜK RİSK</v>
      </c>
      <c r="S3887" s="84" t="s">
        <v>918</v>
      </c>
      <c r="T3887" s="83" t="s">
        <v>131</v>
      </c>
      <c r="U3887" s="155" t="s">
        <v>919</v>
      </c>
      <c r="V3887" s="85" t="s">
        <v>558</v>
      </c>
      <c r="W3887" s="156" t="s">
        <v>919</v>
      </c>
      <c r="X3887" s="156" t="s">
        <v>858</v>
      </c>
      <c r="Y3887" s="83">
        <v>0.5</v>
      </c>
      <c r="Z3887" s="83">
        <v>1</v>
      </c>
      <c r="AA3887" s="83">
        <v>1</v>
      </c>
      <c r="AB3887" s="241">
        <f t="shared" si="288"/>
        <v>0.5</v>
      </c>
      <c r="AC3887" s="240" t="str">
        <f t="shared" si="289"/>
        <v>DÜŞÜK RİSK</v>
      </c>
      <c r="AD3887" s="81" t="s">
        <v>132</v>
      </c>
      <c r="AE3887" s="81" t="s">
        <v>131</v>
      </c>
      <c r="AF3887" s="240" t="s">
        <v>921</v>
      </c>
      <c r="AG3887" s="83" t="s">
        <v>1170</v>
      </c>
    </row>
    <row r="3888" spans="1:33" ht="122.5" x14ac:dyDescent="0.45">
      <c r="A3888" s="152">
        <v>3881</v>
      </c>
      <c r="B3888" s="153">
        <v>45896</v>
      </c>
      <c r="C3888" s="83" t="s">
        <v>66</v>
      </c>
      <c r="D3888" s="81" t="s">
        <v>6754</v>
      </c>
      <c r="E3888" s="254" t="s">
        <v>3193</v>
      </c>
      <c r="F3888" s="154" t="s">
        <v>132</v>
      </c>
      <c r="G3888" s="83" t="s">
        <v>1183</v>
      </c>
      <c r="H3888" s="83" t="s">
        <v>1188</v>
      </c>
      <c r="I3888" s="83" t="s">
        <v>1189</v>
      </c>
      <c r="J3888" s="83" t="s">
        <v>1186</v>
      </c>
      <c r="K3888" s="83" t="s">
        <v>857</v>
      </c>
      <c r="L3888" s="84" t="s">
        <v>1190</v>
      </c>
      <c r="M3888" s="84" t="s">
        <v>917</v>
      </c>
      <c r="N3888" s="83">
        <v>0.5</v>
      </c>
      <c r="O3888" s="83">
        <v>1</v>
      </c>
      <c r="P3888" s="83">
        <v>1</v>
      </c>
      <c r="Q3888" s="241">
        <f t="shared" si="286"/>
        <v>0.5</v>
      </c>
      <c r="R3888" s="240" t="str">
        <f t="shared" si="287"/>
        <v>DÜŞÜK RİSK</v>
      </c>
      <c r="S3888" s="84" t="s">
        <v>918</v>
      </c>
      <c r="T3888" s="83" t="s">
        <v>131</v>
      </c>
      <c r="U3888" s="155" t="s">
        <v>919</v>
      </c>
      <c r="V3888" s="85" t="s">
        <v>558</v>
      </c>
      <c r="W3888" s="156" t="s">
        <v>919</v>
      </c>
      <c r="X3888" s="156" t="s">
        <v>858</v>
      </c>
      <c r="Y3888" s="83">
        <v>0.5</v>
      </c>
      <c r="Z3888" s="83">
        <v>1</v>
      </c>
      <c r="AA3888" s="83">
        <v>1</v>
      </c>
      <c r="AB3888" s="241">
        <f t="shared" si="288"/>
        <v>0.5</v>
      </c>
      <c r="AC3888" s="240" t="str">
        <f t="shared" si="289"/>
        <v>DÜŞÜK RİSK</v>
      </c>
      <c r="AD3888" s="81" t="s">
        <v>132</v>
      </c>
      <c r="AE3888" s="81" t="s">
        <v>131</v>
      </c>
      <c r="AF3888" s="240" t="s">
        <v>921</v>
      </c>
      <c r="AG3888" s="83" t="s">
        <v>1170</v>
      </c>
    </row>
    <row r="3889" spans="1:33" ht="87.5" x14ac:dyDescent="0.45">
      <c r="A3889" s="152">
        <v>3882</v>
      </c>
      <c r="B3889" s="153">
        <v>45896</v>
      </c>
      <c r="C3889" s="83" t="s">
        <v>66</v>
      </c>
      <c r="D3889" s="81" t="s">
        <v>6754</v>
      </c>
      <c r="E3889" s="254" t="s">
        <v>3193</v>
      </c>
      <c r="F3889" s="154" t="s">
        <v>132</v>
      </c>
      <c r="G3889" s="83" t="s">
        <v>1191</v>
      </c>
      <c r="H3889" s="83" t="s">
        <v>1192</v>
      </c>
      <c r="I3889" s="83" t="s">
        <v>1193</v>
      </c>
      <c r="J3889" s="83" t="s">
        <v>1194</v>
      </c>
      <c r="K3889" s="83" t="s">
        <v>857</v>
      </c>
      <c r="L3889" s="84" t="s">
        <v>1195</v>
      </c>
      <c r="M3889" s="84" t="s">
        <v>917</v>
      </c>
      <c r="N3889" s="83">
        <v>0.5</v>
      </c>
      <c r="O3889" s="83">
        <v>0.5</v>
      </c>
      <c r="P3889" s="83">
        <v>3</v>
      </c>
      <c r="Q3889" s="241">
        <f t="shared" si="286"/>
        <v>0.75</v>
      </c>
      <c r="R3889" s="240" t="str">
        <f t="shared" si="287"/>
        <v>DÜŞÜK RİSK</v>
      </c>
      <c r="S3889" s="84" t="s">
        <v>918</v>
      </c>
      <c r="T3889" s="83" t="s">
        <v>131</v>
      </c>
      <c r="U3889" s="155" t="s">
        <v>2375</v>
      </c>
      <c r="V3889" s="85" t="s">
        <v>558</v>
      </c>
      <c r="W3889" s="156" t="s">
        <v>2375</v>
      </c>
      <c r="X3889" s="156" t="s">
        <v>858</v>
      </c>
      <c r="Y3889" s="83">
        <v>0.5</v>
      </c>
      <c r="Z3889" s="83">
        <v>0.5</v>
      </c>
      <c r="AA3889" s="83">
        <v>3</v>
      </c>
      <c r="AB3889" s="241">
        <f t="shared" si="288"/>
        <v>0.75</v>
      </c>
      <c r="AC3889" s="240" t="str">
        <f t="shared" si="289"/>
        <v>DÜŞÜK RİSK</v>
      </c>
      <c r="AD3889" s="81" t="s">
        <v>132</v>
      </c>
      <c r="AE3889" s="81" t="s">
        <v>131</v>
      </c>
      <c r="AF3889" s="240" t="s">
        <v>921</v>
      </c>
      <c r="AG3889" s="83" t="s">
        <v>1170</v>
      </c>
    </row>
    <row r="3890" spans="1:33" ht="122.5" x14ac:dyDescent="0.45">
      <c r="A3890" s="152">
        <v>3883</v>
      </c>
      <c r="B3890" s="153">
        <v>45896</v>
      </c>
      <c r="C3890" s="83" t="s">
        <v>66</v>
      </c>
      <c r="D3890" s="81" t="s">
        <v>6754</v>
      </c>
      <c r="E3890" s="254" t="s">
        <v>3193</v>
      </c>
      <c r="F3890" s="154" t="s">
        <v>132</v>
      </c>
      <c r="G3890" s="83" t="s">
        <v>1196</v>
      </c>
      <c r="H3890" s="83" t="s">
        <v>1197</v>
      </c>
      <c r="I3890" s="83" t="s">
        <v>1198</v>
      </c>
      <c r="J3890" s="83" t="s">
        <v>1199</v>
      </c>
      <c r="K3890" s="83" t="s">
        <v>857</v>
      </c>
      <c r="L3890" s="84" t="s">
        <v>1200</v>
      </c>
      <c r="M3890" s="84" t="s">
        <v>917</v>
      </c>
      <c r="N3890" s="83">
        <v>0.5</v>
      </c>
      <c r="O3890" s="83">
        <v>1</v>
      </c>
      <c r="P3890" s="83">
        <v>1</v>
      </c>
      <c r="Q3890" s="241">
        <f t="shared" si="286"/>
        <v>0.5</v>
      </c>
      <c r="R3890" s="240" t="str">
        <f t="shared" si="287"/>
        <v>DÜŞÜK RİSK</v>
      </c>
      <c r="S3890" s="84" t="s">
        <v>918</v>
      </c>
      <c r="T3890" s="83" t="s">
        <v>131</v>
      </c>
      <c r="U3890" s="155" t="s">
        <v>919</v>
      </c>
      <c r="V3890" s="85" t="s">
        <v>558</v>
      </c>
      <c r="W3890" s="156" t="s">
        <v>919</v>
      </c>
      <c r="X3890" s="156" t="s">
        <v>858</v>
      </c>
      <c r="Y3890" s="83">
        <v>0.5</v>
      </c>
      <c r="Z3890" s="83">
        <v>1</v>
      </c>
      <c r="AA3890" s="83">
        <v>1</v>
      </c>
      <c r="AB3890" s="241">
        <f t="shared" si="288"/>
        <v>0.5</v>
      </c>
      <c r="AC3890" s="240" t="str">
        <f t="shared" si="289"/>
        <v>DÜŞÜK RİSK</v>
      </c>
      <c r="AD3890" s="81" t="s">
        <v>132</v>
      </c>
      <c r="AE3890" s="81" t="s">
        <v>131</v>
      </c>
      <c r="AF3890" s="240" t="s">
        <v>921</v>
      </c>
      <c r="AG3890" s="83" t="s">
        <v>1201</v>
      </c>
    </row>
    <row r="3891" spans="1:33" ht="105" x14ac:dyDescent="0.45">
      <c r="A3891" s="152">
        <v>3884</v>
      </c>
      <c r="B3891" s="153">
        <v>45896</v>
      </c>
      <c r="C3891" s="83" t="s">
        <v>66</v>
      </c>
      <c r="D3891" s="81" t="s">
        <v>6754</v>
      </c>
      <c r="E3891" s="254" t="s">
        <v>3193</v>
      </c>
      <c r="F3891" s="154" t="s">
        <v>132</v>
      </c>
      <c r="G3891" s="83" t="s">
        <v>1196</v>
      </c>
      <c r="H3891" s="83" t="s">
        <v>1202</v>
      </c>
      <c r="I3891" s="83" t="s">
        <v>1203</v>
      </c>
      <c r="J3891" s="83" t="s">
        <v>1199</v>
      </c>
      <c r="K3891" s="83" t="s">
        <v>857</v>
      </c>
      <c r="L3891" s="84" t="s">
        <v>1204</v>
      </c>
      <c r="M3891" s="84" t="s">
        <v>917</v>
      </c>
      <c r="N3891" s="83">
        <v>0.5</v>
      </c>
      <c r="O3891" s="83">
        <v>1</v>
      </c>
      <c r="P3891" s="83">
        <v>3</v>
      </c>
      <c r="Q3891" s="241">
        <f t="shared" si="286"/>
        <v>1.5</v>
      </c>
      <c r="R3891" s="240" t="str">
        <f t="shared" si="287"/>
        <v>DÜŞÜK RİSK</v>
      </c>
      <c r="S3891" s="84" t="s">
        <v>918</v>
      </c>
      <c r="T3891" s="83" t="s">
        <v>131</v>
      </c>
      <c r="U3891" s="155" t="s">
        <v>919</v>
      </c>
      <c r="V3891" s="85" t="s">
        <v>558</v>
      </c>
      <c r="W3891" s="156" t="s">
        <v>919</v>
      </c>
      <c r="X3891" s="156" t="s">
        <v>858</v>
      </c>
      <c r="Y3891" s="83">
        <v>0.5</v>
      </c>
      <c r="Z3891" s="83">
        <v>1</v>
      </c>
      <c r="AA3891" s="83">
        <v>3</v>
      </c>
      <c r="AB3891" s="241">
        <f t="shared" si="288"/>
        <v>1.5</v>
      </c>
      <c r="AC3891" s="240" t="str">
        <f t="shared" si="289"/>
        <v>DÜŞÜK RİSK</v>
      </c>
      <c r="AD3891" s="81" t="s">
        <v>132</v>
      </c>
      <c r="AE3891" s="81" t="s">
        <v>131</v>
      </c>
      <c r="AF3891" s="240" t="s">
        <v>921</v>
      </c>
      <c r="AG3891" s="83" t="s">
        <v>1201</v>
      </c>
    </row>
    <row r="3892" spans="1:33" ht="175" x14ac:dyDescent="0.45">
      <c r="A3892" s="152">
        <v>3885</v>
      </c>
      <c r="B3892" s="153">
        <v>45896</v>
      </c>
      <c r="C3892" s="83" t="s">
        <v>66</v>
      </c>
      <c r="D3892" s="81" t="s">
        <v>6754</v>
      </c>
      <c r="E3892" s="254" t="s">
        <v>3193</v>
      </c>
      <c r="F3892" s="154" t="s">
        <v>132</v>
      </c>
      <c r="G3892" s="83" t="s">
        <v>1196</v>
      </c>
      <c r="H3892" s="83" t="s">
        <v>1205</v>
      </c>
      <c r="I3892" s="83" t="s">
        <v>1206</v>
      </c>
      <c r="J3892" s="83" t="s">
        <v>1207</v>
      </c>
      <c r="K3892" s="83" t="s">
        <v>857</v>
      </c>
      <c r="L3892" s="84" t="s">
        <v>1208</v>
      </c>
      <c r="M3892" s="84" t="s">
        <v>917</v>
      </c>
      <c r="N3892" s="83">
        <v>0.5</v>
      </c>
      <c r="O3892" s="83">
        <v>6</v>
      </c>
      <c r="P3892" s="83">
        <v>3</v>
      </c>
      <c r="Q3892" s="241">
        <f t="shared" si="286"/>
        <v>9</v>
      </c>
      <c r="R3892" s="240" t="str">
        <f t="shared" si="287"/>
        <v>DÜŞÜK RİSK</v>
      </c>
      <c r="S3892" s="84" t="s">
        <v>918</v>
      </c>
      <c r="T3892" s="83" t="s">
        <v>190</v>
      </c>
      <c r="U3892" s="155" t="s">
        <v>919</v>
      </c>
      <c r="V3892" s="85" t="s">
        <v>558</v>
      </c>
      <c r="W3892" s="156" t="s">
        <v>919</v>
      </c>
      <c r="X3892" s="156" t="s">
        <v>858</v>
      </c>
      <c r="Y3892" s="83">
        <v>0.5</v>
      </c>
      <c r="Z3892" s="83">
        <v>6</v>
      </c>
      <c r="AA3892" s="83">
        <v>3</v>
      </c>
      <c r="AB3892" s="241">
        <f t="shared" si="288"/>
        <v>9</v>
      </c>
      <c r="AC3892" s="240" t="str">
        <f t="shared" si="289"/>
        <v>DÜŞÜK RİSK</v>
      </c>
      <c r="AD3892" s="81" t="s">
        <v>132</v>
      </c>
      <c r="AE3892" s="81" t="s">
        <v>190</v>
      </c>
      <c r="AF3892" s="240" t="s">
        <v>921</v>
      </c>
      <c r="AG3892" s="83" t="s">
        <v>1170</v>
      </c>
    </row>
    <row r="3893" spans="1:33" ht="105" x14ac:dyDescent="0.45">
      <c r="A3893" s="152">
        <v>3886</v>
      </c>
      <c r="B3893" s="153">
        <v>45896</v>
      </c>
      <c r="C3893" s="83" t="s">
        <v>66</v>
      </c>
      <c r="D3893" s="81" t="s">
        <v>6754</v>
      </c>
      <c r="E3893" s="254" t="s">
        <v>3193</v>
      </c>
      <c r="F3893" s="154" t="s">
        <v>132</v>
      </c>
      <c r="G3893" s="83" t="s">
        <v>1196</v>
      </c>
      <c r="H3893" s="83" t="s">
        <v>1209</v>
      </c>
      <c r="I3893" s="83" t="s">
        <v>1210</v>
      </c>
      <c r="J3893" s="83" t="s">
        <v>935</v>
      </c>
      <c r="K3893" s="83" t="s">
        <v>857</v>
      </c>
      <c r="L3893" s="84" t="s">
        <v>1211</v>
      </c>
      <c r="M3893" s="84" t="s">
        <v>917</v>
      </c>
      <c r="N3893" s="83">
        <v>1</v>
      </c>
      <c r="O3893" s="83">
        <v>1</v>
      </c>
      <c r="P3893" s="83">
        <v>3</v>
      </c>
      <c r="Q3893" s="241">
        <f t="shared" si="286"/>
        <v>3</v>
      </c>
      <c r="R3893" s="240" t="str">
        <f t="shared" si="287"/>
        <v>DÜŞÜK RİSK</v>
      </c>
      <c r="S3893" s="84" t="s">
        <v>918</v>
      </c>
      <c r="T3893" s="83" t="s">
        <v>131</v>
      </c>
      <c r="U3893" s="155" t="s">
        <v>919</v>
      </c>
      <c r="V3893" s="85" t="s">
        <v>558</v>
      </c>
      <c r="W3893" s="156" t="s">
        <v>919</v>
      </c>
      <c r="X3893" s="156" t="s">
        <v>858</v>
      </c>
      <c r="Y3893" s="83">
        <v>0.5</v>
      </c>
      <c r="Z3893" s="83">
        <v>1</v>
      </c>
      <c r="AA3893" s="83">
        <v>3</v>
      </c>
      <c r="AB3893" s="241">
        <f t="shared" si="288"/>
        <v>1.5</v>
      </c>
      <c r="AC3893" s="240" t="str">
        <f t="shared" si="289"/>
        <v>DÜŞÜK RİSK</v>
      </c>
      <c r="AD3893" s="81" t="s">
        <v>132</v>
      </c>
      <c r="AE3893" s="81" t="s">
        <v>131</v>
      </c>
      <c r="AF3893" s="240" t="s">
        <v>921</v>
      </c>
      <c r="AG3893" s="83" t="s">
        <v>1201</v>
      </c>
    </row>
    <row r="3894" spans="1:33" ht="140" x14ac:dyDescent="0.45">
      <c r="A3894" s="152">
        <v>3887</v>
      </c>
      <c r="B3894" s="153">
        <v>45896</v>
      </c>
      <c r="C3894" s="83" t="s">
        <v>66</v>
      </c>
      <c r="D3894" s="81" t="s">
        <v>6754</v>
      </c>
      <c r="E3894" s="254" t="s">
        <v>3193</v>
      </c>
      <c r="F3894" s="154" t="s">
        <v>132</v>
      </c>
      <c r="G3894" s="83" t="s">
        <v>1196</v>
      </c>
      <c r="H3894" s="83" t="s">
        <v>1212</v>
      </c>
      <c r="I3894" s="83" t="s">
        <v>1213</v>
      </c>
      <c r="J3894" s="83" t="s">
        <v>935</v>
      </c>
      <c r="K3894" s="83" t="s">
        <v>857</v>
      </c>
      <c r="L3894" s="84" t="s">
        <v>1214</v>
      </c>
      <c r="M3894" s="84" t="s">
        <v>917</v>
      </c>
      <c r="N3894" s="83">
        <v>1</v>
      </c>
      <c r="O3894" s="83">
        <v>1</v>
      </c>
      <c r="P3894" s="83">
        <v>3</v>
      </c>
      <c r="Q3894" s="241">
        <f t="shared" si="286"/>
        <v>3</v>
      </c>
      <c r="R3894" s="240" t="str">
        <f t="shared" si="287"/>
        <v>DÜŞÜK RİSK</v>
      </c>
      <c r="S3894" s="84" t="s">
        <v>918</v>
      </c>
      <c r="T3894" s="83" t="s">
        <v>131</v>
      </c>
      <c r="U3894" s="155" t="s">
        <v>919</v>
      </c>
      <c r="V3894" s="85" t="s">
        <v>558</v>
      </c>
      <c r="W3894" s="156" t="s">
        <v>919</v>
      </c>
      <c r="X3894" s="156" t="s">
        <v>858</v>
      </c>
      <c r="Y3894" s="83">
        <v>0.5</v>
      </c>
      <c r="Z3894" s="83">
        <v>1</v>
      </c>
      <c r="AA3894" s="83">
        <v>3</v>
      </c>
      <c r="AB3894" s="241">
        <f t="shared" si="288"/>
        <v>1.5</v>
      </c>
      <c r="AC3894" s="240" t="str">
        <f t="shared" si="289"/>
        <v>DÜŞÜK RİSK</v>
      </c>
      <c r="AD3894" s="81" t="s">
        <v>132</v>
      </c>
      <c r="AE3894" s="81" t="s">
        <v>131</v>
      </c>
      <c r="AF3894" s="240" t="s">
        <v>921</v>
      </c>
      <c r="AG3894" s="83" t="s">
        <v>1201</v>
      </c>
    </row>
    <row r="3895" spans="1:33" ht="210" x14ac:dyDescent="0.45">
      <c r="A3895" s="152">
        <v>3888</v>
      </c>
      <c r="B3895" s="153">
        <v>45896</v>
      </c>
      <c r="C3895" s="81" t="s">
        <v>66</v>
      </c>
      <c r="D3895" s="81" t="s">
        <v>6755</v>
      </c>
      <c r="E3895" s="254" t="s">
        <v>3193</v>
      </c>
      <c r="F3895" s="154" t="s">
        <v>132</v>
      </c>
      <c r="G3895" s="83" t="s">
        <v>963</v>
      </c>
      <c r="H3895" s="83" t="s">
        <v>1215</v>
      </c>
      <c r="I3895" s="83" t="s">
        <v>1216</v>
      </c>
      <c r="J3895" s="83" t="s">
        <v>1217</v>
      </c>
      <c r="K3895" s="83" t="s">
        <v>857</v>
      </c>
      <c r="L3895" s="84" t="s">
        <v>1218</v>
      </c>
      <c r="M3895" s="84" t="s">
        <v>917</v>
      </c>
      <c r="N3895" s="83">
        <v>1</v>
      </c>
      <c r="O3895" s="83">
        <v>2</v>
      </c>
      <c r="P3895" s="83">
        <v>15</v>
      </c>
      <c r="Q3895" s="241">
        <f t="shared" si="286"/>
        <v>30</v>
      </c>
      <c r="R3895" s="240" t="str">
        <f t="shared" si="287"/>
        <v>OLASI RİSK</v>
      </c>
      <c r="S3895" s="84" t="s">
        <v>918</v>
      </c>
      <c r="T3895" s="83" t="s">
        <v>191</v>
      </c>
      <c r="U3895" s="155" t="s">
        <v>2375</v>
      </c>
      <c r="V3895" s="85" t="s">
        <v>558</v>
      </c>
      <c r="W3895" s="156" t="s">
        <v>2375</v>
      </c>
      <c r="X3895" s="156" t="s">
        <v>858</v>
      </c>
      <c r="Y3895" s="83">
        <v>1</v>
      </c>
      <c r="Z3895" s="83">
        <v>1</v>
      </c>
      <c r="AA3895" s="83">
        <v>15</v>
      </c>
      <c r="AB3895" s="241">
        <f t="shared" si="288"/>
        <v>15</v>
      </c>
      <c r="AC3895" s="240" t="str">
        <f t="shared" si="289"/>
        <v>DÜŞÜK RİSK</v>
      </c>
      <c r="AD3895" s="81" t="s">
        <v>493</v>
      </c>
      <c r="AE3895" s="81" t="s">
        <v>191</v>
      </c>
      <c r="AF3895" s="240" t="s">
        <v>1219</v>
      </c>
      <c r="AG3895" s="83" t="s">
        <v>1220</v>
      </c>
    </row>
    <row r="3896" spans="1:33" ht="157.5" x14ac:dyDescent="0.45">
      <c r="A3896" s="152">
        <v>3889</v>
      </c>
      <c r="B3896" s="153">
        <v>45896</v>
      </c>
      <c r="C3896" s="81" t="s">
        <v>66</v>
      </c>
      <c r="D3896" s="81" t="s">
        <v>6755</v>
      </c>
      <c r="E3896" s="254" t="s">
        <v>3193</v>
      </c>
      <c r="F3896" s="154" t="s">
        <v>132</v>
      </c>
      <c r="G3896" s="83" t="s">
        <v>1221</v>
      </c>
      <c r="H3896" s="83" t="s">
        <v>1222</v>
      </c>
      <c r="I3896" s="83" t="s">
        <v>1223</v>
      </c>
      <c r="J3896" s="83" t="s">
        <v>1224</v>
      </c>
      <c r="K3896" s="83" t="s">
        <v>857</v>
      </c>
      <c r="L3896" s="84" t="s">
        <v>1225</v>
      </c>
      <c r="M3896" s="84" t="s">
        <v>917</v>
      </c>
      <c r="N3896" s="83">
        <v>1</v>
      </c>
      <c r="O3896" s="83">
        <v>3</v>
      </c>
      <c r="P3896" s="83">
        <v>100</v>
      </c>
      <c r="Q3896" s="241">
        <f t="shared" si="286"/>
        <v>300</v>
      </c>
      <c r="R3896" s="240" t="str">
        <f t="shared" si="287"/>
        <v>YÜKSEK RİSK</v>
      </c>
      <c r="S3896" s="84" t="s">
        <v>918</v>
      </c>
      <c r="T3896" s="83" t="s">
        <v>191</v>
      </c>
      <c r="U3896" s="155" t="s">
        <v>2375</v>
      </c>
      <c r="V3896" s="85" t="s">
        <v>558</v>
      </c>
      <c r="W3896" s="156" t="s">
        <v>2375</v>
      </c>
      <c r="X3896" s="156" t="s">
        <v>858</v>
      </c>
      <c r="Y3896" s="83">
        <v>1</v>
      </c>
      <c r="Z3896" s="83">
        <v>1</v>
      </c>
      <c r="AA3896" s="83">
        <v>40</v>
      </c>
      <c r="AB3896" s="241">
        <f t="shared" si="288"/>
        <v>40</v>
      </c>
      <c r="AC3896" s="240" t="str">
        <f t="shared" si="289"/>
        <v>OLASI RİSK</v>
      </c>
      <c r="AD3896" s="81" t="s">
        <v>132</v>
      </c>
      <c r="AE3896" s="81" t="s">
        <v>191</v>
      </c>
      <c r="AF3896" s="240" t="s">
        <v>921</v>
      </c>
      <c r="AG3896" s="83" t="s">
        <v>1220</v>
      </c>
    </row>
    <row r="3897" spans="1:33" ht="157.5" x14ac:dyDescent="0.45">
      <c r="A3897" s="152">
        <v>3890</v>
      </c>
      <c r="B3897" s="153">
        <v>45896</v>
      </c>
      <c r="C3897" s="81" t="s">
        <v>66</v>
      </c>
      <c r="D3897" s="81" t="s">
        <v>6755</v>
      </c>
      <c r="E3897" s="254" t="s">
        <v>3193</v>
      </c>
      <c r="F3897" s="154" t="s">
        <v>132</v>
      </c>
      <c r="G3897" s="83" t="s">
        <v>1226</v>
      </c>
      <c r="H3897" s="83" t="s">
        <v>309</v>
      </c>
      <c r="I3897" s="83" t="s">
        <v>1227</v>
      </c>
      <c r="J3897" s="83" t="s">
        <v>1228</v>
      </c>
      <c r="K3897" s="83" t="s">
        <v>857</v>
      </c>
      <c r="L3897" s="84" t="s">
        <v>1225</v>
      </c>
      <c r="M3897" s="84" t="s">
        <v>1169</v>
      </c>
      <c r="N3897" s="83">
        <v>1</v>
      </c>
      <c r="O3897" s="83">
        <v>3</v>
      </c>
      <c r="P3897" s="83">
        <v>100</v>
      </c>
      <c r="Q3897" s="241">
        <f t="shared" si="286"/>
        <v>300</v>
      </c>
      <c r="R3897" s="240" t="str">
        <f t="shared" si="287"/>
        <v>YÜKSEK RİSK</v>
      </c>
      <c r="S3897" s="84" t="s">
        <v>918</v>
      </c>
      <c r="T3897" s="83" t="s">
        <v>191</v>
      </c>
      <c r="U3897" s="155" t="s">
        <v>2375</v>
      </c>
      <c r="V3897" s="85" t="s">
        <v>558</v>
      </c>
      <c r="W3897" s="156" t="s">
        <v>2375</v>
      </c>
      <c r="X3897" s="156" t="s">
        <v>858</v>
      </c>
      <c r="Y3897" s="83">
        <v>1</v>
      </c>
      <c r="Z3897" s="83">
        <v>1</v>
      </c>
      <c r="AA3897" s="83">
        <v>40</v>
      </c>
      <c r="AB3897" s="241">
        <f t="shared" si="288"/>
        <v>40</v>
      </c>
      <c r="AC3897" s="240" t="str">
        <f t="shared" si="289"/>
        <v>OLASI RİSK</v>
      </c>
      <c r="AD3897" s="81" t="s">
        <v>132</v>
      </c>
      <c r="AE3897" s="81" t="s">
        <v>191</v>
      </c>
      <c r="AF3897" s="240" t="s">
        <v>921</v>
      </c>
      <c r="AG3897" s="83" t="s">
        <v>1220</v>
      </c>
    </row>
    <row r="3898" spans="1:33" ht="87.5" x14ac:dyDescent="0.45">
      <c r="A3898" s="152">
        <v>3891</v>
      </c>
      <c r="B3898" s="153">
        <v>45896</v>
      </c>
      <c r="C3898" s="81" t="s">
        <v>66</v>
      </c>
      <c r="D3898" s="81" t="s">
        <v>6755</v>
      </c>
      <c r="E3898" s="254" t="s">
        <v>3193</v>
      </c>
      <c r="F3898" s="154" t="s">
        <v>132</v>
      </c>
      <c r="G3898" s="83" t="s">
        <v>1229</v>
      </c>
      <c r="H3898" s="83" t="s">
        <v>1230</v>
      </c>
      <c r="I3898" s="83" t="s">
        <v>1231</v>
      </c>
      <c r="J3898" s="83" t="s">
        <v>1232</v>
      </c>
      <c r="K3898" s="83" t="s">
        <v>857</v>
      </c>
      <c r="L3898" s="84" t="s">
        <v>1233</v>
      </c>
      <c r="M3898" s="84" t="s">
        <v>1169</v>
      </c>
      <c r="N3898" s="83">
        <v>0.5</v>
      </c>
      <c r="O3898" s="83">
        <v>0.5</v>
      </c>
      <c r="P3898" s="83">
        <v>40</v>
      </c>
      <c r="Q3898" s="241">
        <f t="shared" si="286"/>
        <v>10</v>
      </c>
      <c r="R3898" s="240" t="str">
        <f t="shared" si="287"/>
        <v>DÜŞÜK RİSK</v>
      </c>
      <c r="S3898" s="84" t="s">
        <v>918</v>
      </c>
      <c r="T3898" s="83" t="s">
        <v>191</v>
      </c>
      <c r="U3898" s="155" t="s">
        <v>2375</v>
      </c>
      <c r="V3898" s="85" t="s">
        <v>558</v>
      </c>
      <c r="W3898" s="156" t="s">
        <v>2375</v>
      </c>
      <c r="X3898" s="156" t="s">
        <v>858</v>
      </c>
      <c r="Y3898" s="83">
        <v>0.5</v>
      </c>
      <c r="Z3898" s="83">
        <v>0.5</v>
      </c>
      <c r="AA3898" s="83">
        <v>40</v>
      </c>
      <c r="AB3898" s="241">
        <f t="shared" si="288"/>
        <v>10</v>
      </c>
      <c r="AC3898" s="240" t="str">
        <f t="shared" si="289"/>
        <v>DÜŞÜK RİSK</v>
      </c>
      <c r="AD3898" s="81" t="s">
        <v>132</v>
      </c>
      <c r="AE3898" s="81" t="s">
        <v>191</v>
      </c>
      <c r="AF3898" s="240" t="s">
        <v>921</v>
      </c>
      <c r="AG3898" s="83" t="s">
        <v>1220</v>
      </c>
    </row>
    <row r="3899" spans="1:33" ht="140" x14ac:dyDescent="0.45">
      <c r="A3899" s="152">
        <v>3892</v>
      </c>
      <c r="B3899" s="153">
        <v>45896</v>
      </c>
      <c r="C3899" s="81" t="s">
        <v>66</v>
      </c>
      <c r="D3899" s="81" t="s">
        <v>6755</v>
      </c>
      <c r="E3899" s="254" t="s">
        <v>3193</v>
      </c>
      <c r="F3899" s="154" t="s">
        <v>132</v>
      </c>
      <c r="G3899" s="83" t="s">
        <v>1229</v>
      </c>
      <c r="H3899" s="83" t="s">
        <v>1234</v>
      </c>
      <c r="I3899" s="83" t="s">
        <v>1235</v>
      </c>
      <c r="J3899" s="83" t="s">
        <v>1236</v>
      </c>
      <c r="K3899" s="83" t="s">
        <v>857</v>
      </c>
      <c r="L3899" s="84" t="s">
        <v>1237</v>
      </c>
      <c r="M3899" s="84" t="s">
        <v>1169</v>
      </c>
      <c r="N3899" s="83">
        <v>1</v>
      </c>
      <c r="O3899" s="83">
        <v>3</v>
      </c>
      <c r="P3899" s="83">
        <v>40</v>
      </c>
      <c r="Q3899" s="241">
        <f t="shared" si="286"/>
        <v>120</v>
      </c>
      <c r="R3899" s="240" t="str">
        <f t="shared" si="287"/>
        <v>ÖNEMLİ RİSK</v>
      </c>
      <c r="S3899" s="84" t="s">
        <v>918</v>
      </c>
      <c r="T3899" s="83" t="s">
        <v>191</v>
      </c>
      <c r="U3899" s="155" t="s">
        <v>2375</v>
      </c>
      <c r="V3899" s="85" t="s">
        <v>558</v>
      </c>
      <c r="W3899" s="156" t="s">
        <v>2375</v>
      </c>
      <c r="X3899" s="156" t="s">
        <v>858</v>
      </c>
      <c r="Y3899" s="83">
        <v>1</v>
      </c>
      <c r="Z3899" s="83">
        <v>2</v>
      </c>
      <c r="AA3899" s="83">
        <v>15</v>
      </c>
      <c r="AB3899" s="241">
        <f t="shared" si="288"/>
        <v>30</v>
      </c>
      <c r="AC3899" s="240" t="str">
        <f t="shared" si="289"/>
        <v>OLASI RİSK</v>
      </c>
      <c r="AD3899" s="81" t="s">
        <v>132</v>
      </c>
      <c r="AE3899" s="81" t="s">
        <v>191</v>
      </c>
      <c r="AF3899" s="240" t="s">
        <v>921</v>
      </c>
      <c r="AG3899" s="83" t="s">
        <v>1220</v>
      </c>
    </row>
    <row r="3900" spans="1:33" ht="105" x14ac:dyDescent="0.45">
      <c r="A3900" s="152">
        <v>3893</v>
      </c>
      <c r="B3900" s="153">
        <v>45896</v>
      </c>
      <c r="C3900" s="81" t="s">
        <v>66</v>
      </c>
      <c r="D3900" s="81" t="s">
        <v>6755</v>
      </c>
      <c r="E3900" s="254" t="s">
        <v>3193</v>
      </c>
      <c r="F3900" s="154" t="s">
        <v>132</v>
      </c>
      <c r="G3900" s="83" t="s">
        <v>1238</v>
      </c>
      <c r="H3900" s="83" t="s">
        <v>1239</v>
      </c>
      <c r="I3900" s="83" t="s">
        <v>1240</v>
      </c>
      <c r="J3900" s="83" t="s">
        <v>1241</v>
      </c>
      <c r="K3900" s="83" t="s">
        <v>857</v>
      </c>
      <c r="L3900" s="84" t="s">
        <v>1242</v>
      </c>
      <c r="M3900" s="84" t="s">
        <v>917</v>
      </c>
      <c r="N3900" s="83">
        <v>1</v>
      </c>
      <c r="O3900" s="83">
        <v>2</v>
      </c>
      <c r="P3900" s="83">
        <v>15</v>
      </c>
      <c r="Q3900" s="241">
        <f t="shared" si="286"/>
        <v>30</v>
      </c>
      <c r="R3900" s="240" t="str">
        <f t="shared" si="287"/>
        <v>OLASI RİSK</v>
      </c>
      <c r="S3900" s="84" t="s">
        <v>918</v>
      </c>
      <c r="T3900" s="83" t="s">
        <v>191</v>
      </c>
      <c r="U3900" s="155" t="s">
        <v>2375</v>
      </c>
      <c r="V3900" s="85" t="s">
        <v>558</v>
      </c>
      <c r="W3900" s="156" t="s">
        <v>2375</v>
      </c>
      <c r="X3900" s="156" t="s">
        <v>858</v>
      </c>
      <c r="Y3900" s="83">
        <v>1</v>
      </c>
      <c r="Z3900" s="83">
        <v>2</v>
      </c>
      <c r="AA3900" s="83">
        <v>15</v>
      </c>
      <c r="AB3900" s="241">
        <f t="shared" si="288"/>
        <v>30</v>
      </c>
      <c r="AC3900" s="240" t="str">
        <f t="shared" si="289"/>
        <v>OLASI RİSK</v>
      </c>
      <c r="AD3900" s="81" t="s">
        <v>132</v>
      </c>
      <c r="AE3900" s="81" t="s">
        <v>191</v>
      </c>
      <c r="AF3900" s="240" t="s">
        <v>921</v>
      </c>
      <c r="AG3900" s="83" t="s">
        <v>1220</v>
      </c>
    </row>
    <row r="3901" spans="1:33" ht="175" x14ac:dyDescent="0.45">
      <c r="A3901" s="152">
        <v>3894</v>
      </c>
      <c r="B3901" s="153">
        <v>45896</v>
      </c>
      <c r="C3901" s="81" t="s">
        <v>66</v>
      </c>
      <c r="D3901" s="81" t="s">
        <v>6755</v>
      </c>
      <c r="E3901" s="254" t="s">
        <v>3193</v>
      </c>
      <c r="F3901" s="154" t="s">
        <v>132</v>
      </c>
      <c r="G3901" s="83" t="s">
        <v>1229</v>
      </c>
      <c r="H3901" s="83" t="s">
        <v>1243</v>
      </c>
      <c r="I3901" s="83" t="s">
        <v>1244</v>
      </c>
      <c r="J3901" s="83" t="s">
        <v>1245</v>
      </c>
      <c r="K3901" s="83" t="s">
        <v>857</v>
      </c>
      <c r="L3901" s="84" t="s">
        <v>1246</v>
      </c>
      <c r="M3901" s="84" t="s">
        <v>1169</v>
      </c>
      <c r="N3901" s="83">
        <v>0.5</v>
      </c>
      <c r="O3901" s="83">
        <v>1</v>
      </c>
      <c r="P3901" s="83">
        <v>40</v>
      </c>
      <c r="Q3901" s="241">
        <f t="shared" si="286"/>
        <v>20</v>
      </c>
      <c r="R3901" s="240" t="str">
        <f t="shared" si="287"/>
        <v>OLASI RİSK</v>
      </c>
      <c r="S3901" s="84" t="s">
        <v>918</v>
      </c>
      <c r="T3901" s="83" t="s">
        <v>191</v>
      </c>
      <c r="U3901" s="155" t="s">
        <v>2375</v>
      </c>
      <c r="V3901" s="85" t="s">
        <v>558</v>
      </c>
      <c r="W3901" s="156" t="s">
        <v>2375</v>
      </c>
      <c r="X3901" s="156" t="s">
        <v>858</v>
      </c>
      <c r="Y3901" s="83">
        <v>0.5</v>
      </c>
      <c r="Z3901" s="83">
        <v>0.5</v>
      </c>
      <c r="AA3901" s="83">
        <v>40</v>
      </c>
      <c r="AB3901" s="241">
        <f t="shared" si="288"/>
        <v>10</v>
      </c>
      <c r="AC3901" s="240" t="str">
        <f t="shared" si="289"/>
        <v>DÜŞÜK RİSK</v>
      </c>
      <c r="AD3901" s="81" t="s">
        <v>132</v>
      </c>
      <c r="AE3901" s="81" t="s">
        <v>191</v>
      </c>
      <c r="AF3901" s="240" t="s">
        <v>921</v>
      </c>
      <c r="AG3901" s="83" t="s">
        <v>1220</v>
      </c>
    </row>
    <row r="3902" spans="1:33" ht="157.5" x14ac:dyDescent="0.45">
      <c r="A3902" s="152">
        <v>3895</v>
      </c>
      <c r="B3902" s="153">
        <v>45896</v>
      </c>
      <c r="C3902" s="81" t="s">
        <v>66</v>
      </c>
      <c r="D3902" s="81" t="s">
        <v>6755</v>
      </c>
      <c r="E3902" s="254" t="s">
        <v>3193</v>
      </c>
      <c r="F3902" s="154" t="s">
        <v>132</v>
      </c>
      <c r="G3902" s="83" t="s">
        <v>1247</v>
      </c>
      <c r="H3902" s="83" t="s">
        <v>1248</v>
      </c>
      <c r="I3902" s="83" t="s">
        <v>1249</v>
      </c>
      <c r="J3902" s="83" t="s">
        <v>1250</v>
      </c>
      <c r="K3902" s="83" t="s">
        <v>857</v>
      </c>
      <c r="L3902" s="84" t="s">
        <v>1251</v>
      </c>
      <c r="M3902" s="84" t="s">
        <v>1169</v>
      </c>
      <c r="N3902" s="83">
        <v>0.5</v>
      </c>
      <c r="O3902" s="83">
        <v>1</v>
      </c>
      <c r="P3902" s="83">
        <v>40</v>
      </c>
      <c r="Q3902" s="241">
        <f t="shared" si="286"/>
        <v>20</v>
      </c>
      <c r="R3902" s="240" t="str">
        <f t="shared" si="287"/>
        <v>OLASI RİSK</v>
      </c>
      <c r="S3902" s="84" t="s">
        <v>918</v>
      </c>
      <c r="T3902" s="83" t="s">
        <v>192</v>
      </c>
      <c r="U3902" s="155" t="s">
        <v>2375</v>
      </c>
      <c r="V3902" s="85" t="s">
        <v>558</v>
      </c>
      <c r="W3902" s="156" t="s">
        <v>2375</v>
      </c>
      <c r="X3902" s="156" t="s">
        <v>858</v>
      </c>
      <c r="Y3902" s="83">
        <v>0.5</v>
      </c>
      <c r="Z3902" s="83">
        <v>0.5</v>
      </c>
      <c r="AA3902" s="83">
        <v>40</v>
      </c>
      <c r="AB3902" s="241">
        <f t="shared" si="288"/>
        <v>10</v>
      </c>
      <c r="AC3902" s="240" t="str">
        <f t="shared" si="289"/>
        <v>DÜŞÜK RİSK</v>
      </c>
      <c r="AD3902" s="81" t="s">
        <v>132</v>
      </c>
      <c r="AE3902" s="81" t="s">
        <v>191</v>
      </c>
      <c r="AF3902" s="240" t="s">
        <v>921</v>
      </c>
      <c r="AG3902" s="83" t="s">
        <v>1220</v>
      </c>
    </row>
    <row r="3903" spans="1:33" ht="157.5" x14ac:dyDescent="0.45">
      <c r="A3903" s="152">
        <v>3896</v>
      </c>
      <c r="B3903" s="153">
        <v>45896</v>
      </c>
      <c r="C3903" s="81" t="s">
        <v>66</v>
      </c>
      <c r="D3903" s="81" t="s">
        <v>6755</v>
      </c>
      <c r="E3903" s="254" t="s">
        <v>3193</v>
      </c>
      <c r="F3903" s="154" t="s">
        <v>132</v>
      </c>
      <c r="G3903" s="83" t="s">
        <v>1247</v>
      </c>
      <c r="H3903" s="83" t="s">
        <v>1252</v>
      </c>
      <c r="I3903" s="83" t="s">
        <v>1253</v>
      </c>
      <c r="J3903" s="83" t="s">
        <v>1254</v>
      </c>
      <c r="K3903" s="83" t="s">
        <v>857</v>
      </c>
      <c r="L3903" s="84" t="s">
        <v>1251</v>
      </c>
      <c r="M3903" s="84" t="s">
        <v>1169</v>
      </c>
      <c r="N3903" s="83">
        <v>0.5</v>
      </c>
      <c r="O3903" s="83">
        <v>1</v>
      </c>
      <c r="P3903" s="83">
        <v>40</v>
      </c>
      <c r="Q3903" s="241">
        <f t="shared" si="286"/>
        <v>20</v>
      </c>
      <c r="R3903" s="240" t="str">
        <f t="shared" si="287"/>
        <v>OLASI RİSK</v>
      </c>
      <c r="S3903" s="84" t="s">
        <v>918</v>
      </c>
      <c r="T3903" s="83" t="s">
        <v>191</v>
      </c>
      <c r="U3903" s="155" t="s">
        <v>2375</v>
      </c>
      <c r="V3903" s="85" t="s">
        <v>558</v>
      </c>
      <c r="W3903" s="156" t="s">
        <v>2375</v>
      </c>
      <c r="X3903" s="156" t="s">
        <v>858</v>
      </c>
      <c r="Y3903" s="83">
        <v>0.5</v>
      </c>
      <c r="Z3903" s="83">
        <v>0.5</v>
      </c>
      <c r="AA3903" s="83">
        <v>40</v>
      </c>
      <c r="AB3903" s="241">
        <f t="shared" si="288"/>
        <v>10</v>
      </c>
      <c r="AC3903" s="240" t="str">
        <f t="shared" si="289"/>
        <v>DÜŞÜK RİSK</v>
      </c>
      <c r="AD3903" s="81" t="s">
        <v>132</v>
      </c>
      <c r="AE3903" s="81" t="s">
        <v>191</v>
      </c>
      <c r="AF3903" s="240" t="s">
        <v>921</v>
      </c>
      <c r="AG3903" s="83" t="s">
        <v>1220</v>
      </c>
    </row>
    <row r="3904" spans="1:33" ht="157.5" x14ac:dyDescent="0.45">
      <c r="A3904" s="152">
        <v>3897</v>
      </c>
      <c r="B3904" s="153">
        <v>45896</v>
      </c>
      <c r="C3904" s="81" t="s">
        <v>66</v>
      </c>
      <c r="D3904" s="81" t="s">
        <v>6755</v>
      </c>
      <c r="E3904" s="254" t="s">
        <v>3193</v>
      </c>
      <c r="F3904" s="154" t="s">
        <v>132</v>
      </c>
      <c r="G3904" s="83" t="s">
        <v>1247</v>
      </c>
      <c r="H3904" s="83" t="s">
        <v>1255</v>
      </c>
      <c r="I3904" s="83" t="s">
        <v>1256</v>
      </c>
      <c r="J3904" s="83" t="s">
        <v>1257</v>
      </c>
      <c r="K3904" s="83" t="s">
        <v>857</v>
      </c>
      <c r="L3904" s="84" t="s">
        <v>1258</v>
      </c>
      <c r="M3904" s="84" t="s">
        <v>1169</v>
      </c>
      <c r="N3904" s="83">
        <v>0.5</v>
      </c>
      <c r="O3904" s="83">
        <v>0.5</v>
      </c>
      <c r="P3904" s="83">
        <v>40</v>
      </c>
      <c r="Q3904" s="241">
        <f t="shared" si="286"/>
        <v>10</v>
      </c>
      <c r="R3904" s="240" t="str">
        <f t="shared" si="287"/>
        <v>DÜŞÜK RİSK</v>
      </c>
      <c r="S3904" s="84" t="s">
        <v>918</v>
      </c>
      <c r="T3904" s="83" t="s">
        <v>191</v>
      </c>
      <c r="U3904" s="155" t="s">
        <v>2375</v>
      </c>
      <c r="V3904" s="85" t="s">
        <v>558</v>
      </c>
      <c r="W3904" s="156" t="s">
        <v>2375</v>
      </c>
      <c r="X3904" s="156" t="s">
        <v>858</v>
      </c>
      <c r="Y3904" s="83">
        <v>0.5</v>
      </c>
      <c r="Z3904" s="83">
        <v>0.5</v>
      </c>
      <c r="AA3904" s="83">
        <v>40</v>
      </c>
      <c r="AB3904" s="241">
        <f t="shared" si="288"/>
        <v>10</v>
      </c>
      <c r="AC3904" s="240" t="str">
        <f t="shared" si="289"/>
        <v>DÜŞÜK RİSK</v>
      </c>
      <c r="AD3904" s="81" t="s">
        <v>132</v>
      </c>
      <c r="AE3904" s="81" t="s">
        <v>191</v>
      </c>
      <c r="AF3904" s="240" t="s">
        <v>921</v>
      </c>
      <c r="AG3904" s="83" t="s">
        <v>1220</v>
      </c>
    </row>
    <row r="3905" spans="1:33" ht="157.5" x14ac:dyDescent="0.45">
      <c r="A3905" s="152">
        <v>3898</v>
      </c>
      <c r="B3905" s="153">
        <v>45896</v>
      </c>
      <c r="C3905" s="81" t="s">
        <v>66</v>
      </c>
      <c r="D3905" s="81" t="s">
        <v>6755</v>
      </c>
      <c r="E3905" s="254" t="s">
        <v>3193</v>
      </c>
      <c r="F3905" s="154" t="s">
        <v>132</v>
      </c>
      <c r="G3905" s="83" t="s">
        <v>1259</v>
      </c>
      <c r="H3905" s="83" t="s">
        <v>1260</v>
      </c>
      <c r="I3905" s="83" t="s">
        <v>1261</v>
      </c>
      <c r="J3905" s="83" t="s">
        <v>1262</v>
      </c>
      <c r="K3905" s="83" t="s">
        <v>857</v>
      </c>
      <c r="L3905" s="84" t="s">
        <v>1263</v>
      </c>
      <c r="M3905" s="84" t="s">
        <v>1169</v>
      </c>
      <c r="N3905" s="83">
        <v>0.5</v>
      </c>
      <c r="O3905" s="83">
        <v>1</v>
      </c>
      <c r="P3905" s="83">
        <v>40</v>
      </c>
      <c r="Q3905" s="241">
        <f t="shared" si="286"/>
        <v>20</v>
      </c>
      <c r="R3905" s="240" t="str">
        <f t="shared" si="287"/>
        <v>OLASI RİSK</v>
      </c>
      <c r="S3905" s="84" t="s">
        <v>918</v>
      </c>
      <c r="T3905" s="83" t="s">
        <v>191</v>
      </c>
      <c r="U3905" s="155" t="s">
        <v>2375</v>
      </c>
      <c r="V3905" s="85" t="s">
        <v>558</v>
      </c>
      <c r="W3905" s="156" t="s">
        <v>2375</v>
      </c>
      <c r="X3905" s="156" t="s">
        <v>858</v>
      </c>
      <c r="Y3905" s="83">
        <v>0.5</v>
      </c>
      <c r="Z3905" s="83">
        <v>0.5</v>
      </c>
      <c r="AA3905" s="83">
        <v>40</v>
      </c>
      <c r="AB3905" s="241">
        <f t="shared" si="288"/>
        <v>10</v>
      </c>
      <c r="AC3905" s="240" t="str">
        <f t="shared" si="289"/>
        <v>DÜŞÜK RİSK</v>
      </c>
      <c r="AD3905" s="81" t="s">
        <v>132</v>
      </c>
      <c r="AE3905" s="81" t="s">
        <v>191</v>
      </c>
      <c r="AF3905" s="240" t="s">
        <v>921</v>
      </c>
      <c r="AG3905" s="83" t="s">
        <v>1220</v>
      </c>
    </row>
    <row r="3906" spans="1:33" ht="175" x14ac:dyDescent="0.45">
      <c r="A3906" s="152">
        <v>3899</v>
      </c>
      <c r="B3906" s="153">
        <v>45896</v>
      </c>
      <c r="C3906" s="81" t="s">
        <v>66</v>
      </c>
      <c r="D3906" s="81" t="s">
        <v>6755</v>
      </c>
      <c r="E3906" s="254" t="s">
        <v>3193</v>
      </c>
      <c r="F3906" s="154" t="s">
        <v>132</v>
      </c>
      <c r="G3906" s="83" t="s">
        <v>1264</v>
      </c>
      <c r="H3906" s="83" t="s">
        <v>1265</v>
      </c>
      <c r="I3906" s="83" t="s">
        <v>1266</v>
      </c>
      <c r="J3906" s="83" t="s">
        <v>1267</v>
      </c>
      <c r="K3906" s="83" t="s">
        <v>857</v>
      </c>
      <c r="L3906" s="84" t="s">
        <v>1268</v>
      </c>
      <c r="M3906" s="84" t="s">
        <v>1169</v>
      </c>
      <c r="N3906" s="83">
        <v>0.5</v>
      </c>
      <c r="O3906" s="83">
        <v>0.5</v>
      </c>
      <c r="P3906" s="83">
        <v>15</v>
      </c>
      <c r="Q3906" s="241">
        <f t="shared" si="286"/>
        <v>3.75</v>
      </c>
      <c r="R3906" s="240" t="str">
        <f t="shared" si="287"/>
        <v>DÜŞÜK RİSK</v>
      </c>
      <c r="S3906" s="84" t="s">
        <v>918</v>
      </c>
      <c r="T3906" s="83" t="s">
        <v>190</v>
      </c>
      <c r="U3906" s="155" t="s">
        <v>2375</v>
      </c>
      <c r="V3906" s="85" t="s">
        <v>558</v>
      </c>
      <c r="W3906" s="156" t="s">
        <v>2375</v>
      </c>
      <c r="X3906" s="156" t="s">
        <v>858</v>
      </c>
      <c r="Y3906" s="83">
        <v>0.5</v>
      </c>
      <c r="Z3906" s="83">
        <v>0.5</v>
      </c>
      <c r="AA3906" s="83">
        <v>15</v>
      </c>
      <c r="AB3906" s="241">
        <f t="shared" si="288"/>
        <v>3.75</v>
      </c>
      <c r="AC3906" s="240" t="str">
        <f t="shared" si="289"/>
        <v>DÜŞÜK RİSK</v>
      </c>
      <c r="AD3906" s="81" t="s">
        <v>132</v>
      </c>
      <c r="AE3906" s="81" t="s">
        <v>190</v>
      </c>
      <c r="AF3906" s="240" t="s">
        <v>921</v>
      </c>
      <c r="AG3906" s="83" t="s">
        <v>1220</v>
      </c>
    </row>
    <row r="3907" spans="1:33" ht="175" x14ac:dyDescent="0.45">
      <c r="A3907" s="152">
        <v>3900</v>
      </c>
      <c r="B3907" s="153">
        <v>45896</v>
      </c>
      <c r="C3907" s="81" t="s">
        <v>66</v>
      </c>
      <c r="D3907" s="81" t="s">
        <v>6755</v>
      </c>
      <c r="E3907" s="254" t="s">
        <v>3193</v>
      </c>
      <c r="F3907" s="154" t="s">
        <v>132</v>
      </c>
      <c r="G3907" s="83" t="s">
        <v>1269</v>
      </c>
      <c r="H3907" s="83" t="s">
        <v>1270</v>
      </c>
      <c r="I3907" s="83" t="s">
        <v>1271</v>
      </c>
      <c r="J3907" s="83" t="s">
        <v>1272</v>
      </c>
      <c r="K3907" s="83" t="s">
        <v>857</v>
      </c>
      <c r="L3907" s="84" t="s">
        <v>1273</v>
      </c>
      <c r="M3907" s="84" t="s">
        <v>917</v>
      </c>
      <c r="N3907" s="83">
        <v>1</v>
      </c>
      <c r="O3907" s="83">
        <v>1</v>
      </c>
      <c r="P3907" s="83">
        <v>40</v>
      </c>
      <c r="Q3907" s="241">
        <f t="shared" si="286"/>
        <v>40</v>
      </c>
      <c r="R3907" s="240" t="str">
        <f t="shared" si="287"/>
        <v>OLASI RİSK</v>
      </c>
      <c r="S3907" s="84" t="s">
        <v>918</v>
      </c>
      <c r="T3907" s="83" t="s">
        <v>191</v>
      </c>
      <c r="U3907" s="155" t="s">
        <v>2375</v>
      </c>
      <c r="V3907" s="85" t="s">
        <v>558</v>
      </c>
      <c r="W3907" s="156" t="s">
        <v>2375</v>
      </c>
      <c r="X3907" s="156" t="s">
        <v>858</v>
      </c>
      <c r="Y3907" s="83">
        <v>0.5</v>
      </c>
      <c r="Z3907" s="83">
        <v>0.5</v>
      </c>
      <c r="AA3907" s="83">
        <v>40</v>
      </c>
      <c r="AB3907" s="241">
        <f t="shared" si="288"/>
        <v>10</v>
      </c>
      <c r="AC3907" s="240" t="str">
        <f t="shared" si="289"/>
        <v>DÜŞÜK RİSK</v>
      </c>
      <c r="AD3907" s="81" t="s">
        <v>493</v>
      </c>
      <c r="AE3907" s="81" t="s">
        <v>191</v>
      </c>
      <c r="AF3907" s="240" t="s">
        <v>1274</v>
      </c>
      <c r="AG3907" s="83" t="s">
        <v>1220</v>
      </c>
    </row>
    <row r="3908" spans="1:33" ht="122.5" x14ac:dyDescent="0.45">
      <c r="A3908" s="152">
        <v>3901</v>
      </c>
      <c r="B3908" s="153">
        <v>45896</v>
      </c>
      <c r="C3908" s="81" t="s">
        <v>66</v>
      </c>
      <c r="D3908" s="81" t="s">
        <v>6755</v>
      </c>
      <c r="E3908" s="254" t="s">
        <v>3193</v>
      </c>
      <c r="F3908" s="154" t="s">
        <v>132</v>
      </c>
      <c r="G3908" s="83" t="s">
        <v>1275</v>
      </c>
      <c r="H3908" s="83" t="s">
        <v>1276</v>
      </c>
      <c r="I3908" s="83" t="s">
        <v>1277</v>
      </c>
      <c r="J3908" s="83" t="s">
        <v>1278</v>
      </c>
      <c r="K3908" s="83" t="s">
        <v>857</v>
      </c>
      <c r="L3908" s="84" t="s">
        <v>1279</v>
      </c>
      <c r="M3908" s="84" t="s">
        <v>917</v>
      </c>
      <c r="N3908" s="83">
        <v>1</v>
      </c>
      <c r="O3908" s="83">
        <v>0.5</v>
      </c>
      <c r="P3908" s="83">
        <v>40</v>
      </c>
      <c r="Q3908" s="241">
        <f t="shared" si="286"/>
        <v>20</v>
      </c>
      <c r="R3908" s="240" t="str">
        <f t="shared" si="287"/>
        <v>OLASI RİSK</v>
      </c>
      <c r="S3908" s="84" t="s">
        <v>918</v>
      </c>
      <c r="T3908" s="83" t="s">
        <v>191</v>
      </c>
      <c r="U3908" s="155" t="s">
        <v>2375</v>
      </c>
      <c r="V3908" s="85" t="s">
        <v>558</v>
      </c>
      <c r="W3908" s="156" t="s">
        <v>2375</v>
      </c>
      <c r="X3908" s="156" t="s">
        <v>858</v>
      </c>
      <c r="Y3908" s="83">
        <v>0.5</v>
      </c>
      <c r="Z3908" s="83">
        <v>0.5</v>
      </c>
      <c r="AA3908" s="83">
        <v>40</v>
      </c>
      <c r="AB3908" s="241">
        <f t="shared" si="288"/>
        <v>10</v>
      </c>
      <c r="AC3908" s="240" t="str">
        <f t="shared" si="289"/>
        <v>DÜŞÜK RİSK</v>
      </c>
      <c r="AD3908" s="81" t="s">
        <v>493</v>
      </c>
      <c r="AE3908" s="81" t="s">
        <v>191</v>
      </c>
      <c r="AF3908" s="240" t="s">
        <v>1274</v>
      </c>
      <c r="AG3908" s="83" t="s">
        <v>1220</v>
      </c>
    </row>
    <row r="3909" spans="1:33" ht="140" x14ac:dyDescent="0.45">
      <c r="A3909" s="152">
        <v>3902</v>
      </c>
      <c r="B3909" s="153">
        <v>45896</v>
      </c>
      <c r="C3909" s="81" t="s">
        <v>66</v>
      </c>
      <c r="D3909" s="81" t="s">
        <v>6755</v>
      </c>
      <c r="E3909" s="254" t="s">
        <v>3193</v>
      </c>
      <c r="F3909" s="154" t="s">
        <v>132</v>
      </c>
      <c r="G3909" s="83" t="s">
        <v>1275</v>
      </c>
      <c r="H3909" s="83" t="s">
        <v>1280</v>
      </c>
      <c r="I3909" s="83" t="s">
        <v>1281</v>
      </c>
      <c r="J3909" s="83" t="s">
        <v>1282</v>
      </c>
      <c r="K3909" s="83" t="s">
        <v>857</v>
      </c>
      <c r="L3909" s="84" t="s">
        <v>1283</v>
      </c>
      <c r="M3909" s="84" t="s">
        <v>917</v>
      </c>
      <c r="N3909" s="83">
        <v>0.5</v>
      </c>
      <c r="O3909" s="83">
        <v>0.5</v>
      </c>
      <c r="P3909" s="83">
        <v>40</v>
      </c>
      <c r="Q3909" s="241">
        <f t="shared" si="286"/>
        <v>10</v>
      </c>
      <c r="R3909" s="240" t="str">
        <f t="shared" si="287"/>
        <v>DÜŞÜK RİSK</v>
      </c>
      <c r="S3909" s="84" t="s">
        <v>918</v>
      </c>
      <c r="T3909" s="83" t="s">
        <v>191</v>
      </c>
      <c r="U3909" s="155" t="s">
        <v>2375</v>
      </c>
      <c r="V3909" s="85" t="s">
        <v>558</v>
      </c>
      <c r="W3909" s="156" t="s">
        <v>2375</v>
      </c>
      <c r="X3909" s="156" t="s">
        <v>858</v>
      </c>
      <c r="Y3909" s="83">
        <v>0.5</v>
      </c>
      <c r="Z3909" s="83">
        <v>0.5</v>
      </c>
      <c r="AA3909" s="83">
        <v>40</v>
      </c>
      <c r="AB3909" s="241">
        <f t="shared" si="288"/>
        <v>10</v>
      </c>
      <c r="AC3909" s="240" t="str">
        <f t="shared" si="289"/>
        <v>DÜŞÜK RİSK</v>
      </c>
      <c r="AD3909" s="81" t="s">
        <v>493</v>
      </c>
      <c r="AE3909" s="81" t="s">
        <v>191</v>
      </c>
      <c r="AF3909" s="240" t="s">
        <v>1274</v>
      </c>
      <c r="AG3909" s="83" t="s">
        <v>1220</v>
      </c>
    </row>
    <row r="3910" spans="1:33" ht="140" x14ac:dyDescent="0.45">
      <c r="A3910" s="152">
        <v>3903</v>
      </c>
      <c r="B3910" s="153">
        <v>45896</v>
      </c>
      <c r="C3910" s="81" t="s">
        <v>66</v>
      </c>
      <c r="D3910" s="81" t="s">
        <v>6755</v>
      </c>
      <c r="E3910" s="254" t="s">
        <v>3193</v>
      </c>
      <c r="F3910" s="154" t="s">
        <v>132</v>
      </c>
      <c r="G3910" s="83" t="s">
        <v>1275</v>
      </c>
      <c r="H3910" s="83" t="s">
        <v>1284</v>
      </c>
      <c r="I3910" s="83" t="s">
        <v>1285</v>
      </c>
      <c r="J3910" s="83" t="s">
        <v>1286</v>
      </c>
      <c r="K3910" s="83" t="s">
        <v>857</v>
      </c>
      <c r="L3910" s="84" t="s">
        <v>1287</v>
      </c>
      <c r="M3910" s="84" t="s">
        <v>917</v>
      </c>
      <c r="N3910" s="83">
        <v>1</v>
      </c>
      <c r="O3910" s="83">
        <v>0.5</v>
      </c>
      <c r="P3910" s="83">
        <v>40</v>
      </c>
      <c r="Q3910" s="241">
        <f t="shared" si="286"/>
        <v>20</v>
      </c>
      <c r="R3910" s="240" t="str">
        <f t="shared" si="287"/>
        <v>OLASI RİSK</v>
      </c>
      <c r="S3910" s="84" t="s">
        <v>918</v>
      </c>
      <c r="T3910" s="83" t="s">
        <v>191</v>
      </c>
      <c r="U3910" s="155" t="s">
        <v>2375</v>
      </c>
      <c r="V3910" s="85" t="s">
        <v>558</v>
      </c>
      <c r="W3910" s="156" t="s">
        <v>2375</v>
      </c>
      <c r="X3910" s="156" t="s">
        <v>858</v>
      </c>
      <c r="Y3910" s="83">
        <v>0.5</v>
      </c>
      <c r="Z3910" s="83">
        <v>0.5</v>
      </c>
      <c r="AA3910" s="83">
        <v>40</v>
      </c>
      <c r="AB3910" s="241">
        <f t="shared" si="288"/>
        <v>10</v>
      </c>
      <c r="AC3910" s="240" t="str">
        <f t="shared" si="289"/>
        <v>DÜŞÜK RİSK</v>
      </c>
      <c r="AD3910" s="81" t="s">
        <v>493</v>
      </c>
      <c r="AE3910" s="81" t="s">
        <v>191</v>
      </c>
      <c r="AF3910" s="240" t="s">
        <v>1274</v>
      </c>
      <c r="AG3910" s="83" t="s">
        <v>1220</v>
      </c>
    </row>
    <row r="3911" spans="1:33" ht="122.5" x14ac:dyDescent="0.45">
      <c r="A3911" s="152">
        <v>3904</v>
      </c>
      <c r="B3911" s="153">
        <v>45896</v>
      </c>
      <c r="C3911" s="81" t="s">
        <v>66</v>
      </c>
      <c r="D3911" s="81" t="s">
        <v>6755</v>
      </c>
      <c r="E3911" s="254" t="s">
        <v>3193</v>
      </c>
      <c r="F3911" s="154" t="s">
        <v>132</v>
      </c>
      <c r="G3911" s="83" t="s">
        <v>1275</v>
      </c>
      <c r="H3911" s="83" t="s">
        <v>1288</v>
      </c>
      <c r="I3911" s="83" t="s">
        <v>1285</v>
      </c>
      <c r="J3911" s="83" t="s">
        <v>1289</v>
      </c>
      <c r="K3911" s="83" t="s">
        <v>857</v>
      </c>
      <c r="L3911" s="84" t="s">
        <v>1279</v>
      </c>
      <c r="M3911" s="84" t="s">
        <v>917</v>
      </c>
      <c r="N3911" s="83">
        <v>1</v>
      </c>
      <c r="O3911" s="83">
        <v>0.5</v>
      </c>
      <c r="P3911" s="83">
        <v>40</v>
      </c>
      <c r="Q3911" s="241">
        <f t="shared" si="286"/>
        <v>20</v>
      </c>
      <c r="R3911" s="240" t="str">
        <f t="shared" si="287"/>
        <v>OLASI RİSK</v>
      </c>
      <c r="S3911" s="84" t="s">
        <v>918</v>
      </c>
      <c r="T3911" s="83" t="s">
        <v>191</v>
      </c>
      <c r="U3911" s="155" t="s">
        <v>2375</v>
      </c>
      <c r="V3911" s="85" t="s">
        <v>558</v>
      </c>
      <c r="W3911" s="156" t="s">
        <v>2375</v>
      </c>
      <c r="X3911" s="156" t="s">
        <v>858</v>
      </c>
      <c r="Y3911" s="83">
        <v>0.5</v>
      </c>
      <c r="Z3911" s="83">
        <v>0.5</v>
      </c>
      <c r="AA3911" s="83">
        <v>40</v>
      </c>
      <c r="AB3911" s="241">
        <f t="shared" si="288"/>
        <v>10</v>
      </c>
      <c r="AC3911" s="240" t="str">
        <f t="shared" si="289"/>
        <v>DÜŞÜK RİSK</v>
      </c>
      <c r="AD3911" s="81" t="s">
        <v>493</v>
      </c>
      <c r="AE3911" s="81" t="s">
        <v>191</v>
      </c>
      <c r="AF3911" s="240" t="s">
        <v>1274</v>
      </c>
      <c r="AG3911" s="83" t="s">
        <v>1220</v>
      </c>
    </row>
    <row r="3912" spans="1:33" ht="105" x14ac:dyDescent="0.45">
      <c r="A3912" s="152">
        <v>3905</v>
      </c>
      <c r="B3912" s="153">
        <v>45896</v>
      </c>
      <c r="C3912" s="81" t="s">
        <v>66</v>
      </c>
      <c r="D3912" s="81" t="s">
        <v>6755</v>
      </c>
      <c r="E3912" s="254" t="s">
        <v>3193</v>
      </c>
      <c r="F3912" s="154" t="s">
        <v>132</v>
      </c>
      <c r="G3912" s="83" t="s">
        <v>1275</v>
      </c>
      <c r="H3912" s="83" t="s">
        <v>1290</v>
      </c>
      <c r="I3912" s="83" t="s">
        <v>1291</v>
      </c>
      <c r="J3912" s="83" t="s">
        <v>1292</v>
      </c>
      <c r="K3912" s="83" t="s">
        <v>857</v>
      </c>
      <c r="L3912" s="84" t="s">
        <v>1293</v>
      </c>
      <c r="M3912" s="84" t="s">
        <v>917</v>
      </c>
      <c r="N3912" s="83">
        <v>0.5</v>
      </c>
      <c r="O3912" s="83">
        <v>0.5</v>
      </c>
      <c r="P3912" s="83">
        <v>40</v>
      </c>
      <c r="Q3912" s="241">
        <f t="shared" si="286"/>
        <v>10</v>
      </c>
      <c r="R3912" s="240" t="str">
        <f t="shared" si="287"/>
        <v>DÜŞÜK RİSK</v>
      </c>
      <c r="S3912" s="84" t="s">
        <v>918</v>
      </c>
      <c r="T3912" s="83" t="s">
        <v>191</v>
      </c>
      <c r="U3912" s="155" t="s">
        <v>2375</v>
      </c>
      <c r="V3912" s="85" t="s">
        <v>558</v>
      </c>
      <c r="W3912" s="156" t="s">
        <v>2375</v>
      </c>
      <c r="X3912" s="156" t="s">
        <v>858</v>
      </c>
      <c r="Y3912" s="83">
        <v>0.5</v>
      </c>
      <c r="Z3912" s="83">
        <v>0.5</v>
      </c>
      <c r="AA3912" s="83">
        <v>40</v>
      </c>
      <c r="AB3912" s="241">
        <f t="shared" si="288"/>
        <v>10</v>
      </c>
      <c r="AC3912" s="240" t="str">
        <f t="shared" si="289"/>
        <v>DÜŞÜK RİSK</v>
      </c>
      <c r="AD3912" s="81" t="s">
        <v>493</v>
      </c>
      <c r="AE3912" s="81" t="s">
        <v>191</v>
      </c>
      <c r="AF3912" s="240" t="s">
        <v>1274</v>
      </c>
      <c r="AG3912" s="83" t="s">
        <v>1220</v>
      </c>
    </row>
    <row r="3913" spans="1:33" ht="122.5" x14ac:dyDescent="0.45">
      <c r="A3913" s="152">
        <v>3906</v>
      </c>
      <c r="B3913" s="153">
        <v>45896</v>
      </c>
      <c r="C3913" s="83" t="s">
        <v>66</v>
      </c>
      <c r="D3913" s="81" t="s">
        <v>6756</v>
      </c>
      <c r="E3913" s="254" t="s">
        <v>3193</v>
      </c>
      <c r="F3913" s="154" t="s">
        <v>132</v>
      </c>
      <c r="G3913" s="83" t="s">
        <v>1294</v>
      </c>
      <c r="H3913" s="83" t="s">
        <v>1295</v>
      </c>
      <c r="I3913" s="83" t="s">
        <v>1296</v>
      </c>
      <c r="J3913" s="83" t="s">
        <v>924</v>
      </c>
      <c r="K3913" s="83" t="s">
        <v>1008</v>
      </c>
      <c r="L3913" s="84" t="s">
        <v>1297</v>
      </c>
      <c r="M3913" s="84" t="s">
        <v>1169</v>
      </c>
      <c r="N3913" s="83">
        <v>0.5</v>
      </c>
      <c r="O3913" s="83">
        <v>0.5</v>
      </c>
      <c r="P3913" s="83">
        <v>7</v>
      </c>
      <c r="Q3913" s="241">
        <f t="shared" si="286"/>
        <v>1.75</v>
      </c>
      <c r="R3913" s="240" t="str">
        <f t="shared" si="287"/>
        <v>DÜŞÜK RİSK</v>
      </c>
      <c r="S3913" s="84" t="s">
        <v>918</v>
      </c>
      <c r="T3913" s="83" t="s">
        <v>191</v>
      </c>
      <c r="U3913" s="155" t="s">
        <v>2375</v>
      </c>
      <c r="V3913" s="85" t="s">
        <v>558</v>
      </c>
      <c r="W3913" s="156" t="s">
        <v>2375</v>
      </c>
      <c r="X3913" s="156" t="s">
        <v>858</v>
      </c>
      <c r="Y3913" s="83">
        <v>0.5</v>
      </c>
      <c r="Z3913" s="83">
        <v>0.5</v>
      </c>
      <c r="AA3913" s="83">
        <v>7</v>
      </c>
      <c r="AB3913" s="241">
        <f t="shared" si="288"/>
        <v>1.75</v>
      </c>
      <c r="AC3913" s="240" t="str">
        <f t="shared" si="289"/>
        <v>DÜŞÜK RİSK</v>
      </c>
      <c r="AD3913" s="81" t="s">
        <v>493</v>
      </c>
      <c r="AE3913" s="81" t="s">
        <v>191</v>
      </c>
      <c r="AF3913" s="240" t="s">
        <v>1274</v>
      </c>
      <c r="AG3913" s="83" t="s">
        <v>1298</v>
      </c>
    </row>
    <row r="3914" spans="1:33" ht="105" x14ac:dyDescent="0.45">
      <c r="A3914" s="152">
        <v>3907</v>
      </c>
      <c r="B3914" s="153">
        <v>45896</v>
      </c>
      <c r="C3914" s="83" t="s">
        <v>66</v>
      </c>
      <c r="D3914" s="81" t="s">
        <v>6756</v>
      </c>
      <c r="E3914" s="254" t="s">
        <v>3193</v>
      </c>
      <c r="F3914" s="154" t="s">
        <v>132</v>
      </c>
      <c r="G3914" s="83" t="s">
        <v>1294</v>
      </c>
      <c r="H3914" s="83" t="s">
        <v>1299</v>
      </c>
      <c r="I3914" s="83" t="s">
        <v>1300</v>
      </c>
      <c r="J3914" s="83" t="s">
        <v>1301</v>
      </c>
      <c r="K3914" s="83" t="s">
        <v>1008</v>
      </c>
      <c r="L3914" s="84" t="s">
        <v>1302</v>
      </c>
      <c r="M3914" s="84" t="s">
        <v>1169</v>
      </c>
      <c r="N3914" s="83">
        <v>3</v>
      </c>
      <c r="O3914" s="83">
        <v>1</v>
      </c>
      <c r="P3914" s="83">
        <v>7</v>
      </c>
      <c r="Q3914" s="241">
        <f t="shared" si="286"/>
        <v>21</v>
      </c>
      <c r="R3914" s="240" t="str">
        <f t="shared" si="287"/>
        <v>OLASI RİSK</v>
      </c>
      <c r="S3914" s="84" t="s">
        <v>918</v>
      </c>
      <c r="T3914" s="83" t="s">
        <v>191</v>
      </c>
      <c r="U3914" s="155" t="s">
        <v>2375</v>
      </c>
      <c r="V3914" s="85" t="s">
        <v>558</v>
      </c>
      <c r="W3914" s="156" t="s">
        <v>2375</v>
      </c>
      <c r="X3914" s="156" t="s">
        <v>858</v>
      </c>
      <c r="Y3914" s="83">
        <v>1</v>
      </c>
      <c r="Z3914" s="83">
        <v>0.5</v>
      </c>
      <c r="AA3914" s="83">
        <v>3</v>
      </c>
      <c r="AB3914" s="241">
        <f t="shared" si="288"/>
        <v>1.5</v>
      </c>
      <c r="AC3914" s="240" t="str">
        <f t="shared" si="289"/>
        <v>DÜŞÜK RİSK</v>
      </c>
      <c r="AD3914" s="81" t="s">
        <v>132</v>
      </c>
      <c r="AE3914" s="81" t="s">
        <v>191</v>
      </c>
      <c r="AF3914" s="240" t="s">
        <v>921</v>
      </c>
      <c r="AG3914" s="83" t="s">
        <v>1298</v>
      </c>
    </row>
    <row r="3915" spans="1:33" ht="157.5" x14ac:dyDescent="0.45">
      <c r="A3915" s="152">
        <v>3908</v>
      </c>
      <c r="B3915" s="153">
        <v>45896</v>
      </c>
      <c r="C3915" s="83" t="s">
        <v>66</v>
      </c>
      <c r="D3915" s="81" t="s">
        <v>6756</v>
      </c>
      <c r="E3915" s="254" t="s">
        <v>3193</v>
      </c>
      <c r="F3915" s="154" t="s">
        <v>132</v>
      </c>
      <c r="G3915" s="83" t="s">
        <v>1303</v>
      </c>
      <c r="H3915" s="83" t="s">
        <v>1304</v>
      </c>
      <c r="I3915" s="83" t="s">
        <v>1305</v>
      </c>
      <c r="J3915" s="83" t="s">
        <v>1306</v>
      </c>
      <c r="K3915" s="83" t="s">
        <v>1008</v>
      </c>
      <c r="L3915" s="84" t="s">
        <v>1307</v>
      </c>
      <c r="M3915" s="84" t="s">
        <v>1169</v>
      </c>
      <c r="N3915" s="83">
        <v>1</v>
      </c>
      <c r="O3915" s="83">
        <v>1</v>
      </c>
      <c r="P3915" s="83">
        <v>40</v>
      </c>
      <c r="Q3915" s="241">
        <f t="shared" ref="Q3915:Q3978" si="290">IF(OR(ISBLANK(N3915)=TRUE,ISBLANK(O3915)=TRUE,ISBLANK(P3915)=TRUE),"",PRODUCT(N3915,O3915,P3915))</f>
        <v>40</v>
      </c>
      <c r="R3915" s="240" t="str">
        <f t="shared" ref="R3915:R3978" si="291">IF(Q3915="","",IF(AND(Q3915&gt;=0,Q3915&lt;20),"DÜŞÜK RİSK",IF(AND(Q3915&gt;=20,Q3915&lt;70),"OLASI RİSK",IF(AND(Q3915&gt;=70,Q3915&lt;200),"ÖNEMLİ RİSK",IF(AND(Q3915&gt;=200,Q3915&lt;400),"YÜKSEK RİSK",IF(Q3915&gt;=400,"KABUL EDİLEMEZ RİSK",""))))))</f>
        <v>OLASI RİSK</v>
      </c>
      <c r="S3915" s="84" t="s">
        <v>918</v>
      </c>
      <c r="T3915" s="83" t="s">
        <v>191</v>
      </c>
      <c r="U3915" s="155" t="s">
        <v>2375</v>
      </c>
      <c r="V3915" s="85" t="s">
        <v>558</v>
      </c>
      <c r="W3915" s="156" t="s">
        <v>2375</v>
      </c>
      <c r="X3915" s="156" t="s">
        <v>858</v>
      </c>
      <c r="Y3915" s="83">
        <v>0.5</v>
      </c>
      <c r="Z3915" s="83">
        <v>0.5</v>
      </c>
      <c r="AA3915" s="83">
        <v>40</v>
      </c>
      <c r="AB3915" s="241">
        <f t="shared" ref="AB3915:AB3978" si="292">IF(OR(ISBLANK(Y3915)=TRUE,ISBLANK(Z3915)=TRUE,ISBLANK(AA3915)=TRUE),"",PRODUCT(Y3915,Z3915,AA3915))</f>
        <v>10</v>
      </c>
      <c r="AC3915" s="240" t="str">
        <f t="shared" ref="AC3915:AC3978" si="293">IF(AB3915="","",IF(AND(AB3915&gt;=0,AB3915&lt;20),"DÜŞÜK RİSK",IF(AND(AB3915&gt;=20,AB3915&lt;70),"OLASI RİSK",IF(AND(AB3915&gt;=70,AB3915&lt;200),"ÖNEMLİ RİSK",IF(AND(AB3915&gt;=200,AB3915&lt;400),"YÜKSEK RİSK",IF(AB3915&gt;=400,"KABUL EDİLEMEZ RİSK",""))))))</f>
        <v>DÜŞÜK RİSK</v>
      </c>
      <c r="AD3915" s="81" t="s">
        <v>132</v>
      </c>
      <c r="AE3915" s="81" t="s">
        <v>191</v>
      </c>
      <c r="AF3915" s="240" t="s">
        <v>921</v>
      </c>
      <c r="AG3915" s="83" t="s">
        <v>1298</v>
      </c>
    </row>
    <row r="3916" spans="1:33" ht="157.5" x14ac:dyDescent="0.45">
      <c r="A3916" s="152">
        <v>3909</v>
      </c>
      <c r="B3916" s="153">
        <v>45896</v>
      </c>
      <c r="C3916" s="83" t="s">
        <v>66</v>
      </c>
      <c r="D3916" s="81" t="s">
        <v>6756</v>
      </c>
      <c r="E3916" s="254" t="s">
        <v>3193</v>
      </c>
      <c r="F3916" s="154" t="s">
        <v>132</v>
      </c>
      <c r="G3916" s="83" t="s">
        <v>1308</v>
      </c>
      <c r="H3916" s="83" t="s">
        <v>1309</v>
      </c>
      <c r="I3916" s="83" t="s">
        <v>1310</v>
      </c>
      <c r="J3916" s="83" t="s">
        <v>1311</v>
      </c>
      <c r="K3916" s="83" t="s">
        <v>1008</v>
      </c>
      <c r="L3916" s="84" t="s">
        <v>1312</v>
      </c>
      <c r="M3916" s="84" t="s">
        <v>1169</v>
      </c>
      <c r="N3916" s="83">
        <v>3</v>
      </c>
      <c r="O3916" s="83">
        <v>3</v>
      </c>
      <c r="P3916" s="83">
        <v>15</v>
      </c>
      <c r="Q3916" s="241">
        <f t="shared" si="290"/>
        <v>135</v>
      </c>
      <c r="R3916" s="240" t="str">
        <f t="shared" si="291"/>
        <v>ÖNEMLİ RİSK</v>
      </c>
      <c r="S3916" s="84" t="s">
        <v>918</v>
      </c>
      <c r="T3916" s="83" t="s">
        <v>191</v>
      </c>
      <c r="U3916" s="155" t="s">
        <v>2375</v>
      </c>
      <c r="V3916" s="85" t="s">
        <v>558</v>
      </c>
      <c r="W3916" s="156" t="s">
        <v>2375</v>
      </c>
      <c r="X3916" s="156" t="s">
        <v>858</v>
      </c>
      <c r="Y3916" s="83">
        <v>0.5</v>
      </c>
      <c r="Z3916" s="83">
        <v>0.5</v>
      </c>
      <c r="AA3916" s="83">
        <v>15</v>
      </c>
      <c r="AB3916" s="241">
        <f t="shared" si="292"/>
        <v>3.75</v>
      </c>
      <c r="AC3916" s="240" t="str">
        <f t="shared" si="293"/>
        <v>DÜŞÜK RİSK</v>
      </c>
      <c r="AD3916" s="81" t="s">
        <v>132</v>
      </c>
      <c r="AE3916" s="81" t="s">
        <v>191</v>
      </c>
      <c r="AF3916" s="240" t="s">
        <v>921</v>
      </c>
      <c r="AG3916" s="83" t="s">
        <v>1298</v>
      </c>
    </row>
    <row r="3917" spans="1:33" ht="175" x14ac:dyDescent="0.45">
      <c r="A3917" s="152">
        <v>3910</v>
      </c>
      <c r="B3917" s="153">
        <v>45896</v>
      </c>
      <c r="C3917" s="83" t="s">
        <v>66</v>
      </c>
      <c r="D3917" s="81" t="s">
        <v>6756</v>
      </c>
      <c r="E3917" s="254" t="s">
        <v>3193</v>
      </c>
      <c r="F3917" s="154" t="s">
        <v>132</v>
      </c>
      <c r="G3917" s="83" t="s">
        <v>1313</v>
      </c>
      <c r="H3917" s="83" t="s">
        <v>1314</v>
      </c>
      <c r="I3917" s="83" t="s">
        <v>1315</v>
      </c>
      <c r="J3917" s="83" t="s">
        <v>1306</v>
      </c>
      <c r="K3917" s="83" t="s">
        <v>1008</v>
      </c>
      <c r="L3917" s="84" t="s">
        <v>1316</v>
      </c>
      <c r="M3917" s="84" t="s">
        <v>1169</v>
      </c>
      <c r="N3917" s="83">
        <v>1</v>
      </c>
      <c r="O3917" s="83">
        <v>0.5</v>
      </c>
      <c r="P3917" s="83">
        <v>15</v>
      </c>
      <c r="Q3917" s="241">
        <f t="shared" si="290"/>
        <v>7.5</v>
      </c>
      <c r="R3917" s="240" t="str">
        <f t="shared" si="291"/>
        <v>DÜŞÜK RİSK</v>
      </c>
      <c r="S3917" s="84" t="s">
        <v>918</v>
      </c>
      <c r="T3917" s="83" t="s">
        <v>72</v>
      </c>
      <c r="U3917" s="155" t="s">
        <v>2375</v>
      </c>
      <c r="V3917" s="85" t="s">
        <v>558</v>
      </c>
      <c r="W3917" s="156" t="s">
        <v>2375</v>
      </c>
      <c r="X3917" s="156" t="s">
        <v>858</v>
      </c>
      <c r="Y3917" s="83">
        <v>0.5</v>
      </c>
      <c r="Z3917" s="83">
        <v>0.5</v>
      </c>
      <c r="AA3917" s="83">
        <v>40</v>
      </c>
      <c r="AB3917" s="241">
        <f t="shared" si="292"/>
        <v>10</v>
      </c>
      <c r="AC3917" s="240" t="str">
        <f t="shared" si="293"/>
        <v>DÜŞÜK RİSK</v>
      </c>
      <c r="AD3917" s="81" t="s">
        <v>493</v>
      </c>
      <c r="AE3917" s="81" t="s">
        <v>72</v>
      </c>
      <c r="AF3917" s="240" t="s">
        <v>1081</v>
      </c>
      <c r="AG3917" s="83" t="s">
        <v>1298</v>
      </c>
    </row>
    <row r="3918" spans="1:33" ht="122.5" x14ac:dyDescent="0.45">
      <c r="A3918" s="152">
        <v>3911</v>
      </c>
      <c r="B3918" s="153">
        <v>45896</v>
      </c>
      <c r="C3918" s="83" t="s">
        <v>66</v>
      </c>
      <c r="D3918" s="81" t="s">
        <v>6756</v>
      </c>
      <c r="E3918" s="254" t="s">
        <v>3193</v>
      </c>
      <c r="F3918" s="154" t="s">
        <v>132</v>
      </c>
      <c r="G3918" s="83" t="s">
        <v>1313</v>
      </c>
      <c r="H3918" s="83" t="s">
        <v>1317</v>
      </c>
      <c r="I3918" s="83" t="s">
        <v>1318</v>
      </c>
      <c r="J3918" s="83" t="s">
        <v>1306</v>
      </c>
      <c r="K3918" s="83" t="s">
        <v>1008</v>
      </c>
      <c r="L3918" s="84" t="s">
        <v>1319</v>
      </c>
      <c r="M3918" s="84" t="s">
        <v>1169</v>
      </c>
      <c r="N3918" s="83">
        <v>1</v>
      </c>
      <c r="O3918" s="83">
        <v>0.5</v>
      </c>
      <c r="P3918" s="83">
        <v>40</v>
      </c>
      <c r="Q3918" s="241">
        <f t="shared" si="290"/>
        <v>20</v>
      </c>
      <c r="R3918" s="240" t="str">
        <f t="shared" si="291"/>
        <v>OLASI RİSK</v>
      </c>
      <c r="S3918" s="84" t="s">
        <v>918</v>
      </c>
      <c r="T3918" s="83" t="s">
        <v>191</v>
      </c>
      <c r="U3918" s="155" t="s">
        <v>2375</v>
      </c>
      <c r="V3918" s="85" t="s">
        <v>558</v>
      </c>
      <c r="W3918" s="156" t="s">
        <v>2375</v>
      </c>
      <c r="X3918" s="156" t="s">
        <v>858</v>
      </c>
      <c r="Y3918" s="83">
        <v>1</v>
      </c>
      <c r="Z3918" s="83">
        <v>0.5</v>
      </c>
      <c r="AA3918" s="83">
        <v>15</v>
      </c>
      <c r="AB3918" s="241">
        <f t="shared" si="292"/>
        <v>7.5</v>
      </c>
      <c r="AC3918" s="240" t="str">
        <f t="shared" si="293"/>
        <v>DÜŞÜK RİSK</v>
      </c>
      <c r="AD3918" s="81" t="s">
        <v>132</v>
      </c>
      <c r="AE3918" s="81" t="s">
        <v>191</v>
      </c>
      <c r="AF3918" s="240" t="s">
        <v>921</v>
      </c>
      <c r="AG3918" s="83" t="s">
        <v>1298</v>
      </c>
    </row>
    <row r="3919" spans="1:33" ht="157.5" x14ac:dyDescent="0.45">
      <c r="A3919" s="152">
        <v>3912</v>
      </c>
      <c r="B3919" s="153">
        <v>45896</v>
      </c>
      <c r="C3919" s="83" t="s">
        <v>66</v>
      </c>
      <c r="D3919" s="81" t="s">
        <v>6756</v>
      </c>
      <c r="E3919" s="254" t="s">
        <v>3193</v>
      </c>
      <c r="F3919" s="154" t="s">
        <v>132</v>
      </c>
      <c r="G3919" s="83" t="s">
        <v>1313</v>
      </c>
      <c r="H3919" s="83" t="s">
        <v>1320</v>
      </c>
      <c r="I3919" s="83" t="s">
        <v>1321</v>
      </c>
      <c r="J3919" s="83" t="s">
        <v>1322</v>
      </c>
      <c r="K3919" s="83" t="s">
        <v>1008</v>
      </c>
      <c r="L3919" s="84" t="s">
        <v>1323</v>
      </c>
      <c r="M3919" s="84" t="s">
        <v>1169</v>
      </c>
      <c r="N3919" s="83">
        <v>1</v>
      </c>
      <c r="O3919" s="83">
        <v>1</v>
      </c>
      <c r="P3919" s="83">
        <v>40</v>
      </c>
      <c r="Q3919" s="241">
        <f t="shared" si="290"/>
        <v>40</v>
      </c>
      <c r="R3919" s="240" t="str">
        <f t="shared" si="291"/>
        <v>OLASI RİSK</v>
      </c>
      <c r="S3919" s="84" t="s">
        <v>918</v>
      </c>
      <c r="T3919" s="83" t="s">
        <v>72</v>
      </c>
      <c r="U3919" s="155" t="s">
        <v>2375</v>
      </c>
      <c r="V3919" s="85" t="s">
        <v>558</v>
      </c>
      <c r="W3919" s="156" t="s">
        <v>2375</v>
      </c>
      <c r="X3919" s="156" t="s">
        <v>858</v>
      </c>
      <c r="Y3919" s="83">
        <v>0.5</v>
      </c>
      <c r="Z3919" s="83">
        <v>0.5</v>
      </c>
      <c r="AA3919" s="83">
        <v>40</v>
      </c>
      <c r="AB3919" s="241">
        <f t="shared" si="292"/>
        <v>10</v>
      </c>
      <c r="AC3919" s="240" t="str">
        <f t="shared" si="293"/>
        <v>DÜŞÜK RİSK</v>
      </c>
      <c r="AD3919" s="81" t="s">
        <v>132</v>
      </c>
      <c r="AE3919" s="81" t="s">
        <v>191</v>
      </c>
      <c r="AF3919" s="240" t="s">
        <v>921</v>
      </c>
      <c r="AG3919" s="83" t="s">
        <v>1298</v>
      </c>
    </row>
    <row r="3920" spans="1:33" ht="157.5" x14ac:dyDescent="0.45">
      <c r="A3920" s="152">
        <v>3913</v>
      </c>
      <c r="B3920" s="153">
        <v>45896</v>
      </c>
      <c r="C3920" s="83" t="s">
        <v>66</v>
      </c>
      <c r="D3920" s="81" t="s">
        <v>6756</v>
      </c>
      <c r="E3920" s="254" t="s">
        <v>3193</v>
      </c>
      <c r="F3920" s="154" t="s">
        <v>132</v>
      </c>
      <c r="G3920" s="83" t="s">
        <v>1313</v>
      </c>
      <c r="H3920" s="83" t="s">
        <v>1324</v>
      </c>
      <c r="I3920" s="83" t="s">
        <v>1325</v>
      </c>
      <c r="J3920" s="83" t="s">
        <v>1326</v>
      </c>
      <c r="K3920" s="83" t="s">
        <v>1008</v>
      </c>
      <c r="L3920" s="84" t="s">
        <v>1323</v>
      </c>
      <c r="M3920" s="84" t="s">
        <v>1169</v>
      </c>
      <c r="N3920" s="83">
        <v>1</v>
      </c>
      <c r="O3920" s="83">
        <v>0.5</v>
      </c>
      <c r="P3920" s="83">
        <v>40</v>
      </c>
      <c r="Q3920" s="241">
        <f t="shared" si="290"/>
        <v>20</v>
      </c>
      <c r="R3920" s="240" t="str">
        <f t="shared" si="291"/>
        <v>OLASI RİSK</v>
      </c>
      <c r="S3920" s="84" t="s">
        <v>918</v>
      </c>
      <c r="T3920" s="83" t="s">
        <v>72</v>
      </c>
      <c r="U3920" s="155" t="s">
        <v>2375</v>
      </c>
      <c r="V3920" s="85" t="s">
        <v>558</v>
      </c>
      <c r="W3920" s="156" t="s">
        <v>2375</v>
      </c>
      <c r="X3920" s="156" t="s">
        <v>858</v>
      </c>
      <c r="Y3920" s="83">
        <v>0.5</v>
      </c>
      <c r="Z3920" s="83">
        <v>0.5</v>
      </c>
      <c r="AA3920" s="83">
        <v>40</v>
      </c>
      <c r="AB3920" s="241">
        <f t="shared" si="292"/>
        <v>10</v>
      </c>
      <c r="AC3920" s="240" t="str">
        <f t="shared" si="293"/>
        <v>DÜŞÜK RİSK</v>
      </c>
      <c r="AD3920" s="81" t="s">
        <v>493</v>
      </c>
      <c r="AE3920" s="81" t="s">
        <v>72</v>
      </c>
      <c r="AF3920" s="240" t="s">
        <v>1081</v>
      </c>
      <c r="AG3920" s="83" t="s">
        <v>1298</v>
      </c>
    </row>
    <row r="3921" spans="1:33" ht="122.5" x14ac:dyDescent="0.45">
      <c r="A3921" s="152">
        <v>3914</v>
      </c>
      <c r="B3921" s="153">
        <v>45896</v>
      </c>
      <c r="C3921" s="83" t="s">
        <v>66</v>
      </c>
      <c r="D3921" s="81" t="s">
        <v>6756</v>
      </c>
      <c r="E3921" s="254" t="s">
        <v>3193</v>
      </c>
      <c r="F3921" s="154" t="s">
        <v>132</v>
      </c>
      <c r="G3921" s="83" t="s">
        <v>1313</v>
      </c>
      <c r="H3921" s="83" t="s">
        <v>1327</v>
      </c>
      <c r="I3921" s="83" t="s">
        <v>1325</v>
      </c>
      <c r="J3921" s="83" t="s">
        <v>1328</v>
      </c>
      <c r="K3921" s="83" t="s">
        <v>1008</v>
      </c>
      <c r="L3921" s="84" t="s">
        <v>1329</v>
      </c>
      <c r="M3921" s="84" t="s">
        <v>1169</v>
      </c>
      <c r="N3921" s="83">
        <v>1</v>
      </c>
      <c r="O3921" s="83">
        <v>1</v>
      </c>
      <c r="P3921" s="83">
        <v>40</v>
      </c>
      <c r="Q3921" s="241">
        <f t="shared" si="290"/>
        <v>40</v>
      </c>
      <c r="R3921" s="240" t="str">
        <f t="shared" si="291"/>
        <v>OLASI RİSK</v>
      </c>
      <c r="S3921" s="84" t="s">
        <v>918</v>
      </c>
      <c r="T3921" s="83" t="s">
        <v>72</v>
      </c>
      <c r="U3921" s="155" t="s">
        <v>2375</v>
      </c>
      <c r="V3921" s="85" t="s">
        <v>558</v>
      </c>
      <c r="W3921" s="156" t="s">
        <v>2375</v>
      </c>
      <c r="X3921" s="156" t="s">
        <v>858</v>
      </c>
      <c r="Y3921" s="83">
        <v>1</v>
      </c>
      <c r="Z3921" s="83">
        <v>0.5</v>
      </c>
      <c r="AA3921" s="83">
        <v>15</v>
      </c>
      <c r="AB3921" s="241">
        <f t="shared" si="292"/>
        <v>7.5</v>
      </c>
      <c r="AC3921" s="240" t="str">
        <f t="shared" si="293"/>
        <v>DÜŞÜK RİSK</v>
      </c>
      <c r="AD3921" s="81" t="s">
        <v>493</v>
      </c>
      <c r="AE3921" s="81" t="s">
        <v>72</v>
      </c>
      <c r="AF3921" s="240" t="s">
        <v>1081</v>
      </c>
      <c r="AG3921" s="83" t="s">
        <v>1298</v>
      </c>
    </row>
    <row r="3922" spans="1:33" ht="87.5" x14ac:dyDescent="0.45">
      <c r="A3922" s="152">
        <v>3915</v>
      </c>
      <c r="B3922" s="153">
        <v>45896</v>
      </c>
      <c r="C3922" s="83" t="s">
        <v>66</v>
      </c>
      <c r="D3922" s="81" t="s">
        <v>6756</v>
      </c>
      <c r="E3922" s="254" t="s">
        <v>3193</v>
      </c>
      <c r="F3922" s="154" t="s">
        <v>132</v>
      </c>
      <c r="G3922" s="83" t="s">
        <v>1313</v>
      </c>
      <c r="H3922" s="83" t="s">
        <v>1330</v>
      </c>
      <c r="I3922" s="83" t="s">
        <v>1331</v>
      </c>
      <c r="J3922" s="83" t="s">
        <v>1332</v>
      </c>
      <c r="K3922" s="83" t="s">
        <v>1008</v>
      </c>
      <c r="L3922" s="84" t="s">
        <v>1333</v>
      </c>
      <c r="M3922" s="84" t="s">
        <v>1169</v>
      </c>
      <c r="N3922" s="83">
        <v>1</v>
      </c>
      <c r="O3922" s="83">
        <v>1</v>
      </c>
      <c r="P3922" s="83">
        <v>40</v>
      </c>
      <c r="Q3922" s="241">
        <f t="shared" si="290"/>
        <v>40</v>
      </c>
      <c r="R3922" s="240" t="str">
        <f t="shared" si="291"/>
        <v>OLASI RİSK</v>
      </c>
      <c r="S3922" s="84" t="s">
        <v>918</v>
      </c>
      <c r="T3922" s="83" t="s">
        <v>72</v>
      </c>
      <c r="U3922" s="155" t="s">
        <v>2375</v>
      </c>
      <c r="V3922" s="85" t="s">
        <v>558</v>
      </c>
      <c r="W3922" s="156" t="s">
        <v>2375</v>
      </c>
      <c r="X3922" s="156" t="s">
        <v>858</v>
      </c>
      <c r="Y3922" s="83">
        <v>1</v>
      </c>
      <c r="Z3922" s="83">
        <v>0.5</v>
      </c>
      <c r="AA3922" s="83">
        <v>15</v>
      </c>
      <c r="AB3922" s="241">
        <f t="shared" si="292"/>
        <v>7.5</v>
      </c>
      <c r="AC3922" s="240" t="str">
        <f t="shared" si="293"/>
        <v>DÜŞÜK RİSK</v>
      </c>
      <c r="AD3922" s="81" t="s">
        <v>493</v>
      </c>
      <c r="AE3922" s="81" t="s">
        <v>72</v>
      </c>
      <c r="AF3922" s="240" t="s">
        <v>1081</v>
      </c>
      <c r="AG3922" s="83" t="s">
        <v>1298</v>
      </c>
    </row>
    <row r="3923" spans="1:33" ht="87.5" x14ac:dyDescent="0.45">
      <c r="A3923" s="152">
        <v>3916</v>
      </c>
      <c r="B3923" s="153">
        <v>45896</v>
      </c>
      <c r="C3923" s="83" t="s">
        <v>66</v>
      </c>
      <c r="D3923" s="81" t="s">
        <v>6756</v>
      </c>
      <c r="E3923" s="254" t="s">
        <v>3193</v>
      </c>
      <c r="F3923" s="154" t="s">
        <v>132</v>
      </c>
      <c r="G3923" s="83" t="s">
        <v>1334</v>
      </c>
      <c r="H3923" s="83" t="s">
        <v>1335</v>
      </c>
      <c r="I3923" s="83" t="s">
        <v>1336</v>
      </c>
      <c r="J3923" s="83" t="s">
        <v>1337</v>
      </c>
      <c r="K3923" s="83" t="s">
        <v>1008</v>
      </c>
      <c r="L3923" s="84" t="s">
        <v>1338</v>
      </c>
      <c r="M3923" s="84" t="s">
        <v>917</v>
      </c>
      <c r="N3923" s="83">
        <v>0.5</v>
      </c>
      <c r="O3923" s="83">
        <v>0.5</v>
      </c>
      <c r="P3923" s="83">
        <v>40</v>
      </c>
      <c r="Q3923" s="241">
        <f t="shared" si="290"/>
        <v>10</v>
      </c>
      <c r="R3923" s="240" t="str">
        <f t="shared" si="291"/>
        <v>DÜŞÜK RİSK</v>
      </c>
      <c r="S3923" s="84" t="s">
        <v>918</v>
      </c>
      <c r="T3923" s="83" t="s">
        <v>72</v>
      </c>
      <c r="U3923" s="155" t="s">
        <v>2375</v>
      </c>
      <c r="V3923" s="85" t="s">
        <v>558</v>
      </c>
      <c r="W3923" s="156" t="s">
        <v>2375</v>
      </c>
      <c r="X3923" s="156" t="s">
        <v>858</v>
      </c>
      <c r="Y3923" s="83">
        <v>0.5</v>
      </c>
      <c r="Z3923" s="83">
        <v>0.5</v>
      </c>
      <c r="AA3923" s="83">
        <v>40</v>
      </c>
      <c r="AB3923" s="241">
        <f t="shared" si="292"/>
        <v>10</v>
      </c>
      <c r="AC3923" s="240" t="str">
        <f t="shared" si="293"/>
        <v>DÜŞÜK RİSK</v>
      </c>
      <c r="AD3923" s="81" t="s">
        <v>493</v>
      </c>
      <c r="AE3923" s="81" t="s">
        <v>72</v>
      </c>
      <c r="AF3923" s="240" t="s">
        <v>1274</v>
      </c>
      <c r="AG3923" s="83" t="s">
        <v>1298</v>
      </c>
    </row>
    <row r="3924" spans="1:33" ht="192.5" x14ac:dyDescent="0.45">
      <c r="A3924" s="152">
        <v>3917</v>
      </c>
      <c r="B3924" s="153">
        <v>45896</v>
      </c>
      <c r="C3924" s="83" t="s">
        <v>66</v>
      </c>
      <c r="D3924" s="81" t="s">
        <v>6756</v>
      </c>
      <c r="E3924" s="254" t="s">
        <v>3193</v>
      </c>
      <c r="F3924" s="154" t="s">
        <v>132</v>
      </c>
      <c r="G3924" s="83" t="s">
        <v>1339</v>
      </c>
      <c r="H3924" s="83" t="s">
        <v>1340</v>
      </c>
      <c r="I3924" s="83" t="s">
        <v>1341</v>
      </c>
      <c r="J3924" s="83" t="s">
        <v>1342</v>
      </c>
      <c r="K3924" s="83" t="s">
        <v>1008</v>
      </c>
      <c r="L3924" s="84" t="s">
        <v>1343</v>
      </c>
      <c r="M3924" s="84" t="s">
        <v>917</v>
      </c>
      <c r="N3924" s="83">
        <v>0.5</v>
      </c>
      <c r="O3924" s="83">
        <v>0.5</v>
      </c>
      <c r="P3924" s="83">
        <v>100</v>
      </c>
      <c r="Q3924" s="241">
        <f t="shared" si="290"/>
        <v>25</v>
      </c>
      <c r="R3924" s="240" t="str">
        <f t="shared" si="291"/>
        <v>OLASI RİSK</v>
      </c>
      <c r="S3924" s="84" t="s">
        <v>918</v>
      </c>
      <c r="T3924" s="83" t="s">
        <v>191</v>
      </c>
      <c r="U3924" s="155" t="s">
        <v>2375</v>
      </c>
      <c r="V3924" s="85" t="s">
        <v>558</v>
      </c>
      <c r="W3924" s="156" t="s">
        <v>2375</v>
      </c>
      <c r="X3924" s="156" t="s">
        <v>858</v>
      </c>
      <c r="Y3924" s="83">
        <v>0.5</v>
      </c>
      <c r="Z3924" s="83">
        <v>0.5</v>
      </c>
      <c r="AA3924" s="83">
        <v>40</v>
      </c>
      <c r="AB3924" s="241">
        <f t="shared" si="292"/>
        <v>10</v>
      </c>
      <c r="AC3924" s="240" t="str">
        <f t="shared" si="293"/>
        <v>DÜŞÜK RİSK</v>
      </c>
      <c r="AD3924" s="81" t="s">
        <v>493</v>
      </c>
      <c r="AE3924" s="81" t="s">
        <v>191</v>
      </c>
      <c r="AF3924" s="240" t="s">
        <v>1274</v>
      </c>
      <c r="AG3924" s="83" t="s">
        <v>1298</v>
      </c>
    </row>
    <row r="3925" spans="1:33" ht="140" x14ac:dyDescent="0.45">
      <c r="A3925" s="152">
        <v>3918</v>
      </c>
      <c r="B3925" s="153">
        <v>45896</v>
      </c>
      <c r="C3925" s="83" t="s">
        <v>66</v>
      </c>
      <c r="D3925" s="81" t="s">
        <v>6756</v>
      </c>
      <c r="E3925" s="254" t="s">
        <v>3193</v>
      </c>
      <c r="F3925" s="154" t="s">
        <v>132</v>
      </c>
      <c r="G3925" s="83" t="s">
        <v>1339</v>
      </c>
      <c r="H3925" s="83" t="s">
        <v>1344</v>
      </c>
      <c r="I3925" s="83" t="s">
        <v>1345</v>
      </c>
      <c r="J3925" s="83" t="s">
        <v>1346</v>
      </c>
      <c r="K3925" s="83" t="s">
        <v>1008</v>
      </c>
      <c r="L3925" s="84" t="s">
        <v>1347</v>
      </c>
      <c r="M3925" s="84" t="s">
        <v>917</v>
      </c>
      <c r="N3925" s="83">
        <v>1</v>
      </c>
      <c r="O3925" s="83">
        <v>0.5</v>
      </c>
      <c r="P3925" s="83">
        <v>100</v>
      </c>
      <c r="Q3925" s="241">
        <f t="shared" si="290"/>
        <v>50</v>
      </c>
      <c r="R3925" s="240" t="str">
        <f t="shared" si="291"/>
        <v>OLASI RİSK</v>
      </c>
      <c r="S3925" s="84" t="s">
        <v>918</v>
      </c>
      <c r="T3925" s="83" t="s">
        <v>191</v>
      </c>
      <c r="U3925" s="155" t="s">
        <v>2375</v>
      </c>
      <c r="V3925" s="85" t="s">
        <v>558</v>
      </c>
      <c r="W3925" s="156" t="s">
        <v>2375</v>
      </c>
      <c r="X3925" s="156" t="s">
        <v>858</v>
      </c>
      <c r="Y3925" s="83">
        <v>0.5</v>
      </c>
      <c r="Z3925" s="83">
        <v>0.5</v>
      </c>
      <c r="AA3925" s="83">
        <v>40</v>
      </c>
      <c r="AB3925" s="241">
        <f t="shared" si="292"/>
        <v>10</v>
      </c>
      <c r="AC3925" s="240" t="str">
        <f t="shared" si="293"/>
        <v>DÜŞÜK RİSK</v>
      </c>
      <c r="AD3925" s="81" t="s">
        <v>132</v>
      </c>
      <c r="AE3925" s="81" t="s">
        <v>191</v>
      </c>
      <c r="AF3925" s="240" t="s">
        <v>921</v>
      </c>
      <c r="AG3925" s="83" t="s">
        <v>1298</v>
      </c>
    </row>
    <row r="3926" spans="1:33" ht="175" x14ac:dyDescent="0.45">
      <c r="A3926" s="152">
        <v>3919</v>
      </c>
      <c r="B3926" s="153">
        <v>45896</v>
      </c>
      <c r="C3926" s="83" t="s">
        <v>66</v>
      </c>
      <c r="D3926" s="81" t="s">
        <v>6756</v>
      </c>
      <c r="E3926" s="254" t="s">
        <v>3193</v>
      </c>
      <c r="F3926" s="154" t="s">
        <v>132</v>
      </c>
      <c r="G3926" s="83" t="s">
        <v>1348</v>
      </c>
      <c r="H3926" s="83" t="s">
        <v>1349</v>
      </c>
      <c r="I3926" s="83" t="s">
        <v>1350</v>
      </c>
      <c r="J3926" s="83" t="s">
        <v>1351</v>
      </c>
      <c r="K3926" s="83" t="s">
        <v>1008</v>
      </c>
      <c r="L3926" s="84" t="s">
        <v>1352</v>
      </c>
      <c r="M3926" s="84" t="s">
        <v>917</v>
      </c>
      <c r="N3926" s="83">
        <v>1</v>
      </c>
      <c r="O3926" s="83">
        <v>0.5</v>
      </c>
      <c r="P3926" s="83">
        <v>100</v>
      </c>
      <c r="Q3926" s="241">
        <f t="shared" si="290"/>
        <v>50</v>
      </c>
      <c r="R3926" s="240" t="str">
        <f t="shared" si="291"/>
        <v>OLASI RİSK</v>
      </c>
      <c r="S3926" s="84" t="s">
        <v>918</v>
      </c>
      <c r="T3926" s="83" t="s">
        <v>132</v>
      </c>
      <c r="U3926" s="155" t="s">
        <v>2375</v>
      </c>
      <c r="V3926" s="85" t="s">
        <v>558</v>
      </c>
      <c r="W3926" s="156" t="s">
        <v>2375</v>
      </c>
      <c r="X3926" s="156" t="s">
        <v>858</v>
      </c>
      <c r="Y3926" s="83">
        <v>0.5</v>
      </c>
      <c r="Z3926" s="83">
        <v>0.5</v>
      </c>
      <c r="AA3926" s="83">
        <v>40</v>
      </c>
      <c r="AB3926" s="241">
        <f t="shared" si="292"/>
        <v>10</v>
      </c>
      <c r="AC3926" s="240" t="str">
        <f t="shared" si="293"/>
        <v>DÜŞÜK RİSK</v>
      </c>
      <c r="AD3926" s="81" t="s">
        <v>132</v>
      </c>
      <c r="AE3926" s="81" t="s">
        <v>132</v>
      </c>
      <c r="AF3926" s="240" t="s">
        <v>1353</v>
      </c>
      <c r="AG3926" s="83" t="s">
        <v>1298</v>
      </c>
    </row>
    <row r="3927" spans="1:33" ht="175" x14ac:dyDescent="0.45">
      <c r="A3927" s="152">
        <v>3920</v>
      </c>
      <c r="B3927" s="153">
        <v>45896</v>
      </c>
      <c r="C3927" s="83" t="s">
        <v>66</v>
      </c>
      <c r="D3927" s="81" t="s">
        <v>6756</v>
      </c>
      <c r="E3927" s="254" t="s">
        <v>3193</v>
      </c>
      <c r="F3927" s="154" t="s">
        <v>132</v>
      </c>
      <c r="G3927" s="83" t="s">
        <v>1339</v>
      </c>
      <c r="H3927" s="83" t="s">
        <v>1354</v>
      </c>
      <c r="I3927" s="83" t="s">
        <v>1355</v>
      </c>
      <c r="J3927" s="83" t="s">
        <v>1356</v>
      </c>
      <c r="K3927" s="83" t="s">
        <v>1008</v>
      </c>
      <c r="L3927" s="84" t="s">
        <v>4794</v>
      </c>
      <c r="M3927" s="84" t="s">
        <v>917</v>
      </c>
      <c r="N3927" s="83">
        <v>1</v>
      </c>
      <c r="O3927" s="83">
        <v>0.5</v>
      </c>
      <c r="P3927" s="83">
        <v>100</v>
      </c>
      <c r="Q3927" s="241">
        <f t="shared" si="290"/>
        <v>50</v>
      </c>
      <c r="R3927" s="240" t="str">
        <f t="shared" si="291"/>
        <v>OLASI RİSK</v>
      </c>
      <c r="S3927" s="84" t="s">
        <v>918</v>
      </c>
      <c r="T3927" s="83" t="s">
        <v>132</v>
      </c>
      <c r="U3927" s="155" t="s">
        <v>2375</v>
      </c>
      <c r="V3927" s="85" t="s">
        <v>558</v>
      </c>
      <c r="W3927" s="156" t="s">
        <v>2375</v>
      </c>
      <c r="X3927" s="156" t="s">
        <v>858</v>
      </c>
      <c r="Y3927" s="83">
        <v>0.5</v>
      </c>
      <c r="Z3927" s="83">
        <v>0.5</v>
      </c>
      <c r="AA3927" s="83">
        <v>40</v>
      </c>
      <c r="AB3927" s="241">
        <f t="shared" si="292"/>
        <v>10</v>
      </c>
      <c r="AC3927" s="240" t="str">
        <f t="shared" si="293"/>
        <v>DÜŞÜK RİSK</v>
      </c>
      <c r="AD3927" s="81" t="s">
        <v>132</v>
      </c>
      <c r="AE3927" s="81" t="s">
        <v>132</v>
      </c>
      <c r="AF3927" s="240" t="s">
        <v>1353</v>
      </c>
      <c r="AG3927" s="83" t="s">
        <v>1298</v>
      </c>
    </row>
    <row r="3928" spans="1:33" ht="140" x14ac:dyDescent="0.45">
      <c r="A3928" s="152">
        <v>3921</v>
      </c>
      <c r="B3928" s="153">
        <v>45896</v>
      </c>
      <c r="C3928" s="83" t="s">
        <v>66</v>
      </c>
      <c r="D3928" s="81" t="s">
        <v>6756</v>
      </c>
      <c r="E3928" s="254" t="s">
        <v>3193</v>
      </c>
      <c r="F3928" s="154" t="s">
        <v>132</v>
      </c>
      <c r="G3928" s="83" t="s">
        <v>1358</v>
      </c>
      <c r="H3928" s="83" t="s">
        <v>1359</v>
      </c>
      <c r="I3928" s="83" t="s">
        <v>1360</v>
      </c>
      <c r="J3928" s="83" t="s">
        <v>1361</v>
      </c>
      <c r="K3928" s="83" t="s">
        <v>1008</v>
      </c>
      <c r="L3928" s="84" t="s">
        <v>1362</v>
      </c>
      <c r="M3928" s="84" t="s">
        <v>917</v>
      </c>
      <c r="N3928" s="83">
        <v>1</v>
      </c>
      <c r="O3928" s="83">
        <v>1</v>
      </c>
      <c r="P3928" s="83">
        <v>15</v>
      </c>
      <c r="Q3928" s="241">
        <f t="shared" si="290"/>
        <v>15</v>
      </c>
      <c r="R3928" s="240" t="str">
        <f t="shared" si="291"/>
        <v>DÜŞÜK RİSK</v>
      </c>
      <c r="S3928" s="84" t="s">
        <v>918</v>
      </c>
      <c r="T3928" s="83" t="s">
        <v>132</v>
      </c>
      <c r="U3928" s="155" t="s">
        <v>2375</v>
      </c>
      <c r="V3928" s="85" t="s">
        <v>558</v>
      </c>
      <c r="W3928" s="156" t="s">
        <v>2375</v>
      </c>
      <c r="X3928" s="156" t="s">
        <v>858</v>
      </c>
      <c r="Y3928" s="83">
        <v>1</v>
      </c>
      <c r="Z3928" s="83">
        <v>1</v>
      </c>
      <c r="AA3928" s="83">
        <v>15</v>
      </c>
      <c r="AB3928" s="241">
        <f t="shared" si="292"/>
        <v>15</v>
      </c>
      <c r="AC3928" s="240" t="str">
        <f t="shared" si="293"/>
        <v>DÜŞÜK RİSK</v>
      </c>
      <c r="AD3928" s="81" t="s">
        <v>132</v>
      </c>
      <c r="AE3928" s="81" t="s">
        <v>132</v>
      </c>
      <c r="AF3928" s="240" t="s">
        <v>1353</v>
      </c>
      <c r="AG3928" s="83" t="s">
        <v>1298</v>
      </c>
    </row>
    <row r="3929" spans="1:33" ht="245" x14ac:dyDescent="0.45">
      <c r="A3929" s="152">
        <v>3922</v>
      </c>
      <c r="B3929" s="153">
        <v>45896</v>
      </c>
      <c r="C3929" s="83" t="s">
        <v>66</v>
      </c>
      <c r="D3929" s="81" t="s">
        <v>6756</v>
      </c>
      <c r="E3929" s="254" t="s">
        <v>3193</v>
      </c>
      <c r="F3929" s="154" t="s">
        <v>132</v>
      </c>
      <c r="G3929" s="83" t="s">
        <v>1363</v>
      </c>
      <c r="H3929" s="83" t="s">
        <v>1364</v>
      </c>
      <c r="I3929" s="83" t="s">
        <v>1365</v>
      </c>
      <c r="J3929" s="83" t="s">
        <v>1366</v>
      </c>
      <c r="K3929" s="83" t="s">
        <v>1008</v>
      </c>
      <c r="L3929" s="84" t="s">
        <v>6827</v>
      </c>
      <c r="M3929" s="84" t="s">
        <v>917</v>
      </c>
      <c r="N3929" s="83">
        <v>1</v>
      </c>
      <c r="O3929" s="83">
        <v>1</v>
      </c>
      <c r="P3929" s="83">
        <v>40</v>
      </c>
      <c r="Q3929" s="241">
        <f t="shared" si="290"/>
        <v>40</v>
      </c>
      <c r="R3929" s="240" t="str">
        <f t="shared" si="291"/>
        <v>OLASI RİSK</v>
      </c>
      <c r="S3929" s="84" t="s">
        <v>918</v>
      </c>
      <c r="T3929" s="83" t="s">
        <v>191</v>
      </c>
      <c r="U3929" s="155" t="s">
        <v>2375</v>
      </c>
      <c r="V3929" s="85" t="s">
        <v>558</v>
      </c>
      <c r="W3929" s="156" t="s">
        <v>2375</v>
      </c>
      <c r="X3929" s="156" t="s">
        <v>858</v>
      </c>
      <c r="Y3929" s="83">
        <v>0.5</v>
      </c>
      <c r="Z3929" s="83">
        <v>1</v>
      </c>
      <c r="AA3929" s="83">
        <v>40</v>
      </c>
      <c r="AB3929" s="241">
        <f t="shared" si="292"/>
        <v>20</v>
      </c>
      <c r="AC3929" s="240" t="str">
        <f t="shared" si="293"/>
        <v>OLASI RİSK</v>
      </c>
      <c r="AD3929" s="81" t="s">
        <v>493</v>
      </c>
      <c r="AE3929" s="81" t="s">
        <v>191</v>
      </c>
      <c r="AF3929" s="240" t="s">
        <v>1368</v>
      </c>
      <c r="AG3929" s="83" t="s">
        <v>1298</v>
      </c>
    </row>
    <row r="3930" spans="1:33" ht="245" x14ac:dyDescent="0.45">
      <c r="A3930" s="152">
        <v>3923</v>
      </c>
      <c r="B3930" s="153">
        <v>45896</v>
      </c>
      <c r="C3930" s="83" t="s">
        <v>66</v>
      </c>
      <c r="D3930" s="81" t="s">
        <v>6756</v>
      </c>
      <c r="E3930" s="254" t="s">
        <v>3193</v>
      </c>
      <c r="F3930" s="154" t="s">
        <v>132</v>
      </c>
      <c r="G3930" s="83" t="s">
        <v>1363</v>
      </c>
      <c r="H3930" s="83" t="s">
        <v>1364</v>
      </c>
      <c r="I3930" s="83" t="s">
        <v>1369</v>
      </c>
      <c r="J3930" s="83" t="s">
        <v>1370</v>
      </c>
      <c r="K3930" s="83" t="s">
        <v>1008</v>
      </c>
      <c r="L3930" s="84" t="s">
        <v>6809</v>
      </c>
      <c r="M3930" s="84" t="s">
        <v>917</v>
      </c>
      <c r="N3930" s="83">
        <v>1</v>
      </c>
      <c r="O3930" s="83">
        <v>1</v>
      </c>
      <c r="P3930" s="83">
        <v>40</v>
      </c>
      <c r="Q3930" s="241">
        <f t="shared" si="290"/>
        <v>40</v>
      </c>
      <c r="R3930" s="240" t="str">
        <f t="shared" si="291"/>
        <v>OLASI RİSK</v>
      </c>
      <c r="S3930" s="84" t="s">
        <v>918</v>
      </c>
      <c r="T3930" s="83" t="s">
        <v>191</v>
      </c>
      <c r="U3930" s="155" t="s">
        <v>2375</v>
      </c>
      <c r="V3930" s="85" t="s">
        <v>558</v>
      </c>
      <c r="W3930" s="156" t="s">
        <v>2375</v>
      </c>
      <c r="X3930" s="156" t="s">
        <v>858</v>
      </c>
      <c r="Y3930" s="83">
        <v>0.5</v>
      </c>
      <c r="Z3930" s="83">
        <v>1</v>
      </c>
      <c r="AA3930" s="83">
        <v>40</v>
      </c>
      <c r="AB3930" s="241">
        <f t="shared" si="292"/>
        <v>20</v>
      </c>
      <c r="AC3930" s="240" t="str">
        <f t="shared" si="293"/>
        <v>OLASI RİSK</v>
      </c>
      <c r="AD3930" s="81" t="s">
        <v>493</v>
      </c>
      <c r="AE3930" s="81" t="s">
        <v>191</v>
      </c>
      <c r="AF3930" s="240" t="s">
        <v>1368</v>
      </c>
      <c r="AG3930" s="83" t="s">
        <v>1298</v>
      </c>
    </row>
    <row r="3931" spans="1:33" ht="262.5" x14ac:dyDescent="0.45">
      <c r="A3931" s="152">
        <v>3924</v>
      </c>
      <c r="B3931" s="153">
        <v>45896</v>
      </c>
      <c r="C3931" s="83" t="s">
        <v>66</v>
      </c>
      <c r="D3931" s="81" t="s">
        <v>6756</v>
      </c>
      <c r="E3931" s="254" t="s">
        <v>3193</v>
      </c>
      <c r="F3931" s="154" t="s">
        <v>132</v>
      </c>
      <c r="G3931" s="83" t="s">
        <v>1363</v>
      </c>
      <c r="H3931" s="83" t="s">
        <v>1364</v>
      </c>
      <c r="I3931" s="83" t="s">
        <v>1371</v>
      </c>
      <c r="J3931" s="83" t="s">
        <v>4503</v>
      </c>
      <c r="K3931" s="83" t="s">
        <v>1008</v>
      </c>
      <c r="L3931" s="84" t="s">
        <v>1367</v>
      </c>
      <c r="M3931" s="84" t="s">
        <v>917</v>
      </c>
      <c r="N3931" s="83">
        <v>3</v>
      </c>
      <c r="O3931" s="83">
        <v>1</v>
      </c>
      <c r="P3931" s="83">
        <v>40</v>
      </c>
      <c r="Q3931" s="241">
        <f t="shared" si="290"/>
        <v>120</v>
      </c>
      <c r="R3931" s="240" t="str">
        <f t="shared" si="291"/>
        <v>ÖNEMLİ RİSK</v>
      </c>
      <c r="S3931" s="84" t="s">
        <v>918</v>
      </c>
      <c r="T3931" s="83" t="s">
        <v>191</v>
      </c>
      <c r="U3931" s="155" t="s">
        <v>2375</v>
      </c>
      <c r="V3931" s="85" t="s">
        <v>558</v>
      </c>
      <c r="W3931" s="156" t="s">
        <v>2375</v>
      </c>
      <c r="X3931" s="156" t="s">
        <v>858</v>
      </c>
      <c r="Y3931" s="83">
        <v>0.5</v>
      </c>
      <c r="Z3931" s="83">
        <v>1</v>
      </c>
      <c r="AA3931" s="83">
        <v>40</v>
      </c>
      <c r="AB3931" s="241">
        <f t="shared" si="292"/>
        <v>20</v>
      </c>
      <c r="AC3931" s="240" t="str">
        <f t="shared" si="293"/>
        <v>OLASI RİSK</v>
      </c>
      <c r="AD3931" s="81" t="s">
        <v>493</v>
      </c>
      <c r="AE3931" s="81" t="s">
        <v>191</v>
      </c>
      <c r="AF3931" s="240" t="s">
        <v>1368</v>
      </c>
      <c r="AG3931" s="83" t="s">
        <v>1298</v>
      </c>
    </row>
    <row r="3932" spans="1:33" ht="245" x14ac:dyDescent="0.45">
      <c r="A3932" s="152">
        <v>3925</v>
      </c>
      <c r="B3932" s="153">
        <v>45896</v>
      </c>
      <c r="C3932" s="83" t="s">
        <v>66</v>
      </c>
      <c r="D3932" s="81" t="s">
        <v>6756</v>
      </c>
      <c r="E3932" s="254" t="s">
        <v>3193</v>
      </c>
      <c r="F3932" s="154" t="s">
        <v>132</v>
      </c>
      <c r="G3932" s="83" t="s">
        <v>1363</v>
      </c>
      <c r="H3932" s="83" t="s">
        <v>1364</v>
      </c>
      <c r="I3932" s="83" t="s">
        <v>1373</v>
      </c>
      <c r="J3932" s="83" t="s">
        <v>1374</v>
      </c>
      <c r="K3932" s="83" t="s">
        <v>1008</v>
      </c>
      <c r="L3932" s="84" t="s">
        <v>6809</v>
      </c>
      <c r="M3932" s="84" t="s">
        <v>917</v>
      </c>
      <c r="N3932" s="83">
        <v>3</v>
      </c>
      <c r="O3932" s="83">
        <v>1</v>
      </c>
      <c r="P3932" s="83">
        <v>40</v>
      </c>
      <c r="Q3932" s="241">
        <f t="shared" si="290"/>
        <v>120</v>
      </c>
      <c r="R3932" s="240" t="str">
        <f t="shared" si="291"/>
        <v>ÖNEMLİ RİSK</v>
      </c>
      <c r="S3932" s="84" t="s">
        <v>918</v>
      </c>
      <c r="T3932" s="83" t="s">
        <v>191</v>
      </c>
      <c r="U3932" s="155" t="s">
        <v>2375</v>
      </c>
      <c r="V3932" s="85" t="s">
        <v>558</v>
      </c>
      <c r="W3932" s="156" t="s">
        <v>2375</v>
      </c>
      <c r="X3932" s="156" t="s">
        <v>858</v>
      </c>
      <c r="Y3932" s="83">
        <v>0.5</v>
      </c>
      <c r="Z3932" s="83">
        <v>1</v>
      </c>
      <c r="AA3932" s="83">
        <v>40</v>
      </c>
      <c r="AB3932" s="241">
        <f t="shared" si="292"/>
        <v>20</v>
      </c>
      <c r="AC3932" s="240" t="str">
        <f t="shared" si="293"/>
        <v>OLASI RİSK</v>
      </c>
      <c r="AD3932" s="81" t="s">
        <v>493</v>
      </c>
      <c r="AE3932" s="81" t="s">
        <v>191</v>
      </c>
      <c r="AF3932" s="240" t="s">
        <v>1368</v>
      </c>
      <c r="AG3932" s="83" t="s">
        <v>1298</v>
      </c>
    </row>
    <row r="3933" spans="1:33" ht="245" x14ac:dyDescent="0.45">
      <c r="A3933" s="152">
        <v>3926</v>
      </c>
      <c r="B3933" s="153">
        <v>45896</v>
      </c>
      <c r="C3933" s="83" t="s">
        <v>66</v>
      </c>
      <c r="D3933" s="81" t="s">
        <v>6756</v>
      </c>
      <c r="E3933" s="254" t="s">
        <v>3193</v>
      </c>
      <c r="F3933" s="154" t="s">
        <v>132</v>
      </c>
      <c r="G3933" s="83" t="s">
        <v>1363</v>
      </c>
      <c r="H3933" s="83" t="s">
        <v>1364</v>
      </c>
      <c r="I3933" s="83" t="s">
        <v>1375</v>
      </c>
      <c r="J3933" s="83" t="s">
        <v>1376</v>
      </c>
      <c r="K3933" s="83" t="s">
        <v>1008</v>
      </c>
      <c r="L3933" s="84" t="s">
        <v>6827</v>
      </c>
      <c r="M3933" s="84" t="s">
        <v>917</v>
      </c>
      <c r="N3933" s="83">
        <v>3</v>
      </c>
      <c r="O3933" s="83">
        <v>1</v>
      </c>
      <c r="P3933" s="83">
        <v>40</v>
      </c>
      <c r="Q3933" s="241">
        <f t="shared" si="290"/>
        <v>120</v>
      </c>
      <c r="R3933" s="240" t="str">
        <f t="shared" si="291"/>
        <v>ÖNEMLİ RİSK</v>
      </c>
      <c r="S3933" s="84" t="s">
        <v>918</v>
      </c>
      <c r="T3933" s="83" t="s">
        <v>191</v>
      </c>
      <c r="U3933" s="155" t="s">
        <v>2375</v>
      </c>
      <c r="V3933" s="85" t="s">
        <v>558</v>
      </c>
      <c r="W3933" s="156" t="s">
        <v>2375</v>
      </c>
      <c r="X3933" s="156" t="s">
        <v>858</v>
      </c>
      <c r="Y3933" s="83">
        <v>0.5</v>
      </c>
      <c r="Z3933" s="83">
        <v>1</v>
      </c>
      <c r="AA3933" s="83">
        <v>40</v>
      </c>
      <c r="AB3933" s="241">
        <f t="shared" si="292"/>
        <v>20</v>
      </c>
      <c r="AC3933" s="240" t="str">
        <f t="shared" si="293"/>
        <v>OLASI RİSK</v>
      </c>
      <c r="AD3933" s="81" t="s">
        <v>493</v>
      </c>
      <c r="AE3933" s="81" t="s">
        <v>191</v>
      </c>
      <c r="AF3933" s="240" t="s">
        <v>1368</v>
      </c>
      <c r="AG3933" s="83" t="s">
        <v>1298</v>
      </c>
    </row>
    <row r="3934" spans="1:33" ht="105" x14ac:dyDescent="0.45">
      <c r="A3934" s="152">
        <v>3927</v>
      </c>
      <c r="B3934" s="153">
        <v>45896</v>
      </c>
      <c r="C3934" s="83" t="s">
        <v>66</v>
      </c>
      <c r="D3934" s="81" t="s">
        <v>6758</v>
      </c>
      <c r="E3934" s="254" t="s">
        <v>3193</v>
      </c>
      <c r="F3934" s="154" t="s">
        <v>132</v>
      </c>
      <c r="G3934" s="83" t="s">
        <v>1377</v>
      </c>
      <c r="H3934" s="83" t="s">
        <v>1378</v>
      </c>
      <c r="I3934" s="83" t="s">
        <v>1379</v>
      </c>
      <c r="J3934" s="83" t="s">
        <v>1380</v>
      </c>
      <c r="K3934" s="83" t="s">
        <v>857</v>
      </c>
      <c r="L3934" s="84" t="s">
        <v>1381</v>
      </c>
      <c r="M3934" s="84" t="s">
        <v>917</v>
      </c>
      <c r="N3934" s="83">
        <v>1</v>
      </c>
      <c r="O3934" s="83">
        <v>1</v>
      </c>
      <c r="P3934" s="83">
        <v>100</v>
      </c>
      <c r="Q3934" s="241">
        <f t="shared" si="290"/>
        <v>100</v>
      </c>
      <c r="R3934" s="240" t="str">
        <f t="shared" si="291"/>
        <v>ÖNEMLİ RİSK</v>
      </c>
      <c r="S3934" s="84" t="s">
        <v>918</v>
      </c>
      <c r="T3934" s="83" t="s">
        <v>191</v>
      </c>
      <c r="U3934" s="155" t="s">
        <v>919</v>
      </c>
      <c r="V3934" s="85" t="s">
        <v>558</v>
      </c>
      <c r="W3934" s="156" t="s">
        <v>919</v>
      </c>
      <c r="X3934" s="156" t="s">
        <v>858</v>
      </c>
      <c r="Y3934" s="83">
        <v>0.5</v>
      </c>
      <c r="Z3934" s="83">
        <v>0.5</v>
      </c>
      <c r="AA3934" s="83">
        <v>15</v>
      </c>
      <c r="AB3934" s="241">
        <f t="shared" si="292"/>
        <v>3.75</v>
      </c>
      <c r="AC3934" s="240" t="str">
        <f t="shared" si="293"/>
        <v>DÜŞÜK RİSK</v>
      </c>
      <c r="AD3934" s="81" t="s">
        <v>493</v>
      </c>
      <c r="AE3934" s="81" t="s">
        <v>191</v>
      </c>
      <c r="AF3934" s="240" t="s">
        <v>1368</v>
      </c>
      <c r="AG3934" s="83" t="s">
        <v>860</v>
      </c>
    </row>
    <row r="3935" spans="1:33" ht="105" x14ac:dyDescent="0.45">
      <c r="A3935" s="152">
        <v>3928</v>
      </c>
      <c r="B3935" s="153">
        <v>45896</v>
      </c>
      <c r="C3935" s="83" t="s">
        <v>66</v>
      </c>
      <c r="D3935" s="81" t="s">
        <v>6758</v>
      </c>
      <c r="E3935" s="254" t="s">
        <v>3193</v>
      </c>
      <c r="F3935" s="154" t="s">
        <v>132</v>
      </c>
      <c r="G3935" s="83" t="s">
        <v>1382</v>
      </c>
      <c r="H3935" s="83" t="s">
        <v>1383</v>
      </c>
      <c r="I3935" s="83" t="s">
        <v>1384</v>
      </c>
      <c r="J3935" s="83" t="s">
        <v>1385</v>
      </c>
      <c r="K3935" s="83" t="s">
        <v>857</v>
      </c>
      <c r="L3935" s="84" t="s">
        <v>1386</v>
      </c>
      <c r="M3935" s="84" t="s">
        <v>917</v>
      </c>
      <c r="N3935" s="83">
        <v>1</v>
      </c>
      <c r="O3935" s="83">
        <v>1</v>
      </c>
      <c r="P3935" s="83">
        <v>40</v>
      </c>
      <c r="Q3935" s="241">
        <f t="shared" si="290"/>
        <v>40</v>
      </c>
      <c r="R3935" s="240" t="str">
        <f t="shared" si="291"/>
        <v>OLASI RİSK</v>
      </c>
      <c r="S3935" s="84" t="s">
        <v>918</v>
      </c>
      <c r="T3935" s="83" t="s">
        <v>191</v>
      </c>
      <c r="U3935" s="155" t="s">
        <v>919</v>
      </c>
      <c r="V3935" s="85" t="s">
        <v>558</v>
      </c>
      <c r="W3935" s="156" t="s">
        <v>919</v>
      </c>
      <c r="X3935" s="156" t="s">
        <v>858</v>
      </c>
      <c r="Y3935" s="83">
        <v>0.5</v>
      </c>
      <c r="Z3935" s="83">
        <v>0.5</v>
      </c>
      <c r="AA3935" s="83">
        <v>15</v>
      </c>
      <c r="AB3935" s="241">
        <f t="shared" si="292"/>
        <v>3.75</v>
      </c>
      <c r="AC3935" s="240" t="str">
        <f t="shared" si="293"/>
        <v>DÜŞÜK RİSK</v>
      </c>
      <c r="AD3935" s="81" t="s">
        <v>132</v>
      </c>
      <c r="AE3935" s="81" t="s">
        <v>191</v>
      </c>
      <c r="AF3935" s="240" t="s">
        <v>921</v>
      </c>
      <c r="AG3935" s="83" t="s">
        <v>860</v>
      </c>
    </row>
    <row r="3936" spans="1:33" ht="157.5" x14ac:dyDescent="0.45">
      <c r="A3936" s="152">
        <v>3929</v>
      </c>
      <c r="B3936" s="153">
        <v>45896</v>
      </c>
      <c r="C3936" s="83" t="s">
        <v>66</v>
      </c>
      <c r="D3936" s="81" t="s">
        <v>6758</v>
      </c>
      <c r="E3936" s="254" t="s">
        <v>3193</v>
      </c>
      <c r="F3936" s="154" t="s">
        <v>132</v>
      </c>
      <c r="G3936" s="83" t="s">
        <v>1387</v>
      </c>
      <c r="H3936" s="83" t="s">
        <v>1388</v>
      </c>
      <c r="I3936" s="83" t="s">
        <v>1389</v>
      </c>
      <c r="J3936" s="83" t="s">
        <v>1390</v>
      </c>
      <c r="K3936" s="83" t="s">
        <v>857</v>
      </c>
      <c r="L3936" s="84" t="s">
        <v>1391</v>
      </c>
      <c r="M3936" s="84" t="s">
        <v>917</v>
      </c>
      <c r="N3936" s="83">
        <v>1</v>
      </c>
      <c r="O3936" s="83">
        <v>2</v>
      </c>
      <c r="P3936" s="83">
        <v>7</v>
      </c>
      <c r="Q3936" s="241">
        <f t="shared" si="290"/>
        <v>14</v>
      </c>
      <c r="R3936" s="240" t="str">
        <f t="shared" si="291"/>
        <v>DÜŞÜK RİSK</v>
      </c>
      <c r="S3936" s="84" t="s">
        <v>918</v>
      </c>
      <c r="T3936" s="83" t="s">
        <v>191</v>
      </c>
      <c r="U3936" s="155" t="s">
        <v>919</v>
      </c>
      <c r="V3936" s="85" t="s">
        <v>558</v>
      </c>
      <c r="W3936" s="156" t="s">
        <v>919</v>
      </c>
      <c r="X3936" s="156" t="s">
        <v>858</v>
      </c>
      <c r="Y3936" s="83">
        <v>0.5</v>
      </c>
      <c r="Z3936" s="83">
        <v>0.5</v>
      </c>
      <c r="AA3936" s="83">
        <v>7</v>
      </c>
      <c r="AB3936" s="241">
        <f t="shared" si="292"/>
        <v>1.75</v>
      </c>
      <c r="AC3936" s="240" t="str">
        <f t="shared" si="293"/>
        <v>DÜŞÜK RİSK</v>
      </c>
      <c r="AD3936" s="81" t="s">
        <v>132</v>
      </c>
      <c r="AE3936" s="81" t="s">
        <v>191</v>
      </c>
      <c r="AF3936" s="240" t="s">
        <v>921</v>
      </c>
      <c r="AG3936" s="83" t="s">
        <v>860</v>
      </c>
    </row>
    <row r="3937" spans="1:33" ht="105" x14ac:dyDescent="0.45">
      <c r="A3937" s="152">
        <v>3930</v>
      </c>
      <c r="B3937" s="153">
        <v>45896</v>
      </c>
      <c r="C3937" s="83" t="s">
        <v>66</v>
      </c>
      <c r="D3937" s="81" t="s">
        <v>6758</v>
      </c>
      <c r="E3937" s="254" t="s">
        <v>3193</v>
      </c>
      <c r="F3937" s="154" t="s">
        <v>132</v>
      </c>
      <c r="G3937" s="83" t="s">
        <v>1387</v>
      </c>
      <c r="H3937" s="83" t="s">
        <v>1392</v>
      </c>
      <c r="I3937" s="83" t="s">
        <v>1393</v>
      </c>
      <c r="J3937" s="83" t="s">
        <v>1390</v>
      </c>
      <c r="K3937" s="83" t="s">
        <v>857</v>
      </c>
      <c r="L3937" s="84" t="s">
        <v>1394</v>
      </c>
      <c r="M3937" s="84" t="s">
        <v>917</v>
      </c>
      <c r="N3937" s="83">
        <v>1</v>
      </c>
      <c r="O3937" s="83">
        <v>2</v>
      </c>
      <c r="P3937" s="83">
        <v>7</v>
      </c>
      <c r="Q3937" s="241">
        <f t="shared" si="290"/>
        <v>14</v>
      </c>
      <c r="R3937" s="240" t="str">
        <f t="shared" si="291"/>
        <v>DÜŞÜK RİSK</v>
      </c>
      <c r="S3937" s="84" t="s">
        <v>918</v>
      </c>
      <c r="T3937" s="83" t="s">
        <v>191</v>
      </c>
      <c r="U3937" s="155" t="s">
        <v>919</v>
      </c>
      <c r="V3937" s="85" t="s">
        <v>558</v>
      </c>
      <c r="W3937" s="156" t="s">
        <v>919</v>
      </c>
      <c r="X3937" s="156" t="s">
        <v>858</v>
      </c>
      <c r="Y3937" s="83">
        <v>0.5</v>
      </c>
      <c r="Z3937" s="83">
        <v>0.5</v>
      </c>
      <c r="AA3937" s="83">
        <v>7</v>
      </c>
      <c r="AB3937" s="241">
        <f t="shared" si="292"/>
        <v>1.75</v>
      </c>
      <c r="AC3937" s="240" t="str">
        <f t="shared" si="293"/>
        <v>DÜŞÜK RİSK</v>
      </c>
      <c r="AD3937" s="81" t="s">
        <v>132</v>
      </c>
      <c r="AE3937" s="81" t="s">
        <v>191</v>
      </c>
      <c r="AF3937" s="240" t="s">
        <v>921</v>
      </c>
      <c r="AG3937" s="83" t="s">
        <v>860</v>
      </c>
    </row>
    <row r="3938" spans="1:33" ht="157.5" x14ac:dyDescent="0.45">
      <c r="A3938" s="152">
        <v>3931</v>
      </c>
      <c r="B3938" s="153">
        <v>45896</v>
      </c>
      <c r="C3938" s="83" t="s">
        <v>66</v>
      </c>
      <c r="D3938" s="81" t="s">
        <v>6758</v>
      </c>
      <c r="E3938" s="254" t="s">
        <v>3193</v>
      </c>
      <c r="F3938" s="154" t="s">
        <v>132</v>
      </c>
      <c r="G3938" s="83" t="s">
        <v>1395</v>
      </c>
      <c r="H3938" s="83" t="s">
        <v>1955</v>
      </c>
      <c r="I3938" s="83" t="s">
        <v>2307</v>
      </c>
      <c r="J3938" s="83" t="s">
        <v>1398</v>
      </c>
      <c r="K3938" s="83" t="s">
        <v>857</v>
      </c>
      <c r="L3938" s="84" t="s">
        <v>1399</v>
      </c>
      <c r="M3938" s="84" t="s">
        <v>917</v>
      </c>
      <c r="N3938" s="83">
        <v>0.5</v>
      </c>
      <c r="O3938" s="83">
        <v>0.5</v>
      </c>
      <c r="P3938" s="83">
        <v>40</v>
      </c>
      <c r="Q3938" s="241">
        <f t="shared" si="290"/>
        <v>10</v>
      </c>
      <c r="R3938" s="240" t="str">
        <f t="shared" si="291"/>
        <v>DÜŞÜK RİSK</v>
      </c>
      <c r="S3938" s="84" t="s">
        <v>918</v>
      </c>
      <c r="T3938" s="83" t="s">
        <v>72</v>
      </c>
      <c r="U3938" s="155" t="s">
        <v>2375</v>
      </c>
      <c r="V3938" s="85" t="s">
        <v>558</v>
      </c>
      <c r="W3938" s="156" t="s">
        <v>2375</v>
      </c>
      <c r="X3938" s="156" t="s">
        <v>858</v>
      </c>
      <c r="Y3938" s="83">
        <v>0.5</v>
      </c>
      <c r="Z3938" s="83">
        <v>0.5</v>
      </c>
      <c r="AA3938" s="83">
        <v>40</v>
      </c>
      <c r="AB3938" s="241">
        <f t="shared" si="292"/>
        <v>10</v>
      </c>
      <c r="AC3938" s="240" t="str">
        <f t="shared" si="293"/>
        <v>DÜŞÜK RİSK</v>
      </c>
      <c r="AD3938" s="81" t="s">
        <v>493</v>
      </c>
      <c r="AE3938" s="81" t="s">
        <v>72</v>
      </c>
      <c r="AF3938" s="240" t="s">
        <v>1400</v>
      </c>
      <c r="AG3938" s="83" t="s">
        <v>860</v>
      </c>
    </row>
    <row r="3939" spans="1:33" ht="105" x14ac:dyDescent="0.45">
      <c r="A3939" s="152">
        <v>3932</v>
      </c>
      <c r="B3939" s="153">
        <v>45896</v>
      </c>
      <c r="C3939" s="83" t="s">
        <v>66</v>
      </c>
      <c r="D3939" s="81" t="s">
        <v>6758</v>
      </c>
      <c r="E3939" s="254" t="s">
        <v>3193</v>
      </c>
      <c r="F3939" s="154" t="s">
        <v>132</v>
      </c>
      <c r="G3939" s="83" t="s">
        <v>1401</v>
      </c>
      <c r="H3939" s="83" t="s">
        <v>1402</v>
      </c>
      <c r="I3939" s="83" t="s">
        <v>2308</v>
      </c>
      <c r="J3939" s="83" t="s">
        <v>1404</v>
      </c>
      <c r="K3939" s="83" t="s">
        <v>857</v>
      </c>
      <c r="L3939" s="84" t="s">
        <v>1405</v>
      </c>
      <c r="M3939" s="84" t="s">
        <v>917</v>
      </c>
      <c r="N3939" s="83">
        <v>0.5</v>
      </c>
      <c r="O3939" s="83">
        <v>0.5</v>
      </c>
      <c r="P3939" s="83">
        <v>40</v>
      </c>
      <c r="Q3939" s="241">
        <f t="shared" si="290"/>
        <v>10</v>
      </c>
      <c r="R3939" s="240" t="str">
        <f t="shared" si="291"/>
        <v>DÜŞÜK RİSK</v>
      </c>
      <c r="S3939" s="84" t="s">
        <v>918</v>
      </c>
      <c r="T3939" s="83" t="s">
        <v>191</v>
      </c>
      <c r="U3939" s="155" t="s">
        <v>919</v>
      </c>
      <c r="V3939" s="85" t="s">
        <v>558</v>
      </c>
      <c r="W3939" s="156" t="s">
        <v>919</v>
      </c>
      <c r="X3939" s="156" t="s">
        <v>858</v>
      </c>
      <c r="Y3939" s="83">
        <v>0.5</v>
      </c>
      <c r="Z3939" s="83">
        <v>0.5</v>
      </c>
      <c r="AA3939" s="83">
        <v>40</v>
      </c>
      <c r="AB3939" s="241">
        <f t="shared" si="292"/>
        <v>10</v>
      </c>
      <c r="AC3939" s="240" t="str">
        <f t="shared" si="293"/>
        <v>DÜŞÜK RİSK</v>
      </c>
      <c r="AD3939" s="81" t="s">
        <v>493</v>
      </c>
      <c r="AE3939" s="81" t="s">
        <v>191</v>
      </c>
      <c r="AF3939" s="240" t="s">
        <v>1274</v>
      </c>
      <c r="AG3939" s="83" t="s">
        <v>860</v>
      </c>
    </row>
    <row r="3940" spans="1:33" ht="105" x14ac:dyDescent="0.45">
      <c r="A3940" s="152">
        <v>3933</v>
      </c>
      <c r="B3940" s="153">
        <v>45896</v>
      </c>
      <c r="C3940" s="83" t="s">
        <v>66</v>
      </c>
      <c r="D3940" s="81" t="s">
        <v>6758</v>
      </c>
      <c r="E3940" s="254" t="s">
        <v>3193</v>
      </c>
      <c r="F3940" s="154" t="s">
        <v>132</v>
      </c>
      <c r="G3940" s="83" t="s">
        <v>1401</v>
      </c>
      <c r="H3940" s="83" t="s">
        <v>1406</v>
      </c>
      <c r="I3940" s="83" t="s">
        <v>1407</v>
      </c>
      <c r="J3940" s="83" t="s">
        <v>1408</v>
      </c>
      <c r="K3940" s="83" t="s">
        <v>857</v>
      </c>
      <c r="L3940" s="84" t="s">
        <v>1409</v>
      </c>
      <c r="M3940" s="84" t="s">
        <v>917</v>
      </c>
      <c r="N3940" s="83">
        <v>0.5</v>
      </c>
      <c r="O3940" s="83">
        <v>0.5</v>
      </c>
      <c r="P3940" s="83">
        <v>15</v>
      </c>
      <c r="Q3940" s="241">
        <f t="shared" si="290"/>
        <v>3.75</v>
      </c>
      <c r="R3940" s="240" t="str">
        <f t="shared" si="291"/>
        <v>DÜŞÜK RİSK</v>
      </c>
      <c r="S3940" s="84" t="s">
        <v>918</v>
      </c>
      <c r="T3940" s="83" t="s">
        <v>191</v>
      </c>
      <c r="U3940" s="155" t="s">
        <v>919</v>
      </c>
      <c r="V3940" s="85" t="s">
        <v>558</v>
      </c>
      <c r="W3940" s="156" t="s">
        <v>919</v>
      </c>
      <c r="X3940" s="156" t="s">
        <v>858</v>
      </c>
      <c r="Y3940" s="83">
        <v>0.5</v>
      </c>
      <c r="Z3940" s="83">
        <v>0.5</v>
      </c>
      <c r="AA3940" s="83">
        <v>15</v>
      </c>
      <c r="AB3940" s="241">
        <f t="shared" si="292"/>
        <v>3.75</v>
      </c>
      <c r="AC3940" s="240" t="str">
        <f t="shared" si="293"/>
        <v>DÜŞÜK RİSK</v>
      </c>
      <c r="AD3940" s="81" t="s">
        <v>493</v>
      </c>
      <c r="AE3940" s="81" t="s">
        <v>191</v>
      </c>
      <c r="AF3940" s="240" t="s">
        <v>1274</v>
      </c>
      <c r="AG3940" s="83" t="s">
        <v>860</v>
      </c>
    </row>
    <row r="3941" spans="1:33" ht="105" x14ac:dyDescent="0.45">
      <c r="A3941" s="152">
        <v>3934</v>
      </c>
      <c r="B3941" s="153">
        <v>45896</v>
      </c>
      <c r="C3941" s="83" t="s">
        <v>66</v>
      </c>
      <c r="D3941" s="81" t="s">
        <v>6758</v>
      </c>
      <c r="E3941" s="254" t="s">
        <v>3193</v>
      </c>
      <c r="F3941" s="154" t="s">
        <v>132</v>
      </c>
      <c r="G3941" s="83" t="s">
        <v>1401</v>
      </c>
      <c r="H3941" s="83" t="s">
        <v>1410</v>
      </c>
      <c r="I3941" s="83" t="s">
        <v>1411</v>
      </c>
      <c r="J3941" s="83" t="s">
        <v>1412</v>
      </c>
      <c r="K3941" s="83" t="s">
        <v>857</v>
      </c>
      <c r="L3941" s="84" t="s">
        <v>1413</v>
      </c>
      <c r="M3941" s="84" t="s">
        <v>917</v>
      </c>
      <c r="N3941" s="83">
        <v>0.5</v>
      </c>
      <c r="O3941" s="83">
        <v>0.5</v>
      </c>
      <c r="P3941" s="83">
        <v>40</v>
      </c>
      <c r="Q3941" s="241">
        <f t="shared" si="290"/>
        <v>10</v>
      </c>
      <c r="R3941" s="240" t="str">
        <f t="shared" si="291"/>
        <v>DÜŞÜK RİSK</v>
      </c>
      <c r="S3941" s="84" t="s">
        <v>918</v>
      </c>
      <c r="T3941" s="83" t="s">
        <v>191</v>
      </c>
      <c r="U3941" s="155" t="s">
        <v>919</v>
      </c>
      <c r="V3941" s="85" t="s">
        <v>558</v>
      </c>
      <c r="W3941" s="156" t="s">
        <v>919</v>
      </c>
      <c r="X3941" s="156" t="s">
        <v>858</v>
      </c>
      <c r="Y3941" s="83">
        <v>0.5</v>
      </c>
      <c r="Z3941" s="83">
        <v>0.5</v>
      </c>
      <c r="AA3941" s="83">
        <v>40</v>
      </c>
      <c r="AB3941" s="241">
        <f t="shared" si="292"/>
        <v>10</v>
      </c>
      <c r="AC3941" s="240" t="str">
        <f t="shared" si="293"/>
        <v>DÜŞÜK RİSK</v>
      </c>
      <c r="AD3941" s="81" t="s">
        <v>493</v>
      </c>
      <c r="AE3941" s="81" t="s">
        <v>191</v>
      </c>
      <c r="AF3941" s="240" t="s">
        <v>1274</v>
      </c>
      <c r="AG3941" s="83" t="s">
        <v>860</v>
      </c>
    </row>
    <row r="3942" spans="1:33" ht="122.5" x14ac:dyDescent="0.45">
      <c r="A3942" s="152">
        <v>3935</v>
      </c>
      <c r="B3942" s="153">
        <v>45896</v>
      </c>
      <c r="C3942" s="83" t="s">
        <v>66</v>
      </c>
      <c r="D3942" s="81" t="s">
        <v>6758</v>
      </c>
      <c r="E3942" s="254" t="s">
        <v>3193</v>
      </c>
      <c r="F3942" s="154" t="s">
        <v>132</v>
      </c>
      <c r="G3942" s="83" t="s">
        <v>1414</v>
      </c>
      <c r="H3942" s="83" t="s">
        <v>1415</v>
      </c>
      <c r="I3942" s="83" t="s">
        <v>1416</v>
      </c>
      <c r="J3942" s="83" t="s">
        <v>1417</v>
      </c>
      <c r="K3942" s="83" t="s">
        <v>857</v>
      </c>
      <c r="L3942" s="84" t="s">
        <v>1418</v>
      </c>
      <c r="M3942" s="84" t="s">
        <v>917</v>
      </c>
      <c r="N3942" s="83">
        <v>0.5</v>
      </c>
      <c r="O3942" s="83">
        <v>0.5</v>
      </c>
      <c r="P3942" s="83">
        <v>40</v>
      </c>
      <c r="Q3942" s="241">
        <f t="shared" si="290"/>
        <v>10</v>
      </c>
      <c r="R3942" s="240" t="str">
        <f t="shared" si="291"/>
        <v>DÜŞÜK RİSK</v>
      </c>
      <c r="S3942" s="84" t="s">
        <v>918</v>
      </c>
      <c r="T3942" s="83" t="s">
        <v>191</v>
      </c>
      <c r="U3942" s="155" t="s">
        <v>919</v>
      </c>
      <c r="V3942" s="85" t="s">
        <v>558</v>
      </c>
      <c r="W3942" s="156" t="s">
        <v>919</v>
      </c>
      <c r="X3942" s="156" t="s">
        <v>858</v>
      </c>
      <c r="Y3942" s="83">
        <v>0.5</v>
      </c>
      <c r="Z3942" s="83">
        <v>0.5</v>
      </c>
      <c r="AA3942" s="83">
        <v>40</v>
      </c>
      <c r="AB3942" s="241">
        <f t="shared" si="292"/>
        <v>10</v>
      </c>
      <c r="AC3942" s="240" t="str">
        <f t="shared" si="293"/>
        <v>DÜŞÜK RİSK</v>
      </c>
      <c r="AD3942" s="81" t="s">
        <v>493</v>
      </c>
      <c r="AE3942" s="81" t="s">
        <v>191</v>
      </c>
      <c r="AF3942" s="240" t="s">
        <v>1274</v>
      </c>
      <c r="AG3942" s="83" t="s">
        <v>860</v>
      </c>
    </row>
    <row r="3943" spans="1:33" ht="105" x14ac:dyDescent="0.45">
      <c r="A3943" s="152">
        <v>3936</v>
      </c>
      <c r="B3943" s="153">
        <v>45896</v>
      </c>
      <c r="C3943" s="83" t="s">
        <v>66</v>
      </c>
      <c r="D3943" s="81" t="s">
        <v>6758</v>
      </c>
      <c r="E3943" s="254" t="s">
        <v>3193</v>
      </c>
      <c r="F3943" s="154" t="s">
        <v>132</v>
      </c>
      <c r="G3943" s="83" t="s">
        <v>1414</v>
      </c>
      <c r="H3943" s="83" t="s">
        <v>1419</v>
      </c>
      <c r="I3943" s="83" t="s">
        <v>1420</v>
      </c>
      <c r="J3943" s="83" t="s">
        <v>1421</v>
      </c>
      <c r="K3943" s="83" t="s">
        <v>857</v>
      </c>
      <c r="L3943" s="84" t="s">
        <v>1422</v>
      </c>
      <c r="M3943" s="84" t="s">
        <v>917</v>
      </c>
      <c r="N3943" s="83">
        <v>0.5</v>
      </c>
      <c r="O3943" s="83">
        <v>0.5</v>
      </c>
      <c r="P3943" s="83">
        <v>15</v>
      </c>
      <c r="Q3943" s="241">
        <f t="shared" si="290"/>
        <v>3.75</v>
      </c>
      <c r="R3943" s="240" t="str">
        <f t="shared" si="291"/>
        <v>DÜŞÜK RİSK</v>
      </c>
      <c r="S3943" s="84" t="s">
        <v>918</v>
      </c>
      <c r="T3943" s="83" t="s">
        <v>191</v>
      </c>
      <c r="U3943" s="155" t="s">
        <v>919</v>
      </c>
      <c r="V3943" s="85" t="s">
        <v>558</v>
      </c>
      <c r="W3943" s="156" t="s">
        <v>919</v>
      </c>
      <c r="X3943" s="156" t="s">
        <v>858</v>
      </c>
      <c r="Y3943" s="83">
        <v>0.5</v>
      </c>
      <c r="Z3943" s="83">
        <v>0.5</v>
      </c>
      <c r="AA3943" s="83">
        <v>15</v>
      </c>
      <c r="AB3943" s="241">
        <f t="shared" si="292"/>
        <v>3.75</v>
      </c>
      <c r="AC3943" s="240" t="str">
        <f t="shared" si="293"/>
        <v>DÜŞÜK RİSK</v>
      </c>
      <c r="AD3943" s="81" t="s">
        <v>493</v>
      </c>
      <c r="AE3943" s="81" t="s">
        <v>191</v>
      </c>
      <c r="AF3943" s="240" t="s">
        <v>1274</v>
      </c>
      <c r="AG3943" s="83" t="s">
        <v>860</v>
      </c>
    </row>
    <row r="3944" spans="1:33" ht="105" x14ac:dyDescent="0.45">
      <c r="A3944" s="152">
        <v>3937</v>
      </c>
      <c r="B3944" s="153">
        <v>45896</v>
      </c>
      <c r="C3944" s="83" t="s">
        <v>66</v>
      </c>
      <c r="D3944" s="81" t="s">
        <v>6758</v>
      </c>
      <c r="E3944" s="254" t="s">
        <v>3193</v>
      </c>
      <c r="F3944" s="154" t="s">
        <v>132</v>
      </c>
      <c r="G3944" s="83" t="s">
        <v>1423</v>
      </c>
      <c r="H3944" s="83" t="s">
        <v>1424</v>
      </c>
      <c r="I3944" s="83" t="s">
        <v>1425</v>
      </c>
      <c r="J3944" s="83" t="s">
        <v>1426</v>
      </c>
      <c r="K3944" s="83" t="s">
        <v>857</v>
      </c>
      <c r="L3944" s="84" t="s">
        <v>1427</v>
      </c>
      <c r="M3944" s="84" t="s">
        <v>917</v>
      </c>
      <c r="N3944" s="83">
        <v>1</v>
      </c>
      <c r="O3944" s="83">
        <v>0.5</v>
      </c>
      <c r="P3944" s="83">
        <v>15</v>
      </c>
      <c r="Q3944" s="241">
        <f t="shared" si="290"/>
        <v>7.5</v>
      </c>
      <c r="R3944" s="240" t="str">
        <f t="shared" si="291"/>
        <v>DÜŞÜK RİSK</v>
      </c>
      <c r="S3944" s="84" t="s">
        <v>918</v>
      </c>
      <c r="T3944" s="83" t="s">
        <v>191</v>
      </c>
      <c r="U3944" s="155" t="s">
        <v>919</v>
      </c>
      <c r="V3944" s="85" t="s">
        <v>558</v>
      </c>
      <c r="W3944" s="156" t="s">
        <v>919</v>
      </c>
      <c r="X3944" s="156" t="s">
        <v>858</v>
      </c>
      <c r="Y3944" s="83">
        <v>0.5</v>
      </c>
      <c r="Z3944" s="83">
        <v>0.5</v>
      </c>
      <c r="AA3944" s="83">
        <v>15</v>
      </c>
      <c r="AB3944" s="241">
        <f t="shared" si="292"/>
        <v>3.75</v>
      </c>
      <c r="AC3944" s="240" t="str">
        <f t="shared" si="293"/>
        <v>DÜŞÜK RİSK</v>
      </c>
      <c r="AD3944" s="81" t="s">
        <v>493</v>
      </c>
      <c r="AE3944" s="81" t="s">
        <v>191</v>
      </c>
      <c r="AF3944" s="240" t="s">
        <v>1274</v>
      </c>
      <c r="AG3944" s="83" t="s">
        <v>860</v>
      </c>
    </row>
    <row r="3945" spans="1:33" ht="105" x14ac:dyDescent="0.45">
      <c r="A3945" s="152">
        <v>3938</v>
      </c>
      <c r="B3945" s="153">
        <v>45896</v>
      </c>
      <c r="C3945" s="83" t="s">
        <v>66</v>
      </c>
      <c r="D3945" s="81" t="s">
        <v>6758</v>
      </c>
      <c r="E3945" s="254" t="s">
        <v>3193</v>
      </c>
      <c r="F3945" s="154" t="s">
        <v>132</v>
      </c>
      <c r="G3945" s="83" t="s">
        <v>1423</v>
      </c>
      <c r="H3945" s="83" t="s">
        <v>1428</v>
      </c>
      <c r="I3945" s="83" t="s">
        <v>1429</v>
      </c>
      <c r="J3945" s="83" t="s">
        <v>1430</v>
      </c>
      <c r="K3945" s="83" t="s">
        <v>857</v>
      </c>
      <c r="L3945" s="84" t="s">
        <v>1431</v>
      </c>
      <c r="M3945" s="84" t="s">
        <v>917</v>
      </c>
      <c r="N3945" s="83">
        <v>1</v>
      </c>
      <c r="O3945" s="83">
        <v>0.5</v>
      </c>
      <c r="P3945" s="83">
        <v>15</v>
      </c>
      <c r="Q3945" s="241">
        <f t="shared" si="290"/>
        <v>7.5</v>
      </c>
      <c r="R3945" s="240" t="str">
        <f t="shared" si="291"/>
        <v>DÜŞÜK RİSK</v>
      </c>
      <c r="S3945" s="84" t="s">
        <v>918</v>
      </c>
      <c r="T3945" s="83" t="s">
        <v>191</v>
      </c>
      <c r="U3945" s="155" t="s">
        <v>919</v>
      </c>
      <c r="V3945" s="85" t="s">
        <v>558</v>
      </c>
      <c r="W3945" s="156" t="s">
        <v>919</v>
      </c>
      <c r="X3945" s="156" t="s">
        <v>858</v>
      </c>
      <c r="Y3945" s="83">
        <v>0.5</v>
      </c>
      <c r="Z3945" s="83">
        <v>0.5</v>
      </c>
      <c r="AA3945" s="83">
        <v>15</v>
      </c>
      <c r="AB3945" s="241">
        <f t="shared" si="292"/>
        <v>3.75</v>
      </c>
      <c r="AC3945" s="240" t="str">
        <f t="shared" si="293"/>
        <v>DÜŞÜK RİSK</v>
      </c>
      <c r="AD3945" s="81" t="s">
        <v>493</v>
      </c>
      <c r="AE3945" s="81" t="s">
        <v>191</v>
      </c>
      <c r="AF3945" s="240" t="s">
        <v>1274</v>
      </c>
      <c r="AG3945" s="83" t="s">
        <v>860</v>
      </c>
    </row>
    <row r="3946" spans="1:33" ht="105" x14ac:dyDescent="0.45">
      <c r="A3946" s="152">
        <v>3939</v>
      </c>
      <c r="B3946" s="153">
        <v>45896</v>
      </c>
      <c r="C3946" s="83" t="s">
        <v>66</v>
      </c>
      <c r="D3946" s="81" t="s">
        <v>6758</v>
      </c>
      <c r="E3946" s="254" t="s">
        <v>3193</v>
      </c>
      <c r="F3946" s="154" t="s">
        <v>132</v>
      </c>
      <c r="G3946" s="83" t="s">
        <v>1423</v>
      </c>
      <c r="H3946" s="83" t="s">
        <v>1432</v>
      </c>
      <c r="I3946" s="83" t="s">
        <v>1433</v>
      </c>
      <c r="J3946" s="83" t="s">
        <v>1434</v>
      </c>
      <c r="K3946" s="83" t="s">
        <v>857</v>
      </c>
      <c r="L3946" s="84" t="s">
        <v>1435</v>
      </c>
      <c r="M3946" s="84" t="s">
        <v>917</v>
      </c>
      <c r="N3946" s="83">
        <v>1</v>
      </c>
      <c r="O3946" s="83">
        <v>0.5</v>
      </c>
      <c r="P3946" s="83">
        <v>3</v>
      </c>
      <c r="Q3946" s="241">
        <f t="shared" si="290"/>
        <v>1.5</v>
      </c>
      <c r="R3946" s="240" t="str">
        <f t="shared" si="291"/>
        <v>DÜŞÜK RİSK</v>
      </c>
      <c r="S3946" s="84" t="s">
        <v>918</v>
      </c>
      <c r="T3946" s="83" t="s">
        <v>191</v>
      </c>
      <c r="U3946" s="155" t="s">
        <v>919</v>
      </c>
      <c r="V3946" s="85" t="s">
        <v>558</v>
      </c>
      <c r="W3946" s="156" t="s">
        <v>919</v>
      </c>
      <c r="X3946" s="156" t="s">
        <v>858</v>
      </c>
      <c r="Y3946" s="83">
        <v>0.5</v>
      </c>
      <c r="Z3946" s="83">
        <v>0.5</v>
      </c>
      <c r="AA3946" s="83">
        <v>3</v>
      </c>
      <c r="AB3946" s="241">
        <f t="shared" si="292"/>
        <v>0.75</v>
      </c>
      <c r="AC3946" s="240" t="str">
        <f t="shared" si="293"/>
        <v>DÜŞÜK RİSK</v>
      </c>
      <c r="AD3946" s="81" t="s">
        <v>132</v>
      </c>
      <c r="AE3946" s="81" t="s">
        <v>191</v>
      </c>
      <c r="AF3946" s="240" t="s">
        <v>564</v>
      </c>
      <c r="AG3946" s="83" t="s">
        <v>860</v>
      </c>
    </row>
    <row r="3947" spans="1:33" ht="140" x14ac:dyDescent="0.45">
      <c r="A3947" s="152">
        <v>3940</v>
      </c>
      <c r="B3947" s="153">
        <v>45896</v>
      </c>
      <c r="C3947" s="83" t="s">
        <v>66</v>
      </c>
      <c r="D3947" s="81" t="s">
        <v>6758</v>
      </c>
      <c r="E3947" s="254" t="s">
        <v>3193</v>
      </c>
      <c r="F3947" s="154" t="s">
        <v>132</v>
      </c>
      <c r="G3947" s="83" t="s">
        <v>1436</v>
      </c>
      <c r="H3947" s="83" t="s">
        <v>569</v>
      </c>
      <c r="I3947" s="83" t="s">
        <v>1437</v>
      </c>
      <c r="J3947" s="83" t="s">
        <v>1438</v>
      </c>
      <c r="K3947" s="83" t="s">
        <v>857</v>
      </c>
      <c r="L3947" s="84" t="s">
        <v>1439</v>
      </c>
      <c r="M3947" s="84" t="s">
        <v>917</v>
      </c>
      <c r="N3947" s="83">
        <v>1</v>
      </c>
      <c r="O3947" s="83">
        <v>0.5</v>
      </c>
      <c r="P3947" s="83">
        <v>15</v>
      </c>
      <c r="Q3947" s="241">
        <f t="shared" si="290"/>
        <v>7.5</v>
      </c>
      <c r="R3947" s="240" t="str">
        <f t="shared" si="291"/>
        <v>DÜŞÜK RİSK</v>
      </c>
      <c r="S3947" s="84" t="s">
        <v>918</v>
      </c>
      <c r="T3947" s="83" t="s">
        <v>191</v>
      </c>
      <c r="U3947" s="155" t="s">
        <v>919</v>
      </c>
      <c r="V3947" s="85" t="s">
        <v>558</v>
      </c>
      <c r="W3947" s="156" t="s">
        <v>919</v>
      </c>
      <c r="X3947" s="156" t="s">
        <v>858</v>
      </c>
      <c r="Y3947" s="83">
        <v>0.5</v>
      </c>
      <c r="Z3947" s="83">
        <v>0.5</v>
      </c>
      <c r="AA3947" s="83">
        <v>15</v>
      </c>
      <c r="AB3947" s="241">
        <f t="shared" si="292"/>
        <v>3.75</v>
      </c>
      <c r="AC3947" s="240" t="str">
        <f t="shared" si="293"/>
        <v>DÜŞÜK RİSK</v>
      </c>
      <c r="AD3947" s="81" t="s">
        <v>493</v>
      </c>
      <c r="AE3947" s="81" t="s">
        <v>191</v>
      </c>
      <c r="AF3947" s="240" t="s">
        <v>1274</v>
      </c>
      <c r="AG3947" s="83" t="s">
        <v>860</v>
      </c>
    </row>
    <row r="3948" spans="1:33" ht="122.5" x14ac:dyDescent="0.45">
      <c r="A3948" s="152">
        <v>3941</v>
      </c>
      <c r="B3948" s="153">
        <v>45896</v>
      </c>
      <c r="C3948" s="83" t="s">
        <v>66</v>
      </c>
      <c r="D3948" s="81" t="s">
        <v>6758</v>
      </c>
      <c r="E3948" s="254" t="s">
        <v>3193</v>
      </c>
      <c r="F3948" s="154" t="s">
        <v>132</v>
      </c>
      <c r="G3948" s="83" t="s">
        <v>1436</v>
      </c>
      <c r="H3948" s="83" t="s">
        <v>1440</v>
      </c>
      <c r="I3948" s="83" t="s">
        <v>1441</v>
      </c>
      <c r="J3948" s="83" t="s">
        <v>1442</v>
      </c>
      <c r="K3948" s="83" t="s">
        <v>857</v>
      </c>
      <c r="L3948" s="84" t="s">
        <v>1439</v>
      </c>
      <c r="M3948" s="84" t="s">
        <v>917</v>
      </c>
      <c r="N3948" s="83">
        <v>1</v>
      </c>
      <c r="O3948" s="83">
        <v>0.5</v>
      </c>
      <c r="P3948" s="83">
        <v>3</v>
      </c>
      <c r="Q3948" s="241">
        <f t="shared" si="290"/>
        <v>1.5</v>
      </c>
      <c r="R3948" s="240" t="str">
        <f t="shared" si="291"/>
        <v>DÜŞÜK RİSK</v>
      </c>
      <c r="S3948" s="84" t="s">
        <v>918</v>
      </c>
      <c r="T3948" s="83" t="s">
        <v>191</v>
      </c>
      <c r="U3948" s="155" t="s">
        <v>919</v>
      </c>
      <c r="V3948" s="85" t="s">
        <v>558</v>
      </c>
      <c r="W3948" s="156" t="s">
        <v>919</v>
      </c>
      <c r="X3948" s="156" t="s">
        <v>858</v>
      </c>
      <c r="Y3948" s="83">
        <v>0.5</v>
      </c>
      <c r="Z3948" s="83">
        <v>0.5</v>
      </c>
      <c r="AA3948" s="83">
        <v>15</v>
      </c>
      <c r="AB3948" s="241">
        <f t="shared" si="292"/>
        <v>3.75</v>
      </c>
      <c r="AC3948" s="240" t="str">
        <f t="shared" si="293"/>
        <v>DÜŞÜK RİSK</v>
      </c>
      <c r="AD3948" s="81" t="s">
        <v>493</v>
      </c>
      <c r="AE3948" s="81" t="s">
        <v>191</v>
      </c>
      <c r="AF3948" s="240" t="s">
        <v>1274</v>
      </c>
      <c r="AG3948" s="83" t="s">
        <v>860</v>
      </c>
    </row>
    <row r="3949" spans="1:33" ht="105" x14ac:dyDescent="0.45">
      <c r="A3949" s="152">
        <v>3942</v>
      </c>
      <c r="B3949" s="153">
        <v>45896</v>
      </c>
      <c r="C3949" s="83" t="s">
        <v>66</v>
      </c>
      <c r="D3949" s="81" t="s">
        <v>6758</v>
      </c>
      <c r="E3949" s="254" t="s">
        <v>3193</v>
      </c>
      <c r="F3949" s="154" t="s">
        <v>132</v>
      </c>
      <c r="G3949" s="83" t="s">
        <v>1443</v>
      </c>
      <c r="H3949" s="83" t="s">
        <v>2309</v>
      </c>
      <c r="I3949" s="83" t="s">
        <v>1445</v>
      </c>
      <c r="J3949" s="83" t="s">
        <v>1446</v>
      </c>
      <c r="K3949" s="83" t="s">
        <v>857</v>
      </c>
      <c r="L3949" s="84" t="s">
        <v>1447</v>
      </c>
      <c r="M3949" s="84" t="s">
        <v>917</v>
      </c>
      <c r="N3949" s="83">
        <v>1</v>
      </c>
      <c r="O3949" s="83">
        <v>3</v>
      </c>
      <c r="P3949" s="83">
        <v>3</v>
      </c>
      <c r="Q3949" s="241">
        <f t="shared" si="290"/>
        <v>9</v>
      </c>
      <c r="R3949" s="240" t="str">
        <f t="shared" si="291"/>
        <v>DÜŞÜK RİSK</v>
      </c>
      <c r="S3949" s="84" t="s">
        <v>918</v>
      </c>
      <c r="T3949" s="83" t="s">
        <v>185</v>
      </c>
      <c r="U3949" s="155" t="s">
        <v>2375</v>
      </c>
      <c r="V3949" s="85" t="s">
        <v>558</v>
      </c>
      <c r="W3949" s="156" t="s">
        <v>2375</v>
      </c>
      <c r="X3949" s="156" t="s">
        <v>858</v>
      </c>
      <c r="Y3949" s="83">
        <v>1</v>
      </c>
      <c r="Z3949" s="83">
        <v>3</v>
      </c>
      <c r="AA3949" s="83">
        <v>3</v>
      </c>
      <c r="AB3949" s="241">
        <f t="shared" si="292"/>
        <v>9</v>
      </c>
      <c r="AC3949" s="240" t="str">
        <f t="shared" si="293"/>
        <v>DÜŞÜK RİSK</v>
      </c>
      <c r="AD3949" s="81" t="s">
        <v>493</v>
      </c>
      <c r="AE3949" s="81" t="s">
        <v>185</v>
      </c>
      <c r="AF3949" s="240" t="s">
        <v>1448</v>
      </c>
      <c r="AG3949" s="83" t="s">
        <v>860</v>
      </c>
    </row>
    <row r="3950" spans="1:33" ht="122.5" x14ac:dyDescent="0.45">
      <c r="A3950" s="152">
        <v>3943</v>
      </c>
      <c r="B3950" s="153">
        <v>45896</v>
      </c>
      <c r="C3950" s="83" t="s">
        <v>66</v>
      </c>
      <c r="D3950" s="81" t="s">
        <v>6758</v>
      </c>
      <c r="E3950" s="254" t="s">
        <v>3193</v>
      </c>
      <c r="F3950" s="154" t="s">
        <v>132</v>
      </c>
      <c r="G3950" s="83" t="s">
        <v>1449</v>
      </c>
      <c r="H3950" s="83" t="s">
        <v>1926</v>
      </c>
      <c r="I3950" s="83" t="s">
        <v>1927</v>
      </c>
      <c r="J3950" s="83" t="s">
        <v>1928</v>
      </c>
      <c r="K3950" s="83" t="s">
        <v>857</v>
      </c>
      <c r="L3950" s="84" t="s">
        <v>1929</v>
      </c>
      <c r="M3950" s="84" t="s">
        <v>917</v>
      </c>
      <c r="N3950" s="83">
        <v>0.5</v>
      </c>
      <c r="O3950" s="83">
        <v>1</v>
      </c>
      <c r="P3950" s="83">
        <v>100</v>
      </c>
      <c r="Q3950" s="241">
        <f t="shared" si="290"/>
        <v>50</v>
      </c>
      <c r="R3950" s="240" t="str">
        <f t="shared" si="291"/>
        <v>OLASI RİSK</v>
      </c>
      <c r="S3950" s="84" t="s">
        <v>918</v>
      </c>
      <c r="T3950" s="83" t="s">
        <v>191</v>
      </c>
      <c r="U3950" s="155" t="s">
        <v>919</v>
      </c>
      <c r="V3950" s="85" t="s">
        <v>558</v>
      </c>
      <c r="W3950" s="156" t="s">
        <v>919</v>
      </c>
      <c r="X3950" s="156" t="s">
        <v>858</v>
      </c>
      <c r="Y3950" s="83">
        <v>0.5</v>
      </c>
      <c r="Z3950" s="83">
        <v>0.5</v>
      </c>
      <c r="AA3950" s="83">
        <v>40</v>
      </c>
      <c r="AB3950" s="241">
        <f t="shared" si="292"/>
        <v>10</v>
      </c>
      <c r="AC3950" s="240" t="str">
        <f t="shared" si="293"/>
        <v>DÜŞÜK RİSK</v>
      </c>
      <c r="AD3950" s="81" t="s">
        <v>493</v>
      </c>
      <c r="AE3950" s="81" t="s">
        <v>191</v>
      </c>
      <c r="AF3950" s="240" t="s">
        <v>1274</v>
      </c>
      <c r="AG3950" s="83" t="s">
        <v>860</v>
      </c>
    </row>
    <row r="3951" spans="1:33" ht="105" x14ac:dyDescent="0.45">
      <c r="A3951" s="152">
        <v>3944</v>
      </c>
      <c r="B3951" s="153">
        <v>45896</v>
      </c>
      <c r="C3951" s="83" t="s">
        <v>66</v>
      </c>
      <c r="D3951" s="81" t="s">
        <v>6758</v>
      </c>
      <c r="E3951" s="254" t="s">
        <v>3193</v>
      </c>
      <c r="F3951" s="154" t="s">
        <v>132</v>
      </c>
      <c r="G3951" s="83" t="s">
        <v>1449</v>
      </c>
      <c r="H3951" s="83" t="s">
        <v>1450</v>
      </c>
      <c r="I3951" s="83" t="s">
        <v>1451</v>
      </c>
      <c r="J3951" s="83" t="s">
        <v>1452</v>
      </c>
      <c r="K3951" s="83" t="s">
        <v>857</v>
      </c>
      <c r="L3951" s="84" t="s">
        <v>1453</v>
      </c>
      <c r="M3951" s="84" t="s">
        <v>917</v>
      </c>
      <c r="N3951" s="83">
        <v>0.5</v>
      </c>
      <c r="O3951" s="83">
        <v>1</v>
      </c>
      <c r="P3951" s="83">
        <v>100</v>
      </c>
      <c r="Q3951" s="241">
        <f t="shared" si="290"/>
        <v>50</v>
      </c>
      <c r="R3951" s="240" t="str">
        <f t="shared" si="291"/>
        <v>OLASI RİSK</v>
      </c>
      <c r="S3951" s="84" t="s">
        <v>918</v>
      </c>
      <c r="T3951" s="83" t="s">
        <v>191</v>
      </c>
      <c r="U3951" s="155" t="s">
        <v>919</v>
      </c>
      <c r="V3951" s="85" t="s">
        <v>558</v>
      </c>
      <c r="W3951" s="156" t="s">
        <v>919</v>
      </c>
      <c r="X3951" s="156" t="s">
        <v>858</v>
      </c>
      <c r="Y3951" s="83">
        <v>0.5</v>
      </c>
      <c r="Z3951" s="83">
        <v>0.5</v>
      </c>
      <c r="AA3951" s="83">
        <v>40</v>
      </c>
      <c r="AB3951" s="241">
        <f t="shared" si="292"/>
        <v>10</v>
      </c>
      <c r="AC3951" s="240" t="str">
        <f t="shared" si="293"/>
        <v>DÜŞÜK RİSK</v>
      </c>
      <c r="AD3951" s="81" t="s">
        <v>493</v>
      </c>
      <c r="AE3951" s="81" t="s">
        <v>191</v>
      </c>
      <c r="AF3951" s="240" t="s">
        <v>1274</v>
      </c>
      <c r="AG3951" s="83" t="s">
        <v>860</v>
      </c>
    </row>
    <row r="3952" spans="1:33" ht="192.5" x14ac:dyDescent="0.45">
      <c r="A3952" s="152">
        <v>3945</v>
      </c>
      <c r="B3952" s="153">
        <v>45896</v>
      </c>
      <c r="C3952" s="83" t="s">
        <v>66</v>
      </c>
      <c r="D3952" s="81" t="s">
        <v>6758</v>
      </c>
      <c r="E3952" s="254" t="s">
        <v>3193</v>
      </c>
      <c r="F3952" s="154" t="s">
        <v>132</v>
      </c>
      <c r="G3952" s="83" t="s">
        <v>1931</v>
      </c>
      <c r="H3952" s="83" t="s">
        <v>1951</v>
      </c>
      <c r="I3952" s="83" t="s">
        <v>1952</v>
      </c>
      <c r="J3952" s="83" t="s">
        <v>1953</v>
      </c>
      <c r="K3952" s="83" t="s">
        <v>1008</v>
      </c>
      <c r="L3952" s="84" t="s">
        <v>1954</v>
      </c>
      <c r="M3952" s="84" t="s">
        <v>917</v>
      </c>
      <c r="N3952" s="83">
        <v>1</v>
      </c>
      <c r="O3952" s="83">
        <v>2</v>
      </c>
      <c r="P3952" s="83">
        <v>15</v>
      </c>
      <c r="Q3952" s="241">
        <f t="shared" si="290"/>
        <v>30</v>
      </c>
      <c r="R3952" s="240" t="str">
        <f t="shared" si="291"/>
        <v>OLASI RİSK</v>
      </c>
      <c r="S3952" s="84" t="s">
        <v>918</v>
      </c>
      <c r="T3952" s="83" t="s">
        <v>186</v>
      </c>
      <c r="U3952" s="155" t="s">
        <v>919</v>
      </c>
      <c r="V3952" s="85" t="s">
        <v>961</v>
      </c>
      <c r="W3952" s="156" t="s">
        <v>919</v>
      </c>
      <c r="X3952" s="156" t="s">
        <v>858</v>
      </c>
      <c r="Y3952" s="83">
        <v>1</v>
      </c>
      <c r="Z3952" s="83">
        <v>1</v>
      </c>
      <c r="AA3952" s="83">
        <v>15</v>
      </c>
      <c r="AB3952" s="241">
        <f t="shared" si="292"/>
        <v>15</v>
      </c>
      <c r="AC3952" s="240" t="str">
        <f t="shared" si="293"/>
        <v>DÜŞÜK RİSK</v>
      </c>
      <c r="AD3952" s="81" t="s">
        <v>132</v>
      </c>
      <c r="AE3952" s="81" t="s">
        <v>191</v>
      </c>
      <c r="AF3952" s="240" t="s">
        <v>1502</v>
      </c>
      <c r="AG3952" s="83" t="s">
        <v>860</v>
      </c>
    </row>
    <row r="3953" spans="1:33" ht="140" x14ac:dyDescent="0.45">
      <c r="A3953" s="152">
        <v>3946</v>
      </c>
      <c r="B3953" s="153">
        <v>45896</v>
      </c>
      <c r="C3953" s="81" t="s">
        <v>66</v>
      </c>
      <c r="D3953" s="81" t="s">
        <v>6757</v>
      </c>
      <c r="E3953" s="254" t="s">
        <v>3193</v>
      </c>
      <c r="F3953" s="154" t="s">
        <v>132</v>
      </c>
      <c r="G3953" s="83" t="s">
        <v>1454</v>
      </c>
      <c r="H3953" s="83" t="s">
        <v>1455</v>
      </c>
      <c r="I3953" s="83" t="s">
        <v>1456</v>
      </c>
      <c r="J3953" s="83" t="s">
        <v>1457</v>
      </c>
      <c r="K3953" s="83" t="s">
        <v>857</v>
      </c>
      <c r="L3953" s="84" t="s">
        <v>1458</v>
      </c>
      <c r="M3953" s="84" t="s">
        <v>917</v>
      </c>
      <c r="N3953" s="83">
        <v>1</v>
      </c>
      <c r="O3953" s="83">
        <v>0.5</v>
      </c>
      <c r="P3953" s="83">
        <v>3</v>
      </c>
      <c r="Q3953" s="241">
        <f t="shared" si="290"/>
        <v>1.5</v>
      </c>
      <c r="R3953" s="240" t="str">
        <f t="shared" si="291"/>
        <v>DÜŞÜK RİSK</v>
      </c>
      <c r="S3953" s="84" t="s">
        <v>918</v>
      </c>
      <c r="T3953" s="83" t="s">
        <v>191</v>
      </c>
      <c r="U3953" s="155" t="s">
        <v>2375</v>
      </c>
      <c r="V3953" s="85" t="s">
        <v>558</v>
      </c>
      <c r="W3953" s="156" t="s">
        <v>2375</v>
      </c>
      <c r="X3953" s="156" t="s">
        <v>858</v>
      </c>
      <c r="Y3953" s="83">
        <v>0.5</v>
      </c>
      <c r="Z3953" s="83">
        <v>0.5</v>
      </c>
      <c r="AA3953" s="83">
        <v>3</v>
      </c>
      <c r="AB3953" s="241">
        <f t="shared" si="292"/>
        <v>0.75</v>
      </c>
      <c r="AC3953" s="240" t="str">
        <f t="shared" si="293"/>
        <v>DÜŞÜK RİSK</v>
      </c>
      <c r="AD3953" s="81" t="s">
        <v>493</v>
      </c>
      <c r="AE3953" s="81" t="s">
        <v>191</v>
      </c>
      <c r="AF3953" s="240" t="s">
        <v>1274</v>
      </c>
      <c r="AG3953" s="83" t="s">
        <v>860</v>
      </c>
    </row>
    <row r="3954" spans="1:33" ht="140" x14ac:dyDescent="0.45">
      <c r="A3954" s="152">
        <v>3947</v>
      </c>
      <c r="B3954" s="153">
        <v>45896</v>
      </c>
      <c r="C3954" s="81" t="s">
        <v>66</v>
      </c>
      <c r="D3954" s="81" t="s">
        <v>6757</v>
      </c>
      <c r="E3954" s="254" t="s">
        <v>3193</v>
      </c>
      <c r="F3954" s="154" t="s">
        <v>132</v>
      </c>
      <c r="G3954" s="83" t="s">
        <v>1454</v>
      </c>
      <c r="H3954" s="83" t="s">
        <v>1459</v>
      </c>
      <c r="I3954" s="83" t="s">
        <v>1460</v>
      </c>
      <c r="J3954" s="83" t="s">
        <v>1461</v>
      </c>
      <c r="K3954" s="83" t="s">
        <v>857</v>
      </c>
      <c r="L3954" s="84" t="s">
        <v>1462</v>
      </c>
      <c r="M3954" s="84" t="s">
        <v>917</v>
      </c>
      <c r="N3954" s="83">
        <v>1</v>
      </c>
      <c r="O3954" s="83">
        <v>0.5</v>
      </c>
      <c r="P3954" s="83">
        <v>3</v>
      </c>
      <c r="Q3954" s="241">
        <f t="shared" si="290"/>
        <v>1.5</v>
      </c>
      <c r="R3954" s="240" t="str">
        <f t="shared" si="291"/>
        <v>DÜŞÜK RİSK</v>
      </c>
      <c r="S3954" s="84" t="s">
        <v>918</v>
      </c>
      <c r="T3954" s="83" t="s">
        <v>131</v>
      </c>
      <c r="U3954" s="155" t="s">
        <v>2375</v>
      </c>
      <c r="V3954" s="85" t="s">
        <v>558</v>
      </c>
      <c r="W3954" s="156" t="s">
        <v>2375</v>
      </c>
      <c r="X3954" s="156" t="s">
        <v>858</v>
      </c>
      <c r="Y3954" s="83">
        <v>0.5</v>
      </c>
      <c r="Z3954" s="83">
        <v>0.5</v>
      </c>
      <c r="AA3954" s="83">
        <v>3</v>
      </c>
      <c r="AB3954" s="241">
        <f t="shared" si="292"/>
        <v>0.75</v>
      </c>
      <c r="AC3954" s="240" t="str">
        <f t="shared" si="293"/>
        <v>DÜŞÜK RİSK</v>
      </c>
      <c r="AD3954" s="81" t="s">
        <v>493</v>
      </c>
      <c r="AE3954" s="81" t="s">
        <v>131</v>
      </c>
      <c r="AF3954" s="240" t="s">
        <v>1463</v>
      </c>
      <c r="AG3954" s="83" t="s">
        <v>860</v>
      </c>
    </row>
    <row r="3955" spans="1:33" ht="157.5" x14ac:dyDescent="0.45">
      <c r="A3955" s="152">
        <v>3948</v>
      </c>
      <c r="B3955" s="153">
        <v>45896</v>
      </c>
      <c r="C3955" s="81" t="s">
        <v>66</v>
      </c>
      <c r="D3955" s="81" t="s">
        <v>6757</v>
      </c>
      <c r="E3955" s="254" t="s">
        <v>3193</v>
      </c>
      <c r="F3955" s="154" t="s">
        <v>132</v>
      </c>
      <c r="G3955" s="83" t="s">
        <v>1464</v>
      </c>
      <c r="H3955" s="83" t="s">
        <v>1465</v>
      </c>
      <c r="I3955" s="83" t="s">
        <v>1466</v>
      </c>
      <c r="J3955" s="83" t="s">
        <v>1467</v>
      </c>
      <c r="K3955" s="83" t="s">
        <v>857</v>
      </c>
      <c r="L3955" s="84" t="s">
        <v>1468</v>
      </c>
      <c r="M3955" s="84" t="s">
        <v>917</v>
      </c>
      <c r="N3955" s="83">
        <v>6</v>
      </c>
      <c r="O3955" s="83">
        <v>2</v>
      </c>
      <c r="P3955" s="83">
        <v>3</v>
      </c>
      <c r="Q3955" s="241">
        <f t="shared" si="290"/>
        <v>36</v>
      </c>
      <c r="R3955" s="240" t="str">
        <f t="shared" si="291"/>
        <v>OLASI RİSK</v>
      </c>
      <c r="S3955" s="84" t="s">
        <v>918</v>
      </c>
      <c r="T3955" s="83" t="s">
        <v>132</v>
      </c>
      <c r="U3955" s="155" t="s">
        <v>2375</v>
      </c>
      <c r="V3955" s="85" t="s">
        <v>558</v>
      </c>
      <c r="W3955" s="156" t="s">
        <v>2375</v>
      </c>
      <c r="X3955" s="156" t="s">
        <v>858</v>
      </c>
      <c r="Y3955" s="83">
        <v>0.5</v>
      </c>
      <c r="Z3955" s="83">
        <v>0.5</v>
      </c>
      <c r="AA3955" s="83">
        <v>3</v>
      </c>
      <c r="AB3955" s="241">
        <f t="shared" si="292"/>
        <v>0.75</v>
      </c>
      <c r="AC3955" s="240" t="str">
        <f t="shared" si="293"/>
        <v>DÜŞÜK RİSK</v>
      </c>
      <c r="AD3955" s="81" t="s">
        <v>651</v>
      </c>
      <c r="AE3955" s="81" t="s">
        <v>132</v>
      </c>
      <c r="AF3955" s="240" t="s">
        <v>552</v>
      </c>
      <c r="AG3955" s="83" t="s">
        <v>1469</v>
      </c>
    </row>
    <row r="3956" spans="1:33" ht="140" x14ac:dyDescent="0.45">
      <c r="A3956" s="152">
        <v>3949</v>
      </c>
      <c r="B3956" s="153">
        <v>45896</v>
      </c>
      <c r="C3956" s="81" t="s">
        <v>66</v>
      </c>
      <c r="D3956" s="81" t="s">
        <v>6757</v>
      </c>
      <c r="E3956" s="254" t="s">
        <v>3193</v>
      </c>
      <c r="F3956" s="154" t="s">
        <v>132</v>
      </c>
      <c r="G3956" s="83" t="s">
        <v>1470</v>
      </c>
      <c r="H3956" s="83" t="s">
        <v>1957</v>
      </c>
      <c r="I3956" s="83" t="s">
        <v>1472</v>
      </c>
      <c r="J3956" s="83" t="s">
        <v>1473</v>
      </c>
      <c r="K3956" s="83" t="s">
        <v>857</v>
      </c>
      <c r="L3956" s="84" t="s">
        <v>1474</v>
      </c>
      <c r="M3956" s="84" t="s">
        <v>917</v>
      </c>
      <c r="N3956" s="83">
        <v>0.5</v>
      </c>
      <c r="O3956" s="83">
        <v>1</v>
      </c>
      <c r="P3956" s="83">
        <v>3</v>
      </c>
      <c r="Q3956" s="241">
        <f t="shared" si="290"/>
        <v>1.5</v>
      </c>
      <c r="R3956" s="240" t="str">
        <f t="shared" si="291"/>
        <v>DÜŞÜK RİSK</v>
      </c>
      <c r="S3956" s="84" t="s">
        <v>918</v>
      </c>
      <c r="T3956" s="83" t="s">
        <v>191</v>
      </c>
      <c r="U3956" s="155" t="s">
        <v>2375</v>
      </c>
      <c r="V3956" s="85" t="s">
        <v>558</v>
      </c>
      <c r="W3956" s="156" t="s">
        <v>2375</v>
      </c>
      <c r="X3956" s="156" t="s">
        <v>858</v>
      </c>
      <c r="Y3956" s="83">
        <v>0.5</v>
      </c>
      <c r="Z3956" s="83">
        <v>1</v>
      </c>
      <c r="AA3956" s="83">
        <v>3</v>
      </c>
      <c r="AB3956" s="241">
        <f t="shared" si="292"/>
        <v>1.5</v>
      </c>
      <c r="AC3956" s="240" t="str">
        <f t="shared" si="293"/>
        <v>DÜŞÜK RİSK</v>
      </c>
      <c r="AD3956" s="81" t="s">
        <v>132</v>
      </c>
      <c r="AE3956" s="81" t="s">
        <v>191</v>
      </c>
      <c r="AF3956" s="240" t="s">
        <v>1502</v>
      </c>
      <c r="AG3956" s="83" t="s">
        <v>860</v>
      </c>
    </row>
    <row r="3957" spans="1:33" ht="105" x14ac:dyDescent="0.45">
      <c r="A3957" s="152">
        <v>3950</v>
      </c>
      <c r="B3957" s="153">
        <v>45896</v>
      </c>
      <c r="C3957" s="81" t="s">
        <v>66</v>
      </c>
      <c r="D3957" s="81" t="s">
        <v>6757</v>
      </c>
      <c r="E3957" s="254" t="s">
        <v>3193</v>
      </c>
      <c r="F3957" s="154" t="s">
        <v>132</v>
      </c>
      <c r="G3957" s="83" t="s">
        <v>1470</v>
      </c>
      <c r="H3957" s="83" t="s">
        <v>1958</v>
      </c>
      <c r="I3957" s="83" t="s">
        <v>1476</v>
      </c>
      <c r="J3957" s="83" t="s">
        <v>1477</v>
      </c>
      <c r="K3957" s="83" t="s">
        <v>857</v>
      </c>
      <c r="L3957" s="84" t="s">
        <v>1478</v>
      </c>
      <c r="M3957" s="84" t="s">
        <v>917</v>
      </c>
      <c r="N3957" s="83">
        <v>0.5</v>
      </c>
      <c r="O3957" s="83">
        <v>0.5</v>
      </c>
      <c r="P3957" s="83">
        <v>3</v>
      </c>
      <c r="Q3957" s="241">
        <f t="shared" si="290"/>
        <v>0.75</v>
      </c>
      <c r="R3957" s="240" t="str">
        <f t="shared" si="291"/>
        <v>DÜŞÜK RİSK</v>
      </c>
      <c r="S3957" s="84" t="s">
        <v>918</v>
      </c>
      <c r="T3957" s="83" t="s">
        <v>186</v>
      </c>
      <c r="U3957" s="155" t="s">
        <v>2375</v>
      </c>
      <c r="V3957" s="85" t="s">
        <v>558</v>
      </c>
      <c r="W3957" s="156" t="s">
        <v>2375</v>
      </c>
      <c r="X3957" s="156" t="s">
        <v>858</v>
      </c>
      <c r="Y3957" s="83">
        <v>0.5</v>
      </c>
      <c r="Z3957" s="83">
        <v>0.5</v>
      </c>
      <c r="AA3957" s="83">
        <v>3</v>
      </c>
      <c r="AB3957" s="241">
        <f t="shared" si="292"/>
        <v>0.75</v>
      </c>
      <c r="AC3957" s="240" t="str">
        <f t="shared" si="293"/>
        <v>DÜŞÜK RİSK</v>
      </c>
      <c r="AD3957" s="81" t="s">
        <v>132</v>
      </c>
      <c r="AE3957" s="81" t="s">
        <v>186</v>
      </c>
      <c r="AF3957" s="240" t="s">
        <v>859</v>
      </c>
      <c r="AG3957" s="83" t="s">
        <v>860</v>
      </c>
    </row>
    <row r="3958" spans="1:33" ht="105" x14ac:dyDescent="0.45">
      <c r="A3958" s="152">
        <v>3951</v>
      </c>
      <c r="B3958" s="153">
        <v>45896</v>
      </c>
      <c r="C3958" s="81" t="s">
        <v>66</v>
      </c>
      <c r="D3958" s="81" t="s">
        <v>6757</v>
      </c>
      <c r="E3958" s="254" t="s">
        <v>3193</v>
      </c>
      <c r="F3958" s="154" t="s">
        <v>132</v>
      </c>
      <c r="G3958" s="83" t="s">
        <v>1959</v>
      </c>
      <c r="H3958" s="83" t="s">
        <v>1960</v>
      </c>
      <c r="I3958" s="83" t="s">
        <v>1961</v>
      </c>
      <c r="J3958" s="83" t="s">
        <v>1962</v>
      </c>
      <c r="K3958" s="83" t="s">
        <v>1008</v>
      </c>
      <c r="L3958" s="84" t="s">
        <v>1963</v>
      </c>
      <c r="M3958" s="84" t="s">
        <v>917</v>
      </c>
      <c r="N3958" s="83">
        <v>1</v>
      </c>
      <c r="O3958" s="83">
        <v>3</v>
      </c>
      <c r="P3958" s="83">
        <v>3</v>
      </c>
      <c r="Q3958" s="241">
        <f t="shared" si="290"/>
        <v>9</v>
      </c>
      <c r="R3958" s="240" t="str">
        <f t="shared" si="291"/>
        <v>DÜŞÜK RİSK</v>
      </c>
      <c r="S3958" s="84" t="s">
        <v>918</v>
      </c>
      <c r="T3958" s="83" t="s">
        <v>186</v>
      </c>
      <c r="U3958" s="155" t="s">
        <v>2375</v>
      </c>
      <c r="V3958" s="85" t="s">
        <v>558</v>
      </c>
      <c r="W3958" s="156" t="s">
        <v>2375</v>
      </c>
      <c r="X3958" s="156" t="s">
        <v>858</v>
      </c>
      <c r="Y3958" s="83">
        <v>0.5</v>
      </c>
      <c r="Z3958" s="83">
        <v>0.5</v>
      </c>
      <c r="AA3958" s="83">
        <v>1</v>
      </c>
      <c r="AB3958" s="241">
        <f t="shared" si="292"/>
        <v>0.25</v>
      </c>
      <c r="AC3958" s="240" t="str">
        <f t="shared" si="293"/>
        <v>DÜŞÜK RİSK</v>
      </c>
      <c r="AD3958" s="81" t="s">
        <v>132</v>
      </c>
      <c r="AE3958" s="81" t="s">
        <v>186</v>
      </c>
      <c r="AF3958" s="240" t="s">
        <v>859</v>
      </c>
      <c r="AG3958" s="83" t="s">
        <v>1964</v>
      </c>
    </row>
    <row r="3959" spans="1:33" ht="87.5" x14ac:dyDescent="0.45">
      <c r="A3959" s="152">
        <v>3952</v>
      </c>
      <c r="B3959" s="153">
        <v>45896</v>
      </c>
      <c r="C3959" s="81" t="s">
        <v>66</v>
      </c>
      <c r="D3959" s="81" t="s">
        <v>6757</v>
      </c>
      <c r="E3959" s="254" t="s">
        <v>3193</v>
      </c>
      <c r="F3959" s="154" t="s">
        <v>132</v>
      </c>
      <c r="G3959" s="83" t="s">
        <v>1959</v>
      </c>
      <c r="H3959" s="83" t="s">
        <v>1965</v>
      </c>
      <c r="I3959" s="83" t="s">
        <v>1966</v>
      </c>
      <c r="J3959" s="83" t="s">
        <v>1967</v>
      </c>
      <c r="K3959" s="83" t="s">
        <v>1008</v>
      </c>
      <c r="L3959" s="84" t="s">
        <v>1968</v>
      </c>
      <c r="M3959" s="84" t="s">
        <v>917</v>
      </c>
      <c r="N3959" s="83">
        <v>1</v>
      </c>
      <c r="O3959" s="83">
        <v>3</v>
      </c>
      <c r="P3959" s="83">
        <v>3</v>
      </c>
      <c r="Q3959" s="241">
        <f t="shared" si="290"/>
        <v>9</v>
      </c>
      <c r="R3959" s="240" t="str">
        <f t="shared" si="291"/>
        <v>DÜŞÜK RİSK</v>
      </c>
      <c r="S3959" s="84" t="s">
        <v>918</v>
      </c>
      <c r="T3959" s="83" t="s">
        <v>186</v>
      </c>
      <c r="U3959" s="155" t="s">
        <v>2375</v>
      </c>
      <c r="V3959" s="85" t="s">
        <v>558</v>
      </c>
      <c r="W3959" s="156" t="s">
        <v>2375</v>
      </c>
      <c r="X3959" s="156" t="s">
        <v>858</v>
      </c>
      <c r="Y3959" s="83">
        <v>1</v>
      </c>
      <c r="Z3959" s="83">
        <v>3</v>
      </c>
      <c r="AA3959" s="83">
        <v>3</v>
      </c>
      <c r="AB3959" s="241">
        <f t="shared" si="292"/>
        <v>9</v>
      </c>
      <c r="AC3959" s="240" t="str">
        <f t="shared" si="293"/>
        <v>DÜŞÜK RİSK</v>
      </c>
      <c r="AD3959" s="81" t="s">
        <v>132</v>
      </c>
      <c r="AE3959" s="81" t="s">
        <v>186</v>
      </c>
      <c r="AF3959" s="240" t="s">
        <v>1502</v>
      </c>
      <c r="AG3959" s="83" t="s">
        <v>1964</v>
      </c>
    </row>
    <row r="3960" spans="1:33" ht="105" x14ac:dyDescent="0.45">
      <c r="A3960" s="152">
        <v>3953</v>
      </c>
      <c r="B3960" s="153">
        <v>45896</v>
      </c>
      <c r="C3960" s="81" t="s">
        <v>66</v>
      </c>
      <c r="D3960" s="81" t="s">
        <v>6757</v>
      </c>
      <c r="E3960" s="254" t="s">
        <v>3193</v>
      </c>
      <c r="F3960" s="154" t="s">
        <v>132</v>
      </c>
      <c r="G3960" s="83" t="s">
        <v>1479</v>
      </c>
      <c r="H3960" s="83" t="s">
        <v>1480</v>
      </c>
      <c r="I3960" s="83" t="s">
        <v>1481</v>
      </c>
      <c r="J3960" s="83" t="s">
        <v>1482</v>
      </c>
      <c r="K3960" s="83" t="s">
        <v>1008</v>
      </c>
      <c r="L3960" s="84" t="s">
        <v>1969</v>
      </c>
      <c r="M3960" s="84" t="s">
        <v>917</v>
      </c>
      <c r="N3960" s="83">
        <v>1</v>
      </c>
      <c r="O3960" s="83">
        <v>1</v>
      </c>
      <c r="P3960" s="83">
        <v>3</v>
      </c>
      <c r="Q3960" s="241">
        <f t="shared" si="290"/>
        <v>3</v>
      </c>
      <c r="R3960" s="240" t="str">
        <f t="shared" si="291"/>
        <v>DÜŞÜK RİSK</v>
      </c>
      <c r="S3960" s="84" t="s">
        <v>918</v>
      </c>
      <c r="T3960" s="83" t="s">
        <v>186</v>
      </c>
      <c r="U3960" s="155" t="s">
        <v>2375</v>
      </c>
      <c r="V3960" s="85" t="s">
        <v>558</v>
      </c>
      <c r="W3960" s="156" t="s">
        <v>2375</v>
      </c>
      <c r="X3960" s="156" t="s">
        <v>858</v>
      </c>
      <c r="Y3960" s="83">
        <v>1</v>
      </c>
      <c r="Z3960" s="83">
        <v>1</v>
      </c>
      <c r="AA3960" s="83">
        <v>3</v>
      </c>
      <c r="AB3960" s="241">
        <f t="shared" si="292"/>
        <v>3</v>
      </c>
      <c r="AC3960" s="240" t="str">
        <f t="shared" si="293"/>
        <v>DÜŞÜK RİSK</v>
      </c>
      <c r="AD3960" s="81" t="s">
        <v>132</v>
      </c>
      <c r="AE3960" s="81" t="s">
        <v>186</v>
      </c>
      <c r="AF3960" s="240" t="s">
        <v>1498</v>
      </c>
      <c r="AG3960" s="83" t="s">
        <v>4851</v>
      </c>
    </row>
    <row r="3961" spans="1:33" ht="105" x14ac:dyDescent="0.45">
      <c r="A3961" s="152">
        <v>3954</v>
      </c>
      <c r="B3961" s="153">
        <v>45896</v>
      </c>
      <c r="C3961" s="81" t="s">
        <v>66</v>
      </c>
      <c r="D3961" s="81" t="s">
        <v>6757</v>
      </c>
      <c r="E3961" s="254" t="s">
        <v>3193</v>
      </c>
      <c r="F3961" s="154" t="s">
        <v>132</v>
      </c>
      <c r="G3961" s="83" t="s">
        <v>749</v>
      </c>
      <c r="H3961" s="83" t="s">
        <v>1970</v>
      </c>
      <c r="I3961" s="83" t="s">
        <v>1971</v>
      </c>
      <c r="J3961" s="83" t="s">
        <v>971</v>
      </c>
      <c r="K3961" s="83" t="s">
        <v>1008</v>
      </c>
      <c r="L3961" s="84" t="s">
        <v>1972</v>
      </c>
      <c r="M3961" s="84" t="s">
        <v>917</v>
      </c>
      <c r="N3961" s="83">
        <v>0.5</v>
      </c>
      <c r="O3961" s="83">
        <v>2</v>
      </c>
      <c r="P3961" s="83">
        <v>1</v>
      </c>
      <c r="Q3961" s="241">
        <f t="shared" si="290"/>
        <v>1</v>
      </c>
      <c r="R3961" s="240" t="str">
        <f t="shared" si="291"/>
        <v>DÜŞÜK RİSK</v>
      </c>
      <c r="S3961" s="84" t="s">
        <v>918</v>
      </c>
      <c r="T3961" s="83" t="s">
        <v>191</v>
      </c>
      <c r="U3961" s="155" t="s">
        <v>2375</v>
      </c>
      <c r="V3961" s="85" t="s">
        <v>961</v>
      </c>
      <c r="W3961" s="156" t="s">
        <v>2375</v>
      </c>
      <c r="X3961" s="156" t="s">
        <v>858</v>
      </c>
      <c r="Y3961" s="83">
        <v>0.5</v>
      </c>
      <c r="Z3961" s="83">
        <v>2</v>
      </c>
      <c r="AA3961" s="83">
        <v>1</v>
      </c>
      <c r="AB3961" s="241">
        <f t="shared" si="292"/>
        <v>1</v>
      </c>
      <c r="AC3961" s="240" t="str">
        <f t="shared" si="293"/>
        <v>DÜŞÜK RİSK</v>
      </c>
      <c r="AD3961" s="81" t="s">
        <v>132</v>
      </c>
      <c r="AE3961" s="81" t="s">
        <v>191</v>
      </c>
      <c r="AF3961" s="240" t="s">
        <v>1973</v>
      </c>
      <c r="AG3961" s="83" t="s">
        <v>860</v>
      </c>
    </row>
    <row r="3962" spans="1:33" ht="157.5" x14ac:dyDescent="0.45">
      <c r="A3962" s="152">
        <v>3955</v>
      </c>
      <c r="B3962" s="153">
        <v>45896</v>
      </c>
      <c r="C3962" s="81" t="s">
        <v>66</v>
      </c>
      <c r="D3962" s="81" t="s">
        <v>6757</v>
      </c>
      <c r="E3962" s="254" t="s">
        <v>3193</v>
      </c>
      <c r="F3962" s="154" t="s">
        <v>132</v>
      </c>
      <c r="G3962" s="83" t="s">
        <v>749</v>
      </c>
      <c r="H3962" s="83" t="s">
        <v>2310</v>
      </c>
      <c r="I3962" s="83" t="s">
        <v>1994</v>
      </c>
      <c r="J3962" s="83" t="s">
        <v>971</v>
      </c>
      <c r="K3962" s="83" t="s">
        <v>857</v>
      </c>
      <c r="L3962" s="84" t="s">
        <v>1995</v>
      </c>
      <c r="M3962" s="84" t="s">
        <v>917</v>
      </c>
      <c r="N3962" s="83">
        <v>0.5</v>
      </c>
      <c r="O3962" s="83">
        <v>2</v>
      </c>
      <c r="P3962" s="83">
        <v>1</v>
      </c>
      <c r="Q3962" s="241">
        <f t="shared" si="290"/>
        <v>1</v>
      </c>
      <c r="R3962" s="240" t="str">
        <f t="shared" si="291"/>
        <v>DÜŞÜK RİSK</v>
      </c>
      <c r="S3962" s="84" t="s">
        <v>918</v>
      </c>
      <c r="T3962" s="83" t="s">
        <v>191</v>
      </c>
      <c r="U3962" s="155" t="s">
        <v>2375</v>
      </c>
      <c r="V3962" s="85" t="s">
        <v>961</v>
      </c>
      <c r="W3962" s="156" t="s">
        <v>2375</v>
      </c>
      <c r="X3962" s="156" t="s">
        <v>858</v>
      </c>
      <c r="Y3962" s="83">
        <v>0.5</v>
      </c>
      <c r="Z3962" s="83">
        <v>2</v>
      </c>
      <c r="AA3962" s="83">
        <v>1</v>
      </c>
      <c r="AB3962" s="241">
        <f t="shared" si="292"/>
        <v>1</v>
      </c>
      <c r="AC3962" s="240" t="str">
        <f t="shared" si="293"/>
        <v>DÜŞÜK RİSK</v>
      </c>
      <c r="AD3962" s="81" t="s">
        <v>132</v>
      </c>
      <c r="AE3962" s="81" t="s">
        <v>191</v>
      </c>
      <c r="AF3962" s="240" t="s">
        <v>1973</v>
      </c>
      <c r="AG3962" s="83" t="s">
        <v>860</v>
      </c>
    </row>
    <row r="3963" spans="1:33" ht="140" x14ac:dyDescent="0.45">
      <c r="A3963" s="152">
        <v>3956</v>
      </c>
      <c r="B3963" s="153">
        <v>45896</v>
      </c>
      <c r="C3963" s="81" t="s">
        <v>66</v>
      </c>
      <c r="D3963" s="81" t="s">
        <v>6757</v>
      </c>
      <c r="E3963" s="254" t="s">
        <v>3193</v>
      </c>
      <c r="F3963" s="154" t="s">
        <v>132</v>
      </c>
      <c r="G3963" s="83" t="s">
        <v>1493</v>
      </c>
      <c r="H3963" s="83" t="s">
        <v>2311</v>
      </c>
      <c r="I3963" s="83" t="s">
        <v>2312</v>
      </c>
      <c r="J3963" s="83" t="s">
        <v>2313</v>
      </c>
      <c r="K3963" s="83" t="s">
        <v>2314</v>
      </c>
      <c r="L3963" s="84" t="s">
        <v>2315</v>
      </c>
      <c r="M3963" s="84" t="s">
        <v>917</v>
      </c>
      <c r="N3963" s="83">
        <v>0.5</v>
      </c>
      <c r="O3963" s="83">
        <v>1</v>
      </c>
      <c r="P3963" s="83">
        <v>7</v>
      </c>
      <c r="Q3963" s="241">
        <f t="shared" si="290"/>
        <v>3.5</v>
      </c>
      <c r="R3963" s="240" t="str">
        <f t="shared" si="291"/>
        <v>DÜŞÜK RİSK</v>
      </c>
      <c r="S3963" s="84" t="s">
        <v>918</v>
      </c>
      <c r="T3963" s="83" t="s">
        <v>186</v>
      </c>
      <c r="U3963" s="155" t="s">
        <v>919</v>
      </c>
      <c r="V3963" s="85" t="s">
        <v>961</v>
      </c>
      <c r="W3963" s="156" t="s">
        <v>919</v>
      </c>
      <c r="X3963" s="156" t="s">
        <v>858</v>
      </c>
      <c r="Y3963" s="83">
        <v>0.5</v>
      </c>
      <c r="Z3963" s="83">
        <v>1</v>
      </c>
      <c r="AA3963" s="83">
        <v>7</v>
      </c>
      <c r="AB3963" s="241">
        <f t="shared" si="292"/>
        <v>3.5</v>
      </c>
      <c r="AC3963" s="240" t="str">
        <f t="shared" si="293"/>
        <v>DÜŞÜK RİSK</v>
      </c>
      <c r="AD3963" s="81" t="s">
        <v>132</v>
      </c>
      <c r="AE3963" s="81" t="s">
        <v>186</v>
      </c>
      <c r="AF3963" s="240" t="s">
        <v>1502</v>
      </c>
      <c r="AG3963" s="83" t="s">
        <v>5496</v>
      </c>
    </row>
    <row r="3964" spans="1:33" ht="122.5" x14ac:dyDescent="0.45">
      <c r="A3964" s="152">
        <v>3957</v>
      </c>
      <c r="B3964" s="153">
        <v>45896</v>
      </c>
      <c r="C3964" s="83" t="s">
        <v>60</v>
      </c>
      <c r="D3964" s="81" t="s">
        <v>170</v>
      </c>
      <c r="E3964" s="254" t="s">
        <v>3193</v>
      </c>
      <c r="F3964" s="154" t="s">
        <v>132</v>
      </c>
      <c r="G3964" s="83" t="s">
        <v>1493</v>
      </c>
      <c r="H3964" s="83" t="s">
        <v>1494</v>
      </c>
      <c r="I3964" s="83" t="s">
        <v>1495</v>
      </c>
      <c r="J3964" s="83" t="s">
        <v>1496</v>
      </c>
      <c r="K3964" s="83" t="s">
        <v>857</v>
      </c>
      <c r="L3964" s="84" t="s">
        <v>1497</v>
      </c>
      <c r="M3964" s="84" t="s">
        <v>917</v>
      </c>
      <c r="N3964" s="83">
        <v>0.5</v>
      </c>
      <c r="O3964" s="83">
        <v>0.5</v>
      </c>
      <c r="P3964" s="83">
        <v>3</v>
      </c>
      <c r="Q3964" s="241">
        <f t="shared" si="290"/>
        <v>0.75</v>
      </c>
      <c r="R3964" s="240" t="str">
        <f t="shared" si="291"/>
        <v>DÜŞÜK RİSK</v>
      </c>
      <c r="S3964" s="84" t="s">
        <v>918</v>
      </c>
      <c r="T3964" s="83" t="s">
        <v>186</v>
      </c>
      <c r="U3964" s="155" t="s">
        <v>2375</v>
      </c>
      <c r="V3964" s="85" t="s">
        <v>558</v>
      </c>
      <c r="W3964" s="156" t="s">
        <v>2375</v>
      </c>
      <c r="X3964" s="156" t="s">
        <v>858</v>
      </c>
      <c r="Y3964" s="83">
        <v>0.5</v>
      </c>
      <c r="Z3964" s="83">
        <v>0.5</v>
      </c>
      <c r="AA3964" s="83">
        <v>3</v>
      </c>
      <c r="AB3964" s="241">
        <f t="shared" si="292"/>
        <v>0.75</v>
      </c>
      <c r="AC3964" s="240" t="str">
        <f t="shared" si="293"/>
        <v>DÜŞÜK RİSK</v>
      </c>
      <c r="AD3964" s="81" t="s">
        <v>493</v>
      </c>
      <c r="AE3964" s="81" t="s">
        <v>186</v>
      </c>
      <c r="AF3964" s="240" t="s">
        <v>1498</v>
      </c>
      <c r="AG3964" s="83" t="s">
        <v>5456</v>
      </c>
    </row>
    <row r="3965" spans="1:33" ht="122.5" x14ac:dyDescent="0.45">
      <c r="A3965" s="152">
        <v>3958</v>
      </c>
      <c r="B3965" s="153">
        <v>45896</v>
      </c>
      <c r="C3965" s="83" t="s">
        <v>60</v>
      </c>
      <c r="D3965" s="81" t="s">
        <v>170</v>
      </c>
      <c r="E3965" s="254" t="s">
        <v>3193</v>
      </c>
      <c r="F3965" s="154" t="s">
        <v>132</v>
      </c>
      <c r="G3965" s="83" t="s">
        <v>1493</v>
      </c>
      <c r="H3965" s="83" t="s">
        <v>1499</v>
      </c>
      <c r="I3965" s="83" t="s">
        <v>1500</v>
      </c>
      <c r="J3965" s="83" t="s">
        <v>971</v>
      </c>
      <c r="K3965" s="83" t="s">
        <v>857</v>
      </c>
      <c r="L3965" s="84" t="s">
        <v>4504</v>
      </c>
      <c r="M3965" s="84" t="s">
        <v>917</v>
      </c>
      <c r="N3965" s="83">
        <v>3</v>
      </c>
      <c r="O3965" s="83">
        <v>6</v>
      </c>
      <c r="P3965" s="83">
        <v>3</v>
      </c>
      <c r="Q3965" s="241">
        <f t="shared" si="290"/>
        <v>54</v>
      </c>
      <c r="R3965" s="240" t="str">
        <f t="shared" si="291"/>
        <v>OLASI RİSK</v>
      </c>
      <c r="S3965" s="84" t="s">
        <v>918</v>
      </c>
      <c r="T3965" s="83" t="s">
        <v>186</v>
      </c>
      <c r="U3965" s="155" t="s">
        <v>2375</v>
      </c>
      <c r="V3965" s="85" t="s">
        <v>558</v>
      </c>
      <c r="W3965" s="156" t="s">
        <v>2375</v>
      </c>
      <c r="X3965" s="156" t="s">
        <v>858</v>
      </c>
      <c r="Y3965" s="83">
        <v>1</v>
      </c>
      <c r="Z3965" s="83">
        <v>3</v>
      </c>
      <c r="AA3965" s="83">
        <v>3</v>
      </c>
      <c r="AB3965" s="241">
        <f t="shared" si="292"/>
        <v>9</v>
      </c>
      <c r="AC3965" s="240" t="str">
        <f t="shared" si="293"/>
        <v>DÜŞÜK RİSK</v>
      </c>
      <c r="AD3965" s="81" t="s">
        <v>132</v>
      </c>
      <c r="AE3965" s="81" t="s">
        <v>186</v>
      </c>
      <c r="AF3965" s="240" t="s">
        <v>1502</v>
      </c>
      <c r="AG3965" s="83" t="s">
        <v>5456</v>
      </c>
    </row>
    <row r="3966" spans="1:33" ht="105" x14ac:dyDescent="0.45">
      <c r="A3966" s="152">
        <v>3959</v>
      </c>
      <c r="B3966" s="153">
        <v>45896</v>
      </c>
      <c r="C3966" s="83" t="s">
        <v>60</v>
      </c>
      <c r="D3966" s="81" t="s">
        <v>170</v>
      </c>
      <c r="E3966" s="254" t="s">
        <v>3193</v>
      </c>
      <c r="F3966" s="154" t="s">
        <v>132</v>
      </c>
      <c r="G3966" s="83" t="s">
        <v>1547</v>
      </c>
      <c r="H3966" s="83" t="s">
        <v>1548</v>
      </c>
      <c r="I3966" s="83" t="s">
        <v>1549</v>
      </c>
      <c r="J3966" s="83" t="s">
        <v>1550</v>
      </c>
      <c r="K3966" s="83" t="s">
        <v>1008</v>
      </c>
      <c r="L3966" s="84" t="s">
        <v>6828</v>
      </c>
      <c r="M3966" s="84" t="s">
        <v>917</v>
      </c>
      <c r="N3966" s="83">
        <v>0.5</v>
      </c>
      <c r="O3966" s="83">
        <v>0.5</v>
      </c>
      <c r="P3966" s="83">
        <v>3</v>
      </c>
      <c r="Q3966" s="241">
        <f t="shared" si="290"/>
        <v>0.75</v>
      </c>
      <c r="R3966" s="240" t="str">
        <f t="shared" si="291"/>
        <v>DÜŞÜK RİSK</v>
      </c>
      <c r="S3966" s="84" t="s">
        <v>918</v>
      </c>
      <c r="T3966" s="83" t="s">
        <v>184</v>
      </c>
      <c r="U3966" s="155" t="s">
        <v>919</v>
      </c>
      <c r="V3966" s="85" t="s">
        <v>558</v>
      </c>
      <c r="W3966" s="156" t="s">
        <v>919</v>
      </c>
      <c r="X3966" s="156" t="s">
        <v>858</v>
      </c>
      <c r="Y3966" s="83">
        <v>0.5</v>
      </c>
      <c r="Z3966" s="83">
        <v>0.5</v>
      </c>
      <c r="AA3966" s="83">
        <v>3</v>
      </c>
      <c r="AB3966" s="241">
        <f t="shared" si="292"/>
        <v>0.75</v>
      </c>
      <c r="AC3966" s="240" t="str">
        <f t="shared" si="293"/>
        <v>DÜŞÜK RİSK</v>
      </c>
      <c r="AD3966" s="81" t="s">
        <v>493</v>
      </c>
      <c r="AE3966" s="81" t="s">
        <v>184</v>
      </c>
      <c r="AF3966" s="240" t="s">
        <v>1551</v>
      </c>
      <c r="AG3966" s="83" t="s">
        <v>5463</v>
      </c>
    </row>
    <row r="3967" spans="1:33" ht="140" x14ac:dyDescent="0.45">
      <c r="A3967" s="152">
        <v>3960</v>
      </c>
      <c r="B3967" s="153">
        <v>45896</v>
      </c>
      <c r="C3967" s="83" t="s">
        <v>60</v>
      </c>
      <c r="D3967" s="81" t="s">
        <v>170</v>
      </c>
      <c r="E3967" s="254" t="s">
        <v>3193</v>
      </c>
      <c r="F3967" s="154" t="s">
        <v>132</v>
      </c>
      <c r="G3967" s="83" t="s">
        <v>1547</v>
      </c>
      <c r="H3967" s="83" t="s">
        <v>1552</v>
      </c>
      <c r="I3967" s="83" t="s">
        <v>1553</v>
      </c>
      <c r="J3967" s="83" t="s">
        <v>1554</v>
      </c>
      <c r="K3967" s="83" t="s">
        <v>1008</v>
      </c>
      <c r="L3967" s="84" t="s">
        <v>2005</v>
      </c>
      <c r="M3967" s="84" t="s">
        <v>917</v>
      </c>
      <c r="N3967" s="83">
        <v>0.5</v>
      </c>
      <c r="O3967" s="83">
        <v>0.5</v>
      </c>
      <c r="P3967" s="83">
        <v>1</v>
      </c>
      <c r="Q3967" s="241">
        <f t="shared" si="290"/>
        <v>0.25</v>
      </c>
      <c r="R3967" s="240" t="str">
        <f t="shared" si="291"/>
        <v>DÜŞÜK RİSK</v>
      </c>
      <c r="S3967" s="84" t="s">
        <v>918</v>
      </c>
      <c r="T3967" s="83" t="s">
        <v>184</v>
      </c>
      <c r="U3967" s="155" t="s">
        <v>919</v>
      </c>
      <c r="V3967" s="85" t="s">
        <v>558</v>
      </c>
      <c r="W3967" s="156" t="s">
        <v>919</v>
      </c>
      <c r="X3967" s="156" t="s">
        <v>858</v>
      </c>
      <c r="Y3967" s="83">
        <v>0.5</v>
      </c>
      <c r="Z3967" s="83">
        <v>0.5</v>
      </c>
      <c r="AA3967" s="83">
        <v>3</v>
      </c>
      <c r="AB3967" s="241">
        <f t="shared" si="292"/>
        <v>0.75</v>
      </c>
      <c r="AC3967" s="240" t="str">
        <f t="shared" si="293"/>
        <v>DÜŞÜK RİSK</v>
      </c>
      <c r="AD3967" s="81" t="s">
        <v>493</v>
      </c>
      <c r="AE3967" s="81" t="s">
        <v>184</v>
      </c>
      <c r="AF3967" s="240" t="s">
        <v>1551</v>
      </c>
      <c r="AG3967" s="83" t="s">
        <v>5463</v>
      </c>
    </row>
    <row r="3968" spans="1:33" ht="122.5" x14ac:dyDescent="0.45">
      <c r="A3968" s="152">
        <v>3961</v>
      </c>
      <c r="B3968" s="153">
        <v>45896</v>
      </c>
      <c r="C3968" s="83" t="s">
        <v>66</v>
      </c>
      <c r="D3968" s="81" t="s">
        <v>6758</v>
      </c>
      <c r="E3968" s="254" t="s">
        <v>3193</v>
      </c>
      <c r="F3968" s="154" t="s">
        <v>132</v>
      </c>
      <c r="G3968" s="83" t="s">
        <v>1931</v>
      </c>
      <c r="H3968" s="83" t="s">
        <v>1932</v>
      </c>
      <c r="I3968" s="83" t="s">
        <v>1933</v>
      </c>
      <c r="J3968" s="83" t="s">
        <v>1934</v>
      </c>
      <c r="K3968" s="83" t="s">
        <v>1008</v>
      </c>
      <c r="L3968" s="84" t="s">
        <v>1935</v>
      </c>
      <c r="M3968" s="84" t="s">
        <v>917</v>
      </c>
      <c r="N3968" s="83">
        <v>1</v>
      </c>
      <c r="O3968" s="83">
        <v>2</v>
      </c>
      <c r="P3968" s="83">
        <v>15</v>
      </c>
      <c r="Q3968" s="241">
        <f t="shared" si="290"/>
        <v>30</v>
      </c>
      <c r="R3968" s="240" t="str">
        <f t="shared" si="291"/>
        <v>OLASI RİSK</v>
      </c>
      <c r="S3968" s="84" t="s">
        <v>918</v>
      </c>
      <c r="T3968" s="83" t="s">
        <v>191</v>
      </c>
      <c r="U3968" s="155" t="s">
        <v>919</v>
      </c>
      <c r="V3968" s="85" t="s">
        <v>961</v>
      </c>
      <c r="W3968" s="156" t="s">
        <v>919</v>
      </c>
      <c r="X3968" s="156" t="s">
        <v>858</v>
      </c>
      <c r="Y3968" s="83">
        <v>1</v>
      </c>
      <c r="Z3968" s="83">
        <v>1</v>
      </c>
      <c r="AA3968" s="83">
        <v>15</v>
      </c>
      <c r="AB3968" s="241">
        <f t="shared" si="292"/>
        <v>15</v>
      </c>
      <c r="AC3968" s="240" t="str">
        <f t="shared" si="293"/>
        <v>DÜŞÜK RİSK</v>
      </c>
      <c r="AD3968" s="81" t="s">
        <v>132</v>
      </c>
      <c r="AE3968" s="81" t="s">
        <v>191</v>
      </c>
      <c r="AF3968" s="240" t="s">
        <v>1502</v>
      </c>
      <c r="AG3968" s="83" t="s">
        <v>860</v>
      </c>
    </row>
    <row r="3969" spans="1:33" ht="105" x14ac:dyDescent="0.45">
      <c r="A3969" s="152">
        <v>3962</v>
      </c>
      <c r="B3969" s="153">
        <v>45896</v>
      </c>
      <c r="C3969" s="83" t="s">
        <v>66</v>
      </c>
      <c r="D3969" s="81" t="s">
        <v>6758</v>
      </c>
      <c r="E3969" s="254" t="s">
        <v>3193</v>
      </c>
      <c r="F3969" s="154" t="s">
        <v>132</v>
      </c>
      <c r="G3969" s="83" t="s">
        <v>1931</v>
      </c>
      <c r="H3969" s="83" t="s">
        <v>1936</v>
      </c>
      <c r="I3969" s="83" t="s">
        <v>1937</v>
      </c>
      <c r="J3969" s="83" t="s">
        <v>1938</v>
      </c>
      <c r="K3969" s="83" t="s">
        <v>1008</v>
      </c>
      <c r="L3969" s="84" t="s">
        <v>1939</v>
      </c>
      <c r="M3969" s="84" t="s">
        <v>917</v>
      </c>
      <c r="N3969" s="83">
        <v>1</v>
      </c>
      <c r="O3969" s="83">
        <v>2</v>
      </c>
      <c r="P3969" s="83">
        <v>15</v>
      </c>
      <c r="Q3969" s="241">
        <f t="shared" si="290"/>
        <v>30</v>
      </c>
      <c r="R3969" s="240" t="str">
        <f t="shared" si="291"/>
        <v>OLASI RİSK</v>
      </c>
      <c r="S3969" s="84" t="s">
        <v>918</v>
      </c>
      <c r="T3969" s="83" t="s">
        <v>191</v>
      </c>
      <c r="U3969" s="155" t="s">
        <v>919</v>
      </c>
      <c r="V3969" s="85" t="s">
        <v>961</v>
      </c>
      <c r="W3969" s="156" t="s">
        <v>919</v>
      </c>
      <c r="X3969" s="156" t="s">
        <v>858</v>
      </c>
      <c r="Y3969" s="83">
        <v>1</v>
      </c>
      <c r="Z3969" s="83">
        <v>1</v>
      </c>
      <c r="AA3969" s="83">
        <v>15</v>
      </c>
      <c r="AB3969" s="241">
        <f t="shared" si="292"/>
        <v>15</v>
      </c>
      <c r="AC3969" s="240" t="str">
        <f t="shared" si="293"/>
        <v>DÜŞÜK RİSK</v>
      </c>
      <c r="AD3969" s="81" t="s">
        <v>132</v>
      </c>
      <c r="AE3969" s="81" t="s">
        <v>191</v>
      </c>
      <c r="AF3969" s="240" t="s">
        <v>1502</v>
      </c>
      <c r="AG3969" s="83" t="s">
        <v>860</v>
      </c>
    </row>
    <row r="3970" spans="1:33" ht="105" x14ac:dyDescent="0.45">
      <c r="A3970" s="152">
        <v>3963</v>
      </c>
      <c r="B3970" s="153">
        <v>45896</v>
      </c>
      <c r="C3970" s="83" t="s">
        <v>66</v>
      </c>
      <c r="D3970" s="81" t="s">
        <v>6758</v>
      </c>
      <c r="E3970" s="254" t="s">
        <v>3193</v>
      </c>
      <c r="F3970" s="154" t="s">
        <v>132</v>
      </c>
      <c r="G3970" s="83" t="s">
        <v>1931</v>
      </c>
      <c r="H3970" s="83" t="s">
        <v>1940</v>
      </c>
      <c r="I3970" s="83" t="s">
        <v>1941</v>
      </c>
      <c r="J3970" s="83" t="s">
        <v>1942</v>
      </c>
      <c r="K3970" s="83" t="s">
        <v>1008</v>
      </c>
      <c r="L3970" s="84" t="s">
        <v>1935</v>
      </c>
      <c r="M3970" s="84" t="s">
        <v>917</v>
      </c>
      <c r="N3970" s="83">
        <v>1</v>
      </c>
      <c r="O3970" s="83">
        <v>2</v>
      </c>
      <c r="P3970" s="83">
        <v>15</v>
      </c>
      <c r="Q3970" s="241">
        <f t="shared" si="290"/>
        <v>30</v>
      </c>
      <c r="R3970" s="240" t="str">
        <f t="shared" si="291"/>
        <v>OLASI RİSK</v>
      </c>
      <c r="S3970" s="84" t="s">
        <v>918</v>
      </c>
      <c r="T3970" s="83" t="s">
        <v>191</v>
      </c>
      <c r="U3970" s="155" t="s">
        <v>919</v>
      </c>
      <c r="V3970" s="85" t="s">
        <v>961</v>
      </c>
      <c r="W3970" s="156" t="s">
        <v>919</v>
      </c>
      <c r="X3970" s="156" t="s">
        <v>858</v>
      </c>
      <c r="Y3970" s="83">
        <v>1</v>
      </c>
      <c r="Z3970" s="83">
        <v>1</v>
      </c>
      <c r="AA3970" s="83">
        <v>15</v>
      </c>
      <c r="AB3970" s="241">
        <f t="shared" si="292"/>
        <v>15</v>
      </c>
      <c r="AC3970" s="240" t="str">
        <f t="shared" si="293"/>
        <v>DÜŞÜK RİSK</v>
      </c>
      <c r="AD3970" s="81" t="s">
        <v>132</v>
      </c>
      <c r="AE3970" s="81" t="s">
        <v>191</v>
      </c>
      <c r="AF3970" s="240" t="s">
        <v>1502</v>
      </c>
      <c r="AG3970" s="83" t="s">
        <v>860</v>
      </c>
    </row>
    <row r="3971" spans="1:33" ht="105" x14ac:dyDescent="0.45">
      <c r="A3971" s="152">
        <v>3964</v>
      </c>
      <c r="B3971" s="153">
        <v>45896</v>
      </c>
      <c r="C3971" s="83" t="s">
        <v>72</v>
      </c>
      <c r="D3971" s="81" t="s">
        <v>130</v>
      </c>
      <c r="E3971" s="254" t="s">
        <v>3193</v>
      </c>
      <c r="F3971" s="154" t="s">
        <v>132</v>
      </c>
      <c r="G3971" s="83" t="s">
        <v>973</v>
      </c>
      <c r="H3971" s="83" t="s">
        <v>983</v>
      </c>
      <c r="I3971" s="83" t="s">
        <v>984</v>
      </c>
      <c r="J3971" s="83" t="s">
        <v>985</v>
      </c>
      <c r="K3971" s="83" t="s">
        <v>857</v>
      </c>
      <c r="L3971" s="84" t="s">
        <v>986</v>
      </c>
      <c r="M3971" s="84" t="s">
        <v>917</v>
      </c>
      <c r="N3971" s="83">
        <v>0.5</v>
      </c>
      <c r="O3971" s="83">
        <v>1</v>
      </c>
      <c r="P3971" s="83">
        <v>1</v>
      </c>
      <c r="Q3971" s="241">
        <f t="shared" si="290"/>
        <v>0.5</v>
      </c>
      <c r="R3971" s="240" t="str">
        <f t="shared" si="291"/>
        <v>DÜŞÜK RİSK</v>
      </c>
      <c r="S3971" s="84" t="s">
        <v>918</v>
      </c>
      <c r="T3971" s="83" t="s">
        <v>190</v>
      </c>
      <c r="U3971" s="155" t="s">
        <v>2375</v>
      </c>
      <c r="V3971" s="85" t="s">
        <v>558</v>
      </c>
      <c r="W3971" s="156" t="s">
        <v>2375</v>
      </c>
      <c r="X3971" s="156" t="s">
        <v>858</v>
      </c>
      <c r="Y3971" s="83">
        <v>0.5</v>
      </c>
      <c r="Z3971" s="83">
        <v>1</v>
      </c>
      <c r="AA3971" s="83">
        <v>1</v>
      </c>
      <c r="AB3971" s="241">
        <f t="shared" si="292"/>
        <v>0.5</v>
      </c>
      <c r="AC3971" s="240" t="str">
        <f t="shared" si="293"/>
        <v>DÜŞÜK RİSK</v>
      </c>
      <c r="AD3971" s="81" t="s">
        <v>132</v>
      </c>
      <c r="AE3971" s="81" t="s">
        <v>190</v>
      </c>
      <c r="AF3971" s="240" t="s">
        <v>4022</v>
      </c>
      <c r="AG3971" s="83" t="s">
        <v>969</v>
      </c>
    </row>
    <row r="3972" spans="1:33" ht="105" x14ac:dyDescent="0.45">
      <c r="A3972" s="152">
        <v>3965</v>
      </c>
      <c r="B3972" s="153">
        <v>45896</v>
      </c>
      <c r="C3972" s="83" t="s">
        <v>72</v>
      </c>
      <c r="D3972" s="81" t="s">
        <v>130</v>
      </c>
      <c r="E3972" s="254" t="s">
        <v>3193</v>
      </c>
      <c r="F3972" s="154" t="s">
        <v>132</v>
      </c>
      <c r="G3972" s="83" t="s">
        <v>1022</v>
      </c>
      <c r="H3972" s="83" t="s">
        <v>1023</v>
      </c>
      <c r="I3972" s="83" t="s">
        <v>1024</v>
      </c>
      <c r="J3972" s="83" t="s">
        <v>935</v>
      </c>
      <c r="K3972" s="83" t="s">
        <v>857</v>
      </c>
      <c r="L3972" s="84" t="s">
        <v>1025</v>
      </c>
      <c r="M3972" s="84" t="s">
        <v>917</v>
      </c>
      <c r="N3972" s="83">
        <v>1</v>
      </c>
      <c r="O3972" s="83">
        <v>2</v>
      </c>
      <c r="P3972" s="83">
        <v>7</v>
      </c>
      <c r="Q3972" s="241">
        <f t="shared" si="290"/>
        <v>14</v>
      </c>
      <c r="R3972" s="240" t="str">
        <f t="shared" si="291"/>
        <v>DÜŞÜK RİSK</v>
      </c>
      <c r="S3972" s="84" t="s">
        <v>918</v>
      </c>
      <c r="T3972" s="83" t="s">
        <v>191</v>
      </c>
      <c r="U3972" s="155" t="s">
        <v>2375</v>
      </c>
      <c r="V3972" s="85" t="s">
        <v>961</v>
      </c>
      <c r="W3972" s="156" t="s">
        <v>2375</v>
      </c>
      <c r="X3972" s="156" t="s">
        <v>858</v>
      </c>
      <c r="Y3972" s="83">
        <v>0.5</v>
      </c>
      <c r="Z3972" s="83">
        <v>1</v>
      </c>
      <c r="AA3972" s="83">
        <v>3</v>
      </c>
      <c r="AB3972" s="241">
        <f t="shared" si="292"/>
        <v>1.5</v>
      </c>
      <c r="AC3972" s="240" t="str">
        <f t="shared" si="293"/>
        <v>DÜŞÜK RİSK</v>
      </c>
      <c r="AD3972" s="81" t="s">
        <v>132</v>
      </c>
      <c r="AE3972" s="81" t="s">
        <v>191</v>
      </c>
      <c r="AF3972" s="240" t="s">
        <v>4022</v>
      </c>
      <c r="AG3972" s="83" t="s">
        <v>860</v>
      </c>
    </row>
    <row r="3973" spans="1:33" ht="105" x14ac:dyDescent="0.45">
      <c r="A3973" s="152">
        <v>3966</v>
      </c>
      <c r="B3973" s="153">
        <v>45896</v>
      </c>
      <c r="C3973" s="83" t="s">
        <v>72</v>
      </c>
      <c r="D3973" s="81" t="s">
        <v>130</v>
      </c>
      <c r="E3973" s="254" t="s">
        <v>3193</v>
      </c>
      <c r="F3973" s="154" t="s">
        <v>132</v>
      </c>
      <c r="G3973" s="83" t="s">
        <v>1022</v>
      </c>
      <c r="H3973" s="83" t="s">
        <v>1026</v>
      </c>
      <c r="I3973" s="83" t="s">
        <v>1027</v>
      </c>
      <c r="J3973" s="83" t="s">
        <v>935</v>
      </c>
      <c r="K3973" s="83" t="s">
        <v>857</v>
      </c>
      <c r="L3973" s="84" t="s">
        <v>1028</v>
      </c>
      <c r="M3973" s="84" t="s">
        <v>917</v>
      </c>
      <c r="N3973" s="83">
        <v>1</v>
      </c>
      <c r="O3973" s="83">
        <v>2</v>
      </c>
      <c r="P3973" s="83">
        <v>7</v>
      </c>
      <c r="Q3973" s="241">
        <f t="shared" si="290"/>
        <v>14</v>
      </c>
      <c r="R3973" s="240" t="str">
        <f t="shared" si="291"/>
        <v>DÜŞÜK RİSK</v>
      </c>
      <c r="S3973" s="84" t="s">
        <v>918</v>
      </c>
      <c r="T3973" s="83" t="s">
        <v>191</v>
      </c>
      <c r="U3973" s="155" t="s">
        <v>2375</v>
      </c>
      <c r="V3973" s="85" t="s">
        <v>961</v>
      </c>
      <c r="W3973" s="156" t="s">
        <v>2375</v>
      </c>
      <c r="X3973" s="156" t="s">
        <v>858</v>
      </c>
      <c r="Y3973" s="83">
        <v>0.5</v>
      </c>
      <c r="Z3973" s="83">
        <v>1</v>
      </c>
      <c r="AA3973" s="83">
        <v>1</v>
      </c>
      <c r="AB3973" s="241">
        <f t="shared" si="292"/>
        <v>0.5</v>
      </c>
      <c r="AC3973" s="240" t="str">
        <f t="shared" si="293"/>
        <v>DÜŞÜK RİSK</v>
      </c>
      <c r="AD3973" s="81" t="s">
        <v>132</v>
      </c>
      <c r="AE3973" s="81" t="s">
        <v>191</v>
      </c>
      <c r="AF3973" s="240" t="s">
        <v>978</v>
      </c>
      <c r="AG3973" s="83" t="s">
        <v>860</v>
      </c>
    </row>
    <row r="3974" spans="1:33" ht="105" x14ac:dyDescent="0.45">
      <c r="A3974" s="152">
        <v>3967</v>
      </c>
      <c r="B3974" s="153">
        <v>45896</v>
      </c>
      <c r="C3974" s="83" t="s">
        <v>72</v>
      </c>
      <c r="D3974" s="81" t="s">
        <v>130</v>
      </c>
      <c r="E3974" s="254" t="s">
        <v>3193</v>
      </c>
      <c r="F3974" s="154" t="s">
        <v>132</v>
      </c>
      <c r="G3974" s="83" t="s">
        <v>1022</v>
      </c>
      <c r="H3974" s="83" t="s">
        <v>1029</v>
      </c>
      <c r="I3974" s="83" t="s">
        <v>1030</v>
      </c>
      <c r="J3974" s="83" t="s">
        <v>1031</v>
      </c>
      <c r="K3974" s="83" t="s">
        <v>857</v>
      </c>
      <c r="L3974" s="84" t="s">
        <v>1032</v>
      </c>
      <c r="M3974" s="84" t="s">
        <v>917</v>
      </c>
      <c r="N3974" s="83">
        <v>1</v>
      </c>
      <c r="O3974" s="83">
        <v>2</v>
      </c>
      <c r="P3974" s="83">
        <v>7</v>
      </c>
      <c r="Q3974" s="241">
        <f t="shared" si="290"/>
        <v>14</v>
      </c>
      <c r="R3974" s="240" t="str">
        <f t="shared" si="291"/>
        <v>DÜŞÜK RİSK</v>
      </c>
      <c r="S3974" s="84" t="s">
        <v>918</v>
      </c>
      <c r="T3974" s="83" t="s">
        <v>191</v>
      </c>
      <c r="U3974" s="155" t="s">
        <v>2375</v>
      </c>
      <c r="V3974" s="85" t="s">
        <v>961</v>
      </c>
      <c r="W3974" s="156" t="s">
        <v>2375</v>
      </c>
      <c r="X3974" s="156" t="s">
        <v>858</v>
      </c>
      <c r="Y3974" s="83">
        <v>0.5</v>
      </c>
      <c r="Z3974" s="83">
        <v>1</v>
      </c>
      <c r="AA3974" s="83">
        <v>1</v>
      </c>
      <c r="AB3974" s="241">
        <f t="shared" si="292"/>
        <v>0.5</v>
      </c>
      <c r="AC3974" s="240" t="str">
        <f t="shared" si="293"/>
        <v>DÜŞÜK RİSK</v>
      </c>
      <c r="AD3974" s="81" t="s">
        <v>132</v>
      </c>
      <c r="AE3974" s="81" t="s">
        <v>191</v>
      </c>
      <c r="AF3974" s="240" t="s">
        <v>978</v>
      </c>
      <c r="AG3974" s="83" t="s">
        <v>860</v>
      </c>
    </row>
    <row r="3975" spans="1:33" ht="105" x14ac:dyDescent="0.45">
      <c r="A3975" s="152">
        <v>3968</v>
      </c>
      <c r="B3975" s="153">
        <v>45896</v>
      </c>
      <c r="C3975" s="83" t="s">
        <v>72</v>
      </c>
      <c r="D3975" s="81" t="s">
        <v>130</v>
      </c>
      <c r="E3975" s="254" t="s">
        <v>3193</v>
      </c>
      <c r="F3975" s="154" t="s">
        <v>132</v>
      </c>
      <c r="G3975" s="83" t="s">
        <v>1022</v>
      </c>
      <c r="H3975" s="83" t="s">
        <v>1033</v>
      </c>
      <c r="I3975" s="83" t="s">
        <v>1034</v>
      </c>
      <c r="J3975" s="83" t="s">
        <v>1035</v>
      </c>
      <c r="K3975" s="83" t="s">
        <v>857</v>
      </c>
      <c r="L3975" s="84" t="s">
        <v>1036</v>
      </c>
      <c r="M3975" s="84" t="s">
        <v>917</v>
      </c>
      <c r="N3975" s="83">
        <v>1</v>
      </c>
      <c r="O3975" s="83">
        <v>2</v>
      </c>
      <c r="P3975" s="83">
        <v>7</v>
      </c>
      <c r="Q3975" s="241">
        <f t="shared" si="290"/>
        <v>14</v>
      </c>
      <c r="R3975" s="240" t="str">
        <f t="shared" si="291"/>
        <v>DÜŞÜK RİSK</v>
      </c>
      <c r="S3975" s="84" t="s">
        <v>918</v>
      </c>
      <c r="T3975" s="83" t="s">
        <v>191</v>
      </c>
      <c r="U3975" s="155" t="s">
        <v>2375</v>
      </c>
      <c r="V3975" s="85" t="s">
        <v>961</v>
      </c>
      <c r="W3975" s="156" t="s">
        <v>2375</v>
      </c>
      <c r="X3975" s="156" t="s">
        <v>858</v>
      </c>
      <c r="Y3975" s="83">
        <v>0.5</v>
      </c>
      <c r="Z3975" s="83">
        <v>1</v>
      </c>
      <c r="AA3975" s="83">
        <v>1</v>
      </c>
      <c r="AB3975" s="241">
        <f t="shared" si="292"/>
        <v>0.5</v>
      </c>
      <c r="AC3975" s="240" t="str">
        <f t="shared" si="293"/>
        <v>DÜŞÜK RİSK</v>
      </c>
      <c r="AD3975" s="81" t="s">
        <v>132</v>
      </c>
      <c r="AE3975" s="81" t="s">
        <v>191</v>
      </c>
      <c r="AF3975" s="240" t="s">
        <v>978</v>
      </c>
      <c r="AG3975" s="83" t="s">
        <v>860</v>
      </c>
    </row>
    <row r="3976" spans="1:33" ht="157.5" x14ac:dyDescent="0.45">
      <c r="A3976" s="152">
        <v>3969</v>
      </c>
      <c r="B3976" s="153">
        <v>45896</v>
      </c>
      <c r="C3976" s="83" t="s">
        <v>72</v>
      </c>
      <c r="D3976" s="81" t="s">
        <v>155</v>
      </c>
      <c r="E3976" s="254" t="s">
        <v>3193</v>
      </c>
      <c r="F3976" s="154" t="s">
        <v>132</v>
      </c>
      <c r="G3976" s="83" t="s">
        <v>1091</v>
      </c>
      <c r="H3976" s="83" t="s">
        <v>1607</v>
      </c>
      <c r="I3976" s="83" t="s">
        <v>1602</v>
      </c>
      <c r="J3976" s="83" t="s">
        <v>1122</v>
      </c>
      <c r="K3976" s="83" t="s">
        <v>857</v>
      </c>
      <c r="L3976" s="84" t="s">
        <v>1608</v>
      </c>
      <c r="M3976" s="84" t="s">
        <v>917</v>
      </c>
      <c r="N3976" s="83">
        <v>3</v>
      </c>
      <c r="O3976" s="83">
        <v>6</v>
      </c>
      <c r="P3976" s="83">
        <v>7</v>
      </c>
      <c r="Q3976" s="241">
        <f t="shared" si="290"/>
        <v>126</v>
      </c>
      <c r="R3976" s="240" t="str">
        <f t="shared" si="291"/>
        <v>ÖNEMLİ RİSK</v>
      </c>
      <c r="S3976" s="84" t="s">
        <v>918</v>
      </c>
      <c r="T3976" s="83" t="s">
        <v>186</v>
      </c>
      <c r="U3976" s="155" t="s">
        <v>2375</v>
      </c>
      <c r="V3976" s="85" t="s">
        <v>961</v>
      </c>
      <c r="W3976" s="156" t="s">
        <v>2375</v>
      </c>
      <c r="X3976" s="156" t="s">
        <v>858</v>
      </c>
      <c r="Y3976" s="83">
        <v>1</v>
      </c>
      <c r="Z3976" s="83">
        <v>6</v>
      </c>
      <c r="AA3976" s="83">
        <v>7</v>
      </c>
      <c r="AB3976" s="241">
        <f t="shared" si="292"/>
        <v>42</v>
      </c>
      <c r="AC3976" s="240" t="str">
        <f t="shared" si="293"/>
        <v>OLASI RİSK</v>
      </c>
      <c r="AD3976" s="81" t="s">
        <v>132</v>
      </c>
      <c r="AE3976" s="81" t="s">
        <v>1599</v>
      </c>
      <c r="AF3976" s="240" t="s">
        <v>1751</v>
      </c>
      <c r="AG3976" s="83" t="s">
        <v>1042</v>
      </c>
    </row>
    <row r="3977" spans="1:33" ht="122.5" x14ac:dyDescent="0.45">
      <c r="A3977" s="152">
        <v>3970</v>
      </c>
      <c r="B3977" s="153">
        <v>45896</v>
      </c>
      <c r="C3977" s="83" t="s">
        <v>72</v>
      </c>
      <c r="D3977" s="81" t="s">
        <v>155</v>
      </c>
      <c r="E3977" s="254" t="s">
        <v>3193</v>
      </c>
      <c r="F3977" s="154" t="s">
        <v>132</v>
      </c>
      <c r="G3977" s="83" t="s">
        <v>1615</v>
      </c>
      <c r="H3977" s="83" t="s">
        <v>4505</v>
      </c>
      <c r="I3977" s="83" t="s">
        <v>336</v>
      </c>
      <c r="J3977" s="83" t="s">
        <v>754</v>
      </c>
      <c r="K3977" s="83"/>
      <c r="L3977" s="84" t="s">
        <v>4506</v>
      </c>
      <c r="M3977" s="84" t="s">
        <v>917</v>
      </c>
      <c r="N3977" s="83">
        <v>0.5</v>
      </c>
      <c r="O3977" s="83">
        <v>0.5</v>
      </c>
      <c r="P3977" s="83">
        <v>40</v>
      </c>
      <c r="Q3977" s="241">
        <f t="shared" si="290"/>
        <v>10</v>
      </c>
      <c r="R3977" s="240" t="str">
        <f t="shared" si="291"/>
        <v>DÜŞÜK RİSK</v>
      </c>
      <c r="S3977" s="84" t="s">
        <v>4507</v>
      </c>
      <c r="T3977" s="83" t="s">
        <v>186</v>
      </c>
      <c r="U3977" s="155" t="s">
        <v>2375</v>
      </c>
      <c r="V3977" s="85" t="s">
        <v>558</v>
      </c>
      <c r="W3977" s="156" t="s">
        <v>2375</v>
      </c>
      <c r="X3977" s="156" t="s">
        <v>858</v>
      </c>
      <c r="Y3977" s="83">
        <v>0.5</v>
      </c>
      <c r="Z3977" s="83">
        <v>0.5</v>
      </c>
      <c r="AA3977" s="83">
        <v>15</v>
      </c>
      <c r="AB3977" s="241">
        <f t="shared" si="292"/>
        <v>3.75</v>
      </c>
      <c r="AC3977" s="240" t="str">
        <f t="shared" si="293"/>
        <v>DÜŞÜK RİSK</v>
      </c>
      <c r="AD3977" s="81" t="s">
        <v>493</v>
      </c>
      <c r="AE3977" s="81" t="s">
        <v>1599</v>
      </c>
      <c r="AF3977" s="240" t="s">
        <v>1600</v>
      </c>
      <c r="AG3977" s="83" t="s">
        <v>1042</v>
      </c>
    </row>
    <row r="3978" spans="1:33" ht="122.5" x14ac:dyDescent="0.45">
      <c r="A3978" s="152">
        <v>3971</v>
      </c>
      <c r="B3978" s="153">
        <v>45896</v>
      </c>
      <c r="C3978" s="83" t="s">
        <v>72</v>
      </c>
      <c r="D3978" s="81" t="s">
        <v>156</v>
      </c>
      <c r="E3978" s="254" t="s">
        <v>3193</v>
      </c>
      <c r="F3978" s="154" t="s">
        <v>132</v>
      </c>
      <c r="G3978" s="83" t="s">
        <v>1647</v>
      </c>
      <c r="H3978" s="83" t="s">
        <v>1648</v>
      </c>
      <c r="I3978" s="83" t="s">
        <v>1649</v>
      </c>
      <c r="J3978" s="83" t="s">
        <v>1650</v>
      </c>
      <c r="K3978" s="83" t="s">
        <v>1114</v>
      </c>
      <c r="L3978" s="84" t="s">
        <v>1651</v>
      </c>
      <c r="M3978" s="84" t="s">
        <v>917</v>
      </c>
      <c r="N3978" s="83">
        <v>3</v>
      </c>
      <c r="O3978" s="83">
        <v>6</v>
      </c>
      <c r="P3978" s="83">
        <v>3</v>
      </c>
      <c r="Q3978" s="241">
        <f t="shared" si="290"/>
        <v>54</v>
      </c>
      <c r="R3978" s="240" t="str">
        <f t="shared" si="291"/>
        <v>OLASI RİSK</v>
      </c>
      <c r="S3978" s="84" t="s">
        <v>918</v>
      </c>
      <c r="T3978" s="83" t="s">
        <v>186</v>
      </c>
      <c r="U3978" s="155" t="s">
        <v>2375</v>
      </c>
      <c r="V3978" s="85" t="s">
        <v>558</v>
      </c>
      <c r="W3978" s="156" t="s">
        <v>2375</v>
      </c>
      <c r="X3978" s="156" t="s">
        <v>858</v>
      </c>
      <c r="Y3978" s="83">
        <v>1</v>
      </c>
      <c r="Z3978" s="83">
        <v>3</v>
      </c>
      <c r="AA3978" s="83">
        <v>3</v>
      </c>
      <c r="AB3978" s="241">
        <f t="shared" si="292"/>
        <v>9</v>
      </c>
      <c r="AC3978" s="240" t="str">
        <f t="shared" si="293"/>
        <v>DÜŞÜK RİSK</v>
      </c>
      <c r="AD3978" s="81" t="s">
        <v>493</v>
      </c>
      <c r="AE3978" s="81" t="s">
        <v>186</v>
      </c>
      <c r="AF3978" s="240" t="s">
        <v>1652</v>
      </c>
      <c r="AG3978" s="83" t="s">
        <v>1058</v>
      </c>
    </row>
    <row r="3979" spans="1:33" ht="140" x14ac:dyDescent="0.45">
      <c r="A3979" s="152">
        <v>3972</v>
      </c>
      <c r="B3979" s="153">
        <v>45896</v>
      </c>
      <c r="C3979" s="83" t="s">
        <v>66</v>
      </c>
      <c r="D3979" s="81" t="s">
        <v>6753</v>
      </c>
      <c r="E3979" s="254" t="s">
        <v>3193</v>
      </c>
      <c r="F3979" s="154" t="s">
        <v>132</v>
      </c>
      <c r="G3979" s="83" t="s">
        <v>4508</v>
      </c>
      <c r="H3979" s="83" t="s">
        <v>4509</v>
      </c>
      <c r="I3979" s="83" t="s">
        <v>4510</v>
      </c>
      <c r="J3979" s="83" t="s">
        <v>620</v>
      </c>
      <c r="K3979" s="83" t="s">
        <v>1008</v>
      </c>
      <c r="L3979" s="84" t="s">
        <v>4511</v>
      </c>
      <c r="M3979" s="84" t="s">
        <v>917</v>
      </c>
      <c r="N3979" s="83">
        <v>1</v>
      </c>
      <c r="O3979" s="83">
        <v>0.5</v>
      </c>
      <c r="P3979" s="83">
        <v>3</v>
      </c>
      <c r="Q3979" s="241">
        <f t="shared" ref="Q3979:Q4005" si="294">IF(OR(ISBLANK(N3979)=TRUE,ISBLANK(O3979)=TRUE,ISBLANK(P3979)=TRUE),"",PRODUCT(N3979,O3979,P3979))</f>
        <v>1.5</v>
      </c>
      <c r="R3979" s="240" t="str">
        <f t="shared" ref="R3979:R4006" si="295">IF(Q3979="","",IF(AND(Q3979&gt;=0,Q3979&lt;20),"DÜŞÜK RİSK",IF(AND(Q3979&gt;=20,Q3979&lt;70),"OLASI RİSK",IF(AND(Q3979&gt;=70,Q3979&lt;200),"ÖNEMLİ RİSK",IF(AND(Q3979&gt;=200,Q3979&lt;400),"YÜKSEK RİSK",IF(Q3979&gt;=400,"KABUL EDİLEMEZ RİSK",""))))))</f>
        <v>DÜŞÜK RİSK</v>
      </c>
      <c r="S3979" s="84" t="s">
        <v>918</v>
      </c>
      <c r="T3979" s="83" t="s">
        <v>131</v>
      </c>
      <c r="U3979" s="155" t="s">
        <v>2375</v>
      </c>
      <c r="V3979" s="85" t="s">
        <v>558</v>
      </c>
      <c r="W3979" s="156" t="s">
        <v>2375</v>
      </c>
      <c r="X3979" s="156" t="s">
        <v>858</v>
      </c>
      <c r="Y3979" s="83">
        <v>1</v>
      </c>
      <c r="Z3979" s="83">
        <v>0.5</v>
      </c>
      <c r="AA3979" s="83">
        <v>3</v>
      </c>
      <c r="AB3979" s="241">
        <f t="shared" ref="AB3979:AB4002" si="296">IF(OR(ISBLANK(Y3979)=TRUE,ISBLANK(Z3979)=TRUE,ISBLANK(AA3979)=TRUE),"",PRODUCT(Y3979,Z3979,AA3979))</f>
        <v>1.5</v>
      </c>
      <c r="AC3979" s="240" t="str">
        <f t="shared" ref="AC3979:AC4006" si="297">IF(AB3979="","",IF(AND(AB3979&gt;=0,AB3979&lt;20),"DÜŞÜK RİSK",IF(AND(AB3979&gt;=20,AB3979&lt;70),"OLASI RİSK",IF(AND(AB3979&gt;=70,AB3979&lt;200),"ÖNEMLİ RİSK",IF(AND(AB3979&gt;=200,AB3979&lt;400),"YÜKSEK RİSK",IF(AB3979&gt;=400,"KABUL EDİLEMEZ RİSK",""))))))</f>
        <v>DÜŞÜK RİSK</v>
      </c>
      <c r="AD3979" s="81" t="s">
        <v>651</v>
      </c>
      <c r="AE3979" s="81" t="s">
        <v>131</v>
      </c>
      <c r="AF3979" s="240" t="s">
        <v>2460</v>
      </c>
      <c r="AG3979" s="83" t="s">
        <v>1141</v>
      </c>
    </row>
    <row r="3980" spans="1:33" ht="105" x14ac:dyDescent="0.45">
      <c r="A3980" s="152">
        <v>3973</v>
      </c>
      <c r="B3980" s="153">
        <v>45896</v>
      </c>
      <c r="C3980" s="83" t="s">
        <v>66</v>
      </c>
      <c r="D3980" s="81" t="s">
        <v>6753</v>
      </c>
      <c r="E3980" s="254" t="s">
        <v>3193</v>
      </c>
      <c r="F3980" s="154" t="s">
        <v>132</v>
      </c>
      <c r="G3980" s="83" t="s">
        <v>4508</v>
      </c>
      <c r="H3980" s="83" t="s">
        <v>4512</v>
      </c>
      <c r="I3980" s="83" t="s">
        <v>4513</v>
      </c>
      <c r="J3980" s="83" t="s">
        <v>971</v>
      </c>
      <c r="K3980" s="83" t="s">
        <v>1008</v>
      </c>
      <c r="L3980" s="84" t="s">
        <v>4514</v>
      </c>
      <c r="M3980" s="84" t="s">
        <v>917</v>
      </c>
      <c r="N3980" s="83">
        <v>1</v>
      </c>
      <c r="O3980" s="83">
        <v>0.5</v>
      </c>
      <c r="P3980" s="83">
        <v>3</v>
      </c>
      <c r="Q3980" s="241">
        <f t="shared" si="294"/>
        <v>1.5</v>
      </c>
      <c r="R3980" s="240" t="str">
        <f t="shared" si="295"/>
        <v>DÜŞÜK RİSK</v>
      </c>
      <c r="S3980" s="84" t="s">
        <v>918</v>
      </c>
      <c r="T3980" s="83" t="s">
        <v>131</v>
      </c>
      <c r="U3980" s="155" t="s">
        <v>2375</v>
      </c>
      <c r="V3980" s="85" t="s">
        <v>558</v>
      </c>
      <c r="W3980" s="156" t="s">
        <v>2375</v>
      </c>
      <c r="X3980" s="156" t="s">
        <v>858</v>
      </c>
      <c r="Y3980" s="83">
        <v>1</v>
      </c>
      <c r="Z3980" s="83">
        <v>0.5</v>
      </c>
      <c r="AA3980" s="83">
        <v>3</v>
      </c>
      <c r="AB3980" s="241">
        <f t="shared" si="296"/>
        <v>1.5</v>
      </c>
      <c r="AC3980" s="240" t="str">
        <f t="shared" si="297"/>
        <v>DÜŞÜK RİSK</v>
      </c>
      <c r="AD3980" s="81" t="s">
        <v>132</v>
      </c>
      <c r="AE3980" s="81" t="s">
        <v>131</v>
      </c>
      <c r="AF3980" s="240" t="s">
        <v>1502</v>
      </c>
      <c r="AG3980" s="83" t="s">
        <v>1170</v>
      </c>
    </row>
    <row r="3981" spans="1:33" ht="140" x14ac:dyDescent="0.45">
      <c r="A3981" s="152">
        <v>3974</v>
      </c>
      <c r="B3981" s="153">
        <v>45896</v>
      </c>
      <c r="C3981" s="83" t="s">
        <v>66</v>
      </c>
      <c r="D3981" s="81" t="s">
        <v>6753</v>
      </c>
      <c r="E3981" s="254" t="s">
        <v>3193</v>
      </c>
      <c r="F3981" s="154" t="s">
        <v>132</v>
      </c>
      <c r="G3981" s="83" t="s">
        <v>4508</v>
      </c>
      <c r="H3981" s="83" t="s">
        <v>1884</v>
      </c>
      <c r="I3981" s="83" t="s">
        <v>1885</v>
      </c>
      <c r="J3981" s="83" t="s">
        <v>4515</v>
      </c>
      <c r="K3981" s="83" t="s">
        <v>1008</v>
      </c>
      <c r="L3981" s="84" t="s">
        <v>4516</v>
      </c>
      <c r="M3981" s="84" t="s">
        <v>917</v>
      </c>
      <c r="N3981" s="83">
        <v>1</v>
      </c>
      <c r="O3981" s="83">
        <v>1</v>
      </c>
      <c r="P3981" s="83">
        <v>15</v>
      </c>
      <c r="Q3981" s="241">
        <f t="shared" si="294"/>
        <v>15</v>
      </c>
      <c r="R3981" s="240" t="str">
        <f t="shared" si="295"/>
        <v>DÜŞÜK RİSK</v>
      </c>
      <c r="S3981" s="84" t="s">
        <v>918</v>
      </c>
      <c r="T3981" s="83" t="s">
        <v>131</v>
      </c>
      <c r="U3981" s="155" t="s">
        <v>2375</v>
      </c>
      <c r="V3981" s="85" t="s">
        <v>558</v>
      </c>
      <c r="W3981" s="156" t="s">
        <v>2375</v>
      </c>
      <c r="X3981" s="156" t="s">
        <v>858</v>
      </c>
      <c r="Y3981" s="83">
        <v>1</v>
      </c>
      <c r="Z3981" s="83">
        <v>1</v>
      </c>
      <c r="AA3981" s="83">
        <v>15</v>
      </c>
      <c r="AB3981" s="241">
        <f t="shared" si="296"/>
        <v>15</v>
      </c>
      <c r="AC3981" s="240" t="str">
        <f t="shared" si="297"/>
        <v>DÜŞÜK RİSK</v>
      </c>
      <c r="AD3981" s="81" t="s">
        <v>651</v>
      </c>
      <c r="AE3981" s="81" t="s">
        <v>131</v>
      </c>
      <c r="AF3981" s="240" t="s">
        <v>2460</v>
      </c>
      <c r="AG3981" s="83" t="s">
        <v>1141</v>
      </c>
    </row>
    <row r="3982" spans="1:33" ht="87.5" x14ac:dyDescent="0.45">
      <c r="A3982" s="152">
        <v>3975</v>
      </c>
      <c r="B3982" s="153">
        <v>45896</v>
      </c>
      <c r="C3982" s="83" t="s">
        <v>66</v>
      </c>
      <c r="D3982" s="81" t="s">
        <v>6753</v>
      </c>
      <c r="E3982" s="254" t="s">
        <v>3193</v>
      </c>
      <c r="F3982" s="154" t="s">
        <v>132</v>
      </c>
      <c r="G3982" s="83" t="s">
        <v>4517</v>
      </c>
      <c r="H3982" s="83" t="s">
        <v>4518</v>
      </c>
      <c r="I3982" s="83" t="s">
        <v>4519</v>
      </c>
      <c r="J3982" s="83" t="s">
        <v>1035</v>
      </c>
      <c r="K3982" s="83" t="s">
        <v>1008</v>
      </c>
      <c r="L3982" s="84" t="s">
        <v>4520</v>
      </c>
      <c r="M3982" s="84" t="s">
        <v>917</v>
      </c>
      <c r="N3982" s="83">
        <v>0.5</v>
      </c>
      <c r="O3982" s="83">
        <v>1</v>
      </c>
      <c r="P3982" s="83">
        <v>1</v>
      </c>
      <c r="Q3982" s="241">
        <f t="shared" si="294"/>
        <v>0.5</v>
      </c>
      <c r="R3982" s="240" t="str">
        <f t="shared" si="295"/>
        <v>DÜŞÜK RİSK</v>
      </c>
      <c r="S3982" s="84" t="s">
        <v>918</v>
      </c>
      <c r="T3982" s="83" t="s">
        <v>131</v>
      </c>
      <c r="U3982" s="155" t="s">
        <v>2375</v>
      </c>
      <c r="V3982" s="85" t="s">
        <v>558</v>
      </c>
      <c r="W3982" s="156" t="s">
        <v>2375</v>
      </c>
      <c r="X3982" s="156" t="s">
        <v>858</v>
      </c>
      <c r="Y3982" s="83">
        <v>0.5</v>
      </c>
      <c r="Z3982" s="83">
        <v>1</v>
      </c>
      <c r="AA3982" s="83">
        <v>1</v>
      </c>
      <c r="AB3982" s="241">
        <f t="shared" si="296"/>
        <v>0.5</v>
      </c>
      <c r="AC3982" s="240" t="str">
        <f t="shared" si="297"/>
        <v>DÜŞÜK RİSK</v>
      </c>
      <c r="AD3982" s="81" t="s">
        <v>132</v>
      </c>
      <c r="AE3982" s="81" t="s">
        <v>131</v>
      </c>
      <c r="AF3982" s="240" t="s">
        <v>1502</v>
      </c>
      <c r="AG3982" s="83" t="s">
        <v>1170</v>
      </c>
    </row>
    <row r="3983" spans="1:33" ht="87.5" x14ac:dyDescent="0.45">
      <c r="A3983" s="152">
        <v>3976</v>
      </c>
      <c r="B3983" s="153">
        <v>45896</v>
      </c>
      <c r="C3983" s="83" t="s">
        <v>66</v>
      </c>
      <c r="D3983" s="81" t="s">
        <v>6753</v>
      </c>
      <c r="E3983" s="254" t="s">
        <v>3193</v>
      </c>
      <c r="F3983" s="154" t="s">
        <v>132</v>
      </c>
      <c r="G3983" s="83" t="s">
        <v>4517</v>
      </c>
      <c r="H3983" s="83" t="s">
        <v>4521</v>
      </c>
      <c r="I3983" s="83" t="s">
        <v>4522</v>
      </c>
      <c r="J3983" s="83" t="s">
        <v>1149</v>
      </c>
      <c r="K3983" s="83" t="s">
        <v>1008</v>
      </c>
      <c r="L3983" s="84" t="s">
        <v>4523</v>
      </c>
      <c r="M3983" s="84" t="s">
        <v>917</v>
      </c>
      <c r="N3983" s="83">
        <v>0.5</v>
      </c>
      <c r="O3983" s="83">
        <v>1</v>
      </c>
      <c r="P3983" s="83">
        <v>3</v>
      </c>
      <c r="Q3983" s="241">
        <f t="shared" si="294"/>
        <v>1.5</v>
      </c>
      <c r="R3983" s="240" t="str">
        <f t="shared" si="295"/>
        <v>DÜŞÜK RİSK</v>
      </c>
      <c r="S3983" s="84" t="s">
        <v>918</v>
      </c>
      <c r="T3983" s="83" t="s">
        <v>131</v>
      </c>
      <c r="U3983" s="155" t="s">
        <v>2375</v>
      </c>
      <c r="V3983" s="85" t="s">
        <v>558</v>
      </c>
      <c r="W3983" s="156" t="s">
        <v>2375</v>
      </c>
      <c r="X3983" s="156" t="s">
        <v>858</v>
      </c>
      <c r="Y3983" s="83">
        <v>0.5</v>
      </c>
      <c r="Z3983" s="83">
        <v>1</v>
      </c>
      <c r="AA3983" s="83">
        <v>3</v>
      </c>
      <c r="AB3983" s="241">
        <f t="shared" si="296"/>
        <v>1.5</v>
      </c>
      <c r="AC3983" s="240" t="str">
        <f t="shared" si="297"/>
        <v>DÜŞÜK RİSK</v>
      </c>
      <c r="AD3983" s="81" t="s">
        <v>132</v>
      </c>
      <c r="AE3983" s="81" t="s">
        <v>131</v>
      </c>
      <c r="AF3983" s="240" t="s">
        <v>1502</v>
      </c>
      <c r="AG3983" s="83" t="s">
        <v>1141</v>
      </c>
    </row>
    <row r="3984" spans="1:33" ht="105" x14ac:dyDescent="0.45">
      <c r="A3984" s="152">
        <v>3977</v>
      </c>
      <c r="B3984" s="153">
        <v>45896</v>
      </c>
      <c r="C3984" s="83" t="s">
        <v>66</v>
      </c>
      <c r="D3984" s="81" t="s">
        <v>6758</v>
      </c>
      <c r="E3984" s="254" t="s">
        <v>3193</v>
      </c>
      <c r="F3984" s="154" t="s">
        <v>132</v>
      </c>
      <c r="G3984" s="83" t="s">
        <v>1401</v>
      </c>
      <c r="H3984" s="83" t="s">
        <v>1402</v>
      </c>
      <c r="I3984" s="83" t="s">
        <v>1403</v>
      </c>
      <c r="J3984" s="83" t="s">
        <v>1404</v>
      </c>
      <c r="K3984" s="83" t="s">
        <v>857</v>
      </c>
      <c r="L3984" s="84" t="s">
        <v>1405</v>
      </c>
      <c r="M3984" s="84" t="s">
        <v>917</v>
      </c>
      <c r="N3984" s="83">
        <v>0.5</v>
      </c>
      <c r="O3984" s="83">
        <v>0.5</v>
      </c>
      <c r="P3984" s="83">
        <v>40</v>
      </c>
      <c r="Q3984" s="241">
        <f t="shared" si="294"/>
        <v>10</v>
      </c>
      <c r="R3984" s="240" t="str">
        <f t="shared" si="295"/>
        <v>DÜŞÜK RİSK</v>
      </c>
      <c r="S3984" s="84" t="s">
        <v>918</v>
      </c>
      <c r="T3984" s="83" t="s">
        <v>191</v>
      </c>
      <c r="U3984" s="155" t="s">
        <v>919</v>
      </c>
      <c r="V3984" s="85" t="s">
        <v>558</v>
      </c>
      <c r="W3984" s="156" t="s">
        <v>919</v>
      </c>
      <c r="X3984" s="156" t="s">
        <v>858</v>
      </c>
      <c r="Y3984" s="83">
        <v>0.5</v>
      </c>
      <c r="Z3984" s="83">
        <v>0.5</v>
      </c>
      <c r="AA3984" s="83">
        <v>40</v>
      </c>
      <c r="AB3984" s="241">
        <f t="shared" si="296"/>
        <v>10</v>
      </c>
      <c r="AC3984" s="240" t="str">
        <f t="shared" si="297"/>
        <v>DÜŞÜK RİSK</v>
      </c>
      <c r="AD3984" s="81" t="s">
        <v>493</v>
      </c>
      <c r="AE3984" s="81" t="s">
        <v>191</v>
      </c>
      <c r="AF3984" s="240" t="s">
        <v>1274</v>
      </c>
      <c r="AG3984" s="83" t="s">
        <v>860</v>
      </c>
    </row>
    <row r="3985" spans="1:33" ht="87.5" x14ac:dyDescent="0.45">
      <c r="A3985" s="152">
        <v>3978</v>
      </c>
      <c r="B3985" s="153">
        <v>45896</v>
      </c>
      <c r="C3985" s="81" t="s">
        <v>66</v>
      </c>
      <c r="D3985" s="81" t="s">
        <v>6757</v>
      </c>
      <c r="E3985" s="254" t="s">
        <v>3193</v>
      </c>
      <c r="F3985" s="154" t="s">
        <v>132</v>
      </c>
      <c r="G3985" s="83" t="s">
        <v>963</v>
      </c>
      <c r="H3985" s="83" t="s">
        <v>4524</v>
      </c>
      <c r="I3985" s="83" t="s">
        <v>4525</v>
      </c>
      <c r="J3985" s="83" t="s">
        <v>4526</v>
      </c>
      <c r="K3985" s="83" t="s">
        <v>857</v>
      </c>
      <c r="L3985" s="84" t="s">
        <v>4527</v>
      </c>
      <c r="M3985" s="84" t="s">
        <v>917</v>
      </c>
      <c r="N3985" s="83">
        <v>0.5</v>
      </c>
      <c r="O3985" s="83">
        <v>0.5</v>
      </c>
      <c r="P3985" s="83">
        <v>1</v>
      </c>
      <c r="Q3985" s="241">
        <f t="shared" si="294"/>
        <v>0.25</v>
      </c>
      <c r="R3985" s="240" t="str">
        <f t="shared" si="295"/>
        <v>DÜŞÜK RİSK</v>
      </c>
      <c r="S3985" s="84" t="s">
        <v>918</v>
      </c>
      <c r="T3985" s="83" t="s">
        <v>185</v>
      </c>
      <c r="U3985" s="155" t="s">
        <v>2375</v>
      </c>
      <c r="V3985" s="85" t="s">
        <v>961</v>
      </c>
      <c r="W3985" s="156" t="s">
        <v>2375</v>
      </c>
      <c r="X3985" s="156" t="s">
        <v>858</v>
      </c>
      <c r="Y3985" s="83">
        <v>0.5</v>
      </c>
      <c r="Z3985" s="83">
        <v>0.5</v>
      </c>
      <c r="AA3985" s="83">
        <v>1</v>
      </c>
      <c r="AB3985" s="241">
        <f t="shared" si="296"/>
        <v>0.25</v>
      </c>
      <c r="AC3985" s="240" t="str">
        <f t="shared" si="297"/>
        <v>DÜŞÜK RİSK</v>
      </c>
      <c r="AD3985" s="81" t="s">
        <v>493</v>
      </c>
      <c r="AE3985" s="81" t="s">
        <v>185</v>
      </c>
      <c r="AF3985" s="240" t="s">
        <v>1498</v>
      </c>
      <c r="AG3985" s="83" t="s">
        <v>4851</v>
      </c>
    </row>
    <row r="3986" spans="1:33" ht="122.5" x14ac:dyDescent="0.45">
      <c r="A3986" s="152">
        <v>3979</v>
      </c>
      <c r="B3986" s="153">
        <v>45896</v>
      </c>
      <c r="C3986" s="81" t="s">
        <v>66</v>
      </c>
      <c r="D3986" s="81" t="s">
        <v>6757</v>
      </c>
      <c r="E3986" s="254" t="s">
        <v>3193</v>
      </c>
      <c r="F3986" s="154" t="s">
        <v>132</v>
      </c>
      <c r="G3986" s="83" t="s">
        <v>1037</v>
      </c>
      <c r="H3986" s="83" t="s">
        <v>4528</v>
      </c>
      <c r="I3986" s="83" t="s">
        <v>4529</v>
      </c>
      <c r="J3986" s="83" t="s">
        <v>1550</v>
      </c>
      <c r="K3986" s="83" t="s">
        <v>857</v>
      </c>
      <c r="L3986" s="84" t="s">
        <v>4530</v>
      </c>
      <c r="M3986" s="84" t="s">
        <v>917</v>
      </c>
      <c r="N3986" s="83">
        <v>1</v>
      </c>
      <c r="O3986" s="83">
        <v>3</v>
      </c>
      <c r="P3986" s="83">
        <v>3</v>
      </c>
      <c r="Q3986" s="241">
        <f t="shared" si="294"/>
        <v>9</v>
      </c>
      <c r="R3986" s="240" t="str">
        <f t="shared" si="295"/>
        <v>DÜŞÜK RİSK</v>
      </c>
      <c r="S3986" s="84" t="s">
        <v>918</v>
      </c>
      <c r="T3986" s="83" t="s">
        <v>189</v>
      </c>
      <c r="U3986" s="155" t="s">
        <v>2375</v>
      </c>
      <c r="V3986" s="85" t="s">
        <v>961</v>
      </c>
      <c r="W3986" s="156" t="s">
        <v>2375</v>
      </c>
      <c r="X3986" s="156" t="s">
        <v>858</v>
      </c>
      <c r="Y3986" s="83">
        <v>1</v>
      </c>
      <c r="Z3986" s="83">
        <v>3</v>
      </c>
      <c r="AA3986" s="83">
        <v>3</v>
      </c>
      <c r="AB3986" s="241">
        <f t="shared" si="296"/>
        <v>9</v>
      </c>
      <c r="AC3986" s="240" t="str">
        <f t="shared" si="297"/>
        <v>DÜŞÜK RİSK</v>
      </c>
      <c r="AD3986" s="81" t="s">
        <v>931</v>
      </c>
      <c r="AE3986" s="81" t="s">
        <v>189</v>
      </c>
      <c r="AF3986" s="240" t="s">
        <v>1081</v>
      </c>
      <c r="AG3986" s="83" t="s">
        <v>4531</v>
      </c>
    </row>
    <row r="3987" spans="1:33" ht="122.5" x14ac:dyDescent="0.45">
      <c r="A3987" s="152">
        <v>3980</v>
      </c>
      <c r="B3987" s="153">
        <v>45896</v>
      </c>
      <c r="C3987" s="83" t="s">
        <v>60</v>
      </c>
      <c r="D3987" s="81" t="s">
        <v>170</v>
      </c>
      <c r="E3987" s="254" t="s">
        <v>3193</v>
      </c>
      <c r="F3987" s="154" t="s">
        <v>132</v>
      </c>
      <c r="G3987" s="83" t="s">
        <v>1529</v>
      </c>
      <c r="H3987" s="83" t="s">
        <v>1530</v>
      </c>
      <c r="I3987" s="83" t="s">
        <v>1531</v>
      </c>
      <c r="J3987" s="83" t="s">
        <v>4532</v>
      </c>
      <c r="K3987" s="83" t="s">
        <v>857</v>
      </c>
      <c r="L3987" s="84" t="s">
        <v>4530</v>
      </c>
      <c r="M3987" s="84" t="s">
        <v>917</v>
      </c>
      <c r="N3987" s="83">
        <v>1</v>
      </c>
      <c r="O3987" s="83">
        <v>3</v>
      </c>
      <c r="P3987" s="83">
        <v>1</v>
      </c>
      <c r="Q3987" s="241">
        <f t="shared" si="294"/>
        <v>3</v>
      </c>
      <c r="R3987" s="240" t="str">
        <f t="shared" si="295"/>
        <v>DÜŞÜK RİSK</v>
      </c>
      <c r="S3987" s="84" t="s">
        <v>918</v>
      </c>
      <c r="T3987" s="83" t="s">
        <v>189</v>
      </c>
      <c r="U3987" s="155" t="s">
        <v>2375</v>
      </c>
      <c r="V3987" s="85" t="s">
        <v>961</v>
      </c>
      <c r="W3987" s="156" t="s">
        <v>2375</v>
      </c>
      <c r="X3987" s="156" t="s">
        <v>858</v>
      </c>
      <c r="Y3987" s="83">
        <v>1</v>
      </c>
      <c r="Z3987" s="83">
        <v>3</v>
      </c>
      <c r="AA3987" s="83">
        <v>3</v>
      </c>
      <c r="AB3987" s="241">
        <f t="shared" si="296"/>
        <v>9</v>
      </c>
      <c r="AC3987" s="240" t="str">
        <f t="shared" si="297"/>
        <v>DÜŞÜK RİSK</v>
      </c>
      <c r="AD3987" s="81" t="s">
        <v>931</v>
      </c>
      <c r="AE3987" s="81" t="s">
        <v>189</v>
      </c>
      <c r="AF3987" s="240" t="s">
        <v>1081</v>
      </c>
      <c r="AG3987" s="83" t="s">
        <v>4531</v>
      </c>
    </row>
    <row r="3988" spans="1:33" ht="122.5" x14ac:dyDescent="0.45">
      <c r="A3988" s="152">
        <v>3981</v>
      </c>
      <c r="B3988" s="153">
        <v>45896</v>
      </c>
      <c r="C3988" s="83" t="s">
        <v>60</v>
      </c>
      <c r="D3988" s="81" t="s">
        <v>170</v>
      </c>
      <c r="E3988" s="254" t="s">
        <v>3193</v>
      </c>
      <c r="F3988" s="154" t="s">
        <v>132</v>
      </c>
      <c r="G3988" s="83" t="s">
        <v>1529</v>
      </c>
      <c r="H3988" s="83" t="s">
        <v>1534</v>
      </c>
      <c r="I3988" s="83" t="s">
        <v>1535</v>
      </c>
      <c r="J3988" s="83" t="s">
        <v>1536</v>
      </c>
      <c r="K3988" s="83" t="s">
        <v>857</v>
      </c>
      <c r="L3988" s="84" t="s">
        <v>4533</v>
      </c>
      <c r="M3988" s="84" t="s">
        <v>917</v>
      </c>
      <c r="N3988" s="83">
        <v>1</v>
      </c>
      <c r="O3988" s="83">
        <v>3</v>
      </c>
      <c r="P3988" s="83">
        <v>1</v>
      </c>
      <c r="Q3988" s="241">
        <f t="shared" si="294"/>
        <v>3</v>
      </c>
      <c r="R3988" s="240" t="str">
        <f t="shared" si="295"/>
        <v>DÜŞÜK RİSK</v>
      </c>
      <c r="S3988" s="84" t="s">
        <v>918</v>
      </c>
      <c r="T3988" s="83" t="s">
        <v>189</v>
      </c>
      <c r="U3988" s="155" t="s">
        <v>2375</v>
      </c>
      <c r="V3988" s="85" t="s">
        <v>961</v>
      </c>
      <c r="W3988" s="156" t="s">
        <v>2375</v>
      </c>
      <c r="X3988" s="156" t="s">
        <v>858</v>
      </c>
      <c r="Y3988" s="83">
        <v>1</v>
      </c>
      <c r="Z3988" s="83">
        <v>3</v>
      </c>
      <c r="AA3988" s="83">
        <v>3</v>
      </c>
      <c r="AB3988" s="241">
        <f t="shared" si="296"/>
        <v>9</v>
      </c>
      <c r="AC3988" s="240" t="str">
        <f t="shared" si="297"/>
        <v>DÜŞÜK RİSK</v>
      </c>
      <c r="AD3988" s="81" t="s">
        <v>132</v>
      </c>
      <c r="AE3988" s="81" t="s">
        <v>189</v>
      </c>
      <c r="AF3988" s="240" t="s">
        <v>1502</v>
      </c>
      <c r="AG3988" s="83" t="s">
        <v>4531</v>
      </c>
    </row>
    <row r="3989" spans="1:33" ht="157.5" x14ac:dyDescent="0.45">
      <c r="A3989" s="152">
        <v>3982</v>
      </c>
      <c r="B3989" s="153">
        <v>45896</v>
      </c>
      <c r="C3989" s="83" t="s">
        <v>72</v>
      </c>
      <c r="D3989" s="81" t="s">
        <v>157</v>
      </c>
      <c r="E3989" s="254" t="s">
        <v>3193</v>
      </c>
      <c r="F3989" s="154" t="s">
        <v>132</v>
      </c>
      <c r="G3989" s="83" t="s">
        <v>1043</v>
      </c>
      <c r="H3989" s="83" t="s">
        <v>2576</v>
      </c>
      <c r="I3989" s="83" t="s">
        <v>2577</v>
      </c>
      <c r="J3989" s="83" t="s">
        <v>1046</v>
      </c>
      <c r="K3989" s="83" t="s">
        <v>1008</v>
      </c>
      <c r="L3989" s="84" t="s">
        <v>1047</v>
      </c>
      <c r="M3989" s="84" t="s">
        <v>917</v>
      </c>
      <c r="N3989" s="83">
        <v>1</v>
      </c>
      <c r="O3989" s="83">
        <v>6</v>
      </c>
      <c r="P3989" s="83">
        <v>3</v>
      </c>
      <c r="Q3989" s="241">
        <f t="shared" si="294"/>
        <v>18</v>
      </c>
      <c r="R3989" s="240" t="str">
        <f t="shared" si="295"/>
        <v>DÜŞÜK RİSK</v>
      </c>
      <c r="S3989" s="84" t="s">
        <v>918</v>
      </c>
      <c r="T3989" s="83" t="s">
        <v>186</v>
      </c>
      <c r="U3989" s="155" t="s">
        <v>919</v>
      </c>
      <c r="V3989" s="85" t="s">
        <v>558</v>
      </c>
      <c r="W3989" s="156" t="s">
        <v>919</v>
      </c>
      <c r="X3989" s="156" t="s">
        <v>858</v>
      </c>
      <c r="Y3989" s="83">
        <v>0.2</v>
      </c>
      <c r="Z3989" s="83">
        <v>3</v>
      </c>
      <c r="AA3989" s="83">
        <v>3</v>
      </c>
      <c r="AB3989" s="241">
        <f t="shared" si="296"/>
        <v>1.8000000000000003</v>
      </c>
      <c r="AC3989" s="240" t="str">
        <f t="shared" si="297"/>
        <v>DÜŞÜK RİSK</v>
      </c>
      <c r="AD3989" s="81" t="s">
        <v>132</v>
      </c>
      <c r="AE3989" s="81" t="s">
        <v>186</v>
      </c>
      <c r="AF3989" s="240" t="s">
        <v>1751</v>
      </c>
      <c r="AG3989" s="83" t="s">
        <v>288</v>
      </c>
    </row>
    <row r="3990" spans="1:33" ht="157.5" x14ac:dyDescent="0.45">
      <c r="A3990" s="152">
        <v>3983</v>
      </c>
      <c r="B3990" s="153">
        <v>45896</v>
      </c>
      <c r="C3990" s="83" t="s">
        <v>72</v>
      </c>
      <c r="D3990" s="81" t="s">
        <v>157</v>
      </c>
      <c r="E3990" s="254" t="s">
        <v>3193</v>
      </c>
      <c r="F3990" s="154" t="s">
        <v>132</v>
      </c>
      <c r="G3990" s="83" t="s">
        <v>963</v>
      </c>
      <c r="H3990" s="83" t="s">
        <v>4534</v>
      </c>
      <c r="I3990" s="83" t="s">
        <v>4535</v>
      </c>
      <c r="J3990" s="83" t="s">
        <v>4536</v>
      </c>
      <c r="K3990" s="83" t="s">
        <v>4537</v>
      </c>
      <c r="L3990" s="84" t="s">
        <v>4538</v>
      </c>
      <c r="M3990" s="84" t="s">
        <v>917</v>
      </c>
      <c r="N3990" s="83">
        <v>1</v>
      </c>
      <c r="O3990" s="83">
        <v>0.5</v>
      </c>
      <c r="P3990" s="83">
        <v>1</v>
      </c>
      <c r="Q3990" s="241">
        <f t="shared" si="294"/>
        <v>0.5</v>
      </c>
      <c r="R3990" s="240" t="str">
        <f t="shared" si="295"/>
        <v>DÜŞÜK RİSK</v>
      </c>
      <c r="S3990" s="84" t="s">
        <v>2386</v>
      </c>
      <c r="T3990" s="83" t="s">
        <v>185</v>
      </c>
      <c r="U3990" s="155" t="s">
        <v>919</v>
      </c>
      <c r="V3990" s="85" t="s">
        <v>558</v>
      </c>
      <c r="W3990" s="156" t="s">
        <v>919</v>
      </c>
      <c r="X3990" s="156" t="s">
        <v>858</v>
      </c>
      <c r="Y3990" s="83">
        <v>1</v>
      </c>
      <c r="Z3990" s="83">
        <v>0.5</v>
      </c>
      <c r="AA3990" s="83">
        <v>1</v>
      </c>
      <c r="AB3990" s="241">
        <f t="shared" si="296"/>
        <v>0.5</v>
      </c>
      <c r="AC3990" s="240" t="str">
        <f t="shared" si="297"/>
        <v>DÜŞÜK RİSK</v>
      </c>
      <c r="AD3990" s="81" t="s">
        <v>132</v>
      </c>
      <c r="AE3990" s="81" t="s">
        <v>185</v>
      </c>
      <c r="AF3990" s="240" t="s">
        <v>1751</v>
      </c>
      <c r="AG3990" s="83" t="s">
        <v>4539</v>
      </c>
    </row>
    <row r="3991" spans="1:33" ht="157.5" x14ac:dyDescent="0.45">
      <c r="A3991" s="152">
        <v>3984</v>
      </c>
      <c r="B3991" s="153">
        <v>45896</v>
      </c>
      <c r="C3991" s="83" t="s">
        <v>66</v>
      </c>
      <c r="D3991" s="81" t="s">
        <v>6758</v>
      </c>
      <c r="E3991" s="254" t="s">
        <v>3193</v>
      </c>
      <c r="F3991" s="154" t="s">
        <v>132</v>
      </c>
      <c r="G3991" s="83" t="s">
        <v>1395</v>
      </c>
      <c r="H3991" s="83" t="s">
        <v>1396</v>
      </c>
      <c r="I3991" s="83" t="s">
        <v>1397</v>
      </c>
      <c r="J3991" s="83" t="s">
        <v>1398</v>
      </c>
      <c r="K3991" s="83" t="s">
        <v>857</v>
      </c>
      <c r="L3991" s="84" t="s">
        <v>1399</v>
      </c>
      <c r="M3991" s="84" t="s">
        <v>917</v>
      </c>
      <c r="N3991" s="83">
        <v>0.5</v>
      </c>
      <c r="O3991" s="83">
        <v>0.5</v>
      </c>
      <c r="P3991" s="83">
        <v>40</v>
      </c>
      <c r="Q3991" s="241">
        <f t="shared" si="294"/>
        <v>10</v>
      </c>
      <c r="R3991" s="240" t="str">
        <f t="shared" si="295"/>
        <v>DÜŞÜK RİSK</v>
      </c>
      <c r="S3991" s="84" t="s">
        <v>918</v>
      </c>
      <c r="T3991" s="83" t="s">
        <v>72</v>
      </c>
      <c r="U3991" s="155" t="s">
        <v>919</v>
      </c>
      <c r="V3991" s="85" t="s">
        <v>558</v>
      </c>
      <c r="W3991" s="156" t="s">
        <v>919</v>
      </c>
      <c r="X3991" s="156" t="s">
        <v>858</v>
      </c>
      <c r="Y3991" s="83">
        <v>0.5</v>
      </c>
      <c r="Z3991" s="83">
        <v>0.5</v>
      </c>
      <c r="AA3991" s="83">
        <v>40</v>
      </c>
      <c r="AB3991" s="241">
        <f t="shared" si="296"/>
        <v>10</v>
      </c>
      <c r="AC3991" s="240" t="str">
        <f t="shared" si="297"/>
        <v>DÜŞÜK RİSK</v>
      </c>
      <c r="AD3991" s="81" t="s">
        <v>493</v>
      </c>
      <c r="AE3991" s="81" t="s">
        <v>72</v>
      </c>
      <c r="AF3991" s="240" t="s">
        <v>1400</v>
      </c>
      <c r="AG3991" s="83" t="s">
        <v>860</v>
      </c>
    </row>
    <row r="3992" spans="1:33" ht="105" x14ac:dyDescent="0.45">
      <c r="A3992" s="152">
        <v>3985</v>
      </c>
      <c r="B3992" s="153">
        <v>45896</v>
      </c>
      <c r="C3992" s="83" t="s">
        <v>66</v>
      </c>
      <c r="D3992" s="81" t="s">
        <v>6758</v>
      </c>
      <c r="E3992" s="254" t="s">
        <v>3193</v>
      </c>
      <c r="F3992" s="154" t="s">
        <v>132</v>
      </c>
      <c r="G3992" s="83" t="s">
        <v>1443</v>
      </c>
      <c r="H3992" s="83" t="s">
        <v>1444</v>
      </c>
      <c r="I3992" s="83" t="s">
        <v>1445</v>
      </c>
      <c r="J3992" s="83" t="s">
        <v>1446</v>
      </c>
      <c r="K3992" s="83" t="s">
        <v>857</v>
      </c>
      <c r="L3992" s="84" t="s">
        <v>1447</v>
      </c>
      <c r="M3992" s="84" t="s">
        <v>917</v>
      </c>
      <c r="N3992" s="83">
        <v>1</v>
      </c>
      <c r="O3992" s="83">
        <v>3</v>
      </c>
      <c r="P3992" s="83">
        <v>3</v>
      </c>
      <c r="Q3992" s="241">
        <f t="shared" si="294"/>
        <v>9</v>
      </c>
      <c r="R3992" s="240" t="str">
        <f t="shared" si="295"/>
        <v>DÜŞÜK RİSK</v>
      </c>
      <c r="S3992" s="84" t="s">
        <v>918</v>
      </c>
      <c r="T3992" s="83" t="s">
        <v>185</v>
      </c>
      <c r="U3992" s="155" t="s">
        <v>919</v>
      </c>
      <c r="V3992" s="85" t="s">
        <v>558</v>
      </c>
      <c r="W3992" s="156" t="s">
        <v>919</v>
      </c>
      <c r="X3992" s="156" t="s">
        <v>858</v>
      </c>
      <c r="Y3992" s="83">
        <v>1</v>
      </c>
      <c r="Z3992" s="83">
        <v>3</v>
      </c>
      <c r="AA3992" s="83">
        <v>3</v>
      </c>
      <c r="AB3992" s="241">
        <f t="shared" si="296"/>
        <v>9</v>
      </c>
      <c r="AC3992" s="240" t="str">
        <f t="shared" si="297"/>
        <v>DÜŞÜK RİSK</v>
      </c>
      <c r="AD3992" s="81" t="s">
        <v>493</v>
      </c>
      <c r="AE3992" s="81" t="s">
        <v>185</v>
      </c>
      <c r="AF3992" s="240" t="s">
        <v>1448</v>
      </c>
      <c r="AG3992" s="83" t="s">
        <v>860</v>
      </c>
    </row>
    <row r="3993" spans="1:33" ht="140" x14ac:dyDescent="0.45">
      <c r="A3993" s="152">
        <v>3986</v>
      </c>
      <c r="B3993" s="153">
        <v>45896</v>
      </c>
      <c r="C3993" s="83" t="s">
        <v>66</v>
      </c>
      <c r="D3993" s="81" t="s">
        <v>6753</v>
      </c>
      <c r="E3993" s="254" t="s">
        <v>3193</v>
      </c>
      <c r="F3993" s="154" t="s">
        <v>132</v>
      </c>
      <c r="G3993" s="83" t="s">
        <v>4540</v>
      </c>
      <c r="H3993" s="83" t="s">
        <v>4541</v>
      </c>
      <c r="I3993" s="83" t="s">
        <v>4542</v>
      </c>
      <c r="J3993" s="83" t="s">
        <v>4543</v>
      </c>
      <c r="K3993" s="83" t="s">
        <v>4544</v>
      </c>
      <c r="L3993" s="84" t="s">
        <v>4545</v>
      </c>
      <c r="M3993" s="84" t="s">
        <v>917</v>
      </c>
      <c r="N3993" s="83">
        <v>1</v>
      </c>
      <c r="O3993" s="83">
        <v>1</v>
      </c>
      <c r="P3993" s="83">
        <v>7</v>
      </c>
      <c r="Q3993" s="241">
        <f t="shared" si="294"/>
        <v>7</v>
      </c>
      <c r="R3993" s="240" t="str">
        <f t="shared" si="295"/>
        <v>DÜŞÜK RİSK</v>
      </c>
      <c r="S3993" s="84" t="s">
        <v>918</v>
      </c>
      <c r="T3993" s="83" t="s">
        <v>186</v>
      </c>
      <c r="U3993" s="155" t="s">
        <v>2375</v>
      </c>
      <c r="V3993" s="85" t="s">
        <v>558</v>
      </c>
      <c r="W3993" s="156" t="s">
        <v>2375</v>
      </c>
      <c r="X3993" s="156" t="s">
        <v>858</v>
      </c>
      <c r="Y3993" s="83">
        <v>1</v>
      </c>
      <c r="Z3993" s="83">
        <v>1</v>
      </c>
      <c r="AA3993" s="83">
        <v>7</v>
      </c>
      <c r="AB3993" s="241">
        <f t="shared" si="296"/>
        <v>7</v>
      </c>
      <c r="AC3993" s="240" t="str">
        <f t="shared" si="297"/>
        <v>DÜŞÜK RİSK</v>
      </c>
      <c r="AD3993" s="81" t="s">
        <v>132</v>
      </c>
      <c r="AE3993" s="81" t="s">
        <v>186</v>
      </c>
      <c r="AF3993" s="240" t="s">
        <v>1502</v>
      </c>
      <c r="AG3993" s="83" t="s">
        <v>4539</v>
      </c>
    </row>
    <row r="3994" spans="1:33" ht="157.5" x14ac:dyDescent="0.45">
      <c r="A3994" s="152">
        <v>3987</v>
      </c>
      <c r="B3994" s="153">
        <v>45896</v>
      </c>
      <c r="C3994" s="83" t="s">
        <v>66</v>
      </c>
      <c r="D3994" s="81" t="s">
        <v>6753</v>
      </c>
      <c r="E3994" s="254" t="s">
        <v>3193</v>
      </c>
      <c r="F3994" s="154" t="s">
        <v>132</v>
      </c>
      <c r="G3994" s="83" t="s">
        <v>4540</v>
      </c>
      <c r="H3994" s="83" t="s">
        <v>4546</v>
      </c>
      <c r="I3994" s="83" t="s">
        <v>4547</v>
      </c>
      <c r="J3994" s="83" t="s">
        <v>4548</v>
      </c>
      <c r="K3994" s="83" t="s">
        <v>4537</v>
      </c>
      <c r="L3994" s="84" t="s">
        <v>4549</v>
      </c>
      <c r="M3994" s="84" t="s">
        <v>917</v>
      </c>
      <c r="N3994" s="83">
        <v>1</v>
      </c>
      <c r="O3994" s="83">
        <v>0.5</v>
      </c>
      <c r="P3994" s="83">
        <v>7</v>
      </c>
      <c r="Q3994" s="241">
        <f t="shared" si="294"/>
        <v>3.5</v>
      </c>
      <c r="R3994" s="240" t="str">
        <f t="shared" si="295"/>
        <v>DÜŞÜK RİSK</v>
      </c>
      <c r="S3994" s="84" t="s">
        <v>918</v>
      </c>
      <c r="T3994" s="83" t="s">
        <v>131</v>
      </c>
      <c r="U3994" s="155" t="s">
        <v>2375</v>
      </c>
      <c r="V3994" s="85" t="s">
        <v>558</v>
      </c>
      <c r="W3994" s="156" t="s">
        <v>2375</v>
      </c>
      <c r="X3994" s="156" t="s">
        <v>858</v>
      </c>
      <c r="Y3994" s="83">
        <v>1</v>
      </c>
      <c r="Z3994" s="83">
        <v>0.5</v>
      </c>
      <c r="AA3994" s="83">
        <v>7</v>
      </c>
      <c r="AB3994" s="241">
        <f t="shared" si="296"/>
        <v>3.5</v>
      </c>
      <c r="AC3994" s="240" t="str">
        <f t="shared" si="297"/>
        <v>DÜŞÜK RİSK</v>
      </c>
      <c r="AD3994" s="81" t="s">
        <v>132</v>
      </c>
      <c r="AE3994" s="81" t="s">
        <v>131</v>
      </c>
      <c r="AF3994" s="240" t="s">
        <v>1502</v>
      </c>
      <c r="AG3994" s="83" t="s">
        <v>4539</v>
      </c>
    </row>
    <row r="3995" spans="1:33" ht="140" x14ac:dyDescent="0.45">
      <c r="A3995" s="152">
        <v>3988</v>
      </c>
      <c r="B3995" s="153">
        <v>45896</v>
      </c>
      <c r="C3995" s="83" t="s">
        <v>66</v>
      </c>
      <c r="D3995" s="81" t="s">
        <v>6753</v>
      </c>
      <c r="E3995" s="254" t="s">
        <v>3193</v>
      </c>
      <c r="F3995" s="154" t="s">
        <v>132</v>
      </c>
      <c r="G3995" s="83" t="s">
        <v>4540</v>
      </c>
      <c r="H3995" s="83" t="s">
        <v>4060</v>
      </c>
      <c r="I3995" s="83" t="s">
        <v>4550</v>
      </c>
      <c r="J3995" s="83" t="s">
        <v>4551</v>
      </c>
      <c r="K3995" s="83" t="s">
        <v>4544</v>
      </c>
      <c r="L3995" s="84" t="s">
        <v>4552</v>
      </c>
      <c r="M3995" s="84" t="s">
        <v>917</v>
      </c>
      <c r="N3995" s="83">
        <v>1</v>
      </c>
      <c r="O3995" s="83">
        <v>1</v>
      </c>
      <c r="P3995" s="83">
        <v>40</v>
      </c>
      <c r="Q3995" s="241">
        <f t="shared" si="294"/>
        <v>40</v>
      </c>
      <c r="R3995" s="240" t="str">
        <f t="shared" si="295"/>
        <v>OLASI RİSK</v>
      </c>
      <c r="S3995" s="84" t="s">
        <v>918</v>
      </c>
      <c r="T3995" s="83" t="s">
        <v>131</v>
      </c>
      <c r="U3995" s="155" t="s">
        <v>2375</v>
      </c>
      <c r="V3995" s="85" t="s">
        <v>558</v>
      </c>
      <c r="W3995" s="156" t="s">
        <v>2375</v>
      </c>
      <c r="X3995" s="156" t="s">
        <v>858</v>
      </c>
      <c r="Y3995" s="83">
        <v>1</v>
      </c>
      <c r="Z3995" s="83">
        <v>1</v>
      </c>
      <c r="AA3995" s="83">
        <v>40</v>
      </c>
      <c r="AB3995" s="241">
        <v>10</v>
      </c>
      <c r="AC3995" s="240" t="str">
        <f t="shared" si="297"/>
        <v>DÜŞÜK RİSK</v>
      </c>
      <c r="AD3995" s="81" t="s">
        <v>132</v>
      </c>
      <c r="AE3995" s="81" t="s">
        <v>131</v>
      </c>
      <c r="AF3995" s="240" t="s">
        <v>1502</v>
      </c>
      <c r="AG3995" s="83" t="s">
        <v>4539</v>
      </c>
    </row>
    <row r="3996" spans="1:33" ht="122.5" x14ac:dyDescent="0.45">
      <c r="A3996" s="152">
        <v>3989</v>
      </c>
      <c r="B3996" s="153">
        <v>45896</v>
      </c>
      <c r="C3996" s="83" t="s">
        <v>66</v>
      </c>
      <c r="D3996" s="81" t="s">
        <v>6754</v>
      </c>
      <c r="E3996" s="254" t="s">
        <v>3193</v>
      </c>
      <c r="F3996" s="154" t="s">
        <v>132</v>
      </c>
      <c r="G3996" s="83" t="s">
        <v>1196</v>
      </c>
      <c r="H3996" s="83" t="s">
        <v>1197</v>
      </c>
      <c r="I3996" s="83" t="s">
        <v>3946</v>
      </c>
      <c r="J3996" s="83" t="s">
        <v>1199</v>
      </c>
      <c r="K3996" s="83" t="s">
        <v>857</v>
      </c>
      <c r="L3996" s="84" t="s">
        <v>1200</v>
      </c>
      <c r="M3996" s="84" t="s">
        <v>917</v>
      </c>
      <c r="N3996" s="83">
        <v>0.5</v>
      </c>
      <c r="O3996" s="83">
        <v>1</v>
      </c>
      <c r="P3996" s="83">
        <v>1</v>
      </c>
      <c r="Q3996" s="241">
        <f t="shared" si="294"/>
        <v>0.5</v>
      </c>
      <c r="R3996" s="240" t="str">
        <f t="shared" si="295"/>
        <v>DÜŞÜK RİSK</v>
      </c>
      <c r="S3996" s="84" t="s">
        <v>918</v>
      </c>
      <c r="T3996" s="83" t="s">
        <v>131</v>
      </c>
      <c r="U3996" s="155" t="s">
        <v>919</v>
      </c>
      <c r="V3996" s="85" t="s">
        <v>558</v>
      </c>
      <c r="W3996" s="156" t="s">
        <v>919</v>
      </c>
      <c r="X3996" s="156" t="s">
        <v>858</v>
      </c>
      <c r="Y3996" s="83">
        <v>0.5</v>
      </c>
      <c r="Z3996" s="83">
        <v>1</v>
      </c>
      <c r="AA3996" s="83">
        <v>1</v>
      </c>
      <c r="AB3996" s="241">
        <f t="shared" si="296"/>
        <v>0.5</v>
      </c>
      <c r="AC3996" s="240" t="str">
        <f t="shared" si="297"/>
        <v>DÜŞÜK RİSK</v>
      </c>
      <c r="AD3996" s="81" t="s">
        <v>132</v>
      </c>
      <c r="AE3996" s="81" t="s">
        <v>131</v>
      </c>
      <c r="AF3996" s="240" t="s">
        <v>921</v>
      </c>
      <c r="AG3996" s="83" t="s">
        <v>1201</v>
      </c>
    </row>
    <row r="3997" spans="1:33" ht="140" x14ac:dyDescent="0.45">
      <c r="A3997" s="152">
        <v>3990</v>
      </c>
      <c r="B3997" s="153">
        <v>45896</v>
      </c>
      <c r="C3997" s="83" t="s">
        <v>66</v>
      </c>
      <c r="D3997" s="81" t="s">
        <v>6758</v>
      </c>
      <c r="E3997" s="254" t="s">
        <v>3193</v>
      </c>
      <c r="F3997" s="154" t="s">
        <v>132</v>
      </c>
      <c r="G3997" s="83" t="s">
        <v>4553</v>
      </c>
      <c r="H3997" s="83" t="s">
        <v>4554</v>
      </c>
      <c r="I3997" s="83" t="s">
        <v>3798</v>
      </c>
      <c r="J3997" s="83" t="s">
        <v>567</v>
      </c>
      <c r="K3997" s="83" t="s">
        <v>498</v>
      </c>
      <c r="L3997" s="84" t="s">
        <v>6829</v>
      </c>
      <c r="M3997" s="84" t="s">
        <v>208</v>
      </c>
      <c r="N3997" s="83">
        <v>3</v>
      </c>
      <c r="O3997" s="83">
        <v>0.5</v>
      </c>
      <c r="P3997" s="83">
        <v>100</v>
      </c>
      <c r="Q3997" s="241">
        <f t="shared" si="294"/>
        <v>150</v>
      </c>
      <c r="R3997" s="240" t="str">
        <f t="shared" si="295"/>
        <v>ÖNEMLİ RİSK</v>
      </c>
      <c r="S3997" s="84" t="s">
        <v>3789</v>
      </c>
      <c r="T3997" s="83" t="s">
        <v>191</v>
      </c>
      <c r="U3997" s="155" t="s">
        <v>206</v>
      </c>
      <c r="V3997" s="85" t="s">
        <v>3791</v>
      </c>
      <c r="W3997" s="85" t="s">
        <v>558</v>
      </c>
      <c r="X3997" s="156" t="s">
        <v>208</v>
      </c>
      <c r="Y3997" s="83">
        <v>0.2</v>
      </c>
      <c r="Z3997" s="83">
        <v>0.5</v>
      </c>
      <c r="AA3997" s="83">
        <v>100</v>
      </c>
      <c r="AB3997" s="241">
        <f t="shared" si="296"/>
        <v>10</v>
      </c>
      <c r="AC3997" s="240" t="str">
        <f t="shared" si="297"/>
        <v>DÜŞÜK RİSK</v>
      </c>
      <c r="AD3997" s="81" t="s">
        <v>493</v>
      </c>
      <c r="AE3997" s="81" t="s">
        <v>494</v>
      </c>
      <c r="AF3997" s="240" t="s">
        <v>921</v>
      </c>
      <c r="AG3997" s="83" t="s">
        <v>3790</v>
      </c>
    </row>
    <row r="3998" spans="1:33" ht="140" x14ac:dyDescent="0.45">
      <c r="A3998" s="152">
        <v>3991</v>
      </c>
      <c r="B3998" s="153">
        <v>45896</v>
      </c>
      <c r="C3998" s="83" t="s">
        <v>66</v>
      </c>
      <c r="D3998" s="81" t="s">
        <v>6758</v>
      </c>
      <c r="E3998" s="254" t="s">
        <v>3193</v>
      </c>
      <c r="F3998" s="154" t="s">
        <v>132</v>
      </c>
      <c r="G3998" s="83" t="s">
        <v>4555</v>
      </c>
      <c r="H3998" s="83" t="s">
        <v>4556</v>
      </c>
      <c r="I3998" s="83" t="s">
        <v>3798</v>
      </c>
      <c r="J3998" s="83" t="s">
        <v>567</v>
      </c>
      <c r="K3998" s="83" t="s">
        <v>498</v>
      </c>
      <c r="L3998" s="84" t="s">
        <v>6830</v>
      </c>
      <c r="M3998" s="84" t="s">
        <v>208</v>
      </c>
      <c r="N3998" s="83">
        <v>3</v>
      </c>
      <c r="O3998" s="83">
        <v>0.5</v>
      </c>
      <c r="P3998" s="83">
        <v>100</v>
      </c>
      <c r="Q3998" s="241">
        <f t="shared" si="294"/>
        <v>150</v>
      </c>
      <c r="R3998" s="240" t="str">
        <f t="shared" si="295"/>
        <v>ÖNEMLİ RİSK</v>
      </c>
      <c r="S3998" s="84" t="s">
        <v>3789</v>
      </c>
      <c r="T3998" s="83" t="s">
        <v>191</v>
      </c>
      <c r="U3998" s="155" t="s">
        <v>206</v>
      </c>
      <c r="V3998" s="85" t="s">
        <v>4557</v>
      </c>
      <c r="W3998" s="85" t="s">
        <v>558</v>
      </c>
      <c r="X3998" s="156" t="s">
        <v>208</v>
      </c>
      <c r="Y3998" s="83">
        <v>0.2</v>
      </c>
      <c r="Z3998" s="83">
        <v>0.5</v>
      </c>
      <c r="AA3998" s="83">
        <v>100</v>
      </c>
      <c r="AB3998" s="241">
        <f t="shared" si="296"/>
        <v>10</v>
      </c>
      <c r="AC3998" s="240" t="str">
        <f t="shared" si="297"/>
        <v>DÜŞÜK RİSK</v>
      </c>
      <c r="AD3998" s="81" t="s">
        <v>493</v>
      </c>
      <c r="AE3998" s="81" t="s">
        <v>494</v>
      </c>
      <c r="AF3998" s="240" t="s">
        <v>921</v>
      </c>
      <c r="AG3998" s="83" t="s">
        <v>3790</v>
      </c>
    </row>
    <row r="3999" spans="1:33" ht="140" x14ac:dyDescent="0.45">
      <c r="A3999" s="152">
        <v>3992</v>
      </c>
      <c r="B3999" s="153">
        <v>45896</v>
      </c>
      <c r="C3999" s="81" t="s">
        <v>66</v>
      </c>
      <c r="D3999" s="81" t="s">
        <v>6755</v>
      </c>
      <c r="E3999" s="254" t="s">
        <v>3193</v>
      </c>
      <c r="F3999" s="154" t="s">
        <v>132</v>
      </c>
      <c r="G3999" s="83" t="s">
        <v>852</v>
      </c>
      <c r="H3999" s="83" t="s">
        <v>4558</v>
      </c>
      <c r="I3999" s="83" t="s">
        <v>4559</v>
      </c>
      <c r="J3999" s="83" t="s">
        <v>567</v>
      </c>
      <c r="K3999" s="83" t="s">
        <v>498</v>
      </c>
      <c r="L3999" s="84" t="s">
        <v>6831</v>
      </c>
      <c r="M3999" s="84" t="s">
        <v>208</v>
      </c>
      <c r="N3999" s="83">
        <v>3</v>
      </c>
      <c r="O3999" s="83">
        <v>0.5</v>
      </c>
      <c r="P3999" s="83">
        <v>100</v>
      </c>
      <c r="Q3999" s="241">
        <f t="shared" si="294"/>
        <v>150</v>
      </c>
      <c r="R3999" s="240" t="str">
        <f t="shared" si="295"/>
        <v>ÖNEMLİ RİSK</v>
      </c>
      <c r="S3999" s="84" t="s">
        <v>3789</v>
      </c>
      <c r="T3999" s="83" t="s">
        <v>191</v>
      </c>
      <c r="U3999" s="155" t="s">
        <v>206</v>
      </c>
      <c r="V3999" s="85" t="s">
        <v>4560</v>
      </c>
      <c r="W3999" s="85" t="s">
        <v>558</v>
      </c>
      <c r="X3999" s="156" t="s">
        <v>208</v>
      </c>
      <c r="Y3999" s="83">
        <v>0.2</v>
      </c>
      <c r="Z3999" s="83">
        <v>0.5</v>
      </c>
      <c r="AA3999" s="83">
        <v>100</v>
      </c>
      <c r="AB3999" s="241">
        <f t="shared" si="296"/>
        <v>10</v>
      </c>
      <c r="AC3999" s="240" t="str">
        <f t="shared" si="297"/>
        <v>DÜŞÜK RİSK</v>
      </c>
      <c r="AD3999" s="81" t="s">
        <v>493</v>
      </c>
      <c r="AE3999" s="81" t="s">
        <v>494</v>
      </c>
      <c r="AF3999" s="240" t="s">
        <v>921</v>
      </c>
      <c r="AG3999" s="83" t="s">
        <v>3790</v>
      </c>
    </row>
    <row r="4000" spans="1:33" ht="140" x14ac:dyDescent="0.45">
      <c r="A4000" s="152">
        <v>3993</v>
      </c>
      <c r="B4000" s="153">
        <v>45896</v>
      </c>
      <c r="C4000" s="83" t="s">
        <v>72</v>
      </c>
      <c r="D4000" s="81" t="s">
        <v>130</v>
      </c>
      <c r="E4000" s="254" t="s">
        <v>3193</v>
      </c>
      <c r="F4000" s="154" t="s">
        <v>132</v>
      </c>
      <c r="G4000" s="83" t="s">
        <v>4561</v>
      </c>
      <c r="H4000" s="83" t="s">
        <v>4562</v>
      </c>
      <c r="I4000" s="83" t="s">
        <v>4563</v>
      </c>
      <c r="J4000" s="83" t="s">
        <v>299</v>
      </c>
      <c r="K4000" s="83" t="s">
        <v>498</v>
      </c>
      <c r="L4000" s="84" t="s">
        <v>4975</v>
      </c>
      <c r="M4000" s="84" t="s">
        <v>208</v>
      </c>
      <c r="N4000" s="83">
        <v>3</v>
      </c>
      <c r="O4000" s="83">
        <v>0.5</v>
      </c>
      <c r="P4000" s="83">
        <v>15</v>
      </c>
      <c r="Q4000" s="241">
        <f t="shared" si="294"/>
        <v>22.5</v>
      </c>
      <c r="R4000" s="240" t="str">
        <f t="shared" si="295"/>
        <v>OLASI RİSK</v>
      </c>
      <c r="S4000" s="84" t="s">
        <v>3789</v>
      </c>
      <c r="T4000" s="83" t="s">
        <v>191</v>
      </c>
      <c r="U4000" s="155" t="s">
        <v>206</v>
      </c>
      <c r="V4000" s="85" t="s">
        <v>4564</v>
      </c>
      <c r="W4000" s="85" t="s">
        <v>558</v>
      </c>
      <c r="X4000" s="156" t="s">
        <v>208</v>
      </c>
      <c r="Y4000" s="83">
        <v>0.2</v>
      </c>
      <c r="Z4000" s="83">
        <v>0.5</v>
      </c>
      <c r="AA4000" s="83">
        <v>100</v>
      </c>
      <c r="AB4000" s="241">
        <f t="shared" si="296"/>
        <v>10</v>
      </c>
      <c r="AC4000" s="240" t="str">
        <f t="shared" si="297"/>
        <v>DÜŞÜK RİSK</v>
      </c>
      <c r="AD4000" s="81" t="s">
        <v>493</v>
      </c>
      <c r="AE4000" s="81" t="s">
        <v>494</v>
      </c>
      <c r="AF4000" s="240" t="s">
        <v>921</v>
      </c>
      <c r="AG4000" s="83" t="s">
        <v>3790</v>
      </c>
    </row>
    <row r="4001" spans="1:33" ht="140" x14ac:dyDescent="0.45">
      <c r="A4001" s="152">
        <v>3994</v>
      </c>
      <c r="B4001" s="153">
        <v>45896</v>
      </c>
      <c r="C4001" s="81" t="s">
        <v>66</v>
      </c>
      <c r="D4001" s="81" t="s">
        <v>6755</v>
      </c>
      <c r="E4001" s="254" t="s">
        <v>3193</v>
      </c>
      <c r="F4001" s="154" t="s">
        <v>132</v>
      </c>
      <c r="G4001" s="83" t="s">
        <v>4565</v>
      </c>
      <c r="H4001" s="83" t="s">
        <v>4566</v>
      </c>
      <c r="I4001" s="83" t="s">
        <v>4567</v>
      </c>
      <c r="J4001" s="83" t="s">
        <v>567</v>
      </c>
      <c r="K4001" s="83" t="s">
        <v>498</v>
      </c>
      <c r="L4001" s="84" t="s">
        <v>4972</v>
      </c>
      <c r="M4001" s="84" t="s">
        <v>208</v>
      </c>
      <c r="N4001" s="83">
        <v>3</v>
      </c>
      <c r="O4001" s="83">
        <v>0.5</v>
      </c>
      <c r="P4001" s="83">
        <v>100</v>
      </c>
      <c r="Q4001" s="241">
        <f t="shared" si="294"/>
        <v>150</v>
      </c>
      <c r="R4001" s="240" t="str">
        <f t="shared" si="295"/>
        <v>ÖNEMLİ RİSK</v>
      </c>
      <c r="S4001" s="84" t="s">
        <v>3789</v>
      </c>
      <c r="T4001" s="83" t="s">
        <v>191</v>
      </c>
      <c r="U4001" s="155" t="s">
        <v>206</v>
      </c>
      <c r="V4001" s="85" t="s">
        <v>4568</v>
      </c>
      <c r="W4001" s="85" t="s">
        <v>558</v>
      </c>
      <c r="X4001" s="156" t="s">
        <v>208</v>
      </c>
      <c r="Y4001" s="83">
        <v>0.2</v>
      </c>
      <c r="Z4001" s="83">
        <v>0.5</v>
      </c>
      <c r="AA4001" s="83">
        <v>100</v>
      </c>
      <c r="AB4001" s="241">
        <f t="shared" si="296"/>
        <v>10</v>
      </c>
      <c r="AC4001" s="240" t="str">
        <f t="shared" si="297"/>
        <v>DÜŞÜK RİSK</v>
      </c>
      <c r="AD4001" s="81" t="s">
        <v>493</v>
      </c>
      <c r="AE4001" s="81" t="s">
        <v>494</v>
      </c>
      <c r="AF4001" s="240" t="s">
        <v>921</v>
      </c>
      <c r="AG4001" s="83" t="s">
        <v>3790</v>
      </c>
    </row>
    <row r="4002" spans="1:33" ht="210" x14ac:dyDescent="0.45">
      <c r="A4002" s="152">
        <v>3995</v>
      </c>
      <c r="B4002" s="153">
        <v>45896</v>
      </c>
      <c r="C4002" s="83" t="s">
        <v>72</v>
      </c>
      <c r="D4002" s="81" t="s">
        <v>130</v>
      </c>
      <c r="E4002" s="254" t="s">
        <v>3193</v>
      </c>
      <c r="F4002" s="154" t="s">
        <v>132</v>
      </c>
      <c r="G4002" s="83" t="s">
        <v>4569</v>
      </c>
      <c r="H4002" s="83" t="s">
        <v>4570</v>
      </c>
      <c r="I4002" s="83" t="s">
        <v>4571</v>
      </c>
      <c r="J4002" s="83" t="s">
        <v>4572</v>
      </c>
      <c r="K4002" s="83" t="s">
        <v>498</v>
      </c>
      <c r="L4002" s="84" t="s">
        <v>4973</v>
      </c>
      <c r="M4002" s="84" t="s">
        <v>208</v>
      </c>
      <c r="N4002" s="83">
        <v>3</v>
      </c>
      <c r="O4002" s="83">
        <v>0.5</v>
      </c>
      <c r="P4002" s="83">
        <v>40</v>
      </c>
      <c r="Q4002" s="241">
        <f t="shared" si="294"/>
        <v>60</v>
      </c>
      <c r="R4002" s="240" t="str">
        <f t="shared" si="295"/>
        <v>OLASI RİSK</v>
      </c>
      <c r="S4002" s="84" t="s">
        <v>4573</v>
      </c>
      <c r="T4002" s="83" t="s">
        <v>191</v>
      </c>
      <c r="U4002" s="155" t="s">
        <v>206</v>
      </c>
      <c r="V4002" s="85" t="s">
        <v>5499</v>
      </c>
      <c r="W4002" s="85" t="s">
        <v>558</v>
      </c>
      <c r="X4002" s="156" t="s">
        <v>208</v>
      </c>
      <c r="Y4002" s="83">
        <v>0.2</v>
      </c>
      <c r="Z4002" s="83">
        <v>0.5</v>
      </c>
      <c r="AA4002" s="83">
        <v>40</v>
      </c>
      <c r="AB4002" s="241">
        <f t="shared" si="296"/>
        <v>4</v>
      </c>
      <c r="AC4002" s="240" t="str">
        <f t="shared" si="297"/>
        <v>DÜŞÜK RİSK</v>
      </c>
      <c r="AD4002" s="81" t="s">
        <v>493</v>
      </c>
      <c r="AE4002" s="81" t="s">
        <v>494</v>
      </c>
      <c r="AF4002" s="240" t="s">
        <v>921</v>
      </c>
      <c r="AG4002" s="83" t="s">
        <v>4574</v>
      </c>
    </row>
    <row r="4003" spans="1:33" ht="140" x14ac:dyDescent="0.45">
      <c r="A4003" s="152">
        <v>3996</v>
      </c>
      <c r="B4003" s="153">
        <v>45896</v>
      </c>
      <c r="C4003" s="83" t="s">
        <v>66</v>
      </c>
      <c r="D4003" s="81" t="s">
        <v>6758</v>
      </c>
      <c r="E4003" s="254" t="s">
        <v>3193</v>
      </c>
      <c r="F4003" s="154" t="s">
        <v>132</v>
      </c>
      <c r="G4003" s="83" t="s">
        <v>4553</v>
      </c>
      <c r="H4003" s="83" t="s">
        <v>4575</v>
      </c>
      <c r="I4003" s="83" t="s">
        <v>3798</v>
      </c>
      <c r="J4003" s="83" t="s">
        <v>567</v>
      </c>
      <c r="K4003" s="83" t="s">
        <v>498</v>
      </c>
      <c r="L4003" s="84" t="s">
        <v>4974</v>
      </c>
      <c r="M4003" s="84" t="s">
        <v>208</v>
      </c>
      <c r="N4003" s="83">
        <v>6</v>
      </c>
      <c r="O4003" s="83">
        <v>0.5</v>
      </c>
      <c r="P4003" s="83">
        <v>100</v>
      </c>
      <c r="Q4003" s="241">
        <f t="shared" si="294"/>
        <v>300</v>
      </c>
      <c r="R4003" s="240" t="str">
        <f t="shared" si="295"/>
        <v>YÜKSEK RİSK</v>
      </c>
      <c r="S4003" s="84" t="s">
        <v>3800</v>
      </c>
      <c r="T4003" s="83" t="s">
        <v>191</v>
      </c>
      <c r="U4003" s="155" t="s">
        <v>206</v>
      </c>
      <c r="V4003" s="85" t="s">
        <v>5045</v>
      </c>
      <c r="W4003" s="85" t="s">
        <v>558</v>
      </c>
      <c r="X4003" s="156" t="s">
        <v>208</v>
      </c>
      <c r="Y4003" s="83">
        <v>0.2</v>
      </c>
      <c r="Z4003" s="83">
        <v>0.5</v>
      </c>
      <c r="AA4003" s="83">
        <v>40</v>
      </c>
      <c r="AB4003" s="241">
        <f t="shared" ref="AB4003:AB4005" si="298">IF(OR(ISBLANK(Y4003)=TRUE,ISBLANK(Z4003)=TRUE,ISBLANK(AA4003)=TRUE),"",PRODUCT(Y4003,Z4003,AA4003))</f>
        <v>4</v>
      </c>
      <c r="AC4003" s="240" t="str">
        <f t="shared" ref="AC4003:AC4005" si="299">IF(AB4003="","",IF(AND(AB4003&gt;=0,AB4003&lt;20),"DÜŞÜK RİSK",IF(AND(AB4003&gt;=20,AB4003&lt;70),"OLASI RİSK",IF(AND(AB4003&gt;=70,AB4003&lt;200),"ÖNEMLİ RİSK",IF(AND(AB4003&gt;=200,AB4003&lt;400),"YÜKSEK RİSK",IF(AB4003&gt;=400,"KABUL EDİLEMEZ RİSK",""))))))</f>
        <v>DÜŞÜK RİSK</v>
      </c>
      <c r="AD4003" s="81" t="s">
        <v>493</v>
      </c>
      <c r="AE4003" s="81" t="s">
        <v>494</v>
      </c>
      <c r="AF4003" s="240" t="s">
        <v>921</v>
      </c>
      <c r="AG4003" s="83" t="s">
        <v>3790</v>
      </c>
    </row>
    <row r="4004" spans="1:33" ht="140" x14ac:dyDescent="0.45">
      <c r="A4004" s="152">
        <v>3997</v>
      </c>
      <c r="B4004" s="153">
        <v>45896</v>
      </c>
      <c r="C4004" s="83" t="s">
        <v>66</v>
      </c>
      <c r="D4004" s="81" t="s">
        <v>6758</v>
      </c>
      <c r="E4004" s="254" t="s">
        <v>3193</v>
      </c>
      <c r="F4004" s="154" t="s">
        <v>132</v>
      </c>
      <c r="G4004" s="83" t="s">
        <v>4555</v>
      </c>
      <c r="H4004" s="83" t="s">
        <v>4576</v>
      </c>
      <c r="I4004" s="83" t="s">
        <v>3798</v>
      </c>
      <c r="J4004" s="83" t="s">
        <v>567</v>
      </c>
      <c r="K4004" s="83" t="s">
        <v>498</v>
      </c>
      <c r="L4004" s="84" t="s">
        <v>4974</v>
      </c>
      <c r="M4004" s="84" t="s">
        <v>208</v>
      </c>
      <c r="N4004" s="83">
        <v>6</v>
      </c>
      <c r="O4004" s="83">
        <v>0.5</v>
      </c>
      <c r="P4004" s="83">
        <v>100</v>
      </c>
      <c r="Q4004" s="241">
        <f t="shared" si="294"/>
        <v>300</v>
      </c>
      <c r="R4004" s="240" t="str">
        <f t="shared" si="295"/>
        <v>YÜKSEK RİSK</v>
      </c>
      <c r="S4004" s="84" t="s">
        <v>3800</v>
      </c>
      <c r="T4004" s="83" t="s">
        <v>191</v>
      </c>
      <c r="U4004" s="155" t="s">
        <v>206</v>
      </c>
      <c r="V4004" s="85" t="s">
        <v>5045</v>
      </c>
      <c r="W4004" s="85" t="s">
        <v>558</v>
      </c>
      <c r="X4004" s="156" t="s">
        <v>208</v>
      </c>
      <c r="Y4004" s="83">
        <v>0.2</v>
      </c>
      <c r="Z4004" s="83">
        <v>0.5</v>
      </c>
      <c r="AA4004" s="83">
        <v>40</v>
      </c>
      <c r="AB4004" s="241">
        <f t="shared" si="298"/>
        <v>4</v>
      </c>
      <c r="AC4004" s="240" t="str">
        <f t="shared" si="299"/>
        <v>DÜŞÜK RİSK</v>
      </c>
      <c r="AD4004" s="81" t="s">
        <v>493</v>
      </c>
      <c r="AE4004" s="81" t="s">
        <v>494</v>
      </c>
      <c r="AF4004" s="240" t="s">
        <v>921</v>
      </c>
      <c r="AG4004" s="83" t="s">
        <v>3790</v>
      </c>
    </row>
    <row r="4005" spans="1:33" ht="140" x14ac:dyDescent="0.45">
      <c r="A4005" s="152">
        <v>3998</v>
      </c>
      <c r="B4005" s="153">
        <v>45896</v>
      </c>
      <c r="C4005" s="83" t="s">
        <v>72</v>
      </c>
      <c r="D4005" s="81" t="s">
        <v>130</v>
      </c>
      <c r="E4005" s="254" t="s">
        <v>3193</v>
      </c>
      <c r="F4005" s="154" t="s">
        <v>132</v>
      </c>
      <c r="G4005" s="83" t="s">
        <v>4561</v>
      </c>
      <c r="H4005" s="83" t="s">
        <v>4577</v>
      </c>
      <c r="I4005" s="83" t="s">
        <v>4578</v>
      </c>
      <c r="J4005" s="83" t="s">
        <v>299</v>
      </c>
      <c r="K4005" s="83" t="s">
        <v>498</v>
      </c>
      <c r="L4005" s="84" t="s">
        <v>6832</v>
      </c>
      <c r="M4005" s="84" t="s">
        <v>208</v>
      </c>
      <c r="N4005" s="83">
        <v>3</v>
      </c>
      <c r="O4005" s="83">
        <v>0.5</v>
      </c>
      <c r="P4005" s="83">
        <v>15</v>
      </c>
      <c r="Q4005" s="241">
        <f t="shared" si="294"/>
        <v>22.5</v>
      </c>
      <c r="R4005" s="240" t="str">
        <f t="shared" si="295"/>
        <v>OLASI RİSK</v>
      </c>
      <c r="S4005" s="84" t="s">
        <v>3800</v>
      </c>
      <c r="T4005" s="83" t="s">
        <v>191</v>
      </c>
      <c r="U4005" s="155" t="s">
        <v>206</v>
      </c>
      <c r="V4005" s="85" t="s">
        <v>5045</v>
      </c>
      <c r="W4005" s="85" t="s">
        <v>558</v>
      </c>
      <c r="X4005" s="156" t="s">
        <v>208</v>
      </c>
      <c r="Y4005" s="83">
        <v>0.2</v>
      </c>
      <c r="Z4005" s="83">
        <v>0.5</v>
      </c>
      <c r="AA4005" s="83">
        <v>40</v>
      </c>
      <c r="AB4005" s="241">
        <f t="shared" si="298"/>
        <v>4</v>
      </c>
      <c r="AC4005" s="240" t="str">
        <f t="shared" si="299"/>
        <v>DÜŞÜK RİSK</v>
      </c>
      <c r="AD4005" s="81" t="s">
        <v>493</v>
      </c>
      <c r="AE4005" s="81" t="s">
        <v>494</v>
      </c>
      <c r="AF4005" s="240" t="s">
        <v>921</v>
      </c>
      <c r="AG4005" s="83" t="s">
        <v>3790</v>
      </c>
    </row>
    <row r="4006" spans="1:33" ht="140" x14ac:dyDescent="0.45">
      <c r="A4006" s="152">
        <v>3999</v>
      </c>
      <c r="B4006" s="153">
        <v>45896</v>
      </c>
      <c r="C4006" s="83" t="s">
        <v>72</v>
      </c>
      <c r="D4006" s="81" t="s">
        <v>130</v>
      </c>
      <c r="E4006" s="254" t="s">
        <v>3193</v>
      </c>
      <c r="F4006" s="154" t="s">
        <v>132</v>
      </c>
      <c r="G4006" s="83" t="s">
        <v>3787</v>
      </c>
      <c r="H4006" s="83" t="s">
        <v>4579</v>
      </c>
      <c r="I4006" s="83" t="s">
        <v>3788</v>
      </c>
      <c r="J4006" s="83" t="s">
        <v>4580</v>
      </c>
      <c r="K4006" s="83" t="s">
        <v>498</v>
      </c>
      <c r="L4006" s="84" t="s">
        <v>4829</v>
      </c>
      <c r="M4006" s="84" t="s">
        <v>208</v>
      </c>
      <c r="N4006" s="83">
        <v>3</v>
      </c>
      <c r="O4006" s="83">
        <v>1</v>
      </c>
      <c r="P4006" s="83">
        <v>40</v>
      </c>
      <c r="Q4006" s="241">
        <v>30</v>
      </c>
      <c r="R4006" s="240" t="str">
        <f t="shared" si="295"/>
        <v>OLASI RİSK</v>
      </c>
      <c r="S4006" s="84" t="s">
        <v>918</v>
      </c>
      <c r="T4006" s="83" t="s">
        <v>191</v>
      </c>
      <c r="U4006" s="155" t="s">
        <v>206</v>
      </c>
      <c r="V4006" s="85" t="s">
        <v>918</v>
      </c>
      <c r="W4006" s="85" t="s">
        <v>558</v>
      </c>
      <c r="X4006" s="156" t="s">
        <v>858</v>
      </c>
      <c r="Y4006" s="83">
        <v>1</v>
      </c>
      <c r="Z4006" s="83">
        <v>1</v>
      </c>
      <c r="AA4006" s="83">
        <v>40</v>
      </c>
      <c r="AB4006" s="241">
        <v>15</v>
      </c>
      <c r="AC4006" s="240" t="str">
        <f t="shared" si="297"/>
        <v>DÜŞÜK RİSK</v>
      </c>
      <c r="AD4006" s="81" t="s">
        <v>132</v>
      </c>
      <c r="AE4006" s="81" t="s">
        <v>191</v>
      </c>
      <c r="AF4006" s="240" t="s">
        <v>1502</v>
      </c>
      <c r="AG4006" s="83" t="s">
        <v>4581</v>
      </c>
    </row>
    <row r="4007" spans="1:33" ht="140" x14ac:dyDescent="0.45">
      <c r="A4007" s="152">
        <v>4000</v>
      </c>
      <c r="B4007" s="153">
        <v>45896</v>
      </c>
      <c r="C4007" s="81" t="s">
        <v>66</v>
      </c>
      <c r="D4007" s="81" t="s">
        <v>6755</v>
      </c>
      <c r="E4007" s="154" t="s">
        <v>3710</v>
      </c>
      <c r="F4007" s="154" t="s">
        <v>4654</v>
      </c>
      <c r="G4007" s="83" t="s">
        <v>755</v>
      </c>
      <c r="H4007" s="83" t="s">
        <v>4856</v>
      </c>
      <c r="I4007" s="83" t="s">
        <v>492</v>
      </c>
      <c r="J4007" s="83" t="s">
        <v>4857</v>
      </c>
      <c r="K4007" s="83" t="s">
        <v>4858</v>
      </c>
      <c r="L4007" s="84" t="s">
        <v>4859</v>
      </c>
      <c r="M4007" s="84" t="s">
        <v>208</v>
      </c>
      <c r="N4007" s="83">
        <v>6</v>
      </c>
      <c r="O4007" s="83">
        <v>0.5</v>
      </c>
      <c r="P4007" s="83">
        <v>40</v>
      </c>
      <c r="Q4007" s="241">
        <f t="shared" ref="Q4007:Q4054" si="300">IF(OR(ISBLANK(N4007)=TRUE,ISBLANK(O4007)=TRUE,ISBLANK(P4007)=TRUE),"",PRODUCT(N4007,O4007,P4007))</f>
        <v>120</v>
      </c>
      <c r="R4007" s="240" t="str">
        <f t="shared" ref="R4007:R4038" si="301">IF(Q4007="","",IF(AND(Q4007&gt;=0,Q4007&lt;20),"DÜŞÜK RİSK",IF(AND(Q4007&gt;=20,Q4007&lt;70),"OLASI RİSK",IF(AND(Q4007&gt;=70,Q4007&lt;200),"ÖNEMLİ RİSK",IF(AND(Q4007&gt;=200,Q4007&lt;400),"YÜKSEK RİSK",IF(Q4007&gt;=400,"KABUL EDİLEMEZ RİSK",""))))))</f>
        <v>ÖNEMLİ RİSK</v>
      </c>
      <c r="S4007" s="84" t="s">
        <v>4860</v>
      </c>
      <c r="T4007" s="83" t="s">
        <v>4868</v>
      </c>
      <c r="U4007" s="155" t="s">
        <v>206</v>
      </c>
      <c r="V4007" s="234" t="s">
        <v>4862</v>
      </c>
      <c r="W4007" s="85" t="s">
        <v>558</v>
      </c>
      <c r="X4007" s="82" t="s">
        <v>208</v>
      </c>
      <c r="Y4007" s="83">
        <v>0.5</v>
      </c>
      <c r="Z4007" s="83">
        <v>1</v>
      </c>
      <c r="AA4007" s="83">
        <v>7</v>
      </c>
      <c r="AB4007" s="240">
        <f t="shared" ref="AB4007:AB4054" si="302">IF(OR(ISBLANK(Y4007)=TRUE,ISBLANK(Z4007)=TRUE,ISBLANK(AA4007)=TRUE),"",PRODUCT(Y4007,Z4007,AA4007))</f>
        <v>3.5</v>
      </c>
      <c r="AC4007" s="240" t="str">
        <f t="shared" ref="AC4007:AC4038" si="303">IF(AB4007="","",IF(AND(AB4007&gt;=0,AB4007&lt;20),"DÜŞÜK RİSK",IF(AND(AB4007&gt;=20,AB4007&lt;70),"OLASI RİSK",IF(AND(AB4007&gt;=70,AB4007&lt;200),"ÖNEMLİ RİSK",IF(AND(AB4007&gt;=200,AB4007&lt;400),"YÜKSEK RİSK",IF(AB4007&gt;=400,"KABUL EDİLEMEZ RİSK",""))))))</f>
        <v>DÜŞÜK RİSK</v>
      </c>
      <c r="AD4007" s="81" t="s">
        <v>4863</v>
      </c>
      <c r="AE4007" s="81" t="s">
        <v>4861</v>
      </c>
      <c r="AF4007" s="81" t="s">
        <v>558</v>
      </c>
      <c r="AG4007" s="83" t="s">
        <v>560</v>
      </c>
    </row>
    <row r="4008" spans="1:33" ht="140" x14ac:dyDescent="0.45">
      <c r="A4008" s="152">
        <v>4001</v>
      </c>
      <c r="B4008" s="153">
        <v>45896</v>
      </c>
      <c r="C4008" s="81" t="s">
        <v>66</v>
      </c>
      <c r="D4008" s="81" t="s">
        <v>6755</v>
      </c>
      <c r="E4008" s="154" t="s">
        <v>3710</v>
      </c>
      <c r="F4008" s="154" t="s">
        <v>4654</v>
      </c>
      <c r="G4008" s="83" t="s">
        <v>755</v>
      </c>
      <c r="H4008" s="83" t="s">
        <v>4864</v>
      </c>
      <c r="I4008" s="83" t="s">
        <v>492</v>
      </c>
      <c r="J4008" s="83" t="s">
        <v>4865</v>
      </c>
      <c r="K4008" s="83" t="s">
        <v>4858</v>
      </c>
      <c r="L4008" s="84" t="s">
        <v>4859</v>
      </c>
      <c r="M4008" s="84" t="s">
        <v>208</v>
      </c>
      <c r="N4008" s="83">
        <v>6</v>
      </c>
      <c r="O4008" s="83">
        <v>0.5</v>
      </c>
      <c r="P4008" s="83">
        <v>40</v>
      </c>
      <c r="Q4008" s="241">
        <f t="shared" si="300"/>
        <v>120</v>
      </c>
      <c r="R4008" s="240" t="str">
        <f t="shared" si="301"/>
        <v>ÖNEMLİ RİSK</v>
      </c>
      <c r="S4008" s="84" t="s">
        <v>4860</v>
      </c>
      <c r="T4008" s="83" t="s">
        <v>4868</v>
      </c>
      <c r="U4008" s="155" t="s">
        <v>206</v>
      </c>
      <c r="V4008" s="234" t="s">
        <v>4862</v>
      </c>
      <c r="W4008" s="85" t="s">
        <v>558</v>
      </c>
      <c r="X4008" s="82" t="s">
        <v>208</v>
      </c>
      <c r="Y4008" s="83">
        <v>0.5</v>
      </c>
      <c r="Z4008" s="83">
        <v>1</v>
      </c>
      <c r="AA4008" s="83">
        <v>7</v>
      </c>
      <c r="AB4008" s="240">
        <f t="shared" si="302"/>
        <v>3.5</v>
      </c>
      <c r="AC4008" s="240" t="str">
        <f t="shared" si="303"/>
        <v>DÜŞÜK RİSK</v>
      </c>
      <c r="AD4008" s="81" t="s">
        <v>4863</v>
      </c>
      <c r="AE4008" s="81" t="s">
        <v>4861</v>
      </c>
      <c r="AF4008" s="81" t="s">
        <v>558</v>
      </c>
      <c r="AG4008" s="83" t="s">
        <v>560</v>
      </c>
    </row>
    <row r="4009" spans="1:33" ht="140" x14ac:dyDescent="0.45">
      <c r="A4009" s="152">
        <v>4002</v>
      </c>
      <c r="B4009" s="153">
        <v>45896</v>
      </c>
      <c r="C4009" s="81" t="s">
        <v>66</v>
      </c>
      <c r="D4009" s="81" t="s">
        <v>6755</v>
      </c>
      <c r="E4009" s="154" t="s">
        <v>3710</v>
      </c>
      <c r="F4009" s="154" t="s">
        <v>4654</v>
      </c>
      <c r="G4009" s="83" t="s">
        <v>4869</v>
      </c>
      <c r="H4009" s="83" t="s">
        <v>4870</v>
      </c>
      <c r="I4009" s="83" t="s">
        <v>4871</v>
      </c>
      <c r="J4009" s="83" t="s">
        <v>4872</v>
      </c>
      <c r="K4009" s="83" t="s">
        <v>515</v>
      </c>
      <c r="L4009" s="84" t="s">
        <v>4873</v>
      </c>
      <c r="M4009" s="84" t="s">
        <v>208</v>
      </c>
      <c r="N4009" s="83">
        <v>6</v>
      </c>
      <c r="O4009" s="83">
        <v>0.5</v>
      </c>
      <c r="P4009" s="83">
        <v>40</v>
      </c>
      <c r="Q4009" s="241">
        <f t="shared" si="300"/>
        <v>120</v>
      </c>
      <c r="R4009" s="240" t="str">
        <f t="shared" si="301"/>
        <v>ÖNEMLİ RİSK</v>
      </c>
      <c r="S4009" s="84" t="s">
        <v>4874</v>
      </c>
      <c r="T4009" s="83" t="s">
        <v>4868</v>
      </c>
      <c r="U4009" s="155" t="s">
        <v>206</v>
      </c>
      <c r="V4009" s="234" t="s">
        <v>4875</v>
      </c>
      <c r="W4009" s="85" t="s">
        <v>558</v>
      </c>
      <c r="X4009" s="82" t="s">
        <v>208</v>
      </c>
      <c r="Y4009" s="83">
        <v>0.5</v>
      </c>
      <c r="Z4009" s="83">
        <v>1</v>
      </c>
      <c r="AA4009" s="83">
        <v>7</v>
      </c>
      <c r="AB4009" s="240">
        <f t="shared" si="302"/>
        <v>3.5</v>
      </c>
      <c r="AC4009" s="240" t="str">
        <f t="shared" si="303"/>
        <v>DÜŞÜK RİSK</v>
      </c>
      <c r="AD4009" s="81" t="s">
        <v>4876</v>
      </c>
      <c r="AE4009" s="81" t="s">
        <v>4861</v>
      </c>
      <c r="AF4009" s="81" t="s">
        <v>558</v>
      </c>
      <c r="AG4009" s="83" t="s">
        <v>560</v>
      </c>
    </row>
    <row r="4010" spans="1:33" ht="140" x14ac:dyDescent="0.45">
      <c r="A4010" s="152">
        <v>4003</v>
      </c>
      <c r="B4010" s="153">
        <v>45896</v>
      </c>
      <c r="C4010" s="81" t="s">
        <v>66</v>
      </c>
      <c r="D4010" s="81" t="s">
        <v>6755</v>
      </c>
      <c r="E4010" s="154" t="s">
        <v>3710</v>
      </c>
      <c r="F4010" s="154" t="s">
        <v>4654</v>
      </c>
      <c r="G4010" s="83" t="s">
        <v>4869</v>
      </c>
      <c r="H4010" s="83" t="s">
        <v>4877</v>
      </c>
      <c r="I4010" s="83" t="s">
        <v>4878</v>
      </c>
      <c r="J4010" s="83" t="s">
        <v>4879</v>
      </c>
      <c r="K4010" s="83" t="s">
        <v>515</v>
      </c>
      <c r="L4010" s="84" t="s">
        <v>4880</v>
      </c>
      <c r="M4010" s="84" t="s">
        <v>208</v>
      </c>
      <c r="N4010" s="83">
        <v>6</v>
      </c>
      <c r="O4010" s="83">
        <v>0.5</v>
      </c>
      <c r="P4010" s="83">
        <v>40</v>
      </c>
      <c r="Q4010" s="241">
        <f t="shared" si="300"/>
        <v>120</v>
      </c>
      <c r="R4010" s="240" t="str">
        <f t="shared" si="301"/>
        <v>ÖNEMLİ RİSK</v>
      </c>
      <c r="S4010" s="84" t="s">
        <v>4881</v>
      </c>
      <c r="T4010" s="83" t="s">
        <v>4882</v>
      </c>
      <c r="U4010" s="155" t="s">
        <v>206</v>
      </c>
      <c r="V4010" s="234" t="s">
        <v>4883</v>
      </c>
      <c r="W4010" s="85" t="s">
        <v>558</v>
      </c>
      <c r="X4010" s="82" t="s">
        <v>208</v>
      </c>
      <c r="Y4010" s="83">
        <v>0.5</v>
      </c>
      <c r="Z4010" s="83">
        <v>1</v>
      </c>
      <c r="AA4010" s="83">
        <v>7</v>
      </c>
      <c r="AB4010" s="240">
        <f t="shared" si="302"/>
        <v>3.5</v>
      </c>
      <c r="AC4010" s="240" t="str">
        <f t="shared" si="303"/>
        <v>DÜŞÜK RİSK</v>
      </c>
      <c r="AD4010" s="81" t="s">
        <v>4876</v>
      </c>
      <c r="AE4010" s="81" t="s">
        <v>4884</v>
      </c>
      <c r="AF4010" s="81" t="s">
        <v>558</v>
      </c>
      <c r="AG4010" s="83" t="s">
        <v>4885</v>
      </c>
    </row>
    <row r="4011" spans="1:33" ht="140" x14ac:dyDescent="0.45">
      <c r="A4011" s="152">
        <v>4004</v>
      </c>
      <c r="B4011" s="153">
        <v>45896</v>
      </c>
      <c r="C4011" s="81" t="s">
        <v>66</v>
      </c>
      <c r="D4011" s="81" t="s">
        <v>6755</v>
      </c>
      <c r="E4011" s="154" t="s">
        <v>3710</v>
      </c>
      <c r="F4011" s="154" t="s">
        <v>4654</v>
      </c>
      <c r="G4011" s="83" t="s">
        <v>4886</v>
      </c>
      <c r="H4011" s="83" t="s">
        <v>4867</v>
      </c>
      <c r="I4011" s="83" t="s">
        <v>4887</v>
      </c>
      <c r="J4011" s="83" t="s">
        <v>4879</v>
      </c>
      <c r="K4011" s="83" t="s">
        <v>4858</v>
      </c>
      <c r="L4011" s="84" t="s">
        <v>4888</v>
      </c>
      <c r="M4011" s="84" t="s">
        <v>208</v>
      </c>
      <c r="N4011" s="83">
        <v>6</v>
      </c>
      <c r="O4011" s="83">
        <v>0.5</v>
      </c>
      <c r="P4011" s="83">
        <v>40</v>
      </c>
      <c r="Q4011" s="241">
        <f t="shared" si="300"/>
        <v>120</v>
      </c>
      <c r="R4011" s="240" t="str">
        <f t="shared" si="301"/>
        <v>ÖNEMLİ RİSK</v>
      </c>
      <c r="S4011" s="84" t="s">
        <v>4889</v>
      </c>
      <c r="T4011" s="83" t="s">
        <v>4882</v>
      </c>
      <c r="U4011" s="155" t="s">
        <v>206</v>
      </c>
      <c r="V4011" s="234" t="s">
        <v>4890</v>
      </c>
      <c r="W4011" s="85" t="s">
        <v>558</v>
      </c>
      <c r="X4011" s="82" t="s">
        <v>208</v>
      </c>
      <c r="Y4011" s="83">
        <v>0.5</v>
      </c>
      <c r="Z4011" s="83">
        <v>1</v>
      </c>
      <c r="AA4011" s="83">
        <v>7</v>
      </c>
      <c r="AB4011" s="240">
        <f t="shared" si="302"/>
        <v>3.5</v>
      </c>
      <c r="AC4011" s="240" t="str">
        <f t="shared" si="303"/>
        <v>DÜŞÜK RİSK</v>
      </c>
      <c r="AD4011" s="81" t="s">
        <v>4876</v>
      </c>
      <c r="AE4011" s="81" t="s">
        <v>4861</v>
      </c>
      <c r="AF4011" s="81" t="s">
        <v>558</v>
      </c>
      <c r="AG4011" s="83" t="s">
        <v>4891</v>
      </c>
    </row>
    <row r="4012" spans="1:33" ht="140" x14ac:dyDescent="0.45">
      <c r="A4012" s="152">
        <v>4005</v>
      </c>
      <c r="B4012" s="160">
        <v>45896</v>
      </c>
      <c r="C4012" s="81" t="s">
        <v>66</v>
      </c>
      <c r="D4012" s="81" t="s">
        <v>6755</v>
      </c>
      <c r="E4012" s="154" t="s">
        <v>3710</v>
      </c>
      <c r="F4012" s="154" t="s">
        <v>4654</v>
      </c>
      <c r="G4012" s="83" t="s">
        <v>4886</v>
      </c>
      <c r="H4012" s="83" t="s">
        <v>4892</v>
      </c>
      <c r="I4012" s="83" t="s">
        <v>492</v>
      </c>
      <c r="J4012" s="83" t="s">
        <v>299</v>
      </c>
      <c r="K4012" s="83" t="s">
        <v>4858</v>
      </c>
      <c r="L4012" s="84" t="s">
        <v>4893</v>
      </c>
      <c r="M4012" s="84" t="s">
        <v>208</v>
      </c>
      <c r="N4012" s="83">
        <v>6</v>
      </c>
      <c r="O4012" s="83">
        <v>0.5</v>
      </c>
      <c r="P4012" s="83">
        <v>40</v>
      </c>
      <c r="Q4012" s="241">
        <f t="shared" si="300"/>
        <v>120</v>
      </c>
      <c r="R4012" s="240" t="str">
        <f t="shared" si="301"/>
        <v>ÖNEMLİ RİSK</v>
      </c>
      <c r="S4012" s="84" t="s">
        <v>4894</v>
      </c>
      <c r="T4012" s="83" t="s">
        <v>4895</v>
      </c>
      <c r="U4012" s="155" t="s">
        <v>206</v>
      </c>
      <c r="V4012" s="234" t="s">
        <v>4896</v>
      </c>
      <c r="W4012" s="85" t="s">
        <v>558</v>
      </c>
      <c r="X4012" s="82" t="s">
        <v>208</v>
      </c>
      <c r="Y4012" s="83">
        <v>0.5</v>
      </c>
      <c r="Z4012" s="83">
        <v>1</v>
      </c>
      <c r="AA4012" s="83">
        <v>7</v>
      </c>
      <c r="AB4012" s="240">
        <f t="shared" si="302"/>
        <v>3.5</v>
      </c>
      <c r="AC4012" s="240" t="str">
        <f t="shared" si="303"/>
        <v>DÜŞÜK RİSK</v>
      </c>
      <c r="AD4012" s="81" t="s">
        <v>4897</v>
      </c>
      <c r="AE4012" s="81" t="s">
        <v>4861</v>
      </c>
      <c r="AF4012" s="81" t="s">
        <v>558</v>
      </c>
      <c r="AG4012" s="83" t="s">
        <v>4891</v>
      </c>
    </row>
    <row r="4013" spans="1:33" ht="140" x14ac:dyDescent="0.45">
      <c r="A4013" s="152">
        <v>4006</v>
      </c>
      <c r="B4013" s="160">
        <v>45896</v>
      </c>
      <c r="C4013" s="81" t="s">
        <v>66</v>
      </c>
      <c r="D4013" s="81" t="s">
        <v>6755</v>
      </c>
      <c r="E4013" s="154" t="s">
        <v>3710</v>
      </c>
      <c r="F4013" s="154" t="s">
        <v>4665</v>
      </c>
      <c r="G4013" s="83" t="s">
        <v>331</v>
      </c>
      <c r="H4013" s="83" t="s">
        <v>4898</v>
      </c>
      <c r="I4013" s="83" t="s">
        <v>4899</v>
      </c>
      <c r="J4013" s="83" t="s">
        <v>1928</v>
      </c>
      <c r="K4013" s="83" t="s">
        <v>4858</v>
      </c>
      <c r="L4013" s="84" t="s">
        <v>4900</v>
      </c>
      <c r="M4013" s="84" t="s">
        <v>208</v>
      </c>
      <c r="N4013" s="83">
        <v>6</v>
      </c>
      <c r="O4013" s="83">
        <v>0.5</v>
      </c>
      <c r="P4013" s="83">
        <v>40</v>
      </c>
      <c r="Q4013" s="241">
        <f t="shared" si="300"/>
        <v>120</v>
      </c>
      <c r="R4013" s="240" t="str">
        <f t="shared" si="301"/>
        <v>ÖNEMLİ RİSK</v>
      </c>
      <c r="S4013" s="84" t="s">
        <v>4901</v>
      </c>
      <c r="T4013" s="83" t="s">
        <v>4895</v>
      </c>
      <c r="U4013" s="155" t="s">
        <v>206</v>
      </c>
      <c r="V4013" s="234" t="s">
        <v>4902</v>
      </c>
      <c r="W4013" s="85" t="s">
        <v>558</v>
      </c>
      <c r="X4013" s="82" t="s">
        <v>208</v>
      </c>
      <c r="Y4013" s="83">
        <v>0.5</v>
      </c>
      <c r="Z4013" s="83">
        <v>1</v>
      </c>
      <c r="AA4013" s="83">
        <v>7</v>
      </c>
      <c r="AB4013" s="240">
        <f t="shared" si="302"/>
        <v>3.5</v>
      </c>
      <c r="AC4013" s="240" t="str">
        <f t="shared" si="303"/>
        <v>DÜŞÜK RİSK</v>
      </c>
      <c r="AD4013" s="81" t="s">
        <v>4903</v>
      </c>
      <c r="AE4013" s="81" t="s">
        <v>4861</v>
      </c>
      <c r="AF4013" s="81" t="s">
        <v>558</v>
      </c>
      <c r="AG4013" s="83" t="s">
        <v>4891</v>
      </c>
    </row>
    <row r="4014" spans="1:33" ht="140" x14ac:dyDescent="0.45">
      <c r="A4014" s="152">
        <v>4007</v>
      </c>
      <c r="B4014" s="160">
        <v>45896</v>
      </c>
      <c r="C4014" s="81" t="s">
        <v>66</v>
      </c>
      <c r="D4014" s="81" t="s">
        <v>6755</v>
      </c>
      <c r="E4014" s="154" t="s">
        <v>3710</v>
      </c>
      <c r="F4014" s="154" t="s">
        <v>4654</v>
      </c>
      <c r="G4014" s="83" t="s">
        <v>4904</v>
      </c>
      <c r="H4014" s="83" t="s">
        <v>4905</v>
      </c>
      <c r="I4014" s="83" t="s">
        <v>1451</v>
      </c>
      <c r="J4014" s="83" t="s">
        <v>4906</v>
      </c>
      <c r="K4014" s="83" t="s">
        <v>4858</v>
      </c>
      <c r="L4014" s="84" t="s">
        <v>4907</v>
      </c>
      <c r="M4014" s="84" t="s">
        <v>208</v>
      </c>
      <c r="N4014" s="83">
        <v>6</v>
      </c>
      <c r="O4014" s="83">
        <v>0.5</v>
      </c>
      <c r="P4014" s="83">
        <v>40</v>
      </c>
      <c r="Q4014" s="241">
        <f t="shared" si="300"/>
        <v>120</v>
      </c>
      <c r="R4014" s="240" t="str">
        <f t="shared" si="301"/>
        <v>ÖNEMLİ RİSK</v>
      </c>
      <c r="S4014" s="84" t="s">
        <v>4874</v>
      </c>
      <c r="T4014" s="83" t="s">
        <v>4895</v>
      </c>
      <c r="U4014" s="155" t="s">
        <v>206</v>
      </c>
      <c r="V4014" s="234" t="s">
        <v>4908</v>
      </c>
      <c r="W4014" s="85" t="s">
        <v>558</v>
      </c>
      <c r="X4014" s="82" t="s">
        <v>208</v>
      </c>
      <c r="Y4014" s="83">
        <v>0.5</v>
      </c>
      <c r="Z4014" s="83">
        <v>1</v>
      </c>
      <c r="AA4014" s="83">
        <v>7</v>
      </c>
      <c r="AB4014" s="240">
        <f t="shared" si="302"/>
        <v>3.5</v>
      </c>
      <c r="AC4014" s="240" t="str">
        <f t="shared" si="303"/>
        <v>DÜŞÜK RİSK</v>
      </c>
      <c r="AD4014" s="81" t="s">
        <v>4909</v>
      </c>
      <c r="AE4014" s="81" t="s">
        <v>4861</v>
      </c>
      <c r="AF4014" s="81" t="s">
        <v>558</v>
      </c>
      <c r="AG4014" s="83" t="s">
        <v>4891</v>
      </c>
    </row>
    <row r="4015" spans="1:33" ht="140" x14ac:dyDescent="0.45">
      <c r="A4015" s="152">
        <v>4008</v>
      </c>
      <c r="B4015" s="160">
        <v>45896</v>
      </c>
      <c r="C4015" s="81" t="s">
        <v>66</v>
      </c>
      <c r="D4015" s="81" t="s">
        <v>6755</v>
      </c>
      <c r="E4015" s="154" t="s">
        <v>3710</v>
      </c>
      <c r="F4015" s="154" t="s">
        <v>4910</v>
      </c>
      <c r="G4015" s="83" t="s">
        <v>1313</v>
      </c>
      <c r="H4015" s="83" t="s">
        <v>4911</v>
      </c>
      <c r="I4015" s="83" t="s">
        <v>4912</v>
      </c>
      <c r="J4015" s="83" t="s">
        <v>567</v>
      </c>
      <c r="K4015" s="83" t="s">
        <v>4858</v>
      </c>
      <c r="L4015" s="84" t="s">
        <v>4913</v>
      </c>
      <c r="M4015" s="84" t="s">
        <v>208</v>
      </c>
      <c r="N4015" s="83">
        <v>6</v>
      </c>
      <c r="O4015" s="83">
        <v>0.5</v>
      </c>
      <c r="P4015" s="83">
        <v>40</v>
      </c>
      <c r="Q4015" s="241">
        <f t="shared" si="300"/>
        <v>120</v>
      </c>
      <c r="R4015" s="240" t="str">
        <f t="shared" si="301"/>
        <v>ÖNEMLİ RİSK</v>
      </c>
      <c r="S4015" s="84" t="s">
        <v>4901</v>
      </c>
      <c r="T4015" s="83" t="s">
        <v>4895</v>
      </c>
      <c r="U4015" s="155" t="s">
        <v>206</v>
      </c>
      <c r="V4015" s="234" t="s">
        <v>4914</v>
      </c>
      <c r="W4015" s="85" t="s">
        <v>558</v>
      </c>
      <c r="X4015" s="82" t="s">
        <v>208</v>
      </c>
      <c r="Y4015" s="83">
        <v>0.5</v>
      </c>
      <c r="Z4015" s="83">
        <v>1</v>
      </c>
      <c r="AA4015" s="83">
        <v>7</v>
      </c>
      <c r="AB4015" s="240">
        <f t="shared" si="302"/>
        <v>3.5</v>
      </c>
      <c r="AC4015" s="240" t="str">
        <f t="shared" si="303"/>
        <v>DÜŞÜK RİSK</v>
      </c>
      <c r="AD4015" s="81" t="s">
        <v>4903</v>
      </c>
      <c r="AE4015" s="81" t="s">
        <v>4861</v>
      </c>
      <c r="AF4015" s="81" t="s">
        <v>558</v>
      </c>
      <c r="AG4015" s="83" t="s">
        <v>4855</v>
      </c>
    </row>
    <row r="4016" spans="1:33" ht="140" x14ac:dyDescent="0.45">
      <c r="A4016" s="152">
        <v>4009</v>
      </c>
      <c r="B4016" s="160">
        <v>45896</v>
      </c>
      <c r="C4016" s="81" t="s">
        <v>66</v>
      </c>
      <c r="D4016" s="81" t="s">
        <v>6757</v>
      </c>
      <c r="E4016" s="154" t="s">
        <v>3710</v>
      </c>
      <c r="F4016" s="154" t="s">
        <v>4915</v>
      </c>
      <c r="G4016" s="83" t="s">
        <v>4916</v>
      </c>
      <c r="H4016" s="83" t="s">
        <v>4917</v>
      </c>
      <c r="I4016" s="83" t="s">
        <v>261</v>
      </c>
      <c r="J4016" s="83" t="s">
        <v>4918</v>
      </c>
      <c r="K4016" s="83" t="s">
        <v>4919</v>
      </c>
      <c r="L4016" s="84" t="s">
        <v>4920</v>
      </c>
      <c r="M4016" s="84" t="s">
        <v>208</v>
      </c>
      <c r="N4016" s="83">
        <v>6</v>
      </c>
      <c r="O4016" s="83">
        <v>0.5</v>
      </c>
      <c r="P4016" s="83">
        <v>15</v>
      </c>
      <c r="Q4016" s="241">
        <f t="shared" si="300"/>
        <v>45</v>
      </c>
      <c r="R4016" s="240" t="str">
        <f t="shared" si="301"/>
        <v>OLASI RİSK</v>
      </c>
      <c r="S4016" s="84" t="s">
        <v>4921</v>
      </c>
      <c r="T4016" s="83" t="s">
        <v>4895</v>
      </c>
      <c r="U4016" s="155" t="s">
        <v>206</v>
      </c>
      <c r="V4016" s="234" t="s">
        <v>4922</v>
      </c>
      <c r="W4016" s="85" t="s">
        <v>558</v>
      </c>
      <c r="X4016" s="82" t="s">
        <v>208</v>
      </c>
      <c r="Y4016" s="83">
        <v>0.5</v>
      </c>
      <c r="Z4016" s="83">
        <v>1</v>
      </c>
      <c r="AA4016" s="83">
        <v>7</v>
      </c>
      <c r="AB4016" s="240">
        <f t="shared" si="302"/>
        <v>3.5</v>
      </c>
      <c r="AC4016" s="240" t="str">
        <f t="shared" si="303"/>
        <v>DÜŞÜK RİSK</v>
      </c>
      <c r="AD4016" s="81" t="s">
        <v>4923</v>
      </c>
      <c r="AE4016" s="81" t="s">
        <v>4861</v>
      </c>
      <c r="AF4016" s="81" t="s">
        <v>558</v>
      </c>
      <c r="AG4016" s="83" t="s">
        <v>952</v>
      </c>
    </row>
    <row r="4017" spans="1:33" ht="140" x14ac:dyDescent="0.45">
      <c r="A4017" s="152">
        <v>4010</v>
      </c>
      <c r="B4017" s="160">
        <v>45896</v>
      </c>
      <c r="C4017" s="81" t="s">
        <v>66</v>
      </c>
      <c r="D4017" s="81" t="s">
        <v>6757</v>
      </c>
      <c r="E4017" s="154" t="s">
        <v>3710</v>
      </c>
      <c r="F4017" s="154" t="s">
        <v>4915</v>
      </c>
      <c r="G4017" s="83" t="s">
        <v>4924</v>
      </c>
      <c r="H4017" s="83" t="s">
        <v>4925</v>
      </c>
      <c r="I4017" s="83" t="s">
        <v>261</v>
      </c>
      <c r="J4017" s="83" t="s">
        <v>4264</v>
      </c>
      <c r="K4017" s="83" t="s">
        <v>4919</v>
      </c>
      <c r="L4017" s="84" t="s">
        <v>4926</v>
      </c>
      <c r="M4017" s="84" t="s">
        <v>208</v>
      </c>
      <c r="N4017" s="83">
        <v>6</v>
      </c>
      <c r="O4017" s="83">
        <v>0.5</v>
      </c>
      <c r="P4017" s="83">
        <v>15</v>
      </c>
      <c r="Q4017" s="241">
        <f t="shared" si="300"/>
        <v>45</v>
      </c>
      <c r="R4017" s="240" t="str">
        <f t="shared" si="301"/>
        <v>OLASI RİSK</v>
      </c>
      <c r="S4017" s="84" t="s">
        <v>4927</v>
      </c>
      <c r="T4017" s="83" t="s">
        <v>4895</v>
      </c>
      <c r="U4017" s="155" t="s">
        <v>206</v>
      </c>
      <c r="V4017" s="234" t="s">
        <v>4928</v>
      </c>
      <c r="W4017" s="85" t="s">
        <v>558</v>
      </c>
      <c r="X4017" s="82" t="s">
        <v>208</v>
      </c>
      <c r="Y4017" s="83">
        <v>0.5</v>
      </c>
      <c r="Z4017" s="83">
        <v>1</v>
      </c>
      <c r="AA4017" s="83">
        <v>7</v>
      </c>
      <c r="AB4017" s="240">
        <f t="shared" si="302"/>
        <v>3.5</v>
      </c>
      <c r="AC4017" s="240" t="str">
        <f t="shared" si="303"/>
        <v>DÜŞÜK RİSK</v>
      </c>
      <c r="AD4017" s="81" t="s">
        <v>4929</v>
      </c>
      <c r="AE4017" s="81" t="s">
        <v>4861</v>
      </c>
      <c r="AF4017" s="81" t="s">
        <v>558</v>
      </c>
      <c r="AG4017" s="83" t="s">
        <v>4866</v>
      </c>
    </row>
    <row r="4018" spans="1:33" ht="140" x14ac:dyDescent="0.45">
      <c r="A4018" s="152">
        <v>4011</v>
      </c>
      <c r="B4018" s="160">
        <v>45896</v>
      </c>
      <c r="C4018" s="81" t="s">
        <v>66</v>
      </c>
      <c r="D4018" s="81" t="s">
        <v>6757</v>
      </c>
      <c r="E4018" s="154" t="s">
        <v>3710</v>
      </c>
      <c r="F4018" s="154" t="s">
        <v>4915</v>
      </c>
      <c r="G4018" s="83" t="s">
        <v>4930</v>
      </c>
      <c r="H4018" s="83" t="s">
        <v>4976</v>
      </c>
      <c r="I4018" s="83" t="s">
        <v>4931</v>
      </c>
      <c r="J4018" s="83" t="s">
        <v>4264</v>
      </c>
      <c r="K4018" s="83" t="s">
        <v>4919</v>
      </c>
      <c r="L4018" s="84" t="s">
        <v>4977</v>
      </c>
      <c r="M4018" s="84" t="s">
        <v>208</v>
      </c>
      <c r="N4018" s="83">
        <v>6</v>
      </c>
      <c r="O4018" s="83">
        <v>0.5</v>
      </c>
      <c r="P4018" s="83">
        <v>40</v>
      </c>
      <c r="Q4018" s="241">
        <f t="shared" si="300"/>
        <v>120</v>
      </c>
      <c r="R4018" s="240" t="str">
        <f t="shared" si="301"/>
        <v>ÖNEMLİ RİSK</v>
      </c>
      <c r="S4018" s="84" t="s">
        <v>4978</v>
      </c>
      <c r="T4018" s="83" t="s">
        <v>4895</v>
      </c>
      <c r="U4018" s="155" t="s">
        <v>206</v>
      </c>
      <c r="V4018" s="234" t="s">
        <v>4979</v>
      </c>
      <c r="W4018" s="85" t="s">
        <v>558</v>
      </c>
      <c r="X4018" s="82" t="s">
        <v>208</v>
      </c>
      <c r="Y4018" s="83">
        <v>0.5</v>
      </c>
      <c r="Z4018" s="83">
        <v>1</v>
      </c>
      <c r="AA4018" s="83">
        <v>7</v>
      </c>
      <c r="AB4018" s="240">
        <f t="shared" si="302"/>
        <v>3.5</v>
      </c>
      <c r="AC4018" s="240" t="str">
        <f t="shared" si="303"/>
        <v>DÜŞÜK RİSK</v>
      </c>
      <c r="AD4018" s="81" t="s">
        <v>4932</v>
      </c>
      <c r="AE4018" s="81" t="s">
        <v>4861</v>
      </c>
      <c r="AF4018" s="81" t="s">
        <v>558</v>
      </c>
      <c r="AG4018" s="83" t="s">
        <v>4539</v>
      </c>
    </row>
    <row r="4019" spans="1:33" ht="140" x14ac:dyDescent="0.45">
      <c r="A4019" s="152">
        <v>4012</v>
      </c>
      <c r="B4019" s="160">
        <v>45896</v>
      </c>
      <c r="C4019" s="81" t="s">
        <v>66</v>
      </c>
      <c r="D4019" s="81" t="s">
        <v>6757</v>
      </c>
      <c r="E4019" s="154" t="s">
        <v>3710</v>
      </c>
      <c r="F4019" s="154" t="s">
        <v>4654</v>
      </c>
      <c r="G4019" s="83" t="s">
        <v>3799</v>
      </c>
      <c r="H4019" s="83" t="s">
        <v>4980</v>
      </c>
      <c r="I4019" s="83" t="s">
        <v>4981</v>
      </c>
      <c r="J4019" s="83" t="s">
        <v>4982</v>
      </c>
      <c r="K4019" s="83" t="s">
        <v>4919</v>
      </c>
      <c r="L4019" s="84" t="s">
        <v>4983</v>
      </c>
      <c r="M4019" s="84" t="s">
        <v>208</v>
      </c>
      <c r="N4019" s="83">
        <v>6</v>
      </c>
      <c r="O4019" s="83">
        <v>0.5</v>
      </c>
      <c r="P4019" s="83">
        <v>15</v>
      </c>
      <c r="Q4019" s="241">
        <f t="shared" si="300"/>
        <v>45</v>
      </c>
      <c r="R4019" s="240" t="str">
        <f t="shared" si="301"/>
        <v>OLASI RİSK</v>
      </c>
      <c r="S4019" s="84" t="s">
        <v>4984</v>
      </c>
      <c r="T4019" s="83" t="s">
        <v>4895</v>
      </c>
      <c r="U4019" s="155" t="s">
        <v>206</v>
      </c>
      <c r="V4019" s="234" t="s">
        <v>4985</v>
      </c>
      <c r="W4019" s="85" t="s">
        <v>558</v>
      </c>
      <c r="X4019" s="82" t="s">
        <v>208</v>
      </c>
      <c r="Y4019" s="83">
        <v>0.5</v>
      </c>
      <c r="Z4019" s="83">
        <v>1</v>
      </c>
      <c r="AA4019" s="83">
        <v>7</v>
      </c>
      <c r="AB4019" s="240">
        <f t="shared" si="302"/>
        <v>3.5</v>
      </c>
      <c r="AC4019" s="240" t="str">
        <f t="shared" si="303"/>
        <v>DÜŞÜK RİSK</v>
      </c>
      <c r="AD4019" s="81" t="s">
        <v>4986</v>
      </c>
      <c r="AE4019" s="81" t="s">
        <v>4861</v>
      </c>
      <c r="AF4019" s="81" t="s">
        <v>558</v>
      </c>
      <c r="AG4019" s="83" t="s">
        <v>952</v>
      </c>
    </row>
    <row r="4020" spans="1:33" ht="140" x14ac:dyDescent="0.45">
      <c r="A4020" s="152">
        <v>4013</v>
      </c>
      <c r="B4020" s="160">
        <v>45896</v>
      </c>
      <c r="C4020" s="81" t="s">
        <v>66</v>
      </c>
      <c r="D4020" s="81" t="s">
        <v>6757</v>
      </c>
      <c r="E4020" s="154" t="s">
        <v>3710</v>
      </c>
      <c r="F4020" s="154" t="s">
        <v>4654</v>
      </c>
      <c r="G4020" s="83" t="s">
        <v>4987</v>
      </c>
      <c r="H4020" s="83" t="s">
        <v>4988</v>
      </c>
      <c r="I4020" s="83" t="s">
        <v>1895</v>
      </c>
      <c r="J4020" s="83" t="s">
        <v>4982</v>
      </c>
      <c r="K4020" s="83" t="s">
        <v>4919</v>
      </c>
      <c r="L4020" s="84" t="s">
        <v>4989</v>
      </c>
      <c r="M4020" s="84" t="s">
        <v>208</v>
      </c>
      <c r="N4020" s="83">
        <v>6</v>
      </c>
      <c r="O4020" s="83">
        <v>0.5</v>
      </c>
      <c r="P4020" s="83">
        <v>15</v>
      </c>
      <c r="Q4020" s="241">
        <f t="shared" si="300"/>
        <v>45</v>
      </c>
      <c r="R4020" s="240" t="str">
        <f t="shared" si="301"/>
        <v>OLASI RİSK</v>
      </c>
      <c r="S4020" s="84" t="s">
        <v>4990</v>
      </c>
      <c r="T4020" s="83" t="s">
        <v>4895</v>
      </c>
      <c r="U4020" s="155" t="s">
        <v>206</v>
      </c>
      <c r="V4020" s="234" t="s">
        <v>4991</v>
      </c>
      <c r="W4020" s="85" t="s">
        <v>558</v>
      </c>
      <c r="X4020" s="82" t="s">
        <v>208</v>
      </c>
      <c r="Y4020" s="83">
        <v>0.5</v>
      </c>
      <c r="Z4020" s="83">
        <v>1</v>
      </c>
      <c r="AA4020" s="83">
        <v>7</v>
      </c>
      <c r="AB4020" s="240">
        <f t="shared" si="302"/>
        <v>3.5</v>
      </c>
      <c r="AC4020" s="240" t="str">
        <f t="shared" si="303"/>
        <v>DÜŞÜK RİSK</v>
      </c>
      <c r="AD4020" s="81" t="s">
        <v>4986</v>
      </c>
      <c r="AE4020" s="81" t="s">
        <v>4861</v>
      </c>
      <c r="AF4020" s="81" t="s">
        <v>558</v>
      </c>
      <c r="AG4020" s="83" t="s">
        <v>4866</v>
      </c>
    </row>
    <row r="4021" spans="1:33" ht="140" x14ac:dyDescent="0.45">
      <c r="A4021" s="152">
        <v>4014</v>
      </c>
      <c r="B4021" s="160">
        <v>45896</v>
      </c>
      <c r="C4021" s="81" t="s">
        <v>66</v>
      </c>
      <c r="D4021" s="81" t="s">
        <v>6757</v>
      </c>
      <c r="E4021" s="154" t="s">
        <v>3710</v>
      </c>
      <c r="F4021" s="154" t="s">
        <v>4992</v>
      </c>
      <c r="G4021" s="83" t="s">
        <v>4993</v>
      </c>
      <c r="H4021" s="83" t="s">
        <v>4994</v>
      </c>
      <c r="I4021" s="83" t="s">
        <v>927</v>
      </c>
      <c r="J4021" s="83" t="s">
        <v>4995</v>
      </c>
      <c r="K4021" s="83" t="s">
        <v>4919</v>
      </c>
      <c r="L4021" s="84" t="s">
        <v>4996</v>
      </c>
      <c r="M4021" s="84" t="s">
        <v>208</v>
      </c>
      <c r="N4021" s="83">
        <v>6</v>
      </c>
      <c r="O4021" s="83">
        <v>0.5</v>
      </c>
      <c r="P4021" s="83">
        <v>15</v>
      </c>
      <c r="Q4021" s="241">
        <f t="shared" si="300"/>
        <v>45</v>
      </c>
      <c r="R4021" s="240" t="str">
        <f t="shared" si="301"/>
        <v>OLASI RİSK</v>
      </c>
      <c r="S4021" s="84" t="s">
        <v>4997</v>
      </c>
      <c r="T4021" s="83" t="s">
        <v>4895</v>
      </c>
      <c r="U4021" s="155" t="s">
        <v>206</v>
      </c>
      <c r="V4021" s="234" t="s">
        <v>4998</v>
      </c>
      <c r="W4021" s="85" t="s">
        <v>558</v>
      </c>
      <c r="X4021" s="82" t="s">
        <v>208</v>
      </c>
      <c r="Y4021" s="83">
        <v>0.5</v>
      </c>
      <c r="Z4021" s="83">
        <v>1</v>
      </c>
      <c r="AA4021" s="83">
        <v>7</v>
      </c>
      <c r="AB4021" s="240">
        <f t="shared" si="302"/>
        <v>3.5</v>
      </c>
      <c r="AC4021" s="240" t="str">
        <f t="shared" si="303"/>
        <v>DÜŞÜK RİSK</v>
      </c>
      <c r="AD4021" s="81" t="s">
        <v>4986</v>
      </c>
      <c r="AE4021" s="81" t="s">
        <v>4861</v>
      </c>
      <c r="AF4021" s="81" t="s">
        <v>558</v>
      </c>
      <c r="AG4021" s="83" t="s">
        <v>860</v>
      </c>
    </row>
    <row r="4022" spans="1:33" ht="140" x14ac:dyDescent="0.45">
      <c r="A4022" s="152">
        <v>4015</v>
      </c>
      <c r="B4022" s="160">
        <v>45896</v>
      </c>
      <c r="C4022" s="81" t="s">
        <v>66</v>
      </c>
      <c r="D4022" s="81" t="s">
        <v>6757</v>
      </c>
      <c r="E4022" s="154" t="s">
        <v>3710</v>
      </c>
      <c r="F4022" s="154" t="s">
        <v>4992</v>
      </c>
      <c r="G4022" s="83" t="s">
        <v>4999</v>
      </c>
      <c r="H4022" s="83" t="s">
        <v>5000</v>
      </c>
      <c r="I4022" s="83" t="s">
        <v>261</v>
      </c>
      <c r="J4022" s="83" t="s">
        <v>299</v>
      </c>
      <c r="K4022" s="83" t="s">
        <v>4919</v>
      </c>
      <c r="L4022" s="84" t="s">
        <v>5001</v>
      </c>
      <c r="M4022" s="84" t="s">
        <v>208</v>
      </c>
      <c r="N4022" s="83">
        <v>6</v>
      </c>
      <c r="O4022" s="83">
        <v>0.5</v>
      </c>
      <c r="P4022" s="83">
        <v>15</v>
      </c>
      <c r="Q4022" s="241">
        <f t="shared" si="300"/>
        <v>45</v>
      </c>
      <c r="R4022" s="240" t="str">
        <f t="shared" si="301"/>
        <v>OLASI RİSK</v>
      </c>
      <c r="S4022" s="84" t="s">
        <v>5002</v>
      </c>
      <c r="T4022" s="83" t="s">
        <v>4895</v>
      </c>
      <c r="U4022" s="155" t="s">
        <v>206</v>
      </c>
      <c r="V4022" s="234" t="s">
        <v>4922</v>
      </c>
      <c r="W4022" s="85" t="s">
        <v>558</v>
      </c>
      <c r="X4022" s="82" t="s">
        <v>208</v>
      </c>
      <c r="Y4022" s="83">
        <v>0.5</v>
      </c>
      <c r="Z4022" s="83">
        <v>1</v>
      </c>
      <c r="AA4022" s="83">
        <v>7</v>
      </c>
      <c r="AB4022" s="240">
        <f t="shared" si="302"/>
        <v>3.5</v>
      </c>
      <c r="AC4022" s="240" t="str">
        <f t="shared" si="303"/>
        <v>DÜŞÜK RİSK</v>
      </c>
      <c r="AD4022" s="81" t="s">
        <v>4923</v>
      </c>
      <c r="AE4022" s="81" t="s">
        <v>4861</v>
      </c>
      <c r="AF4022" s="81" t="s">
        <v>558</v>
      </c>
      <c r="AG4022" s="83" t="s">
        <v>952</v>
      </c>
    </row>
    <row r="4023" spans="1:33" ht="140" x14ac:dyDescent="0.45">
      <c r="A4023" s="152">
        <v>4016</v>
      </c>
      <c r="B4023" s="160">
        <v>45896</v>
      </c>
      <c r="C4023" s="81" t="s">
        <v>66</v>
      </c>
      <c r="D4023" s="81" t="s">
        <v>6757</v>
      </c>
      <c r="E4023" s="154" t="s">
        <v>3710</v>
      </c>
      <c r="F4023" s="154" t="s">
        <v>4654</v>
      </c>
      <c r="G4023" s="83" t="s">
        <v>5003</v>
      </c>
      <c r="H4023" s="83" t="s">
        <v>5004</v>
      </c>
      <c r="I4023" s="83" t="s">
        <v>4931</v>
      </c>
      <c r="J4023" s="83" t="s">
        <v>4264</v>
      </c>
      <c r="K4023" s="83" t="s">
        <v>4919</v>
      </c>
      <c r="L4023" s="84" t="s">
        <v>4977</v>
      </c>
      <c r="M4023" s="84" t="s">
        <v>208</v>
      </c>
      <c r="N4023" s="83">
        <v>6</v>
      </c>
      <c r="O4023" s="83">
        <v>0.5</v>
      </c>
      <c r="P4023" s="83">
        <v>15</v>
      </c>
      <c r="Q4023" s="241">
        <f t="shared" si="300"/>
        <v>45</v>
      </c>
      <c r="R4023" s="240" t="str">
        <f t="shared" si="301"/>
        <v>OLASI RİSK</v>
      </c>
      <c r="S4023" s="84" t="s">
        <v>4978</v>
      </c>
      <c r="T4023" s="83" t="s">
        <v>4895</v>
      </c>
      <c r="U4023" s="155" t="s">
        <v>206</v>
      </c>
      <c r="V4023" s="234" t="s">
        <v>5005</v>
      </c>
      <c r="W4023" s="85" t="s">
        <v>558</v>
      </c>
      <c r="X4023" s="82" t="s">
        <v>208</v>
      </c>
      <c r="Y4023" s="83">
        <v>0.5</v>
      </c>
      <c r="Z4023" s="83">
        <v>1</v>
      </c>
      <c r="AA4023" s="83">
        <v>7</v>
      </c>
      <c r="AB4023" s="240">
        <f t="shared" si="302"/>
        <v>3.5</v>
      </c>
      <c r="AC4023" s="240" t="str">
        <f t="shared" si="303"/>
        <v>DÜŞÜK RİSK</v>
      </c>
      <c r="AD4023" s="81" t="s">
        <v>5006</v>
      </c>
      <c r="AE4023" s="81" t="s">
        <v>4861</v>
      </c>
      <c r="AF4023" s="81" t="s">
        <v>558</v>
      </c>
      <c r="AG4023" s="83" t="s">
        <v>4539</v>
      </c>
    </row>
    <row r="4024" spans="1:33" ht="140" x14ac:dyDescent="0.45">
      <c r="A4024" s="152">
        <v>4017</v>
      </c>
      <c r="B4024" s="160">
        <v>45896</v>
      </c>
      <c r="C4024" s="81" t="s">
        <v>66</v>
      </c>
      <c r="D4024" s="81" t="s">
        <v>6757</v>
      </c>
      <c r="E4024" s="154" t="s">
        <v>3710</v>
      </c>
      <c r="F4024" s="154" t="s">
        <v>5007</v>
      </c>
      <c r="G4024" s="83" t="s">
        <v>5008</v>
      </c>
      <c r="H4024" s="83" t="s">
        <v>5009</v>
      </c>
      <c r="I4024" s="83" t="s">
        <v>4931</v>
      </c>
      <c r="J4024" s="83" t="s">
        <v>4264</v>
      </c>
      <c r="K4024" s="83" t="s">
        <v>4919</v>
      </c>
      <c r="L4024" s="84" t="s">
        <v>5010</v>
      </c>
      <c r="M4024" s="84" t="s">
        <v>208</v>
      </c>
      <c r="N4024" s="83">
        <v>6</v>
      </c>
      <c r="O4024" s="83">
        <v>0.5</v>
      </c>
      <c r="P4024" s="83">
        <v>15</v>
      </c>
      <c r="Q4024" s="241">
        <f t="shared" si="300"/>
        <v>45</v>
      </c>
      <c r="R4024" s="240" t="str">
        <f t="shared" si="301"/>
        <v>OLASI RİSK</v>
      </c>
      <c r="S4024" s="84" t="s">
        <v>5011</v>
      </c>
      <c r="T4024" s="83" t="s">
        <v>4895</v>
      </c>
      <c r="U4024" s="155" t="s">
        <v>206</v>
      </c>
      <c r="V4024" s="234" t="s">
        <v>5012</v>
      </c>
      <c r="W4024" s="85" t="s">
        <v>558</v>
      </c>
      <c r="X4024" s="82" t="s">
        <v>208</v>
      </c>
      <c r="Y4024" s="83">
        <v>0.5</v>
      </c>
      <c r="Z4024" s="83">
        <v>1</v>
      </c>
      <c r="AA4024" s="83">
        <v>7</v>
      </c>
      <c r="AB4024" s="240">
        <f t="shared" si="302"/>
        <v>3.5</v>
      </c>
      <c r="AC4024" s="240" t="str">
        <f t="shared" si="303"/>
        <v>DÜŞÜK RİSK</v>
      </c>
      <c r="AD4024" s="81" t="s">
        <v>5006</v>
      </c>
      <c r="AE4024" s="81" t="s">
        <v>4861</v>
      </c>
      <c r="AF4024" s="81" t="s">
        <v>558</v>
      </c>
      <c r="AG4024" s="83" t="s">
        <v>4539</v>
      </c>
    </row>
    <row r="4025" spans="1:33" ht="140" x14ac:dyDescent="0.45">
      <c r="A4025" s="152">
        <v>4018</v>
      </c>
      <c r="B4025" s="160">
        <v>45896</v>
      </c>
      <c r="C4025" s="81" t="s">
        <v>66</v>
      </c>
      <c r="D4025" s="81" t="s">
        <v>6757</v>
      </c>
      <c r="E4025" s="154" t="s">
        <v>3710</v>
      </c>
      <c r="F4025" s="154" t="s">
        <v>4654</v>
      </c>
      <c r="G4025" s="83" t="s">
        <v>5013</v>
      </c>
      <c r="H4025" s="83" t="s">
        <v>5014</v>
      </c>
      <c r="I4025" s="83" t="s">
        <v>261</v>
      </c>
      <c r="J4025" s="83" t="s">
        <v>4918</v>
      </c>
      <c r="K4025" s="83" t="s">
        <v>4919</v>
      </c>
      <c r="L4025" s="84" t="s">
        <v>4920</v>
      </c>
      <c r="M4025" s="84" t="s">
        <v>208</v>
      </c>
      <c r="N4025" s="83">
        <v>6</v>
      </c>
      <c r="O4025" s="83">
        <v>0.5</v>
      </c>
      <c r="P4025" s="83">
        <v>15</v>
      </c>
      <c r="Q4025" s="241">
        <f t="shared" si="300"/>
        <v>45</v>
      </c>
      <c r="R4025" s="240" t="str">
        <f t="shared" si="301"/>
        <v>OLASI RİSK</v>
      </c>
      <c r="S4025" s="84" t="s">
        <v>5015</v>
      </c>
      <c r="T4025" s="83" t="s">
        <v>4895</v>
      </c>
      <c r="U4025" s="155" t="s">
        <v>206</v>
      </c>
      <c r="V4025" s="234" t="s">
        <v>5016</v>
      </c>
      <c r="W4025" s="85" t="s">
        <v>558</v>
      </c>
      <c r="X4025" s="82" t="s">
        <v>208</v>
      </c>
      <c r="Y4025" s="83">
        <v>0.5</v>
      </c>
      <c r="Z4025" s="83">
        <v>1</v>
      </c>
      <c r="AA4025" s="83">
        <v>7</v>
      </c>
      <c r="AB4025" s="240">
        <f t="shared" si="302"/>
        <v>3.5</v>
      </c>
      <c r="AC4025" s="240" t="str">
        <f t="shared" si="303"/>
        <v>DÜŞÜK RİSK</v>
      </c>
      <c r="AD4025" s="81" t="s">
        <v>4929</v>
      </c>
      <c r="AE4025" s="81" t="s">
        <v>4861</v>
      </c>
      <c r="AF4025" s="81" t="s">
        <v>558</v>
      </c>
      <c r="AG4025" s="83" t="s">
        <v>4866</v>
      </c>
    </row>
    <row r="4026" spans="1:33" ht="140" x14ac:dyDescent="0.45">
      <c r="A4026" s="152">
        <v>4019</v>
      </c>
      <c r="B4026" s="160">
        <v>45896</v>
      </c>
      <c r="C4026" s="81" t="s">
        <v>66</v>
      </c>
      <c r="D4026" s="81" t="s">
        <v>6757</v>
      </c>
      <c r="E4026" s="154" t="s">
        <v>3710</v>
      </c>
      <c r="F4026" s="154" t="s">
        <v>4665</v>
      </c>
      <c r="G4026" s="83" t="s">
        <v>5017</v>
      </c>
      <c r="H4026" s="83" t="s">
        <v>5018</v>
      </c>
      <c r="I4026" s="83" t="s">
        <v>5019</v>
      </c>
      <c r="J4026" s="83" t="s">
        <v>283</v>
      </c>
      <c r="K4026" s="83" t="s">
        <v>4919</v>
      </c>
      <c r="L4026" s="84" t="s">
        <v>5020</v>
      </c>
      <c r="M4026" s="84" t="s">
        <v>208</v>
      </c>
      <c r="N4026" s="83">
        <v>6</v>
      </c>
      <c r="O4026" s="83">
        <v>0.5</v>
      </c>
      <c r="P4026" s="83">
        <v>15</v>
      </c>
      <c r="Q4026" s="241">
        <f t="shared" si="300"/>
        <v>45</v>
      </c>
      <c r="R4026" s="240" t="str">
        <f t="shared" si="301"/>
        <v>OLASI RİSK</v>
      </c>
      <c r="S4026" s="84" t="s">
        <v>5021</v>
      </c>
      <c r="T4026" s="83" t="s">
        <v>4895</v>
      </c>
      <c r="U4026" s="155" t="s">
        <v>206</v>
      </c>
      <c r="V4026" s="234" t="s">
        <v>5022</v>
      </c>
      <c r="W4026" s="85" t="s">
        <v>558</v>
      </c>
      <c r="X4026" s="82" t="s">
        <v>208</v>
      </c>
      <c r="Y4026" s="83">
        <v>0.5</v>
      </c>
      <c r="Z4026" s="83">
        <v>1</v>
      </c>
      <c r="AA4026" s="83">
        <v>7</v>
      </c>
      <c r="AB4026" s="240">
        <f t="shared" si="302"/>
        <v>3.5</v>
      </c>
      <c r="AC4026" s="240" t="str">
        <f t="shared" si="303"/>
        <v>DÜŞÜK RİSK</v>
      </c>
      <c r="AD4026" s="81" t="s">
        <v>4929</v>
      </c>
      <c r="AE4026" s="81" t="s">
        <v>4861</v>
      </c>
      <c r="AF4026" s="81" t="s">
        <v>558</v>
      </c>
      <c r="AG4026" s="83" t="s">
        <v>288</v>
      </c>
    </row>
    <row r="4027" spans="1:33" ht="140" x14ac:dyDescent="0.45">
      <c r="A4027" s="152">
        <v>4020</v>
      </c>
      <c r="B4027" s="160">
        <v>45896</v>
      </c>
      <c r="C4027" s="81" t="s">
        <v>66</v>
      </c>
      <c r="D4027" s="81" t="s">
        <v>6757</v>
      </c>
      <c r="E4027" s="154" t="s">
        <v>3710</v>
      </c>
      <c r="F4027" s="154" t="s">
        <v>4665</v>
      </c>
      <c r="G4027" s="83" t="s">
        <v>5023</v>
      </c>
      <c r="H4027" s="83" t="s">
        <v>5024</v>
      </c>
      <c r="I4027" s="83" t="s">
        <v>5025</v>
      </c>
      <c r="J4027" s="83" t="s">
        <v>4328</v>
      </c>
      <c r="K4027" s="83" t="s">
        <v>4919</v>
      </c>
      <c r="L4027" s="84" t="s">
        <v>5026</v>
      </c>
      <c r="M4027" s="84" t="s">
        <v>208</v>
      </c>
      <c r="N4027" s="83">
        <v>6</v>
      </c>
      <c r="O4027" s="83">
        <v>0.5</v>
      </c>
      <c r="P4027" s="83">
        <v>15</v>
      </c>
      <c r="Q4027" s="241">
        <f t="shared" si="300"/>
        <v>45</v>
      </c>
      <c r="R4027" s="240" t="str">
        <f t="shared" si="301"/>
        <v>OLASI RİSK</v>
      </c>
      <c r="S4027" s="84" t="s">
        <v>5027</v>
      </c>
      <c r="T4027" s="83" t="s">
        <v>4895</v>
      </c>
      <c r="U4027" s="155" t="s">
        <v>206</v>
      </c>
      <c r="V4027" s="234" t="s">
        <v>5028</v>
      </c>
      <c r="W4027" s="85" t="s">
        <v>558</v>
      </c>
      <c r="X4027" s="82" t="s">
        <v>208</v>
      </c>
      <c r="Y4027" s="83">
        <v>0.5</v>
      </c>
      <c r="Z4027" s="83">
        <v>1</v>
      </c>
      <c r="AA4027" s="83">
        <v>7</v>
      </c>
      <c r="AB4027" s="240">
        <f t="shared" si="302"/>
        <v>3.5</v>
      </c>
      <c r="AC4027" s="240" t="str">
        <f t="shared" si="303"/>
        <v>DÜŞÜK RİSK</v>
      </c>
      <c r="AD4027" s="81" t="s">
        <v>4986</v>
      </c>
      <c r="AE4027" s="81" t="s">
        <v>4861</v>
      </c>
      <c r="AF4027" s="81" t="s">
        <v>558</v>
      </c>
      <c r="AG4027" s="83" t="s">
        <v>288</v>
      </c>
    </row>
    <row r="4028" spans="1:33" ht="140" x14ac:dyDescent="0.45">
      <c r="A4028" s="152">
        <v>4021</v>
      </c>
      <c r="B4028" s="160">
        <v>45896</v>
      </c>
      <c r="C4028" s="81" t="s">
        <v>66</v>
      </c>
      <c r="D4028" s="81" t="s">
        <v>6757</v>
      </c>
      <c r="E4028" s="154" t="s">
        <v>3710</v>
      </c>
      <c r="F4028" s="154" t="s">
        <v>5029</v>
      </c>
      <c r="G4028" s="83" t="s">
        <v>5030</v>
      </c>
      <c r="H4028" s="83" t="s">
        <v>5031</v>
      </c>
      <c r="I4028" s="83" t="s">
        <v>927</v>
      </c>
      <c r="J4028" s="83" t="s">
        <v>299</v>
      </c>
      <c r="K4028" s="83" t="s">
        <v>5032</v>
      </c>
      <c r="L4028" s="84" t="s">
        <v>5033</v>
      </c>
      <c r="M4028" s="84" t="s">
        <v>208</v>
      </c>
      <c r="N4028" s="83">
        <v>6</v>
      </c>
      <c r="O4028" s="83">
        <v>0.5</v>
      </c>
      <c r="P4028" s="83">
        <v>15</v>
      </c>
      <c r="Q4028" s="241">
        <f t="shared" si="300"/>
        <v>45</v>
      </c>
      <c r="R4028" s="240" t="str">
        <f t="shared" si="301"/>
        <v>OLASI RİSK</v>
      </c>
      <c r="S4028" s="84" t="s">
        <v>2573</v>
      </c>
      <c r="T4028" s="83" t="s">
        <v>4895</v>
      </c>
      <c r="U4028" s="155" t="s">
        <v>206</v>
      </c>
      <c r="V4028" s="234" t="s">
        <v>5034</v>
      </c>
      <c r="W4028" s="85" t="s">
        <v>558</v>
      </c>
      <c r="X4028" s="82" t="s">
        <v>208</v>
      </c>
      <c r="Y4028" s="83">
        <v>0.5</v>
      </c>
      <c r="Z4028" s="83">
        <v>1</v>
      </c>
      <c r="AA4028" s="83">
        <v>7</v>
      </c>
      <c r="AB4028" s="240">
        <f t="shared" si="302"/>
        <v>3.5</v>
      </c>
      <c r="AC4028" s="240" t="str">
        <f t="shared" si="303"/>
        <v>DÜŞÜK RİSK</v>
      </c>
      <c r="AD4028" s="81" t="s">
        <v>4929</v>
      </c>
      <c r="AE4028" s="81" t="s">
        <v>4861</v>
      </c>
      <c r="AF4028" s="81" t="s">
        <v>558</v>
      </c>
      <c r="AG4028" s="83" t="s">
        <v>4866</v>
      </c>
    </row>
    <row r="4029" spans="1:33" ht="140" x14ac:dyDescent="0.45">
      <c r="A4029" s="152">
        <v>4022</v>
      </c>
      <c r="B4029" s="160">
        <v>45896</v>
      </c>
      <c r="C4029" s="81" t="s">
        <v>66</v>
      </c>
      <c r="D4029" s="81" t="s">
        <v>6757</v>
      </c>
      <c r="E4029" s="154" t="s">
        <v>3710</v>
      </c>
      <c r="F4029" s="154" t="s">
        <v>4654</v>
      </c>
      <c r="G4029" s="83" t="s">
        <v>1238</v>
      </c>
      <c r="H4029" s="83" t="s">
        <v>1239</v>
      </c>
      <c r="I4029" s="83" t="s">
        <v>5035</v>
      </c>
      <c r="J4029" s="83" t="s">
        <v>5036</v>
      </c>
      <c r="K4029" s="83" t="s">
        <v>515</v>
      </c>
      <c r="L4029" s="84" t="s">
        <v>5037</v>
      </c>
      <c r="M4029" s="84" t="s">
        <v>208</v>
      </c>
      <c r="N4029" s="83">
        <v>6</v>
      </c>
      <c r="O4029" s="83">
        <v>0.5</v>
      </c>
      <c r="P4029" s="83">
        <v>40</v>
      </c>
      <c r="Q4029" s="241">
        <f t="shared" si="300"/>
        <v>120</v>
      </c>
      <c r="R4029" s="240" t="str">
        <f t="shared" si="301"/>
        <v>ÖNEMLİ RİSK</v>
      </c>
      <c r="S4029" s="84" t="s">
        <v>5038</v>
      </c>
      <c r="T4029" s="83" t="s">
        <v>4895</v>
      </c>
      <c r="U4029" s="155" t="s">
        <v>206</v>
      </c>
      <c r="V4029" s="234" t="s">
        <v>5039</v>
      </c>
      <c r="W4029" s="85" t="s">
        <v>558</v>
      </c>
      <c r="X4029" s="82" t="s">
        <v>208</v>
      </c>
      <c r="Y4029" s="83">
        <v>0.5</v>
      </c>
      <c r="Z4029" s="83">
        <v>1</v>
      </c>
      <c r="AA4029" s="83">
        <v>7</v>
      </c>
      <c r="AB4029" s="240">
        <f t="shared" si="302"/>
        <v>3.5</v>
      </c>
      <c r="AC4029" s="240" t="str">
        <f t="shared" si="303"/>
        <v>DÜŞÜK RİSK</v>
      </c>
      <c r="AD4029" s="81" t="s">
        <v>5040</v>
      </c>
      <c r="AE4029" s="81" t="s">
        <v>4861</v>
      </c>
      <c r="AF4029" s="81" t="s">
        <v>558</v>
      </c>
      <c r="AG4029" s="83" t="s">
        <v>4539</v>
      </c>
    </row>
    <row r="4030" spans="1:33" ht="140" x14ac:dyDescent="0.45">
      <c r="A4030" s="152">
        <v>4023</v>
      </c>
      <c r="B4030" s="160">
        <v>45896</v>
      </c>
      <c r="C4030" s="81" t="s">
        <v>66</v>
      </c>
      <c r="D4030" s="81" t="s">
        <v>6757</v>
      </c>
      <c r="E4030" s="154" t="s">
        <v>3710</v>
      </c>
      <c r="F4030" s="154" t="s">
        <v>4992</v>
      </c>
      <c r="G4030" s="83" t="s">
        <v>1238</v>
      </c>
      <c r="H4030" s="83" t="s">
        <v>5041</v>
      </c>
      <c r="I4030" s="83" t="s">
        <v>5035</v>
      </c>
      <c r="J4030" s="83" t="s">
        <v>5042</v>
      </c>
      <c r="K4030" s="83" t="s">
        <v>515</v>
      </c>
      <c r="L4030" s="84" t="s">
        <v>5043</v>
      </c>
      <c r="M4030" s="84" t="s">
        <v>208</v>
      </c>
      <c r="N4030" s="83">
        <v>6</v>
      </c>
      <c r="O4030" s="83">
        <v>0.5</v>
      </c>
      <c r="P4030" s="83">
        <v>40</v>
      </c>
      <c r="Q4030" s="241">
        <f t="shared" si="300"/>
        <v>120</v>
      </c>
      <c r="R4030" s="240" t="str">
        <f t="shared" si="301"/>
        <v>ÖNEMLİ RİSK</v>
      </c>
      <c r="S4030" s="84" t="s">
        <v>5044</v>
      </c>
      <c r="T4030" s="83" t="s">
        <v>191</v>
      </c>
      <c r="U4030" s="155" t="s">
        <v>206</v>
      </c>
      <c r="V4030" s="234" t="s">
        <v>5045</v>
      </c>
      <c r="W4030" s="85" t="s">
        <v>558</v>
      </c>
      <c r="X4030" s="82" t="s">
        <v>208</v>
      </c>
      <c r="Y4030" s="83">
        <v>0.5</v>
      </c>
      <c r="Z4030" s="83">
        <v>1</v>
      </c>
      <c r="AA4030" s="83">
        <v>7</v>
      </c>
      <c r="AB4030" s="240">
        <f t="shared" si="302"/>
        <v>3.5</v>
      </c>
      <c r="AC4030" s="240" t="str">
        <f t="shared" si="303"/>
        <v>DÜŞÜK RİSK</v>
      </c>
      <c r="AD4030" s="81" t="s">
        <v>5040</v>
      </c>
      <c r="AE4030" s="81" t="s">
        <v>4861</v>
      </c>
      <c r="AF4030" s="81" t="s">
        <v>558</v>
      </c>
      <c r="AG4030" s="83" t="s">
        <v>4539</v>
      </c>
    </row>
    <row r="4031" spans="1:33" ht="140" x14ac:dyDescent="0.45">
      <c r="A4031" s="152">
        <v>4024</v>
      </c>
      <c r="B4031" s="160">
        <v>45896</v>
      </c>
      <c r="C4031" s="81" t="s">
        <v>66</v>
      </c>
      <c r="D4031" s="81" t="s">
        <v>6757</v>
      </c>
      <c r="E4031" s="154" t="s">
        <v>3710</v>
      </c>
      <c r="F4031" s="154" t="s">
        <v>3710</v>
      </c>
      <c r="G4031" s="83" t="s">
        <v>5046</v>
      </c>
      <c r="H4031" s="83" t="s">
        <v>5047</v>
      </c>
      <c r="I4031" s="83" t="s">
        <v>5048</v>
      </c>
      <c r="J4031" s="83" t="s">
        <v>5049</v>
      </c>
      <c r="K4031" s="83" t="s">
        <v>515</v>
      </c>
      <c r="L4031" s="84" t="s">
        <v>5050</v>
      </c>
      <c r="M4031" s="84" t="s">
        <v>208</v>
      </c>
      <c r="N4031" s="83">
        <v>6</v>
      </c>
      <c r="O4031" s="83">
        <v>0.5</v>
      </c>
      <c r="P4031" s="83">
        <v>15</v>
      </c>
      <c r="Q4031" s="241">
        <f t="shared" si="300"/>
        <v>45</v>
      </c>
      <c r="R4031" s="240" t="str">
        <f t="shared" si="301"/>
        <v>OLASI RİSK</v>
      </c>
      <c r="S4031" s="84" t="s">
        <v>5051</v>
      </c>
      <c r="T4031" s="83" t="s">
        <v>4895</v>
      </c>
      <c r="U4031" s="155" t="s">
        <v>206</v>
      </c>
      <c r="V4031" s="234" t="s">
        <v>5052</v>
      </c>
      <c r="W4031" s="85" t="s">
        <v>558</v>
      </c>
      <c r="X4031" s="82" t="s">
        <v>208</v>
      </c>
      <c r="Y4031" s="83">
        <v>0.5</v>
      </c>
      <c r="Z4031" s="83">
        <v>1</v>
      </c>
      <c r="AA4031" s="83">
        <v>7</v>
      </c>
      <c r="AB4031" s="240">
        <f t="shared" si="302"/>
        <v>3.5</v>
      </c>
      <c r="AC4031" s="240" t="str">
        <f t="shared" si="303"/>
        <v>DÜŞÜK RİSK</v>
      </c>
      <c r="AD4031" s="81" t="s">
        <v>4903</v>
      </c>
      <c r="AE4031" s="81" t="s">
        <v>4861</v>
      </c>
      <c r="AF4031" s="81" t="s">
        <v>558</v>
      </c>
      <c r="AG4031" s="83" t="s">
        <v>391</v>
      </c>
    </row>
    <row r="4032" spans="1:33" ht="140" x14ac:dyDescent="0.45">
      <c r="A4032" s="152">
        <v>4025</v>
      </c>
      <c r="B4032" s="160">
        <v>45896</v>
      </c>
      <c r="C4032" s="81" t="s">
        <v>72</v>
      </c>
      <c r="D4032" s="81" t="s">
        <v>158</v>
      </c>
      <c r="E4032" s="154" t="s">
        <v>3710</v>
      </c>
      <c r="F4032" s="154" t="s">
        <v>4992</v>
      </c>
      <c r="G4032" s="83" t="s">
        <v>5053</v>
      </c>
      <c r="H4032" s="83" t="s">
        <v>5054</v>
      </c>
      <c r="I4032" s="83" t="s">
        <v>5055</v>
      </c>
      <c r="J4032" s="83" t="s">
        <v>4328</v>
      </c>
      <c r="K4032" s="83" t="s">
        <v>515</v>
      </c>
      <c r="L4032" s="84" t="s">
        <v>5056</v>
      </c>
      <c r="M4032" s="84" t="s">
        <v>208</v>
      </c>
      <c r="N4032" s="83">
        <v>6</v>
      </c>
      <c r="O4032" s="83">
        <v>0.5</v>
      </c>
      <c r="P4032" s="83">
        <v>7</v>
      </c>
      <c r="Q4032" s="241">
        <f t="shared" si="300"/>
        <v>21</v>
      </c>
      <c r="R4032" s="240" t="str">
        <f t="shared" si="301"/>
        <v>OLASI RİSK</v>
      </c>
      <c r="S4032" s="84" t="s">
        <v>5057</v>
      </c>
      <c r="T4032" s="83" t="s">
        <v>4895</v>
      </c>
      <c r="U4032" s="155" t="s">
        <v>206</v>
      </c>
      <c r="V4032" s="234" t="s">
        <v>5058</v>
      </c>
      <c r="W4032" s="85" t="s">
        <v>558</v>
      </c>
      <c r="X4032" s="82" t="s">
        <v>208</v>
      </c>
      <c r="Y4032" s="83">
        <v>0.5</v>
      </c>
      <c r="Z4032" s="83">
        <v>1</v>
      </c>
      <c r="AA4032" s="83">
        <v>7</v>
      </c>
      <c r="AB4032" s="240">
        <f t="shared" si="302"/>
        <v>3.5</v>
      </c>
      <c r="AC4032" s="240" t="str">
        <f t="shared" si="303"/>
        <v>DÜŞÜK RİSK</v>
      </c>
      <c r="AD4032" s="81" t="s">
        <v>4923</v>
      </c>
      <c r="AE4032" s="81" t="s">
        <v>4861</v>
      </c>
      <c r="AF4032" s="81" t="s">
        <v>558</v>
      </c>
      <c r="AG4032" s="83" t="s">
        <v>5059</v>
      </c>
    </row>
    <row r="4033" spans="1:33" ht="140" x14ac:dyDescent="0.45">
      <c r="A4033" s="152">
        <v>4026</v>
      </c>
      <c r="B4033" s="160">
        <v>45896</v>
      </c>
      <c r="C4033" s="81" t="s">
        <v>72</v>
      </c>
      <c r="D4033" s="81" t="s">
        <v>158</v>
      </c>
      <c r="E4033" s="154" t="s">
        <v>3710</v>
      </c>
      <c r="F4033" s="154" t="s">
        <v>4992</v>
      </c>
      <c r="G4033" s="83" t="s">
        <v>5060</v>
      </c>
      <c r="H4033" s="83" t="s">
        <v>5061</v>
      </c>
      <c r="I4033" s="83" t="s">
        <v>5062</v>
      </c>
      <c r="J4033" s="83" t="s">
        <v>5063</v>
      </c>
      <c r="K4033" s="83" t="s">
        <v>515</v>
      </c>
      <c r="L4033" s="84" t="s">
        <v>5064</v>
      </c>
      <c r="M4033" s="84" t="s">
        <v>208</v>
      </c>
      <c r="N4033" s="83">
        <v>6</v>
      </c>
      <c r="O4033" s="83">
        <v>0.5</v>
      </c>
      <c r="P4033" s="83">
        <v>7</v>
      </c>
      <c r="Q4033" s="241">
        <f t="shared" si="300"/>
        <v>21</v>
      </c>
      <c r="R4033" s="240" t="str">
        <f t="shared" si="301"/>
        <v>OLASI RİSK</v>
      </c>
      <c r="S4033" s="84" t="s">
        <v>5065</v>
      </c>
      <c r="T4033" s="83" t="s">
        <v>4895</v>
      </c>
      <c r="U4033" s="155" t="s">
        <v>206</v>
      </c>
      <c r="V4033" s="234" t="s">
        <v>5066</v>
      </c>
      <c r="W4033" s="85" t="s">
        <v>558</v>
      </c>
      <c r="X4033" s="82" t="s">
        <v>208</v>
      </c>
      <c r="Y4033" s="83">
        <v>0.5</v>
      </c>
      <c r="Z4033" s="83">
        <v>1</v>
      </c>
      <c r="AA4033" s="83">
        <v>7</v>
      </c>
      <c r="AB4033" s="240">
        <f t="shared" si="302"/>
        <v>3.5</v>
      </c>
      <c r="AC4033" s="240" t="str">
        <f t="shared" si="303"/>
        <v>DÜŞÜK RİSK</v>
      </c>
      <c r="AD4033" s="81" t="s">
        <v>4986</v>
      </c>
      <c r="AE4033" s="81" t="s">
        <v>4861</v>
      </c>
      <c r="AF4033" s="81" t="s">
        <v>558</v>
      </c>
      <c r="AG4033" s="83" t="s">
        <v>952</v>
      </c>
    </row>
    <row r="4034" spans="1:33" ht="140" x14ac:dyDescent="0.45">
      <c r="A4034" s="152">
        <v>4027</v>
      </c>
      <c r="B4034" s="160">
        <v>45896</v>
      </c>
      <c r="C4034" s="81" t="s">
        <v>72</v>
      </c>
      <c r="D4034" s="81" t="s">
        <v>158</v>
      </c>
      <c r="E4034" s="154" t="s">
        <v>3710</v>
      </c>
      <c r="F4034" s="154" t="s">
        <v>4665</v>
      </c>
      <c r="G4034" s="83" t="s">
        <v>5067</v>
      </c>
      <c r="H4034" s="83" t="s">
        <v>5068</v>
      </c>
      <c r="I4034" s="83" t="s">
        <v>5069</v>
      </c>
      <c r="J4034" s="83" t="s">
        <v>5070</v>
      </c>
      <c r="K4034" s="83" t="s">
        <v>515</v>
      </c>
      <c r="L4034" s="84" t="s">
        <v>5071</v>
      </c>
      <c r="M4034" s="84" t="s">
        <v>208</v>
      </c>
      <c r="N4034" s="83">
        <v>6</v>
      </c>
      <c r="O4034" s="83">
        <v>0.5</v>
      </c>
      <c r="P4034" s="83">
        <v>7</v>
      </c>
      <c r="Q4034" s="241">
        <f t="shared" si="300"/>
        <v>21</v>
      </c>
      <c r="R4034" s="240" t="str">
        <f t="shared" si="301"/>
        <v>OLASI RİSK</v>
      </c>
      <c r="S4034" s="84" t="s">
        <v>5072</v>
      </c>
      <c r="T4034" s="83" t="s">
        <v>4895</v>
      </c>
      <c r="U4034" s="155" t="s">
        <v>206</v>
      </c>
      <c r="V4034" s="234" t="s">
        <v>5073</v>
      </c>
      <c r="W4034" s="85" t="s">
        <v>558</v>
      </c>
      <c r="X4034" s="82" t="s">
        <v>208</v>
      </c>
      <c r="Y4034" s="83">
        <v>0.5</v>
      </c>
      <c r="Z4034" s="83">
        <v>1</v>
      </c>
      <c r="AA4034" s="83">
        <v>7</v>
      </c>
      <c r="AB4034" s="240">
        <f t="shared" si="302"/>
        <v>3.5</v>
      </c>
      <c r="AC4034" s="240" t="str">
        <f t="shared" si="303"/>
        <v>DÜŞÜK RİSK</v>
      </c>
      <c r="AD4034" s="81" t="s">
        <v>4903</v>
      </c>
      <c r="AE4034" s="81" t="s">
        <v>4861</v>
      </c>
      <c r="AF4034" s="81" t="s">
        <v>558</v>
      </c>
      <c r="AG4034" s="83" t="s">
        <v>5059</v>
      </c>
    </row>
    <row r="4035" spans="1:33" ht="140" x14ac:dyDescent="0.45">
      <c r="A4035" s="152">
        <v>4028</v>
      </c>
      <c r="B4035" s="160">
        <v>45896</v>
      </c>
      <c r="C4035" s="81" t="s">
        <v>72</v>
      </c>
      <c r="D4035" s="81" t="s">
        <v>158</v>
      </c>
      <c r="E4035" s="154" t="s">
        <v>3710</v>
      </c>
      <c r="F4035" s="154" t="s">
        <v>3710</v>
      </c>
      <c r="G4035" s="83" t="s">
        <v>5053</v>
      </c>
      <c r="H4035" s="83" t="s">
        <v>5074</v>
      </c>
      <c r="I4035" s="83" t="s">
        <v>5075</v>
      </c>
      <c r="J4035" s="83" t="s">
        <v>5076</v>
      </c>
      <c r="K4035" s="83" t="s">
        <v>515</v>
      </c>
      <c r="L4035" s="84" t="s">
        <v>5071</v>
      </c>
      <c r="M4035" s="84" t="s">
        <v>208</v>
      </c>
      <c r="N4035" s="83">
        <v>6</v>
      </c>
      <c r="O4035" s="83">
        <v>0.5</v>
      </c>
      <c r="P4035" s="83">
        <v>7</v>
      </c>
      <c r="Q4035" s="241">
        <f t="shared" si="300"/>
        <v>21</v>
      </c>
      <c r="R4035" s="240" t="str">
        <f t="shared" si="301"/>
        <v>OLASI RİSK</v>
      </c>
      <c r="S4035" s="84" t="s">
        <v>5077</v>
      </c>
      <c r="T4035" s="83" t="s">
        <v>4895</v>
      </c>
      <c r="U4035" s="155" t="s">
        <v>206</v>
      </c>
      <c r="V4035" s="234" t="s">
        <v>5078</v>
      </c>
      <c r="W4035" s="85" t="s">
        <v>558</v>
      </c>
      <c r="X4035" s="82" t="s">
        <v>208</v>
      </c>
      <c r="Y4035" s="83">
        <v>0.5</v>
      </c>
      <c r="Z4035" s="83">
        <v>1</v>
      </c>
      <c r="AA4035" s="83">
        <v>7</v>
      </c>
      <c r="AB4035" s="240">
        <f t="shared" si="302"/>
        <v>3.5</v>
      </c>
      <c r="AC4035" s="240" t="str">
        <f t="shared" si="303"/>
        <v>DÜŞÜK RİSK</v>
      </c>
      <c r="AD4035" s="81" t="s">
        <v>4929</v>
      </c>
      <c r="AE4035" s="81" t="s">
        <v>4861</v>
      </c>
      <c r="AF4035" s="81" t="s">
        <v>558</v>
      </c>
      <c r="AG4035" s="83" t="s">
        <v>5079</v>
      </c>
    </row>
    <row r="4036" spans="1:33" ht="140" x14ac:dyDescent="0.45">
      <c r="A4036" s="152">
        <v>4029</v>
      </c>
      <c r="B4036" s="160">
        <v>45896</v>
      </c>
      <c r="C4036" s="83" t="s">
        <v>72</v>
      </c>
      <c r="D4036" s="81" t="s">
        <v>155</v>
      </c>
      <c r="E4036" s="154" t="s">
        <v>3710</v>
      </c>
      <c r="F4036" s="154" t="s">
        <v>4915</v>
      </c>
      <c r="G4036" s="83" t="s">
        <v>5080</v>
      </c>
      <c r="H4036" s="83" t="s">
        <v>5081</v>
      </c>
      <c r="I4036" s="83" t="s">
        <v>5082</v>
      </c>
      <c r="J4036" s="83" t="s">
        <v>5083</v>
      </c>
      <c r="K4036" s="83" t="s">
        <v>1008</v>
      </c>
      <c r="L4036" s="84" t="s">
        <v>5084</v>
      </c>
      <c r="M4036" s="84" t="s">
        <v>208</v>
      </c>
      <c r="N4036" s="83">
        <v>6</v>
      </c>
      <c r="O4036" s="83">
        <v>0.5</v>
      </c>
      <c r="P4036" s="83">
        <v>7</v>
      </c>
      <c r="Q4036" s="241">
        <f t="shared" si="300"/>
        <v>21</v>
      </c>
      <c r="R4036" s="240" t="str">
        <f t="shared" si="301"/>
        <v>OLASI RİSK</v>
      </c>
      <c r="S4036" s="84" t="s">
        <v>5085</v>
      </c>
      <c r="T4036" s="83" t="s">
        <v>4895</v>
      </c>
      <c r="U4036" s="155" t="s">
        <v>206</v>
      </c>
      <c r="V4036" s="234" t="s">
        <v>5078</v>
      </c>
      <c r="W4036" s="85" t="s">
        <v>558</v>
      </c>
      <c r="X4036" s="82" t="s">
        <v>208</v>
      </c>
      <c r="Y4036" s="83">
        <v>0.5</v>
      </c>
      <c r="Z4036" s="83">
        <v>1</v>
      </c>
      <c r="AA4036" s="83">
        <v>7</v>
      </c>
      <c r="AB4036" s="240">
        <f t="shared" si="302"/>
        <v>3.5</v>
      </c>
      <c r="AC4036" s="240" t="str">
        <f t="shared" si="303"/>
        <v>DÜŞÜK RİSK</v>
      </c>
      <c r="AD4036" s="81" t="s">
        <v>4903</v>
      </c>
      <c r="AE4036" s="81" t="s">
        <v>4861</v>
      </c>
      <c r="AF4036" s="81" t="s">
        <v>558</v>
      </c>
      <c r="AG4036" s="83" t="s">
        <v>5086</v>
      </c>
    </row>
    <row r="4037" spans="1:33" ht="140" x14ac:dyDescent="0.45">
      <c r="A4037" s="152">
        <v>4030</v>
      </c>
      <c r="B4037" s="160">
        <v>45896</v>
      </c>
      <c r="C4037" s="83" t="s">
        <v>72</v>
      </c>
      <c r="D4037" s="81" t="s">
        <v>155</v>
      </c>
      <c r="E4037" s="154" t="s">
        <v>3710</v>
      </c>
      <c r="F4037" s="154" t="s">
        <v>4915</v>
      </c>
      <c r="G4037" s="83" t="s">
        <v>5080</v>
      </c>
      <c r="H4037" s="83" t="s">
        <v>5087</v>
      </c>
      <c r="I4037" s="83" t="s">
        <v>5088</v>
      </c>
      <c r="J4037" s="83" t="s">
        <v>5089</v>
      </c>
      <c r="K4037" s="83" t="s">
        <v>1008</v>
      </c>
      <c r="L4037" s="84" t="s">
        <v>5090</v>
      </c>
      <c r="M4037" s="84" t="s">
        <v>208</v>
      </c>
      <c r="N4037" s="83">
        <v>6</v>
      </c>
      <c r="O4037" s="83">
        <v>0.5</v>
      </c>
      <c r="P4037" s="83">
        <v>7</v>
      </c>
      <c r="Q4037" s="241">
        <f t="shared" si="300"/>
        <v>21</v>
      </c>
      <c r="R4037" s="240" t="str">
        <f t="shared" si="301"/>
        <v>OLASI RİSK</v>
      </c>
      <c r="S4037" s="84" t="s">
        <v>5091</v>
      </c>
      <c r="T4037" s="83" t="s">
        <v>4895</v>
      </c>
      <c r="U4037" s="155" t="s">
        <v>206</v>
      </c>
      <c r="V4037" s="234" t="s">
        <v>5092</v>
      </c>
      <c r="W4037" s="85" t="s">
        <v>558</v>
      </c>
      <c r="X4037" s="82" t="s">
        <v>208</v>
      </c>
      <c r="Y4037" s="83">
        <v>0.5</v>
      </c>
      <c r="Z4037" s="83">
        <v>1</v>
      </c>
      <c r="AA4037" s="83">
        <v>7</v>
      </c>
      <c r="AB4037" s="240">
        <f t="shared" si="302"/>
        <v>3.5</v>
      </c>
      <c r="AC4037" s="240" t="str">
        <f t="shared" si="303"/>
        <v>DÜŞÜK RİSK</v>
      </c>
      <c r="AD4037" s="81" t="s">
        <v>4986</v>
      </c>
      <c r="AE4037" s="81" t="s">
        <v>4861</v>
      </c>
      <c r="AF4037" s="81" t="s">
        <v>558</v>
      </c>
      <c r="AG4037" s="83" t="s">
        <v>5086</v>
      </c>
    </row>
    <row r="4038" spans="1:33" ht="140" x14ac:dyDescent="0.45">
      <c r="A4038" s="152">
        <v>4031</v>
      </c>
      <c r="B4038" s="160">
        <v>45896</v>
      </c>
      <c r="C4038" s="83" t="s">
        <v>72</v>
      </c>
      <c r="D4038" s="81" t="s">
        <v>155</v>
      </c>
      <c r="E4038" s="154" t="s">
        <v>3710</v>
      </c>
      <c r="F4038" s="154" t="s">
        <v>4915</v>
      </c>
      <c r="G4038" s="83" t="s">
        <v>5093</v>
      </c>
      <c r="H4038" s="83" t="s">
        <v>5094</v>
      </c>
      <c r="I4038" s="83" t="s">
        <v>5083</v>
      </c>
      <c r="J4038" s="83" t="s">
        <v>5095</v>
      </c>
      <c r="K4038" s="83" t="s">
        <v>1008</v>
      </c>
      <c r="L4038" s="84" t="s">
        <v>5096</v>
      </c>
      <c r="M4038" s="84" t="s">
        <v>208</v>
      </c>
      <c r="N4038" s="83">
        <v>6</v>
      </c>
      <c r="O4038" s="83">
        <v>0.5</v>
      </c>
      <c r="P4038" s="83">
        <v>7</v>
      </c>
      <c r="Q4038" s="241">
        <f t="shared" si="300"/>
        <v>21</v>
      </c>
      <c r="R4038" s="240" t="str">
        <f t="shared" si="301"/>
        <v>OLASI RİSK</v>
      </c>
      <c r="S4038" s="84" t="s">
        <v>5097</v>
      </c>
      <c r="T4038" s="83" t="s">
        <v>4895</v>
      </c>
      <c r="U4038" s="155" t="s">
        <v>206</v>
      </c>
      <c r="V4038" s="234" t="s">
        <v>5098</v>
      </c>
      <c r="W4038" s="85" t="s">
        <v>558</v>
      </c>
      <c r="X4038" s="82" t="s">
        <v>208</v>
      </c>
      <c r="Y4038" s="83">
        <v>0.5</v>
      </c>
      <c r="Z4038" s="83">
        <v>1</v>
      </c>
      <c r="AA4038" s="83">
        <v>7</v>
      </c>
      <c r="AB4038" s="240">
        <f t="shared" si="302"/>
        <v>3.5</v>
      </c>
      <c r="AC4038" s="240" t="str">
        <f t="shared" si="303"/>
        <v>DÜŞÜK RİSK</v>
      </c>
      <c r="AD4038" s="81" t="s">
        <v>4903</v>
      </c>
      <c r="AE4038" s="81" t="s">
        <v>4861</v>
      </c>
      <c r="AF4038" s="81" t="s">
        <v>558</v>
      </c>
      <c r="AG4038" s="83" t="s">
        <v>5086</v>
      </c>
    </row>
    <row r="4039" spans="1:33" ht="140" x14ac:dyDescent="0.45">
      <c r="A4039" s="152">
        <v>4032</v>
      </c>
      <c r="B4039" s="160">
        <v>45896</v>
      </c>
      <c r="C4039" s="83" t="s">
        <v>72</v>
      </c>
      <c r="D4039" s="81" t="s">
        <v>155</v>
      </c>
      <c r="E4039" s="154" t="s">
        <v>3710</v>
      </c>
      <c r="F4039" s="154" t="s">
        <v>5099</v>
      </c>
      <c r="G4039" s="83" t="s">
        <v>5100</v>
      </c>
      <c r="H4039" s="83" t="s">
        <v>5101</v>
      </c>
      <c r="I4039" s="83" t="s">
        <v>5083</v>
      </c>
      <c r="J4039" s="83" t="s">
        <v>5102</v>
      </c>
      <c r="K4039" s="83" t="s">
        <v>1008</v>
      </c>
      <c r="L4039" s="84" t="s">
        <v>5103</v>
      </c>
      <c r="M4039" s="84" t="s">
        <v>208</v>
      </c>
      <c r="N4039" s="83">
        <v>6</v>
      </c>
      <c r="O4039" s="83">
        <v>0.5</v>
      </c>
      <c r="P4039" s="83">
        <v>7</v>
      </c>
      <c r="Q4039" s="241">
        <f t="shared" si="300"/>
        <v>21</v>
      </c>
      <c r="R4039" s="240" t="str">
        <f t="shared" ref="R4039:R4070" si="304">IF(Q4039="","",IF(AND(Q4039&gt;=0,Q4039&lt;20),"DÜŞÜK RİSK",IF(AND(Q4039&gt;=20,Q4039&lt;70),"OLASI RİSK",IF(AND(Q4039&gt;=70,Q4039&lt;200),"ÖNEMLİ RİSK",IF(AND(Q4039&gt;=200,Q4039&lt;400),"YÜKSEK RİSK",IF(Q4039&gt;=400,"KABUL EDİLEMEZ RİSK",""))))))</f>
        <v>OLASI RİSK</v>
      </c>
      <c r="S4039" s="84" t="s">
        <v>5104</v>
      </c>
      <c r="T4039" s="83" t="s">
        <v>4895</v>
      </c>
      <c r="U4039" s="155" t="s">
        <v>206</v>
      </c>
      <c r="V4039" s="234" t="s">
        <v>5105</v>
      </c>
      <c r="W4039" s="85" t="s">
        <v>558</v>
      </c>
      <c r="X4039" s="82" t="s">
        <v>208</v>
      </c>
      <c r="Y4039" s="83">
        <v>0.5</v>
      </c>
      <c r="Z4039" s="83">
        <v>1</v>
      </c>
      <c r="AA4039" s="83">
        <v>7</v>
      </c>
      <c r="AB4039" s="240">
        <f t="shared" si="302"/>
        <v>3.5</v>
      </c>
      <c r="AC4039" s="240" t="str">
        <f t="shared" ref="AC4039:AC4070" si="305">IF(AB4039="","",IF(AND(AB4039&gt;=0,AB4039&lt;20),"DÜŞÜK RİSK",IF(AND(AB4039&gt;=20,AB4039&lt;70),"OLASI RİSK",IF(AND(AB4039&gt;=70,AB4039&lt;200),"ÖNEMLİ RİSK",IF(AND(AB4039&gt;=200,AB4039&lt;400),"YÜKSEK RİSK",IF(AB4039&gt;=400,"KABUL EDİLEMEZ RİSK",""))))))</f>
        <v>DÜŞÜK RİSK</v>
      </c>
      <c r="AD4039" s="81" t="s">
        <v>5106</v>
      </c>
      <c r="AE4039" s="81" t="s">
        <v>4861</v>
      </c>
      <c r="AF4039" s="81" t="s">
        <v>558</v>
      </c>
      <c r="AG4039" s="83" t="s">
        <v>5086</v>
      </c>
    </row>
    <row r="4040" spans="1:33" ht="140" x14ac:dyDescent="0.45">
      <c r="A4040" s="152">
        <v>4033</v>
      </c>
      <c r="B4040" s="160">
        <v>45896</v>
      </c>
      <c r="C4040" s="81" t="s">
        <v>72</v>
      </c>
      <c r="D4040" s="81" t="s">
        <v>155</v>
      </c>
      <c r="E4040" s="154" t="s">
        <v>3710</v>
      </c>
      <c r="F4040" s="154" t="s">
        <v>4646</v>
      </c>
      <c r="G4040" s="83" t="s">
        <v>5107</v>
      </c>
      <c r="H4040" s="83" t="s">
        <v>5108</v>
      </c>
      <c r="I4040" s="83" t="s">
        <v>5109</v>
      </c>
      <c r="J4040" s="83" t="s">
        <v>5110</v>
      </c>
      <c r="K4040" s="83" t="s">
        <v>515</v>
      </c>
      <c r="L4040" s="84" t="s">
        <v>5111</v>
      </c>
      <c r="M4040" s="84" t="s">
        <v>208</v>
      </c>
      <c r="N4040" s="83">
        <v>6</v>
      </c>
      <c r="O4040" s="83">
        <v>0.5</v>
      </c>
      <c r="P4040" s="83">
        <v>7</v>
      </c>
      <c r="Q4040" s="241">
        <f t="shared" si="300"/>
        <v>21</v>
      </c>
      <c r="R4040" s="240" t="str">
        <f t="shared" si="304"/>
        <v>OLASI RİSK</v>
      </c>
      <c r="S4040" s="84" t="s">
        <v>5112</v>
      </c>
      <c r="T4040" s="83" t="s">
        <v>4895</v>
      </c>
      <c r="U4040" s="155" t="s">
        <v>206</v>
      </c>
      <c r="V4040" s="234" t="s">
        <v>5113</v>
      </c>
      <c r="W4040" s="85" t="s">
        <v>558</v>
      </c>
      <c r="X4040" s="82" t="s">
        <v>208</v>
      </c>
      <c r="Y4040" s="83">
        <v>0.5</v>
      </c>
      <c r="Z4040" s="83">
        <v>1</v>
      </c>
      <c r="AA4040" s="83">
        <v>7</v>
      </c>
      <c r="AB4040" s="240">
        <f t="shared" si="302"/>
        <v>3.5</v>
      </c>
      <c r="AC4040" s="240" t="str">
        <f t="shared" si="305"/>
        <v>DÜŞÜK RİSK</v>
      </c>
      <c r="AD4040" s="81" t="s">
        <v>5114</v>
      </c>
      <c r="AE4040" s="81" t="s">
        <v>4861</v>
      </c>
      <c r="AF4040" s="81" t="s">
        <v>558</v>
      </c>
      <c r="AG4040" s="83" t="s">
        <v>5086</v>
      </c>
    </row>
    <row r="4041" spans="1:33" ht="140" x14ac:dyDescent="0.45">
      <c r="A4041" s="152">
        <v>4034</v>
      </c>
      <c r="B4041" s="160">
        <v>45896</v>
      </c>
      <c r="C4041" s="83" t="s">
        <v>60</v>
      </c>
      <c r="D4041" s="81" t="s">
        <v>6762</v>
      </c>
      <c r="E4041" s="154" t="s">
        <v>3710</v>
      </c>
      <c r="F4041" s="154" t="s">
        <v>5029</v>
      </c>
      <c r="G4041" s="83" t="s">
        <v>5030</v>
      </c>
      <c r="H4041" s="83" t="s">
        <v>5115</v>
      </c>
      <c r="I4041" s="83" t="s">
        <v>5116</v>
      </c>
      <c r="J4041" s="83" t="s">
        <v>5117</v>
      </c>
      <c r="K4041" s="83" t="s">
        <v>1008</v>
      </c>
      <c r="L4041" s="84" t="s">
        <v>5118</v>
      </c>
      <c r="M4041" s="84" t="s">
        <v>208</v>
      </c>
      <c r="N4041" s="83">
        <v>6</v>
      </c>
      <c r="O4041" s="83">
        <v>0.5</v>
      </c>
      <c r="P4041" s="83">
        <v>7</v>
      </c>
      <c r="Q4041" s="241">
        <f t="shared" si="300"/>
        <v>21</v>
      </c>
      <c r="R4041" s="240" t="str">
        <f t="shared" si="304"/>
        <v>OLASI RİSK</v>
      </c>
      <c r="S4041" s="84" t="s">
        <v>5119</v>
      </c>
      <c r="T4041" s="83" t="s">
        <v>4895</v>
      </c>
      <c r="U4041" s="155" t="s">
        <v>206</v>
      </c>
      <c r="V4041" s="234" t="s">
        <v>5120</v>
      </c>
      <c r="W4041" s="85" t="s">
        <v>558</v>
      </c>
      <c r="X4041" s="82" t="s">
        <v>208</v>
      </c>
      <c r="Y4041" s="83">
        <v>0.5</v>
      </c>
      <c r="Z4041" s="83">
        <v>1</v>
      </c>
      <c r="AA4041" s="83">
        <v>7</v>
      </c>
      <c r="AB4041" s="240">
        <f t="shared" si="302"/>
        <v>3.5</v>
      </c>
      <c r="AC4041" s="240" t="str">
        <f t="shared" si="305"/>
        <v>DÜŞÜK RİSK</v>
      </c>
      <c r="AD4041" s="81" t="s">
        <v>5121</v>
      </c>
      <c r="AE4041" s="81" t="s">
        <v>4861</v>
      </c>
      <c r="AF4041" s="81" t="s">
        <v>558</v>
      </c>
      <c r="AG4041" s="83" t="s">
        <v>5122</v>
      </c>
    </row>
    <row r="4042" spans="1:33" ht="140" x14ac:dyDescent="0.45">
      <c r="A4042" s="152">
        <v>4035</v>
      </c>
      <c r="B4042" s="160">
        <v>45896</v>
      </c>
      <c r="C4042" s="83" t="s">
        <v>60</v>
      </c>
      <c r="D4042" s="81" t="s">
        <v>6762</v>
      </c>
      <c r="E4042" s="154" t="s">
        <v>3710</v>
      </c>
      <c r="F4042" s="154" t="s">
        <v>5029</v>
      </c>
      <c r="G4042" s="83" t="s">
        <v>5123</v>
      </c>
      <c r="H4042" s="83" t="s">
        <v>5124</v>
      </c>
      <c r="I4042" s="83" t="s">
        <v>3126</v>
      </c>
      <c r="J4042" s="83" t="s">
        <v>5125</v>
      </c>
      <c r="K4042" s="83" t="s">
        <v>2648</v>
      </c>
      <c r="L4042" s="84" t="s">
        <v>5126</v>
      </c>
      <c r="M4042" s="84" t="s">
        <v>208</v>
      </c>
      <c r="N4042" s="83">
        <v>6</v>
      </c>
      <c r="O4042" s="83">
        <v>0.5</v>
      </c>
      <c r="P4042" s="83">
        <v>7</v>
      </c>
      <c r="Q4042" s="241">
        <f t="shared" si="300"/>
        <v>21</v>
      </c>
      <c r="R4042" s="240" t="str">
        <f t="shared" si="304"/>
        <v>OLASI RİSK</v>
      </c>
      <c r="S4042" s="84" t="s">
        <v>5127</v>
      </c>
      <c r="T4042" s="83" t="s">
        <v>4895</v>
      </c>
      <c r="U4042" s="155" t="s">
        <v>206</v>
      </c>
      <c r="V4042" s="234" t="s">
        <v>5128</v>
      </c>
      <c r="W4042" s="85" t="s">
        <v>558</v>
      </c>
      <c r="X4042" s="82" t="s">
        <v>208</v>
      </c>
      <c r="Y4042" s="83">
        <v>0.5</v>
      </c>
      <c r="Z4042" s="83">
        <v>1</v>
      </c>
      <c r="AA4042" s="83">
        <v>7</v>
      </c>
      <c r="AB4042" s="240">
        <f t="shared" si="302"/>
        <v>3.5</v>
      </c>
      <c r="AC4042" s="240" t="str">
        <f t="shared" si="305"/>
        <v>DÜŞÜK RİSK</v>
      </c>
      <c r="AD4042" s="81" t="s">
        <v>5129</v>
      </c>
      <c r="AE4042" s="81" t="s">
        <v>4861</v>
      </c>
      <c r="AF4042" s="81" t="s">
        <v>558</v>
      </c>
      <c r="AG4042" s="83" t="s">
        <v>5130</v>
      </c>
    </row>
    <row r="4043" spans="1:33" ht="140" x14ac:dyDescent="0.45">
      <c r="A4043" s="152">
        <v>4036</v>
      </c>
      <c r="B4043" s="160">
        <v>45896</v>
      </c>
      <c r="C4043" s="83" t="s">
        <v>60</v>
      </c>
      <c r="D4043" s="81" t="s">
        <v>6762</v>
      </c>
      <c r="E4043" s="154" t="s">
        <v>3710</v>
      </c>
      <c r="F4043" s="154" t="s">
        <v>5131</v>
      </c>
      <c r="G4043" s="83" t="s">
        <v>5100</v>
      </c>
      <c r="H4043" s="83" t="s">
        <v>5132</v>
      </c>
      <c r="I4043" s="83" t="s">
        <v>5133</v>
      </c>
      <c r="J4043" s="83" t="s">
        <v>5083</v>
      </c>
      <c r="K4043" s="83" t="s">
        <v>1008</v>
      </c>
      <c r="L4043" s="84" t="s">
        <v>5134</v>
      </c>
      <c r="M4043" s="84" t="s">
        <v>208</v>
      </c>
      <c r="N4043" s="83">
        <v>6</v>
      </c>
      <c r="O4043" s="83">
        <v>0.5</v>
      </c>
      <c r="P4043" s="83">
        <v>7</v>
      </c>
      <c r="Q4043" s="241">
        <f t="shared" si="300"/>
        <v>21</v>
      </c>
      <c r="R4043" s="240" t="str">
        <f t="shared" si="304"/>
        <v>OLASI RİSK</v>
      </c>
      <c r="S4043" s="84" t="s">
        <v>5136</v>
      </c>
      <c r="T4043" s="83" t="s">
        <v>4895</v>
      </c>
      <c r="U4043" s="155" t="s">
        <v>206</v>
      </c>
      <c r="V4043" s="234" t="s">
        <v>5135</v>
      </c>
      <c r="W4043" s="85" t="s">
        <v>558</v>
      </c>
      <c r="X4043" s="82" t="s">
        <v>208</v>
      </c>
      <c r="Y4043" s="83">
        <v>0.5</v>
      </c>
      <c r="Z4043" s="83">
        <v>1</v>
      </c>
      <c r="AA4043" s="83">
        <v>7</v>
      </c>
      <c r="AB4043" s="240">
        <f t="shared" si="302"/>
        <v>3.5</v>
      </c>
      <c r="AC4043" s="240" t="str">
        <f t="shared" si="305"/>
        <v>DÜŞÜK RİSK</v>
      </c>
      <c r="AD4043" s="81" t="s">
        <v>5137</v>
      </c>
      <c r="AE4043" s="81" t="s">
        <v>4861</v>
      </c>
      <c r="AF4043" s="81" t="s">
        <v>558</v>
      </c>
      <c r="AG4043" s="83" t="s">
        <v>5086</v>
      </c>
    </row>
    <row r="4044" spans="1:33" ht="140" x14ac:dyDescent="0.45">
      <c r="A4044" s="152">
        <v>4037</v>
      </c>
      <c r="B4044" s="160">
        <v>45896</v>
      </c>
      <c r="C4044" s="83" t="s">
        <v>60</v>
      </c>
      <c r="D4044" s="81" t="s">
        <v>6762</v>
      </c>
      <c r="E4044" s="154" t="s">
        <v>3710</v>
      </c>
      <c r="F4044" s="154" t="s">
        <v>4665</v>
      </c>
      <c r="G4044" s="83" t="s">
        <v>5100</v>
      </c>
      <c r="H4044" s="83" t="s">
        <v>5138</v>
      </c>
      <c r="I4044" s="83" t="s">
        <v>5139</v>
      </c>
      <c r="J4044" s="83" t="s">
        <v>5083</v>
      </c>
      <c r="K4044" s="83" t="s">
        <v>1008</v>
      </c>
      <c r="L4044" s="84" t="s">
        <v>5140</v>
      </c>
      <c r="M4044" s="84" t="s">
        <v>208</v>
      </c>
      <c r="N4044" s="83">
        <v>6</v>
      </c>
      <c r="O4044" s="83">
        <v>0.5</v>
      </c>
      <c r="P4044" s="83">
        <v>7</v>
      </c>
      <c r="Q4044" s="241">
        <f t="shared" si="300"/>
        <v>21</v>
      </c>
      <c r="R4044" s="240" t="str">
        <f t="shared" si="304"/>
        <v>OLASI RİSK</v>
      </c>
      <c r="S4044" s="84" t="s">
        <v>5141</v>
      </c>
      <c r="T4044" s="83" t="s">
        <v>4895</v>
      </c>
      <c r="U4044" s="155" t="s">
        <v>206</v>
      </c>
      <c r="V4044" s="234" t="s">
        <v>5142</v>
      </c>
      <c r="W4044" s="85" t="s">
        <v>558</v>
      </c>
      <c r="X4044" s="82" t="s">
        <v>208</v>
      </c>
      <c r="Y4044" s="83">
        <v>0.5</v>
      </c>
      <c r="Z4044" s="83">
        <v>1</v>
      </c>
      <c r="AA4044" s="83">
        <v>7</v>
      </c>
      <c r="AB4044" s="240">
        <f t="shared" si="302"/>
        <v>3.5</v>
      </c>
      <c r="AC4044" s="240" t="str">
        <f t="shared" si="305"/>
        <v>DÜŞÜK RİSK</v>
      </c>
      <c r="AD4044" s="81" t="s">
        <v>4903</v>
      </c>
      <c r="AE4044" s="81" t="s">
        <v>4861</v>
      </c>
      <c r="AF4044" s="81" t="s">
        <v>558</v>
      </c>
      <c r="AG4044" s="83" t="s">
        <v>5122</v>
      </c>
    </row>
    <row r="4045" spans="1:33" ht="140" x14ac:dyDescent="0.45">
      <c r="A4045" s="152">
        <v>4038</v>
      </c>
      <c r="B4045" s="160">
        <v>45896</v>
      </c>
      <c r="C4045" s="83" t="s">
        <v>60</v>
      </c>
      <c r="D4045" s="81" t="s">
        <v>6762</v>
      </c>
      <c r="E4045" s="154" t="s">
        <v>3710</v>
      </c>
      <c r="F4045" s="154" t="s">
        <v>4665</v>
      </c>
      <c r="G4045" s="83" t="s">
        <v>5100</v>
      </c>
      <c r="H4045" s="83" t="s">
        <v>5143</v>
      </c>
      <c r="I4045" s="83" t="s">
        <v>5144</v>
      </c>
      <c r="J4045" s="83" t="s">
        <v>5095</v>
      </c>
      <c r="K4045" s="83" t="s">
        <v>1008</v>
      </c>
      <c r="L4045" s="84" t="s">
        <v>5145</v>
      </c>
      <c r="M4045" s="84" t="s">
        <v>208</v>
      </c>
      <c r="N4045" s="83">
        <v>6</v>
      </c>
      <c r="O4045" s="83">
        <v>0.5</v>
      </c>
      <c r="P4045" s="83">
        <v>7</v>
      </c>
      <c r="Q4045" s="241">
        <f t="shared" si="300"/>
        <v>21</v>
      </c>
      <c r="R4045" s="240" t="str">
        <f t="shared" si="304"/>
        <v>OLASI RİSK</v>
      </c>
      <c r="S4045" s="84" t="s">
        <v>5146</v>
      </c>
      <c r="T4045" s="83" t="s">
        <v>131</v>
      </c>
      <c r="U4045" s="155" t="s">
        <v>206</v>
      </c>
      <c r="V4045" s="234" t="s">
        <v>5147</v>
      </c>
      <c r="W4045" s="85" t="s">
        <v>558</v>
      </c>
      <c r="X4045" s="82" t="s">
        <v>208</v>
      </c>
      <c r="Y4045" s="83">
        <v>0.5</v>
      </c>
      <c r="Z4045" s="83">
        <v>1</v>
      </c>
      <c r="AA4045" s="83">
        <v>7</v>
      </c>
      <c r="AB4045" s="240">
        <f t="shared" si="302"/>
        <v>3.5</v>
      </c>
      <c r="AC4045" s="240" t="str">
        <f t="shared" si="305"/>
        <v>DÜŞÜK RİSK</v>
      </c>
      <c r="AD4045" s="81" t="s">
        <v>5148</v>
      </c>
      <c r="AE4045" s="81" t="s">
        <v>131</v>
      </c>
      <c r="AF4045" s="81" t="s">
        <v>558</v>
      </c>
      <c r="AG4045" s="83" t="s">
        <v>5086</v>
      </c>
    </row>
    <row r="4046" spans="1:33" ht="140" x14ac:dyDescent="0.45">
      <c r="A4046" s="152">
        <v>4039</v>
      </c>
      <c r="B4046" s="160">
        <v>45896</v>
      </c>
      <c r="C4046" s="83" t="s">
        <v>72</v>
      </c>
      <c r="D4046" s="81" t="s">
        <v>155</v>
      </c>
      <c r="E4046" s="154" t="s">
        <v>3710</v>
      </c>
      <c r="F4046" s="154" t="s">
        <v>4910</v>
      </c>
      <c r="G4046" s="83" t="s">
        <v>5149</v>
      </c>
      <c r="H4046" s="83" t="s">
        <v>5150</v>
      </c>
      <c r="I4046" s="83" t="s">
        <v>4297</v>
      </c>
      <c r="J4046" s="83" t="s">
        <v>5151</v>
      </c>
      <c r="K4046" s="83" t="s">
        <v>5152</v>
      </c>
      <c r="L4046" s="84" t="s">
        <v>5153</v>
      </c>
      <c r="M4046" s="84" t="s">
        <v>208</v>
      </c>
      <c r="N4046" s="83">
        <v>6</v>
      </c>
      <c r="O4046" s="83">
        <v>0.5</v>
      </c>
      <c r="P4046" s="83">
        <v>7</v>
      </c>
      <c r="Q4046" s="241">
        <f t="shared" si="300"/>
        <v>21</v>
      </c>
      <c r="R4046" s="240" t="str">
        <f t="shared" si="304"/>
        <v>OLASI RİSK</v>
      </c>
      <c r="S4046" s="84" t="s">
        <v>5154</v>
      </c>
      <c r="T4046" s="83" t="s">
        <v>4895</v>
      </c>
      <c r="U4046" s="155" t="s">
        <v>206</v>
      </c>
      <c r="V4046" s="234" t="s">
        <v>5155</v>
      </c>
      <c r="W4046" s="85" t="s">
        <v>558</v>
      </c>
      <c r="X4046" s="82" t="s">
        <v>208</v>
      </c>
      <c r="Y4046" s="83">
        <v>0.5</v>
      </c>
      <c r="Z4046" s="83">
        <v>1</v>
      </c>
      <c r="AA4046" s="83">
        <v>7</v>
      </c>
      <c r="AB4046" s="240">
        <f t="shared" si="302"/>
        <v>3.5</v>
      </c>
      <c r="AC4046" s="240" t="str">
        <f t="shared" si="305"/>
        <v>DÜŞÜK RİSK</v>
      </c>
      <c r="AD4046" s="81" t="s">
        <v>5156</v>
      </c>
      <c r="AE4046" s="81" t="s">
        <v>4895</v>
      </c>
      <c r="AF4046" s="81" t="s">
        <v>558</v>
      </c>
      <c r="AG4046" s="83" t="s">
        <v>5086</v>
      </c>
    </row>
    <row r="4047" spans="1:33" ht="140" x14ac:dyDescent="0.45">
      <c r="A4047" s="152">
        <v>4040</v>
      </c>
      <c r="B4047" s="160">
        <v>45896</v>
      </c>
      <c r="C4047" s="81" t="s">
        <v>66</v>
      </c>
      <c r="D4047" s="81" t="s">
        <v>6757</v>
      </c>
      <c r="E4047" s="154" t="s">
        <v>3710</v>
      </c>
      <c r="F4047" s="154" t="s">
        <v>5131</v>
      </c>
      <c r="G4047" s="83" t="s">
        <v>5157</v>
      </c>
      <c r="H4047" s="83" t="s">
        <v>5158</v>
      </c>
      <c r="I4047" s="83" t="s">
        <v>5159</v>
      </c>
      <c r="J4047" s="83" t="s">
        <v>5160</v>
      </c>
      <c r="K4047" s="83" t="s">
        <v>515</v>
      </c>
      <c r="L4047" s="84" t="s">
        <v>5161</v>
      </c>
      <c r="M4047" s="84" t="s">
        <v>208</v>
      </c>
      <c r="N4047" s="83">
        <v>6</v>
      </c>
      <c r="O4047" s="83">
        <v>0.5</v>
      </c>
      <c r="P4047" s="83">
        <v>7</v>
      </c>
      <c r="Q4047" s="241">
        <f t="shared" si="300"/>
        <v>21</v>
      </c>
      <c r="R4047" s="240" t="str">
        <f t="shared" si="304"/>
        <v>OLASI RİSK</v>
      </c>
      <c r="S4047" s="84" t="s">
        <v>5162</v>
      </c>
      <c r="T4047" s="83" t="s">
        <v>4895</v>
      </c>
      <c r="U4047" s="155" t="s">
        <v>206</v>
      </c>
      <c r="V4047" s="234" t="s">
        <v>5163</v>
      </c>
      <c r="W4047" s="85" t="s">
        <v>558</v>
      </c>
      <c r="X4047" s="82" t="s">
        <v>208</v>
      </c>
      <c r="Y4047" s="83">
        <v>0.5</v>
      </c>
      <c r="Z4047" s="83">
        <v>1</v>
      </c>
      <c r="AA4047" s="83">
        <v>7</v>
      </c>
      <c r="AB4047" s="240">
        <f t="shared" si="302"/>
        <v>3.5</v>
      </c>
      <c r="AC4047" s="240" t="str">
        <f t="shared" si="305"/>
        <v>DÜŞÜK RİSK</v>
      </c>
      <c r="AD4047" s="81" t="s">
        <v>4903</v>
      </c>
      <c r="AE4047" s="81" t="s">
        <v>4895</v>
      </c>
      <c r="AF4047" s="81" t="s">
        <v>558</v>
      </c>
      <c r="AG4047" s="83" t="s">
        <v>4866</v>
      </c>
    </row>
    <row r="4048" spans="1:33" ht="140" x14ac:dyDescent="0.45">
      <c r="A4048" s="152">
        <v>4041</v>
      </c>
      <c r="B4048" s="160">
        <v>45896</v>
      </c>
      <c r="C4048" s="81" t="s">
        <v>66</v>
      </c>
      <c r="D4048" s="81" t="s">
        <v>6757</v>
      </c>
      <c r="E4048" s="154" t="s">
        <v>3710</v>
      </c>
      <c r="F4048" s="154" t="s">
        <v>5131</v>
      </c>
      <c r="G4048" s="83" t="s">
        <v>5164</v>
      </c>
      <c r="H4048" s="83" t="s">
        <v>6301</v>
      </c>
      <c r="I4048" s="83" t="s">
        <v>5165</v>
      </c>
      <c r="J4048" s="83" t="s">
        <v>5166</v>
      </c>
      <c r="K4048" s="83" t="s">
        <v>515</v>
      </c>
      <c r="L4048" s="84" t="s">
        <v>5167</v>
      </c>
      <c r="M4048" s="84" t="s">
        <v>208</v>
      </c>
      <c r="N4048" s="83">
        <v>6</v>
      </c>
      <c r="O4048" s="83">
        <v>0.5</v>
      </c>
      <c r="P4048" s="83">
        <v>7</v>
      </c>
      <c r="Q4048" s="241">
        <f t="shared" si="300"/>
        <v>21</v>
      </c>
      <c r="R4048" s="240" t="str">
        <f t="shared" si="304"/>
        <v>OLASI RİSK</v>
      </c>
      <c r="S4048" s="84" t="s">
        <v>5168</v>
      </c>
      <c r="T4048" s="83" t="s">
        <v>4895</v>
      </c>
      <c r="U4048" s="155" t="s">
        <v>206</v>
      </c>
      <c r="V4048" s="234" t="s">
        <v>5169</v>
      </c>
      <c r="W4048" s="85" t="s">
        <v>558</v>
      </c>
      <c r="X4048" s="82" t="s">
        <v>208</v>
      </c>
      <c r="Y4048" s="83">
        <v>0.5</v>
      </c>
      <c r="Z4048" s="83">
        <v>1</v>
      </c>
      <c r="AA4048" s="83">
        <v>7</v>
      </c>
      <c r="AB4048" s="240">
        <f t="shared" si="302"/>
        <v>3.5</v>
      </c>
      <c r="AC4048" s="240" t="str">
        <f t="shared" si="305"/>
        <v>DÜŞÜK RİSK</v>
      </c>
      <c r="AD4048" s="81" t="s">
        <v>4986</v>
      </c>
      <c r="AE4048" s="81" t="s">
        <v>4895</v>
      </c>
      <c r="AF4048" s="81" t="s">
        <v>558</v>
      </c>
      <c r="AG4048" s="83" t="s">
        <v>4866</v>
      </c>
    </row>
    <row r="4049" spans="1:33" ht="140" x14ac:dyDescent="0.45">
      <c r="A4049" s="152">
        <v>4042</v>
      </c>
      <c r="B4049" s="160">
        <v>45896</v>
      </c>
      <c r="C4049" s="81" t="s">
        <v>66</v>
      </c>
      <c r="D4049" s="81" t="s">
        <v>6757</v>
      </c>
      <c r="E4049" s="154" t="s">
        <v>3710</v>
      </c>
      <c r="F4049" s="154" t="s">
        <v>5131</v>
      </c>
      <c r="G4049" s="83" t="s">
        <v>5164</v>
      </c>
      <c r="H4049" s="83" t="s">
        <v>5170</v>
      </c>
      <c r="I4049" s="83" t="s">
        <v>927</v>
      </c>
      <c r="J4049" s="83" t="s">
        <v>299</v>
      </c>
      <c r="K4049" s="83" t="s">
        <v>515</v>
      </c>
      <c r="L4049" s="84" t="s">
        <v>5171</v>
      </c>
      <c r="M4049" s="84" t="s">
        <v>208</v>
      </c>
      <c r="N4049" s="83">
        <v>6</v>
      </c>
      <c r="O4049" s="83">
        <v>0.5</v>
      </c>
      <c r="P4049" s="83">
        <v>7</v>
      </c>
      <c r="Q4049" s="241">
        <f t="shared" si="300"/>
        <v>21</v>
      </c>
      <c r="R4049" s="240" t="str">
        <f t="shared" si="304"/>
        <v>OLASI RİSK</v>
      </c>
      <c r="S4049" s="84" t="s">
        <v>5172</v>
      </c>
      <c r="T4049" s="83" t="s">
        <v>4895</v>
      </c>
      <c r="U4049" s="155" t="s">
        <v>206</v>
      </c>
      <c r="V4049" s="234" t="s">
        <v>5173</v>
      </c>
      <c r="W4049" s="85" t="s">
        <v>558</v>
      </c>
      <c r="X4049" s="82" t="s">
        <v>208</v>
      </c>
      <c r="Y4049" s="83">
        <v>0.5</v>
      </c>
      <c r="Z4049" s="83">
        <v>1</v>
      </c>
      <c r="AA4049" s="83">
        <v>7</v>
      </c>
      <c r="AB4049" s="240">
        <f t="shared" si="302"/>
        <v>3.5</v>
      </c>
      <c r="AC4049" s="240" t="str">
        <f t="shared" si="305"/>
        <v>DÜŞÜK RİSK</v>
      </c>
      <c r="AD4049" s="81" t="s">
        <v>5174</v>
      </c>
      <c r="AE4049" s="81" t="s">
        <v>4895</v>
      </c>
      <c r="AF4049" s="81" t="s">
        <v>558</v>
      </c>
      <c r="AG4049" s="83" t="s">
        <v>860</v>
      </c>
    </row>
    <row r="4050" spans="1:33" ht="140" x14ac:dyDescent="0.45">
      <c r="A4050" s="152">
        <v>4043</v>
      </c>
      <c r="B4050" s="160">
        <v>45896</v>
      </c>
      <c r="C4050" s="81" t="s">
        <v>6759</v>
      </c>
      <c r="D4050" s="81" t="s">
        <v>157</v>
      </c>
      <c r="E4050" s="154" t="s">
        <v>3710</v>
      </c>
      <c r="F4050" s="154" t="s">
        <v>4915</v>
      </c>
      <c r="G4050" s="83" t="s">
        <v>5175</v>
      </c>
      <c r="H4050" s="83" t="s">
        <v>5176</v>
      </c>
      <c r="I4050" s="83" t="s">
        <v>5177</v>
      </c>
      <c r="J4050" s="83" t="s">
        <v>4328</v>
      </c>
      <c r="K4050" s="83" t="s">
        <v>515</v>
      </c>
      <c r="L4050" s="84" t="s">
        <v>5178</v>
      </c>
      <c r="M4050" s="84" t="s">
        <v>208</v>
      </c>
      <c r="N4050" s="83">
        <v>6</v>
      </c>
      <c r="O4050" s="83">
        <v>0.5</v>
      </c>
      <c r="P4050" s="83">
        <v>7</v>
      </c>
      <c r="Q4050" s="241">
        <f t="shared" si="300"/>
        <v>21</v>
      </c>
      <c r="R4050" s="240" t="str">
        <f t="shared" si="304"/>
        <v>OLASI RİSK</v>
      </c>
      <c r="S4050" s="84" t="s">
        <v>5179</v>
      </c>
      <c r="T4050" s="83" t="s">
        <v>4895</v>
      </c>
      <c r="U4050" s="155" t="s">
        <v>206</v>
      </c>
      <c r="V4050" s="234" t="s">
        <v>5180</v>
      </c>
      <c r="W4050" s="85" t="s">
        <v>558</v>
      </c>
      <c r="X4050" s="82" t="s">
        <v>208</v>
      </c>
      <c r="Y4050" s="83">
        <v>0.5</v>
      </c>
      <c r="Z4050" s="83">
        <v>1</v>
      </c>
      <c r="AA4050" s="83">
        <v>7</v>
      </c>
      <c r="AB4050" s="240">
        <f t="shared" si="302"/>
        <v>3.5</v>
      </c>
      <c r="AC4050" s="240" t="str">
        <f t="shared" si="305"/>
        <v>DÜŞÜK RİSK</v>
      </c>
      <c r="AD4050" s="81" t="s">
        <v>5181</v>
      </c>
      <c r="AE4050" s="81" t="s">
        <v>4895</v>
      </c>
      <c r="AF4050" s="81" t="s">
        <v>558</v>
      </c>
      <c r="AG4050" s="83" t="s">
        <v>4866</v>
      </c>
    </row>
    <row r="4051" spans="1:33" ht="140" x14ac:dyDescent="0.45">
      <c r="A4051" s="152">
        <v>4044</v>
      </c>
      <c r="B4051" s="160">
        <v>45896</v>
      </c>
      <c r="C4051" s="81" t="s">
        <v>6759</v>
      </c>
      <c r="D4051" s="81" t="s">
        <v>157</v>
      </c>
      <c r="E4051" s="154" t="s">
        <v>3710</v>
      </c>
      <c r="F4051" s="154" t="s">
        <v>4915</v>
      </c>
      <c r="G4051" s="83" t="s">
        <v>5182</v>
      </c>
      <c r="H4051" s="83" t="s">
        <v>5183</v>
      </c>
      <c r="I4051" s="83" t="s">
        <v>5184</v>
      </c>
      <c r="J4051" s="83" t="s">
        <v>4328</v>
      </c>
      <c r="K4051" s="83" t="s">
        <v>515</v>
      </c>
      <c r="L4051" s="84" t="s">
        <v>5185</v>
      </c>
      <c r="M4051" s="84" t="s">
        <v>208</v>
      </c>
      <c r="N4051" s="83">
        <v>6</v>
      </c>
      <c r="O4051" s="83">
        <v>0.5</v>
      </c>
      <c r="P4051" s="83">
        <v>7</v>
      </c>
      <c r="Q4051" s="241">
        <f t="shared" si="300"/>
        <v>21</v>
      </c>
      <c r="R4051" s="240" t="str">
        <f t="shared" si="304"/>
        <v>OLASI RİSK</v>
      </c>
      <c r="S4051" s="84" t="s">
        <v>5021</v>
      </c>
      <c r="T4051" s="83" t="s">
        <v>4895</v>
      </c>
      <c r="U4051" s="155" t="s">
        <v>206</v>
      </c>
      <c r="V4051" s="234" t="s">
        <v>5016</v>
      </c>
      <c r="W4051" s="85" t="s">
        <v>558</v>
      </c>
      <c r="X4051" s="82" t="s">
        <v>208</v>
      </c>
      <c r="Y4051" s="83">
        <v>0.5</v>
      </c>
      <c r="Z4051" s="83">
        <v>1</v>
      </c>
      <c r="AA4051" s="83">
        <v>7</v>
      </c>
      <c r="AB4051" s="240">
        <f t="shared" si="302"/>
        <v>3.5</v>
      </c>
      <c r="AC4051" s="240" t="str">
        <f t="shared" si="305"/>
        <v>DÜŞÜK RİSK</v>
      </c>
      <c r="AD4051" s="81" t="s">
        <v>4929</v>
      </c>
      <c r="AE4051" s="81" t="s">
        <v>4895</v>
      </c>
      <c r="AF4051" s="81" t="s">
        <v>558</v>
      </c>
      <c r="AG4051" s="83" t="s">
        <v>5079</v>
      </c>
    </row>
    <row r="4052" spans="1:33" ht="140" x14ac:dyDescent="0.45">
      <c r="A4052" s="152">
        <v>4045</v>
      </c>
      <c r="B4052" s="160">
        <v>45896</v>
      </c>
      <c r="C4052" s="81" t="s">
        <v>6759</v>
      </c>
      <c r="D4052" s="81" t="s">
        <v>157</v>
      </c>
      <c r="E4052" s="154" t="s">
        <v>3710</v>
      </c>
      <c r="F4052" s="154" t="s">
        <v>4665</v>
      </c>
      <c r="G4052" s="83" t="s">
        <v>890</v>
      </c>
      <c r="H4052" s="83" t="s">
        <v>5186</v>
      </c>
      <c r="I4052" s="83" t="s">
        <v>5187</v>
      </c>
      <c r="J4052" s="83" t="s">
        <v>5188</v>
      </c>
      <c r="K4052" s="83" t="s">
        <v>515</v>
      </c>
      <c r="L4052" s="84" t="s">
        <v>4920</v>
      </c>
      <c r="M4052" s="84" t="s">
        <v>208</v>
      </c>
      <c r="N4052" s="83">
        <v>6</v>
      </c>
      <c r="O4052" s="83">
        <v>0.5</v>
      </c>
      <c r="P4052" s="83">
        <v>7</v>
      </c>
      <c r="Q4052" s="241">
        <f t="shared" si="300"/>
        <v>21</v>
      </c>
      <c r="R4052" s="240" t="str">
        <f t="shared" si="304"/>
        <v>OLASI RİSK</v>
      </c>
      <c r="S4052" s="84" t="s">
        <v>5189</v>
      </c>
      <c r="T4052" s="83" t="s">
        <v>4895</v>
      </c>
      <c r="U4052" s="155" t="s">
        <v>206</v>
      </c>
      <c r="V4052" s="234" t="s">
        <v>5190</v>
      </c>
      <c r="W4052" s="85" t="s">
        <v>558</v>
      </c>
      <c r="X4052" s="82" t="s">
        <v>208</v>
      </c>
      <c r="Y4052" s="83">
        <v>0.5</v>
      </c>
      <c r="Z4052" s="83">
        <v>1</v>
      </c>
      <c r="AA4052" s="83">
        <v>7</v>
      </c>
      <c r="AB4052" s="240">
        <f t="shared" si="302"/>
        <v>3.5</v>
      </c>
      <c r="AC4052" s="240" t="str">
        <f t="shared" si="305"/>
        <v>DÜŞÜK RİSK</v>
      </c>
      <c r="AD4052" s="81" t="s">
        <v>4929</v>
      </c>
      <c r="AE4052" s="81" t="s">
        <v>4895</v>
      </c>
      <c r="AF4052" s="81" t="s">
        <v>558</v>
      </c>
      <c r="AG4052" s="83" t="s">
        <v>288</v>
      </c>
    </row>
    <row r="4053" spans="1:33" ht="140" x14ac:dyDescent="0.45">
      <c r="A4053" s="152">
        <v>4046</v>
      </c>
      <c r="B4053" s="160">
        <v>45896</v>
      </c>
      <c r="C4053" s="81" t="s">
        <v>72</v>
      </c>
      <c r="D4053" s="81" t="s">
        <v>130</v>
      </c>
      <c r="E4053" s="154" t="s">
        <v>3710</v>
      </c>
      <c r="F4053" s="154" t="s">
        <v>4654</v>
      </c>
      <c r="G4053" s="83" t="s">
        <v>5191</v>
      </c>
      <c r="H4053" s="83" t="s">
        <v>1432</v>
      </c>
      <c r="I4053" s="83" t="s">
        <v>5192</v>
      </c>
      <c r="J4053" s="83" t="s">
        <v>5193</v>
      </c>
      <c r="K4053" s="83" t="s">
        <v>515</v>
      </c>
      <c r="L4053" s="84" t="s">
        <v>5194</v>
      </c>
      <c r="M4053" s="84" t="s">
        <v>208</v>
      </c>
      <c r="N4053" s="83">
        <v>6</v>
      </c>
      <c r="O4053" s="83">
        <v>0.5</v>
      </c>
      <c r="P4053" s="83">
        <v>7</v>
      </c>
      <c r="Q4053" s="241">
        <f t="shared" si="300"/>
        <v>21</v>
      </c>
      <c r="R4053" s="240" t="str">
        <f t="shared" si="304"/>
        <v>OLASI RİSK</v>
      </c>
      <c r="S4053" s="84" t="s">
        <v>5195</v>
      </c>
      <c r="T4053" s="83" t="s">
        <v>4895</v>
      </c>
      <c r="U4053" s="155" t="s">
        <v>206</v>
      </c>
      <c r="V4053" s="234" t="s">
        <v>5196</v>
      </c>
      <c r="W4053" s="85" t="s">
        <v>558</v>
      </c>
      <c r="X4053" s="82" t="s">
        <v>208</v>
      </c>
      <c r="Y4053" s="83">
        <v>0.5</v>
      </c>
      <c r="Z4053" s="83">
        <v>1</v>
      </c>
      <c r="AA4053" s="83">
        <v>7</v>
      </c>
      <c r="AB4053" s="240">
        <f t="shared" si="302"/>
        <v>3.5</v>
      </c>
      <c r="AC4053" s="240" t="str">
        <f t="shared" si="305"/>
        <v>DÜŞÜK RİSK</v>
      </c>
      <c r="AD4053" s="81" t="s">
        <v>4863</v>
      </c>
      <c r="AE4053" s="81" t="s">
        <v>4895</v>
      </c>
      <c r="AF4053" s="81" t="s">
        <v>558</v>
      </c>
      <c r="AG4053" s="83" t="s">
        <v>860</v>
      </c>
    </row>
    <row r="4054" spans="1:33" ht="140" x14ac:dyDescent="0.45">
      <c r="A4054" s="152">
        <v>4047</v>
      </c>
      <c r="B4054" s="160">
        <v>45896</v>
      </c>
      <c r="C4054" s="81" t="s">
        <v>72</v>
      </c>
      <c r="D4054" s="81" t="s">
        <v>130</v>
      </c>
      <c r="E4054" s="154" t="s">
        <v>3710</v>
      </c>
      <c r="F4054" s="154" t="s">
        <v>4910</v>
      </c>
      <c r="G4054" s="83" t="s">
        <v>5164</v>
      </c>
      <c r="H4054" s="83" t="s">
        <v>1388</v>
      </c>
      <c r="I4054" s="83" t="s">
        <v>5200</v>
      </c>
      <c r="J4054" s="83" t="s">
        <v>5201</v>
      </c>
      <c r="K4054" s="83" t="s">
        <v>515</v>
      </c>
      <c r="L4054" s="84" t="s">
        <v>5202</v>
      </c>
      <c r="M4054" s="84" t="s">
        <v>208</v>
      </c>
      <c r="N4054" s="83">
        <v>6</v>
      </c>
      <c r="O4054" s="83">
        <v>0.5</v>
      </c>
      <c r="P4054" s="83">
        <v>7</v>
      </c>
      <c r="Q4054" s="241">
        <f t="shared" si="300"/>
        <v>21</v>
      </c>
      <c r="R4054" s="240" t="str">
        <f t="shared" si="304"/>
        <v>OLASI RİSK</v>
      </c>
      <c r="S4054" s="84" t="s">
        <v>5203</v>
      </c>
      <c r="T4054" s="83" t="s">
        <v>191</v>
      </c>
      <c r="U4054" s="155" t="s">
        <v>206</v>
      </c>
      <c r="V4054" s="234" t="s">
        <v>5197</v>
      </c>
      <c r="W4054" s="85" t="s">
        <v>558</v>
      </c>
      <c r="X4054" s="82" t="s">
        <v>208</v>
      </c>
      <c r="Y4054" s="83">
        <v>0.5</v>
      </c>
      <c r="Z4054" s="83">
        <v>1</v>
      </c>
      <c r="AA4054" s="83">
        <v>7</v>
      </c>
      <c r="AB4054" s="240">
        <f t="shared" si="302"/>
        <v>3.5</v>
      </c>
      <c r="AC4054" s="240" t="str">
        <f t="shared" si="305"/>
        <v>DÜŞÜK RİSK</v>
      </c>
      <c r="AD4054" s="81" t="s">
        <v>5198</v>
      </c>
      <c r="AE4054" s="81" t="s">
        <v>191</v>
      </c>
      <c r="AF4054" s="81" t="s">
        <v>558</v>
      </c>
      <c r="AG4054" s="83" t="s">
        <v>5199</v>
      </c>
    </row>
    <row r="4055" spans="1:33" ht="140" x14ac:dyDescent="0.45">
      <c r="A4055" s="152">
        <v>4048</v>
      </c>
      <c r="B4055" s="160">
        <v>45896</v>
      </c>
      <c r="C4055" s="83" t="s">
        <v>72</v>
      </c>
      <c r="D4055" s="81" t="s">
        <v>130</v>
      </c>
      <c r="E4055" s="154" t="s">
        <v>3710</v>
      </c>
      <c r="F4055" s="154" t="s">
        <v>4665</v>
      </c>
      <c r="G4055" s="83" t="s">
        <v>5204</v>
      </c>
      <c r="H4055" s="83" t="s">
        <v>5205</v>
      </c>
      <c r="I4055" s="83" t="s">
        <v>2970</v>
      </c>
      <c r="J4055" s="83" t="s">
        <v>5206</v>
      </c>
      <c r="K4055" s="83" t="s">
        <v>515</v>
      </c>
      <c r="L4055" s="84" t="s">
        <v>5207</v>
      </c>
      <c r="M4055" s="84" t="s">
        <v>208</v>
      </c>
      <c r="N4055" s="83">
        <v>6</v>
      </c>
      <c r="O4055" s="83">
        <v>0.5</v>
      </c>
      <c r="P4055" s="83">
        <v>7</v>
      </c>
      <c r="Q4055" s="241">
        <f t="shared" ref="Q4055" si="306">IF(OR(ISBLANK(N4055)=TRUE,ISBLANK(O4055)=TRUE,ISBLANK(P4055)=TRUE),"",PRODUCT(N4055,O4055,P4055))</f>
        <v>21</v>
      </c>
      <c r="R4055" s="240" t="str">
        <f t="shared" si="304"/>
        <v>OLASI RİSK</v>
      </c>
      <c r="S4055" s="84" t="s">
        <v>5208</v>
      </c>
      <c r="T4055" s="83" t="s">
        <v>4895</v>
      </c>
      <c r="U4055" s="155" t="s">
        <v>206</v>
      </c>
      <c r="V4055" s="234" t="s">
        <v>5209</v>
      </c>
      <c r="W4055" s="85" t="s">
        <v>558</v>
      </c>
      <c r="X4055" s="82" t="s">
        <v>208</v>
      </c>
      <c r="Y4055" s="83">
        <v>0.5</v>
      </c>
      <c r="Z4055" s="83">
        <v>1</v>
      </c>
      <c r="AA4055" s="83">
        <v>7</v>
      </c>
      <c r="AB4055" s="240">
        <f t="shared" ref="AB4055" si="307">IF(OR(ISBLANK(Y4055)=TRUE,ISBLANK(Z4055)=TRUE,ISBLANK(AA4055)=TRUE),"",PRODUCT(Y4055,Z4055,AA4055))</f>
        <v>3.5</v>
      </c>
      <c r="AC4055" s="240" t="str">
        <f t="shared" si="305"/>
        <v>DÜŞÜK RİSK</v>
      </c>
      <c r="AD4055" s="81" t="s">
        <v>5174</v>
      </c>
      <c r="AE4055" s="81" t="s">
        <v>4895</v>
      </c>
      <c r="AF4055" s="81" t="s">
        <v>558</v>
      </c>
      <c r="AG4055" s="83" t="s">
        <v>4866</v>
      </c>
    </row>
    <row r="4056" spans="1:33" ht="140" x14ac:dyDescent="0.45">
      <c r="A4056" s="152">
        <v>4049</v>
      </c>
      <c r="B4056" s="160">
        <v>45896</v>
      </c>
      <c r="C4056" s="83" t="s">
        <v>72</v>
      </c>
      <c r="D4056" s="81" t="s">
        <v>130</v>
      </c>
      <c r="E4056" s="154" t="s">
        <v>3710</v>
      </c>
      <c r="F4056" s="154" t="s">
        <v>4665</v>
      </c>
      <c r="G4056" s="83" t="s">
        <v>5204</v>
      </c>
      <c r="H4056" s="83" t="s">
        <v>6071</v>
      </c>
      <c r="I4056" s="83" t="s">
        <v>5210</v>
      </c>
      <c r="J4056" s="83" t="s">
        <v>5206</v>
      </c>
      <c r="K4056" s="83" t="s">
        <v>515</v>
      </c>
      <c r="L4056" s="84" t="s">
        <v>5211</v>
      </c>
      <c r="M4056" s="84" t="s">
        <v>208</v>
      </c>
      <c r="N4056" s="83">
        <v>6</v>
      </c>
      <c r="O4056" s="83">
        <v>0.5</v>
      </c>
      <c r="P4056" s="83">
        <v>15</v>
      </c>
      <c r="Q4056" s="241">
        <f t="shared" ref="Q4056" si="308">IF(OR(ISBLANK(N4056)=TRUE,ISBLANK(O4056)=TRUE,ISBLANK(P4056)=TRUE),"",PRODUCT(N4056,O4056,P4056))</f>
        <v>45</v>
      </c>
      <c r="R4056" s="240" t="str">
        <f t="shared" si="304"/>
        <v>OLASI RİSK</v>
      </c>
      <c r="S4056" s="84" t="s">
        <v>6072</v>
      </c>
      <c r="T4056" s="83" t="s">
        <v>4895</v>
      </c>
      <c r="U4056" s="155" t="s">
        <v>206</v>
      </c>
      <c r="V4056" s="234" t="s">
        <v>5212</v>
      </c>
      <c r="W4056" s="85" t="s">
        <v>558</v>
      </c>
      <c r="X4056" s="82" t="s">
        <v>208</v>
      </c>
      <c r="Y4056" s="83">
        <v>0.5</v>
      </c>
      <c r="Z4056" s="83">
        <v>1</v>
      </c>
      <c r="AA4056" s="83">
        <v>7</v>
      </c>
      <c r="AB4056" s="240">
        <f t="shared" ref="AB4056" si="309">IF(OR(ISBLANK(Y4056)=TRUE,ISBLANK(Z4056)=TRUE,ISBLANK(AA4056)=TRUE),"",PRODUCT(Y4056,Z4056,AA4056))</f>
        <v>3.5</v>
      </c>
      <c r="AC4056" s="240" t="str">
        <f t="shared" si="305"/>
        <v>DÜŞÜK RİSK</v>
      </c>
      <c r="AD4056" s="81" t="s">
        <v>5174</v>
      </c>
      <c r="AE4056" s="81" t="s">
        <v>4895</v>
      </c>
      <c r="AF4056" s="81" t="s">
        <v>558</v>
      </c>
      <c r="AG4056" s="83" t="s">
        <v>4866</v>
      </c>
    </row>
    <row r="4057" spans="1:33" ht="140" x14ac:dyDescent="0.45">
      <c r="A4057" s="152">
        <v>4050</v>
      </c>
      <c r="B4057" s="160">
        <v>45896</v>
      </c>
      <c r="C4057" s="83" t="s">
        <v>72</v>
      </c>
      <c r="D4057" s="81" t="s">
        <v>130</v>
      </c>
      <c r="E4057" s="154" t="s">
        <v>3710</v>
      </c>
      <c r="F4057" s="154" t="s">
        <v>4665</v>
      </c>
      <c r="G4057" s="83" t="s">
        <v>331</v>
      </c>
      <c r="H4057" s="83" t="s">
        <v>5213</v>
      </c>
      <c r="I4057" s="83" t="s">
        <v>5214</v>
      </c>
      <c r="J4057" s="83" t="s">
        <v>299</v>
      </c>
      <c r="K4057" s="83" t="s">
        <v>515</v>
      </c>
      <c r="L4057" s="84" t="s">
        <v>5215</v>
      </c>
      <c r="M4057" s="84" t="s">
        <v>208</v>
      </c>
      <c r="N4057" s="83">
        <v>6</v>
      </c>
      <c r="O4057" s="83">
        <v>0.5</v>
      </c>
      <c r="P4057" s="83">
        <v>7</v>
      </c>
      <c r="Q4057" s="241">
        <f t="shared" ref="Q4057" si="310">IF(OR(ISBLANK(N4057)=TRUE,ISBLANK(O4057)=TRUE,ISBLANK(P4057)=TRUE),"",PRODUCT(N4057,O4057,P4057))</f>
        <v>21</v>
      </c>
      <c r="R4057" s="240" t="str">
        <f t="shared" si="304"/>
        <v>OLASI RİSK</v>
      </c>
      <c r="S4057" s="84" t="s">
        <v>5216</v>
      </c>
      <c r="T4057" s="83" t="s">
        <v>4895</v>
      </c>
      <c r="U4057" s="155" t="s">
        <v>206</v>
      </c>
      <c r="V4057" s="234" t="s">
        <v>5217</v>
      </c>
      <c r="W4057" s="85" t="s">
        <v>558</v>
      </c>
      <c r="X4057" s="82" t="s">
        <v>208</v>
      </c>
      <c r="Y4057" s="83">
        <v>0.5</v>
      </c>
      <c r="Z4057" s="83">
        <v>1</v>
      </c>
      <c r="AA4057" s="83">
        <v>7</v>
      </c>
      <c r="AB4057" s="240">
        <f t="shared" ref="AB4057" si="311">IF(OR(ISBLANK(Y4057)=TRUE,ISBLANK(Z4057)=TRUE,ISBLANK(AA4057)=TRUE),"",PRODUCT(Y4057,Z4057,AA4057))</f>
        <v>3.5</v>
      </c>
      <c r="AC4057" s="240" t="str">
        <f t="shared" si="305"/>
        <v>DÜŞÜK RİSK</v>
      </c>
      <c r="AD4057" s="81" t="s">
        <v>5174</v>
      </c>
      <c r="AE4057" s="81" t="s">
        <v>4895</v>
      </c>
      <c r="AF4057" s="81" t="s">
        <v>558</v>
      </c>
      <c r="AG4057" s="83" t="s">
        <v>4866</v>
      </c>
    </row>
    <row r="4058" spans="1:33" ht="140" x14ac:dyDescent="0.45">
      <c r="A4058" s="152">
        <v>4051</v>
      </c>
      <c r="B4058" s="160">
        <v>45896</v>
      </c>
      <c r="C4058" s="83" t="s">
        <v>66</v>
      </c>
      <c r="D4058" s="81" t="s">
        <v>6756</v>
      </c>
      <c r="E4058" s="154" t="s">
        <v>3710</v>
      </c>
      <c r="F4058" s="154" t="s">
        <v>4910</v>
      </c>
      <c r="G4058" s="83" t="s">
        <v>5218</v>
      </c>
      <c r="H4058" s="83" t="s">
        <v>5219</v>
      </c>
      <c r="I4058" s="83" t="s">
        <v>5220</v>
      </c>
      <c r="J4058" s="83" t="s">
        <v>5221</v>
      </c>
      <c r="K4058" s="83" t="s">
        <v>4858</v>
      </c>
      <c r="L4058" s="84" t="s">
        <v>3145</v>
      </c>
      <c r="M4058" s="84" t="s">
        <v>208</v>
      </c>
      <c r="N4058" s="83">
        <v>6</v>
      </c>
      <c r="O4058" s="83">
        <v>0.5</v>
      </c>
      <c r="P4058" s="83">
        <v>7</v>
      </c>
      <c r="Q4058" s="241">
        <f t="shared" ref="Q4058" si="312">IF(OR(ISBLANK(N4058)=TRUE,ISBLANK(O4058)=TRUE,ISBLANK(P4058)=TRUE),"",PRODUCT(N4058,O4058,P4058))</f>
        <v>21</v>
      </c>
      <c r="R4058" s="240" t="str">
        <f t="shared" si="304"/>
        <v>OLASI RİSK</v>
      </c>
      <c r="S4058" s="84" t="s">
        <v>5222</v>
      </c>
      <c r="T4058" s="83" t="s">
        <v>4895</v>
      </c>
      <c r="U4058" s="155" t="s">
        <v>206</v>
      </c>
      <c r="V4058" s="234" t="s">
        <v>5223</v>
      </c>
      <c r="W4058" s="85" t="s">
        <v>558</v>
      </c>
      <c r="X4058" s="82" t="s">
        <v>208</v>
      </c>
      <c r="Y4058" s="83">
        <v>0.5</v>
      </c>
      <c r="Z4058" s="83">
        <v>1</v>
      </c>
      <c r="AA4058" s="83">
        <v>7</v>
      </c>
      <c r="AB4058" s="240">
        <f t="shared" ref="AB4058" si="313">IF(OR(ISBLANK(Y4058)=TRUE,ISBLANK(Z4058)=TRUE,ISBLANK(AA4058)=TRUE),"",PRODUCT(Y4058,Z4058,AA4058))</f>
        <v>3.5</v>
      </c>
      <c r="AC4058" s="240" t="str">
        <f t="shared" si="305"/>
        <v>DÜŞÜK RİSK</v>
      </c>
      <c r="AD4058" s="81" t="s">
        <v>5224</v>
      </c>
      <c r="AE4058" s="81" t="s">
        <v>4895</v>
      </c>
      <c r="AF4058" s="81" t="s">
        <v>558</v>
      </c>
      <c r="AG4058" s="83" t="s">
        <v>2684</v>
      </c>
    </row>
    <row r="4059" spans="1:33" ht="140" x14ac:dyDescent="0.45">
      <c r="A4059" s="152">
        <v>4052</v>
      </c>
      <c r="B4059" s="160">
        <v>45896</v>
      </c>
      <c r="C4059" s="83" t="s">
        <v>66</v>
      </c>
      <c r="D4059" s="81" t="s">
        <v>6756</v>
      </c>
      <c r="E4059" s="154" t="s">
        <v>3710</v>
      </c>
      <c r="F4059" s="154" t="s">
        <v>4910</v>
      </c>
      <c r="G4059" s="83" t="s">
        <v>5225</v>
      </c>
      <c r="H4059" s="83" t="s">
        <v>5226</v>
      </c>
      <c r="I4059" s="83" t="s">
        <v>5227</v>
      </c>
      <c r="J4059" s="83" t="s">
        <v>5228</v>
      </c>
      <c r="K4059" s="83" t="s">
        <v>515</v>
      </c>
      <c r="L4059" s="84" t="s">
        <v>5229</v>
      </c>
      <c r="M4059" s="84" t="s">
        <v>208</v>
      </c>
      <c r="N4059" s="83">
        <v>6</v>
      </c>
      <c r="O4059" s="83">
        <v>0.5</v>
      </c>
      <c r="P4059" s="83">
        <v>7</v>
      </c>
      <c r="Q4059" s="241">
        <f t="shared" ref="Q4059:Q4063" si="314">IF(OR(ISBLANK(N4059)=TRUE,ISBLANK(O4059)=TRUE,ISBLANK(P4059)=TRUE),"",PRODUCT(N4059,O4059,P4059))</f>
        <v>21</v>
      </c>
      <c r="R4059" s="240" t="str">
        <f t="shared" si="304"/>
        <v>OLASI RİSK</v>
      </c>
      <c r="S4059" s="84" t="s">
        <v>5230</v>
      </c>
      <c r="T4059" s="83" t="s">
        <v>4895</v>
      </c>
      <c r="U4059" s="155" t="s">
        <v>206</v>
      </c>
      <c r="V4059" s="234" t="s">
        <v>6077</v>
      </c>
      <c r="W4059" s="85" t="s">
        <v>558</v>
      </c>
      <c r="X4059" s="82" t="s">
        <v>208</v>
      </c>
      <c r="Y4059" s="83">
        <v>0.5</v>
      </c>
      <c r="Z4059" s="83">
        <v>1</v>
      </c>
      <c r="AA4059" s="83">
        <v>7</v>
      </c>
      <c r="AB4059" s="240">
        <f t="shared" ref="AB4059" si="315">IF(OR(ISBLANK(Y4059)=TRUE,ISBLANK(Z4059)=TRUE,ISBLANK(AA4059)=TRUE),"",PRODUCT(Y4059,Z4059,AA4059))</f>
        <v>3.5</v>
      </c>
      <c r="AC4059" s="240" t="str">
        <f t="shared" si="305"/>
        <v>DÜŞÜK RİSK</v>
      </c>
      <c r="AD4059" s="81" t="s">
        <v>5231</v>
      </c>
      <c r="AE4059" s="81" t="s">
        <v>4895</v>
      </c>
      <c r="AF4059" s="81" t="s">
        <v>558</v>
      </c>
      <c r="AG4059" s="83" t="s">
        <v>2684</v>
      </c>
    </row>
    <row r="4060" spans="1:33" ht="140" x14ac:dyDescent="0.45">
      <c r="A4060" s="152">
        <v>4053</v>
      </c>
      <c r="B4060" s="160">
        <v>45896</v>
      </c>
      <c r="C4060" s="81" t="s">
        <v>66</v>
      </c>
      <c r="D4060" s="81" t="s">
        <v>6755</v>
      </c>
      <c r="E4060" s="154" t="s">
        <v>3710</v>
      </c>
      <c r="F4060" s="154" t="s">
        <v>4910</v>
      </c>
      <c r="G4060" s="83" t="s">
        <v>5232</v>
      </c>
      <c r="H4060" s="83" t="s">
        <v>5233</v>
      </c>
      <c r="I4060" s="83" t="s">
        <v>5234</v>
      </c>
      <c r="J4060" s="83" t="s">
        <v>299</v>
      </c>
      <c r="K4060" s="83" t="s">
        <v>5235</v>
      </c>
      <c r="L4060" s="84" t="s">
        <v>6078</v>
      </c>
      <c r="M4060" s="84" t="s">
        <v>208</v>
      </c>
      <c r="N4060" s="83">
        <v>6</v>
      </c>
      <c r="O4060" s="83">
        <v>0.5</v>
      </c>
      <c r="P4060" s="83">
        <v>7</v>
      </c>
      <c r="Q4060" s="241">
        <f t="shared" si="314"/>
        <v>21</v>
      </c>
      <c r="R4060" s="240" t="str">
        <f t="shared" si="304"/>
        <v>OLASI RİSK</v>
      </c>
      <c r="S4060" s="84" t="s">
        <v>5236</v>
      </c>
      <c r="T4060" s="83" t="s">
        <v>191</v>
      </c>
      <c r="U4060" s="155" t="s">
        <v>206</v>
      </c>
      <c r="V4060" s="234" t="s">
        <v>5113</v>
      </c>
      <c r="W4060" s="85" t="s">
        <v>558</v>
      </c>
      <c r="X4060" s="82" t="s">
        <v>208</v>
      </c>
      <c r="Y4060" s="83">
        <v>0.5</v>
      </c>
      <c r="Z4060" s="83">
        <v>1</v>
      </c>
      <c r="AA4060" s="83">
        <v>7</v>
      </c>
      <c r="AB4060" s="240">
        <f t="shared" ref="AB4060" si="316">IF(OR(ISBLANK(Y4060)=TRUE,ISBLANK(Z4060)=TRUE,ISBLANK(AA4060)=TRUE),"",PRODUCT(Y4060,Z4060,AA4060))</f>
        <v>3.5</v>
      </c>
      <c r="AC4060" s="240" t="str">
        <f t="shared" si="305"/>
        <v>DÜŞÜK RİSK</v>
      </c>
      <c r="AD4060" s="81" t="s">
        <v>5040</v>
      </c>
      <c r="AE4060" s="81" t="s">
        <v>191</v>
      </c>
      <c r="AF4060" s="81" t="s">
        <v>558</v>
      </c>
      <c r="AG4060" s="83" t="s">
        <v>4891</v>
      </c>
    </row>
    <row r="4061" spans="1:33" ht="140" x14ac:dyDescent="0.45">
      <c r="A4061" s="152">
        <v>4054</v>
      </c>
      <c r="B4061" s="160">
        <v>45896</v>
      </c>
      <c r="C4061" s="83" t="s">
        <v>66</v>
      </c>
      <c r="D4061" s="81" t="s">
        <v>6757</v>
      </c>
      <c r="E4061" s="154" t="s">
        <v>3710</v>
      </c>
      <c r="F4061" s="154" t="s">
        <v>4654</v>
      </c>
      <c r="G4061" s="83" t="s">
        <v>5237</v>
      </c>
      <c r="H4061" s="83" t="s">
        <v>5238</v>
      </c>
      <c r="I4061" s="83" t="s">
        <v>5239</v>
      </c>
      <c r="J4061" s="83" t="s">
        <v>4396</v>
      </c>
      <c r="K4061" s="83" t="s">
        <v>5240</v>
      </c>
      <c r="L4061" s="84" t="s">
        <v>5241</v>
      </c>
      <c r="M4061" s="84" t="s">
        <v>208</v>
      </c>
      <c r="N4061" s="83">
        <v>6</v>
      </c>
      <c r="O4061" s="83">
        <v>0.5</v>
      </c>
      <c r="P4061" s="83">
        <v>7</v>
      </c>
      <c r="Q4061" s="241">
        <f t="shared" si="314"/>
        <v>21</v>
      </c>
      <c r="R4061" s="240" t="str">
        <f t="shared" si="304"/>
        <v>OLASI RİSK</v>
      </c>
      <c r="S4061" s="84" t="s">
        <v>5242</v>
      </c>
      <c r="T4061" s="83" t="s">
        <v>4895</v>
      </c>
      <c r="U4061" s="155" t="s">
        <v>206</v>
      </c>
      <c r="V4061" s="234" t="s">
        <v>5243</v>
      </c>
      <c r="W4061" s="85" t="s">
        <v>558</v>
      </c>
      <c r="X4061" s="82" t="s">
        <v>208</v>
      </c>
      <c r="Y4061" s="83">
        <v>0.5</v>
      </c>
      <c r="Z4061" s="83">
        <v>1</v>
      </c>
      <c r="AA4061" s="83">
        <v>7</v>
      </c>
      <c r="AB4061" s="240">
        <f t="shared" ref="AB4061" si="317">IF(OR(ISBLANK(Y4061)=TRUE,ISBLANK(Z4061)=TRUE,ISBLANK(AA4061)=TRUE),"",PRODUCT(Y4061,Z4061,AA4061))</f>
        <v>3.5</v>
      </c>
      <c r="AC4061" s="240" t="str">
        <f t="shared" si="305"/>
        <v>DÜŞÜK RİSK</v>
      </c>
      <c r="AD4061" s="81" t="s">
        <v>4986</v>
      </c>
      <c r="AE4061" s="81" t="s">
        <v>4895</v>
      </c>
      <c r="AF4061" s="81" t="s">
        <v>558</v>
      </c>
      <c r="AG4061" s="83" t="s">
        <v>5086</v>
      </c>
    </row>
    <row r="4062" spans="1:33" ht="140" x14ac:dyDescent="0.45">
      <c r="A4062" s="152">
        <v>4055</v>
      </c>
      <c r="B4062" s="160">
        <v>45896</v>
      </c>
      <c r="C4062" s="83" t="s">
        <v>72</v>
      </c>
      <c r="D4062" s="81" t="s">
        <v>130</v>
      </c>
      <c r="E4062" s="154" t="s">
        <v>3710</v>
      </c>
      <c r="F4062" s="154" t="s">
        <v>5029</v>
      </c>
      <c r="G4062" s="83" t="s">
        <v>5244</v>
      </c>
      <c r="H4062" s="83" t="s">
        <v>5245</v>
      </c>
      <c r="I4062" s="83" t="s">
        <v>1895</v>
      </c>
      <c r="J4062" s="83" t="s">
        <v>299</v>
      </c>
      <c r="K4062" s="83" t="s">
        <v>515</v>
      </c>
      <c r="L4062" s="84" t="s">
        <v>5246</v>
      </c>
      <c r="M4062" s="84" t="s">
        <v>208</v>
      </c>
      <c r="N4062" s="83">
        <v>6</v>
      </c>
      <c r="O4062" s="83">
        <v>0.5</v>
      </c>
      <c r="P4062" s="83">
        <v>7</v>
      </c>
      <c r="Q4062" s="241">
        <f t="shared" si="314"/>
        <v>21</v>
      </c>
      <c r="R4062" s="240" t="str">
        <f t="shared" si="304"/>
        <v>OLASI RİSK</v>
      </c>
      <c r="S4062" s="84" t="s">
        <v>5247</v>
      </c>
      <c r="T4062" s="83" t="s">
        <v>4895</v>
      </c>
      <c r="U4062" s="155" t="s">
        <v>206</v>
      </c>
      <c r="V4062" s="234" t="s">
        <v>5248</v>
      </c>
      <c r="W4062" s="85" t="s">
        <v>558</v>
      </c>
      <c r="X4062" s="82" t="s">
        <v>208</v>
      </c>
      <c r="Y4062" s="83">
        <v>0.5</v>
      </c>
      <c r="Z4062" s="83">
        <v>1</v>
      </c>
      <c r="AA4062" s="83">
        <v>7</v>
      </c>
      <c r="AB4062" s="240">
        <f t="shared" ref="AB4062" si="318">IF(OR(ISBLANK(Y4062)=TRUE,ISBLANK(Z4062)=TRUE,ISBLANK(AA4062)=TRUE),"",PRODUCT(Y4062,Z4062,AA4062))</f>
        <v>3.5</v>
      </c>
      <c r="AC4062" s="240" t="str">
        <f t="shared" si="305"/>
        <v>DÜŞÜK RİSK</v>
      </c>
      <c r="AD4062" s="81" t="s">
        <v>5174</v>
      </c>
      <c r="AE4062" s="81" t="s">
        <v>4895</v>
      </c>
      <c r="AF4062" s="81" t="s">
        <v>558</v>
      </c>
      <c r="AG4062" s="83" t="s">
        <v>4866</v>
      </c>
    </row>
    <row r="4063" spans="1:33" ht="140" x14ac:dyDescent="0.45">
      <c r="A4063" s="152">
        <v>4056</v>
      </c>
      <c r="B4063" s="160">
        <v>45896</v>
      </c>
      <c r="C4063" s="83" t="s">
        <v>72</v>
      </c>
      <c r="D4063" s="81" t="s">
        <v>130</v>
      </c>
      <c r="E4063" s="154" t="s">
        <v>3710</v>
      </c>
      <c r="F4063" s="154" t="s">
        <v>4910</v>
      </c>
      <c r="G4063" s="83" t="s">
        <v>5164</v>
      </c>
      <c r="H4063" s="83" t="s">
        <v>5249</v>
      </c>
      <c r="I4063" s="83" t="s">
        <v>927</v>
      </c>
      <c r="J4063" s="83" t="s">
        <v>3039</v>
      </c>
      <c r="K4063" s="83" t="s">
        <v>515</v>
      </c>
      <c r="L4063" s="84" t="s">
        <v>5250</v>
      </c>
      <c r="M4063" s="84" t="s">
        <v>208</v>
      </c>
      <c r="N4063" s="83">
        <v>6</v>
      </c>
      <c r="O4063" s="83">
        <v>0.5</v>
      </c>
      <c r="P4063" s="83">
        <v>7</v>
      </c>
      <c r="Q4063" s="241">
        <f t="shared" si="314"/>
        <v>21</v>
      </c>
      <c r="R4063" s="240" t="str">
        <f t="shared" si="304"/>
        <v>OLASI RİSK</v>
      </c>
      <c r="S4063" s="84" t="s">
        <v>5251</v>
      </c>
      <c r="T4063" s="83" t="s">
        <v>4895</v>
      </c>
      <c r="U4063" s="155" t="s">
        <v>206</v>
      </c>
      <c r="V4063" s="234" t="s">
        <v>5252</v>
      </c>
      <c r="W4063" s="85" t="s">
        <v>558</v>
      </c>
      <c r="X4063" s="82" t="s">
        <v>208</v>
      </c>
      <c r="Y4063" s="83">
        <v>0.5</v>
      </c>
      <c r="Z4063" s="83">
        <v>1</v>
      </c>
      <c r="AA4063" s="83">
        <v>7</v>
      </c>
      <c r="AB4063" s="240">
        <f t="shared" ref="AB4063" si="319">IF(OR(ISBLANK(Y4063)=TRUE,ISBLANK(Z4063)=TRUE,ISBLANK(AA4063)=TRUE),"",PRODUCT(Y4063,Z4063,AA4063))</f>
        <v>3.5</v>
      </c>
      <c r="AC4063" s="240" t="str">
        <f t="shared" si="305"/>
        <v>DÜŞÜK RİSK</v>
      </c>
      <c r="AD4063" s="81" t="s">
        <v>4923</v>
      </c>
      <c r="AE4063" s="81" t="s">
        <v>4895</v>
      </c>
      <c r="AF4063" s="81" t="s">
        <v>558</v>
      </c>
      <c r="AG4063" s="83" t="s">
        <v>952</v>
      </c>
    </row>
    <row r="4064" spans="1:33" ht="140" x14ac:dyDescent="0.45">
      <c r="A4064" s="152">
        <v>4057</v>
      </c>
      <c r="B4064" s="160">
        <v>45896</v>
      </c>
      <c r="C4064" s="83" t="s">
        <v>72</v>
      </c>
      <c r="D4064" s="81" t="s">
        <v>155</v>
      </c>
      <c r="E4064" s="154" t="s">
        <v>3710</v>
      </c>
      <c r="F4064" s="154" t="s">
        <v>5253</v>
      </c>
      <c r="G4064" s="83" t="s">
        <v>5254</v>
      </c>
      <c r="H4064" s="83" t="s">
        <v>5255</v>
      </c>
      <c r="I4064" s="83" t="s">
        <v>5082</v>
      </c>
      <c r="J4064" s="83" t="s">
        <v>5256</v>
      </c>
      <c r="K4064" s="83" t="s">
        <v>2458</v>
      </c>
      <c r="L4064" s="84" t="s">
        <v>5257</v>
      </c>
      <c r="M4064" s="84" t="s">
        <v>208</v>
      </c>
      <c r="N4064" s="83">
        <v>6</v>
      </c>
      <c r="O4064" s="83">
        <v>0.5</v>
      </c>
      <c r="P4064" s="83">
        <v>7</v>
      </c>
      <c r="Q4064" s="241">
        <f t="shared" ref="Q4064" si="320">IF(OR(ISBLANK(N4064)=TRUE,ISBLANK(O4064)=TRUE,ISBLANK(P4064)=TRUE),"",PRODUCT(N4064,O4064,P4064))</f>
        <v>21</v>
      </c>
      <c r="R4064" s="240" t="str">
        <f t="shared" si="304"/>
        <v>OLASI RİSK</v>
      </c>
      <c r="S4064" s="84" t="s">
        <v>5258</v>
      </c>
      <c r="T4064" s="83" t="s">
        <v>4895</v>
      </c>
      <c r="U4064" s="155" t="s">
        <v>206</v>
      </c>
      <c r="V4064" s="234" t="s">
        <v>5259</v>
      </c>
      <c r="W4064" s="85" t="s">
        <v>558</v>
      </c>
      <c r="X4064" s="82" t="s">
        <v>208</v>
      </c>
      <c r="Y4064" s="83">
        <v>0.5</v>
      </c>
      <c r="Z4064" s="83">
        <v>1</v>
      </c>
      <c r="AA4064" s="83">
        <v>7</v>
      </c>
      <c r="AB4064" s="240">
        <f t="shared" ref="AB4064" si="321">IF(OR(ISBLANK(Y4064)=TRUE,ISBLANK(Z4064)=TRUE,ISBLANK(AA4064)=TRUE),"",PRODUCT(Y4064,Z4064,AA4064))</f>
        <v>3.5</v>
      </c>
      <c r="AC4064" s="240" t="str">
        <f t="shared" si="305"/>
        <v>DÜŞÜK RİSK</v>
      </c>
      <c r="AD4064" s="81" t="s">
        <v>5260</v>
      </c>
      <c r="AE4064" s="81" t="s">
        <v>4895</v>
      </c>
      <c r="AF4064" s="81" t="s">
        <v>558</v>
      </c>
      <c r="AG4064" s="83" t="s">
        <v>5086</v>
      </c>
    </row>
    <row r="4065" spans="1:33" ht="140" x14ac:dyDescent="0.45">
      <c r="A4065" s="152">
        <v>4058</v>
      </c>
      <c r="B4065" s="160">
        <v>45896</v>
      </c>
      <c r="C4065" s="83" t="s">
        <v>72</v>
      </c>
      <c r="D4065" s="81" t="s">
        <v>155</v>
      </c>
      <c r="E4065" s="154" t="s">
        <v>3710</v>
      </c>
      <c r="F4065" s="154" t="s">
        <v>4915</v>
      </c>
      <c r="G4065" s="83" t="s">
        <v>5080</v>
      </c>
      <c r="H4065" s="83" t="s">
        <v>5261</v>
      </c>
      <c r="I4065" s="83" t="s">
        <v>5262</v>
      </c>
      <c r="J4065" s="83" t="s">
        <v>5083</v>
      </c>
      <c r="K4065" s="83" t="s">
        <v>2458</v>
      </c>
      <c r="L4065" s="84" t="s">
        <v>5263</v>
      </c>
      <c r="M4065" s="84" t="s">
        <v>208</v>
      </c>
      <c r="N4065" s="83">
        <v>6</v>
      </c>
      <c r="O4065" s="83">
        <v>0.5</v>
      </c>
      <c r="P4065" s="83">
        <v>7</v>
      </c>
      <c r="Q4065" s="241">
        <f t="shared" ref="Q4065" si="322">IF(OR(ISBLANK(N4065)=TRUE,ISBLANK(O4065)=TRUE,ISBLANK(P4065)=TRUE),"",PRODUCT(N4065,O4065,P4065))</f>
        <v>21</v>
      </c>
      <c r="R4065" s="240" t="str">
        <f t="shared" si="304"/>
        <v>OLASI RİSK</v>
      </c>
      <c r="S4065" s="84" t="s">
        <v>5264</v>
      </c>
      <c r="T4065" s="83" t="s">
        <v>4895</v>
      </c>
      <c r="U4065" s="155" t="s">
        <v>206</v>
      </c>
      <c r="V4065" s="234" t="s">
        <v>5265</v>
      </c>
      <c r="W4065" s="85" t="s">
        <v>558</v>
      </c>
      <c r="X4065" s="82" t="s">
        <v>208</v>
      </c>
      <c r="Y4065" s="83">
        <v>0.5</v>
      </c>
      <c r="Z4065" s="83">
        <v>1</v>
      </c>
      <c r="AA4065" s="83">
        <v>7</v>
      </c>
      <c r="AB4065" s="240">
        <f t="shared" ref="AB4065" si="323">IF(OR(ISBLANK(Y4065)=TRUE,ISBLANK(Z4065)=TRUE,ISBLANK(AA4065)=TRUE),"",PRODUCT(Y4065,Z4065,AA4065))</f>
        <v>3.5</v>
      </c>
      <c r="AC4065" s="240" t="str">
        <f t="shared" si="305"/>
        <v>DÜŞÜK RİSK</v>
      </c>
      <c r="AD4065" s="81" t="s">
        <v>4986</v>
      </c>
      <c r="AE4065" s="81" t="s">
        <v>4895</v>
      </c>
      <c r="AF4065" s="81" t="s">
        <v>558</v>
      </c>
      <c r="AG4065" s="83" t="s">
        <v>5086</v>
      </c>
    </row>
    <row r="4066" spans="1:33" ht="140" x14ac:dyDescent="0.45">
      <c r="A4066" s="152">
        <v>4059</v>
      </c>
      <c r="B4066" s="160">
        <v>45896</v>
      </c>
      <c r="C4066" s="83" t="s">
        <v>72</v>
      </c>
      <c r="D4066" s="81" t="s">
        <v>155</v>
      </c>
      <c r="E4066" s="154" t="s">
        <v>3710</v>
      </c>
      <c r="F4066" s="154" t="s">
        <v>4915</v>
      </c>
      <c r="G4066" s="83" t="s">
        <v>5080</v>
      </c>
      <c r="H4066" s="83" t="s">
        <v>5266</v>
      </c>
      <c r="I4066" s="83" t="s">
        <v>5267</v>
      </c>
      <c r="J4066" s="83" t="s">
        <v>1670</v>
      </c>
      <c r="K4066" s="83" t="s">
        <v>2648</v>
      </c>
      <c r="L4066" s="84" t="s">
        <v>5268</v>
      </c>
      <c r="M4066" s="84" t="s">
        <v>208</v>
      </c>
      <c r="N4066" s="83">
        <v>6</v>
      </c>
      <c r="O4066" s="83">
        <v>0.5</v>
      </c>
      <c r="P4066" s="83">
        <v>7</v>
      </c>
      <c r="Q4066" s="241">
        <f t="shared" ref="Q4066" si="324">IF(OR(ISBLANK(N4066)=TRUE,ISBLANK(O4066)=TRUE,ISBLANK(P4066)=TRUE),"",PRODUCT(N4066,O4066,P4066))</f>
        <v>21</v>
      </c>
      <c r="R4066" s="240" t="str">
        <f t="shared" si="304"/>
        <v>OLASI RİSK</v>
      </c>
      <c r="S4066" s="84" t="s">
        <v>5091</v>
      </c>
      <c r="T4066" s="83" t="s">
        <v>4895</v>
      </c>
      <c r="U4066" s="155" t="s">
        <v>206</v>
      </c>
      <c r="V4066" s="234" t="s">
        <v>5269</v>
      </c>
      <c r="W4066" s="85" t="s">
        <v>558</v>
      </c>
      <c r="X4066" s="82" t="s">
        <v>208</v>
      </c>
      <c r="Y4066" s="83">
        <v>0.5</v>
      </c>
      <c r="Z4066" s="83">
        <v>1</v>
      </c>
      <c r="AA4066" s="83">
        <v>7</v>
      </c>
      <c r="AB4066" s="240">
        <f t="shared" ref="AB4066" si="325">IF(OR(ISBLANK(Y4066)=TRUE,ISBLANK(Z4066)=TRUE,ISBLANK(AA4066)=TRUE),"",PRODUCT(Y4066,Z4066,AA4066))</f>
        <v>3.5</v>
      </c>
      <c r="AC4066" s="240" t="str">
        <f t="shared" si="305"/>
        <v>DÜŞÜK RİSK</v>
      </c>
      <c r="AD4066" s="81" t="s">
        <v>5174</v>
      </c>
      <c r="AE4066" s="81" t="s">
        <v>4895</v>
      </c>
      <c r="AF4066" s="81" t="s">
        <v>558</v>
      </c>
      <c r="AG4066" s="83" t="s">
        <v>5086</v>
      </c>
    </row>
    <row r="4067" spans="1:33" ht="140" x14ac:dyDescent="0.45">
      <c r="A4067" s="152">
        <v>4060</v>
      </c>
      <c r="B4067" s="160">
        <v>45896</v>
      </c>
      <c r="C4067" s="81" t="s">
        <v>66</v>
      </c>
      <c r="D4067" s="81" t="s">
        <v>6757</v>
      </c>
      <c r="E4067" s="154" t="s">
        <v>3710</v>
      </c>
      <c r="F4067" s="154" t="s">
        <v>5270</v>
      </c>
      <c r="G4067" s="83" t="s">
        <v>5271</v>
      </c>
      <c r="H4067" s="83" t="s">
        <v>5272</v>
      </c>
      <c r="I4067" s="83" t="s">
        <v>2970</v>
      </c>
      <c r="J4067" s="83" t="s">
        <v>299</v>
      </c>
      <c r="K4067" s="83" t="s">
        <v>515</v>
      </c>
      <c r="L4067" s="84" t="s">
        <v>5273</v>
      </c>
      <c r="M4067" s="84" t="s">
        <v>208</v>
      </c>
      <c r="N4067" s="83">
        <v>6</v>
      </c>
      <c r="O4067" s="83">
        <v>0.5</v>
      </c>
      <c r="P4067" s="83">
        <v>7</v>
      </c>
      <c r="Q4067" s="241">
        <f t="shared" ref="Q4067" si="326">IF(OR(ISBLANK(N4067)=TRUE,ISBLANK(O4067)=TRUE,ISBLANK(P4067)=TRUE),"",PRODUCT(N4067,O4067,P4067))</f>
        <v>21</v>
      </c>
      <c r="R4067" s="240" t="str">
        <f t="shared" si="304"/>
        <v>OLASI RİSK</v>
      </c>
      <c r="S4067" s="84" t="s">
        <v>5274</v>
      </c>
      <c r="T4067" s="83" t="s">
        <v>191</v>
      </c>
      <c r="U4067" s="155" t="s">
        <v>206</v>
      </c>
      <c r="V4067" s="234" t="s">
        <v>5275</v>
      </c>
      <c r="W4067" s="85" t="s">
        <v>558</v>
      </c>
      <c r="X4067" s="82" t="s">
        <v>208</v>
      </c>
      <c r="Y4067" s="83">
        <v>0.5</v>
      </c>
      <c r="Z4067" s="83">
        <v>1</v>
      </c>
      <c r="AA4067" s="83">
        <v>7</v>
      </c>
      <c r="AB4067" s="240">
        <f t="shared" ref="AB4067" si="327">IF(OR(ISBLANK(Y4067)=TRUE,ISBLANK(Z4067)=TRUE,ISBLANK(AA4067)=TRUE),"",PRODUCT(Y4067,Z4067,AA4067))</f>
        <v>3.5</v>
      </c>
      <c r="AC4067" s="240" t="str">
        <f t="shared" si="305"/>
        <v>DÜŞÜK RİSK</v>
      </c>
      <c r="AD4067" s="81" t="s">
        <v>5174</v>
      </c>
      <c r="AE4067" s="81" t="s">
        <v>191</v>
      </c>
      <c r="AF4067" s="81" t="s">
        <v>558</v>
      </c>
      <c r="AG4067" s="83" t="s">
        <v>4866</v>
      </c>
    </row>
    <row r="4068" spans="1:33" ht="140" x14ac:dyDescent="0.45">
      <c r="A4068" s="152">
        <v>4061</v>
      </c>
      <c r="B4068" s="160">
        <v>45896</v>
      </c>
      <c r="C4068" s="81" t="s">
        <v>66</v>
      </c>
      <c r="D4068" s="81" t="s">
        <v>6757</v>
      </c>
      <c r="E4068" s="154" t="s">
        <v>3710</v>
      </c>
      <c r="F4068" s="154" t="s">
        <v>5276</v>
      </c>
      <c r="G4068" s="83" t="s">
        <v>5277</v>
      </c>
      <c r="H4068" s="83" t="s">
        <v>5278</v>
      </c>
      <c r="I4068" s="83" t="s">
        <v>5279</v>
      </c>
      <c r="J4068" s="83" t="s">
        <v>299</v>
      </c>
      <c r="K4068" s="83" t="s">
        <v>515</v>
      </c>
      <c r="L4068" s="84" t="s">
        <v>5280</v>
      </c>
      <c r="M4068" s="84" t="s">
        <v>208</v>
      </c>
      <c r="N4068" s="83">
        <v>6</v>
      </c>
      <c r="O4068" s="83">
        <v>0.5</v>
      </c>
      <c r="P4068" s="83">
        <v>7</v>
      </c>
      <c r="Q4068" s="241">
        <f t="shared" ref="Q4068" si="328">IF(OR(ISBLANK(N4068)=TRUE,ISBLANK(O4068)=TRUE,ISBLANK(P4068)=TRUE),"",PRODUCT(N4068,O4068,P4068))</f>
        <v>21</v>
      </c>
      <c r="R4068" s="240" t="str">
        <f t="shared" si="304"/>
        <v>OLASI RİSK</v>
      </c>
      <c r="S4068" s="84" t="s">
        <v>5281</v>
      </c>
      <c r="T4068" s="83" t="s">
        <v>4895</v>
      </c>
      <c r="U4068" s="155" t="s">
        <v>206</v>
      </c>
      <c r="V4068" s="234" t="s">
        <v>5282</v>
      </c>
      <c r="W4068" s="85" t="s">
        <v>558</v>
      </c>
      <c r="X4068" s="82" t="s">
        <v>208</v>
      </c>
      <c r="Y4068" s="83">
        <v>0.5</v>
      </c>
      <c r="Z4068" s="83">
        <v>1</v>
      </c>
      <c r="AA4068" s="83">
        <v>7</v>
      </c>
      <c r="AB4068" s="240">
        <f t="shared" ref="AB4068" si="329">IF(OR(ISBLANK(Y4068)=TRUE,ISBLANK(Z4068)=TRUE,ISBLANK(AA4068)=TRUE),"",PRODUCT(Y4068,Z4068,AA4068))</f>
        <v>3.5</v>
      </c>
      <c r="AC4068" s="240" t="str">
        <f t="shared" si="305"/>
        <v>DÜŞÜK RİSK</v>
      </c>
      <c r="AD4068" s="81" t="s">
        <v>4986</v>
      </c>
      <c r="AE4068" s="81" t="s">
        <v>4895</v>
      </c>
      <c r="AF4068" s="81" t="s">
        <v>558</v>
      </c>
      <c r="AG4068" s="83" t="s">
        <v>860</v>
      </c>
    </row>
    <row r="4069" spans="1:33" ht="140" x14ac:dyDescent="0.45">
      <c r="A4069" s="152">
        <v>4062</v>
      </c>
      <c r="B4069" s="160">
        <v>45896</v>
      </c>
      <c r="C4069" s="83" t="s">
        <v>66</v>
      </c>
      <c r="D4069" s="81" t="s">
        <v>6752</v>
      </c>
      <c r="E4069" s="154" t="s">
        <v>3710</v>
      </c>
      <c r="F4069" s="154" t="s">
        <v>4646</v>
      </c>
      <c r="G4069" s="83" t="s">
        <v>5283</v>
      </c>
      <c r="H4069" s="83" t="s">
        <v>5284</v>
      </c>
      <c r="I4069" s="83" t="s">
        <v>5285</v>
      </c>
      <c r="J4069" s="83" t="s">
        <v>5110</v>
      </c>
      <c r="K4069" s="83" t="s">
        <v>515</v>
      </c>
      <c r="L4069" s="84" t="s">
        <v>5286</v>
      </c>
      <c r="M4069" s="84" t="s">
        <v>208</v>
      </c>
      <c r="N4069" s="83">
        <v>6</v>
      </c>
      <c r="O4069" s="83">
        <v>0.5</v>
      </c>
      <c r="P4069" s="83">
        <v>7</v>
      </c>
      <c r="Q4069" s="241">
        <f t="shared" ref="Q4069" si="330">IF(OR(ISBLANK(N4069)=TRUE,ISBLANK(O4069)=TRUE,ISBLANK(P4069)=TRUE),"",PRODUCT(N4069,O4069,P4069))</f>
        <v>21</v>
      </c>
      <c r="R4069" s="240" t="str">
        <f t="shared" si="304"/>
        <v>OLASI RİSK</v>
      </c>
      <c r="S4069" s="84" t="s">
        <v>5287</v>
      </c>
      <c r="T4069" s="83" t="s">
        <v>4895</v>
      </c>
      <c r="U4069" s="155" t="s">
        <v>206</v>
      </c>
      <c r="V4069" s="234" t="s">
        <v>5288</v>
      </c>
      <c r="W4069" s="85" t="s">
        <v>558</v>
      </c>
      <c r="X4069" s="82" t="s">
        <v>208</v>
      </c>
      <c r="Y4069" s="83">
        <v>0.5</v>
      </c>
      <c r="Z4069" s="83">
        <v>1</v>
      </c>
      <c r="AA4069" s="83">
        <v>7</v>
      </c>
      <c r="AB4069" s="240">
        <f t="shared" ref="AB4069" si="331">IF(OR(ISBLANK(Y4069)=TRUE,ISBLANK(Z4069)=TRUE,ISBLANK(AA4069)=TRUE),"",PRODUCT(Y4069,Z4069,AA4069))</f>
        <v>3.5</v>
      </c>
      <c r="AC4069" s="240" t="str">
        <f t="shared" si="305"/>
        <v>DÜŞÜK RİSK</v>
      </c>
      <c r="AD4069" s="81" t="s">
        <v>4929</v>
      </c>
      <c r="AE4069" s="81" t="s">
        <v>4895</v>
      </c>
      <c r="AF4069" s="81" t="s">
        <v>558</v>
      </c>
      <c r="AG4069" s="83" t="s">
        <v>5289</v>
      </c>
    </row>
    <row r="4070" spans="1:33" ht="140" x14ac:dyDescent="0.45">
      <c r="A4070" s="152">
        <v>4063</v>
      </c>
      <c r="B4070" s="160">
        <v>45896</v>
      </c>
      <c r="C4070" s="83" t="s">
        <v>66</v>
      </c>
      <c r="D4070" s="81" t="s">
        <v>6752</v>
      </c>
      <c r="E4070" s="154" t="s">
        <v>3710</v>
      </c>
      <c r="F4070" s="154" t="s">
        <v>4646</v>
      </c>
      <c r="G4070" s="83" t="s">
        <v>5290</v>
      </c>
      <c r="H4070" s="83" t="s">
        <v>5291</v>
      </c>
      <c r="I4070" s="83" t="s">
        <v>5292</v>
      </c>
      <c r="J4070" s="83" t="s">
        <v>4396</v>
      </c>
      <c r="K4070" s="83" t="s">
        <v>515</v>
      </c>
      <c r="L4070" s="84" t="s">
        <v>5293</v>
      </c>
      <c r="M4070" s="84" t="s">
        <v>208</v>
      </c>
      <c r="N4070" s="83">
        <v>6</v>
      </c>
      <c r="O4070" s="83">
        <v>0.5</v>
      </c>
      <c r="P4070" s="83">
        <v>7</v>
      </c>
      <c r="Q4070" s="241">
        <f t="shared" ref="Q4070" si="332">IF(OR(ISBLANK(N4070)=TRUE,ISBLANK(O4070)=TRUE,ISBLANK(P4070)=TRUE),"",PRODUCT(N4070,O4070,P4070))</f>
        <v>21</v>
      </c>
      <c r="R4070" s="240" t="str">
        <f t="shared" si="304"/>
        <v>OLASI RİSK</v>
      </c>
      <c r="S4070" s="84" t="s">
        <v>4901</v>
      </c>
      <c r="T4070" s="83" t="s">
        <v>4895</v>
      </c>
      <c r="U4070" s="155" t="s">
        <v>206</v>
      </c>
      <c r="V4070" s="234" t="s">
        <v>5294</v>
      </c>
      <c r="W4070" s="85" t="s">
        <v>558</v>
      </c>
      <c r="X4070" s="82" t="s">
        <v>208</v>
      </c>
      <c r="Y4070" s="83">
        <v>0.5</v>
      </c>
      <c r="Z4070" s="83">
        <v>1</v>
      </c>
      <c r="AA4070" s="83">
        <v>7</v>
      </c>
      <c r="AB4070" s="240">
        <f t="shared" ref="AB4070" si="333">IF(OR(ISBLANK(Y4070)=TRUE,ISBLANK(Z4070)=TRUE,ISBLANK(AA4070)=TRUE),"",PRODUCT(Y4070,Z4070,AA4070))</f>
        <v>3.5</v>
      </c>
      <c r="AC4070" s="240" t="str">
        <f t="shared" si="305"/>
        <v>DÜŞÜK RİSK</v>
      </c>
      <c r="AD4070" s="81" t="s">
        <v>4903</v>
      </c>
      <c r="AE4070" s="81" t="s">
        <v>4895</v>
      </c>
      <c r="AF4070" s="81" t="s">
        <v>558</v>
      </c>
      <c r="AG4070" s="83" t="s">
        <v>5086</v>
      </c>
    </row>
    <row r="4071" spans="1:33" ht="140" x14ac:dyDescent="0.45">
      <c r="A4071" s="152">
        <v>4064</v>
      </c>
      <c r="B4071" s="160">
        <v>45896</v>
      </c>
      <c r="C4071" s="83" t="s">
        <v>66</v>
      </c>
      <c r="D4071" s="81" t="s">
        <v>6758</v>
      </c>
      <c r="E4071" s="154" t="s">
        <v>3710</v>
      </c>
      <c r="F4071" s="154" t="s">
        <v>4654</v>
      </c>
      <c r="G4071" s="83" t="s">
        <v>5295</v>
      </c>
      <c r="H4071" s="83" t="s">
        <v>5296</v>
      </c>
      <c r="I4071" s="83" t="s">
        <v>927</v>
      </c>
      <c r="J4071" s="83" t="s">
        <v>5201</v>
      </c>
      <c r="K4071" s="83" t="s">
        <v>515</v>
      </c>
      <c r="L4071" s="84" t="s">
        <v>5297</v>
      </c>
      <c r="M4071" s="84" t="s">
        <v>208</v>
      </c>
      <c r="N4071" s="83">
        <v>6</v>
      </c>
      <c r="O4071" s="83">
        <v>0.5</v>
      </c>
      <c r="P4071" s="83">
        <v>7</v>
      </c>
      <c r="Q4071" s="241">
        <f t="shared" ref="Q4071" si="334">IF(OR(ISBLANK(N4071)=TRUE,ISBLANK(O4071)=TRUE,ISBLANK(P4071)=TRUE),"",PRODUCT(N4071,O4071,P4071))</f>
        <v>21</v>
      </c>
      <c r="R4071" s="240" t="str">
        <f t="shared" ref="R4071:R4084" si="335">IF(Q4071="","",IF(AND(Q4071&gt;=0,Q4071&lt;20),"DÜŞÜK RİSK",IF(AND(Q4071&gt;=20,Q4071&lt;70),"OLASI RİSK",IF(AND(Q4071&gt;=70,Q4071&lt;200),"ÖNEMLİ RİSK",IF(AND(Q4071&gt;=200,Q4071&lt;400),"YÜKSEK RİSK",IF(Q4071&gt;=400,"KABUL EDİLEMEZ RİSK",""))))))</f>
        <v>OLASI RİSK</v>
      </c>
      <c r="S4071" s="84" t="s">
        <v>5298</v>
      </c>
      <c r="T4071" s="83" t="s">
        <v>191</v>
      </c>
      <c r="U4071" s="155" t="s">
        <v>206</v>
      </c>
      <c r="V4071" s="234" t="s">
        <v>5299</v>
      </c>
      <c r="W4071" s="85" t="s">
        <v>558</v>
      </c>
      <c r="X4071" s="82" t="s">
        <v>208</v>
      </c>
      <c r="Y4071" s="83">
        <v>0.5</v>
      </c>
      <c r="Z4071" s="83">
        <v>1</v>
      </c>
      <c r="AA4071" s="83">
        <v>7</v>
      </c>
      <c r="AB4071" s="240">
        <f t="shared" ref="AB4071" si="336">IF(OR(ISBLANK(Y4071)=TRUE,ISBLANK(Z4071)=TRUE,ISBLANK(AA4071)=TRUE),"",PRODUCT(Y4071,Z4071,AA4071))</f>
        <v>3.5</v>
      </c>
      <c r="AC4071" s="240" t="str">
        <f t="shared" ref="AC4071:AC4084" si="337">IF(AB4071="","",IF(AND(AB4071&gt;=0,AB4071&lt;20),"DÜŞÜK RİSK",IF(AND(AB4071&gt;=20,AB4071&lt;70),"OLASI RİSK",IF(AND(AB4071&gt;=70,AB4071&lt;200),"ÖNEMLİ RİSK",IF(AND(AB4071&gt;=200,AB4071&lt;400),"YÜKSEK RİSK",IF(AB4071&gt;=400,"KABUL EDİLEMEZ RİSK",""))))))</f>
        <v>DÜŞÜK RİSK</v>
      </c>
      <c r="AD4071" s="81" t="s">
        <v>5300</v>
      </c>
      <c r="AE4071" s="81" t="s">
        <v>191</v>
      </c>
      <c r="AF4071" s="81" t="s">
        <v>558</v>
      </c>
      <c r="AG4071" s="83" t="s">
        <v>4866</v>
      </c>
    </row>
    <row r="4072" spans="1:33" ht="140" x14ac:dyDescent="0.45">
      <c r="A4072" s="152">
        <v>4065</v>
      </c>
      <c r="B4072" s="160">
        <v>45896</v>
      </c>
      <c r="C4072" s="83" t="s">
        <v>66</v>
      </c>
      <c r="D4072" s="81" t="s">
        <v>6758</v>
      </c>
      <c r="E4072" s="154" t="s">
        <v>3710</v>
      </c>
      <c r="F4072" s="154" t="s">
        <v>4910</v>
      </c>
      <c r="G4072" s="83" t="s">
        <v>5301</v>
      </c>
      <c r="H4072" s="83" t="s">
        <v>5302</v>
      </c>
      <c r="I4072" s="83" t="s">
        <v>4396</v>
      </c>
      <c r="J4072" s="83" t="s">
        <v>5089</v>
      </c>
      <c r="K4072" s="83" t="s">
        <v>5152</v>
      </c>
      <c r="L4072" s="84" t="s">
        <v>5303</v>
      </c>
      <c r="M4072" s="84" t="s">
        <v>208</v>
      </c>
      <c r="N4072" s="83">
        <v>6</v>
      </c>
      <c r="O4072" s="83">
        <v>0.5</v>
      </c>
      <c r="P4072" s="83">
        <v>7</v>
      </c>
      <c r="Q4072" s="241">
        <f t="shared" ref="Q4072" si="338">IF(OR(ISBLANK(N4072)=TRUE,ISBLANK(O4072)=TRUE,ISBLANK(P4072)=TRUE),"",PRODUCT(N4072,O4072,P4072))</f>
        <v>21</v>
      </c>
      <c r="R4072" s="240" t="str">
        <f t="shared" si="335"/>
        <v>OLASI RİSK</v>
      </c>
      <c r="S4072" s="84" t="s">
        <v>5304</v>
      </c>
      <c r="T4072" s="83" t="s">
        <v>191</v>
      </c>
      <c r="U4072" s="155" t="s">
        <v>206</v>
      </c>
      <c r="V4072" s="234" t="s">
        <v>5305</v>
      </c>
      <c r="W4072" s="85" t="s">
        <v>558</v>
      </c>
      <c r="X4072" s="82" t="s">
        <v>208</v>
      </c>
      <c r="Y4072" s="83">
        <v>0.5</v>
      </c>
      <c r="Z4072" s="83">
        <v>1</v>
      </c>
      <c r="AA4072" s="83">
        <v>7</v>
      </c>
      <c r="AB4072" s="240">
        <f t="shared" ref="AB4072" si="339">IF(OR(ISBLANK(Y4072)=TRUE,ISBLANK(Z4072)=TRUE,ISBLANK(AA4072)=TRUE),"",PRODUCT(Y4072,Z4072,AA4072))</f>
        <v>3.5</v>
      </c>
      <c r="AC4072" s="240" t="str">
        <f t="shared" si="337"/>
        <v>DÜŞÜK RİSK</v>
      </c>
      <c r="AD4072" s="81" t="s">
        <v>5300</v>
      </c>
      <c r="AE4072" s="81" t="s">
        <v>191</v>
      </c>
      <c r="AF4072" s="81" t="s">
        <v>558</v>
      </c>
      <c r="AG4072" s="83" t="s">
        <v>5086</v>
      </c>
    </row>
    <row r="4073" spans="1:33" ht="140" x14ac:dyDescent="0.45">
      <c r="A4073" s="152">
        <v>4066</v>
      </c>
      <c r="B4073" s="160">
        <v>45896</v>
      </c>
      <c r="C4073" s="83" t="s">
        <v>66</v>
      </c>
      <c r="D4073" s="81" t="s">
        <v>6756</v>
      </c>
      <c r="E4073" s="154" t="s">
        <v>3710</v>
      </c>
      <c r="F4073" s="154" t="s">
        <v>4910</v>
      </c>
      <c r="G4073" s="83" t="s">
        <v>5306</v>
      </c>
      <c r="H4073" s="83" t="s">
        <v>5307</v>
      </c>
      <c r="I4073" s="83" t="s">
        <v>2970</v>
      </c>
      <c r="J4073" s="83" t="s">
        <v>5160</v>
      </c>
      <c r="K4073" s="83" t="s">
        <v>515</v>
      </c>
      <c r="L4073" s="84" t="s">
        <v>5308</v>
      </c>
      <c r="M4073" s="84" t="s">
        <v>208</v>
      </c>
      <c r="N4073" s="83">
        <v>6</v>
      </c>
      <c r="O4073" s="83">
        <v>0.5</v>
      </c>
      <c r="P4073" s="83">
        <v>7</v>
      </c>
      <c r="Q4073" s="241">
        <f t="shared" ref="Q4073" si="340">IF(OR(ISBLANK(N4073)=TRUE,ISBLANK(O4073)=TRUE,ISBLANK(P4073)=TRUE),"",PRODUCT(N4073,O4073,P4073))</f>
        <v>21</v>
      </c>
      <c r="R4073" s="240" t="str">
        <f t="shared" si="335"/>
        <v>OLASI RİSK</v>
      </c>
      <c r="S4073" s="84" t="s">
        <v>5309</v>
      </c>
      <c r="T4073" s="83" t="s">
        <v>191</v>
      </c>
      <c r="U4073" s="155" t="s">
        <v>206</v>
      </c>
      <c r="V4073" s="234" t="s">
        <v>5310</v>
      </c>
      <c r="W4073" s="85" t="s">
        <v>558</v>
      </c>
      <c r="X4073" s="82" t="s">
        <v>208</v>
      </c>
      <c r="Y4073" s="83">
        <v>0.5</v>
      </c>
      <c r="Z4073" s="83">
        <v>1</v>
      </c>
      <c r="AA4073" s="83">
        <v>7</v>
      </c>
      <c r="AB4073" s="240">
        <f t="shared" ref="AB4073" si="341">IF(OR(ISBLANK(Y4073)=TRUE,ISBLANK(Z4073)=TRUE,ISBLANK(AA4073)=TRUE),"",PRODUCT(Y4073,Z4073,AA4073))</f>
        <v>3.5</v>
      </c>
      <c r="AC4073" s="240" t="str">
        <f t="shared" si="337"/>
        <v>DÜŞÜK RİSK</v>
      </c>
      <c r="AD4073" s="81" t="s">
        <v>4986</v>
      </c>
      <c r="AE4073" s="81" t="s">
        <v>191</v>
      </c>
      <c r="AF4073" s="81" t="s">
        <v>558</v>
      </c>
      <c r="AG4073" s="83" t="s">
        <v>2684</v>
      </c>
    </row>
    <row r="4074" spans="1:33" ht="140" x14ac:dyDescent="0.45">
      <c r="A4074" s="152">
        <v>4067</v>
      </c>
      <c r="B4074" s="160">
        <v>45896</v>
      </c>
      <c r="C4074" s="83" t="s">
        <v>66</v>
      </c>
      <c r="D4074" s="81" t="s">
        <v>6756</v>
      </c>
      <c r="E4074" s="154" t="s">
        <v>3710</v>
      </c>
      <c r="F4074" s="154" t="s">
        <v>4665</v>
      </c>
      <c r="G4074" s="83" t="s">
        <v>5306</v>
      </c>
      <c r="H4074" s="83" t="s">
        <v>5311</v>
      </c>
      <c r="I4074" s="83" t="s">
        <v>5201</v>
      </c>
      <c r="J4074" s="83" t="s">
        <v>299</v>
      </c>
      <c r="K4074" s="83" t="s">
        <v>515</v>
      </c>
      <c r="L4074" s="84" t="s">
        <v>5211</v>
      </c>
      <c r="M4074" s="84" t="s">
        <v>208</v>
      </c>
      <c r="N4074" s="83">
        <v>6</v>
      </c>
      <c r="O4074" s="83">
        <v>0.5</v>
      </c>
      <c r="P4074" s="83">
        <v>7</v>
      </c>
      <c r="Q4074" s="241">
        <f t="shared" ref="Q4074" si="342">IF(OR(ISBLANK(N4074)=TRUE,ISBLANK(O4074)=TRUE,ISBLANK(P4074)=TRUE),"",PRODUCT(N4074,O4074,P4074))</f>
        <v>21</v>
      </c>
      <c r="R4074" s="240" t="str">
        <f t="shared" si="335"/>
        <v>OLASI RİSK</v>
      </c>
      <c r="S4074" s="84" t="s">
        <v>6073</v>
      </c>
      <c r="T4074" s="83" t="s">
        <v>4895</v>
      </c>
      <c r="U4074" s="155" t="s">
        <v>206</v>
      </c>
      <c r="V4074" s="234" t="s">
        <v>5312</v>
      </c>
      <c r="W4074" s="85" t="s">
        <v>558</v>
      </c>
      <c r="X4074" s="82" t="s">
        <v>208</v>
      </c>
      <c r="Y4074" s="83">
        <v>0.5</v>
      </c>
      <c r="Z4074" s="83">
        <v>1</v>
      </c>
      <c r="AA4074" s="83">
        <v>7</v>
      </c>
      <c r="AB4074" s="240">
        <f t="shared" ref="AB4074" si="343">IF(OR(ISBLANK(Y4074)=TRUE,ISBLANK(Z4074)=TRUE,ISBLANK(AA4074)=TRUE),"",PRODUCT(Y4074,Z4074,AA4074))</f>
        <v>3.5</v>
      </c>
      <c r="AC4074" s="240" t="str">
        <f t="shared" si="337"/>
        <v>DÜŞÜK RİSK</v>
      </c>
      <c r="AD4074" s="81" t="s">
        <v>5174</v>
      </c>
      <c r="AE4074" s="81" t="s">
        <v>191</v>
      </c>
      <c r="AF4074" s="81" t="s">
        <v>558</v>
      </c>
      <c r="AG4074" s="83" t="s">
        <v>4866</v>
      </c>
    </row>
    <row r="4075" spans="1:33" ht="140" x14ac:dyDescent="0.45">
      <c r="A4075" s="152">
        <v>4068</v>
      </c>
      <c r="B4075" s="160">
        <v>45896</v>
      </c>
      <c r="C4075" s="83" t="s">
        <v>66</v>
      </c>
      <c r="D4075" s="81" t="s">
        <v>6756</v>
      </c>
      <c r="E4075" s="154" t="s">
        <v>3710</v>
      </c>
      <c r="F4075" s="154" t="s">
        <v>4910</v>
      </c>
      <c r="G4075" s="83" t="s">
        <v>5313</v>
      </c>
      <c r="H4075" s="83" t="s">
        <v>5314</v>
      </c>
      <c r="I4075" s="83" t="s">
        <v>620</v>
      </c>
      <c r="J4075" s="83" t="s">
        <v>299</v>
      </c>
      <c r="K4075" s="83" t="s">
        <v>515</v>
      </c>
      <c r="L4075" s="84" t="s">
        <v>5315</v>
      </c>
      <c r="M4075" s="84" t="s">
        <v>208</v>
      </c>
      <c r="N4075" s="83">
        <v>6</v>
      </c>
      <c r="O4075" s="83">
        <v>0.5</v>
      </c>
      <c r="P4075" s="83">
        <v>7</v>
      </c>
      <c r="Q4075" s="241">
        <f t="shared" ref="Q4075" si="344">IF(OR(ISBLANK(N4075)=TRUE,ISBLANK(O4075)=TRUE,ISBLANK(P4075)=TRUE),"",PRODUCT(N4075,O4075,P4075))</f>
        <v>21</v>
      </c>
      <c r="R4075" s="240" t="str">
        <f t="shared" si="335"/>
        <v>OLASI RİSK</v>
      </c>
      <c r="S4075" s="84" t="s">
        <v>5316</v>
      </c>
      <c r="T4075" s="83" t="s">
        <v>191</v>
      </c>
      <c r="U4075" s="155" t="s">
        <v>206</v>
      </c>
      <c r="V4075" s="234" t="s">
        <v>5317</v>
      </c>
      <c r="W4075" s="85" t="s">
        <v>558</v>
      </c>
      <c r="X4075" s="82" t="s">
        <v>208</v>
      </c>
      <c r="Y4075" s="83">
        <v>0.5</v>
      </c>
      <c r="Z4075" s="83">
        <v>1</v>
      </c>
      <c r="AA4075" s="83">
        <v>7</v>
      </c>
      <c r="AB4075" s="240">
        <f t="shared" ref="AB4075" si="345">IF(OR(ISBLANK(Y4075)=TRUE,ISBLANK(Z4075)=TRUE,ISBLANK(AA4075)=TRUE),"",PRODUCT(Y4075,Z4075,AA4075))</f>
        <v>3.5</v>
      </c>
      <c r="AC4075" s="240" t="str">
        <f t="shared" si="337"/>
        <v>DÜŞÜK RİSK</v>
      </c>
      <c r="AD4075" s="81" t="s">
        <v>5224</v>
      </c>
      <c r="AE4075" s="81" t="s">
        <v>191</v>
      </c>
      <c r="AF4075" s="81" t="s">
        <v>558</v>
      </c>
      <c r="AG4075" s="83" t="s">
        <v>2684</v>
      </c>
    </row>
    <row r="4076" spans="1:33" ht="140" x14ac:dyDescent="0.45">
      <c r="A4076" s="152">
        <v>4069</v>
      </c>
      <c r="B4076" s="160">
        <v>45896</v>
      </c>
      <c r="C4076" s="83" t="s">
        <v>66</v>
      </c>
      <c r="D4076" s="81" t="s">
        <v>6756</v>
      </c>
      <c r="E4076" s="154" t="s">
        <v>3710</v>
      </c>
      <c r="F4076" s="154" t="s">
        <v>4910</v>
      </c>
      <c r="G4076" s="83" t="s">
        <v>5318</v>
      </c>
      <c r="H4076" s="83" t="s">
        <v>5319</v>
      </c>
      <c r="I4076" s="83" t="s">
        <v>5220</v>
      </c>
      <c r="J4076" s="83" t="s">
        <v>299</v>
      </c>
      <c r="K4076" s="83" t="s">
        <v>5320</v>
      </c>
      <c r="L4076" s="84" t="s">
        <v>3145</v>
      </c>
      <c r="M4076" s="84" t="s">
        <v>208</v>
      </c>
      <c r="N4076" s="83">
        <v>6</v>
      </c>
      <c r="O4076" s="83">
        <v>0.5</v>
      </c>
      <c r="P4076" s="83">
        <v>7</v>
      </c>
      <c r="Q4076" s="241">
        <f t="shared" ref="Q4076" si="346">IF(OR(ISBLANK(N4076)=TRUE,ISBLANK(O4076)=TRUE,ISBLANK(P4076)=TRUE),"",PRODUCT(N4076,O4076,P4076))</f>
        <v>21</v>
      </c>
      <c r="R4076" s="240" t="str">
        <f t="shared" si="335"/>
        <v>OLASI RİSK</v>
      </c>
      <c r="S4076" s="84" t="s">
        <v>5222</v>
      </c>
      <c r="T4076" s="83" t="s">
        <v>4895</v>
      </c>
      <c r="U4076" s="155" t="s">
        <v>206</v>
      </c>
      <c r="V4076" s="234" t="s">
        <v>5321</v>
      </c>
      <c r="W4076" s="85" t="s">
        <v>558</v>
      </c>
      <c r="X4076" s="82" t="s">
        <v>208</v>
      </c>
      <c r="Y4076" s="83">
        <v>0.5</v>
      </c>
      <c r="Z4076" s="83">
        <v>1</v>
      </c>
      <c r="AA4076" s="83">
        <v>7</v>
      </c>
      <c r="AB4076" s="240">
        <f t="shared" ref="AB4076" si="347">IF(OR(ISBLANK(Y4076)=TRUE,ISBLANK(Z4076)=TRUE,ISBLANK(AA4076)=TRUE),"",PRODUCT(Y4076,Z4076,AA4076))</f>
        <v>3.5</v>
      </c>
      <c r="AC4076" s="240" t="str">
        <f t="shared" si="337"/>
        <v>DÜŞÜK RİSK</v>
      </c>
      <c r="AD4076" s="81" t="s">
        <v>5224</v>
      </c>
      <c r="AE4076" s="81" t="s">
        <v>4895</v>
      </c>
      <c r="AF4076" s="81" t="s">
        <v>558</v>
      </c>
      <c r="AG4076" s="83" t="s">
        <v>2684</v>
      </c>
    </row>
    <row r="4077" spans="1:33" ht="140" x14ac:dyDescent="0.45">
      <c r="A4077" s="152">
        <v>4070</v>
      </c>
      <c r="B4077" s="160">
        <v>45896</v>
      </c>
      <c r="C4077" s="81" t="s">
        <v>60</v>
      </c>
      <c r="D4077" s="81" t="s">
        <v>170</v>
      </c>
      <c r="E4077" s="154" t="s">
        <v>3710</v>
      </c>
      <c r="F4077" s="154" t="s">
        <v>5029</v>
      </c>
      <c r="G4077" s="83" t="s">
        <v>5030</v>
      </c>
      <c r="H4077" s="83" t="s">
        <v>5322</v>
      </c>
      <c r="I4077" s="83" t="s">
        <v>5323</v>
      </c>
      <c r="J4077" s="83" t="s">
        <v>5125</v>
      </c>
      <c r="K4077" s="83" t="s">
        <v>2648</v>
      </c>
      <c r="L4077" s="84" t="s">
        <v>5324</v>
      </c>
      <c r="M4077" s="84" t="s">
        <v>208</v>
      </c>
      <c r="N4077" s="83">
        <v>6</v>
      </c>
      <c r="O4077" s="83">
        <v>0.5</v>
      </c>
      <c r="P4077" s="83">
        <v>7</v>
      </c>
      <c r="Q4077" s="241">
        <f t="shared" ref="Q4077" si="348">IF(OR(ISBLANK(N4077)=TRUE,ISBLANK(O4077)=TRUE,ISBLANK(P4077)=TRUE),"",PRODUCT(N4077,O4077,P4077))</f>
        <v>21</v>
      </c>
      <c r="R4077" s="240" t="str">
        <f t="shared" si="335"/>
        <v>OLASI RİSK</v>
      </c>
      <c r="S4077" s="84" t="s">
        <v>5325</v>
      </c>
      <c r="T4077" s="83" t="s">
        <v>4895</v>
      </c>
      <c r="U4077" s="155" t="s">
        <v>206</v>
      </c>
      <c r="V4077" s="234" t="s">
        <v>5326</v>
      </c>
      <c r="W4077" s="85" t="s">
        <v>558</v>
      </c>
      <c r="X4077" s="82" t="s">
        <v>208</v>
      </c>
      <c r="Y4077" s="83">
        <v>0.5</v>
      </c>
      <c r="Z4077" s="83">
        <v>1</v>
      </c>
      <c r="AA4077" s="83">
        <v>7</v>
      </c>
      <c r="AB4077" s="240">
        <f t="shared" ref="AB4077" si="349">IF(OR(ISBLANK(Y4077)=TRUE,ISBLANK(Z4077)=TRUE,ISBLANK(AA4077)=TRUE),"",PRODUCT(Y4077,Z4077,AA4077))</f>
        <v>3.5</v>
      </c>
      <c r="AC4077" s="240" t="str">
        <f t="shared" si="337"/>
        <v>DÜŞÜK RİSK</v>
      </c>
      <c r="AD4077" s="81" t="s">
        <v>5129</v>
      </c>
      <c r="AE4077" s="81" t="s">
        <v>4895</v>
      </c>
      <c r="AF4077" s="81" t="s">
        <v>558</v>
      </c>
      <c r="AG4077" s="83" t="s">
        <v>5130</v>
      </c>
    </row>
    <row r="4078" spans="1:33" ht="140" x14ac:dyDescent="0.45">
      <c r="A4078" s="152">
        <v>4071</v>
      </c>
      <c r="B4078" s="160">
        <v>45896</v>
      </c>
      <c r="C4078" s="81" t="s">
        <v>60</v>
      </c>
      <c r="D4078" s="81" t="s">
        <v>170</v>
      </c>
      <c r="E4078" s="154" t="s">
        <v>3710</v>
      </c>
      <c r="F4078" s="154" t="s">
        <v>5029</v>
      </c>
      <c r="G4078" s="83" t="s">
        <v>5030</v>
      </c>
      <c r="H4078" s="83" t="s">
        <v>5327</v>
      </c>
      <c r="I4078" s="83" t="s">
        <v>5328</v>
      </c>
      <c r="J4078" s="83" t="s">
        <v>1670</v>
      </c>
      <c r="K4078" s="83" t="s">
        <v>2648</v>
      </c>
      <c r="L4078" s="84" t="s">
        <v>5329</v>
      </c>
      <c r="M4078" s="84" t="s">
        <v>208</v>
      </c>
      <c r="N4078" s="83">
        <v>6</v>
      </c>
      <c r="O4078" s="83">
        <v>0.5</v>
      </c>
      <c r="P4078" s="83">
        <v>7</v>
      </c>
      <c r="Q4078" s="241">
        <f t="shared" ref="Q4078" si="350">IF(OR(ISBLANK(N4078)=TRUE,ISBLANK(O4078)=TRUE,ISBLANK(P4078)=TRUE),"",PRODUCT(N4078,O4078,P4078))</f>
        <v>21</v>
      </c>
      <c r="R4078" s="240" t="str">
        <f t="shared" si="335"/>
        <v>OLASI RİSK</v>
      </c>
      <c r="S4078" s="84" t="s">
        <v>5330</v>
      </c>
      <c r="T4078" s="83" t="s">
        <v>4895</v>
      </c>
      <c r="U4078" s="155" t="s">
        <v>206</v>
      </c>
      <c r="V4078" s="234" t="s">
        <v>5331</v>
      </c>
      <c r="W4078" s="85" t="s">
        <v>558</v>
      </c>
      <c r="X4078" s="82" t="s">
        <v>208</v>
      </c>
      <c r="Y4078" s="83">
        <v>0.5</v>
      </c>
      <c r="Z4078" s="83">
        <v>1</v>
      </c>
      <c r="AA4078" s="83">
        <v>7</v>
      </c>
      <c r="AB4078" s="240">
        <f t="shared" ref="AB4078" si="351">IF(OR(ISBLANK(Y4078)=TRUE,ISBLANK(Z4078)=TRUE,ISBLANK(AA4078)=TRUE),"",PRODUCT(Y4078,Z4078,AA4078))</f>
        <v>3.5</v>
      </c>
      <c r="AC4078" s="240" t="str">
        <f t="shared" si="337"/>
        <v>DÜŞÜK RİSK</v>
      </c>
      <c r="AD4078" s="81" t="s">
        <v>5332</v>
      </c>
      <c r="AE4078" s="81" t="s">
        <v>4895</v>
      </c>
      <c r="AF4078" s="81" t="s">
        <v>558</v>
      </c>
      <c r="AG4078" s="83" t="s">
        <v>5130</v>
      </c>
    </row>
    <row r="4079" spans="1:33" ht="140" x14ac:dyDescent="0.45">
      <c r="A4079" s="152">
        <v>4072</v>
      </c>
      <c r="B4079" s="160">
        <v>45896</v>
      </c>
      <c r="C4079" s="81" t="s">
        <v>60</v>
      </c>
      <c r="D4079" s="81" t="s">
        <v>170</v>
      </c>
      <c r="E4079" s="154" t="s">
        <v>3710</v>
      </c>
      <c r="F4079" s="154" t="s">
        <v>5029</v>
      </c>
      <c r="G4079" s="83" t="s">
        <v>5030</v>
      </c>
      <c r="H4079" s="83" t="s">
        <v>5333</v>
      </c>
      <c r="I4079" s="83" t="s">
        <v>5334</v>
      </c>
      <c r="J4079" s="83" t="s">
        <v>5335</v>
      </c>
      <c r="K4079" s="83" t="s">
        <v>2648</v>
      </c>
      <c r="L4079" s="84" t="s">
        <v>5336</v>
      </c>
      <c r="M4079" s="84" t="s">
        <v>208</v>
      </c>
      <c r="N4079" s="83">
        <v>6</v>
      </c>
      <c r="O4079" s="83">
        <v>0.5</v>
      </c>
      <c r="P4079" s="83">
        <v>7</v>
      </c>
      <c r="Q4079" s="241">
        <f t="shared" ref="Q4079" si="352">IF(OR(ISBLANK(N4079)=TRUE,ISBLANK(O4079)=TRUE,ISBLANK(P4079)=TRUE),"",PRODUCT(N4079,O4079,P4079))</f>
        <v>21</v>
      </c>
      <c r="R4079" s="240" t="str">
        <f t="shared" si="335"/>
        <v>OLASI RİSK</v>
      </c>
      <c r="S4079" s="84" t="s">
        <v>5337</v>
      </c>
      <c r="T4079" s="83" t="s">
        <v>4895</v>
      </c>
      <c r="U4079" s="155" t="s">
        <v>206</v>
      </c>
      <c r="V4079" s="234" t="s">
        <v>5338</v>
      </c>
      <c r="W4079" s="85" t="s">
        <v>558</v>
      </c>
      <c r="X4079" s="82" t="s">
        <v>208</v>
      </c>
      <c r="Y4079" s="83">
        <v>0.5</v>
      </c>
      <c r="Z4079" s="83">
        <v>1</v>
      </c>
      <c r="AA4079" s="83">
        <v>7</v>
      </c>
      <c r="AB4079" s="240">
        <f t="shared" ref="AB4079" si="353">IF(OR(ISBLANK(Y4079)=TRUE,ISBLANK(Z4079)=TRUE,ISBLANK(AA4079)=TRUE),"",PRODUCT(Y4079,Z4079,AA4079))</f>
        <v>3.5</v>
      </c>
      <c r="AC4079" s="240" t="str">
        <f t="shared" si="337"/>
        <v>DÜŞÜK RİSK</v>
      </c>
      <c r="AD4079" s="81" t="s">
        <v>4903</v>
      </c>
      <c r="AE4079" s="81" t="s">
        <v>4895</v>
      </c>
      <c r="AF4079" s="81" t="s">
        <v>558</v>
      </c>
      <c r="AG4079" s="83" t="s">
        <v>5122</v>
      </c>
    </row>
    <row r="4080" spans="1:33" ht="140" x14ac:dyDescent="0.45">
      <c r="A4080" s="152">
        <v>4073</v>
      </c>
      <c r="B4080" s="160">
        <v>45896</v>
      </c>
      <c r="C4080" s="83" t="s">
        <v>60</v>
      </c>
      <c r="D4080" s="81" t="s">
        <v>6762</v>
      </c>
      <c r="E4080" s="154" t="s">
        <v>3710</v>
      </c>
      <c r="F4080" s="154" t="s">
        <v>4915</v>
      </c>
      <c r="G4080" s="83" t="s">
        <v>5080</v>
      </c>
      <c r="H4080" s="83" t="s">
        <v>5339</v>
      </c>
      <c r="I4080" s="83" t="s">
        <v>5340</v>
      </c>
      <c r="J4080" s="83" t="s">
        <v>5083</v>
      </c>
      <c r="K4080" s="83" t="s">
        <v>2648</v>
      </c>
      <c r="L4080" s="84" t="s">
        <v>5286</v>
      </c>
      <c r="M4080" s="84" t="s">
        <v>208</v>
      </c>
      <c r="N4080" s="83">
        <v>6</v>
      </c>
      <c r="O4080" s="83">
        <v>0.5</v>
      </c>
      <c r="P4080" s="83">
        <v>7</v>
      </c>
      <c r="Q4080" s="241">
        <f t="shared" ref="Q4080" si="354">IF(OR(ISBLANK(N4080)=TRUE,ISBLANK(O4080)=TRUE,ISBLANK(P4080)=TRUE),"",PRODUCT(N4080,O4080,P4080))</f>
        <v>21</v>
      </c>
      <c r="R4080" s="240" t="str">
        <f t="shared" si="335"/>
        <v>OLASI RİSK</v>
      </c>
      <c r="S4080" s="84" t="s">
        <v>5341</v>
      </c>
      <c r="T4080" s="83" t="s">
        <v>4895</v>
      </c>
      <c r="U4080" s="155" t="s">
        <v>206</v>
      </c>
      <c r="V4080" s="234" t="s">
        <v>5342</v>
      </c>
      <c r="W4080" s="85" t="s">
        <v>558</v>
      </c>
      <c r="X4080" s="82" t="s">
        <v>208</v>
      </c>
      <c r="Y4080" s="83">
        <v>0.5</v>
      </c>
      <c r="Z4080" s="83">
        <v>1</v>
      </c>
      <c r="AA4080" s="83">
        <v>7</v>
      </c>
      <c r="AB4080" s="240">
        <f t="shared" ref="AB4080" si="355">IF(OR(ISBLANK(Y4080)=TRUE,ISBLANK(Z4080)=TRUE,ISBLANK(AA4080)=TRUE),"",PRODUCT(Y4080,Z4080,AA4080))</f>
        <v>3.5</v>
      </c>
      <c r="AC4080" s="240" t="str">
        <f t="shared" si="337"/>
        <v>DÜŞÜK RİSK</v>
      </c>
      <c r="AD4080" s="81" t="s">
        <v>4903</v>
      </c>
      <c r="AE4080" s="81" t="s">
        <v>4895</v>
      </c>
      <c r="AF4080" s="81" t="s">
        <v>558</v>
      </c>
      <c r="AG4080" s="83" t="s">
        <v>5086</v>
      </c>
    </row>
    <row r="4081" spans="1:33" ht="140" x14ac:dyDescent="0.45">
      <c r="A4081" s="152">
        <v>4074</v>
      </c>
      <c r="B4081" s="160">
        <v>45896</v>
      </c>
      <c r="C4081" s="83" t="s">
        <v>60</v>
      </c>
      <c r="D4081" s="81" t="s">
        <v>6762</v>
      </c>
      <c r="E4081" s="154" t="s">
        <v>3710</v>
      </c>
      <c r="F4081" s="154" t="s">
        <v>4665</v>
      </c>
      <c r="G4081" s="83" t="s">
        <v>5100</v>
      </c>
      <c r="H4081" s="83" t="s">
        <v>5343</v>
      </c>
      <c r="I4081" s="83" t="s">
        <v>5344</v>
      </c>
      <c r="J4081" s="83" t="s">
        <v>5345</v>
      </c>
      <c r="K4081" s="83" t="s">
        <v>4858</v>
      </c>
      <c r="L4081" s="84" t="s">
        <v>5346</v>
      </c>
      <c r="M4081" s="84" t="s">
        <v>208</v>
      </c>
      <c r="N4081" s="83">
        <v>6</v>
      </c>
      <c r="O4081" s="83">
        <v>0.5</v>
      </c>
      <c r="P4081" s="83">
        <v>7</v>
      </c>
      <c r="Q4081" s="241">
        <f t="shared" ref="Q4081" si="356">IF(OR(ISBLANK(N4081)=TRUE,ISBLANK(O4081)=TRUE,ISBLANK(P4081)=TRUE),"",PRODUCT(N4081,O4081,P4081))</f>
        <v>21</v>
      </c>
      <c r="R4081" s="240" t="str">
        <f t="shared" si="335"/>
        <v>OLASI RİSK</v>
      </c>
      <c r="S4081" s="84" t="s">
        <v>5146</v>
      </c>
      <c r="T4081" s="83" t="s">
        <v>4895</v>
      </c>
      <c r="U4081" s="155" t="s">
        <v>206</v>
      </c>
      <c r="V4081" s="234" t="s">
        <v>5347</v>
      </c>
      <c r="W4081" s="85" t="s">
        <v>558</v>
      </c>
      <c r="X4081" s="82" t="s">
        <v>208</v>
      </c>
      <c r="Y4081" s="83">
        <v>0.5</v>
      </c>
      <c r="Z4081" s="83">
        <v>1</v>
      </c>
      <c r="AA4081" s="83">
        <v>7</v>
      </c>
      <c r="AB4081" s="240">
        <f t="shared" ref="AB4081" si="357">IF(OR(ISBLANK(Y4081)=TRUE,ISBLANK(Z4081)=TRUE,ISBLANK(AA4081)=TRUE),"",PRODUCT(Y4081,Z4081,AA4081))</f>
        <v>3.5</v>
      </c>
      <c r="AC4081" s="240" t="str">
        <f t="shared" si="337"/>
        <v>DÜŞÜK RİSK</v>
      </c>
      <c r="AD4081" s="81" t="s">
        <v>5148</v>
      </c>
      <c r="AE4081" s="81" t="s">
        <v>4895</v>
      </c>
      <c r="AF4081" s="81" t="s">
        <v>558</v>
      </c>
      <c r="AG4081" s="83" t="s">
        <v>5086</v>
      </c>
    </row>
    <row r="4082" spans="1:33" ht="140" x14ac:dyDescent="0.45">
      <c r="A4082" s="152">
        <v>4075</v>
      </c>
      <c r="B4082" s="160">
        <v>45896</v>
      </c>
      <c r="C4082" s="81" t="s">
        <v>66</v>
      </c>
      <c r="D4082" s="81" t="s">
        <v>6757</v>
      </c>
      <c r="E4082" s="154" t="s">
        <v>3710</v>
      </c>
      <c r="F4082" s="154" t="s">
        <v>4910</v>
      </c>
      <c r="G4082" s="83" t="s">
        <v>5164</v>
      </c>
      <c r="H4082" s="83" t="s">
        <v>5348</v>
      </c>
      <c r="I4082" s="83" t="s">
        <v>927</v>
      </c>
      <c r="J4082" s="83" t="s">
        <v>3039</v>
      </c>
      <c r="K4082" s="83" t="s">
        <v>515</v>
      </c>
      <c r="L4082" s="84" t="s">
        <v>5250</v>
      </c>
      <c r="M4082" s="84" t="s">
        <v>208</v>
      </c>
      <c r="N4082" s="83">
        <v>6</v>
      </c>
      <c r="O4082" s="83">
        <v>0.5</v>
      </c>
      <c r="P4082" s="83">
        <v>7</v>
      </c>
      <c r="Q4082" s="241">
        <f t="shared" ref="Q4082" si="358">IF(OR(ISBLANK(N4082)=TRUE,ISBLANK(O4082)=TRUE,ISBLANK(P4082)=TRUE),"",PRODUCT(N4082,O4082,P4082))</f>
        <v>21</v>
      </c>
      <c r="R4082" s="240" t="str">
        <f t="shared" si="335"/>
        <v>OLASI RİSK</v>
      </c>
      <c r="S4082" s="84" t="s">
        <v>5251</v>
      </c>
      <c r="T4082" s="83" t="s">
        <v>4895</v>
      </c>
      <c r="U4082" s="155" t="s">
        <v>206</v>
      </c>
      <c r="V4082" s="234" t="s">
        <v>5092</v>
      </c>
      <c r="W4082" s="85" t="s">
        <v>558</v>
      </c>
      <c r="X4082" s="82" t="s">
        <v>208</v>
      </c>
      <c r="Y4082" s="83">
        <v>0.5</v>
      </c>
      <c r="Z4082" s="83">
        <v>1</v>
      </c>
      <c r="AA4082" s="83">
        <v>7</v>
      </c>
      <c r="AB4082" s="240">
        <f t="shared" ref="AB4082" si="359">IF(OR(ISBLANK(Y4082)=TRUE,ISBLANK(Z4082)=TRUE,ISBLANK(AA4082)=TRUE),"",PRODUCT(Y4082,Z4082,AA4082))</f>
        <v>3.5</v>
      </c>
      <c r="AC4082" s="240" t="str">
        <f t="shared" si="337"/>
        <v>DÜŞÜK RİSK</v>
      </c>
      <c r="AD4082" s="81" t="s">
        <v>4923</v>
      </c>
      <c r="AE4082" s="81" t="s">
        <v>4895</v>
      </c>
      <c r="AF4082" s="81" t="s">
        <v>558</v>
      </c>
      <c r="AG4082" s="83" t="s">
        <v>952</v>
      </c>
    </row>
    <row r="4083" spans="1:33" ht="140" x14ac:dyDescent="0.45">
      <c r="A4083" s="152">
        <v>4076</v>
      </c>
      <c r="B4083" s="160">
        <v>45896</v>
      </c>
      <c r="C4083" s="81" t="s">
        <v>66</v>
      </c>
      <c r="D4083" s="81" t="s">
        <v>6757</v>
      </c>
      <c r="E4083" s="154" t="s">
        <v>3710</v>
      </c>
      <c r="F4083" s="154" t="s">
        <v>4910</v>
      </c>
      <c r="G4083" s="83" t="s">
        <v>5164</v>
      </c>
      <c r="H4083" s="83" t="s">
        <v>5349</v>
      </c>
      <c r="I4083" s="83" t="s">
        <v>5350</v>
      </c>
      <c r="J4083" s="83" t="s">
        <v>3039</v>
      </c>
      <c r="K4083" s="83" t="s">
        <v>515</v>
      </c>
      <c r="L4083" s="84" t="s">
        <v>5351</v>
      </c>
      <c r="M4083" s="84" t="s">
        <v>208</v>
      </c>
      <c r="N4083" s="83">
        <v>6</v>
      </c>
      <c r="O4083" s="83">
        <v>0.5</v>
      </c>
      <c r="P4083" s="83">
        <v>7</v>
      </c>
      <c r="Q4083" s="241">
        <f t="shared" ref="Q4083" si="360">IF(OR(ISBLANK(N4083)=TRUE,ISBLANK(O4083)=TRUE,ISBLANK(P4083)=TRUE),"",PRODUCT(N4083,O4083,P4083))</f>
        <v>21</v>
      </c>
      <c r="R4083" s="240" t="str">
        <f t="shared" si="335"/>
        <v>OLASI RİSK</v>
      </c>
      <c r="S4083" s="84" t="s">
        <v>5038</v>
      </c>
      <c r="T4083" s="83" t="s">
        <v>4895</v>
      </c>
      <c r="U4083" s="155" t="s">
        <v>206</v>
      </c>
      <c r="V4083" s="234" t="s">
        <v>5352</v>
      </c>
      <c r="W4083" s="85" t="s">
        <v>558</v>
      </c>
      <c r="X4083" s="82" t="s">
        <v>208</v>
      </c>
      <c r="Y4083" s="83">
        <v>0.5</v>
      </c>
      <c r="Z4083" s="83">
        <v>1</v>
      </c>
      <c r="AA4083" s="83">
        <v>7</v>
      </c>
      <c r="AB4083" s="240">
        <f t="shared" ref="AB4083" si="361">IF(OR(ISBLANK(Y4083)=TRUE,ISBLANK(Z4083)=TRUE,ISBLANK(AA4083)=TRUE),"",PRODUCT(Y4083,Z4083,AA4083))</f>
        <v>3.5</v>
      </c>
      <c r="AC4083" s="240" t="str">
        <f t="shared" si="337"/>
        <v>DÜŞÜK RİSK</v>
      </c>
      <c r="AD4083" s="81" t="s">
        <v>4903</v>
      </c>
      <c r="AE4083" s="81" t="s">
        <v>4895</v>
      </c>
      <c r="AF4083" s="81" t="s">
        <v>558</v>
      </c>
      <c r="AG4083" s="83" t="s">
        <v>952</v>
      </c>
    </row>
    <row r="4084" spans="1:33" ht="140" x14ac:dyDescent="0.45">
      <c r="A4084" s="152">
        <v>4077</v>
      </c>
      <c r="B4084" s="160">
        <v>45953</v>
      </c>
      <c r="C4084" s="81" t="s">
        <v>66</v>
      </c>
      <c r="D4084" s="81" t="s">
        <v>6755</v>
      </c>
      <c r="E4084" s="154" t="s">
        <v>3710</v>
      </c>
      <c r="F4084" s="154" t="s">
        <v>4910</v>
      </c>
      <c r="G4084" s="83" t="s">
        <v>5318</v>
      </c>
      <c r="H4084" s="83" t="s">
        <v>5353</v>
      </c>
      <c r="I4084" s="83" t="s">
        <v>5354</v>
      </c>
      <c r="J4084" s="83" t="s">
        <v>5221</v>
      </c>
      <c r="K4084" s="83" t="s">
        <v>4858</v>
      </c>
      <c r="L4084" s="84" t="s">
        <v>5355</v>
      </c>
      <c r="M4084" s="84" t="s">
        <v>208</v>
      </c>
      <c r="N4084" s="83">
        <v>1</v>
      </c>
      <c r="O4084" s="83">
        <v>0.5</v>
      </c>
      <c r="P4084" s="83">
        <v>100</v>
      </c>
      <c r="Q4084" s="241">
        <v>300</v>
      </c>
      <c r="R4084" s="240" t="str">
        <f t="shared" si="335"/>
        <v>YÜKSEK RİSK</v>
      </c>
      <c r="S4084" s="84" t="s">
        <v>6079</v>
      </c>
      <c r="T4084" s="83" t="s">
        <v>191</v>
      </c>
      <c r="U4084" s="155" t="s">
        <v>206</v>
      </c>
      <c r="V4084" s="234" t="s">
        <v>5356</v>
      </c>
      <c r="W4084" s="85" t="s">
        <v>558</v>
      </c>
      <c r="X4084" s="82" t="s">
        <v>208</v>
      </c>
      <c r="Y4084" s="83">
        <v>0.5</v>
      </c>
      <c r="Z4084" s="83">
        <v>1</v>
      </c>
      <c r="AA4084" s="83">
        <v>7</v>
      </c>
      <c r="AB4084" s="240">
        <f t="shared" ref="AB4084:AB4096" si="362">IF(OR(ISBLANK(Y4084)=TRUE,ISBLANK(Z4084)=TRUE,ISBLANK(AA4084)=TRUE),"",PRODUCT(Y4084,Z4084,AA4084))</f>
        <v>3.5</v>
      </c>
      <c r="AC4084" s="240" t="str">
        <f t="shared" si="337"/>
        <v>DÜŞÜK RİSK</v>
      </c>
      <c r="AD4084" s="81" t="s">
        <v>5357</v>
      </c>
      <c r="AE4084" s="81" t="s">
        <v>191</v>
      </c>
      <c r="AF4084" s="81" t="s">
        <v>558</v>
      </c>
      <c r="AG4084" s="83" t="s">
        <v>2684</v>
      </c>
    </row>
    <row r="4085" spans="1:33" ht="129.5" x14ac:dyDescent="0.45">
      <c r="A4085" s="152">
        <v>4078</v>
      </c>
      <c r="B4085" s="268">
        <v>45896</v>
      </c>
      <c r="C4085" s="81" t="s">
        <v>72</v>
      </c>
      <c r="D4085" s="81" t="s">
        <v>130</v>
      </c>
      <c r="E4085" s="260" t="s">
        <v>4648</v>
      </c>
      <c r="F4085" s="260" t="s">
        <v>4648</v>
      </c>
      <c r="G4085" s="249" t="s">
        <v>402</v>
      </c>
      <c r="H4085" s="249" t="s">
        <v>2796</v>
      </c>
      <c r="I4085" s="249" t="s">
        <v>2080</v>
      </c>
      <c r="J4085" s="249" t="s">
        <v>299</v>
      </c>
      <c r="K4085" s="249" t="s">
        <v>3129</v>
      </c>
      <c r="L4085" s="249" t="s">
        <v>3130</v>
      </c>
      <c r="M4085" s="249" t="s">
        <v>203</v>
      </c>
      <c r="N4085" s="83">
        <v>0.5</v>
      </c>
      <c r="O4085" s="83">
        <v>1</v>
      </c>
      <c r="P4085" s="83">
        <v>7</v>
      </c>
      <c r="Q4085" s="240">
        <f t="shared" ref="Q4085:Q4096" si="363">IF(OR(ISBLANK(N4085)=TRUE,ISBLANK(O4085)=TRUE,ISBLANK(P4085)=TRUE),"",PRODUCT(N4085,O4085,P4085))</f>
        <v>3.5</v>
      </c>
      <c r="R4085" s="240" t="str">
        <f t="shared" ref="R4085:R4096" si="364">IF(Q4085="","",IF(AND(Q4085&gt;=0,Q4085&lt;20),"DÜŞÜK RİSK",IF(AND(Q4085&gt;=20,Q4085&lt;70),"OLASI RİSK",IF(AND(Q4085&gt;=70,Q4085&lt;200),"ÖNEMLİ RİSK",IF(AND(Q4085&gt;=200,Q4085&lt;400),"YÜKSEK RİSK",IF(Q4085&gt;=400,"KABUL EDİLEMEZ RİSK",""))))))</f>
        <v>DÜŞÜK RİSK</v>
      </c>
      <c r="S4085" s="249" t="s">
        <v>204</v>
      </c>
      <c r="T4085" s="249" t="s">
        <v>313</v>
      </c>
      <c r="U4085" s="249" t="s">
        <v>206</v>
      </c>
      <c r="V4085" s="249" t="s">
        <v>558</v>
      </c>
      <c r="W4085" s="249" t="s">
        <v>558</v>
      </c>
      <c r="X4085" s="249" t="s">
        <v>208</v>
      </c>
      <c r="Y4085" s="83">
        <v>0.5</v>
      </c>
      <c r="Z4085" s="83">
        <v>1</v>
      </c>
      <c r="AA4085" s="83">
        <v>7</v>
      </c>
      <c r="AB4085" s="240">
        <f t="shared" si="362"/>
        <v>3.5</v>
      </c>
      <c r="AC4085" s="240" t="str">
        <f t="shared" ref="AC4085:AC4096" si="365">IF(AB4085="","",IF(AND(AB4085&gt;=0,AB4085&lt;20),"DÜŞÜK RİSK",IF(AND(AB4085&gt;=20,AB4085&lt;70),"OLASI RİSK",IF(AND(AB4085&gt;=70,AB4085&lt;200),"ÖNEMLİ RİSK",IF(AND(AB4085&gt;=200,AB4085&lt;400),"YÜKSEK RİSK",IF(AB4085&gt;=400,"KABUL EDİLEMEZ RİSK",""))))))</f>
        <v>DÜŞÜK RİSK</v>
      </c>
      <c r="AD4085" s="249" t="s">
        <v>279</v>
      </c>
      <c r="AE4085" s="249" t="s">
        <v>265</v>
      </c>
      <c r="AF4085" s="249" t="s">
        <v>558</v>
      </c>
      <c r="AG4085" s="249" t="s">
        <v>334</v>
      </c>
    </row>
    <row r="4086" spans="1:33" ht="129.5" x14ac:dyDescent="0.45">
      <c r="A4086" s="152">
        <v>4079</v>
      </c>
      <c r="B4086" s="268">
        <v>45896</v>
      </c>
      <c r="C4086" s="81" t="s">
        <v>72</v>
      </c>
      <c r="D4086" s="81" t="s">
        <v>130</v>
      </c>
      <c r="E4086" s="260" t="s">
        <v>4648</v>
      </c>
      <c r="F4086" s="260" t="s">
        <v>4648</v>
      </c>
      <c r="G4086" s="249" t="s">
        <v>402</v>
      </c>
      <c r="H4086" s="249" t="s">
        <v>415</v>
      </c>
      <c r="I4086" s="249" t="s">
        <v>416</v>
      </c>
      <c r="J4086" s="249" t="s">
        <v>417</v>
      </c>
      <c r="K4086" s="249" t="s">
        <v>3129</v>
      </c>
      <c r="L4086" s="249" t="s">
        <v>3131</v>
      </c>
      <c r="M4086" s="249" t="s">
        <v>203</v>
      </c>
      <c r="N4086" s="83">
        <v>0.5</v>
      </c>
      <c r="O4086" s="83">
        <v>1</v>
      </c>
      <c r="P4086" s="83">
        <v>7</v>
      </c>
      <c r="Q4086" s="240">
        <f t="shared" si="363"/>
        <v>3.5</v>
      </c>
      <c r="R4086" s="240" t="str">
        <f t="shared" si="364"/>
        <v>DÜŞÜK RİSK</v>
      </c>
      <c r="S4086" s="249" t="s">
        <v>3132</v>
      </c>
      <c r="T4086" s="249" t="s">
        <v>419</v>
      </c>
      <c r="U4086" s="249" t="s">
        <v>206</v>
      </c>
      <c r="V4086" s="249" t="s">
        <v>1702</v>
      </c>
      <c r="W4086" s="249" t="s">
        <v>1702</v>
      </c>
      <c r="X4086" s="249" t="s">
        <v>208</v>
      </c>
      <c r="Y4086" s="83">
        <v>0.5</v>
      </c>
      <c r="Z4086" s="83">
        <v>1</v>
      </c>
      <c r="AA4086" s="83">
        <v>7</v>
      </c>
      <c r="AB4086" s="240">
        <f t="shared" si="362"/>
        <v>3.5</v>
      </c>
      <c r="AC4086" s="240" t="str">
        <f t="shared" si="365"/>
        <v>DÜŞÜK RİSK</v>
      </c>
      <c r="AD4086" s="249" t="s">
        <v>279</v>
      </c>
      <c r="AE4086" s="249" t="s">
        <v>265</v>
      </c>
      <c r="AF4086" s="249" t="s">
        <v>1702</v>
      </c>
      <c r="AG4086" s="249" t="s">
        <v>334</v>
      </c>
    </row>
    <row r="4087" spans="1:33" ht="148" x14ac:dyDescent="0.45">
      <c r="A4087" s="152">
        <v>4080</v>
      </c>
      <c r="B4087" s="268">
        <v>45896</v>
      </c>
      <c r="C4087" s="81" t="s">
        <v>72</v>
      </c>
      <c r="D4087" s="81" t="s">
        <v>130</v>
      </c>
      <c r="E4087" s="260" t="s">
        <v>4648</v>
      </c>
      <c r="F4087" s="260" t="s">
        <v>4648</v>
      </c>
      <c r="G4087" s="249" t="s">
        <v>402</v>
      </c>
      <c r="H4087" s="249" t="s">
        <v>420</v>
      </c>
      <c r="I4087" s="249" t="s">
        <v>421</v>
      </c>
      <c r="J4087" s="249" t="s">
        <v>3062</v>
      </c>
      <c r="K4087" s="249" t="s">
        <v>3129</v>
      </c>
      <c r="L4087" s="249" t="s">
        <v>3133</v>
      </c>
      <c r="M4087" s="249" t="s">
        <v>203</v>
      </c>
      <c r="N4087" s="83">
        <v>0.5</v>
      </c>
      <c r="O4087" s="83">
        <v>1</v>
      </c>
      <c r="P4087" s="83">
        <v>7</v>
      </c>
      <c r="Q4087" s="240">
        <f t="shared" si="363"/>
        <v>3.5</v>
      </c>
      <c r="R4087" s="240" t="str">
        <f t="shared" si="364"/>
        <v>DÜŞÜK RİSK</v>
      </c>
      <c r="S4087" s="249" t="s">
        <v>204</v>
      </c>
      <c r="T4087" s="249" t="s">
        <v>419</v>
      </c>
      <c r="U4087" s="249" t="s">
        <v>206</v>
      </c>
      <c r="V4087" s="249" t="s">
        <v>1702</v>
      </c>
      <c r="W4087" s="249" t="s">
        <v>1702</v>
      </c>
      <c r="X4087" s="249" t="s">
        <v>208</v>
      </c>
      <c r="Y4087" s="83">
        <v>0.5</v>
      </c>
      <c r="Z4087" s="83">
        <v>1</v>
      </c>
      <c r="AA4087" s="83">
        <v>7</v>
      </c>
      <c r="AB4087" s="240">
        <f t="shared" si="362"/>
        <v>3.5</v>
      </c>
      <c r="AC4087" s="240" t="str">
        <f t="shared" si="365"/>
        <v>DÜŞÜK RİSK</v>
      </c>
      <c r="AD4087" s="249" t="s">
        <v>279</v>
      </c>
      <c r="AE4087" s="249" t="s">
        <v>265</v>
      </c>
      <c r="AF4087" s="249" t="s">
        <v>1702</v>
      </c>
      <c r="AG4087" s="249" t="s">
        <v>334</v>
      </c>
    </row>
    <row r="4088" spans="1:33" ht="129.5" x14ac:dyDescent="0.45">
      <c r="A4088" s="152">
        <v>4081</v>
      </c>
      <c r="B4088" s="268">
        <v>45896</v>
      </c>
      <c r="C4088" s="81" t="s">
        <v>72</v>
      </c>
      <c r="D4088" s="81" t="s">
        <v>130</v>
      </c>
      <c r="E4088" s="260" t="s">
        <v>4648</v>
      </c>
      <c r="F4088" s="260" t="s">
        <v>4648</v>
      </c>
      <c r="G4088" s="249" t="s">
        <v>431</v>
      </c>
      <c r="H4088" s="249" t="s">
        <v>432</v>
      </c>
      <c r="I4088" s="249" t="s">
        <v>433</v>
      </c>
      <c r="J4088" s="249" t="s">
        <v>434</v>
      </c>
      <c r="K4088" s="249" t="s">
        <v>3129</v>
      </c>
      <c r="L4088" s="249" t="s">
        <v>2084</v>
      </c>
      <c r="M4088" s="249" t="s">
        <v>203</v>
      </c>
      <c r="N4088" s="83">
        <v>0.5</v>
      </c>
      <c r="O4088" s="83">
        <v>1</v>
      </c>
      <c r="P4088" s="83">
        <v>7</v>
      </c>
      <c r="Q4088" s="240">
        <f t="shared" si="363"/>
        <v>3.5</v>
      </c>
      <c r="R4088" s="240" t="str">
        <f t="shared" si="364"/>
        <v>DÜŞÜK RİSK</v>
      </c>
      <c r="S4088" s="249" t="s">
        <v>204</v>
      </c>
      <c r="T4088" s="249" t="s">
        <v>436</v>
      </c>
      <c r="U4088" s="249" t="s">
        <v>206</v>
      </c>
      <c r="V4088" s="249" t="s">
        <v>558</v>
      </c>
      <c r="W4088" s="249" t="s">
        <v>558</v>
      </c>
      <c r="X4088" s="249" t="s">
        <v>208</v>
      </c>
      <c r="Y4088" s="83">
        <v>0.5</v>
      </c>
      <c r="Z4088" s="83">
        <v>1</v>
      </c>
      <c r="AA4088" s="83">
        <v>7</v>
      </c>
      <c r="AB4088" s="240">
        <f t="shared" si="362"/>
        <v>3.5</v>
      </c>
      <c r="AC4088" s="240" t="str">
        <f t="shared" si="365"/>
        <v>DÜŞÜK RİSK</v>
      </c>
      <c r="AD4088" s="249" t="s">
        <v>279</v>
      </c>
      <c r="AE4088" s="249" t="s">
        <v>265</v>
      </c>
      <c r="AF4088" s="249" t="s">
        <v>558</v>
      </c>
      <c r="AG4088" s="249" t="s">
        <v>334</v>
      </c>
    </row>
    <row r="4089" spans="1:33" ht="129.5" x14ac:dyDescent="0.45">
      <c r="A4089" s="152">
        <v>4082</v>
      </c>
      <c r="B4089" s="268">
        <v>45896</v>
      </c>
      <c r="C4089" s="81" t="s">
        <v>6759</v>
      </c>
      <c r="D4089" s="81" t="s">
        <v>157</v>
      </c>
      <c r="E4089" s="260" t="s">
        <v>4648</v>
      </c>
      <c r="F4089" s="260" t="s">
        <v>4648</v>
      </c>
      <c r="G4089" s="249" t="s">
        <v>431</v>
      </c>
      <c r="H4089" s="249" t="s">
        <v>3134</v>
      </c>
      <c r="I4089" s="249" t="s">
        <v>3135</v>
      </c>
      <c r="J4089" s="249" t="s">
        <v>3136</v>
      </c>
      <c r="K4089" s="249" t="s">
        <v>3129</v>
      </c>
      <c r="L4089" s="249" t="s">
        <v>3137</v>
      </c>
      <c r="M4089" s="249" t="s">
        <v>203</v>
      </c>
      <c r="N4089" s="83">
        <v>0.5</v>
      </c>
      <c r="O4089" s="83">
        <v>1</v>
      </c>
      <c r="P4089" s="83">
        <v>7</v>
      </c>
      <c r="Q4089" s="240">
        <f t="shared" si="363"/>
        <v>3.5</v>
      </c>
      <c r="R4089" s="240" t="str">
        <f t="shared" si="364"/>
        <v>DÜŞÜK RİSK</v>
      </c>
      <c r="S4089" s="249" t="s">
        <v>204</v>
      </c>
      <c r="T4089" s="249" t="s">
        <v>3138</v>
      </c>
      <c r="U4089" s="249" t="s">
        <v>206</v>
      </c>
      <c r="V4089" s="249" t="s">
        <v>558</v>
      </c>
      <c r="W4089" s="249" t="s">
        <v>558</v>
      </c>
      <c r="X4089" s="249" t="s">
        <v>208</v>
      </c>
      <c r="Y4089" s="83">
        <v>0.5</v>
      </c>
      <c r="Z4089" s="83">
        <v>1</v>
      </c>
      <c r="AA4089" s="83">
        <v>7</v>
      </c>
      <c r="AB4089" s="240">
        <f t="shared" si="362"/>
        <v>3.5</v>
      </c>
      <c r="AC4089" s="240" t="str">
        <f t="shared" si="365"/>
        <v>DÜŞÜK RİSK</v>
      </c>
      <c r="AD4089" s="249" t="s">
        <v>287</v>
      </c>
      <c r="AE4089" s="249" t="s">
        <v>265</v>
      </c>
      <c r="AF4089" s="249" t="s">
        <v>558</v>
      </c>
      <c r="AG4089" s="249" t="s">
        <v>288</v>
      </c>
    </row>
    <row r="4090" spans="1:33" ht="129.5" x14ac:dyDescent="0.45">
      <c r="A4090" s="152">
        <v>4083</v>
      </c>
      <c r="B4090" s="268">
        <v>45896</v>
      </c>
      <c r="C4090" s="81" t="s">
        <v>6759</v>
      </c>
      <c r="D4090" s="81" t="s">
        <v>157</v>
      </c>
      <c r="E4090" s="260" t="s">
        <v>4648</v>
      </c>
      <c r="F4090" s="260" t="s">
        <v>4648</v>
      </c>
      <c r="G4090" s="249" t="s">
        <v>3139</v>
      </c>
      <c r="H4090" s="249" t="s">
        <v>3140</v>
      </c>
      <c r="I4090" s="249" t="s">
        <v>3141</v>
      </c>
      <c r="J4090" s="249" t="s">
        <v>3142</v>
      </c>
      <c r="K4090" s="249" t="s">
        <v>3129</v>
      </c>
      <c r="L4090" s="249" t="s">
        <v>3143</v>
      </c>
      <c r="M4090" s="249" t="s">
        <v>203</v>
      </c>
      <c r="N4090" s="83">
        <v>0.5</v>
      </c>
      <c r="O4090" s="83">
        <v>1</v>
      </c>
      <c r="P4090" s="83">
        <v>7</v>
      </c>
      <c r="Q4090" s="240">
        <f t="shared" si="363"/>
        <v>3.5</v>
      </c>
      <c r="R4090" s="240" t="str">
        <f t="shared" si="364"/>
        <v>DÜŞÜK RİSK</v>
      </c>
      <c r="S4090" s="249" t="s">
        <v>204</v>
      </c>
      <c r="T4090" s="249" t="s">
        <v>3144</v>
      </c>
      <c r="U4090" s="249" t="s">
        <v>206</v>
      </c>
      <c r="V4090" s="249" t="s">
        <v>558</v>
      </c>
      <c r="W4090" s="249" t="s">
        <v>558</v>
      </c>
      <c r="X4090" s="249" t="s">
        <v>208</v>
      </c>
      <c r="Y4090" s="83">
        <v>0.5</v>
      </c>
      <c r="Z4090" s="83">
        <v>1</v>
      </c>
      <c r="AA4090" s="83">
        <v>7</v>
      </c>
      <c r="AB4090" s="240">
        <f t="shared" si="362"/>
        <v>3.5</v>
      </c>
      <c r="AC4090" s="240" t="str">
        <f t="shared" si="365"/>
        <v>DÜŞÜK RİSK</v>
      </c>
      <c r="AD4090" s="249" t="s">
        <v>287</v>
      </c>
      <c r="AE4090" s="249" t="s">
        <v>265</v>
      </c>
      <c r="AF4090" s="249" t="s">
        <v>558</v>
      </c>
      <c r="AG4090" s="249" t="s">
        <v>288</v>
      </c>
    </row>
    <row r="4091" spans="1:33" ht="129.5" x14ac:dyDescent="0.45">
      <c r="A4091" s="152">
        <v>4084</v>
      </c>
      <c r="B4091" s="268">
        <v>45896</v>
      </c>
      <c r="C4091" s="81" t="s">
        <v>6759</v>
      </c>
      <c r="D4091" s="81" t="s">
        <v>157</v>
      </c>
      <c r="E4091" s="260" t="s">
        <v>4648</v>
      </c>
      <c r="F4091" s="260" t="s">
        <v>4648</v>
      </c>
      <c r="G4091" s="249" t="s">
        <v>431</v>
      </c>
      <c r="H4091" s="249" t="s">
        <v>2862</v>
      </c>
      <c r="I4091" s="249" t="s">
        <v>2853</v>
      </c>
      <c r="J4091" s="249" t="s">
        <v>2854</v>
      </c>
      <c r="K4091" s="249" t="s">
        <v>3129</v>
      </c>
      <c r="L4091" s="249" t="s">
        <v>3145</v>
      </c>
      <c r="M4091" s="249" t="s">
        <v>203</v>
      </c>
      <c r="N4091" s="83">
        <v>0.5</v>
      </c>
      <c r="O4091" s="83">
        <v>1</v>
      </c>
      <c r="P4091" s="83">
        <v>7</v>
      </c>
      <c r="Q4091" s="240">
        <f t="shared" si="363"/>
        <v>3.5</v>
      </c>
      <c r="R4091" s="240" t="str">
        <f t="shared" si="364"/>
        <v>DÜŞÜK RİSK</v>
      </c>
      <c r="S4091" s="249" t="s">
        <v>3146</v>
      </c>
      <c r="T4091" s="249" t="s">
        <v>3147</v>
      </c>
      <c r="U4091" s="249" t="s">
        <v>206</v>
      </c>
      <c r="V4091" s="249" t="s">
        <v>558</v>
      </c>
      <c r="W4091" s="249" t="s">
        <v>558</v>
      </c>
      <c r="X4091" s="249" t="s">
        <v>208</v>
      </c>
      <c r="Y4091" s="83">
        <v>0.5</v>
      </c>
      <c r="Z4091" s="83">
        <v>1</v>
      </c>
      <c r="AA4091" s="83">
        <v>7</v>
      </c>
      <c r="AB4091" s="240">
        <f t="shared" si="362"/>
        <v>3.5</v>
      </c>
      <c r="AC4091" s="240" t="str">
        <f t="shared" si="365"/>
        <v>DÜŞÜK RİSK</v>
      </c>
      <c r="AD4091" s="249" t="s">
        <v>287</v>
      </c>
      <c r="AE4091" s="249" t="s">
        <v>265</v>
      </c>
      <c r="AF4091" s="249" t="s">
        <v>558</v>
      </c>
      <c r="AG4091" s="249" t="s">
        <v>288</v>
      </c>
    </row>
    <row r="4092" spans="1:33" ht="129.5" x14ac:dyDescent="0.45">
      <c r="A4092" s="152">
        <v>4085</v>
      </c>
      <c r="B4092" s="268">
        <v>45896</v>
      </c>
      <c r="C4092" s="81" t="s">
        <v>72</v>
      </c>
      <c r="D4092" s="81" t="s">
        <v>158</v>
      </c>
      <c r="E4092" s="260" t="s">
        <v>4648</v>
      </c>
      <c r="F4092" s="260" t="s">
        <v>4648</v>
      </c>
      <c r="G4092" s="249" t="s">
        <v>402</v>
      </c>
      <c r="H4092" s="249" t="s">
        <v>3148</v>
      </c>
      <c r="I4092" s="249" t="s">
        <v>3149</v>
      </c>
      <c r="J4092" s="249" t="s">
        <v>377</v>
      </c>
      <c r="K4092" s="249" t="s">
        <v>3129</v>
      </c>
      <c r="L4092" s="249" t="s">
        <v>3150</v>
      </c>
      <c r="M4092" s="249" t="s">
        <v>203</v>
      </c>
      <c r="N4092" s="83">
        <v>0.5</v>
      </c>
      <c r="O4092" s="83">
        <v>1</v>
      </c>
      <c r="P4092" s="83">
        <v>7</v>
      </c>
      <c r="Q4092" s="240">
        <f t="shared" si="363"/>
        <v>3.5</v>
      </c>
      <c r="R4092" s="240" t="str">
        <f t="shared" si="364"/>
        <v>DÜŞÜK RİSK</v>
      </c>
      <c r="S4092" s="249" t="s">
        <v>3146</v>
      </c>
      <c r="T4092" s="249" t="s">
        <v>3147</v>
      </c>
      <c r="U4092" s="249" t="s">
        <v>206</v>
      </c>
      <c r="V4092" s="249" t="s">
        <v>558</v>
      </c>
      <c r="W4092" s="249" t="s">
        <v>558</v>
      </c>
      <c r="X4092" s="249" t="s">
        <v>208</v>
      </c>
      <c r="Y4092" s="83">
        <v>0.5</v>
      </c>
      <c r="Z4092" s="83">
        <v>1</v>
      </c>
      <c r="AA4092" s="83">
        <v>7</v>
      </c>
      <c r="AB4092" s="240">
        <f t="shared" si="362"/>
        <v>3.5</v>
      </c>
      <c r="AC4092" s="240" t="str">
        <f t="shared" si="365"/>
        <v>DÜŞÜK RİSK</v>
      </c>
      <c r="AD4092" s="249" t="s">
        <v>272</v>
      </c>
      <c r="AE4092" s="249" t="s">
        <v>265</v>
      </c>
      <c r="AF4092" s="249" t="s">
        <v>558</v>
      </c>
      <c r="AG4092" s="249" t="s">
        <v>373</v>
      </c>
    </row>
    <row r="4093" spans="1:33" ht="129.5" x14ac:dyDescent="0.45">
      <c r="A4093" s="152">
        <v>4086</v>
      </c>
      <c r="B4093" s="268">
        <v>45896</v>
      </c>
      <c r="C4093" s="81" t="s">
        <v>66</v>
      </c>
      <c r="D4093" s="81" t="s">
        <v>6755</v>
      </c>
      <c r="E4093" s="260" t="s">
        <v>4648</v>
      </c>
      <c r="F4093" s="260" t="s">
        <v>4648</v>
      </c>
      <c r="G4093" s="249" t="s">
        <v>402</v>
      </c>
      <c r="H4093" s="249" t="s">
        <v>3151</v>
      </c>
      <c r="I4093" s="249" t="s">
        <v>3152</v>
      </c>
      <c r="J4093" s="249" t="s">
        <v>1729</v>
      </c>
      <c r="K4093" s="249" t="s">
        <v>3129</v>
      </c>
      <c r="L4093" s="249" t="s">
        <v>3153</v>
      </c>
      <c r="M4093" s="249" t="s">
        <v>203</v>
      </c>
      <c r="N4093" s="83">
        <v>0.5</v>
      </c>
      <c r="O4093" s="83">
        <v>1</v>
      </c>
      <c r="P4093" s="83">
        <v>7</v>
      </c>
      <c r="Q4093" s="240">
        <f t="shared" si="363"/>
        <v>3.5</v>
      </c>
      <c r="R4093" s="240" t="str">
        <f t="shared" si="364"/>
        <v>DÜŞÜK RİSK</v>
      </c>
      <c r="S4093" s="249" t="s">
        <v>2112</v>
      </c>
      <c r="T4093" s="249" t="s">
        <v>361</v>
      </c>
      <c r="U4093" s="249" t="s">
        <v>206</v>
      </c>
      <c r="V4093" s="249" t="s">
        <v>558</v>
      </c>
      <c r="W4093" s="249" t="s">
        <v>558</v>
      </c>
      <c r="X4093" s="249" t="s">
        <v>208</v>
      </c>
      <c r="Y4093" s="83">
        <v>0.5</v>
      </c>
      <c r="Z4093" s="83">
        <v>1</v>
      </c>
      <c r="AA4093" s="83">
        <v>7</v>
      </c>
      <c r="AB4093" s="240">
        <f t="shared" si="362"/>
        <v>3.5</v>
      </c>
      <c r="AC4093" s="240" t="str">
        <f t="shared" si="365"/>
        <v>DÜŞÜK RİSK</v>
      </c>
      <c r="AD4093" s="249" t="s">
        <v>302</v>
      </c>
      <c r="AE4093" s="249" t="s">
        <v>265</v>
      </c>
      <c r="AF4093" s="249" t="s">
        <v>558</v>
      </c>
      <c r="AG4093" s="249" t="s">
        <v>373</v>
      </c>
    </row>
    <row r="4094" spans="1:33" ht="129.5" x14ac:dyDescent="0.45">
      <c r="A4094" s="152">
        <v>4087</v>
      </c>
      <c r="B4094" s="268">
        <v>45896</v>
      </c>
      <c r="C4094" s="81" t="s">
        <v>72</v>
      </c>
      <c r="D4094" s="81" t="s">
        <v>156</v>
      </c>
      <c r="E4094" s="260" t="s">
        <v>4648</v>
      </c>
      <c r="F4094" s="260" t="s">
        <v>4648</v>
      </c>
      <c r="G4094" s="249" t="s">
        <v>431</v>
      </c>
      <c r="H4094" s="249" t="s">
        <v>452</v>
      </c>
      <c r="I4094" s="249" t="s">
        <v>438</v>
      </c>
      <c r="J4094" s="249" t="s">
        <v>453</v>
      </c>
      <c r="K4094" s="249" t="s">
        <v>3129</v>
      </c>
      <c r="L4094" s="249" t="s">
        <v>454</v>
      </c>
      <c r="M4094" s="249" t="s">
        <v>203</v>
      </c>
      <c r="N4094" s="83">
        <v>0.5</v>
      </c>
      <c r="O4094" s="83">
        <v>1</v>
      </c>
      <c r="P4094" s="83">
        <v>7</v>
      </c>
      <c r="Q4094" s="240">
        <f t="shared" si="363"/>
        <v>3.5</v>
      </c>
      <c r="R4094" s="240" t="str">
        <f t="shared" si="364"/>
        <v>DÜŞÜK RİSK</v>
      </c>
      <c r="S4094" s="249" t="s">
        <v>204</v>
      </c>
      <c r="T4094" s="249" t="s">
        <v>455</v>
      </c>
      <c r="U4094" s="249" t="s">
        <v>206</v>
      </c>
      <c r="V4094" s="249" t="s">
        <v>558</v>
      </c>
      <c r="W4094" s="249" t="s">
        <v>558</v>
      </c>
      <c r="X4094" s="249" t="s">
        <v>208</v>
      </c>
      <c r="Y4094" s="83">
        <v>0.5</v>
      </c>
      <c r="Z4094" s="83">
        <v>1</v>
      </c>
      <c r="AA4094" s="83">
        <v>7</v>
      </c>
      <c r="AB4094" s="240">
        <f t="shared" si="362"/>
        <v>3.5</v>
      </c>
      <c r="AC4094" s="240" t="str">
        <f t="shared" si="365"/>
        <v>DÜŞÜK RİSK</v>
      </c>
      <c r="AD4094" s="249" t="s">
        <v>450</v>
      </c>
      <c r="AE4094" s="249" t="s">
        <v>451</v>
      </c>
      <c r="AF4094" s="249" t="s">
        <v>558</v>
      </c>
      <c r="AG4094" s="249" t="s">
        <v>266</v>
      </c>
    </row>
    <row r="4095" spans="1:33" ht="111" x14ac:dyDescent="0.45">
      <c r="A4095" s="152">
        <v>4088</v>
      </c>
      <c r="B4095" s="268">
        <v>45896</v>
      </c>
      <c r="C4095" s="81" t="s">
        <v>72</v>
      </c>
      <c r="D4095" s="81" t="s">
        <v>130</v>
      </c>
      <c r="E4095" s="260" t="s">
        <v>4648</v>
      </c>
      <c r="F4095" s="260" t="s">
        <v>4648</v>
      </c>
      <c r="G4095" s="249" t="s">
        <v>3154</v>
      </c>
      <c r="H4095" s="249" t="s">
        <v>3155</v>
      </c>
      <c r="I4095" s="249" t="s">
        <v>3156</v>
      </c>
      <c r="J4095" s="249" t="s">
        <v>3157</v>
      </c>
      <c r="K4095" s="249" t="s">
        <v>3129</v>
      </c>
      <c r="L4095" s="249" t="s">
        <v>3158</v>
      </c>
      <c r="M4095" s="249" t="s">
        <v>203</v>
      </c>
      <c r="N4095" s="83">
        <v>0.5</v>
      </c>
      <c r="O4095" s="83">
        <v>1</v>
      </c>
      <c r="P4095" s="83">
        <v>7</v>
      </c>
      <c r="Q4095" s="240">
        <f t="shared" si="363"/>
        <v>3.5</v>
      </c>
      <c r="R4095" s="240" t="str">
        <f t="shared" si="364"/>
        <v>DÜŞÜK RİSK</v>
      </c>
      <c r="S4095" s="249" t="s">
        <v>204</v>
      </c>
      <c r="T4095" s="249" t="s">
        <v>3159</v>
      </c>
      <c r="U4095" s="249" t="s">
        <v>206</v>
      </c>
      <c r="V4095" s="249" t="s">
        <v>1702</v>
      </c>
      <c r="W4095" s="249" t="s">
        <v>1702</v>
      </c>
      <c r="X4095" s="249" t="s">
        <v>208</v>
      </c>
      <c r="Y4095" s="83">
        <v>0.5</v>
      </c>
      <c r="Z4095" s="83">
        <v>1</v>
      </c>
      <c r="AA4095" s="83">
        <v>7</v>
      </c>
      <c r="AB4095" s="240">
        <f t="shared" si="362"/>
        <v>3.5</v>
      </c>
      <c r="AC4095" s="240" t="str">
        <f t="shared" si="365"/>
        <v>DÜŞÜK RİSK</v>
      </c>
      <c r="AD4095" s="249" t="s">
        <v>279</v>
      </c>
      <c r="AE4095" s="249" t="s">
        <v>265</v>
      </c>
      <c r="AF4095" s="249" t="s">
        <v>1702</v>
      </c>
      <c r="AG4095" s="249" t="s">
        <v>334</v>
      </c>
    </row>
    <row r="4096" spans="1:33" ht="129.5" x14ac:dyDescent="0.45">
      <c r="A4096" s="152">
        <v>4089</v>
      </c>
      <c r="B4096" s="268">
        <v>45896</v>
      </c>
      <c r="C4096" s="81" t="s">
        <v>72</v>
      </c>
      <c r="D4096" s="81" t="s">
        <v>130</v>
      </c>
      <c r="E4096" s="260" t="s">
        <v>4648</v>
      </c>
      <c r="F4096" s="260" t="s">
        <v>4648</v>
      </c>
      <c r="G4096" s="249" t="s">
        <v>480</v>
      </c>
      <c r="H4096" s="249" t="s">
        <v>481</v>
      </c>
      <c r="I4096" s="249" t="s">
        <v>482</v>
      </c>
      <c r="J4096" s="249" t="s">
        <v>483</v>
      </c>
      <c r="K4096" s="249" t="s">
        <v>3129</v>
      </c>
      <c r="L4096" s="249" t="s">
        <v>484</v>
      </c>
      <c r="M4096" s="249" t="s">
        <v>203</v>
      </c>
      <c r="N4096" s="83">
        <v>0.5</v>
      </c>
      <c r="O4096" s="83">
        <v>1</v>
      </c>
      <c r="P4096" s="83">
        <v>7</v>
      </c>
      <c r="Q4096" s="240">
        <f t="shared" si="363"/>
        <v>3.5</v>
      </c>
      <c r="R4096" s="240" t="str">
        <f t="shared" si="364"/>
        <v>DÜŞÜK RİSK</v>
      </c>
      <c r="S4096" s="249" t="s">
        <v>204</v>
      </c>
      <c r="T4096" s="249" t="s">
        <v>135</v>
      </c>
      <c r="U4096" s="249" t="s">
        <v>206</v>
      </c>
      <c r="V4096" s="249" t="s">
        <v>558</v>
      </c>
      <c r="W4096" s="249" t="s">
        <v>558</v>
      </c>
      <c r="X4096" s="249" t="s">
        <v>208</v>
      </c>
      <c r="Y4096" s="83">
        <v>0.5</v>
      </c>
      <c r="Z4096" s="83">
        <v>1</v>
      </c>
      <c r="AA4096" s="83">
        <v>7</v>
      </c>
      <c r="AB4096" s="240">
        <f t="shared" si="362"/>
        <v>3.5</v>
      </c>
      <c r="AC4096" s="240" t="str">
        <f t="shared" si="365"/>
        <v>DÜŞÜK RİSK</v>
      </c>
      <c r="AD4096" s="249" t="s">
        <v>279</v>
      </c>
      <c r="AE4096" s="249" t="s">
        <v>265</v>
      </c>
      <c r="AF4096" s="249" t="s">
        <v>558</v>
      </c>
      <c r="AG4096" s="249" t="s">
        <v>479</v>
      </c>
    </row>
    <row r="4097" spans="1:33" ht="140" x14ac:dyDescent="0.45">
      <c r="A4097" s="152">
        <v>4090</v>
      </c>
      <c r="B4097" s="160">
        <v>45896</v>
      </c>
      <c r="C4097" s="83" t="s">
        <v>66</v>
      </c>
      <c r="D4097" s="81" t="s">
        <v>6753</v>
      </c>
      <c r="E4097" s="254" t="s">
        <v>2821</v>
      </c>
      <c r="F4097" s="254" t="s">
        <v>2821</v>
      </c>
      <c r="G4097" s="81" t="s">
        <v>4286</v>
      </c>
      <c r="H4097" s="81" t="s">
        <v>4287</v>
      </c>
      <c r="I4097" s="81" t="s">
        <v>4288</v>
      </c>
      <c r="J4097" s="81" t="s">
        <v>4289</v>
      </c>
      <c r="K4097" s="81" t="s">
        <v>4240</v>
      </c>
      <c r="L4097" s="82" t="s">
        <v>4290</v>
      </c>
      <c r="M4097" s="82" t="s">
        <v>917</v>
      </c>
      <c r="N4097" s="83">
        <v>1</v>
      </c>
      <c r="O4097" s="83">
        <v>1</v>
      </c>
      <c r="P4097" s="83">
        <v>3</v>
      </c>
      <c r="Q4097" s="240">
        <v>3</v>
      </c>
      <c r="R4097" s="240" t="s">
        <v>5387</v>
      </c>
      <c r="S4097" s="84" t="s">
        <v>918</v>
      </c>
      <c r="T4097" s="81" t="s">
        <v>131</v>
      </c>
      <c r="U4097" s="85" t="s">
        <v>2375</v>
      </c>
      <c r="V4097" s="85" t="s">
        <v>961</v>
      </c>
      <c r="W4097" s="85" t="s">
        <v>2375</v>
      </c>
      <c r="X4097" s="82" t="s">
        <v>858</v>
      </c>
      <c r="Y4097" s="83">
        <v>1</v>
      </c>
      <c r="Z4097" s="83">
        <v>1</v>
      </c>
      <c r="AA4097" s="83">
        <v>3</v>
      </c>
      <c r="AB4097" s="240">
        <v>3</v>
      </c>
      <c r="AC4097" s="240" t="s">
        <v>5387</v>
      </c>
      <c r="AD4097" s="81" t="s">
        <v>493</v>
      </c>
      <c r="AE4097" s="81" t="s">
        <v>131</v>
      </c>
      <c r="AF4097" s="81" t="s">
        <v>1274</v>
      </c>
      <c r="AG4097" s="83" t="s">
        <v>1170</v>
      </c>
    </row>
    <row r="4098" spans="1:33" ht="140" x14ac:dyDescent="0.45">
      <c r="A4098" s="152">
        <v>4091</v>
      </c>
      <c r="B4098" s="160">
        <v>45896</v>
      </c>
      <c r="C4098" s="83" t="s">
        <v>66</v>
      </c>
      <c r="D4098" s="81" t="s">
        <v>6753</v>
      </c>
      <c r="E4098" s="254" t="s">
        <v>2821</v>
      </c>
      <c r="F4098" s="254" t="s">
        <v>2821</v>
      </c>
      <c r="G4098" s="81" t="s">
        <v>4286</v>
      </c>
      <c r="H4098" s="81" t="s">
        <v>4291</v>
      </c>
      <c r="I4098" s="81" t="s">
        <v>4292</v>
      </c>
      <c r="J4098" s="81" t="s">
        <v>941</v>
      </c>
      <c r="K4098" s="81" t="s">
        <v>4240</v>
      </c>
      <c r="L4098" s="82" t="s">
        <v>4293</v>
      </c>
      <c r="M4098" s="82" t="s">
        <v>917</v>
      </c>
      <c r="N4098" s="83">
        <v>1</v>
      </c>
      <c r="O4098" s="83">
        <v>2</v>
      </c>
      <c r="P4098" s="83">
        <v>3</v>
      </c>
      <c r="Q4098" s="240">
        <v>6</v>
      </c>
      <c r="R4098" s="240" t="s">
        <v>5387</v>
      </c>
      <c r="S4098" s="84" t="s">
        <v>918</v>
      </c>
      <c r="T4098" s="81" t="s">
        <v>131</v>
      </c>
      <c r="U4098" s="85" t="s">
        <v>2375</v>
      </c>
      <c r="V4098" s="85" t="s">
        <v>961</v>
      </c>
      <c r="W4098" s="85" t="s">
        <v>2375</v>
      </c>
      <c r="X4098" s="82" t="s">
        <v>858</v>
      </c>
      <c r="Y4098" s="83">
        <v>1</v>
      </c>
      <c r="Z4098" s="83">
        <v>2</v>
      </c>
      <c r="AA4098" s="83">
        <v>3</v>
      </c>
      <c r="AB4098" s="240">
        <v>6</v>
      </c>
      <c r="AC4098" s="240" t="s">
        <v>5387</v>
      </c>
      <c r="AD4098" s="81" t="s">
        <v>931</v>
      </c>
      <c r="AE4098" s="81" t="s">
        <v>131</v>
      </c>
      <c r="AF4098" s="81" t="s">
        <v>4294</v>
      </c>
      <c r="AG4098" s="83" t="s">
        <v>1170</v>
      </c>
    </row>
    <row r="4099" spans="1:33" ht="140" x14ac:dyDescent="0.45">
      <c r="A4099" s="152">
        <v>4092</v>
      </c>
      <c r="B4099" s="160">
        <v>45896</v>
      </c>
      <c r="C4099" s="83" t="s">
        <v>66</v>
      </c>
      <c r="D4099" s="81" t="s">
        <v>6753</v>
      </c>
      <c r="E4099" s="254" t="s">
        <v>2821</v>
      </c>
      <c r="F4099" s="254" t="s">
        <v>2821</v>
      </c>
      <c r="G4099" s="81" t="s">
        <v>4286</v>
      </c>
      <c r="H4099" s="81" t="s">
        <v>4295</v>
      </c>
      <c r="I4099" s="81" t="s">
        <v>4296</v>
      </c>
      <c r="J4099" s="81" t="s">
        <v>4297</v>
      </c>
      <c r="K4099" s="81" t="s">
        <v>4240</v>
      </c>
      <c r="L4099" s="82" t="s">
        <v>4298</v>
      </c>
      <c r="M4099" s="82" t="s">
        <v>917</v>
      </c>
      <c r="N4099" s="83">
        <v>0.5</v>
      </c>
      <c r="O4099" s="83">
        <v>1</v>
      </c>
      <c r="P4099" s="83">
        <v>3</v>
      </c>
      <c r="Q4099" s="240">
        <v>1.5</v>
      </c>
      <c r="R4099" s="240" t="s">
        <v>5387</v>
      </c>
      <c r="S4099" s="84" t="s">
        <v>918</v>
      </c>
      <c r="T4099" s="81" t="s">
        <v>131</v>
      </c>
      <c r="U4099" s="85" t="s">
        <v>2375</v>
      </c>
      <c r="V4099" s="85" t="s">
        <v>961</v>
      </c>
      <c r="W4099" s="85" t="s">
        <v>2375</v>
      </c>
      <c r="X4099" s="82" t="s">
        <v>858</v>
      </c>
      <c r="Y4099" s="83">
        <v>0.5</v>
      </c>
      <c r="Z4099" s="83">
        <v>1</v>
      </c>
      <c r="AA4099" s="83">
        <v>3</v>
      </c>
      <c r="AB4099" s="240">
        <v>1.5</v>
      </c>
      <c r="AC4099" s="240" t="s">
        <v>5387</v>
      </c>
      <c r="AD4099" s="81" t="s">
        <v>651</v>
      </c>
      <c r="AE4099" s="81" t="s">
        <v>131</v>
      </c>
      <c r="AF4099" s="81" t="s">
        <v>2460</v>
      </c>
      <c r="AG4099" s="83" t="s">
        <v>1141</v>
      </c>
    </row>
    <row r="4100" spans="1:33" ht="140" x14ac:dyDescent="0.45">
      <c r="A4100" s="152">
        <v>4093</v>
      </c>
      <c r="B4100" s="160">
        <v>45896</v>
      </c>
      <c r="C4100" s="83" t="s">
        <v>66</v>
      </c>
      <c r="D4100" s="81" t="s">
        <v>6753</v>
      </c>
      <c r="E4100" s="254" t="s">
        <v>2821</v>
      </c>
      <c r="F4100" s="254" t="s">
        <v>2821</v>
      </c>
      <c r="G4100" s="81" t="s">
        <v>4286</v>
      </c>
      <c r="H4100" s="81" t="s">
        <v>4299</v>
      </c>
      <c r="I4100" s="81" t="s">
        <v>4300</v>
      </c>
      <c r="J4100" s="81" t="s">
        <v>4301</v>
      </c>
      <c r="K4100" s="81" t="s">
        <v>4240</v>
      </c>
      <c r="L4100" s="82" t="s">
        <v>4302</v>
      </c>
      <c r="M4100" s="82" t="s">
        <v>917</v>
      </c>
      <c r="N4100" s="83">
        <v>0.5</v>
      </c>
      <c r="O4100" s="83">
        <v>1</v>
      </c>
      <c r="P4100" s="83">
        <v>3</v>
      </c>
      <c r="Q4100" s="240">
        <v>1.5</v>
      </c>
      <c r="R4100" s="240" t="s">
        <v>5387</v>
      </c>
      <c r="S4100" s="84" t="s">
        <v>918</v>
      </c>
      <c r="T4100" s="81" t="s">
        <v>131</v>
      </c>
      <c r="U4100" s="85" t="s">
        <v>2375</v>
      </c>
      <c r="V4100" s="85" t="s">
        <v>961</v>
      </c>
      <c r="W4100" s="85" t="s">
        <v>2375</v>
      </c>
      <c r="X4100" s="82" t="s">
        <v>858</v>
      </c>
      <c r="Y4100" s="83">
        <v>0.5</v>
      </c>
      <c r="Z4100" s="83">
        <v>1</v>
      </c>
      <c r="AA4100" s="83">
        <v>3</v>
      </c>
      <c r="AB4100" s="240">
        <v>1.5</v>
      </c>
      <c r="AC4100" s="240" t="s">
        <v>5387</v>
      </c>
      <c r="AD4100" s="81" t="s">
        <v>132</v>
      </c>
      <c r="AE4100" s="81" t="s">
        <v>131</v>
      </c>
      <c r="AF4100" s="81" t="s">
        <v>1502</v>
      </c>
      <c r="AG4100" s="83" t="s">
        <v>1170</v>
      </c>
    </row>
    <row r="4101" spans="1:33" ht="140" x14ac:dyDescent="0.45">
      <c r="A4101" s="152">
        <v>4094</v>
      </c>
      <c r="B4101" s="160">
        <v>45896</v>
      </c>
      <c r="C4101" s="83" t="s">
        <v>66</v>
      </c>
      <c r="D4101" s="81" t="s">
        <v>6753</v>
      </c>
      <c r="E4101" s="254" t="s">
        <v>2821</v>
      </c>
      <c r="F4101" s="254" t="s">
        <v>2821</v>
      </c>
      <c r="G4101" s="81" t="s">
        <v>4286</v>
      </c>
      <c r="H4101" s="81" t="s">
        <v>4287</v>
      </c>
      <c r="I4101" s="81" t="s">
        <v>4288</v>
      </c>
      <c r="J4101" s="81" t="s">
        <v>5388</v>
      </c>
      <c r="K4101" s="81" t="s">
        <v>4240</v>
      </c>
      <c r="L4101" s="82" t="s">
        <v>4290</v>
      </c>
      <c r="M4101" s="82" t="s">
        <v>917</v>
      </c>
      <c r="N4101" s="83">
        <v>1</v>
      </c>
      <c r="O4101" s="83">
        <v>1</v>
      </c>
      <c r="P4101" s="83">
        <v>3</v>
      </c>
      <c r="Q4101" s="240">
        <v>3</v>
      </c>
      <c r="R4101" s="240" t="s">
        <v>5387</v>
      </c>
      <c r="S4101" s="84" t="s">
        <v>918</v>
      </c>
      <c r="T4101" s="81" t="s">
        <v>131</v>
      </c>
      <c r="U4101" s="85" t="s">
        <v>2375</v>
      </c>
      <c r="V4101" s="85" t="s">
        <v>961</v>
      </c>
      <c r="W4101" s="85" t="s">
        <v>2375</v>
      </c>
      <c r="X4101" s="82" t="s">
        <v>858</v>
      </c>
      <c r="Y4101" s="83">
        <v>1</v>
      </c>
      <c r="Z4101" s="83">
        <v>1</v>
      </c>
      <c r="AA4101" s="83">
        <v>3</v>
      </c>
      <c r="AB4101" s="240">
        <v>3</v>
      </c>
      <c r="AC4101" s="240" t="s">
        <v>5387</v>
      </c>
      <c r="AD4101" s="81" t="s">
        <v>493</v>
      </c>
      <c r="AE4101" s="81" t="s">
        <v>131</v>
      </c>
      <c r="AF4101" s="81" t="s">
        <v>1274</v>
      </c>
      <c r="AG4101" s="83" t="s">
        <v>1170</v>
      </c>
    </row>
    <row r="4102" spans="1:33" ht="140" x14ac:dyDescent="0.45">
      <c r="A4102" s="152">
        <v>4095</v>
      </c>
      <c r="B4102" s="160">
        <v>45896</v>
      </c>
      <c r="C4102" s="83" t="s">
        <v>66</v>
      </c>
      <c r="D4102" s="81" t="s">
        <v>6753</v>
      </c>
      <c r="E4102" s="254" t="s">
        <v>2821</v>
      </c>
      <c r="F4102" s="254" t="s">
        <v>2821</v>
      </c>
      <c r="G4102" s="81" t="s">
        <v>4286</v>
      </c>
      <c r="H4102" s="81" t="s">
        <v>4291</v>
      </c>
      <c r="I4102" s="81" t="s">
        <v>4292</v>
      </c>
      <c r="J4102" s="81" t="s">
        <v>941</v>
      </c>
      <c r="K4102" s="81" t="s">
        <v>4240</v>
      </c>
      <c r="L4102" s="82" t="s">
        <v>4293</v>
      </c>
      <c r="M4102" s="82" t="s">
        <v>917</v>
      </c>
      <c r="N4102" s="83">
        <v>1</v>
      </c>
      <c r="O4102" s="83">
        <v>2</v>
      </c>
      <c r="P4102" s="83">
        <v>3</v>
      </c>
      <c r="Q4102" s="240">
        <v>6</v>
      </c>
      <c r="R4102" s="240" t="s">
        <v>5387</v>
      </c>
      <c r="S4102" s="84" t="s">
        <v>918</v>
      </c>
      <c r="T4102" s="81" t="s">
        <v>131</v>
      </c>
      <c r="U4102" s="85" t="s">
        <v>2375</v>
      </c>
      <c r="V4102" s="85" t="s">
        <v>961</v>
      </c>
      <c r="W4102" s="85" t="s">
        <v>2375</v>
      </c>
      <c r="X4102" s="82" t="s">
        <v>858</v>
      </c>
      <c r="Y4102" s="83">
        <v>1</v>
      </c>
      <c r="Z4102" s="83">
        <v>2</v>
      </c>
      <c r="AA4102" s="83">
        <v>3</v>
      </c>
      <c r="AB4102" s="240">
        <v>6</v>
      </c>
      <c r="AC4102" s="240" t="s">
        <v>5387</v>
      </c>
      <c r="AD4102" s="81" t="s">
        <v>931</v>
      </c>
      <c r="AE4102" s="81" t="s">
        <v>131</v>
      </c>
      <c r="AF4102" s="81" t="s">
        <v>4294</v>
      </c>
      <c r="AG4102" s="83" t="s">
        <v>1170</v>
      </c>
    </row>
    <row r="4103" spans="1:33" ht="140" x14ac:dyDescent="0.45">
      <c r="A4103" s="152">
        <v>4096</v>
      </c>
      <c r="B4103" s="160">
        <v>45896</v>
      </c>
      <c r="C4103" s="83" t="s">
        <v>66</v>
      </c>
      <c r="D4103" s="81" t="s">
        <v>6753</v>
      </c>
      <c r="E4103" s="254" t="s">
        <v>2821</v>
      </c>
      <c r="F4103" s="254" t="s">
        <v>2821</v>
      </c>
      <c r="G4103" s="81" t="s">
        <v>4286</v>
      </c>
      <c r="H4103" s="81" t="s">
        <v>4295</v>
      </c>
      <c r="I4103" s="81" t="s">
        <v>4296</v>
      </c>
      <c r="J4103" s="81" t="s">
        <v>4297</v>
      </c>
      <c r="K4103" s="81" t="s">
        <v>4240</v>
      </c>
      <c r="L4103" s="82" t="s">
        <v>4298</v>
      </c>
      <c r="M4103" s="82" t="s">
        <v>917</v>
      </c>
      <c r="N4103" s="83">
        <v>0.5</v>
      </c>
      <c r="O4103" s="83">
        <v>1</v>
      </c>
      <c r="P4103" s="83">
        <v>3</v>
      </c>
      <c r="Q4103" s="240">
        <v>1.5</v>
      </c>
      <c r="R4103" s="240" t="s">
        <v>5387</v>
      </c>
      <c r="S4103" s="84" t="s">
        <v>918</v>
      </c>
      <c r="T4103" s="81" t="s">
        <v>131</v>
      </c>
      <c r="U4103" s="85" t="s">
        <v>2375</v>
      </c>
      <c r="V4103" s="85" t="s">
        <v>961</v>
      </c>
      <c r="W4103" s="85" t="s">
        <v>2375</v>
      </c>
      <c r="X4103" s="82" t="s">
        <v>858</v>
      </c>
      <c r="Y4103" s="83">
        <v>0.5</v>
      </c>
      <c r="Z4103" s="83">
        <v>1</v>
      </c>
      <c r="AA4103" s="83">
        <v>3</v>
      </c>
      <c r="AB4103" s="240">
        <v>1.5</v>
      </c>
      <c r="AC4103" s="240" t="s">
        <v>5387</v>
      </c>
      <c r="AD4103" s="81" t="s">
        <v>651</v>
      </c>
      <c r="AE4103" s="81" t="s">
        <v>131</v>
      </c>
      <c r="AF4103" s="81" t="s">
        <v>2460</v>
      </c>
      <c r="AG4103" s="83" t="s">
        <v>1141</v>
      </c>
    </row>
    <row r="4104" spans="1:33" ht="140" x14ac:dyDescent="0.45">
      <c r="A4104" s="152">
        <v>4097</v>
      </c>
      <c r="B4104" s="160">
        <v>45896</v>
      </c>
      <c r="C4104" s="83" t="s">
        <v>66</v>
      </c>
      <c r="D4104" s="81" t="s">
        <v>6753</v>
      </c>
      <c r="E4104" s="254" t="s">
        <v>2821</v>
      </c>
      <c r="F4104" s="254" t="s">
        <v>2821</v>
      </c>
      <c r="G4104" s="81" t="s">
        <v>4286</v>
      </c>
      <c r="H4104" s="81" t="s">
        <v>4299</v>
      </c>
      <c r="I4104" s="81" t="s">
        <v>4300</v>
      </c>
      <c r="J4104" s="81" t="s">
        <v>4301</v>
      </c>
      <c r="K4104" s="81" t="s">
        <v>4240</v>
      </c>
      <c r="L4104" s="82" t="s">
        <v>4302</v>
      </c>
      <c r="M4104" s="82" t="s">
        <v>917</v>
      </c>
      <c r="N4104" s="83">
        <v>0.5</v>
      </c>
      <c r="O4104" s="83">
        <v>1</v>
      </c>
      <c r="P4104" s="83">
        <v>3</v>
      </c>
      <c r="Q4104" s="240">
        <v>1.5</v>
      </c>
      <c r="R4104" s="240" t="s">
        <v>5387</v>
      </c>
      <c r="S4104" s="84" t="s">
        <v>918</v>
      </c>
      <c r="T4104" s="81" t="s">
        <v>131</v>
      </c>
      <c r="U4104" s="85" t="s">
        <v>2375</v>
      </c>
      <c r="V4104" s="85" t="s">
        <v>961</v>
      </c>
      <c r="W4104" s="85" t="s">
        <v>2375</v>
      </c>
      <c r="X4104" s="82" t="s">
        <v>858</v>
      </c>
      <c r="Y4104" s="83">
        <v>0.5</v>
      </c>
      <c r="Z4104" s="83">
        <v>1</v>
      </c>
      <c r="AA4104" s="83">
        <v>3</v>
      </c>
      <c r="AB4104" s="240">
        <v>1.5</v>
      </c>
      <c r="AC4104" s="240" t="s">
        <v>5387</v>
      </c>
      <c r="AD4104" s="81" t="s">
        <v>132</v>
      </c>
      <c r="AE4104" s="81" t="s">
        <v>131</v>
      </c>
      <c r="AF4104" s="81" t="s">
        <v>1502</v>
      </c>
      <c r="AG4104" s="83" t="s">
        <v>1170</v>
      </c>
    </row>
    <row r="4105" spans="1:33" ht="140" x14ac:dyDescent="0.45">
      <c r="A4105" s="152">
        <v>4098</v>
      </c>
      <c r="B4105" s="153">
        <v>45896</v>
      </c>
      <c r="C4105" s="83" t="s">
        <v>66</v>
      </c>
      <c r="D4105" s="81" t="s">
        <v>6752</v>
      </c>
      <c r="E4105" s="254" t="s">
        <v>3193</v>
      </c>
      <c r="F4105" s="254" t="s">
        <v>5505</v>
      </c>
      <c r="G4105" s="83" t="s">
        <v>5506</v>
      </c>
      <c r="H4105" s="83" t="s">
        <v>5507</v>
      </c>
      <c r="I4105" s="83" t="s">
        <v>5508</v>
      </c>
      <c r="J4105" s="83" t="s">
        <v>5509</v>
      </c>
      <c r="K4105" s="83" t="s">
        <v>5510</v>
      </c>
      <c r="L4105" s="84" t="s">
        <v>5755</v>
      </c>
      <c r="M4105" s="84" t="s">
        <v>208</v>
      </c>
      <c r="N4105" s="83">
        <v>3</v>
      </c>
      <c r="O4105" s="83">
        <v>1</v>
      </c>
      <c r="P4105" s="83">
        <v>40</v>
      </c>
      <c r="Q4105" s="251">
        <v>30</v>
      </c>
      <c r="R4105" s="250" t="str">
        <f t="shared" ref="R4105" si="366">IF(Q4105="","",IF(AND(Q4105&gt;=0,Q4105&lt;20),"DÜŞÜK RİSK",IF(AND(Q4105&gt;=20,Q4105&lt;70),"OLASI RİSK",IF(AND(Q4105&gt;=70,Q4105&lt;200),"ÖNEMLİ RİSK",IF(AND(Q4105&gt;=200,Q4105&lt;400),"YÜKSEK RİSK",IF(Q4105&gt;=400,"KABUL EDİLEMEZ RİSK",""))))))</f>
        <v>OLASI RİSK</v>
      </c>
      <c r="S4105" s="84" t="s">
        <v>918</v>
      </c>
      <c r="T4105" s="83" t="s">
        <v>191</v>
      </c>
      <c r="U4105" s="155" t="s">
        <v>206</v>
      </c>
      <c r="V4105" s="85" t="s">
        <v>918</v>
      </c>
      <c r="W4105" s="85" t="s">
        <v>558</v>
      </c>
      <c r="X4105" s="156" t="s">
        <v>858</v>
      </c>
      <c r="Y4105" s="83">
        <v>1</v>
      </c>
      <c r="Z4105" s="83">
        <v>1</v>
      </c>
      <c r="AA4105" s="83">
        <v>40</v>
      </c>
      <c r="AB4105" s="251">
        <v>15</v>
      </c>
      <c r="AC4105" s="250" t="str">
        <f t="shared" ref="AC4105" si="367">IF(AB4105="","",IF(AND(AB4105&gt;=0,AB4105&lt;20),"DÜŞÜK RİSK",IF(AND(AB4105&gt;=20,AB4105&lt;70),"OLASI RİSK",IF(AND(AB4105&gt;=70,AB4105&lt;200),"ÖNEMLİ RİSK",IF(AND(AB4105&gt;=200,AB4105&lt;400),"YÜKSEK RİSK",IF(AB4105&gt;=400,"KABUL EDİLEMEZ RİSK",""))))))</f>
        <v>DÜŞÜK RİSK</v>
      </c>
      <c r="AD4105" s="81" t="s">
        <v>132</v>
      </c>
      <c r="AE4105" s="81" t="s">
        <v>191</v>
      </c>
      <c r="AF4105" s="250" t="s">
        <v>1502</v>
      </c>
      <c r="AG4105" s="83" t="s">
        <v>4581</v>
      </c>
    </row>
    <row r="4106" spans="1:33" ht="140" x14ac:dyDescent="0.45">
      <c r="A4106" s="152">
        <v>4099</v>
      </c>
      <c r="B4106" s="153">
        <v>46020</v>
      </c>
      <c r="C4106" s="81" t="s">
        <v>66</v>
      </c>
      <c r="D4106" s="81" t="s">
        <v>6757</v>
      </c>
      <c r="E4106" s="254" t="s">
        <v>3193</v>
      </c>
      <c r="F4106" s="254" t="s">
        <v>5505</v>
      </c>
      <c r="G4106" s="83" t="s">
        <v>5506</v>
      </c>
      <c r="H4106" s="83" t="s">
        <v>5512</v>
      </c>
      <c r="I4106" s="83" t="s">
        <v>5513</v>
      </c>
      <c r="J4106" s="83" t="s">
        <v>5514</v>
      </c>
      <c r="K4106" s="83" t="s">
        <v>5515</v>
      </c>
      <c r="L4106" s="84" t="s">
        <v>5756</v>
      </c>
      <c r="M4106" s="84" t="s">
        <v>208</v>
      </c>
      <c r="N4106" s="83">
        <v>1</v>
      </c>
      <c r="O4106" s="83">
        <v>2</v>
      </c>
      <c r="P4106" s="83">
        <v>15</v>
      </c>
      <c r="Q4106" s="251">
        <v>30</v>
      </c>
      <c r="R4106" s="250" t="s">
        <v>5516</v>
      </c>
      <c r="S4106" s="84" t="s">
        <v>5517</v>
      </c>
      <c r="T4106" s="83" t="s">
        <v>5518</v>
      </c>
      <c r="U4106" s="155" t="s">
        <v>206</v>
      </c>
      <c r="V4106" s="85" t="s">
        <v>5519</v>
      </c>
      <c r="W4106" s="85" t="s">
        <v>558</v>
      </c>
      <c r="X4106" s="156" t="s">
        <v>5520</v>
      </c>
      <c r="Y4106" s="83">
        <v>0.5</v>
      </c>
      <c r="Z4106" s="83">
        <v>1</v>
      </c>
      <c r="AA4106" s="83">
        <v>7</v>
      </c>
      <c r="AB4106" s="251">
        <v>3.5</v>
      </c>
      <c r="AC4106" s="250" t="s">
        <v>5387</v>
      </c>
      <c r="AD4106" s="81" t="s">
        <v>5521</v>
      </c>
      <c r="AE4106" s="81" t="s">
        <v>5522</v>
      </c>
      <c r="AF4106" s="250" t="s">
        <v>1502</v>
      </c>
      <c r="AG4106" s="83" t="s">
        <v>5523</v>
      </c>
    </row>
    <row r="4107" spans="1:33" ht="140" x14ac:dyDescent="0.45">
      <c r="A4107" s="152">
        <v>4100</v>
      </c>
      <c r="B4107" s="153">
        <v>46020</v>
      </c>
      <c r="C4107" s="83" t="s">
        <v>66</v>
      </c>
      <c r="D4107" s="81" t="s">
        <v>6752</v>
      </c>
      <c r="E4107" s="254" t="s">
        <v>3193</v>
      </c>
      <c r="F4107" s="254" t="s">
        <v>5524</v>
      </c>
      <c r="G4107" s="83" t="s">
        <v>5506</v>
      </c>
      <c r="H4107" s="83" t="s">
        <v>5525</v>
      </c>
      <c r="I4107" s="83" t="s">
        <v>5508</v>
      </c>
      <c r="J4107" s="83" t="s">
        <v>5509</v>
      </c>
      <c r="K4107" s="83" t="s">
        <v>5510</v>
      </c>
      <c r="L4107" s="84" t="s">
        <v>5755</v>
      </c>
      <c r="M4107" s="84" t="s">
        <v>208</v>
      </c>
      <c r="N4107" s="83">
        <v>3</v>
      </c>
      <c r="O4107" s="83">
        <v>2</v>
      </c>
      <c r="P4107" s="83">
        <v>15</v>
      </c>
      <c r="Q4107" s="251">
        <v>90</v>
      </c>
      <c r="R4107" s="250" t="s">
        <v>5526</v>
      </c>
      <c r="S4107" s="84" t="s">
        <v>5527</v>
      </c>
      <c r="T4107" s="83" t="s">
        <v>5528</v>
      </c>
      <c r="U4107" s="155" t="s">
        <v>206</v>
      </c>
      <c r="V4107" s="85" t="s">
        <v>5519</v>
      </c>
      <c r="W4107" s="85" t="s">
        <v>558</v>
      </c>
      <c r="X4107" s="156" t="s">
        <v>5520</v>
      </c>
      <c r="Y4107" s="83">
        <v>1</v>
      </c>
      <c r="Z4107" s="83">
        <v>1</v>
      </c>
      <c r="AA4107" s="83">
        <v>7</v>
      </c>
      <c r="AB4107" s="251">
        <v>7</v>
      </c>
      <c r="AC4107" s="250" t="s">
        <v>5387</v>
      </c>
      <c r="AD4107" s="81" t="s">
        <v>5521</v>
      </c>
      <c r="AE4107" s="81" t="s">
        <v>5522</v>
      </c>
      <c r="AF4107" s="250" t="s">
        <v>1502</v>
      </c>
      <c r="AG4107" s="83" t="s">
        <v>5529</v>
      </c>
    </row>
    <row r="4108" spans="1:33" ht="157.5" x14ac:dyDescent="0.45">
      <c r="A4108" s="152">
        <v>4101</v>
      </c>
      <c r="B4108" s="153">
        <v>46020</v>
      </c>
      <c r="C4108" s="83" t="s">
        <v>66</v>
      </c>
      <c r="D4108" s="81" t="s">
        <v>6752</v>
      </c>
      <c r="E4108" s="254" t="s">
        <v>3193</v>
      </c>
      <c r="F4108" s="254" t="s">
        <v>5530</v>
      </c>
      <c r="G4108" s="83" t="s">
        <v>5506</v>
      </c>
      <c r="H4108" s="83" t="s">
        <v>5531</v>
      </c>
      <c r="I4108" s="83" t="s">
        <v>5508</v>
      </c>
      <c r="J4108" s="83" t="s">
        <v>5509</v>
      </c>
      <c r="K4108" s="83" t="s">
        <v>5510</v>
      </c>
      <c r="L4108" s="84" t="s">
        <v>5755</v>
      </c>
      <c r="M4108" s="84" t="s">
        <v>208</v>
      </c>
      <c r="N4108" s="83">
        <v>3</v>
      </c>
      <c r="O4108" s="83">
        <v>2</v>
      </c>
      <c r="P4108" s="83">
        <v>15</v>
      </c>
      <c r="Q4108" s="251">
        <v>90</v>
      </c>
      <c r="R4108" s="250" t="s">
        <v>5526</v>
      </c>
      <c r="S4108" s="84" t="s">
        <v>5532</v>
      </c>
      <c r="T4108" s="83" t="s">
        <v>5528</v>
      </c>
      <c r="U4108" s="155" t="s">
        <v>206</v>
      </c>
      <c r="V4108" s="85" t="s">
        <v>5519</v>
      </c>
      <c r="W4108" s="85" t="s">
        <v>558</v>
      </c>
      <c r="X4108" s="156" t="s">
        <v>5520</v>
      </c>
      <c r="Y4108" s="83">
        <v>1</v>
      </c>
      <c r="Z4108" s="83">
        <v>1</v>
      </c>
      <c r="AA4108" s="83">
        <v>7</v>
      </c>
      <c r="AB4108" s="251">
        <v>7</v>
      </c>
      <c r="AC4108" s="250" t="s">
        <v>5387</v>
      </c>
      <c r="AD4108" s="81" t="s">
        <v>5521</v>
      </c>
      <c r="AE4108" s="81" t="s">
        <v>5522</v>
      </c>
      <c r="AF4108" s="250" t="s">
        <v>1502</v>
      </c>
      <c r="AG4108" s="83" t="s">
        <v>5529</v>
      </c>
    </row>
    <row r="4109" spans="1:33" ht="140" x14ac:dyDescent="0.45">
      <c r="A4109" s="152">
        <v>4102</v>
      </c>
      <c r="B4109" s="153">
        <v>46020</v>
      </c>
      <c r="C4109" s="81" t="s">
        <v>66</v>
      </c>
      <c r="D4109" s="81" t="s">
        <v>6755</v>
      </c>
      <c r="E4109" s="254" t="s">
        <v>3193</v>
      </c>
      <c r="F4109" s="254" t="s">
        <v>5533</v>
      </c>
      <c r="G4109" s="83" t="s">
        <v>5506</v>
      </c>
      <c r="H4109" s="83" t="s">
        <v>5534</v>
      </c>
      <c r="I4109" s="83" t="s">
        <v>5535</v>
      </c>
      <c r="J4109" s="83" t="s">
        <v>5536</v>
      </c>
      <c r="K4109" s="83" t="s">
        <v>5537</v>
      </c>
      <c r="L4109" s="84" t="s">
        <v>5757</v>
      </c>
      <c r="M4109" s="84" t="s">
        <v>208</v>
      </c>
      <c r="N4109" s="83">
        <v>3</v>
      </c>
      <c r="O4109" s="83">
        <v>3</v>
      </c>
      <c r="P4109" s="83">
        <v>40</v>
      </c>
      <c r="Q4109" s="251">
        <v>360</v>
      </c>
      <c r="R4109" s="250" t="s">
        <v>5538</v>
      </c>
      <c r="S4109" s="84" t="s">
        <v>5539</v>
      </c>
      <c r="T4109" s="83" t="s">
        <v>5540</v>
      </c>
      <c r="U4109" s="155" t="s">
        <v>206</v>
      </c>
      <c r="V4109" s="85" t="s">
        <v>5519</v>
      </c>
      <c r="W4109" s="85" t="s">
        <v>558</v>
      </c>
      <c r="X4109" s="156" t="s">
        <v>5520</v>
      </c>
      <c r="Y4109" s="83">
        <v>1</v>
      </c>
      <c r="Z4109" s="83">
        <v>1</v>
      </c>
      <c r="AA4109" s="83">
        <v>15</v>
      </c>
      <c r="AB4109" s="251">
        <v>15</v>
      </c>
      <c r="AC4109" s="250" t="s">
        <v>5387</v>
      </c>
      <c r="AD4109" s="81" t="s">
        <v>5521</v>
      </c>
      <c r="AE4109" s="81" t="s">
        <v>5522</v>
      </c>
      <c r="AF4109" s="250" t="s">
        <v>1502</v>
      </c>
      <c r="AG4109" s="83" t="s">
        <v>5541</v>
      </c>
    </row>
    <row r="4110" spans="1:33" ht="140" x14ac:dyDescent="0.45">
      <c r="A4110" s="152">
        <v>4103</v>
      </c>
      <c r="B4110" s="153">
        <v>46020</v>
      </c>
      <c r="C4110" s="83" t="s">
        <v>66</v>
      </c>
      <c r="D4110" s="81" t="s">
        <v>6752</v>
      </c>
      <c r="E4110" s="254" t="s">
        <v>3193</v>
      </c>
      <c r="F4110" s="254" t="s">
        <v>5542</v>
      </c>
      <c r="G4110" s="83" t="s">
        <v>5506</v>
      </c>
      <c r="H4110" s="83" t="s">
        <v>5543</v>
      </c>
      <c r="I4110" s="83" t="s">
        <v>5508</v>
      </c>
      <c r="J4110" s="83" t="s">
        <v>5509</v>
      </c>
      <c r="K4110" s="83" t="s">
        <v>5510</v>
      </c>
      <c r="L4110" s="84" t="s">
        <v>5755</v>
      </c>
      <c r="M4110" s="84" t="s">
        <v>208</v>
      </c>
      <c r="N4110" s="83">
        <v>3</v>
      </c>
      <c r="O4110" s="83">
        <v>2</v>
      </c>
      <c r="P4110" s="83">
        <v>15</v>
      </c>
      <c r="Q4110" s="251">
        <v>90</v>
      </c>
      <c r="R4110" s="250" t="s">
        <v>5526</v>
      </c>
      <c r="S4110" s="84" t="s">
        <v>5544</v>
      </c>
      <c r="T4110" s="83" t="s">
        <v>5528</v>
      </c>
      <c r="U4110" s="155" t="s">
        <v>206</v>
      </c>
      <c r="V4110" s="85" t="s">
        <v>5519</v>
      </c>
      <c r="W4110" s="85" t="s">
        <v>558</v>
      </c>
      <c r="X4110" s="156" t="s">
        <v>5520</v>
      </c>
      <c r="Y4110" s="83">
        <v>1</v>
      </c>
      <c r="Z4110" s="83">
        <v>1</v>
      </c>
      <c r="AA4110" s="83">
        <v>7</v>
      </c>
      <c r="AB4110" s="251">
        <v>7</v>
      </c>
      <c r="AC4110" s="250" t="s">
        <v>5387</v>
      </c>
      <c r="AD4110" s="81" t="s">
        <v>5521</v>
      </c>
      <c r="AE4110" s="81" t="s">
        <v>5522</v>
      </c>
      <c r="AF4110" s="250" t="s">
        <v>1502</v>
      </c>
      <c r="AG4110" s="83" t="s">
        <v>5529</v>
      </c>
    </row>
    <row r="4111" spans="1:33" ht="140" x14ac:dyDescent="0.45">
      <c r="A4111" s="152">
        <v>4104</v>
      </c>
      <c r="B4111" s="153">
        <v>46020</v>
      </c>
      <c r="C4111" s="81" t="s">
        <v>66</v>
      </c>
      <c r="D4111" s="81" t="s">
        <v>6757</v>
      </c>
      <c r="E4111" s="254" t="s">
        <v>3193</v>
      </c>
      <c r="F4111" s="254" t="s">
        <v>5533</v>
      </c>
      <c r="G4111" s="83" t="s">
        <v>5506</v>
      </c>
      <c r="H4111" s="83" t="s">
        <v>5545</v>
      </c>
      <c r="I4111" s="83" t="s">
        <v>5513</v>
      </c>
      <c r="J4111" s="83" t="s">
        <v>5514</v>
      </c>
      <c r="K4111" s="83" t="s">
        <v>5515</v>
      </c>
      <c r="L4111" s="84" t="s">
        <v>5756</v>
      </c>
      <c r="M4111" s="84" t="s">
        <v>208</v>
      </c>
      <c r="N4111" s="83">
        <v>1</v>
      </c>
      <c r="O4111" s="83">
        <v>2</v>
      </c>
      <c r="P4111" s="83">
        <v>15</v>
      </c>
      <c r="Q4111" s="251">
        <v>30</v>
      </c>
      <c r="R4111" s="250" t="s">
        <v>5516</v>
      </c>
      <c r="S4111" s="84" t="s">
        <v>5546</v>
      </c>
      <c r="T4111" s="83" t="s">
        <v>5518</v>
      </c>
      <c r="U4111" s="155" t="s">
        <v>206</v>
      </c>
      <c r="V4111" s="85" t="s">
        <v>5519</v>
      </c>
      <c r="W4111" s="85" t="s">
        <v>558</v>
      </c>
      <c r="X4111" s="156" t="s">
        <v>5520</v>
      </c>
      <c r="Y4111" s="83">
        <v>0.5</v>
      </c>
      <c r="Z4111" s="83">
        <v>1</v>
      </c>
      <c r="AA4111" s="83">
        <v>7</v>
      </c>
      <c r="AB4111" s="251">
        <v>3.5</v>
      </c>
      <c r="AC4111" s="250" t="s">
        <v>5387</v>
      </c>
      <c r="AD4111" s="81" t="s">
        <v>5521</v>
      </c>
      <c r="AE4111" s="81" t="s">
        <v>5522</v>
      </c>
      <c r="AF4111" s="250" t="s">
        <v>1502</v>
      </c>
      <c r="AG4111" s="83" t="s">
        <v>5523</v>
      </c>
    </row>
    <row r="4112" spans="1:33" ht="175" x14ac:dyDescent="0.45">
      <c r="A4112" s="152">
        <v>4105</v>
      </c>
      <c r="B4112" s="153">
        <v>46020</v>
      </c>
      <c r="C4112" s="83" t="s">
        <v>66</v>
      </c>
      <c r="D4112" s="81" t="s">
        <v>6753</v>
      </c>
      <c r="E4112" s="254" t="s">
        <v>3193</v>
      </c>
      <c r="F4112" s="254" t="s">
        <v>5547</v>
      </c>
      <c r="G4112" s="83" t="s">
        <v>5506</v>
      </c>
      <c r="H4112" s="83" t="s">
        <v>5548</v>
      </c>
      <c r="I4112" s="83" t="s">
        <v>5549</v>
      </c>
      <c r="J4112" s="83" t="s">
        <v>5550</v>
      </c>
      <c r="K4112" s="83" t="s">
        <v>5551</v>
      </c>
      <c r="L4112" s="84" t="s">
        <v>5758</v>
      </c>
      <c r="M4112" s="84" t="s">
        <v>208</v>
      </c>
      <c r="N4112" s="83">
        <v>3</v>
      </c>
      <c r="O4112" s="83">
        <v>2</v>
      </c>
      <c r="P4112" s="83">
        <v>15</v>
      </c>
      <c r="Q4112" s="251">
        <v>90</v>
      </c>
      <c r="R4112" s="250" t="s">
        <v>5526</v>
      </c>
      <c r="S4112" s="84" t="s">
        <v>5552</v>
      </c>
      <c r="T4112" s="83" t="s">
        <v>5553</v>
      </c>
      <c r="U4112" s="155" t="s">
        <v>206</v>
      </c>
      <c r="V4112" s="85" t="s">
        <v>5519</v>
      </c>
      <c r="W4112" s="85" t="s">
        <v>558</v>
      </c>
      <c r="X4112" s="156" t="s">
        <v>5520</v>
      </c>
      <c r="Y4112" s="83">
        <v>1</v>
      </c>
      <c r="Z4112" s="83">
        <v>1</v>
      </c>
      <c r="AA4112" s="83">
        <v>7</v>
      </c>
      <c r="AB4112" s="251">
        <v>7</v>
      </c>
      <c r="AC4112" s="250" t="s">
        <v>5387</v>
      </c>
      <c r="AD4112" s="81" t="s">
        <v>5521</v>
      </c>
      <c r="AE4112" s="81" t="s">
        <v>5522</v>
      </c>
      <c r="AF4112" s="250" t="s">
        <v>1502</v>
      </c>
      <c r="AG4112" s="83" t="s">
        <v>5554</v>
      </c>
    </row>
    <row r="4113" spans="1:33" ht="140" x14ac:dyDescent="0.45">
      <c r="A4113" s="152">
        <v>4106</v>
      </c>
      <c r="B4113" s="153">
        <v>46020</v>
      </c>
      <c r="C4113" s="83" t="s">
        <v>72</v>
      </c>
      <c r="D4113" s="81" t="s">
        <v>130</v>
      </c>
      <c r="E4113" s="254" t="s">
        <v>3193</v>
      </c>
      <c r="F4113" s="254" t="s">
        <v>5547</v>
      </c>
      <c r="G4113" s="83" t="s">
        <v>5506</v>
      </c>
      <c r="H4113" s="83" t="s">
        <v>5555</v>
      </c>
      <c r="I4113" s="83" t="s">
        <v>5556</v>
      </c>
      <c r="J4113" s="83" t="s">
        <v>5557</v>
      </c>
      <c r="K4113" s="83" t="s">
        <v>5558</v>
      </c>
      <c r="L4113" s="84" t="s">
        <v>5759</v>
      </c>
      <c r="M4113" s="84" t="s">
        <v>208</v>
      </c>
      <c r="N4113" s="83">
        <v>3</v>
      </c>
      <c r="O4113" s="83">
        <v>2</v>
      </c>
      <c r="P4113" s="83">
        <v>15</v>
      </c>
      <c r="Q4113" s="251">
        <v>90</v>
      </c>
      <c r="R4113" s="250" t="s">
        <v>5526</v>
      </c>
      <c r="S4113" s="84" t="s">
        <v>5559</v>
      </c>
      <c r="T4113" s="83" t="s">
        <v>5560</v>
      </c>
      <c r="U4113" s="155" t="s">
        <v>206</v>
      </c>
      <c r="V4113" s="85" t="s">
        <v>5519</v>
      </c>
      <c r="W4113" s="85" t="s">
        <v>558</v>
      </c>
      <c r="X4113" s="156" t="s">
        <v>5520</v>
      </c>
      <c r="Y4113" s="83">
        <v>1</v>
      </c>
      <c r="Z4113" s="83">
        <v>1</v>
      </c>
      <c r="AA4113" s="83">
        <v>7</v>
      </c>
      <c r="AB4113" s="251">
        <v>7</v>
      </c>
      <c r="AC4113" s="250" t="s">
        <v>5387</v>
      </c>
      <c r="AD4113" s="81" t="s">
        <v>5521</v>
      </c>
      <c r="AE4113" s="81" t="s">
        <v>5522</v>
      </c>
      <c r="AF4113" s="250" t="s">
        <v>1502</v>
      </c>
      <c r="AG4113" s="83" t="s">
        <v>860</v>
      </c>
    </row>
    <row r="4114" spans="1:33" ht="140" x14ac:dyDescent="0.45">
      <c r="A4114" s="152">
        <v>4107</v>
      </c>
      <c r="B4114" s="153">
        <v>46020</v>
      </c>
      <c r="C4114" s="81" t="s">
        <v>66</v>
      </c>
      <c r="D4114" s="81" t="s">
        <v>6757</v>
      </c>
      <c r="E4114" s="254" t="s">
        <v>3193</v>
      </c>
      <c r="F4114" s="254" t="s">
        <v>5511</v>
      </c>
      <c r="G4114" s="83" t="s">
        <v>5506</v>
      </c>
      <c r="H4114" s="83" t="s">
        <v>5561</v>
      </c>
      <c r="I4114" s="83" t="s">
        <v>5513</v>
      </c>
      <c r="J4114" s="83" t="s">
        <v>5514</v>
      </c>
      <c r="K4114" s="83" t="s">
        <v>5515</v>
      </c>
      <c r="L4114" s="84" t="s">
        <v>5756</v>
      </c>
      <c r="M4114" s="84" t="s">
        <v>208</v>
      </c>
      <c r="N4114" s="83">
        <v>1</v>
      </c>
      <c r="O4114" s="83">
        <v>2</v>
      </c>
      <c r="P4114" s="83">
        <v>15</v>
      </c>
      <c r="Q4114" s="251">
        <v>30</v>
      </c>
      <c r="R4114" s="250" t="s">
        <v>5516</v>
      </c>
      <c r="S4114" s="84" t="s">
        <v>5562</v>
      </c>
      <c r="T4114" s="83" t="s">
        <v>5518</v>
      </c>
      <c r="U4114" s="155" t="s">
        <v>206</v>
      </c>
      <c r="V4114" s="85" t="s">
        <v>5519</v>
      </c>
      <c r="W4114" s="85" t="s">
        <v>558</v>
      </c>
      <c r="X4114" s="156" t="s">
        <v>5520</v>
      </c>
      <c r="Y4114" s="83">
        <v>0.5</v>
      </c>
      <c r="Z4114" s="83">
        <v>1</v>
      </c>
      <c r="AA4114" s="83">
        <v>7</v>
      </c>
      <c r="AB4114" s="251">
        <v>3.5</v>
      </c>
      <c r="AC4114" s="250" t="s">
        <v>5387</v>
      </c>
      <c r="AD4114" s="81" t="s">
        <v>5521</v>
      </c>
      <c r="AE4114" s="81" t="s">
        <v>5522</v>
      </c>
      <c r="AF4114" s="250" t="s">
        <v>1502</v>
      </c>
      <c r="AG4114" s="83" t="s">
        <v>5523</v>
      </c>
    </row>
    <row r="4115" spans="1:33" ht="175" x14ac:dyDescent="0.45">
      <c r="A4115" s="152">
        <v>4108</v>
      </c>
      <c r="B4115" s="153">
        <v>46020</v>
      </c>
      <c r="C4115" s="83" t="s">
        <v>66</v>
      </c>
      <c r="D4115" s="81" t="s">
        <v>6753</v>
      </c>
      <c r="E4115" s="254" t="s">
        <v>3193</v>
      </c>
      <c r="F4115" s="254" t="s">
        <v>5547</v>
      </c>
      <c r="G4115" s="83" t="s">
        <v>5506</v>
      </c>
      <c r="H4115" s="83" t="s">
        <v>5563</v>
      </c>
      <c r="I4115" s="83" t="s">
        <v>5549</v>
      </c>
      <c r="J4115" s="83" t="s">
        <v>5550</v>
      </c>
      <c r="K4115" s="83" t="s">
        <v>5551</v>
      </c>
      <c r="L4115" s="84" t="s">
        <v>5758</v>
      </c>
      <c r="M4115" s="84" t="s">
        <v>208</v>
      </c>
      <c r="N4115" s="83">
        <v>3</v>
      </c>
      <c r="O4115" s="83">
        <v>2</v>
      </c>
      <c r="P4115" s="83">
        <v>15</v>
      </c>
      <c r="Q4115" s="251">
        <v>90</v>
      </c>
      <c r="R4115" s="250" t="s">
        <v>5526</v>
      </c>
      <c r="S4115" s="84" t="s">
        <v>5564</v>
      </c>
      <c r="T4115" s="83" t="s">
        <v>5553</v>
      </c>
      <c r="U4115" s="155" t="s">
        <v>206</v>
      </c>
      <c r="V4115" s="85" t="s">
        <v>5519</v>
      </c>
      <c r="W4115" s="85" t="s">
        <v>558</v>
      </c>
      <c r="X4115" s="156" t="s">
        <v>5520</v>
      </c>
      <c r="Y4115" s="83">
        <v>1</v>
      </c>
      <c r="Z4115" s="83">
        <v>1</v>
      </c>
      <c r="AA4115" s="83">
        <v>7</v>
      </c>
      <c r="AB4115" s="251">
        <v>7</v>
      </c>
      <c r="AC4115" s="250" t="s">
        <v>5387</v>
      </c>
      <c r="AD4115" s="81" t="s">
        <v>5521</v>
      </c>
      <c r="AE4115" s="81" t="s">
        <v>5522</v>
      </c>
      <c r="AF4115" s="250" t="s">
        <v>1502</v>
      </c>
      <c r="AG4115" s="83" t="s">
        <v>5554</v>
      </c>
    </row>
    <row r="4116" spans="1:33" ht="140" x14ac:dyDescent="0.45">
      <c r="A4116" s="152">
        <v>4109</v>
      </c>
      <c r="B4116" s="153">
        <v>46020</v>
      </c>
      <c r="C4116" s="83" t="s">
        <v>72</v>
      </c>
      <c r="D4116" s="81" t="s">
        <v>130</v>
      </c>
      <c r="E4116" s="254" t="s">
        <v>3193</v>
      </c>
      <c r="F4116" s="254" t="s">
        <v>5565</v>
      </c>
      <c r="G4116" s="83" t="s">
        <v>5506</v>
      </c>
      <c r="H4116" s="83" t="s">
        <v>5566</v>
      </c>
      <c r="I4116" s="83" t="s">
        <v>5556</v>
      </c>
      <c r="J4116" s="83" t="s">
        <v>5557</v>
      </c>
      <c r="K4116" s="83" t="s">
        <v>5558</v>
      </c>
      <c r="L4116" s="84" t="s">
        <v>5759</v>
      </c>
      <c r="M4116" s="84" t="s">
        <v>208</v>
      </c>
      <c r="N4116" s="83">
        <v>3</v>
      </c>
      <c r="O4116" s="83">
        <v>2</v>
      </c>
      <c r="P4116" s="83">
        <v>15</v>
      </c>
      <c r="Q4116" s="251">
        <v>90</v>
      </c>
      <c r="R4116" s="250" t="s">
        <v>5526</v>
      </c>
      <c r="S4116" s="84" t="s">
        <v>5567</v>
      </c>
      <c r="T4116" s="83" t="s">
        <v>5560</v>
      </c>
      <c r="U4116" s="155" t="s">
        <v>206</v>
      </c>
      <c r="V4116" s="85" t="s">
        <v>5519</v>
      </c>
      <c r="W4116" s="85" t="s">
        <v>558</v>
      </c>
      <c r="X4116" s="156" t="s">
        <v>5520</v>
      </c>
      <c r="Y4116" s="83">
        <v>1</v>
      </c>
      <c r="Z4116" s="83">
        <v>1</v>
      </c>
      <c r="AA4116" s="83">
        <v>7</v>
      </c>
      <c r="AB4116" s="251">
        <v>7</v>
      </c>
      <c r="AC4116" s="250" t="s">
        <v>5387</v>
      </c>
      <c r="AD4116" s="81" t="s">
        <v>5521</v>
      </c>
      <c r="AE4116" s="81" t="s">
        <v>5522</v>
      </c>
      <c r="AF4116" s="250" t="s">
        <v>1502</v>
      </c>
      <c r="AG4116" s="83" t="s">
        <v>860</v>
      </c>
    </row>
    <row r="4117" spans="1:33" ht="140" x14ac:dyDescent="0.45">
      <c r="A4117" s="152">
        <v>4110</v>
      </c>
      <c r="B4117" s="153">
        <v>46020</v>
      </c>
      <c r="C4117" s="83" t="s">
        <v>72</v>
      </c>
      <c r="D4117" s="81" t="s">
        <v>130</v>
      </c>
      <c r="E4117" s="254" t="s">
        <v>3193</v>
      </c>
      <c r="F4117" s="254" t="s">
        <v>5568</v>
      </c>
      <c r="G4117" s="83" t="s">
        <v>5506</v>
      </c>
      <c r="H4117" s="83" t="s">
        <v>5569</v>
      </c>
      <c r="I4117" s="83" t="s">
        <v>5556</v>
      </c>
      <c r="J4117" s="83" t="s">
        <v>5557</v>
      </c>
      <c r="K4117" s="83" t="s">
        <v>5558</v>
      </c>
      <c r="L4117" s="84" t="s">
        <v>5759</v>
      </c>
      <c r="M4117" s="84" t="s">
        <v>208</v>
      </c>
      <c r="N4117" s="83">
        <v>1</v>
      </c>
      <c r="O4117" s="83">
        <v>2</v>
      </c>
      <c r="P4117" s="83">
        <v>15</v>
      </c>
      <c r="Q4117" s="251">
        <v>30</v>
      </c>
      <c r="R4117" s="250" t="s">
        <v>5516</v>
      </c>
      <c r="S4117" s="84" t="s">
        <v>5570</v>
      </c>
      <c r="T4117" s="83" t="s">
        <v>5560</v>
      </c>
      <c r="U4117" s="155" t="s">
        <v>206</v>
      </c>
      <c r="V4117" s="85" t="s">
        <v>5519</v>
      </c>
      <c r="W4117" s="85" t="s">
        <v>558</v>
      </c>
      <c r="X4117" s="156" t="s">
        <v>5520</v>
      </c>
      <c r="Y4117" s="83">
        <v>0.5</v>
      </c>
      <c r="Z4117" s="83">
        <v>1</v>
      </c>
      <c r="AA4117" s="83">
        <v>7</v>
      </c>
      <c r="AB4117" s="251">
        <v>3.5</v>
      </c>
      <c r="AC4117" s="250" t="s">
        <v>5387</v>
      </c>
      <c r="AD4117" s="81" t="s">
        <v>5521</v>
      </c>
      <c r="AE4117" s="81" t="s">
        <v>5522</v>
      </c>
      <c r="AF4117" s="250" t="s">
        <v>1502</v>
      </c>
      <c r="AG4117" s="83" t="s">
        <v>860</v>
      </c>
    </row>
    <row r="4118" spans="1:33" ht="140" x14ac:dyDescent="0.45">
      <c r="A4118" s="152">
        <v>4111</v>
      </c>
      <c r="B4118" s="153">
        <v>46020</v>
      </c>
      <c r="C4118" s="83" t="s">
        <v>66</v>
      </c>
      <c r="D4118" s="81" t="s">
        <v>6752</v>
      </c>
      <c r="E4118" s="254" t="s">
        <v>3193</v>
      </c>
      <c r="F4118" s="254" t="s">
        <v>5571</v>
      </c>
      <c r="G4118" s="83" t="s">
        <v>5506</v>
      </c>
      <c r="H4118" s="83" t="s">
        <v>5572</v>
      </c>
      <c r="I4118" s="83" t="s">
        <v>5508</v>
      </c>
      <c r="J4118" s="83" t="s">
        <v>5509</v>
      </c>
      <c r="K4118" s="83" t="s">
        <v>5510</v>
      </c>
      <c r="L4118" s="84" t="s">
        <v>5755</v>
      </c>
      <c r="M4118" s="84" t="s">
        <v>208</v>
      </c>
      <c r="N4118" s="83">
        <v>1</v>
      </c>
      <c r="O4118" s="83">
        <v>2</v>
      </c>
      <c r="P4118" s="83">
        <v>15</v>
      </c>
      <c r="Q4118" s="251">
        <v>30</v>
      </c>
      <c r="R4118" s="250" t="s">
        <v>5516</v>
      </c>
      <c r="S4118" s="84" t="s">
        <v>5573</v>
      </c>
      <c r="T4118" s="83" t="s">
        <v>5528</v>
      </c>
      <c r="U4118" s="155" t="s">
        <v>206</v>
      </c>
      <c r="V4118" s="85" t="s">
        <v>5519</v>
      </c>
      <c r="W4118" s="85" t="s">
        <v>558</v>
      </c>
      <c r="X4118" s="156" t="s">
        <v>5520</v>
      </c>
      <c r="Y4118" s="83">
        <v>0.5</v>
      </c>
      <c r="Z4118" s="83">
        <v>1</v>
      </c>
      <c r="AA4118" s="83">
        <v>7</v>
      </c>
      <c r="AB4118" s="251">
        <v>3.5</v>
      </c>
      <c r="AC4118" s="250" t="s">
        <v>5387</v>
      </c>
      <c r="AD4118" s="81" t="s">
        <v>5521</v>
      </c>
      <c r="AE4118" s="81" t="s">
        <v>5522</v>
      </c>
      <c r="AF4118" s="250" t="s">
        <v>1502</v>
      </c>
      <c r="AG4118" s="83" t="s">
        <v>5529</v>
      </c>
    </row>
    <row r="4119" spans="1:33" ht="140" x14ac:dyDescent="0.45">
      <c r="A4119" s="152">
        <v>4112</v>
      </c>
      <c r="B4119" s="153">
        <v>46020</v>
      </c>
      <c r="C4119" s="81" t="s">
        <v>66</v>
      </c>
      <c r="D4119" s="81" t="s">
        <v>6755</v>
      </c>
      <c r="E4119" s="254" t="s">
        <v>3193</v>
      </c>
      <c r="F4119" s="254" t="s">
        <v>5574</v>
      </c>
      <c r="G4119" s="83" t="s">
        <v>5506</v>
      </c>
      <c r="H4119" s="83" t="s">
        <v>5575</v>
      </c>
      <c r="I4119" s="83" t="s">
        <v>5535</v>
      </c>
      <c r="J4119" s="83" t="s">
        <v>5536</v>
      </c>
      <c r="K4119" s="83" t="s">
        <v>5537</v>
      </c>
      <c r="L4119" s="84" t="s">
        <v>5757</v>
      </c>
      <c r="M4119" s="84" t="s">
        <v>208</v>
      </c>
      <c r="N4119" s="83">
        <v>3</v>
      </c>
      <c r="O4119" s="83">
        <v>3</v>
      </c>
      <c r="P4119" s="83">
        <v>40</v>
      </c>
      <c r="Q4119" s="251">
        <v>360</v>
      </c>
      <c r="R4119" s="250" t="s">
        <v>5538</v>
      </c>
      <c r="S4119" s="84" t="s">
        <v>5576</v>
      </c>
      <c r="T4119" s="83" t="s">
        <v>5540</v>
      </c>
      <c r="U4119" s="155" t="s">
        <v>206</v>
      </c>
      <c r="V4119" s="85" t="s">
        <v>5519</v>
      </c>
      <c r="W4119" s="85" t="s">
        <v>558</v>
      </c>
      <c r="X4119" s="156" t="s">
        <v>5520</v>
      </c>
      <c r="Y4119" s="83">
        <v>1</v>
      </c>
      <c r="Z4119" s="83">
        <v>1</v>
      </c>
      <c r="AA4119" s="83">
        <v>15</v>
      </c>
      <c r="AB4119" s="251">
        <v>15</v>
      </c>
      <c r="AC4119" s="250" t="s">
        <v>5387</v>
      </c>
      <c r="AD4119" s="81" t="s">
        <v>5521</v>
      </c>
      <c r="AE4119" s="81" t="s">
        <v>5522</v>
      </c>
      <c r="AF4119" s="250" t="s">
        <v>1502</v>
      </c>
      <c r="AG4119" s="83" t="s">
        <v>5541</v>
      </c>
    </row>
    <row r="4120" spans="1:33" ht="140" x14ac:dyDescent="0.45">
      <c r="A4120" s="152">
        <v>4113</v>
      </c>
      <c r="B4120" s="153">
        <v>46020</v>
      </c>
      <c r="C4120" s="81" t="s">
        <v>66</v>
      </c>
      <c r="D4120" s="81" t="s">
        <v>6755</v>
      </c>
      <c r="E4120" s="254" t="s">
        <v>3193</v>
      </c>
      <c r="F4120" s="254" t="s">
        <v>5568</v>
      </c>
      <c r="G4120" s="83" t="s">
        <v>5506</v>
      </c>
      <c r="H4120" s="83" t="s">
        <v>5577</v>
      </c>
      <c r="I4120" s="83" t="s">
        <v>5535</v>
      </c>
      <c r="J4120" s="83" t="s">
        <v>5536</v>
      </c>
      <c r="K4120" s="83" t="s">
        <v>5537</v>
      </c>
      <c r="L4120" s="84" t="s">
        <v>5757</v>
      </c>
      <c r="M4120" s="84" t="s">
        <v>208</v>
      </c>
      <c r="N4120" s="83">
        <v>3</v>
      </c>
      <c r="O4120" s="83">
        <v>3</v>
      </c>
      <c r="P4120" s="83">
        <v>40</v>
      </c>
      <c r="Q4120" s="251">
        <v>360</v>
      </c>
      <c r="R4120" s="250" t="s">
        <v>5538</v>
      </c>
      <c r="S4120" s="84" t="s">
        <v>5578</v>
      </c>
      <c r="T4120" s="83" t="s">
        <v>5540</v>
      </c>
      <c r="U4120" s="155" t="s">
        <v>206</v>
      </c>
      <c r="V4120" s="85" t="s">
        <v>5519</v>
      </c>
      <c r="W4120" s="85" t="s">
        <v>558</v>
      </c>
      <c r="X4120" s="156" t="s">
        <v>5520</v>
      </c>
      <c r="Y4120" s="83">
        <v>1</v>
      </c>
      <c r="Z4120" s="83">
        <v>1</v>
      </c>
      <c r="AA4120" s="83">
        <v>15</v>
      </c>
      <c r="AB4120" s="251">
        <v>15</v>
      </c>
      <c r="AC4120" s="250" t="s">
        <v>5387</v>
      </c>
      <c r="AD4120" s="81" t="s">
        <v>5521</v>
      </c>
      <c r="AE4120" s="81" t="s">
        <v>5522</v>
      </c>
      <c r="AF4120" s="250" t="s">
        <v>1502</v>
      </c>
      <c r="AG4120" s="83" t="s">
        <v>5541</v>
      </c>
    </row>
    <row r="4121" spans="1:33" ht="140" x14ac:dyDescent="0.45">
      <c r="A4121" s="152">
        <v>4114</v>
      </c>
      <c r="B4121" s="153">
        <v>46020</v>
      </c>
      <c r="C4121" s="81" t="s">
        <v>66</v>
      </c>
      <c r="D4121" s="81" t="s">
        <v>6755</v>
      </c>
      <c r="E4121" s="254" t="s">
        <v>3193</v>
      </c>
      <c r="F4121" s="254" t="s">
        <v>5579</v>
      </c>
      <c r="G4121" s="83" t="s">
        <v>5506</v>
      </c>
      <c r="H4121" s="83" t="s">
        <v>5580</v>
      </c>
      <c r="I4121" s="83" t="s">
        <v>5535</v>
      </c>
      <c r="J4121" s="83" t="s">
        <v>5536</v>
      </c>
      <c r="K4121" s="83" t="s">
        <v>5537</v>
      </c>
      <c r="L4121" s="84" t="s">
        <v>5757</v>
      </c>
      <c r="M4121" s="84" t="s">
        <v>208</v>
      </c>
      <c r="N4121" s="83">
        <v>3</v>
      </c>
      <c r="O4121" s="83">
        <v>3</v>
      </c>
      <c r="P4121" s="83">
        <v>40</v>
      </c>
      <c r="Q4121" s="251">
        <v>360</v>
      </c>
      <c r="R4121" s="250" t="s">
        <v>5538</v>
      </c>
      <c r="S4121" s="84" t="s">
        <v>5581</v>
      </c>
      <c r="T4121" s="83" t="s">
        <v>5540</v>
      </c>
      <c r="U4121" s="155" t="s">
        <v>206</v>
      </c>
      <c r="V4121" s="85" t="s">
        <v>5519</v>
      </c>
      <c r="W4121" s="85" t="s">
        <v>558</v>
      </c>
      <c r="X4121" s="156" t="s">
        <v>5520</v>
      </c>
      <c r="Y4121" s="83">
        <v>1</v>
      </c>
      <c r="Z4121" s="83">
        <v>1</v>
      </c>
      <c r="AA4121" s="83">
        <v>15</v>
      </c>
      <c r="AB4121" s="251">
        <v>15</v>
      </c>
      <c r="AC4121" s="250" t="s">
        <v>5387</v>
      </c>
      <c r="AD4121" s="81" t="s">
        <v>5521</v>
      </c>
      <c r="AE4121" s="81" t="s">
        <v>5522</v>
      </c>
      <c r="AF4121" s="250" t="s">
        <v>1502</v>
      </c>
      <c r="AG4121" s="83" t="s">
        <v>5541</v>
      </c>
    </row>
    <row r="4122" spans="1:33" ht="157.5" x14ac:dyDescent="0.45">
      <c r="A4122" s="152">
        <v>4115</v>
      </c>
      <c r="B4122" s="153">
        <v>46020</v>
      </c>
      <c r="C4122" s="81" t="s">
        <v>66</v>
      </c>
      <c r="D4122" s="81" t="s">
        <v>6755</v>
      </c>
      <c r="E4122" s="254" t="s">
        <v>3193</v>
      </c>
      <c r="F4122" s="254" t="s">
        <v>4746</v>
      </c>
      <c r="G4122" s="83" t="s">
        <v>5506</v>
      </c>
      <c r="H4122" s="83" t="s">
        <v>5582</v>
      </c>
      <c r="I4122" s="83" t="s">
        <v>5535</v>
      </c>
      <c r="J4122" s="83" t="s">
        <v>5536</v>
      </c>
      <c r="K4122" s="83" t="s">
        <v>5537</v>
      </c>
      <c r="L4122" s="84" t="s">
        <v>5757</v>
      </c>
      <c r="M4122" s="84" t="s">
        <v>208</v>
      </c>
      <c r="N4122" s="83">
        <v>3</v>
      </c>
      <c r="O4122" s="83">
        <v>3</v>
      </c>
      <c r="P4122" s="83">
        <v>40</v>
      </c>
      <c r="Q4122" s="251">
        <v>360</v>
      </c>
      <c r="R4122" s="250" t="s">
        <v>5538</v>
      </c>
      <c r="S4122" s="84" t="s">
        <v>5583</v>
      </c>
      <c r="T4122" s="83" t="s">
        <v>5540</v>
      </c>
      <c r="U4122" s="155" t="s">
        <v>206</v>
      </c>
      <c r="V4122" s="85" t="s">
        <v>5519</v>
      </c>
      <c r="W4122" s="85" t="s">
        <v>558</v>
      </c>
      <c r="X4122" s="156" t="s">
        <v>5520</v>
      </c>
      <c r="Y4122" s="83">
        <v>1</v>
      </c>
      <c r="Z4122" s="83">
        <v>1</v>
      </c>
      <c r="AA4122" s="83">
        <v>15</v>
      </c>
      <c r="AB4122" s="251">
        <v>15</v>
      </c>
      <c r="AC4122" s="250" t="s">
        <v>5387</v>
      </c>
      <c r="AD4122" s="81" t="s">
        <v>5521</v>
      </c>
      <c r="AE4122" s="81" t="s">
        <v>5522</v>
      </c>
      <c r="AF4122" s="250" t="s">
        <v>1502</v>
      </c>
      <c r="AG4122" s="83" t="s">
        <v>5541</v>
      </c>
    </row>
    <row r="4123" spans="1:33" ht="140" x14ac:dyDescent="0.45">
      <c r="A4123" s="152">
        <v>4116</v>
      </c>
      <c r="B4123" s="153">
        <v>46020</v>
      </c>
      <c r="C4123" s="81" t="s">
        <v>66</v>
      </c>
      <c r="D4123" s="81" t="s">
        <v>6755</v>
      </c>
      <c r="E4123" s="254" t="s">
        <v>3193</v>
      </c>
      <c r="F4123" s="254" t="s">
        <v>5584</v>
      </c>
      <c r="G4123" s="83" t="s">
        <v>5506</v>
      </c>
      <c r="H4123" s="83" t="s">
        <v>5585</v>
      </c>
      <c r="I4123" s="83" t="s">
        <v>5535</v>
      </c>
      <c r="J4123" s="83" t="s">
        <v>5536</v>
      </c>
      <c r="K4123" s="83" t="s">
        <v>5537</v>
      </c>
      <c r="L4123" s="84" t="s">
        <v>5757</v>
      </c>
      <c r="M4123" s="84" t="s">
        <v>208</v>
      </c>
      <c r="N4123" s="83">
        <v>1</v>
      </c>
      <c r="O4123" s="83">
        <v>2</v>
      </c>
      <c r="P4123" s="83">
        <v>40</v>
      </c>
      <c r="Q4123" s="251">
        <v>80</v>
      </c>
      <c r="R4123" s="250" t="s">
        <v>5526</v>
      </c>
      <c r="S4123" s="84" t="s">
        <v>5586</v>
      </c>
      <c r="T4123" s="83" t="s">
        <v>5540</v>
      </c>
      <c r="U4123" s="155" t="s">
        <v>206</v>
      </c>
      <c r="V4123" s="85" t="s">
        <v>5519</v>
      </c>
      <c r="W4123" s="85" t="s">
        <v>558</v>
      </c>
      <c r="X4123" s="156" t="s">
        <v>5520</v>
      </c>
      <c r="Y4123" s="83">
        <v>0.5</v>
      </c>
      <c r="Z4123" s="83">
        <v>1</v>
      </c>
      <c r="AA4123" s="83">
        <v>7</v>
      </c>
      <c r="AB4123" s="251">
        <v>3.5</v>
      </c>
      <c r="AC4123" s="250" t="s">
        <v>5387</v>
      </c>
      <c r="AD4123" s="81" t="s">
        <v>5521</v>
      </c>
      <c r="AE4123" s="81" t="s">
        <v>5522</v>
      </c>
      <c r="AF4123" s="250" t="s">
        <v>1502</v>
      </c>
      <c r="AG4123" s="83" t="s">
        <v>5541</v>
      </c>
    </row>
    <row r="4124" spans="1:33" ht="140" x14ac:dyDescent="0.45">
      <c r="A4124" s="152">
        <v>4117</v>
      </c>
      <c r="B4124" s="153">
        <v>46020</v>
      </c>
      <c r="C4124" s="81" t="s">
        <v>66</v>
      </c>
      <c r="D4124" s="81" t="s">
        <v>6755</v>
      </c>
      <c r="E4124" s="254" t="s">
        <v>3193</v>
      </c>
      <c r="F4124" s="254" t="s">
        <v>5533</v>
      </c>
      <c r="G4124" s="83" t="s">
        <v>5506</v>
      </c>
      <c r="H4124" s="83" t="s">
        <v>5587</v>
      </c>
      <c r="I4124" s="83" t="s">
        <v>5535</v>
      </c>
      <c r="J4124" s="83" t="s">
        <v>5536</v>
      </c>
      <c r="K4124" s="83" t="s">
        <v>5537</v>
      </c>
      <c r="L4124" s="84" t="s">
        <v>5757</v>
      </c>
      <c r="M4124" s="84" t="s">
        <v>208</v>
      </c>
      <c r="N4124" s="83">
        <v>3</v>
      </c>
      <c r="O4124" s="83">
        <v>3</v>
      </c>
      <c r="P4124" s="83">
        <v>40</v>
      </c>
      <c r="Q4124" s="251">
        <v>360</v>
      </c>
      <c r="R4124" s="250" t="s">
        <v>5538</v>
      </c>
      <c r="S4124" s="84" t="s">
        <v>5588</v>
      </c>
      <c r="T4124" s="83" t="s">
        <v>5540</v>
      </c>
      <c r="U4124" s="155" t="s">
        <v>206</v>
      </c>
      <c r="V4124" s="85" t="s">
        <v>5519</v>
      </c>
      <c r="W4124" s="85" t="s">
        <v>558</v>
      </c>
      <c r="X4124" s="156" t="s">
        <v>5520</v>
      </c>
      <c r="Y4124" s="83">
        <v>1</v>
      </c>
      <c r="Z4124" s="83">
        <v>1</v>
      </c>
      <c r="AA4124" s="83">
        <v>15</v>
      </c>
      <c r="AB4124" s="251">
        <v>15</v>
      </c>
      <c r="AC4124" s="250" t="s">
        <v>5387</v>
      </c>
      <c r="AD4124" s="81" t="s">
        <v>5521</v>
      </c>
      <c r="AE4124" s="81" t="s">
        <v>5522</v>
      </c>
      <c r="AF4124" s="250" t="s">
        <v>1502</v>
      </c>
      <c r="AG4124" s="83" t="s">
        <v>5541</v>
      </c>
    </row>
    <row r="4125" spans="1:33" ht="140" x14ac:dyDescent="0.45">
      <c r="A4125" s="152">
        <v>4118</v>
      </c>
      <c r="B4125" s="153">
        <v>46020</v>
      </c>
      <c r="C4125" s="83" t="s">
        <v>72</v>
      </c>
      <c r="D4125" s="81" t="s">
        <v>130</v>
      </c>
      <c r="E4125" s="254" t="s">
        <v>3193</v>
      </c>
      <c r="F4125" s="254" t="s">
        <v>5589</v>
      </c>
      <c r="G4125" s="83" t="s">
        <v>5506</v>
      </c>
      <c r="H4125" s="83" t="s">
        <v>5590</v>
      </c>
      <c r="I4125" s="83" t="s">
        <v>5556</v>
      </c>
      <c r="J4125" s="83" t="s">
        <v>5557</v>
      </c>
      <c r="K4125" s="83" t="s">
        <v>5558</v>
      </c>
      <c r="L4125" s="84" t="s">
        <v>5759</v>
      </c>
      <c r="M4125" s="84" t="s">
        <v>208</v>
      </c>
      <c r="N4125" s="83">
        <v>3</v>
      </c>
      <c r="O4125" s="83">
        <v>2</v>
      </c>
      <c r="P4125" s="83">
        <v>15</v>
      </c>
      <c r="Q4125" s="251">
        <v>90</v>
      </c>
      <c r="R4125" s="250" t="s">
        <v>5526</v>
      </c>
      <c r="S4125" s="84" t="s">
        <v>5591</v>
      </c>
      <c r="T4125" s="83" t="s">
        <v>5560</v>
      </c>
      <c r="U4125" s="155" t="s">
        <v>206</v>
      </c>
      <c r="V4125" s="85" t="s">
        <v>5519</v>
      </c>
      <c r="W4125" s="85" t="s">
        <v>558</v>
      </c>
      <c r="X4125" s="156" t="s">
        <v>5520</v>
      </c>
      <c r="Y4125" s="83">
        <v>1</v>
      </c>
      <c r="Z4125" s="83">
        <v>1</v>
      </c>
      <c r="AA4125" s="83">
        <v>7</v>
      </c>
      <c r="AB4125" s="251">
        <v>7</v>
      </c>
      <c r="AC4125" s="250" t="s">
        <v>5387</v>
      </c>
      <c r="AD4125" s="81" t="s">
        <v>5521</v>
      </c>
      <c r="AE4125" s="81" t="s">
        <v>5522</v>
      </c>
      <c r="AF4125" s="250" t="s">
        <v>1502</v>
      </c>
      <c r="AG4125" s="83" t="s">
        <v>860</v>
      </c>
    </row>
    <row r="4126" spans="1:33" ht="140" x14ac:dyDescent="0.45">
      <c r="A4126" s="152">
        <v>4119</v>
      </c>
      <c r="B4126" s="153">
        <v>46020</v>
      </c>
      <c r="C4126" s="81" t="s">
        <v>66</v>
      </c>
      <c r="D4126" s="81" t="s">
        <v>6755</v>
      </c>
      <c r="E4126" s="254" t="s">
        <v>3193</v>
      </c>
      <c r="F4126" s="254" t="s">
        <v>5592</v>
      </c>
      <c r="G4126" s="83" t="s">
        <v>5506</v>
      </c>
      <c r="H4126" s="83" t="s">
        <v>5593</v>
      </c>
      <c r="I4126" s="83" t="s">
        <v>5535</v>
      </c>
      <c r="J4126" s="83" t="s">
        <v>5536</v>
      </c>
      <c r="K4126" s="83" t="s">
        <v>5537</v>
      </c>
      <c r="L4126" s="84" t="s">
        <v>5757</v>
      </c>
      <c r="M4126" s="84" t="s">
        <v>208</v>
      </c>
      <c r="N4126" s="83">
        <v>3</v>
      </c>
      <c r="O4126" s="83">
        <v>3</v>
      </c>
      <c r="P4126" s="83">
        <v>40</v>
      </c>
      <c r="Q4126" s="251">
        <v>360</v>
      </c>
      <c r="R4126" s="250" t="s">
        <v>5538</v>
      </c>
      <c r="S4126" s="84" t="s">
        <v>5594</v>
      </c>
      <c r="T4126" s="83" t="s">
        <v>5540</v>
      </c>
      <c r="U4126" s="155" t="s">
        <v>206</v>
      </c>
      <c r="V4126" s="85" t="s">
        <v>5519</v>
      </c>
      <c r="W4126" s="85" t="s">
        <v>558</v>
      </c>
      <c r="X4126" s="156" t="s">
        <v>5520</v>
      </c>
      <c r="Y4126" s="83">
        <v>1</v>
      </c>
      <c r="Z4126" s="83">
        <v>1</v>
      </c>
      <c r="AA4126" s="83">
        <v>15</v>
      </c>
      <c r="AB4126" s="251">
        <v>15</v>
      </c>
      <c r="AC4126" s="250" t="s">
        <v>5387</v>
      </c>
      <c r="AD4126" s="81" t="s">
        <v>5521</v>
      </c>
      <c r="AE4126" s="81" t="s">
        <v>5522</v>
      </c>
      <c r="AF4126" s="250" t="s">
        <v>1502</v>
      </c>
      <c r="AG4126" s="83" t="s">
        <v>5541</v>
      </c>
    </row>
    <row r="4127" spans="1:33" ht="140" x14ac:dyDescent="0.45">
      <c r="A4127" s="152">
        <v>4120</v>
      </c>
      <c r="B4127" s="153">
        <v>46020</v>
      </c>
      <c r="C4127" s="81" t="s">
        <v>66</v>
      </c>
      <c r="D4127" s="81" t="s">
        <v>6755</v>
      </c>
      <c r="E4127" s="254" t="s">
        <v>3193</v>
      </c>
      <c r="F4127" s="254" t="s">
        <v>5530</v>
      </c>
      <c r="G4127" s="83" t="s">
        <v>5506</v>
      </c>
      <c r="H4127" s="83" t="s">
        <v>5595</v>
      </c>
      <c r="I4127" s="83" t="s">
        <v>5535</v>
      </c>
      <c r="J4127" s="83" t="s">
        <v>5536</v>
      </c>
      <c r="K4127" s="83" t="s">
        <v>5537</v>
      </c>
      <c r="L4127" s="84" t="s">
        <v>5757</v>
      </c>
      <c r="M4127" s="84" t="s">
        <v>208</v>
      </c>
      <c r="N4127" s="83">
        <v>3</v>
      </c>
      <c r="O4127" s="83">
        <v>3</v>
      </c>
      <c r="P4127" s="83">
        <v>40</v>
      </c>
      <c r="Q4127" s="251">
        <v>360</v>
      </c>
      <c r="R4127" s="250" t="s">
        <v>5538</v>
      </c>
      <c r="S4127" s="84" t="s">
        <v>5596</v>
      </c>
      <c r="T4127" s="83" t="s">
        <v>5540</v>
      </c>
      <c r="U4127" s="155" t="s">
        <v>206</v>
      </c>
      <c r="V4127" s="85" t="s">
        <v>5519</v>
      </c>
      <c r="W4127" s="85" t="s">
        <v>558</v>
      </c>
      <c r="X4127" s="156" t="s">
        <v>5520</v>
      </c>
      <c r="Y4127" s="83">
        <v>1</v>
      </c>
      <c r="Z4127" s="83">
        <v>1</v>
      </c>
      <c r="AA4127" s="83">
        <v>15</v>
      </c>
      <c r="AB4127" s="251">
        <v>15</v>
      </c>
      <c r="AC4127" s="250" t="s">
        <v>5387</v>
      </c>
      <c r="AD4127" s="81" t="s">
        <v>5521</v>
      </c>
      <c r="AE4127" s="81" t="s">
        <v>5522</v>
      </c>
      <c r="AF4127" s="250" t="s">
        <v>1502</v>
      </c>
      <c r="AG4127" s="83" t="s">
        <v>5541</v>
      </c>
    </row>
    <row r="4128" spans="1:33" ht="140" x14ac:dyDescent="0.45">
      <c r="A4128" s="152">
        <v>4121</v>
      </c>
      <c r="B4128" s="153">
        <v>46020</v>
      </c>
      <c r="C4128" s="81" t="s">
        <v>66</v>
      </c>
      <c r="D4128" s="81" t="s">
        <v>6755</v>
      </c>
      <c r="E4128" s="254" t="s">
        <v>3193</v>
      </c>
      <c r="F4128" s="254" t="s">
        <v>5547</v>
      </c>
      <c r="G4128" s="83" t="s">
        <v>5506</v>
      </c>
      <c r="H4128" s="83" t="s">
        <v>5597</v>
      </c>
      <c r="I4128" s="83" t="s">
        <v>5535</v>
      </c>
      <c r="J4128" s="83" t="s">
        <v>5536</v>
      </c>
      <c r="K4128" s="83" t="s">
        <v>5537</v>
      </c>
      <c r="L4128" s="84" t="s">
        <v>5757</v>
      </c>
      <c r="M4128" s="84" t="s">
        <v>208</v>
      </c>
      <c r="N4128" s="83">
        <v>3</v>
      </c>
      <c r="O4128" s="83">
        <v>3</v>
      </c>
      <c r="P4128" s="83">
        <v>40</v>
      </c>
      <c r="Q4128" s="251">
        <v>360</v>
      </c>
      <c r="R4128" s="250" t="s">
        <v>5538</v>
      </c>
      <c r="S4128" s="84" t="s">
        <v>5598</v>
      </c>
      <c r="T4128" s="83" t="s">
        <v>5540</v>
      </c>
      <c r="U4128" s="155" t="s">
        <v>206</v>
      </c>
      <c r="V4128" s="85" t="s">
        <v>5519</v>
      </c>
      <c r="W4128" s="85" t="s">
        <v>558</v>
      </c>
      <c r="X4128" s="156" t="s">
        <v>5520</v>
      </c>
      <c r="Y4128" s="83">
        <v>1</v>
      </c>
      <c r="Z4128" s="83">
        <v>1</v>
      </c>
      <c r="AA4128" s="83">
        <v>15</v>
      </c>
      <c r="AB4128" s="251">
        <v>15</v>
      </c>
      <c r="AC4128" s="250" t="s">
        <v>5387</v>
      </c>
      <c r="AD4128" s="81" t="s">
        <v>5521</v>
      </c>
      <c r="AE4128" s="81" t="s">
        <v>5522</v>
      </c>
      <c r="AF4128" s="250" t="s">
        <v>1502</v>
      </c>
      <c r="AG4128" s="83" t="s">
        <v>5541</v>
      </c>
    </row>
    <row r="4129" spans="1:33" ht="140" x14ac:dyDescent="0.45">
      <c r="A4129" s="152">
        <v>4122</v>
      </c>
      <c r="B4129" s="153">
        <v>46020</v>
      </c>
      <c r="C4129" s="81" t="s">
        <v>66</v>
      </c>
      <c r="D4129" s="81" t="s">
        <v>6755</v>
      </c>
      <c r="E4129" s="254" t="s">
        <v>3193</v>
      </c>
      <c r="F4129" s="254" t="s">
        <v>5547</v>
      </c>
      <c r="G4129" s="83" t="s">
        <v>5506</v>
      </c>
      <c r="H4129" s="83" t="s">
        <v>5599</v>
      </c>
      <c r="I4129" s="83" t="s">
        <v>5535</v>
      </c>
      <c r="J4129" s="83" t="s">
        <v>5536</v>
      </c>
      <c r="K4129" s="83" t="s">
        <v>5537</v>
      </c>
      <c r="L4129" s="84" t="s">
        <v>5757</v>
      </c>
      <c r="M4129" s="84" t="s">
        <v>208</v>
      </c>
      <c r="N4129" s="83">
        <v>1</v>
      </c>
      <c r="O4129" s="83">
        <v>2</v>
      </c>
      <c r="P4129" s="83">
        <v>40</v>
      </c>
      <c r="Q4129" s="251">
        <v>80</v>
      </c>
      <c r="R4129" s="250" t="s">
        <v>5526</v>
      </c>
      <c r="S4129" s="84" t="s">
        <v>5600</v>
      </c>
      <c r="T4129" s="83" t="s">
        <v>5540</v>
      </c>
      <c r="U4129" s="155" t="s">
        <v>206</v>
      </c>
      <c r="V4129" s="85" t="s">
        <v>5519</v>
      </c>
      <c r="W4129" s="85" t="s">
        <v>558</v>
      </c>
      <c r="X4129" s="156" t="s">
        <v>5520</v>
      </c>
      <c r="Y4129" s="83">
        <v>0.5</v>
      </c>
      <c r="Z4129" s="83">
        <v>1</v>
      </c>
      <c r="AA4129" s="83">
        <v>7</v>
      </c>
      <c r="AB4129" s="251">
        <v>3.5</v>
      </c>
      <c r="AC4129" s="250" t="s">
        <v>5387</v>
      </c>
      <c r="AD4129" s="81" t="s">
        <v>5521</v>
      </c>
      <c r="AE4129" s="81" t="s">
        <v>5522</v>
      </c>
      <c r="AF4129" s="250" t="s">
        <v>1502</v>
      </c>
      <c r="AG4129" s="83" t="s">
        <v>5541</v>
      </c>
    </row>
    <row r="4130" spans="1:33" ht="140" x14ac:dyDescent="0.45">
      <c r="A4130" s="152">
        <v>4123</v>
      </c>
      <c r="B4130" s="153">
        <v>46020</v>
      </c>
      <c r="C4130" s="81" t="s">
        <v>66</v>
      </c>
      <c r="D4130" s="81" t="s">
        <v>6755</v>
      </c>
      <c r="E4130" s="254" t="s">
        <v>3193</v>
      </c>
      <c r="F4130" s="254" t="s">
        <v>5601</v>
      </c>
      <c r="G4130" s="83" t="s">
        <v>5506</v>
      </c>
      <c r="H4130" s="83" t="s">
        <v>5602</v>
      </c>
      <c r="I4130" s="83" t="s">
        <v>5535</v>
      </c>
      <c r="J4130" s="83" t="s">
        <v>5536</v>
      </c>
      <c r="K4130" s="83" t="s">
        <v>5537</v>
      </c>
      <c r="L4130" s="84" t="s">
        <v>5757</v>
      </c>
      <c r="M4130" s="84" t="s">
        <v>208</v>
      </c>
      <c r="N4130" s="83">
        <v>1</v>
      </c>
      <c r="O4130" s="83">
        <v>2</v>
      </c>
      <c r="P4130" s="83">
        <v>40</v>
      </c>
      <c r="Q4130" s="251">
        <v>80</v>
      </c>
      <c r="R4130" s="250" t="s">
        <v>5526</v>
      </c>
      <c r="S4130" s="84" t="s">
        <v>5603</v>
      </c>
      <c r="T4130" s="83" t="s">
        <v>5540</v>
      </c>
      <c r="U4130" s="155" t="s">
        <v>206</v>
      </c>
      <c r="V4130" s="85" t="s">
        <v>5519</v>
      </c>
      <c r="W4130" s="85" t="s">
        <v>558</v>
      </c>
      <c r="X4130" s="156" t="s">
        <v>5520</v>
      </c>
      <c r="Y4130" s="83">
        <v>0.5</v>
      </c>
      <c r="Z4130" s="83">
        <v>1</v>
      </c>
      <c r="AA4130" s="83">
        <v>7</v>
      </c>
      <c r="AB4130" s="251">
        <v>3.5</v>
      </c>
      <c r="AC4130" s="250" t="s">
        <v>5387</v>
      </c>
      <c r="AD4130" s="81" t="s">
        <v>5521</v>
      </c>
      <c r="AE4130" s="81" t="s">
        <v>5522</v>
      </c>
      <c r="AF4130" s="250" t="s">
        <v>1502</v>
      </c>
      <c r="AG4130" s="83" t="s">
        <v>5541</v>
      </c>
    </row>
    <row r="4131" spans="1:33" ht="140" x14ac:dyDescent="0.45">
      <c r="A4131" s="152">
        <v>4124</v>
      </c>
      <c r="B4131" s="153">
        <v>46020</v>
      </c>
      <c r="C4131" s="81" t="s">
        <v>66</v>
      </c>
      <c r="D4131" s="81" t="s">
        <v>6755</v>
      </c>
      <c r="E4131" s="254" t="s">
        <v>3193</v>
      </c>
      <c r="F4131" s="254" t="s">
        <v>5589</v>
      </c>
      <c r="G4131" s="83" t="s">
        <v>5506</v>
      </c>
      <c r="H4131" s="83" t="s">
        <v>5604</v>
      </c>
      <c r="I4131" s="83" t="s">
        <v>5535</v>
      </c>
      <c r="J4131" s="83" t="s">
        <v>5536</v>
      </c>
      <c r="K4131" s="83" t="s">
        <v>5537</v>
      </c>
      <c r="L4131" s="84" t="s">
        <v>5757</v>
      </c>
      <c r="M4131" s="84" t="s">
        <v>208</v>
      </c>
      <c r="N4131" s="83">
        <v>3</v>
      </c>
      <c r="O4131" s="83">
        <v>3</v>
      </c>
      <c r="P4131" s="83">
        <v>40</v>
      </c>
      <c r="Q4131" s="251">
        <v>360</v>
      </c>
      <c r="R4131" s="250" t="s">
        <v>5538</v>
      </c>
      <c r="S4131" s="84" t="s">
        <v>5605</v>
      </c>
      <c r="T4131" s="83" t="s">
        <v>5540</v>
      </c>
      <c r="U4131" s="155" t="s">
        <v>206</v>
      </c>
      <c r="V4131" s="85" t="s">
        <v>5519</v>
      </c>
      <c r="W4131" s="85" t="s">
        <v>558</v>
      </c>
      <c r="X4131" s="156" t="s">
        <v>5520</v>
      </c>
      <c r="Y4131" s="83">
        <v>1</v>
      </c>
      <c r="Z4131" s="83">
        <v>1</v>
      </c>
      <c r="AA4131" s="83">
        <v>15</v>
      </c>
      <c r="AB4131" s="251">
        <v>15</v>
      </c>
      <c r="AC4131" s="250" t="s">
        <v>5387</v>
      </c>
      <c r="AD4131" s="81" t="s">
        <v>5521</v>
      </c>
      <c r="AE4131" s="81" t="s">
        <v>5522</v>
      </c>
      <c r="AF4131" s="250" t="s">
        <v>1502</v>
      </c>
      <c r="AG4131" s="83" t="s">
        <v>5541</v>
      </c>
    </row>
    <row r="4132" spans="1:33" ht="140" x14ac:dyDescent="0.45">
      <c r="A4132" s="152">
        <v>4125</v>
      </c>
      <c r="B4132" s="153">
        <v>46020</v>
      </c>
      <c r="C4132" s="81" t="s">
        <v>66</v>
      </c>
      <c r="D4132" s="81" t="s">
        <v>6755</v>
      </c>
      <c r="E4132" s="254" t="s">
        <v>3193</v>
      </c>
      <c r="F4132" s="254" t="s">
        <v>5606</v>
      </c>
      <c r="G4132" s="83" t="s">
        <v>5506</v>
      </c>
      <c r="H4132" s="83" t="s">
        <v>5607</v>
      </c>
      <c r="I4132" s="83" t="s">
        <v>5535</v>
      </c>
      <c r="J4132" s="83" t="s">
        <v>5536</v>
      </c>
      <c r="K4132" s="83" t="s">
        <v>5537</v>
      </c>
      <c r="L4132" s="84" t="s">
        <v>5757</v>
      </c>
      <c r="M4132" s="84" t="s">
        <v>208</v>
      </c>
      <c r="N4132" s="83">
        <v>3</v>
      </c>
      <c r="O4132" s="83">
        <v>3</v>
      </c>
      <c r="P4132" s="83">
        <v>40</v>
      </c>
      <c r="Q4132" s="251">
        <v>360</v>
      </c>
      <c r="R4132" s="250" t="s">
        <v>5538</v>
      </c>
      <c r="S4132" s="84" t="s">
        <v>5608</v>
      </c>
      <c r="T4132" s="83" t="s">
        <v>5540</v>
      </c>
      <c r="U4132" s="155" t="s">
        <v>206</v>
      </c>
      <c r="V4132" s="85" t="s">
        <v>5519</v>
      </c>
      <c r="W4132" s="85" t="s">
        <v>558</v>
      </c>
      <c r="X4132" s="156" t="s">
        <v>5520</v>
      </c>
      <c r="Y4132" s="83">
        <v>1</v>
      </c>
      <c r="Z4132" s="83">
        <v>1</v>
      </c>
      <c r="AA4132" s="83">
        <v>15</v>
      </c>
      <c r="AB4132" s="251">
        <v>15</v>
      </c>
      <c r="AC4132" s="250" t="s">
        <v>5387</v>
      </c>
      <c r="AD4132" s="81" t="s">
        <v>5521</v>
      </c>
      <c r="AE4132" s="81" t="s">
        <v>5522</v>
      </c>
      <c r="AF4132" s="250" t="s">
        <v>1502</v>
      </c>
      <c r="AG4132" s="83" t="s">
        <v>5541</v>
      </c>
    </row>
    <row r="4133" spans="1:33" ht="157.5" x14ac:dyDescent="0.45">
      <c r="A4133" s="152">
        <v>4126</v>
      </c>
      <c r="B4133" s="153">
        <v>46020</v>
      </c>
      <c r="C4133" s="81" t="s">
        <v>66</v>
      </c>
      <c r="D4133" s="81" t="s">
        <v>6755</v>
      </c>
      <c r="E4133" s="254" t="s">
        <v>3193</v>
      </c>
      <c r="F4133" s="254" t="s">
        <v>5601</v>
      </c>
      <c r="G4133" s="83" t="s">
        <v>5506</v>
      </c>
      <c r="H4133" s="83" t="s">
        <v>5609</v>
      </c>
      <c r="I4133" s="83" t="s">
        <v>5535</v>
      </c>
      <c r="J4133" s="83" t="s">
        <v>5536</v>
      </c>
      <c r="K4133" s="83" t="s">
        <v>5537</v>
      </c>
      <c r="L4133" s="84" t="s">
        <v>5757</v>
      </c>
      <c r="M4133" s="84" t="s">
        <v>208</v>
      </c>
      <c r="N4133" s="83">
        <v>3</v>
      </c>
      <c r="O4133" s="83">
        <v>3</v>
      </c>
      <c r="P4133" s="83">
        <v>40</v>
      </c>
      <c r="Q4133" s="251">
        <v>360</v>
      </c>
      <c r="R4133" s="250" t="s">
        <v>5538</v>
      </c>
      <c r="S4133" s="84" t="s">
        <v>5610</v>
      </c>
      <c r="T4133" s="83" t="s">
        <v>5540</v>
      </c>
      <c r="U4133" s="155" t="s">
        <v>206</v>
      </c>
      <c r="V4133" s="85" t="s">
        <v>5519</v>
      </c>
      <c r="W4133" s="85" t="s">
        <v>558</v>
      </c>
      <c r="X4133" s="156" t="s">
        <v>5520</v>
      </c>
      <c r="Y4133" s="83">
        <v>1</v>
      </c>
      <c r="Z4133" s="83">
        <v>1</v>
      </c>
      <c r="AA4133" s="83">
        <v>15</v>
      </c>
      <c r="AB4133" s="251">
        <v>15</v>
      </c>
      <c r="AC4133" s="250" t="s">
        <v>5387</v>
      </c>
      <c r="AD4133" s="81" t="s">
        <v>5521</v>
      </c>
      <c r="AE4133" s="81" t="s">
        <v>5522</v>
      </c>
      <c r="AF4133" s="250" t="s">
        <v>1502</v>
      </c>
      <c r="AG4133" s="83" t="s">
        <v>5541</v>
      </c>
    </row>
    <row r="4134" spans="1:33" ht="157.5" x14ac:dyDescent="0.45">
      <c r="A4134" s="152">
        <v>4127</v>
      </c>
      <c r="B4134" s="153">
        <v>46020</v>
      </c>
      <c r="C4134" s="81" t="s">
        <v>66</v>
      </c>
      <c r="D4134" s="81" t="s">
        <v>6757</v>
      </c>
      <c r="E4134" s="254" t="s">
        <v>3193</v>
      </c>
      <c r="F4134" s="254" t="s">
        <v>5601</v>
      </c>
      <c r="G4134" s="83" t="s">
        <v>5506</v>
      </c>
      <c r="H4134" s="83" t="s">
        <v>5611</v>
      </c>
      <c r="I4134" s="83" t="s">
        <v>5513</v>
      </c>
      <c r="J4134" s="83" t="s">
        <v>5514</v>
      </c>
      <c r="K4134" s="83" t="s">
        <v>5515</v>
      </c>
      <c r="L4134" s="84" t="s">
        <v>5756</v>
      </c>
      <c r="M4134" s="84" t="s">
        <v>208</v>
      </c>
      <c r="N4134" s="83">
        <v>1</v>
      </c>
      <c r="O4134" s="83">
        <v>2</v>
      </c>
      <c r="P4134" s="83">
        <v>15</v>
      </c>
      <c r="Q4134" s="251">
        <v>30</v>
      </c>
      <c r="R4134" s="250" t="s">
        <v>5516</v>
      </c>
      <c r="S4134" s="84" t="s">
        <v>5612</v>
      </c>
      <c r="T4134" s="83" t="s">
        <v>5518</v>
      </c>
      <c r="U4134" s="155" t="s">
        <v>206</v>
      </c>
      <c r="V4134" s="85" t="s">
        <v>5519</v>
      </c>
      <c r="W4134" s="85" t="s">
        <v>558</v>
      </c>
      <c r="X4134" s="156" t="s">
        <v>5520</v>
      </c>
      <c r="Y4134" s="83">
        <v>0.5</v>
      </c>
      <c r="Z4134" s="83">
        <v>1</v>
      </c>
      <c r="AA4134" s="83">
        <v>7</v>
      </c>
      <c r="AB4134" s="251">
        <v>3.5</v>
      </c>
      <c r="AC4134" s="250" t="s">
        <v>5387</v>
      </c>
      <c r="AD4134" s="81" t="s">
        <v>5521</v>
      </c>
      <c r="AE4134" s="81" t="s">
        <v>5522</v>
      </c>
      <c r="AF4134" s="250" t="s">
        <v>1502</v>
      </c>
      <c r="AG4134" s="83" t="s">
        <v>5523</v>
      </c>
    </row>
    <row r="4135" spans="1:33" ht="140" x14ac:dyDescent="0.45">
      <c r="A4135" s="152">
        <v>4128</v>
      </c>
      <c r="B4135" s="153">
        <v>46020</v>
      </c>
      <c r="C4135" s="83" t="s">
        <v>72</v>
      </c>
      <c r="D4135" s="81" t="s">
        <v>130</v>
      </c>
      <c r="E4135" s="254" t="s">
        <v>3193</v>
      </c>
      <c r="F4135" s="254" t="s">
        <v>5579</v>
      </c>
      <c r="G4135" s="83" t="s">
        <v>5506</v>
      </c>
      <c r="H4135" s="83" t="s">
        <v>5613</v>
      </c>
      <c r="I4135" s="83" t="s">
        <v>5556</v>
      </c>
      <c r="J4135" s="83" t="s">
        <v>5557</v>
      </c>
      <c r="K4135" s="83" t="s">
        <v>5558</v>
      </c>
      <c r="L4135" s="84" t="s">
        <v>5759</v>
      </c>
      <c r="M4135" s="84" t="s">
        <v>208</v>
      </c>
      <c r="N4135" s="83">
        <v>3</v>
      </c>
      <c r="O4135" s="83">
        <v>2</v>
      </c>
      <c r="P4135" s="83">
        <v>15</v>
      </c>
      <c r="Q4135" s="251">
        <v>90</v>
      </c>
      <c r="R4135" s="250" t="s">
        <v>5526</v>
      </c>
      <c r="S4135" s="84" t="s">
        <v>5614</v>
      </c>
      <c r="T4135" s="83" t="s">
        <v>5560</v>
      </c>
      <c r="U4135" s="155" t="s">
        <v>206</v>
      </c>
      <c r="V4135" s="85" t="s">
        <v>5519</v>
      </c>
      <c r="W4135" s="85" t="s">
        <v>558</v>
      </c>
      <c r="X4135" s="156" t="s">
        <v>5520</v>
      </c>
      <c r="Y4135" s="83">
        <v>1</v>
      </c>
      <c r="Z4135" s="83">
        <v>1</v>
      </c>
      <c r="AA4135" s="83">
        <v>7</v>
      </c>
      <c r="AB4135" s="251">
        <v>7</v>
      </c>
      <c r="AC4135" s="250" t="s">
        <v>5387</v>
      </c>
      <c r="AD4135" s="81" t="s">
        <v>5521</v>
      </c>
      <c r="AE4135" s="81" t="s">
        <v>5522</v>
      </c>
      <c r="AF4135" s="250" t="s">
        <v>1502</v>
      </c>
      <c r="AG4135" s="83" t="s">
        <v>860</v>
      </c>
    </row>
    <row r="4136" spans="1:33" ht="140" x14ac:dyDescent="0.45">
      <c r="A4136" s="152">
        <v>4129</v>
      </c>
      <c r="B4136" s="153">
        <v>46020</v>
      </c>
      <c r="C4136" s="83" t="s">
        <v>72</v>
      </c>
      <c r="D4136" s="81" t="s">
        <v>130</v>
      </c>
      <c r="E4136" s="254" t="s">
        <v>3193</v>
      </c>
      <c r="F4136" s="254" t="s">
        <v>5615</v>
      </c>
      <c r="G4136" s="83" t="s">
        <v>5506</v>
      </c>
      <c r="H4136" s="83" t="s">
        <v>5613</v>
      </c>
      <c r="I4136" s="83" t="s">
        <v>5556</v>
      </c>
      <c r="J4136" s="83" t="s">
        <v>5557</v>
      </c>
      <c r="K4136" s="83" t="s">
        <v>5558</v>
      </c>
      <c r="L4136" s="84" t="s">
        <v>5759</v>
      </c>
      <c r="M4136" s="84" t="s">
        <v>208</v>
      </c>
      <c r="N4136" s="83">
        <v>3</v>
      </c>
      <c r="O4136" s="83">
        <v>2</v>
      </c>
      <c r="P4136" s="83">
        <v>15</v>
      </c>
      <c r="Q4136" s="251">
        <v>90</v>
      </c>
      <c r="R4136" s="250" t="s">
        <v>5526</v>
      </c>
      <c r="S4136" s="84" t="s">
        <v>5614</v>
      </c>
      <c r="T4136" s="83" t="s">
        <v>5560</v>
      </c>
      <c r="U4136" s="155" t="s">
        <v>206</v>
      </c>
      <c r="V4136" s="85" t="s">
        <v>5519</v>
      </c>
      <c r="W4136" s="85" t="s">
        <v>558</v>
      </c>
      <c r="X4136" s="156" t="s">
        <v>5520</v>
      </c>
      <c r="Y4136" s="83">
        <v>1</v>
      </c>
      <c r="Z4136" s="83">
        <v>1</v>
      </c>
      <c r="AA4136" s="83">
        <v>7</v>
      </c>
      <c r="AB4136" s="251">
        <v>7</v>
      </c>
      <c r="AC4136" s="250" t="s">
        <v>5387</v>
      </c>
      <c r="AD4136" s="81" t="s">
        <v>5521</v>
      </c>
      <c r="AE4136" s="81" t="s">
        <v>5522</v>
      </c>
      <c r="AF4136" s="250" t="s">
        <v>1502</v>
      </c>
      <c r="AG4136" s="83" t="s">
        <v>860</v>
      </c>
    </row>
    <row r="4137" spans="1:33" ht="140" x14ac:dyDescent="0.45">
      <c r="A4137" s="152">
        <v>4130</v>
      </c>
      <c r="B4137" s="153">
        <v>46020</v>
      </c>
      <c r="C4137" s="81" t="s">
        <v>66</v>
      </c>
      <c r="D4137" s="81" t="s">
        <v>6757</v>
      </c>
      <c r="E4137" s="254" t="s">
        <v>3193</v>
      </c>
      <c r="F4137" s="254" t="s">
        <v>5568</v>
      </c>
      <c r="G4137" s="83" t="s">
        <v>5506</v>
      </c>
      <c r="H4137" s="83" t="s">
        <v>5616</v>
      </c>
      <c r="I4137" s="83" t="s">
        <v>5513</v>
      </c>
      <c r="J4137" s="83" t="s">
        <v>5514</v>
      </c>
      <c r="K4137" s="83" t="s">
        <v>5515</v>
      </c>
      <c r="L4137" s="84" t="s">
        <v>5756</v>
      </c>
      <c r="M4137" s="84" t="s">
        <v>208</v>
      </c>
      <c r="N4137" s="83">
        <v>1</v>
      </c>
      <c r="O4137" s="83">
        <v>2</v>
      </c>
      <c r="P4137" s="83">
        <v>15</v>
      </c>
      <c r="Q4137" s="251">
        <v>30</v>
      </c>
      <c r="R4137" s="250" t="s">
        <v>5516</v>
      </c>
      <c r="S4137" s="84" t="s">
        <v>5617</v>
      </c>
      <c r="T4137" s="83" t="s">
        <v>5518</v>
      </c>
      <c r="U4137" s="155" t="s">
        <v>206</v>
      </c>
      <c r="V4137" s="85" t="s">
        <v>5519</v>
      </c>
      <c r="W4137" s="85" t="s">
        <v>558</v>
      </c>
      <c r="X4137" s="156" t="s">
        <v>5520</v>
      </c>
      <c r="Y4137" s="83">
        <v>0.5</v>
      </c>
      <c r="Z4137" s="83">
        <v>1</v>
      </c>
      <c r="AA4137" s="83">
        <v>7</v>
      </c>
      <c r="AB4137" s="251">
        <v>3.5</v>
      </c>
      <c r="AC4137" s="250" t="s">
        <v>5387</v>
      </c>
      <c r="AD4137" s="81" t="s">
        <v>5521</v>
      </c>
      <c r="AE4137" s="81" t="s">
        <v>5522</v>
      </c>
      <c r="AF4137" s="250" t="s">
        <v>1502</v>
      </c>
      <c r="AG4137" s="83" t="s">
        <v>5523</v>
      </c>
    </row>
    <row r="4138" spans="1:33" ht="140" x14ac:dyDescent="0.45">
      <c r="A4138" s="152">
        <v>4131</v>
      </c>
      <c r="B4138" s="153">
        <v>46020</v>
      </c>
      <c r="C4138" s="81" t="s">
        <v>66</v>
      </c>
      <c r="D4138" s="81" t="s">
        <v>6757</v>
      </c>
      <c r="E4138" s="254" t="s">
        <v>3193</v>
      </c>
      <c r="F4138" s="254" t="s">
        <v>5615</v>
      </c>
      <c r="G4138" s="83" t="s">
        <v>5506</v>
      </c>
      <c r="H4138" s="83" t="s">
        <v>5618</v>
      </c>
      <c r="I4138" s="83" t="s">
        <v>5513</v>
      </c>
      <c r="J4138" s="83" t="s">
        <v>5514</v>
      </c>
      <c r="K4138" s="83" t="s">
        <v>5515</v>
      </c>
      <c r="L4138" s="84" t="s">
        <v>5756</v>
      </c>
      <c r="M4138" s="84" t="s">
        <v>208</v>
      </c>
      <c r="N4138" s="83">
        <v>1</v>
      </c>
      <c r="O4138" s="83">
        <v>2</v>
      </c>
      <c r="P4138" s="83">
        <v>15</v>
      </c>
      <c r="Q4138" s="251">
        <v>30</v>
      </c>
      <c r="R4138" s="250" t="s">
        <v>5516</v>
      </c>
      <c r="S4138" s="84" t="s">
        <v>5619</v>
      </c>
      <c r="T4138" s="83" t="s">
        <v>5518</v>
      </c>
      <c r="U4138" s="155" t="s">
        <v>206</v>
      </c>
      <c r="V4138" s="85" t="s">
        <v>5519</v>
      </c>
      <c r="W4138" s="85" t="s">
        <v>558</v>
      </c>
      <c r="X4138" s="156" t="s">
        <v>5520</v>
      </c>
      <c r="Y4138" s="83">
        <v>0.5</v>
      </c>
      <c r="Z4138" s="83">
        <v>1</v>
      </c>
      <c r="AA4138" s="83">
        <v>7</v>
      </c>
      <c r="AB4138" s="251">
        <v>3.5</v>
      </c>
      <c r="AC4138" s="250" t="s">
        <v>5387</v>
      </c>
      <c r="AD4138" s="81" t="s">
        <v>5521</v>
      </c>
      <c r="AE4138" s="81" t="s">
        <v>5522</v>
      </c>
      <c r="AF4138" s="250" t="s">
        <v>1502</v>
      </c>
      <c r="AG4138" s="83" t="s">
        <v>5523</v>
      </c>
    </row>
    <row r="4139" spans="1:33" ht="140" x14ac:dyDescent="0.45">
      <c r="A4139" s="152">
        <v>4132</v>
      </c>
      <c r="B4139" s="153">
        <v>46020</v>
      </c>
      <c r="C4139" s="81" t="s">
        <v>66</v>
      </c>
      <c r="D4139" s="81" t="s">
        <v>6757</v>
      </c>
      <c r="E4139" s="254" t="s">
        <v>3193</v>
      </c>
      <c r="F4139" s="254" t="s">
        <v>5620</v>
      </c>
      <c r="G4139" s="83" t="s">
        <v>5506</v>
      </c>
      <c r="H4139" s="83" t="s">
        <v>5621</v>
      </c>
      <c r="I4139" s="83" t="s">
        <v>5513</v>
      </c>
      <c r="J4139" s="83" t="s">
        <v>5514</v>
      </c>
      <c r="K4139" s="83" t="s">
        <v>5515</v>
      </c>
      <c r="L4139" s="84" t="s">
        <v>5756</v>
      </c>
      <c r="M4139" s="84" t="s">
        <v>208</v>
      </c>
      <c r="N4139" s="83">
        <v>1</v>
      </c>
      <c r="O4139" s="83">
        <v>2</v>
      </c>
      <c r="P4139" s="83">
        <v>15</v>
      </c>
      <c r="Q4139" s="251">
        <v>30</v>
      </c>
      <c r="R4139" s="250" t="s">
        <v>5516</v>
      </c>
      <c r="S4139" s="84" t="s">
        <v>5622</v>
      </c>
      <c r="T4139" s="83" t="s">
        <v>5518</v>
      </c>
      <c r="U4139" s="155" t="s">
        <v>206</v>
      </c>
      <c r="V4139" s="85" t="s">
        <v>5519</v>
      </c>
      <c r="W4139" s="85" t="s">
        <v>558</v>
      </c>
      <c r="X4139" s="156" t="s">
        <v>5520</v>
      </c>
      <c r="Y4139" s="83">
        <v>0.5</v>
      </c>
      <c r="Z4139" s="83">
        <v>1</v>
      </c>
      <c r="AA4139" s="83">
        <v>7</v>
      </c>
      <c r="AB4139" s="251">
        <v>3.5</v>
      </c>
      <c r="AC4139" s="250" t="s">
        <v>5387</v>
      </c>
      <c r="AD4139" s="81" t="s">
        <v>5521</v>
      </c>
      <c r="AE4139" s="81" t="s">
        <v>5522</v>
      </c>
      <c r="AF4139" s="250" t="s">
        <v>1502</v>
      </c>
      <c r="AG4139" s="83" t="s">
        <v>5523</v>
      </c>
    </row>
    <row r="4140" spans="1:33" ht="140" x14ac:dyDescent="0.45">
      <c r="A4140" s="152">
        <v>4133</v>
      </c>
      <c r="B4140" s="153">
        <v>46020</v>
      </c>
      <c r="C4140" s="81" t="s">
        <v>72</v>
      </c>
      <c r="D4140" s="81" t="s">
        <v>158</v>
      </c>
      <c r="E4140" s="254" t="s">
        <v>3193</v>
      </c>
      <c r="F4140" s="254" t="s">
        <v>5620</v>
      </c>
      <c r="G4140" s="83" t="s">
        <v>5506</v>
      </c>
      <c r="H4140" s="83" t="s">
        <v>5623</v>
      </c>
      <c r="I4140" s="83" t="s">
        <v>5624</v>
      </c>
      <c r="J4140" s="83" t="s">
        <v>5625</v>
      </c>
      <c r="K4140" s="83" t="s">
        <v>5626</v>
      </c>
      <c r="L4140" s="84" t="s">
        <v>5760</v>
      </c>
      <c r="M4140" s="84" t="s">
        <v>208</v>
      </c>
      <c r="N4140" s="83">
        <v>1</v>
      </c>
      <c r="O4140" s="83">
        <v>2</v>
      </c>
      <c r="P4140" s="83">
        <v>15</v>
      </c>
      <c r="Q4140" s="251">
        <v>30</v>
      </c>
      <c r="R4140" s="250" t="s">
        <v>5516</v>
      </c>
      <c r="S4140" s="84" t="s">
        <v>5627</v>
      </c>
      <c r="T4140" s="83" t="s">
        <v>5628</v>
      </c>
      <c r="U4140" s="155" t="s">
        <v>206</v>
      </c>
      <c r="V4140" s="85" t="s">
        <v>5519</v>
      </c>
      <c r="W4140" s="85" t="s">
        <v>558</v>
      </c>
      <c r="X4140" s="156" t="s">
        <v>5520</v>
      </c>
      <c r="Y4140" s="83">
        <v>0.5</v>
      </c>
      <c r="Z4140" s="83">
        <v>1</v>
      </c>
      <c r="AA4140" s="83">
        <v>7</v>
      </c>
      <c r="AB4140" s="251">
        <v>3.5</v>
      </c>
      <c r="AC4140" s="250" t="s">
        <v>5387</v>
      </c>
      <c r="AD4140" s="81" t="s">
        <v>5521</v>
      </c>
      <c r="AE4140" s="81" t="s">
        <v>5522</v>
      </c>
      <c r="AF4140" s="250" t="s">
        <v>1502</v>
      </c>
      <c r="AG4140" s="83" t="s">
        <v>2413</v>
      </c>
    </row>
    <row r="4141" spans="1:33" ht="140" x14ac:dyDescent="0.45">
      <c r="A4141" s="152">
        <v>4134</v>
      </c>
      <c r="B4141" s="153">
        <v>46020</v>
      </c>
      <c r="C4141" s="81" t="s">
        <v>66</v>
      </c>
      <c r="D4141" s="81" t="s">
        <v>6757</v>
      </c>
      <c r="E4141" s="254" t="s">
        <v>3193</v>
      </c>
      <c r="F4141" s="254" t="s">
        <v>5579</v>
      </c>
      <c r="G4141" s="83" t="s">
        <v>5506</v>
      </c>
      <c r="H4141" s="83" t="s">
        <v>5621</v>
      </c>
      <c r="I4141" s="83" t="s">
        <v>5513</v>
      </c>
      <c r="J4141" s="83" t="s">
        <v>5514</v>
      </c>
      <c r="K4141" s="83" t="s">
        <v>5515</v>
      </c>
      <c r="L4141" s="84" t="s">
        <v>5756</v>
      </c>
      <c r="M4141" s="84" t="s">
        <v>208</v>
      </c>
      <c r="N4141" s="83">
        <v>1</v>
      </c>
      <c r="O4141" s="83">
        <v>2</v>
      </c>
      <c r="P4141" s="83">
        <v>15</v>
      </c>
      <c r="Q4141" s="251">
        <v>30</v>
      </c>
      <c r="R4141" s="250" t="s">
        <v>5516</v>
      </c>
      <c r="S4141" s="84" t="s">
        <v>5622</v>
      </c>
      <c r="T4141" s="83" t="s">
        <v>5518</v>
      </c>
      <c r="U4141" s="155" t="s">
        <v>206</v>
      </c>
      <c r="V4141" s="85" t="s">
        <v>5519</v>
      </c>
      <c r="W4141" s="85" t="s">
        <v>558</v>
      </c>
      <c r="X4141" s="156" t="s">
        <v>5520</v>
      </c>
      <c r="Y4141" s="83">
        <v>0.5</v>
      </c>
      <c r="Z4141" s="83">
        <v>1</v>
      </c>
      <c r="AA4141" s="83">
        <v>7</v>
      </c>
      <c r="AB4141" s="251">
        <v>3.5</v>
      </c>
      <c r="AC4141" s="250" t="s">
        <v>5387</v>
      </c>
      <c r="AD4141" s="81" t="s">
        <v>5521</v>
      </c>
      <c r="AE4141" s="81" t="s">
        <v>5522</v>
      </c>
      <c r="AF4141" s="250" t="s">
        <v>1502</v>
      </c>
      <c r="AG4141" s="83" t="s">
        <v>5523</v>
      </c>
    </row>
    <row r="4142" spans="1:33" ht="157.5" x14ac:dyDescent="0.45">
      <c r="A4142" s="152">
        <v>4135</v>
      </c>
      <c r="B4142" s="153">
        <v>46020</v>
      </c>
      <c r="C4142" s="81" t="s">
        <v>66</v>
      </c>
      <c r="D4142" s="81" t="s">
        <v>6757</v>
      </c>
      <c r="E4142" s="254" t="s">
        <v>3193</v>
      </c>
      <c r="F4142" s="254" t="s">
        <v>5533</v>
      </c>
      <c r="G4142" s="83" t="s">
        <v>5506</v>
      </c>
      <c r="H4142" s="83" t="s">
        <v>5629</v>
      </c>
      <c r="I4142" s="83" t="s">
        <v>5630</v>
      </c>
      <c r="J4142" s="83" t="s">
        <v>5631</v>
      </c>
      <c r="K4142" s="83" t="s">
        <v>5632</v>
      </c>
      <c r="L4142" s="84" t="s">
        <v>5761</v>
      </c>
      <c r="M4142" s="84" t="s">
        <v>208</v>
      </c>
      <c r="N4142" s="83">
        <v>3</v>
      </c>
      <c r="O4142" s="83">
        <v>3</v>
      </c>
      <c r="P4142" s="83">
        <v>15</v>
      </c>
      <c r="Q4142" s="251">
        <v>135</v>
      </c>
      <c r="R4142" s="250" t="s">
        <v>5526</v>
      </c>
      <c r="S4142" s="84" t="s">
        <v>5633</v>
      </c>
      <c r="T4142" s="83" t="s">
        <v>5634</v>
      </c>
      <c r="U4142" s="155" t="s">
        <v>206</v>
      </c>
      <c r="V4142" s="85" t="s">
        <v>5519</v>
      </c>
      <c r="W4142" s="85" t="s">
        <v>558</v>
      </c>
      <c r="X4142" s="156" t="s">
        <v>5520</v>
      </c>
      <c r="Y4142" s="83">
        <v>1</v>
      </c>
      <c r="Z4142" s="83">
        <v>1</v>
      </c>
      <c r="AA4142" s="83">
        <v>7</v>
      </c>
      <c r="AB4142" s="251">
        <v>7</v>
      </c>
      <c r="AC4142" s="250" t="s">
        <v>5387</v>
      </c>
      <c r="AD4142" s="81" t="s">
        <v>5521</v>
      </c>
      <c r="AE4142" s="81" t="s">
        <v>5522</v>
      </c>
      <c r="AF4142" s="250" t="s">
        <v>1502</v>
      </c>
      <c r="AG4142" s="83" t="s">
        <v>5635</v>
      </c>
    </row>
    <row r="4143" spans="1:33" ht="140" x14ac:dyDescent="0.45">
      <c r="A4143" s="152">
        <v>4136</v>
      </c>
      <c r="B4143" s="153">
        <v>46020</v>
      </c>
      <c r="C4143" s="81" t="s">
        <v>66</v>
      </c>
      <c r="D4143" s="81" t="s">
        <v>6755</v>
      </c>
      <c r="E4143" s="254" t="s">
        <v>3193</v>
      </c>
      <c r="F4143" s="254" t="s">
        <v>5547</v>
      </c>
      <c r="G4143" s="83" t="s">
        <v>5506</v>
      </c>
      <c r="H4143" s="83" t="s">
        <v>5636</v>
      </c>
      <c r="I4143" s="83" t="s">
        <v>5535</v>
      </c>
      <c r="J4143" s="83" t="s">
        <v>5536</v>
      </c>
      <c r="K4143" s="83" t="s">
        <v>5537</v>
      </c>
      <c r="L4143" s="84" t="s">
        <v>5757</v>
      </c>
      <c r="M4143" s="84" t="s">
        <v>208</v>
      </c>
      <c r="N4143" s="83">
        <v>3</v>
      </c>
      <c r="O4143" s="83">
        <v>3</v>
      </c>
      <c r="P4143" s="83">
        <v>40</v>
      </c>
      <c r="Q4143" s="251">
        <v>360</v>
      </c>
      <c r="R4143" s="250" t="s">
        <v>5538</v>
      </c>
      <c r="S4143" s="84" t="s">
        <v>5637</v>
      </c>
      <c r="T4143" s="83" t="s">
        <v>5540</v>
      </c>
      <c r="U4143" s="155" t="s">
        <v>206</v>
      </c>
      <c r="V4143" s="85" t="s">
        <v>5519</v>
      </c>
      <c r="W4143" s="85" t="s">
        <v>558</v>
      </c>
      <c r="X4143" s="156" t="s">
        <v>5520</v>
      </c>
      <c r="Y4143" s="83">
        <v>1</v>
      </c>
      <c r="Z4143" s="83">
        <v>1</v>
      </c>
      <c r="AA4143" s="83">
        <v>15</v>
      </c>
      <c r="AB4143" s="251">
        <v>15</v>
      </c>
      <c r="AC4143" s="250" t="s">
        <v>5387</v>
      </c>
      <c r="AD4143" s="81" t="s">
        <v>5521</v>
      </c>
      <c r="AE4143" s="81" t="s">
        <v>5522</v>
      </c>
      <c r="AF4143" s="250" t="s">
        <v>1502</v>
      </c>
      <c r="AG4143" s="83" t="s">
        <v>5541</v>
      </c>
    </row>
    <row r="4144" spans="1:33" ht="140" x14ac:dyDescent="0.45">
      <c r="A4144" s="152">
        <v>4137</v>
      </c>
      <c r="B4144" s="153">
        <v>46020</v>
      </c>
      <c r="C4144" s="81" t="s">
        <v>66</v>
      </c>
      <c r="D4144" s="81" t="s">
        <v>6755</v>
      </c>
      <c r="E4144" s="254" t="s">
        <v>3193</v>
      </c>
      <c r="F4144" s="254" t="s">
        <v>5533</v>
      </c>
      <c r="G4144" s="83" t="s">
        <v>5506</v>
      </c>
      <c r="H4144" s="83" t="s">
        <v>5636</v>
      </c>
      <c r="I4144" s="83" t="s">
        <v>5535</v>
      </c>
      <c r="J4144" s="83" t="s">
        <v>5536</v>
      </c>
      <c r="K4144" s="83" t="s">
        <v>5537</v>
      </c>
      <c r="L4144" s="84" t="s">
        <v>5757</v>
      </c>
      <c r="M4144" s="84" t="s">
        <v>208</v>
      </c>
      <c r="N4144" s="83">
        <v>3</v>
      </c>
      <c r="O4144" s="83">
        <v>3</v>
      </c>
      <c r="P4144" s="83">
        <v>40</v>
      </c>
      <c r="Q4144" s="251">
        <v>360</v>
      </c>
      <c r="R4144" s="250" t="s">
        <v>5538</v>
      </c>
      <c r="S4144" s="84" t="s">
        <v>5637</v>
      </c>
      <c r="T4144" s="83" t="s">
        <v>5540</v>
      </c>
      <c r="U4144" s="155" t="s">
        <v>206</v>
      </c>
      <c r="V4144" s="85" t="s">
        <v>5519</v>
      </c>
      <c r="W4144" s="85" t="s">
        <v>558</v>
      </c>
      <c r="X4144" s="156" t="s">
        <v>5520</v>
      </c>
      <c r="Y4144" s="83">
        <v>1</v>
      </c>
      <c r="Z4144" s="83">
        <v>1</v>
      </c>
      <c r="AA4144" s="83">
        <v>15</v>
      </c>
      <c r="AB4144" s="251">
        <v>15</v>
      </c>
      <c r="AC4144" s="250" t="s">
        <v>5387</v>
      </c>
      <c r="AD4144" s="81" t="s">
        <v>5521</v>
      </c>
      <c r="AE4144" s="81" t="s">
        <v>5522</v>
      </c>
      <c r="AF4144" s="250" t="s">
        <v>1502</v>
      </c>
      <c r="AG4144" s="83" t="s">
        <v>5541</v>
      </c>
    </row>
    <row r="4145" spans="1:33" ht="140" x14ac:dyDescent="0.45">
      <c r="A4145" s="152">
        <v>4138</v>
      </c>
      <c r="B4145" s="153">
        <v>46020</v>
      </c>
      <c r="C4145" s="81" t="s">
        <v>66</v>
      </c>
      <c r="D4145" s="81" t="s">
        <v>6755</v>
      </c>
      <c r="E4145" s="254" t="s">
        <v>3193</v>
      </c>
      <c r="F4145" s="254" t="s">
        <v>5533</v>
      </c>
      <c r="G4145" s="83" t="s">
        <v>5506</v>
      </c>
      <c r="H4145" s="83" t="s">
        <v>5638</v>
      </c>
      <c r="I4145" s="83" t="s">
        <v>5535</v>
      </c>
      <c r="J4145" s="83" t="s">
        <v>5536</v>
      </c>
      <c r="K4145" s="83" t="s">
        <v>5537</v>
      </c>
      <c r="L4145" s="84" t="s">
        <v>5757</v>
      </c>
      <c r="M4145" s="84" t="s">
        <v>208</v>
      </c>
      <c r="N4145" s="83">
        <v>3</v>
      </c>
      <c r="O4145" s="83">
        <v>3</v>
      </c>
      <c r="P4145" s="83">
        <v>40</v>
      </c>
      <c r="Q4145" s="251">
        <v>360</v>
      </c>
      <c r="R4145" s="250" t="s">
        <v>5538</v>
      </c>
      <c r="S4145" s="84" t="s">
        <v>5639</v>
      </c>
      <c r="T4145" s="83" t="s">
        <v>5540</v>
      </c>
      <c r="U4145" s="155" t="s">
        <v>206</v>
      </c>
      <c r="V4145" s="85" t="s">
        <v>5519</v>
      </c>
      <c r="W4145" s="85" t="s">
        <v>558</v>
      </c>
      <c r="X4145" s="156" t="s">
        <v>5520</v>
      </c>
      <c r="Y4145" s="83">
        <v>1</v>
      </c>
      <c r="Z4145" s="83">
        <v>1</v>
      </c>
      <c r="AA4145" s="83">
        <v>15</v>
      </c>
      <c r="AB4145" s="251">
        <v>15</v>
      </c>
      <c r="AC4145" s="250" t="s">
        <v>5387</v>
      </c>
      <c r="AD4145" s="81" t="s">
        <v>5521</v>
      </c>
      <c r="AE4145" s="81" t="s">
        <v>5522</v>
      </c>
      <c r="AF4145" s="250" t="s">
        <v>1502</v>
      </c>
      <c r="AG4145" s="83" t="s">
        <v>5541</v>
      </c>
    </row>
    <row r="4146" spans="1:33" ht="140" x14ac:dyDescent="0.45">
      <c r="A4146" s="152">
        <v>4139</v>
      </c>
      <c r="B4146" s="153">
        <v>46020</v>
      </c>
      <c r="C4146" s="81" t="s">
        <v>66</v>
      </c>
      <c r="D4146" s="81" t="s">
        <v>6757</v>
      </c>
      <c r="E4146" s="254" t="s">
        <v>3193</v>
      </c>
      <c r="F4146" s="254" t="s">
        <v>5589</v>
      </c>
      <c r="G4146" s="83" t="s">
        <v>5506</v>
      </c>
      <c r="H4146" s="83" t="s">
        <v>5640</v>
      </c>
      <c r="I4146" s="83" t="s">
        <v>5513</v>
      </c>
      <c r="J4146" s="83" t="s">
        <v>5514</v>
      </c>
      <c r="K4146" s="83" t="s">
        <v>5515</v>
      </c>
      <c r="L4146" s="84" t="s">
        <v>5756</v>
      </c>
      <c r="M4146" s="84" t="s">
        <v>208</v>
      </c>
      <c r="N4146" s="83">
        <v>1</v>
      </c>
      <c r="O4146" s="83">
        <v>2</v>
      </c>
      <c r="P4146" s="83">
        <v>15</v>
      </c>
      <c r="Q4146" s="251">
        <v>30</v>
      </c>
      <c r="R4146" s="250" t="s">
        <v>5516</v>
      </c>
      <c r="S4146" s="84" t="s">
        <v>5641</v>
      </c>
      <c r="T4146" s="83" t="s">
        <v>5518</v>
      </c>
      <c r="U4146" s="155" t="s">
        <v>206</v>
      </c>
      <c r="V4146" s="85" t="s">
        <v>5519</v>
      </c>
      <c r="W4146" s="85" t="s">
        <v>558</v>
      </c>
      <c r="X4146" s="156" t="s">
        <v>5520</v>
      </c>
      <c r="Y4146" s="83">
        <v>0.5</v>
      </c>
      <c r="Z4146" s="83">
        <v>1</v>
      </c>
      <c r="AA4146" s="83">
        <v>7</v>
      </c>
      <c r="AB4146" s="251">
        <v>3.5</v>
      </c>
      <c r="AC4146" s="250" t="s">
        <v>5387</v>
      </c>
      <c r="AD4146" s="81" t="s">
        <v>5521</v>
      </c>
      <c r="AE4146" s="81" t="s">
        <v>5522</v>
      </c>
      <c r="AF4146" s="250" t="s">
        <v>1502</v>
      </c>
      <c r="AG4146" s="83" t="s">
        <v>5523</v>
      </c>
    </row>
    <row r="4147" spans="1:33" ht="140" x14ac:dyDescent="0.45">
      <c r="A4147" s="152">
        <v>4140</v>
      </c>
      <c r="B4147" s="153">
        <v>46020</v>
      </c>
      <c r="C4147" s="81" t="s">
        <v>66</v>
      </c>
      <c r="D4147" s="81" t="s">
        <v>6755</v>
      </c>
      <c r="E4147" s="254" t="s">
        <v>3193</v>
      </c>
      <c r="F4147" s="254" t="s">
        <v>5642</v>
      </c>
      <c r="G4147" s="83" t="s">
        <v>5506</v>
      </c>
      <c r="H4147" s="83" t="s">
        <v>5643</v>
      </c>
      <c r="I4147" s="83" t="s">
        <v>5535</v>
      </c>
      <c r="J4147" s="83" t="s">
        <v>5536</v>
      </c>
      <c r="K4147" s="83" t="s">
        <v>5537</v>
      </c>
      <c r="L4147" s="84" t="s">
        <v>5757</v>
      </c>
      <c r="M4147" s="84" t="s">
        <v>208</v>
      </c>
      <c r="N4147" s="83">
        <v>3</v>
      </c>
      <c r="O4147" s="83">
        <v>3</v>
      </c>
      <c r="P4147" s="83">
        <v>40</v>
      </c>
      <c r="Q4147" s="251">
        <v>360</v>
      </c>
      <c r="R4147" s="250" t="s">
        <v>5538</v>
      </c>
      <c r="S4147" s="84" t="s">
        <v>5644</v>
      </c>
      <c r="T4147" s="83" t="s">
        <v>5540</v>
      </c>
      <c r="U4147" s="155" t="s">
        <v>206</v>
      </c>
      <c r="V4147" s="85" t="s">
        <v>5519</v>
      </c>
      <c r="W4147" s="85" t="s">
        <v>558</v>
      </c>
      <c r="X4147" s="156" t="s">
        <v>5520</v>
      </c>
      <c r="Y4147" s="83">
        <v>1</v>
      </c>
      <c r="Z4147" s="83">
        <v>1</v>
      </c>
      <c r="AA4147" s="83">
        <v>15</v>
      </c>
      <c r="AB4147" s="251">
        <v>15</v>
      </c>
      <c r="AC4147" s="250" t="s">
        <v>5387</v>
      </c>
      <c r="AD4147" s="81" t="s">
        <v>5521</v>
      </c>
      <c r="AE4147" s="81" t="s">
        <v>5522</v>
      </c>
      <c r="AF4147" s="250" t="s">
        <v>1502</v>
      </c>
      <c r="AG4147" s="83" t="s">
        <v>5541</v>
      </c>
    </row>
    <row r="4148" spans="1:33" ht="140" x14ac:dyDescent="0.45">
      <c r="A4148" s="152">
        <v>4141</v>
      </c>
      <c r="B4148" s="153">
        <v>46020</v>
      </c>
      <c r="C4148" s="83" t="s">
        <v>66</v>
      </c>
      <c r="D4148" s="81" t="s">
        <v>6752</v>
      </c>
      <c r="E4148" s="254" t="s">
        <v>3193</v>
      </c>
      <c r="F4148" s="254" t="s">
        <v>5645</v>
      </c>
      <c r="G4148" s="83" t="s">
        <v>5506</v>
      </c>
      <c r="H4148" s="83" t="s">
        <v>5646</v>
      </c>
      <c r="I4148" s="83" t="s">
        <v>5508</v>
      </c>
      <c r="J4148" s="83" t="s">
        <v>5509</v>
      </c>
      <c r="K4148" s="83" t="s">
        <v>5510</v>
      </c>
      <c r="L4148" s="84" t="s">
        <v>5755</v>
      </c>
      <c r="M4148" s="84" t="s">
        <v>208</v>
      </c>
      <c r="N4148" s="83">
        <v>3</v>
      </c>
      <c r="O4148" s="83">
        <v>2</v>
      </c>
      <c r="P4148" s="83">
        <v>15</v>
      </c>
      <c r="Q4148" s="251">
        <v>90</v>
      </c>
      <c r="R4148" s="250" t="s">
        <v>5526</v>
      </c>
      <c r="S4148" s="84" t="s">
        <v>5647</v>
      </c>
      <c r="T4148" s="83" t="s">
        <v>5528</v>
      </c>
      <c r="U4148" s="155" t="s">
        <v>206</v>
      </c>
      <c r="V4148" s="85" t="s">
        <v>5519</v>
      </c>
      <c r="W4148" s="85" t="s">
        <v>558</v>
      </c>
      <c r="X4148" s="156" t="s">
        <v>5520</v>
      </c>
      <c r="Y4148" s="83">
        <v>1</v>
      </c>
      <c r="Z4148" s="83">
        <v>1</v>
      </c>
      <c r="AA4148" s="83">
        <v>7</v>
      </c>
      <c r="AB4148" s="251">
        <v>7</v>
      </c>
      <c r="AC4148" s="250" t="s">
        <v>5387</v>
      </c>
      <c r="AD4148" s="81" t="s">
        <v>5521</v>
      </c>
      <c r="AE4148" s="81" t="s">
        <v>5522</v>
      </c>
      <c r="AF4148" s="250" t="s">
        <v>1502</v>
      </c>
      <c r="AG4148" s="83" t="s">
        <v>5529</v>
      </c>
    </row>
    <row r="4149" spans="1:33" ht="140" x14ac:dyDescent="0.45">
      <c r="A4149" s="152">
        <v>4142</v>
      </c>
      <c r="B4149" s="153">
        <v>46020</v>
      </c>
      <c r="C4149" s="83" t="s">
        <v>66</v>
      </c>
      <c r="D4149" s="81" t="s">
        <v>6752</v>
      </c>
      <c r="E4149" s="254" t="s">
        <v>3193</v>
      </c>
      <c r="F4149" s="254" t="s">
        <v>5648</v>
      </c>
      <c r="G4149" s="83" t="s">
        <v>5506</v>
      </c>
      <c r="H4149" s="83" t="s">
        <v>5649</v>
      </c>
      <c r="I4149" s="83" t="s">
        <v>5508</v>
      </c>
      <c r="J4149" s="83" t="s">
        <v>5509</v>
      </c>
      <c r="K4149" s="83" t="s">
        <v>5510</v>
      </c>
      <c r="L4149" s="84" t="s">
        <v>5755</v>
      </c>
      <c r="M4149" s="84" t="s">
        <v>208</v>
      </c>
      <c r="N4149" s="83">
        <v>3</v>
      </c>
      <c r="O4149" s="83">
        <v>2</v>
      </c>
      <c r="P4149" s="83">
        <v>15</v>
      </c>
      <c r="Q4149" s="251">
        <v>90</v>
      </c>
      <c r="R4149" s="250" t="s">
        <v>5526</v>
      </c>
      <c r="S4149" s="84" t="s">
        <v>5650</v>
      </c>
      <c r="T4149" s="83" t="s">
        <v>5528</v>
      </c>
      <c r="U4149" s="155" t="s">
        <v>206</v>
      </c>
      <c r="V4149" s="85" t="s">
        <v>5519</v>
      </c>
      <c r="W4149" s="85" t="s">
        <v>558</v>
      </c>
      <c r="X4149" s="156" t="s">
        <v>5520</v>
      </c>
      <c r="Y4149" s="83">
        <v>1</v>
      </c>
      <c r="Z4149" s="83">
        <v>1</v>
      </c>
      <c r="AA4149" s="83">
        <v>7</v>
      </c>
      <c r="AB4149" s="251">
        <v>7</v>
      </c>
      <c r="AC4149" s="250" t="s">
        <v>5387</v>
      </c>
      <c r="AD4149" s="81" t="s">
        <v>5521</v>
      </c>
      <c r="AE4149" s="81" t="s">
        <v>5522</v>
      </c>
      <c r="AF4149" s="250" t="s">
        <v>1502</v>
      </c>
      <c r="AG4149" s="83" t="s">
        <v>5529</v>
      </c>
    </row>
    <row r="4150" spans="1:33" ht="140" x14ac:dyDescent="0.45">
      <c r="A4150" s="152">
        <v>4143</v>
      </c>
      <c r="B4150" s="153">
        <v>46020</v>
      </c>
      <c r="C4150" s="81" t="s">
        <v>66</v>
      </c>
      <c r="D4150" s="81" t="s">
        <v>6755</v>
      </c>
      <c r="E4150" s="254" t="s">
        <v>3193</v>
      </c>
      <c r="F4150" s="254" t="s">
        <v>5533</v>
      </c>
      <c r="G4150" s="83" t="s">
        <v>5506</v>
      </c>
      <c r="H4150" s="83" t="s">
        <v>5651</v>
      </c>
      <c r="I4150" s="83" t="s">
        <v>5535</v>
      </c>
      <c r="J4150" s="83" t="s">
        <v>5536</v>
      </c>
      <c r="K4150" s="83" t="s">
        <v>5537</v>
      </c>
      <c r="L4150" s="84" t="s">
        <v>5757</v>
      </c>
      <c r="M4150" s="84" t="s">
        <v>208</v>
      </c>
      <c r="N4150" s="83">
        <v>3</v>
      </c>
      <c r="O4150" s="83">
        <v>3</v>
      </c>
      <c r="P4150" s="83">
        <v>40</v>
      </c>
      <c r="Q4150" s="251">
        <v>360</v>
      </c>
      <c r="R4150" s="250" t="s">
        <v>5538</v>
      </c>
      <c r="S4150" s="84" t="s">
        <v>5652</v>
      </c>
      <c r="T4150" s="83" t="s">
        <v>5540</v>
      </c>
      <c r="U4150" s="155" t="s">
        <v>206</v>
      </c>
      <c r="V4150" s="85" t="s">
        <v>5519</v>
      </c>
      <c r="W4150" s="85" t="s">
        <v>558</v>
      </c>
      <c r="X4150" s="156" t="s">
        <v>5520</v>
      </c>
      <c r="Y4150" s="83">
        <v>1</v>
      </c>
      <c r="Z4150" s="83">
        <v>1</v>
      </c>
      <c r="AA4150" s="83">
        <v>15</v>
      </c>
      <c r="AB4150" s="251">
        <v>15</v>
      </c>
      <c r="AC4150" s="250" t="s">
        <v>5387</v>
      </c>
      <c r="AD4150" s="81" t="s">
        <v>5521</v>
      </c>
      <c r="AE4150" s="81" t="s">
        <v>5522</v>
      </c>
      <c r="AF4150" s="250" t="s">
        <v>1502</v>
      </c>
      <c r="AG4150" s="83" t="s">
        <v>5541</v>
      </c>
    </row>
    <row r="4151" spans="1:33" ht="140" x14ac:dyDescent="0.45">
      <c r="A4151" s="152">
        <v>4144</v>
      </c>
      <c r="B4151" s="153">
        <v>46020</v>
      </c>
      <c r="C4151" s="81" t="s">
        <v>66</v>
      </c>
      <c r="D4151" s="81" t="s">
        <v>6757</v>
      </c>
      <c r="E4151" s="254" t="s">
        <v>3193</v>
      </c>
      <c r="F4151" s="254" t="s">
        <v>5565</v>
      </c>
      <c r="G4151" s="83" t="s">
        <v>5506</v>
      </c>
      <c r="H4151" s="83" t="s">
        <v>5653</v>
      </c>
      <c r="I4151" s="83" t="s">
        <v>5630</v>
      </c>
      <c r="J4151" s="83" t="s">
        <v>5631</v>
      </c>
      <c r="K4151" s="83" t="s">
        <v>5632</v>
      </c>
      <c r="L4151" s="84" t="s">
        <v>5761</v>
      </c>
      <c r="M4151" s="84" t="s">
        <v>208</v>
      </c>
      <c r="N4151" s="83">
        <v>3</v>
      </c>
      <c r="O4151" s="83">
        <v>3</v>
      </c>
      <c r="P4151" s="83">
        <v>15</v>
      </c>
      <c r="Q4151" s="251">
        <v>135</v>
      </c>
      <c r="R4151" s="250" t="s">
        <v>5526</v>
      </c>
      <c r="S4151" s="84" t="s">
        <v>5654</v>
      </c>
      <c r="T4151" s="83" t="s">
        <v>5634</v>
      </c>
      <c r="U4151" s="155" t="s">
        <v>206</v>
      </c>
      <c r="V4151" s="85" t="s">
        <v>5519</v>
      </c>
      <c r="W4151" s="85" t="s">
        <v>558</v>
      </c>
      <c r="X4151" s="156" t="s">
        <v>5520</v>
      </c>
      <c r="Y4151" s="83">
        <v>1</v>
      </c>
      <c r="Z4151" s="83">
        <v>1</v>
      </c>
      <c r="AA4151" s="83">
        <v>7</v>
      </c>
      <c r="AB4151" s="251">
        <v>7</v>
      </c>
      <c r="AC4151" s="250" t="s">
        <v>5387</v>
      </c>
      <c r="AD4151" s="81" t="s">
        <v>5521</v>
      </c>
      <c r="AE4151" s="81" t="s">
        <v>5522</v>
      </c>
      <c r="AF4151" s="250" t="s">
        <v>1502</v>
      </c>
      <c r="AG4151" s="83" t="s">
        <v>5635</v>
      </c>
    </row>
    <row r="4152" spans="1:33" ht="140" x14ac:dyDescent="0.45">
      <c r="A4152" s="152">
        <v>4145</v>
      </c>
      <c r="B4152" s="153">
        <v>46020</v>
      </c>
      <c r="C4152" s="81" t="s">
        <v>66</v>
      </c>
      <c r="D4152" s="81" t="s">
        <v>6755</v>
      </c>
      <c r="E4152" s="254" t="s">
        <v>3193</v>
      </c>
      <c r="F4152" s="254" t="s">
        <v>5655</v>
      </c>
      <c r="G4152" s="83" t="s">
        <v>5506</v>
      </c>
      <c r="H4152" s="83" t="s">
        <v>5656</v>
      </c>
      <c r="I4152" s="83" t="s">
        <v>5535</v>
      </c>
      <c r="J4152" s="83" t="s">
        <v>5536</v>
      </c>
      <c r="K4152" s="83" t="s">
        <v>5537</v>
      </c>
      <c r="L4152" s="84" t="s">
        <v>5757</v>
      </c>
      <c r="M4152" s="84" t="s">
        <v>208</v>
      </c>
      <c r="N4152" s="83">
        <v>3</v>
      </c>
      <c r="O4152" s="83">
        <v>3</v>
      </c>
      <c r="P4152" s="83">
        <v>40</v>
      </c>
      <c r="Q4152" s="251">
        <v>360</v>
      </c>
      <c r="R4152" s="250" t="s">
        <v>5538</v>
      </c>
      <c r="S4152" s="84" t="s">
        <v>5657</v>
      </c>
      <c r="T4152" s="83" t="s">
        <v>5540</v>
      </c>
      <c r="U4152" s="155" t="s">
        <v>206</v>
      </c>
      <c r="V4152" s="85" t="s">
        <v>5519</v>
      </c>
      <c r="W4152" s="85" t="s">
        <v>558</v>
      </c>
      <c r="X4152" s="156" t="s">
        <v>5520</v>
      </c>
      <c r="Y4152" s="83">
        <v>1</v>
      </c>
      <c r="Z4152" s="83">
        <v>1</v>
      </c>
      <c r="AA4152" s="83">
        <v>15</v>
      </c>
      <c r="AB4152" s="251">
        <v>15</v>
      </c>
      <c r="AC4152" s="250" t="s">
        <v>5387</v>
      </c>
      <c r="AD4152" s="81" t="s">
        <v>5521</v>
      </c>
      <c r="AE4152" s="81" t="s">
        <v>5522</v>
      </c>
      <c r="AF4152" s="250" t="s">
        <v>1502</v>
      </c>
      <c r="AG4152" s="83" t="s">
        <v>5541</v>
      </c>
    </row>
    <row r="4153" spans="1:33" ht="140" x14ac:dyDescent="0.45">
      <c r="A4153" s="152">
        <v>4146</v>
      </c>
      <c r="B4153" s="153">
        <v>46020</v>
      </c>
      <c r="C4153" s="81" t="s">
        <v>66</v>
      </c>
      <c r="D4153" s="81" t="s">
        <v>6755</v>
      </c>
      <c r="E4153" s="254" t="s">
        <v>3193</v>
      </c>
      <c r="F4153" s="254" t="s">
        <v>5655</v>
      </c>
      <c r="G4153" s="83" t="s">
        <v>5506</v>
      </c>
      <c r="H4153" s="83" t="s">
        <v>5656</v>
      </c>
      <c r="I4153" s="83" t="s">
        <v>5535</v>
      </c>
      <c r="J4153" s="83" t="s">
        <v>5536</v>
      </c>
      <c r="K4153" s="83" t="s">
        <v>5537</v>
      </c>
      <c r="L4153" s="84" t="s">
        <v>5757</v>
      </c>
      <c r="M4153" s="84" t="s">
        <v>208</v>
      </c>
      <c r="N4153" s="83">
        <v>3</v>
      </c>
      <c r="O4153" s="83">
        <v>3</v>
      </c>
      <c r="P4153" s="83">
        <v>40</v>
      </c>
      <c r="Q4153" s="251">
        <v>360</v>
      </c>
      <c r="R4153" s="250" t="s">
        <v>5538</v>
      </c>
      <c r="S4153" s="84" t="s">
        <v>5657</v>
      </c>
      <c r="T4153" s="83" t="s">
        <v>5540</v>
      </c>
      <c r="U4153" s="155" t="s">
        <v>206</v>
      </c>
      <c r="V4153" s="85" t="s">
        <v>5519</v>
      </c>
      <c r="W4153" s="85" t="s">
        <v>558</v>
      </c>
      <c r="X4153" s="156" t="s">
        <v>5520</v>
      </c>
      <c r="Y4153" s="83">
        <v>1</v>
      </c>
      <c r="Z4153" s="83">
        <v>1</v>
      </c>
      <c r="AA4153" s="83">
        <v>15</v>
      </c>
      <c r="AB4153" s="251">
        <v>15</v>
      </c>
      <c r="AC4153" s="250" t="s">
        <v>5387</v>
      </c>
      <c r="AD4153" s="81" t="s">
        <v>5521</v>
      </c>
      <c r="AE4153" s="81" t="s">
        <v>5522</v>
      </c>
      <c r="AF4153" s="250" t="s">
        <v>1502</v>
      </c>
      <c r="AG4153" s="83" t="s">
        <v>5541</v>
      </c>
    </row>
    <row r="4154" spans="1:33" ht="140" x14ac:dyDescent="0.45">
      <c r="A4154" s="152">
        <v>4147</v>
      </c>
      <c r="B4154" s="153">
        <v>46142</v>
      </c>
      <c r="C4154" s="81" t="s">
        <v>66</v>
      </c>
      <c r="D4154" s="81" t="s">
        <v>6755</v>
      </c>
      <c r="E4154" s="254" t="s">
        <v>3193</v>
      </c>
      <c r="F4154" s="254" t="s">
        <v>5655</v>
      </c>
      <c r="G4154" s="83" t="s">
        <v>5506</v>
      </c>
      <c r="H4154" s="83" t="s">
        <v>5658</v>
      </c>
      <c r="I4154" s="83" t="s">
        <v>5535</v>
      </c>
      <c r="J4154" s="83" t="s">
        <v>5536</v>
      </c>
      <c r="K4154" s="83" t="s">
        <v>5537</v>
      </c>
      <c r="L4154" s="84" t="s">
        <v>5757</v>
      </c>
      <c r="M4154" s="84" t="s">
        <v>208</v>
      </c>
      <c r="N4154" s="83">
        <v>3</v>
      </c>
      <c r="O4154" s="83">
        <v>3</v>
      </c>
      <c r="P4154" s="83">
        <v>40</v>
      </c>
      <c r="Q4154" s="251">
        <v>360</v>
      </c>
      <c r="R4154" s="250" t="s">
        <v>5538</v>
      </c>
      <c r="S4154" s="84" t="s">
        <v>5659</v>
      </c>
      <c r="T4154" s="83" t="s">
        <v>5540</v>
      </c>
      <c r="U4154" s="155" t="s">
        <v>206</v>
      </c>
      <c r="V4154" s="85" t="s">
        <v>5519</v>
      </c>
      <c r="W4154" s="85" t="s">
        <v>558</v>
      </c>
      <c r="X4154" s="156" t="s">
        <v>5520</v>
      </c>
      <c r="Y4154" s="83">
        <v>1</v>
      </c>
      <c r="Z4154" s="83">
        <v>1</v>
      </c>
      <c r="AA4154" s="83">
        <v>15</v>
      </c>
      <c r="AB4154" s="251">
        <v>15</v>
      </c>
      <c r="AC4154" s="250" t="s">
        <v>5387</v>
      </c>
      <c r="AD4154" s="81" t="s">
        <v>5521</v>
      </c>
      <c r="AE4154" s="81" t="s">
        <v>5522</v>
      </c>
      <c r="AF4154" s="250" t="s">
        <v>1502</v>
      </c>
      <c r="AG4154" s="83" t="s">
        <v>5541</v>
      </c>
    </row>
    <row r="4155" spans="1:33" ht="140" x14ac:dyDescent="0.45">
      <c r="A4155" s="152">
        <v>4148</v>
      </c>
      <c r="B4155" s="153">
        <v>46142</v>
      </c>
      <c r="C4155" s="83" t="s">
        <v>66</v>
      </c>
      <c r="D4155" s="81" t="s">
        <v>6752</v>
      </c>
      <c r="E4155" s="254" t="s">
        <v>3193</v>
      </c>
      <c r="F4155" s="254" t="s">
        <v>5615</v>
      </c>
      <c r="G4155" s="83" t="s">
        <v>5506</v>
      </c>
      <c r="H4155" s="83" t="s">
        <v>5660</v>
      </c>
      <c r="I4155" s="83" t="s">
        <v>5508</v>
      </c>
      <c r="J4155" s="83" t="s">
        <v>5509</v>
      </c>
      <c r="K4155" s="83" t="s">
        <v>5510</v>
      </c>
      <c r="L4155" s="84" t="s">
        <v>5755</v>
      </c>
      <c r="M4155" s="84" t="s">
        <v>208</v>
      </c>
      <c r="N4155" s="83">
        <v>1</v>
      </c>
      <c r="O4155" s="83">
        <v>2</v>
      </c>
      <c r="P4155" s="83">
        <v>15</v>
      </c>
      <c r="Q4155" s="251">
        <v>30</v>
      </c>
      <c r="R4155" s="250" t="s">
        <v>5516</v>
      </c>
      <c r="S4155" s="84" t="s">
        <v>5661</v>
      </c>
      <c r="T4155" s="83" t="s">
        <v>5528</v>
      </c>
      <c r="U4155" s="155" t="s">
        <v>206</v>
      </c>
      <c r="V4155" s="85" t="s">
        <v>5519</v>
      </c>
      <c r="W4155" s="85" t="s">
        <v>558</v>
      </c>
      <c r="X4155" s="156" t="s">
        <v>5520</v>
      </c>
      <c r="Y4155" s="83">
        <v>0.5</v>
      </c>
      <c r="Z4155" s="83">
        <v>1</v>
      </c>
      <c r="AA4155" s="83">
        <v>7</v>
      </c>
      <c r="AB4155" s="251">
        <v>3.5</v>
      </c>
      <c r="AC4155" s="250" t="s">
        <v>5387</v>
      </c>
      <c r="AD4155" s="81" t="s">
        <v>5521</v>
      </c>
      <c r="AE4155" s="81" t="s">
        <v>5522</v>
      </c>
      <c r="AF4155" s="250" t="s">
        <v>1502</v>
      </c>
      <c r="AG4155" s="83" t="s">
        <v>5529</v>
      </c>
    </row>
    <row r="4156" spans="1:33" ht="140" x14ac:dyDescent="0.45">
      <c r="A4156" s="152">
        <v>4149</v>
      </c>
      <c r="B4156" s="153">
        <v>46142</v>
      </c>
      <c r="C4156" s="81" t="s">
        <v>66</v>
      </c>
      <c r="D4156" s="81" t="s">
        <v>6755</v>
      </c>
      <c r="E4156" s="254" t="s">
        <v>3193</v>
      </c>
      <c r="F4156" s="254" t="s">
        <v>5655</v>
      </c>
      <c r="G4156" s="83" t="s">
        <v>5506</v>
      </c>
      <c r="H4156" s="83" t="s">
        <v>5662</v>
      </c>
      <c r="I4156" s="83" t="s">
        <v>5535</v>
      </c>
      <c r="J4156" s="83" t="s">
        <v>5536</v>
      </c>
      <c r="K4156" s="83" t="s">
        <v>5537</v>
      </c>
      <c r="L4156" s="84" t="s">
        <v>5757</v>
      </c>
      <c r="M4156" s="84" t="s">
        <v>208</v>
      </c>
      <c r="N4156" s="83">
        <v>3</v>
      </c>
      <c r="O4156" s="83">
        <v>3</v>
      </c>
      <c r="P4156" s="83">
        <v>40</v>
      </c>
      <c r="Q4156" s="251">
        <v>360</v>
      </c>
      <c r="R4156" s="250" t="s">
        <v>5538</v>
      </c>
      <c r="S4156" s="84" t="s">
        <v>5663</v>
      </c>
      <c r="T4156" s="83" t="s">
        <v>5540</v>
      </c>
      <c r="U4156" s="155" t="s">
        <v>206</v>
      </c>
      <c r="V4156" s="85" t="s">
        <v>5519</v>
      </c>
      <c r="W4156" s="85" t="s">
        <v>558</v>
      </c>
      <c r="X4156" s="156" t="s">
        <v>5520</v>
      </c>
      <c r="Y4156" s="83">
        <v>1</v>
      </c>
      <c r="Z4156" s="83">
        <v>1</v>
      </c>
      <c r="AA4156" s="83">
        <v>15</v>
      </c>
      <c r="AB4156" s="251">
        <v>15</v>
      </c>
      <c r="AC4156" s="250" t="s">
        <v>5387</v>
      </c>
      <c r="AD4156" s="81" t="s">
        <v>5521</v>
      </c>
      <c r="AE4156" s="81" t="s">
        <v>5522</v>
      </c>
      <c r="AF4156" s="250" t="s">
        <v>1502</v>
      </c>
      <c r="AG4156" s="83" t="s">
        <v>5541</v>
      </c>
    </row>
    <row r="4157" spans="1:33" ht="140" x14ac:dyDescent="0.45">
      <c r="A4157" s="152">
        <v>4150</v>
      </c>
      <c r="B4157" s="153">
        <v>46142</v>
      </c>
      <c r="C4157" s="83" t="s">
        <v>72</v>
      </c>
      <c r="D4157" s="81" t="s">
        <v>130</v>
      </c>
      <c r="E4157" s="254" t="s">
        <v>3193</v>
      </c>
      <c r="F4157" s="254" t="s">
        <v>5620</v>
      </c>
      <c r="G4157" s="83" t="s">
        <v>5506</v>
      </c>
      <c r="H4157" s="83" t="s">
        <v>5664</v>
      </c>
      <c r="I4157" s="83" t="s">
        <v>5556</v>
      </c>
      <c r="J4157" s="83" t="s">
        <v>5557</v>
      </c>
      <c r="K4157" s="83" t="s">
        <v>5558</v>
      </c>
      <c r="L4157" s="84" t="s">
        <v>5759</v>
      </c>
      <c r="M4157" s="84" t="s">
        <v>208</v>
      </c>
      <c r="N4157" s="83">
        <v>1</v>
      </c>
      <c r="O4157" s="83">
        <v>2</v>
      </c>
      <c r="P4157" s="83">
        <v>15</v>
      </c>
      <c r="Q4157" s="251">
        <v>30</v>
      </c>
      <c r="R4157" s="250" t="s">
        <v>5516</v>
      </c>
      <c r="S4157" s="84" t="s">
        <v>5665</v>
      </c>
      <c r="T4157" s="83" t="s">
        <v>5560</v>
      </c>
      <c r="U4157" s="155" t="s">
        <v>206</v>
      </c>
      <c r="V4157" s="85" t="s">
        <v>5519</v>
      </c>
      <c r="W4157" s="85" t="s">
        <v>558</v>
      </c>
      <c r="X4157" s="156" t="s">
        <v>5520</v>
      </c>
      <c r="Y4157" s="83">
        <v>0.5</v>
      </c>
      <c r="Z4157" s="83">
        <v>1</v>
      </c>
      <c r="AA4157" s="83">
        <v>7</v>
      </c>
      <c r="AB4157" s="251">
        <v>3.5</v>
      </c>
      <c r="AC4157" s="250" t="s">
        <v>5387</v>
      </c>
      <c r="AD4157" s="81" t="s">
        <v>5521</v>
      </c>
      <c r="AE4157" s="81" t="s">
        <v>5522</v>
      </c>
      <c r="AF4157" s="250" t="s">
        <v>1502</v>
      </c>
      <c r="AG4157" s="83" t="s">
        <v>860</v>
      </c>
    </row>
    <row r="4158" spans="1:33" ht="140" x14ac:dyDescent="0.45">
      <c r="A4158" s="152">
        <v>4151</v>
      </c>
      <c r="B4158" s="153">
        <v>46142</v>
      </c>
      <c r="C4158" s="81" t="s">
        <v>66</v>
      </c>
      <c r="D4158" s="81" t="s">
        <v>6757</v>
      </c>
      <c r="E4158" s="254" t="s">
        <v>3193</v>
      </c>
      <c r="F4158" s="254" t="s">
        <v>5620</v>
      </c>
      <c r="G4158" s="83" t="s">
        <v>5506</v>
      </c>
      <c r="H4158" s="83" t="s">
        <v>5666</v>
      </c>
      <c r="I4158" s="83" t="s">
        <v>5630</v>
      </c>
      <c r="J4158" s="83" t="s">
        <v>5631</v>
      </c>
      <c r="K4158" s="83" t="s">
        <v>5632</v>
      </c>
      <c r="L4158" s="84" t="s">
        <v>5761</v>
      </c>
      <c r="M4158" s="84" t="s">
        <v>208</v>
      </c>
      <c r="N4158" s="83">
        <v>3</v>
      </c>
      <c r="O4158" s="83">
        <v>3</v>
      </c>
      <c r="P4158" s="83">
        <v>15</v>
      </c>
      <c r="Q4158" s="251">
        <v>135</v>
      </c>
      <c r="R4158" s="250" t="s">
        <v>5526</v>
      </c>
      <c r="S4158" s="84" t="s">
        <v>5667</v>
      </c>
      <c r="T4158" s="83" t="s">
        <v>5634</v>
      </c>
      <c r="U4158" s="155" t="s">
        <v>206</v>
      </c>
      <c r="V4158" s="85" t="s">
        <v>5519</v>
      </c>
      <c r="W4158" s="85" t="s">
        <v>558</v>
      </c>
      <c r="X4158" s="156" t="s">
        <v>5520</v>
      </c>
      <c r="Y4158" s="83">
        <v>1</v>
      </c>
      <c r="Z4158" s="83">
        <v>1</v>
      </c>
      <c r="AA4158" s="83">
        <v>7</v>
      </c>
      <c r="AB4158" s="251">
        <v>7</v>
      </c>
      <c r="AC4158" s="250" t="s">
        <v>5387</v>
      </c>
      <c r="AD4158" s="81" t="s">
        <v>5521</v>
      </c>
      <c r="AE4158" s="81" t="s">
        <v>5522</v>
      </c>
      <c r="AF4158" s="250" t="s">
        <v>1502</v>
      </c>
      <c r="AG4158" s="83" t="s">
        <v>5635</v>
      </c>
    </row>
    <row r="4159" spans="1:33" ht="140" x14ac:dyDescent="0.45">
      <c r="A4159" s="152">
        <v>4152</v>
      </c>
      <c r="B4159" s="153">
        <v>46142</v>
      </c>
      <c r="C4159" s="81" t="s">
        <v>66</v>
      </c>
      <c r="D4159" s="81" t="s">
        <v>6755</v>
      </c>
      <c r="E4159" s="254" t="s">
        <v>3193</v>
      </c>
      <c r="F4159" s="254" t="s">
        <v>5655</v>
      </c>
      <c r="G4159" s="83" t="s">
        <v>5506</v>
      </c>
      <c r="H4159" s="83" t="s">
        <v>5662</v>
      </c>
      <c r="I4159" s="83" t="s">
        <v>5535</v>
      </c>
      <c r="J4159" s="83" t="s">
        <v>5536</v>
      </c>
      <c r="K4159" s="83" t="s">
        <v>5537</v>
      </c>
      <c r="L4159" s="84" t="s">
        <v>5757</v>
      </c>
      <c r="M4159" s="84" t="s">
        <v>208</v>
      </c>
      <c r="N4159" s="83">
        <v>3</v>
      </c>
      <c r="O4159" s="83">
        <v>3</v>
      </c>
      <c r="P4159" s="83">
        <v>40</v>
      </c>
      <c r="Q4159" s="251">
        <v>360</v>
      </c>
      <c r="R4159" s="250" t="s">
        <v>5538</v>
      </c>
      <c r="S4159" s="84" t="s">
        <v>5663</v>
      </c>
      <c r="T4159" s="83" t="s">
        <v>5540</v>
      </c>
      <c r="U4159" s="155" t="s">
        <v>206</v>
      </c>
      <c r="V4159" s="85" t="s">
        <v>5519</v>
      </c>
      <c r="W4159" s="85" t="s">
        <v>558</v>
      </c>
      <c r="X4159" s="156" t="s">
        <v>5520</v>
      </c>
      <c r="Y4159" s="83">
        <v>1</v>
      </c>
      <c r="Z4159" s="83">
        <v>1</v>
      </c>
      <c r="AA4159" s="83">
        <v>15</v>
      </c>
      <c r="AB4159" s="251">
        <v>15</v>
      </c>
      <c r="AC4159" s="250" t="s">
        <v>5387</v>
      </c>
      <c r="AD4159" s="81" t="s">
        <v>5521</v>
      </c>
      <c r="AE4159" s="81" t="s">
        <v>5522</v>
      </c>
      <c r="AF4159" s="250" t="s">
        <v>1502</v>
      </c>
      <c r="AG4159" s="83" t="s">
        <v>5541</v>
      </c>
    </row>
    <row r="4160" spans="1:33" ht="140" x14ac:dyDescent="0.45">
      <c r="A4160" s="152">
        <v>4153</v>
      </c>
      <c r="B4160" s="153">
        <v>46142</v>
      </c>
      <c r="C4160" s="81" t="s">
        <v>66</v>
      </c>
      <c r="D4160" s="81" t="s">
        <v>6757</v>
      </c>
      <c r="E4160" s="254" t="s">
        <v>3193</v>
      </c>
      <c r="F4160" s="254" t="s">
        <v>5579</v>
      </c>
      <c r="G4160" s="83" t="s">
        <v>5506</v>
      </c>
      <c r="H4160" s="83" t="s">
        <v>5666</v>
      </c>
      <c r="I4160" s="83" t="s">
        <v>5630</v>
      </c>
      <c r="J4160" s="83" t="s">
        <v>5631</v>
      </c>
      <c r="K4160" s="83" t="s">
        <v>5632</v>
      </c>
      <c r="L4160" s="84" t="s">
        <v>5761</v>
      </c>
      <c r="M4160" s="84" t="s">
        <v>208</v>
      </c>
      <c r="N4160" s="83">
        <v>3</v>
      </c>
      <c r="O4160" s="83">
        <v>3</v>
      </c>
      <c r="P4160" s="83">
        <v>15</v>
      </c>
      <c r="Q4160" s="251">
        <v>135</v>
      </c>
      <c r="R4160" s="250" t="s">
        <v>5526</v>
      </c>
      <c r="S4160" s="84" t="s">
        <v>5667</v>
      </c>
      <c r="T4160" s="83" t="s">
        <v>5634</v>
      </c>
      <c r="U4160" s="155" t="s">
        <v>206</v>
      </c>
      <c r="V4160" s="85" t="s">
        <v>5519</v>
      </c>
      <c r="W4160" s="85" t="s">
        <v>558</v>
      </c>
      <c r="X4160" s="156" t="s">
        <v>5520</v>
      </c>
      <c r="Y4160" s="83">
        <v>1</v>
      </c>
      <c r="Z4160" s="83">
        <v>1</v>
      </c>
      <c r="AA4160" s="83">
        <v>7</v>
      </c>
      <c r="AB4160" s="251">
        <v>7</v>
      </c>
      <c r="AC4160" s="250" t="s">
        <v>5387</v>
      </c>
      <c r="AD4160" s="81" t="s">
        <v>5521</v>
      </c>
      <c r="AE4160" s="81" t="s">
        <v>5522</v>
      </c>
      <c r="AF4160" s="250" t="s">
        <v>1502</v>
      </c>
      <c r="AG4160" s="83" t="s">
        <v>5635</v>
      </c>
    </row>
    <row r="4161" spans="1:33" ht="140" x14ac:dyDescent="0.45">
      <c r="A4161" s="152">
        <v>4154</v>
      </c>
      <c r="B4161" s="153">
        <v>46142</v>
      </c>
      <c r="C4161" s="81" t="s">
        <v>66</v>
      </c>
      <c r="D4161" s="81" t="s">
        <v>6757</v>
      </c>
      <c r="E4161" s="254" t="s">
        <v>3193</v>
      </c>
      <c r="F4161" s="254" t="s">
        <v>5579</v>
      </c>
      <c r="G4161" s="83" t="s">
        <v>5506</v>
      </c>
      <c r="H4161" s="83" t="s">
        <v>5668</v>
      </c>
      <c r="I4161" s="83" t="s">
        <v>5630</v>
      </c>
      <c r="J4161" s="83" t="s">
        <v>5631</v>
      </c>
      <c r="K4161" s="83" t="s">
        <v>5632</v>
      </c>
      <c r="L4161" s="84" t="s">
        <v>5761</v>
      </c>
      <c r="M4161" s="84" t="s">
        <v>208</v>
      </c>
      <c r="N4161" s="83">
        <v>3</v>
      </c>
      <c r="O4161" s="83">
        <v>3</v>
      </c>
      <c r="P4161" s="83">
        <v>15</v>
      </c>
      <c r="Q4161" s="251">
        <v>135</v>
      </c>
      <c r="R4161" s="250" t="s">
        <v>5526</v>
      </c>
      <c r="S4161" s="84" t="s">
        <v>5669</v>
      </c>
      <c r="T4161" s="83" t="s">
        <v>5634</v>
      </c>
      <c r="U4161" s="155" t="s">
        <v>206</v>
      </c>
      <c r="V4161" s="85" t="s">
        <v>5519</v>
      </c>
      <c r="W4161" s="85" t="s">
        <v>558</v>
      </c>
      <c r="X4161" s="156" t="s">
        <v>5520</v>
      </c>
      <c r="Y4161" s="83">
        <v>1</v>
      </c>
      <c r="Z4161" s="83">
        <v>1</v>
      </c>
      <c r="AA4161" s="83">
        <v>7</v>
      </c>
      <c r="AB4161" s="251">
        <v>7</v>
      </c>
      <c r="AC4161" s="250" t="s">
        <v>5387</v>
      </c>
      <c r="AD4161" s="81" t="s">
        <v>5521</v>
      </c>
      <c r="AE4161" s="81" t="s">
        <v>5522</v>
      </c>
      <c r="AF4161" s="250" t="s">
        <v>1502</v>
      </c>
      <c r="AG4161" s="83" t="s">
        <v>5635</v>
      </c>
    </row>
    <row r="4162" spans="1:33" ht="140" x14ac:dyDescent="0.45">
      <c r="A4162" s="152">
        <v>4155</v>
      </c>
      <c r="B4162" s="153">
        <v>46142</v>
      </c>
      <c r="C4162" s="83" t="s">
        <v>72</v>
      </c>
      <c r="D4162" s="81" t="s">
        <v>130</v>
      </c>
      <c r="E4162" s="254" t="s">
        <v>3193</v>
      </c>
      <c r="F4162" s="254" t="s">
        <v>5579</v>
      </c>
      <c r="G4162" s="83" t="s">
        <v>5506</v>
      </c>
      <c r="H4162" s="83" t="s">
        <v>5670</v>
      </c>
      <c r="I4162" s="83" t="s">
        <v>5556</v>
      </c>
      <c r="J4162" s="83" t="s">
        <v>5557</v>
      </c>
      <c r="K4162" s="83" t="s">
        <v>5558</v>
      </c>
      <c r="L4162" s="84" t="s">
        <v>5759</v>
      </c>
      <c r="M4162" s="84" t="s">
        <v>208</v>
      </c>
      <c r="N4162" s="83">
        <v>1</v>
      </c>
      <c r="O4162" s="83">
        <v>2</v>
      </c>
      <c r="P4162" s="83">
        <v>15</v>
      </c>
      <c r="Q4162" s="251">
        <v>30</v>
      </c>
      <c r="R4162" s="250" t="s">
        <v>5516</v>
      </c>
      <c r="S4162" s="84" t="s">
        <v>5671</v>
      </c>
      <c r="T4162" s="83" t="s">
        <v>5560</v>
      </c>
      <c r="U4162" s="155" t="s">
        <v>206</v>
      </c>
      <c r="V4162" s="85" t="s">
        <v>5519</v>
      </c>
      <c r="W4162" s="85" t="s">
        <v>558</v>
      </c>
      <c r="X4162" s="156" t="s">
        <v>5520</v>
      </c>
      <c r="Y4162" s="83">
        <v>0.5</v>
      </c>
      <c r="Z4162" s="83">
        <v>1</v>
      </c>
      <c r="AA4162" s="83">
        <v>7</v>
      </c>
      <c r="AB4162" s="251">
        <v>3.5</v>
      </c>
      <c r="AC4162" s="250" t="s">
        <v>5387</v>
      </c>
      <c r="AD4162" s="81" t="s">
        <v>5521</v>
      </c>
      <c r="AE4162" s="81" t="s">
        <v>5522</v>
      </c>
      <c r="AF4162" s="250" t="s">
        <v>1502</v>
      </c>
      <c r="AG4162" s="83" t="s">
        <v>860</v>
      </c>
    </row>
    <row r="4163" spans="1:33" ht="140" x14ac:dyDescent="0.45">
      <c r="A4163" s="152">
        <v>4156</v>
      </c>
      <c r="B4163" s="153">
        <v>46142</v>
      </c>
      <c r="C4163" s="83" t="s">
        <v>66</v>
      </c>
      <c r="D4163" s="81" t="s">
        <v>6752</v>
      </c>
      <c r="E4163" s="254" t="s">
        <v>3193</v>
      </c>
      <c r="F4163" s="254" t="s">
        <v>5579</v>
      </c>
      <c r="G4163" s="83" t="s">
        <v>5506</v>
      </c>
      <c r="H4163" s="83" t="s">
        <v>5672</v>
      </c>
      <c r="I4163" s="83" t="s">
        <v>5508</v>
      </c>
      <c r="J4163" s="83" t="s">
        <v>5509</v>
      </c>
      <c r="K4163" s="83" t="s">
        <v>5510</v>
      </c>
      <c r="L4163" s="84" t="s">
        <v>5755</v>
      </c>
      <c r="M4163" s="84" t="s">
        <v>208</v>
      </c>
      <c r="N4163" s="83">
        <v>1</v>
      </c>
      <c r="O4163" s="83">
        <v>2</v>
      </c>
      <c r="P4163" s="83">
        <v>15</v>
      </c>
      <c r="Q4163" s="251">
        <v>30</v>
      </c>
      <c r="R4163" s="250" t="s">
        <v>5516</v>
      </c>
      <c r="S4163" s="84" t="s">
        <v>5673</v>
      </c>
      <c r="T4163" s="83" t="s">
        <v>5528</v>
      </c>
      <c r="U4163" s="155" t="s">
        <v>206</v>
      </c>
      <c r="V4163" s="85" t="s">
        <v>5519</v>
      </c>
      <c r="W4163" s="85" t="s">
        <v>558</v>
      </c>
      <c r="X4163" s="156" t="s">
        <v>5520</v>
      </c>
      <c r="Y4163" s="83">
        <v>0.5</v>
      </c>
      <c r="Z4163" s="83">
        <v>1</v>
      </c>
      <c r="AA4163" s="83">
        <v>7</v>
      </c>
      <c r="AB4163" s="251">
        <v>3.5</v>
      </c>
      <c r="AC4163" s="250" t="s">
        <v>5387</v>
      </c>
      <c r="AD4163" s="81" t="s">
        <v>5521</v>
      </c>
      <c r="AE4163" s="81" t="s">
        <v>5522</v>
      </c>
      <c r="AF4163" s="250" t="s">
        <v>1502</v>
      </c>
      <c r="AG4163" s="83" t="s">
        <v>5529</v>
      </c>
    </row>
    <row r="4164" spans="1:33" ht="175" x14ac:dyDescent="0.45">
      <c r="A4164" s="152">
        <v>4157</v>
      </c>
      <c r="B4164" s="153">
        <v>46142</v>
      </c>
      <c r="C4164" s="83" t="s">
        <v>66</v>
      </c>
      <c r="D4164" s="81" t="s">
        <v>6753</v>
      </c>
      <c r="E4164" s="254" t="s">
        <v>3193</v>
      </c>
      <c r="F4164" s="254" t="s">
        <v>5511</v>
      </c>
      <c r="G4164" s="83" t="s">
        <v>5506</v>
      </c>
      <c r="H4164" s="83" t="s">
        <v>5674</v>
      </c>
      <c r="I4164" s="83" t="s">
        <v>5549</v>
      </c>
      <c r="J4164" s="83" t="s">
        <v>5550</v>
      </c>
      <c r="K4164" s="83" t="s">
        <v>5551</v>
      </c>
      <c r="L4164" s="84" t="s">
        <v>5758</v>
      </c>
      <c r="M4164" s="84" t="s">
        <v>208</v>
      </c>
      <c r="N4164" s="83">
        <v>3</v>
      </c>
      <c r="O4164" s="83">
        <v>2</v>
      </c>
      <c r="P4164" s="83">
        <v>15</v>
      </c>
      <c r="Q4164" s="251">
        <v>90</v>
      </c>
      <c r="R4164" s="250" t="s">
        <v>5526</v>
      </c>
      <c r="S4164" s="84" t="s">
        <v>5675</v>
      </c>
      <c r="T4164" s="83" t="s">
        <v>5553</v>
      </c>
      <c r="U4164" s="155" t="s">
        <v>206</v>
      </c>
      <c r="V4164" s="85" t="s">
        <v>5519</v>
      </c>
      <c r="W4164" s="85" t="s">
        <v>558</v>
      </c>
      <c r="X4164" s="156" t="s">
        <v>5520</v>
      </c>
      <c r="Y4164" s="83">
        <v>1</v>
      </c>
      <c r="Z4164" s="83">
        <v>1</v>
      </c>
      <c r="AA4164" s="83">
        <v>7</v>
      </c>
      <c r="AB4164" s="251">
        <v>7</v>
      </c>
      <c r="AC4164" s="250" t="s">
        <v>5387</v>
      </c>
      <c r="AD4164" s="81" t="s">
        <v>5521</v>
      </c>
      <c r="AE4164" s="81" t="s">
        <v>5522</v>
      </c>
      <c r="AF4164" s="250" t="s">
        <v>1502</v>
      </c>
      <c r="AG4164" s="83" t="s">
        <v>5554</v>
      </c>
    </row>
    <row r="4165" spans="1:33" ht="140" x14ac:dyDescent="0.45">
      <c r="A4165" s="152">
        <v>4158</v>
      </c>
      <c r="B4165" s="153">
        <v>46142</v>
      </c>
      <c r="C4165" s="81" t="s">
        <v>66</v>
      </c>
      <c r="D4165" s="81" t="s">
        <v>6755</v>
      </c>
      <c r="E4165" s="254" t="s">
        <v>3193</v>
      </c>
      <c r="F4165" s="254" t="s">
        <v>5655</v>
      </c>
      <c r="G4165" s="83" t="s">
        <v>5506</v>
      </c>
      <c r="H4165" s="83" t="s">
        <v>5656</v>
      </c>
      <c r="I4165" s="83" t="s">
        <v>5535</v>
      </c>
      <c r="J4165" s="83" t="s">
        <v>5536</v>
      </c>
      <c r="K4165" s="83" t="s">
        <v>5537</v>
      </c>
      <c r="L4165" s="84" t="s">
        <v>5757</v>
      </c>
      <c r="M4165" s="84" t="s">
        <v>208</v>
      </c>
      <c r="N4165" s="83">
        <v>3</v>
      </c>
      <c r="O4165" s="83">
        <v>3</v>
      </c>
      <c r="P4165" s="83">
        <v>40</v>
      </c>
      <c r="Q4165" s="251">
        <v>360</v>
      </c>
      <c r="R4165" s="250" t="s">
        <v>5538</v>
      </c>
      <c r="S4165" s="84" t="s">
        <v>5657</v>
      </c>
      <c r="T4165" s="83" t="s">
        <v>5540</v>
      </c>
      <c r="U4165" s="155" t="s">
        <v>206</v>
      </c>
      <c r="V4165" s="85" t="s">
        <v>5519</v>
      </c>
      <c r="W4165" s="85" t="s">
        <v>558</v>
      </c>
      <c r="X4165" s="156" t="s">
        <v>5520</v>
      </c>
      <c r="Y4165" s="83">
        <v>1</v>
      </c>
      <c r="Z4165" s="83">
        <v>1</v>
      </c>
      <c r="AA4165" s="83">
        <v>15</v>
      </c>
      <c r="AB4165" s="251">
        <v>15</v>
      </c>
      <c r="AC4165" s="250" t="s">
        <v>5387</v>
      </c>
      <c r="AD4165" s="81" t="s">
        <v>5521</v>
      </c>
      <c r="AE4165" s="81" t="s">
        <v>5522</v>
      </c>
      <c r="AF4165" s="250" t="s">
        <v>1502</v>
      </c>
      <c r="AG4165" s="83" t="s">
        <v>5541</v>
      </c>
    </row>
    <row r="4166" spans="1:33" ht="140" x14ac:dyDescent="0.45">
      <c r="A4166" s="152">
        <v>4159</v>
      </c>
      <c r="B4166" s="153">
        <v>46142</v>
      </c>
      <c r="C4166" s="83" t="s">
        <v>66</v>
      </c>
      <c r="D4166" s="81" t="s">
        <v>6752</v>
      </c>
      <c r="E4166" s="254" t="s">
        <v>3193</v>
      </c>
      <c r="F4166" s="254" t="s">
        <v>5571</v>
      </c>
      <c r="G4166" s="83" t="s">
        <v>5506</v>
      </c>
      <c r="H4166" s="83" t="s">
        <v>5676</v>
      </c>
      <c r="I4166" s="83" t="s">
        <v>5508</v>
      </c>
      <c r="J4166" s="83" t="s">
        <v>5509</v>
      </c>
      <c r="K4166" s="83" t="s">
        <v>5510</v>
      </c>
      <c r="L4166" s="84" t="s">
        <v>5755</v>
      </c>
      <c r="M4166" s="84" t="s">
        <v>208</v>
      </c>
      <c r="N4166" s="83">
        <v>3</v>
      </c>
      <c r="O4166" s="83">
        <v>2</v>
      </c>
      <c r="P4166" s="83">
        <v>15</v>
      </c>
      <c r="Q4166" s="251">
        <v>90</v>
      </c>
      <c r="R4166" s="250" t="s">
        <v>5526</v>
      </c>
      <c r="S4166" s="84" t="s">
        <v>5677</v>
      </c>
      <c r="T4166" s="83" t="s">
        <v>5528</v>
      </c>
      <c r="U4166" s="155" t="s">
        <v>206</v>
      </c>
      <c r="V4166" s="85" t="s">
        <v>5519</v>
      </c>
      <c r="W4166" s="85" t="s">
        <v>558</v>
      </c>
      <c r="X4166" s="156" t="s">
        <v>5520</v>
      </c>
      <c r="Y4166" s="83">
        <v>1</v>
      </c>
      <c r="Z4166" s="83">
        <v>1</v>
      </c>
      <c r="AA4166" s="83">
        <v>7</v>
      </c>
      <c r="AB4166" s="251">
        <v>7</v>
      </c>
      <c r="AC4166" s="250" t="s">
        <v>5387</v>
      </c>
      <c r="AD4166" s="81" t="s">
        <v>5521</v>
      </c>
      <c r="AE4166" s="81" t="s">
        <v>5522</v>
      </c>
      <c r="AF4166" s="250" t="s">
        <v>1502</v>
      </c>
      <c r="AG4166" s="83" t="s">
        <v>5529</v>
      </c>
    </row>
    <row r="4167" spans="1:33" ht="140" x14ac:dyDescent="0.45">
      <c r="A4167" s="152">
        <v>4160</v>
      </c>
      <c r="B4167" s="153">
        <v>46142</v>
      </c>
      <c r="C4167" s="81" t="s">
        <v>66</v>
      </c>
      <c r="D4167" s="81" t="s">
        <v>6757</v>
      </c>
      <c r="E4167" s="254" t="s">
        <v>3193</v>
      </c>
      <c r="F4167" s="254" t="s">
        <v>5571</v>
      </c>
      <c r="G4167" s="83" t="s">
        <v>5506</v>
      </c>
      <c r="H4167" s="83" t="s">
        <v>5678</v>
      </c>
      <c r="I4167" s="83" t="s">
        <v>5513</v>
      </c>
      <c r="J4167" s="83" t="s">
        <v>5514</v>
      </c>
      <c r="K4167" s="83" t="s">
        <v>5515</v>
      </c>
      <c r="L4167" s="84" t="s">
        <v>5756</v>
      </c>
      <c r="M4167" s="84" t="s">
        <v>208</v>
      </c>
      <c r="N4167" s="83">
        <v>1</v>
      </c>
      <c r="O4167" s="83">
        <v>2</v>
      </c>
      <c r="P4167" s="83">
        <v>15</v>
      </c>
      <c r="Q4167" s="251">
        <v>30</v>
      </c>
      <c r="R4167" s="250" t="s">
        <v>5516</v>
      </c>
      <c r="S4167" s="84" t="s">
        <v>5679</v>
      </c>
      <c r="T4167" s="83" t="s">
        <v>5518</v>
      </c>
      <c r="U4167" s="155" t="s">
        <v>206</v>
      </c>
      <c r="V4167" s="85" t="s">
        <v>5519</v>
      </c>
      <c r="W4167" s="85" t="s">
        <v>558</v>
      </c>
      <c r="X4167" s="156" t="s">
        <v>5520</v>
      </c>
      <c r="Y4167" s="83">
        <v>0.5</v>
      </c>
      <c r="Z4167" s="83">
        <v>1</v>
      </c>
      <c r="AA4167" s="83">
        <v>7</v>
      </c>
      <c r="AB4167" s="251">
        <v>3.5</v>
      </c>
      <c r="AC4167" s="250" t="s">
        <v>5387</v>
      </c>
      <c r="AD4167" s="81" t="s">
        <v>5521</v>
      </c>
      <c r="AE4167" s="81" t="s">
        <v>5522</v>
      </c>
      <c r="AF4167" s="250" t="s">
        <v>1502</v>
      </c>
      <c r="AG4167" s="83" t="s">
        <v>5523</v>
      </c>
    </row>
    <row r="4168" spans="1:33" ht="140" x14ac:dyDescent="0.45">
      <c r="A4168" s="152">
        <v>4161</v>
      </c>
      <c r="B4168" s="153">
        <v>46142</v>
      </c>
      <c r="C4168" s="81" t="s">
        <v>66</v>
      </c>
      <c r="D4168" s="81" t="s">
        <v>6755</v>
      </c>
      <c r="E4168" s="254" t="s">
        <v>3193</v>
      </c>
      <c r="F4168" s="254" t="s">
        <v>5655</v>
      </c>
      <c r="G4168" s="83" t="s">
        <v>5506</v>
      </c>
      <c r="H4168" s="83" t="s">
        <v>5662</v>
      </c>
      <c r="I4168" s="83" t="s">
        <v>5535</v>
      </c>
      <c r="J4168" s="83" t="s">
        <v>5536</v>
      </c>
      <c r="K4168" s="83" t="s">
        <v>5537</v>
      </c>
      <c r="L4168" s="84" t="s">
        <v>5757</v>
      </c>
      <c r="M4168" s="84" t="s">
        <v>208</v>
      </c>
      <c r="N4168" s="83">
        <v>3</v>
      </c>
      <c r="O4168" s="83">
        <v>3</v>
      </c>
      <c r="P4168" s="83">
        <v>40</v>
      </c>
      <c r="Q4168" s="251">
        <v>360</v>
      </c>
      <c r="R4168" s="250" t="s">
        <v>5538</v>
      </c>
      <c r="S4168" s="84" t="s">
        <v>5663</v>
      </c>
      <c r="T4168" s="83" t="s">
        <v>5540</v>
      </c>
      <c r="U4168" s="155" t="s">
        <v>206</v>
      </c>
      <c r="V4168" s="85" t="s">
        <v>5519</v>
      </c>
      <c r="W4168" s="85" t="s">
        <v>558</v>
      </c>
      <c r="X4168" s="156" t="s">
        <v>5520</v>
      </c>
      <c r="Y4168" s="83">
        <v>1</v>
      </c>
      <c r="Z4168" s="83">
        <v>1</v>
      </c>
      <c r="AA4168" s="83">
        <v>15</v>
      </c>
      <c r="AB4168" s="251">
        <v>15</v>
      </c>
      <c r="AC4168" s="250" t="s">
        <v>5387</v>
      </c>
      <c r="AD4168" s="81" t="s">
        <v>5521</v>
      </c>
      <c r="AE4168" s="81" t="s">
        <v>5522</v>
      </c>
      <c r="AF4168" s="250" t="s">
        <v>1502</v>
      </c>
      <c r="AG4168" s="83" t="s">
        <v>5541</v>
      </c>
    </row>
    <row r="4169" spans="1:33" ht="140" x14ac:dyDescent="0.45">
      <c r="A4169" s="152">
        <v>4162</v>
      </c>
      <c r="B4169" s="153">
        <v>46142</v>
      </c>
      <c r="C4169" s="83" t="s">
        <v>66</v>
      </c>
      <c r="D4169" s="81" t="s">
        <v>6752</v>
      </c>
      <c r="E4169" s="254" t="s">
        <v>3193</v>
      </c>
      <c r="F4169" s="254" t="s">
        <v>5571</v>
      </c>
      <c r="G4169" s="83" t="s">
        <v>5506</v>
      </c>
      <c r="H4169" s="83" t="s">
        <v>5680</v>
      </c>
      <c r="I4169" s="83" t="s">
        <v>5508</v>
      </c>
      <c r="J4169" s="83" t="s">
        <v>5509</v>
      </c>
      <c r="K4169" s="83" t="s">
        <v>5510</v>
      </c>
      <c r="L4169" s="84" t="s">
        <v>5755</v>
      </c>
      <c r="M4169" s="84" t="s">
        <v>208</v>
      </c>
      <c r="N4169" s="83">
        <v>1</v>
      </c>
      <c r="O4169" s="83">
        <v>2</v>
      </c>
      <c r="P4169" s="83">
        <v>15</v>
      </c>
      <c r="Q4169" s="251">
        <v>30</v>
      </c>
      <c r="R4169" s="250" t="s">
        <v>5516</v>
      </c>
      <c r="S4169" s="84" t="s">
        <v>5681</v>
      </c>
      <c r="T4169" s="83" t="s">
        <v>5528</v>
      </c>
      <c r="U4169" s="155" t="s">
        <v>206</v>
      </c>
      <c r="V4169" s="85" t="s">
        <v>5519</v>
      </c>
      <c r="W4169" s="85" t="s">
        <v>558</v>
      </c>
      <c r="X4169" s="156" t="s">
        <v>5520</v>
      </c>
      <c r="Y4169" s="83">
        <v>0.5</v>
      </c>
      <c r="Z4169" s="83">
        <v>1</v>
      </c>
      <c r="AA4169" s="83">
        <v>7</v>
      </c>
      <c r="AB4169" s="251">
        <v>3.5</v>
      </c>
      <c r="AC4169" s="250" t="s">
        <v>5387</v>
      </c>
      <c r="AD4169" s="81" t="s">
        <v>5521</v>
      </c>
      <c r="AE4169" s="81" t="s">
        <v>5522</v>
      </c>
      <c r="AF4169" s="250" t="s">
        <v>1502</v>
      </c>
      <c r="AG4169" s="83" t="s">
        <v>5529</v>
      </c>
    </row>
    <row r="4170" spans="1:33" ht="140" x14ac:dyDescent="0.45">
      <c r="A4170" s="152">
        <v>4163</v>
      </c>
      <c r="B4170" s="153">
        <v>46142</v>
      </c>
      <c r="C4170" s="81" t="s">
        <v>66</v>
      </c>
      <c r="D4170" s="81" t="s">
        <v>6757</v>
      </c>
      <c r="E4170" s="254" t="s">
        <v>3193</v>
      </c>
      <c r="F4170" s="254" t="s">
        <v>5682</v>
      </c>
      <c r="G4170" s="83" t="s">
        <v>5506</v>
      </c>
      <c r="H4170" s="83" t="s">
        <v>5668</v>
      </c>
      <c r="I4170" s="83" t="s">
        <v>5630</v>
      </c>
      <c r="J4170" s="83" t="s">
        <v>5631</v>
      </c>
      <c r="K4170" s="83" t="s">
        <v>5632</v>
      </c>
      <c r="L4170" s="84" t="s">
        <v>5761</v>
      </c>
      <c r="M4170" s="84" t="s">
        <v>208</v>
      </c>
      <c r="N4170" s="83">
        <v>3</v>
      </c>
      <c r="O4170" s="83">
        <v>3</v>
      </c>
      <c r="P4170" s="83">
        <v>15</v>
      </c>
      <c r="Q4170" s="251">
        <v>135</v>
      </c>
      <c r="R4170" s="250" t="s">
        <v>5526</v>
      </c>
      <c r="S4170" s="84" t="s">
        <v>5669</v>
      </c>
      <c r="T4170" s="83" t="s">
        <v>5634</v>
      </c>
      <c r="U4170" s="155" t="s">
        <v>206</v>
      </c>
      <c r="V4170" s="85" t="s">
        <v>5519</v>
      </c>
      <c r="W4170" s="85" t="s">
        <v>558</v>
      </c>
      <c r="X4170" s="156" t="s">
        <v>5520</v>
      </c>
      <c r="Y4170" s="83">
        <v>1</v>
      </c>
      <c r="Z4170" s="83">
        <v>1</v>
      </c>
      <c r="AA4170" s="83">
        <v>7</v>
      </c>
      <c r="AB4170" s="251">
        <v>7</v>
      </c>
      <c r="AC4170" s="250" t="s">
        <v>5387</v>
      </c>
      <c r="AD4170" s="81" t="s">
        <v>5521</v>
      </c>
      <c r="AE4170" s="81" t="s">
        <v>5522</v>
      </c>
      <c r="AF4170" s="250" t="s">
        <v>1502</v>
      </c>
      <c r="AG4170" s="83" t="s">
        <v>5635</v>
      </c>
    </row>
    <row r="4171" spans="1:33" ht="140" x14ac:dyDescent="0.45">
      <c r="A4171" s="152">
        <v>4164</v>
      </c>
      <c r="B4171" s="153">
        <v>46142</v>
      </c>
      <c r="C4171" s="81" t="s">
        <v>66</v>
      </c>
      <c r="D4171" s="81" t="s">
        <v>6755</v>
      </c>
      <c r="E4171" s="254" t="s">
        <v>3193</v>
      </c>
      <c r="F4171" s="254" t="s">
        <v>5655</v>
      </c>
      <c r="G4171" s="83" t="s">
        <v>5506</v>
      </c>
      <c r="H4171" s="83" t="s">
        <v>5662</v>
      </c>
      <c r="I4171" s="83" t="s">
        <v>5535</v>
      </c>
      <c r="J4171" s="83" t="s">
        <v>5536</v>
      </c>
      <c r="K4171" s="83" t="s">
        <v>5537</v>
      </c>
      <c r="L4171" s="84" t="s">
        <v>5757</v>
      </c>
      <c r="M4171" s="84" t="s">
        <v>208</v>
      </c>
      <c r="N4171" s="83">
        <v>3</v>
      </c>
      <c r="O4171" s="83">
        <v>3</v>
      </c>
      <c r="P4171" s="83">
        <v>40</v>
      </c>
      <c r="Q4171" s="251">
        <v>360</v>
      </c>
      <c r="R4171" s="250" t="s">
        <v>5538</v>
      </c>
      <c r="S4171" s="84" t="s">
        <v>5663</v>
      </c>
      <c r="T4171" s="83" t="s">
        <v>5540</v>
      </c>
      <c r="U4171" s="155" t="s">
        <v>206</v>
      </c>
      <c r="V4171" s="85" t="s">
        <v>5519</v>
      </c>
      <c r="W4171" s="85" t="s">
        <v>558</v>
      </c>
      <c r="X4171" s="156" t="s">
        <v>5520</v>
      </c>
      <c r="Y4171" s="83">
        <v>1</v>
      </c>
      <c r="Z4171" s="83">
        <v>1</v>
      </c>
      <c r="AA4171" s="83">
        <v>15</v>
      </c>
      <c r="AB4171" s="251">
        <v>15</v>
      </c>
      <c r="AC4171" s="250" t="s">
        <v>5387</v>
      </c>
      <c r="AD4171" s="81" t="s">
        <v>5521</v>
      </c>
      <c r="AE4171" s="81" t="s">
        <v>5522</v>
      </c>
      <c r="AF4171" s="250" t="s">
        <v>1502</v>
      </c>
      <c r="AG4171" s="83" t="s">
        <v>5541</v>
      </c>
    </row>
    <row r="4172" spans="1:33" ht="140" x14ac:dyDescent="0.45">
      <c r="A4172" s="152">
        <v>4165</v>
      </c>
      <c r="B4172" s="153">
        <v>46142</v>
      </c>
      <c r="C4172" s="81" t="s">
        <v>66</v>
      </c>
      <c r="D4172" s="81" t="s">
        <v>6755</v>
      </c>
      <c r="E4172" s="254" t="s">
        <v>3193</v>
      </c>
      <c r="F4172" s="254" t="s">
        <v>5655</v>
      </c>
      <c r="G4172" s="83" t="s">
        <v>5506</v>
      </c>
      <c r="H4172" s="83" t="s">
        <v>5683</v>
      </c>
      <c r="I4172" s="83" t="s">
        <v>5535</v>
      </c>
      <c r="J4172" s="83" t="s">
        <v>5536</v>
      </c>
      <c r="K4172" s="83" t="s">
        <v>5537</v>
      </c>
      <c r="L4172" s="84" t="s">
        <v>5757</v>
      </c>
      <c r="M4172" s="84" t="s">
        <v>208</v>
      </c>
      <c r="N4172" s="83">
        <v>3</v>
      </c>
      <c r="O4172" s="83">
        <v>3</v>
      </c>
      <c r="P4172" s="83">
        <v>40</v>
      </c>
      <c r="Q4172" s="251">
        <v>360</v>
      </c>
      <c r="R4172" s="250" t="s">
        <v>5538</v>
      </c>
      <c r="S4172" s="84" t="s">
        <v>5684</v>
      </c>
      <c r="T4172" s="83" t="s">
        <v>5540</v>
      </c>
      <c r="U4172" s="155" t="s">
        <v>206</v>
      </c>
      <c r="V4172" s="85" t="s">
        <v>5519</v>
      </c>
      <c r="W4172" s="85" t="s">
        <v>558</v>
      </c>
      <c r="X4172" s="156" t="s">
        <v>5520</v>
      </c>
      <c r="Y4172" s="83">
        <v>1</v>
      </c>
      <c r="Z4172" s="83">
        <v>1</v>
      </c>
      <c r="AA4172" s="83">
        <v>15</v>
      </c>
      <c r="AB4172" s="251">
        <v>15</v>
      </c>
      <c r="AC4172" s="250" t="s">
        <v>5387</v>
      </c>
      <c r="AD4172" s="81" t="s">
        <v>5521</v>
      </c>
      <c r="AE4172" s="81" t="s">
        <v>5522</v>
      </c>
      <c r="AF4172" s="250" t="s">
        <v>1502</v>
      </c>
      <c r="AG4172" s="83" t="s">
        <v>5541</v>
      </c>
    </row>
    <row r="4173" spans="1:33" ht="140" x14ac:dyDescent="0.45">
      <c r="A4173" s="152">
        <v>4166</v>
      </c>
      <c r="B4173" s="153">
        <v>46142</v>
      </c>
      <c r="C4173" s="83" t="s">
        <v>66</v>
      </c>
      <c r="D4173" s="81" t="s">
        <v>6752</v>
      </c>
      <c r="E4173" s="254" t="s">
        <v>3193</v>
      </c>
      <c r="F4173" s="254" t="s">
        <v>5655</v>
      </c>
      <c r="G4173" s="83" t="s">
        <v>5506</v>
      </c>
      <c r="H4173" s="83" t="s">
        <v>5685</v>
      </c>
      <c r="I4173" s="83" t="s">
        <v>5508</v>
      </c>
      <c r="J4173" s="83" t="s">
        <v>5509</v>
      </c>
      <c r="K4173" s="83" t="s">
        <v>5510</v>
      </c>
      <c r="L4173" s="84" t="s">
        <v>5755</v>
      </c>
      <c r="M4173" s="84" t="s">
        <v>208</v>
      </c>
      <c r="N4173" s="83">
        <v>1</v>
      </c>
      <c r="O4173" s="83">
        <v>2</v>
      </c>
      <c r="P4173" s="83">
        <v>15</v>
      </c>
      <c r="Q4173" s="251">
        <v>30</v>
      </c>
      <c r="R4173" s="250" t="s">
        <v>5516</v>
      </c>
      <c r="S4173" s="84" t="s">
        <v>5686</v>
      </c>
      <c r="T4173" s="83" t="s">
        <v>5528</v>
      </c>
      <c r="U4173" s="155" t="s">
        <v>206</v>
      </c>
      <c r="V4173" s="85" t="s">
        <v>5519</v>
      </c>
      <c r="W4173" s="85" t="s">
        <v>558</v>
      </c>
      <c r="X4173" s="156" t="s">
        <v>5520</v>
      </c>
      <c r="Y4173" s="83">
        <v>0.5</v>
      </c>
      <c r="Z4173" s="83">
        <v>1</v>
      </c>
      <c r="AA4173" s="83">
        <v>7</v>
      </c>
      <c r="AB4173" s="251">
        <v>3.5</v>
      </c>
      <c r="AC4173" s="250" t="s">
        <v>5387</v>
      </c>
      <c r="AD4173" s="81" t="s">
        <v>5521</v>
      </c>
      <c r="AE4173" s="81" t="s">
        <v>5522</v>
      </c>
      <c r="AF4173" s="250" t="s">
        <v>1502</v>
      </c>
      <c r="AG4173" s="83" t="s">
        <v>5529</v>
      </c>
    </row>
    <row r="4174" spans="1:33" ht="140" x14ac:dyDescent="0.45">
      <c r="A4174" s="152">
        <v>4167</v>
      </c>
      <c r="B4174" s="153">
        <v>46142</v>
      </c>
      <c r="C4174" s="81" t="s">
        <v>66</v>
      </c>
      <c r="D4174" s="81" t="s">
        <v>6757</v>
      </c>
      <c r="E4174" s="254" t="s">
        <v>3193</v>
      </c>
      <c r="F4174" s="254" t="s">
        <v>5687</v>
      </c>
      <c r="G4174" s="83" t="s">
        <v>5506</v>
      </c>
      <c r="H4174" s="83" t="s">
        <v>5688</v>
      </c>
      <c r="I4174" s="83" t="s">
        <v>5630</v>
      </c>
      <c r="J4174" s="83" t="s">
        <v>5631</v>
      </c>
      <c r="K4174" s="83" t="s">
        <v>5632</v>
      </c>
      <c r="L4174" s="84" t="s">
        <v>5761</v>
      </c>
      <c r="M4174" s="84" t="s">
        <v>208</v>
      </c>
      <c r="N4174" s="83">
        <v>3</v>
      </c>
      <c r="O4174" s="83">
        <v>3</v>
      </c>
      <c r="P4174" s="83">
        <v>15</v>
      </c>
      <c r="Q4174" s="251">
        <v>135</v>
      </c>
      <c r="R4174" s="250" t="s">
        <v>5526</v>
      </c>
      <c r="S4174" s="84" t="s">
        <v>5689</v>
      </c>
      <c r="T4174" s="83" t="s">
        <v>5634</v>
      </c>
      <c r="U4174" s="155" t="s">
        <v>206</v>
      </c>
      <c r="V4174" s="85" t="s">
        <v>5519</v>
      </c>
      <c r="W4174" s="85" t="s">
        <v>558</v>
      </c>
      <c r="X4174" s="156" t="s">
        <v>5520</v>
      </c>
      <c r="Y4174" s="83">
        <v>1</v>
      </c>
      <c r="Z4174" s="83">
        <v>1</v>
      </c>
      <c r="AA4174" s="83">
        <v>7</v>
      </c>
      <c r="AB4174" s="251">
        <v>7</v>
      </c>
      <c r="AC4174" s="250" t="s">
        <v>5387</v>
      </c>
      <c r="AD4174" s="81" t="s">
        <v>5521</v>
      </c>
      <c r="AE4174" s="81" t="s">
        <v>5522</v>
      </c>
      <c r="AF4174" s="250" t="s">
        <v>1502</v>
      </c>
      <c r="AG4174" s="83" t="s">
        <v>5635</v>
      </c>
    </row>
    <row r="4175" spans="1:33" ht="140" x14ac:dyDescent="0.45">
      <c r="A4175" s="152">
        <v>4168</v>
      </c>
      <c r="B4175" s="153">
        <v>46142</v>
      </c>
      <c r="C4175" s="81" t="s">
        <v>66</v>
      </c>
      <c r="D4175" s="81" t="s">
        <v>6755</v>
      </c>
      <c r="E4175" s="254" t="s">
        <v>3193</v>
      </c>
      <c r="F4175" s="254" t="s">
        <v>5547</v>
      </c>
      <c r="G4175" s="83" t="s">
        <v>5506</v>
      </c>
      <c r="H4175" s="83" t="s">
        <v>5690</v>
      </c>
      <c r="I4175" s="83" t="s">
        <v>5535</v>
      </c>
      <c r="J4175" s="83" t="s">
        <v>5536</v>
      </c>
      <c r="K4175" s="83" t="s">
        <v>5537</v>
      </c>
      <c r="L4175" s="84" t="s">
        <v>5757</v>
      </c>
      <c r="M4175" s="84" t="s">
        <v>208</v>
      </c>
      <c r="N4175" s="83">
        <v>3</v>
      </c>
      <c r="O4175" s="83">
        <v>3</v>
      </c>
      <c r="P4175" s="83">
        <v>40</v>
      </c>
      <c r="Q4175" s="251">
        <v>360</v>
      </c>
      <c r="R4175" s="250" t="s">
        <v>5538</v>
      </c>
      <c r="S4175" s="84" t="s">
        <v>5691</v>
      </c>
      <c r="T4175" s="83" t="s">
        <v>5540</v>
      </c>
      <c r="U4175" s="155" t="s">
        <v>206</v>
      </c>
      <c r="V4175" s="85" t="s">
        <v>5519</v>
      </c>
      <c r="W4175" s="85" t="s">
        <v>558</v>
      </c>
      <c r="X4175" s="156" t="s">
        <v>5520</v>
      </c>
      <c r="Y4175" s="83">
        <v>1</v>
      </c>
      <c r="Z4175" s="83">
        <v>1</v>
      </c>
      <c r="AA4175" s="83">
        <v>15</v>
      </c>
      <c r="AB4175" s="251">
        <v>15</v>
      </c>
      <c r="AC4175" s="250" t="s">
        <v>5387</v>
      </c>
      <c r="AD4175" s="81" t="s">
        <v>5521</v>
      </c>
      <c r="AE4175" s="81" t="s">
        <v>5522</v>
      </c>
      <c r="AF4175" s="250" t="s">
        <v>1502</v>
      </c>
      <c r="AG4175" s="83" t="s">
        <v>5541</v>
      </c>
    </row>
    <row r="4176" spans="1:33" ht="140" x14ac:dyDescent="0.45">
      <c r="A4176" s="152">
        <v>4169</v>
      </c>
      <c r="B4176" s="153">
        <v>46142</v>
      </c>
      <c r="C4176" s="81" t="s">
        <v>66</v>
      </c>
      <c r="D4176" s="81" t="s">
        <v>6757</v>
      </c>
      <c r="E4176" s="254" t="s">
        <v>3193</v>
      </c>
      <c r="F4176" s="254" t="s">
        <v>5547</v>
      </c>
      <c r="G4176" s="83" t="s">
        <v>5506</v>
      </c>
      <c r="H4176" s="83" t="s">
        <v>5692</v>
      </c>
      <c r="I4176" s="83" t="s">
        <v>5630</v>
      </c>
      <c r="J4176" s="83" t="s">
        <v>5631</v>
      </c>
      <c r="K4176" s="83" t="s">
        <v>5632</v>
      </c>
      <c r="L4176" s="84" t="s">
        <v>5761</v>
      </c>
      <c r="M4176" s="84" t="s">
        <v>208</v>
      </c>
      <c r="N4176" s="83">
        <v>1</v>
      </c>
      <c r="O4176" s="83">
        <v>2</v>
      </c>
      <c r="P4176" s="83">
        <v>15</v>
      </c>
      <c r="Q4176" s="251">
        <v>30</v>
      </c>
      <c r="R4176" s="250" t="s">
        <v>5516</v>
      </c>
      <c r="S4176" s="84" t="s">
        <v>5693</v>
      </c>
      <c r="T4176" s="83" t="s">
        <v>5634</v>
      </c>
      <c r="U4176" s="155" t="s">
        <v>206</v>
      </c>
      <c r="V4176" s="85" t="s">
        <v>5519</v>
      </c>
      <c r="W4176" s="85" t="s">
        <v>558</v>
      </c>
      <c r="X4176" s="156" t="s">
        <v>5520</v>
      </c>
      <c r="Y4176" s="83">
        <v>0.5</v>
      </c>
      <c r="Z4176" s="83">
        <v>1</v>
      </c>
      <c r="AA4176" s="83">
        <v>7</v>
      </c>
      <c r="AB4176" s="251">
        <v>3.5</v>
      </c>
      <c r="AC4176" s="250" t="s">
        <v>5387</v>
      </c>
      <c r="AD4176" s="81" t="s">
        <v>5521</v>
      </c>
      <c r="AE4176" s="81" t="s">
        <v>5522</v>
      </c>
      <c r="AF4176" s="250" t="s">
        <v>1502</v>
      </c>
      <c r="AG4176" s="83" t="s">
        <v>5635</v>
      </c>
    </row>
    <row r="4177" spans="1:33" ht="140" x14ac:dyDescent="0.45">
      <c r="A4177" s="152">
        <v>4170</v>
      </c>
      <c r="B4177" s="153">
        <v>46142</v>
      </c>
      <c r="C4177" s="81" t="s">
        <v>66</v>
      </c>
      <c r="D4177" s="81" t="s">
        <v>6755</v>
      </c>
      <c r="E4177" s="254" t="s">
        <v>3193</v>
      </c>
      <c r="F4177" s="254" t="s">
        <v>5655</v>
      </c>
      <c r="G4177" s="83" t="s">
        <v>5506</v>
      </c>
      <c r="H4177" s="83" t="s">
        <v>5694</v>
      </c>
      <c r="I4177" s="83" t="s">
        <v>5535</v>
      </c>
      <c r="J4177" s="83" t="s">
        <v>5536</v>
      </c>
      <c r="K4177" s="83" t="s">
        <v>5537</v>
      </c>
      <c r="L4177" s="84" t="s">
        <v>5757</v>
      </c>
      <c r="M4177" s="84" t="s">
        <v>208</v>
      </c>
      <c r="N4177" s="83">
        <v>3</v>
      </c>
      <c r="O4177" s="83">
        <v>3</v>
      </c>
      <c r="P4177" s="83">
        <v>40</v>
      </c>
      <c r="Q4177" s="251">
        <v>360</v>
      </c>
      <c r="R4177" s="250" t="s">
        <v>5538</v>
      </c>
      <c r="S4177" s="84" t="s">
        <v>5695</v>
      </c>
      <c r="T4177" s="83" t="s">
        <v>5540</v>
      </c>
      <c r="U4177" s="155" t="s">
        <v>206</v>
      </c>
      <c r="V4177" s="85" t="s">
        <v>5519</v>
      </c>
      <c r="W4177" s="85" t="s">
        <v>558</v>
      </c>
      <c r="X4177" s="156" t="s">
        <v>5520</v>
      </c>
      <c r="Y4177" s="83">
        <v>1</v>
      </c>
      <c r="Z4177" s="83">
        <v>1</v>
      </c>
      <c r="AA4177" s="83">
        <v>15</v>
      </c>
      <c r="AB4177" s="251">
        <v>15</v>
      </c>
      <c r="AC4177" s="250" t="s">
        <v>5387</v>
      </c>
      <c r="AD4177" s="81" t="s">
        <v>5521</v>
      </c>
      <c r="AE4177" s="81" t="s">
        <v>5522</v>
      </c>
      <c r="AF4177" s="250" t="s">
        <v>1502</v>
      </c>
      <c r="AG4177" s="83" t="s">
        <v>5541</v>
      </c>
    </row>
    <row r="4178" spans="1:33" ht="175" x14ac:dyDescent="0.45">
      <c r="A4178" s="152">
        <v>4171</v>
      </c>
      <c r="B4178" s="153">
        <v>46142</v>
      </c>
      <c r="C4178" s="83" t="s">
        <v>66</v>
      </c>
      <c r="D4178" s="81" t="s">
        <v>6753</v>
      </c>
      <c r="E4178" s="254" t="s">
        <v>3193</v>
      </c>
      <c r="F4178" s="254" t="s">
        <v>5645</v>
      </c>
      <c r="G4178" s="83" t="s">
        <v>5506</v>
      </c>
      <c r="H4178" s="83" t="s">
        <v>5696</v>
      </c>
      <c r="I4178" s="83" t="s">
        <v>5549</v>
      </c>
      <c r="J4178" s="83" t="s">
        <v>5550</v>
      </c>
      <c r="K4178" s="83" t="s">
        <v>5551</v>
      </c>
      <c r="L4178" s="84" t="s">
        <v>5758</v>
      </c>
      <c r="M4178" s="84" t="s">
        <v>208</v>
      </c>
      <c r="N4178" s="83">
        <v>1</v>
      </c>
      <c r="O4178" s="83">
        <v>2</v>
      </c>
      <c r="P4178" s="83">
        <v>15</v>
      </c>
      <c r="Q4178" s="251">
        <v>30</v>
      </c>
      <c r="R4178" s="250" t="s">
        <v>5516</v>
      </c>
      <c r="S4178" s="84" t="s">
        <v>5697</v>
      </c>
      <c r="T4178" s="83" t="s">
        <v>5553</v>
      </c>
      <c r="U4178" s="155" t="s">
        <v>206</v>
      </c>
      <c r="V4178" s="85" t="s">
        <v>5519</v>
      </c>
      <c r="W4178" s="85" t="s">
        <v>558</v>
      </c>
      <c r="X4178" s="156" t="s">
        <v>5520</v>
      </c>
      <c r="Y4178" s="83">
        <v>0.5</v>
      </c>
      <c r="Z4178" s="83">
        <v>1</v>
      </c>
      <c r="AA4178" s="83">
        <v>7</v>
      </c>
      <c r="AB4178" s="251">
        <v>3.5</v>
      </c>
      <c r="AC4178" s="250" t="s">
        <v>5387</v>
      </c>
      <c r="AD4178" s="81" t="s">
        <v>5521</v>
      </c>
      <c r="AE4178" s="81" t="s">
        <v>5522</v>
      </c>
      <c r="AF4178" s="250" t="s">
        <v>1502</v>
      </c>
      <c r="AG4178" s="83" t="s">
        <v>5554</v>
      </c>
    </row>
    <row r="4179" spans="1:33" ht="140" x14ac:dyDescent="0.45">
      <c r="A4179" s="152">
        <v>4172</v>
      </c>
      <c r="B4179" s="153">
        <v>46142</v>
      </c>
      <c r="C4179" s="81" t="s">
        <v>66</v>
      </c>
      <c r="D4179" s="81" t="s">
        <v>6757</v>
      </c>
      <c r="E4179" s="254" t="s">
        <v>3193</v>
      </c>
      <c r="F4179" s="254" t="s">
        <v>5645</v>
      </c>
      <c r="G4179" s="83" t="s">
        <v>5506</v>
      </c>
      <c r="H4179" s="83" t="s">
        <v>5698</v>
      </c>
      <c r="I4179" s="83" t="s">
        <v>5630</v>
      </c>
      <c r="J4179" s="83" t="s">
        <v>5631</v>
      </c>
      <c r="K4179" s="83" t="s">
        <v>5632</v>
      </c>
      <c r="L4179" s="84" t="s">
        <v>5761</v>
      </c>
      <c r="M4179" s="84" t="s">
        <v>208</v>
      </c>
      <c r="N4179" s="83">
        <v>3</v>
      </c>
      <c r="O4179" s="83">
        <v>3</v>
      </c>
      <c r="P4179" s="83">
        <v>15</v>
      </c>
      <c r="Q4179" s="251">
        <v>135</v>
      </c>
      <c r="R4179" s="250" t="s">
        <v>5526</v>
      </c>
      <c r="S4179" s="84" t="s">
        <v>5699</v>
      </c>
      <c r="T4179" s="83" t="s">
        <v>5634</v>
      </c>
      <c r="U4179" s="155" t="s">
        <v>206</v>
      </c>
      <c r="V4179" s="85" t="s">
        <v>5519</v>
      </c>
      <c r="W4179" s="85" t="s">
        <v>558</v>
      </c>
      <c r="X4179" s="156" t="s">
        <v>5520</v>
      </c>
      <c r="Y4179" s="83">
        <v>1</v>
      </c>
      <c r="Z4179" s="83">
        <v>1</v>
      </c>
      <c r="AA4179" s="83">
        <v>7</v>
      </c>
      <c r="AB4179" s="251">
        <v>7</v>
      </c>
      <c r="AC4179" s="250" t="s">
        <v>5387</v>
      </c>
      <c r="AD4179" s="81" t="s">
        <v>5521</v>
      </c>
      <c r="AE4179" s="81" t="s">
        <v>5522</v>
      </c>
      <c r="AF4179" s="250" t="s">
        <v>1502</v>
      </c>
      <c r="AG4179" s="83" t="s">
        <v>5635</v>
      </c>
    </row>
    <row r="4180" spans="1:33" ht="140" x14ac:dyDescent="0.45">
      <c r="A4180" s="152">
        <v>4173</v>
      </c>
      <c r="B4180" s="153">
        <v>46142</v>
      </c>
      <c r="C4180" s="81" t="s">
        <v>66</v>
      </c>
      <c r="D4180" s="81" t="s">
        <v>6757</v>
      </c>
      <c r="E4180" s="254" t="s">
        <v>3193</v>
      </c>
      <c r="F4180" s="254" t="s">
        <v>5655</v>
      </c>
      <c r="G4180" s="83" t="s">
        <v>5506</v>
      </c>
      <c r="H4180" s="83" t="s">
        <v>5700</v>
      </c>
      <c r="I4180" s="83" t="s">
        <v>5630</v>
      </c>
      <c r="J4180" s="83" t="s">
        <v>5631</v>
      </c>
      <c r="K4180" s="83" t="s">
        <v>5632</v>
      </c>
      <c r="L4180" s="84" t="s">
        <v>5761</v>
      </c>
      <c r="M4180" s="84" t="s">
        <v>208</v>
      </c>
      <c r="N4180" s="83">
        <v>1</v>
      </c>
      <c r="O4180" s="83">
        <v>2</v>
      </c>
      <c r="P4180" s="83">
        <v>15</v>
      </c>
      <c r="Q4180" s="251">
        <v>30</v>
      </c>
      <c r="R4180" s="250" t="s">
        <v>5516</v>
      </c>
      <c r="S4180" s="84" t="s">
        <v>5701</v>
      </c>
      <c r="T4180" s="83" t="s">
        <v>5634</v>
      </c>
      <c r="U4180" s="155" t="s">
        <v>206</v>
      </c>
      <c r="V4180" s="85" t="s">
        <v>5519</v>
      </c>
      <c r="W4180" s="85" t="s">
        <v>558</v>
      </c>
      <c r="X4180" s="156" t="s">
        <v>5520</v>
      </c>
      <c r="Y4180" s="83">
        <v>0.5</v>
      </c>
      <c r="Z4180" s="83">
        <v>1</v>
      </c>
      <c r="AA4180" s="83">
        <v>7</v>
      </c>
      <c r="AB4180" s="251">
        <v>3.5</v>
      </c>
      <c r="AC4180" s="250" t="s">
        <v>5387</v>
      </c>
      <c r="AD4180" s="81" t="s">
        <v>5521</v>
      </c>
      <c r="AE4180" s="81" t="s">
        <v>5522</v>
      </c>
      <c r="AF4180" s="250" t="s">
        <v>1502</v>
      </c>
      <c r="AG4180" s="83" t="s">
        <v>5635</v>
      </c>
    </row>
    <row r="4181" spans="1:33" ht="140" x14ac:dyDescent="0.45">
      <c r="A4181" s="152">
        <v>4174</v>
      </c>
      <c r="B4181" s="153">
        <v>46142</v>
      </c>
      <c r="C4181" s="81" t="s">
        <v>66</v>
      </c>
      <c r="D4181" s="81" t="s">
        <v>6757</v>
      </c>
      <c r="E4181" s="254" t="s">
        <v>3193</v>
      </c>
      <c r="F4181" s="254" t="s">
        <v>5645</v>
      </c>
      <c r="G4181" s="83" t="s">
        <v>5506</v>
      </c>
      <c r="H4181" s="83" t="s">
        <v>5702</v>
      </c>
      <c r="I4181" s="83" t="s">
        <v>5630</v>
      </c>
      <c r="J4181" s="83" t="s">
        <v>5631</v>
      </c>
      <c r="K4181" s="83" t="s">
        <v>5632</v>
      </c>
      <c r="L4181" s="84" t="s">
        <v>5761</v>
      </c>
      <c r="M4181" s="84" t="s">
        <v>208</v>
      </c>
      <c r="N4181" s="83">
        <v>1</v>
      </c>
      <c r="O4181" s="83">
        <v>2</v>
      </c>
      <c r="P4181" s="83">
        <v>15</v>
      </c>
      <c r="Q4181" s="251">
        <v>30</v>
      </c>
      <c r="R4181" s="250" t="s">
        <v>5516</v>
      </c>
      <c r="S4181" s="84" t="s">
        <v>5703</v>
      </c>
      <c r="T4181" s="83" t="s">
        <v>5634</v>
      </c>
      <c r="U4181" s="155" t="s">
        <v>206</v>
      </c>
      <c r="V4181" s="85" t="s">
        <v>5519</v>
      </c>
      <c r="W4181" s="85" t="s">
        <v>558</v>
      </c>
      <c r="X4181" s="156" t="s">
        <v>5520</v>
      </c>
      <c r="Y4181" s="83">
        <v>0.5</v>
      </c>
      <c r="Z4181" s="83">
        <v>1</v>
      </c>
      <c r="AA4181" s="83">
        <v>7</v>
      </c>
      <c r="AB4181" s="251">
        <v>3.5</v>
      </c>
      <c r="AC4181" s="250" t="s">
        <v>5387</v>
      </c>
      <c r="AD4181" s="81" t="s">
        <v>5521</v>
      </c>
      <c r="AE4181" s="81" t="s">
        <v>5522</v>
      </c>
      <c r="AF4181" s="250" t="s">
        <v>1502</v>
      </c>
      <c r="AG4181" s="83" t="s">
        <v>5635</v>
      </c>
    </row>
    <row r="4182" spans="1:33" ht="175" x14ac:dyDescent="0.45">
      <c r="A4182" s="152">
        <v>4175</v>
      </c>
      <c r="B4182" s="153">
        <v>46142</v>
      </c>
      <c r="C4182" s="83" t="s">
        <v>66</v>
      </c>
      <c r="D4182" s="81" t="s">
        <v>6753</v>
      </c>
      <c r="E4182" s="254" t="s">
        <v>3193</v>
      </c>
      <c r="F4182" s="254" t="s">
        <v>5645</v>
      </c>
      <c r="G4182" s="83" t="s">
        <v>5506</v>
      </c>
      <c r="H4182" s="83" t="s">
        <v>5704</v>
      </c>
      <c r="I4182" s="83" t="s">
        <v>5549</v>
      </c>
      <c r="J4182" s="83" t="s">
        <v>5550</v>
      </c>
      <c r="K4182" s="83" t="s">
        <v>5551</v>
      </c>
      <c r="L4182" s="84" t="s">
        <v>5758</v>
      </c>
      <c r="M4182" s="84" t="s">
        <v>208</v>
      </c>
      <c r="N4182" s="83">
        <v>3</v>
      </c>
      <c r="O4182" s="83">
        <v>2</v>
      </c>
      <c r="P4182" s="83">
        <v>15</v>
      </c>
      <c r="Q4182" s="251">
        <v>90</v>
      </c>
      <c r="R4182" s="250" t="s">
        <v>5526</v>
      </c>
      <c r="S4182" s="84" t="s">
        <v>5705</v>
      </c>
      <c r="T4182" s="83" t="s">
        <v>5553</v>
      </c>
      <c r="U4182" s="155" t="s">
        <v>206</v>
      </c>
      <c r="V4182" s="85" t="s">
        <v>5519</v>
      </c>
      <c r="W4182" s="85" t="s">
        <v>558</v>
      </c>
      <c r="X4182" s="156" t="s">
        <v>5520</v>
      </c>
      <c r="Y4182" s="83">
        <v>1</v>
      </c>
      <c r="Z4182" s="83">
        <v>1</v>
      </c>
      <c r="AA4182" s="83">
        <v>7</v>
      </c>
      <c r="AB4182" s="251">
        <v>7</v>
      </c>
      <c r="AC4182" s="250" t="s">
        <v>5387</v>
      </c>
      <c r="AD4182" s="81" t="s">
        <v>5521</v>
      </c>
      <c r="AE4182" s="81" t="s">
        <v>5522</v>
      </c>
      <c r="AF4182" s="250" t="s">
        <v>1502</v>
      </c>
      <c r="AG4182" s="83" t="s">
        <v>5554</v>
      </c>
    </row>
    <row r="4183" spans="1:33" ht="140" x14ac:dyDescent="0.45">
      <c r="A4183" s="152">
        <v>4176</v>
      </c>
      <c r="B4183" s="153">
        <v>46142</v>
      </c>
      <c r="C4183" s="81" t="s">
        <v>66</v>
      </c>
      <c r="D4183" s="81" t="s">
        <v>6757</v>
      </c>
      <c r="E4183" s="254" t="s">
        <v>3193</v>
      </c>
      <c r="F4183" s="254" t="s">
        <v>5706</v>
      </c>
      <c r="G4183" s="83" t="s">
        <v>5506</v>
      </c>
      <c r="H4183" s="83" t="s">
        <v>5707</v>
      </c>
      <c r="I4183" s="83" t="s">
        <v>5513</v>
      </c>
      <c r="J4183" s="83" t="s">
        <v>5514</v>
      </c>
      <c r="K4183" s="83" t="s">
        <v>5515</v>
      </c>
      <c r="L4183" s="84" t="s">
        <v>5756</v>
      </c>
      <c r="M4183" s="84" t="s">
        <v>208</v>
      </c>
      <c r="N4183" s="83">
        <v>1</v>
      </c>
      <c r="O4183" s="83">
        <v>2</v>
      </c>
      <c r="P4183" s="83">
        <v>15</v>
      </c>
      <c r="Q4183" s="251">
        <v>30</v>
      </c>
      <c r="R4183" s="250" t="s">
        <v>5516</v>
      </c>
      <c r="S4183" s="84" t="s">
        <v>5708</v>
      </c>
      <c r="T4183" s="83" t="s">
        <v>5518</v>
      </c>
      <c r="U4183" s="155" t="s">
        <v>206</v>
      </c>
      <c r="V4183" s="85" t="s">
        <v>5519</v>
      </c>
      <c r="W4183" s="85" t="s">
        <v>558</v>
      </c>
      <c r="X4183" s="156" t="s">
        <v>5520</v>
      </c>
      <c r="Y4183" s="83">
        <v>0.5</v>
      </c>
      <c r="Z4183" s="83">
        <v>1</v>
      </c>
      <c r="AA4183" s="83">
        <v>7</v>
      </c>
      <c r="AB4183" s="251">
        <v>3.5</v>
      </c>
      <c r="AC4183" s="250" t="s">
        <v>5387</v>
      </c>
      <c r="AD4183" s="81" t="s">
        <v>5521</v>
      </c>
      <c r="AE4183" s="81" t="s">
        <v>5522</v>
      </c>
      <c r="AF4183" s="250" t="s">
        <v>1502</v>
      </c>
      <c r="AG4183" s="83" t="s">
        <v>5523</v>
      </c>
    </row>
    <row r="4184" spans="1:33" ht="157.5" x14ac:dyDescent="0.45">
      <c r="A4184" s="152">
        <v>4177</v>
      </c>
      <c r="B4184" s="153">
        <v>46142</v>
      </c>
      <c r="C4184" s="81" t="s">
        <v>66</v>
      </c>
      <c r="D4184" s="81" t="s">
        <v>6757</v>
      </c>
      <c r="E4184" s="254" t="s">
        <v>3193</v>
      </c>
      <c r="F4184" s="254" t="s">
        <v>2602</v>
      </c>
      <c r="G4184" s="83" t="s">
        <v>5506</v>
      </c>
      <c r="H4184" s="83" t="s">
        <v>5709</v>
      </c>
      <c r="I4184" s="83" t="s">
        <v>5513</v>
      </c>
      <c r="J4184" s="83" t="s">
        <v>5514</v>
      </c>
      <c r="K4184" s="83" t="s">
        <v>5515</v>
      </c>
      <c r="L4184" s="84" t="s">
        <v>5756</v>
      </c>
      <c r="M4184" s="84" t="s">
        <v>208</v>
      </c>
      <c r="N4184" s="83">
        <v>1</v>
      </c>
      <c r="O4184" s="83">
        <v>2</v>
      </c>
      <c r="P4184" s="83">
        <v>15</v>
      </c>
      <c r="Q4184" s="251">
        <v>30</v>
      </c>
      <c r="R4184" s="250" t="s">
        <v>5516</v>
      </c>
      <c r="S4184" s="84" t="s">
        <v>5710</v>
      </c>
      <c r="T4184" s="83" t="s">
        <v>5518</v>
      </c>
      <c r="U4184" s="155" t="s">
        <v>206</v>
      </c>
      <c r="V4184" s="85" t="s">
        <v>5519</v>
      </c>
      <c r="W4184" s="85" t="s">
        <v>558</v>
      </c>
      <c r="X4184" s="156" t="s">
        <v>5520</v>
      </c>
      <c r="Y4184" s="83">
        <v>0.5</v>
      </c>
      <c r="Z4184" s="83">
        <v>1</v>
      </c>
      <c r="AA4184" s="83">
        <v>7</v>
      </c>
      <c r="AB4184" s="251">
        <v>3.5</v>
      </c>
      <c r="AC4184" s="250" t="s">
        <v>5387</v>
      </c>
      <c r="AD4184" s="81" t="s">
        <v>5521</v>
      </c>
      <c r="AE4184" s="81" t="s">
        <v>5522</v>
      </c>
      <c r="AF4184" s="250" t="s">
        <v>1502</v>
      </c>
      <c r="AG4184" s="83" t="s">
        <v>5523</v>
      </c>
    </row>
    <row r="4185" spans="1:33" ht="140" x14ac:dyDescent="0.45">
      <c r="A4185" s="152">
        <v>4178</v>
      </c>
      <c r="B4185" s="153">
        <v>46142</v>
      </c>
      <c r="C4185" s="81" t="s">
        <v>66</v>
      </c>
      <c r="D4185" s="81" t="s">
        <v>6757</v>
      </c>
      <c r="E4185" s="254" t="s">
        <v>3193</v>
      </c>
      <c r="F4185" s="254" t="s">
        <v>2602</v>
      </c>
      <c r="G4185" s="83" t="s">
        <v>5506</v>
      </c>
      <c r="H4185" s="83" t="s">
        <v>5711</v>
      </c>
      <c r="I4185" s="83" t="s">
        <v>5630</v>
      </c>
      <c r="J4185" s="83" t="s">
        <v>5631</v>
      </c>
      <c r="K4185" s="83" t="s">
        <v>5632</v>
      </c>
      <c r="L4185" s="84" t="s">
        <v>5761</v>
      </c>
      <c r="M4185" s="84" t="s">
        <v>208</v>
      </c>
      <c r="N4185" s="83">
        <v>3</v>
      </c>
      <c r="O4185" s="83">
        <v>3</v>
      </c>
      <c r="P4185" s="83">
        <v>15</v>
      </c>
      <c r="Q4185" s="251">
        <v>135</v>
      </c>
      <c r="R4185" s="250" t="s">
        <v>5526</v>
      </c>
      <c r="S4185" s="84" t="s">
        <v>5712</v>
      </c>
      <c r="T4185" s="83" t="s">
        <v>5634</v>
      </c>
      <c r="U4185" s="155" t="s">
        <v>206</v>
      </c>
      <c r="V4185" s="85" t="s">
        <v>5519</v>
      </c>
      <c r="W4185" s="85" t="s">
        <v>558</v>
      </c>
      <c r="X4185" s="156" t="s">
        <v>5520</v>
      </c>
      <c r="Y4185" s="83">
        <v>1</v>
      </c>
      <c r="Z4185" s="83">
        <v>1</v>
      </c>
      <c r="AA4185" s="83">
        <v>7</v>
      </c>
      <c r="AB4185" s="251">
        <v>7</v>
      </c>
      <c r="AC4185" s="250" t="s">
        <v>5387</v>
      </c>
      <c r="AD4185" s="81" t="s">
        <v>5521</v>
      </c>
      <c r="AE4185" s="81" t="s">
        <v>5522</v>
      </c>
      <c r="AF4185" s="250" t="s">
        <v>1502</v>
      </c>
      <c r="AG4185" s="83" t="s">
        <v>5635</v>
      </c>
    </row>
    <row r="4186" spans="1:33" ht="175" x14ac:dyDescent="0.45">
      <c r="A4186" s="152">
        <v>4179</v>
      </c>
      <c r="B4186" s="153">
        <v>46142</v>
      </c>
      <c r="C4186" s="83" t="s">
        <v>66</v>
      </c>
      <c r="D4186" s="81" t="s">
        <v>6753</v>
      </c>
      <c r="E4186" s="254" t="s">
        <v>3193</v>
      </c>
      <c r="F4186" s="254" t="s">
        <v>5713</v>
      </c>
      <c r="G4186" s="83" t="s">
        <v>5506</v>
      </c>
      <c r="H4186" s="83" t="s">
        <v>5714</v>
      </c>
      <c r="I4186" s="83" t="s">
        <v>5549</v>
      </c>
      <c r="J4186" s="83" t="s">
        <v>5550</v>
      </c>
      <c r="K4186" s="83" t="s">
        <v>5551</v>
      </c>
      <c r="L4186" s="84" t="s">
        <v>5758</v>
      </c>
      <c r="M4186" s="84" t="s">
        <v>208</v>
      </c>
      <c r="N4186" s="83">
        <v>1</v>
      </c>
      <c r="O4186" s="83">
        <v>2</v>
      </c>
      <c r="P4186" s="83">
        <v>15</v>
      </c>
      <c r="Q4186" s="251">
        <v>30</v>
      </c>
      <c r="R4186" s="250" t="s">
        <v>5516</v>
      </c>
      <c r="S4186" s="84" t="s">
        <v>5715</v>
      </c>
      <c r="T4186" s="83" t="s">
        <v>5553</v>
      </c>
      <c r="U4186" s="155" t="s">
        <v>206</v>
      </c>
      <c r="V4186" s="85" t="s">
        <v>5519</v>
      </c>
      <c r="W4186" s="85" t="s">
        <v>558</v>
      </c>
      <c r="X4186" s="156" t="s">
        <v>5520</v>
      </c>
      <c r="Y4186" s="83">
        <v>0.5</v>
      </c>
      <c r="Z4186" s="83">
        <v>1</v>
      </c>
      <c r="AA4186" s="83">
        <v>7</v>
      </c>
      <c r="AB4186" s="251">
        <v>3.5</v>
      </c>
      <c r="AC4186" s="250" t="s">
        <v>5387</v>
      </c>
      <c r="AD4186" s="81" t="s">
        <v>5521</v>
      </c>
      <c r="AE4186" s="81" t="s">
        <v>5522</v>
      </c>
      <c r="AF4186" s="250" t="s">
        <v>1502</v>
      </c>
      <c r="AG4186" s="83" t="s">
        <v>5554</v>
      </c>
    </row>
    <row r="4187" spans="1:33" ht="140" x14ac:dyDescent="0.45">
      <c r="A4187" s="152">
        <v>4180</v>
      </c>
      <c r="B4187" s="153">
        <v>46142</v>
      </c>
      <c r="C4187" s="81" t="s">
        <v>66</v>
      </c>
      <c r="D4187" s="81" t="s">
        <v>6757</v>
      </c>
      <c r="E4187" s="254" t="s">
        <v>3193</v>
      </c>
      <c r="F4187" s="254" t="s">
        <v>5713</v>
      </c>
      <c r="G4187" s="83" t="s">
        <v>5506</v>
      </c>
      <c r="H4187" s="83" t="s">
        <v>5716</v>
      </c>
      <c r="I4187" s="83" t="s">
        <v>5630</v>
      </c>
      <c r="J4187" s="83" t="s">
        <v>5631</v>
      </c>
      <c r="K4187" s="83" t="s">
        <v>5632</v>
      </c>
      <c r="L4187" s="84" t="s">
        <v>5761</v>
      </c>
      <c r="M4187" s="84" t="s">
        <v>208</v>
      </c>
      <c r="N4187" s="83">
        <v>3</v>
      </c>
      <c r="O4187" s="83">
        <v>3</v>
      </c>
      <c r="P4187" s="83">
        <v>15</v>
      </c>
      <c r="Q4187" s="251">
        <v>135</v>
      </c>
      <c r="R4187" s="250" t="s">
        <v>5526</v>
      </c>
      <c r="S4187" s="84" t="s">
        <v>5717</v>
      </c>
      <c r="T4187" s="83" t="s">
        <v>5634</v>
      </c>
      <c r="U4187" s="155" t="s">
        <v>206</v>
      </c>
      <c r="V4187" s="85" t="s">
        <v>5519</v>
      </c>
      <c r="W4187" s="85" t="s">
        <v>558</v>
      </c>
      <c r="X4187" s="156" t="s">
        <v>5520</v>
      </c>
      <c r="Y4187" s="83">
        <v>1</v>
      </c>
      <c r="Z4187" s="83">
        <v>1</v>
      </c>
      <c r="AA4187" s="83">
        <v>7</v>
      </c>
      <c r="AB4187" s="251">
        <v>7</v>
      </c>
      <c r="AC4187" s="250" t="s">
        <v>5387</v>
      </c>
      <c r="AD4187" s="81" t="s">
        <v>5521</v>
      </c>
      <c r="AE4187" s="81" t="s">
        <v>5522</v>
      </c>
      <c r="AF4187" s="250" t="s">
        <v>1502</v>
      </c>
      <c r="AG4187" s="83" t="s">
        <v>5635</v>
      </c>
    </row>
    <row r="4188" spans="1:33" ht="140" x14ac:dyDescent="0.45">
      <c r="A4188" s="152">
        <v>4181</v>
      </c>
      <c r="B4188" s="153">
        <v>46142</v>
      </c>
      <c r="C4188" s="81" t="s">
        <v>66</v>
      </c>
      <c r="D4188" s="81" t="s">
        <v>6757</v>
      </c>
      <c r="E4188" s="254" t="s">
        <v>3193</v>
      </c>
      <c r="F4188" s="254" t="s">
        <v>5718</v>
      </c>
      <c r="G4188" s="83" t="s">
        <v>5506</v>
      </c>
      <c r="H4188" s="83" t="s">
        <v>5719</v>
      </c>
      <c r="I4188" s="83" t="s">
        <v>5630</v>
      </c>
      <c r="J4188" s="83" t="s">
        <v>5631</v>
      </c>
      <c r="K4188" s="83" t="s">
        <v>5632</v>
      </c>
      <c r="L4188" s="84" t="s">
        <v>5761</v>
      </c>
      <c r="M4188" s="84" t="s">
        <v>208</v>
      </c>
      <c r="N4188" s="83">
        <v>3</v>
      </c>
      <c r="O4188" s="83">
        <v>3</v>
      </c>
      <c r="P4188" s="83">
        <v>15</v>
      </c>
      <c r="Q4188" s="251">
        <v>135</v>
      </c>
      <c r="R4188" s="250" t="s">
        <v>5526</v>
      </c>
      <c r="S4188" s="84" t="s">
        <v>5720</v>
      </c>
      <c r="T4188" s="83" t="s">
        <v>5634</v>
      </c>
      <c r="U4188" s="155" t="s">
        <v>206</v>
      </c>
      <c r="V4188" s="85" t="s">
        <v>5519</v>
      </c>
      <c r="W4188" s="85" t="s">
        <v>558</v>
      </c>
      <c r="X4188" s="156" t="s">
        <v>5520</v>
      </c>
      <c r="Y4188" s="83">
        <v>1</v>
      </c>
      <c r="Z4188" s="83">
        <v>1</v>
      </c>
      <c r="AA4188" s="83">
        <v>7</v>
      </c>
      <c r="AB4188" s="251">
        <v>7</v>
      </c>
      <c r="AC4188" s="250" t="s">
        <v>5387</v>
      </c>
      <c r="AD4188" s="81" t="s">
        <v>5521</v>
      </c>
      <c r="AE4188" s="81" t="s">
        <v>5522</v>
      </c>
      <c r="AF4188" s="250" t="s">
        <v>1502</v>
      </c>
      <c r="AG4188" s="83" t="s">
        <v>5635</v>
      </c>
    </row>
    <row r="4189" spans="1:33" ht="140" x14ac:dyDescent="0.45">
      <c r="A4189" s="152">
        <v>4182</v>
      </c>
      <c r="B4189" s="153">
        <v>46142</v>
      </c>
      <c r="C4189" s="81" t="s">
        <v>66</v>
      </c>
      <c r="D4189" s="81" t="s">
        <v>6755</v>
      </c>
      <c r="E4189" s="254" t="s">
        <v>3193</v>
      </c>
      <c r="F4189" s="254" t="s">
        <v>5533</v>
      </c>
      <c r="G4189" s="83" t="s">
        <v>5506</v>
      </c>
      <c r="H4189" s="83" t="s">
        <v>5721</v>
      </c>
      <c r="I4189" s="83" t="s">
        <v>5535</v>
      </c>
      <c r="J4189" s="83" t="s">
        <v>5536</v>
      </c>
      <c r="K4189" s="83" t="s">
        <v>5537</v>
      </c>
      <c r="L4189" s="84" t="s">
        <v>5757</v>
      </c>
      <c r="M4189" s="84" t="s">
        <v>208</v>
      </c>
      <c r="N4189" s="83">
        <v>3</v>
      </c>
      <c r="O4189" s="83">
        <v>3</v>
      </c>
      <c r="P4189" s="83">
        <v>40</v>
      </c>
      <c r="Q4189" s="251">
        <v>360</v>
      </c>
      <c r="R4189" s="250" t="s">
        <v>5538</v>
      </c>
      <c r="S4189" s="84" t="s">
        <v>5722</v>
      </c>
      <c r="T4189" s="83" t="s">
        <v>5540</v>
      </c>
      <c r="U4189" s="155" t="s">
        <v>206</v>
      </c>
      <c r="V4189" s="85" t="s">
        <v>5519</v>
      </c>
      <c r="W4189" s="85" t="s">
        <v>558</v>
      </c>
      <c r="X4189" s="156" t="s">
        <v>5520</v>
      </c>
      <c r="Y4189" s="83">
        <v>1</v>
      </c>
      <c r="Z4189" s="83">
        <v>1</v>
      </c>
      <c r="AA4189" s="83">
        <v>15</v>
      </c>
      <c r="AB4189" s="251">
        <v>15</v>
      </c>
      <c r="AC4189" s="250" t="s">
        <v>5387</v>
      </c>
      <c r="AD4189" s="81" t="s">
        <v>5521</v>
      </c>
      <c r="AE4189" s="81" t="s">
        <v>5522</v>
      </c>
      <c r="AF4189" s="250" t="s">
        <v>1502</v>
      </c>
      <c r="AG4189" s="83" t="s">
        <v>5541</v>
      </c>
    </row>
    <row r="4190" spans="1:33" ht="140" x14ac:dyDescent="0.45">
      <c r="A4190" s="152">
        <v>4183</v>
      </c>
      <c r="B4190" s="153">
        <v>46142</v>
      </c>
      <c r="C4190" s="81" t="s">
        <v>66</v>
      </c>
      <c r="D4190" s="81" t="s">
        <v>6757</v>
      </c>
      <c r="E4190" s="254" t="s">
        <v>3193</v>
      </c>
      <c r="F4190" s="254" t="s">
        <v>5547</v>
      </c>
      <c r="G4190" s="83" t="s">
        <v>5506</v>
      </c>
      <c r="H4190" s="83" t="s">
        <v>5723</v>
      </c>
      <c r="I4190" s="83" t="s">
        <v>5630</v>
      </c>
      <c r="J4190" s="83" t="s">
        <v>5631</v>
      </c>
      <c r="K4190" s="83" t="s">
        <v>5632</v>
      </c>
      <c r="L4190" s="84" t="s">
        <v>5761</v>
      </c>
      <c r="M4190" s="84" t="s">
        <v>208</v>
      </c>
      <c r="N4190" s="83">
        <v>3</v>
      </c>
      <c r="O4190" s="83">
        <v>3</v>
      </c>
      <c r="P4190" s="83">
        <v>15</v>
      </c>
      <c r="Q4190" s="251">
        <v>135</v>
      </c>
      <c r="R4190" s="250" t="s">
        <v>5526</v>
      </c>
      <c r="S4190" s="84" t="s">
        <v>5724</v>
      </c>
      <c r="T4190" s="83" t="s">
        <v>5634</v>
      </c>
      <c r="U4190" s="155" t="s">
        <v>206</v>
      </c>
      <c r="V4190" s="85" t="s">
        <v>5519</v>
      </c>
      <c r="W4190" s="85" t="s">
        <v>558</v>
      </c>
      <c r="X4190" s="156" t="s">
        <v>5520</v>
      </c>
      <c r="Y4190" s="83">
        <v>1</v>
      </c>
      <c r="Z4190" s="83">
        <v>1</v>
      </c>
      <c r="AA4190" s="83">
        <v>7</v>
      </c>
      <c r="AB4190" s="251">
        <v>7</v>
      </c>
      <c r="AC4190" s="250" t="s">
        <v>5387</v>
      </c>
      <c r="AD4190" s="81" t="s">
        <v>5521</v>
      </c>
      <c r="AE4190" s="81" t="s">
        <v>5522</v>
      </c>
      <c r="AF4190" s="250" t="s">
        <v>1502</v>
      </c>
      <c r="AG4190" s="83" t="s">
        <v>5635</v>
      </c>
    </row>
    <row r="4191" spans="1:33" ht="140" x14ac:dyDescent="0.45">
      <c r="A4191" s="152">
        <v>4184</v>
      </c>
      <c r="B4191" s="153">
        <v>46142</v>
      </c>
      <c r="C4191" s="81" t="s">
        <v>66</v>
      </c>
      <c r="D4191" s="81" t="s">
        <v>6757</v>
      </c>
      <c r="E4191" s="254" t="s">
        <v>3193</v>
      </c>
      <c r="F4191" s="254" t="s">
        <v>5547</v>
      </c>
      <c r="G4191" s="83" t="s">
        <v>5506</v>
      </c>
      <c r="H4191" s="83" t="s">
        <v>5725</v>
      </c>
      <c r="I4191" s="83" t="s">
        <v>5630</v>
      </c>
      <c r="J4191" s="83" t="s">
        <v>5631</v>
      </c>
      <c r="K4191" s="83" t="s">
        <v>5632</v>
      </c>
      <c r="L4191" s="84" t="s">
        <v>5761</v>
      </c>
      <c r="M4191" s="84" t="s">
        <v>208</v>
      </c>
      <c r="N4191" s="83">
        <v>3</v>
      </c>
      <c r="O4191" s="83">
        <v>3</v>
      </c>
      <c r="P4191" s="83">
        <v>15</v>
      </c>
      <c r="Q4191" s="251">
        <v>135</v>
      </c>
      <c r="R4191" s="250" t="s">
        <v>5526</v>
      </c>
      <c r="S4191" s="84" t="s">
        <v>5726</v>
      </c>
      <c r="T4191" s="83" t="s">
        <v>5634</v>
      </c>
      <c r="U4191" s="155" t="s">
        <v>206</v>
      </c>
      <c r="V4191" s="85" t="s">
        <v>5519</v>
      </c>
      <c r="W4191" s="85" t="s">
        <v>558</v>
      </c>
      <c r="X4191" s="156" t="s">
        <v>5520</v>
      </c>
      <c r="Y4191" s="83">
        <v>1</v>
      </c>
      <c r="Z4191" s="83">
        <v>1</v>
      </c>
      <c r="AA4191" s="83">
        <v>7</v>
      </c>
      <c r="AB4191" s="251">
        <v>7</v>
      </c>
      <c r="AC4191" s="250" t="s">
        <v>5387</v>
      </c>
      <c r="AD4191" s="81" t="s">
        <v>5521</v>
      </c>
      <c r="AE4191" s="81" t="s">
        <v>5522</v>
      </c>
      <c r="AF4191" s="250" t="s">
        <v>1502</v>
      </c>
      <c r="AG4191" s="83" t="s">
        <v>5635</v>
      </c>
    </row>
    <row r="4192" spans="1:33" ht="175" x14ac:dyDescent="0.45">
      <c r="A4192" s="152">
        <v>4185</v>
      </c>
      <c r="B4192" s="153">
        <v>46142</v>
      </c>
      <c r="C4192" s="83" t="s">
        <v>66</v>
      </c>
      <c r="D4192" s="81" t="s">
        <v>6753</v>
      </c>
      <c r="E4192" s="254" t="s">
        <v>3193</v>
      </c>
      <c r="F4192" s="254" t="s">
        <v>5713</v>
      </c>
      <c r="G4192" s="83" t="s">
        <v>5506</v>
      </c>
      <c r="H4192" s="83" t="s">
        <v>5727</v>
      </c>
      <c r="I4192" s="83" t="s">
        <v>5549</v>
      </c>
      <c r="J4192" s="83" t="s">
        <v>5550</v>
      </c>
      <c r="K4192" s="83" t="s">
        <v>5551</v>
      </c>
      <c r="L4192" s="84" t="s">
        <v>5758</v>
      </c>
      <c r="M4192" s="84" t="s">
        <v>208</v>
      </c>
      <c r="N4192" s="83">
        <v>3</v>
      </c>
      <c r="O4192" s="83">
        <v>2</v>
      </c>
      <c r="P4192" s="83">
        <v>15</v>
      </c>
      <c r="Q4192" s="251">
        <v>90</v>
      </c>
      <c r="R4192" s="250" t="s">
        <v>5526</v>
      </c>
      <c r="S4192" s="84" t="s">
        <v>5728</v>
      </c>
      <c r="T4192" s="83" t="s">
        <v>5553</v>
      </c>
      <c r="U4192" s="155" t="s">
        <v>206</v>
      </c>
      <c r="V4192" s="85" t="s">
        <v>5519</v>
      </c>
      <c r="W4192" s="85" t="s">
        <v>558</v>
      </c>
      <c r="X4192" s="156" t="s">
        <v>5520</v>
      </c>
      <c r="Y4192" s="83">
        <v>1</v>
      </c>
      <c r="Z4192" s="83">
        <v>1</v>
      </c>
      <c r="AA4192" s="83">
        <v>7</v>
      </c>
      <c r="AB4192" s="251">
        <v>7</v>
      </c>
      <c r="AC4192" s="250" t="s">
        <v>5387</v>
      </c>
      <c r="AD4192" s="81" t="s">
        <v>5521</v>
      </c>
      <c r="AE4192" s="81" t="s">
        <v>5522</v>
      </c>
      <c r="AF4192" s="250" t="s">
        <v>1502</v>
      </c>
      <c r="AG4192" s="83" t="s">
        <v>5554</v>
      </c>
    </row>
    <row r="4193" spans="1:33" ht="140" x14ac:dyDescent="0.45">
      <c r="A4193" s="152">
        <v>4186</v>
      </c>
      <c r="B4193" s="153">
        <v>46142</v>
      </c>
      <c r="C4193" s="81" t="s">
        <v>66</v>
      </c>
      <c r="D4193" s="81" t="s">
        <v>6755</v>
      </c>
      <c r="E4193" s="254" t="s">
        <v>3193</v>
      </c>
      <c r="F4193" s="254" t="s">
        <v>5589</v>
      </c>
      <c r="G4193" s="83" t="s">
        <v>5506</v>
      </c>
      <c r="H4193" s="83" t="s">
        <v>5729</v>
      </c>
      <c r="I4193" s="83" t="s">
        <v>5535</v>
      </c>
      <c r="J4193" s="83" t="s">
        <v>5536</v>
      </c>
      <c r="K4193" s="83" t="s">
        <v>5537</v>
      </c>
      <c r="L4193" s="84" t="s">
        <v>5757</v>
      </c>
      <c r="M4193" s="84" t="s">
        <v>208</v>
      </c>
      <c r="N4193" s="83">
        <v>3</v>
      </c>
      <c r="O4193" s="83">
        <v>3</v>
      </c>
      <c r="P4193" s="83">
        <v>40</v>
      </c>
      <c r="Q4193" s="251">
        <v>360</v>
      </c>
      <c r="R4193" s="250" t="s">
        <v>5538</v>
      </c>
      <c r="S4193" s="84" t="s">
        <v>5730</v>
      </c>
      <c r="T4193" s="83" t="s">
        <v>5540</v>
      </c>
      <c r="U4193" s="155" t="s">
        <v>206</v>
      </c>
      <c r="V4193" s="85" t="s">
        <v>5519</v>
      </c>
      <c r="W4193" s="85" t="s">
        <v>558</v>
      </c>
      <c r="X4193" s="156" t="s">
        <v>5520</v>
      </c>
      <c r="Y4193" s="83">
        <v>1</v>
      </c>
      <c r="Z4193" s="83">
        <v>1</v>
      </c>
      <c r="AA4193" s="83">
        <v>15</v>
      </c>
      <c r="AB4193" s="251">
        <v>15</v>
      </c>
      <c r="AC4193" s="250" t="s">
        <v>5387</v>
      </c>
      <c r="AD4193" s="81" t="s">
        <v>5521</v>
      </c>
      <c r="AE4193" s="81" t="s">
        <v>5522</v>
      </c>
      <c r="AF4193" s="250" t="s">
        <v>1502</v>
      </c>
      <c r="AG4193" s="83" t="s">
        <v>5541</v>
      </c>
    </row>
    <row r="4194" spans="1:33" ht="140" x14ac:dyDescent="0.45">
      <c r="A4194" s="152">
        <v>4187</v>
      </c>
      <c r="B4194" s="153">
        <v>46142</v>
      </c>
      <c r="C4194" s="83" t="s">
        <v>72</v>
      </c>
      <c r="D4194" s="81" t="s">
        <v>130</v>
      </c>
      <c r="E4194" s="254" t="s">
        <v>3193</v>
      </c>
      <c r="F4194" s="254" t="s">
        <v>5530</v>
      </c>
      <c r="G4194" s="83" t="s">
        <v>5506</v>
      </c>
      <c r="H4194" s="83" t="s">
        <v>5731</v>
      </c>
      <c r="I4194" s="83" t="s">
        <v>5556</v>
      </c>
      <c r="J4194" s="83" t="s">
        <v>5557</v>
      </c>
      <c r="K4194" s="83" t="s">
        <v>5558</v>
      </c>
      <c r="L4194" s="84" t="s">
        <v>5759</v>
      </c>
      <c r="M4194" s="84" t="s">
        <v>208</v>
      </c>
      <c r="N4194" s="83">
        <v>3</v>
      </c>
      <c r="O4194" s="83">
        <v>2</v>
      </c>
      <c r="P4194" s="83">
        <v>15</v>
      </c>
      <c r="Q4194" s="251">
        <v>90</v>
      </c>
      <c r="R4194" s="250" t="s">
        <v>5526</v>
      </c>
      <c r="S4194" s="84" t="s">
        <v>5732</v>
      </c>
      <c r="T4194" s="83" t="s">
        <v>5560</v>
      </c>
      <c r="U4194" s="155" t="s">
        <v>206</v>
      </c>
      <c r="V4194" s="85" t="s">
        <v>5519</v>
      </c>
      <c r="W4194" s="85" t="s">
        <v>558</v>
      </c>
      <c r="X4194" s="156" t="s">
        <v>5520</v>
      </c>
      <c r="Y4194" s="83">
        <v>1</v>
      </c>
      <c r="Z4194" s="83">
        <v>1</v>
      </c>
      <c r="AA4194" s="83">
        <v>7</v>
      </c>
      <c r="AB4194" s="251">
        <v>7</v>
      </c>
      <c r="AC4194" s="250" t="s">
        <v>5387</v>
      </c>
      <c r="AD4194" s="81" t="s">
        <v>5521</v>
      </c>
      <c r="AE4194" s="81" t="s">
        <v>5522</v>
      </c>
      <c r="AF4194" s="250" t="s">
        <v>1502</v>
      </c>
      <c r="AG4194" s="83" t="s">
        <v>860</v>
      </c>
    </row>
    <row r="4195" spans="1:33" ht="140" x14ac:dyDescent="0.45">
      <c r="A4195" s="152">
        <v>4188</v>
      </c>
      <c r="B4195" s="153">
        <v>46142</v>
      </c>
      <c r="C4195" s="83" t="s">
        <v>72</v>
      </c>
      <c r="D4195" s="81" t="s">
        <v>130</v>
      </c>
      <c r="E4195" s="254" t="s">
        <v>3193</v>
      </c>
      <c r="F4195" s="254" t="s">
        <v>5530</v>
      </c>
      <c r="G4195" s="83" t="s">
        <v>5506</v>
      </c>
      <c r="H4195" s="83" t="s">
        <v>5733</v>
      </c>
      <c r="I4195" s="83" t="s">
        <v>5556</v>
      </c>
      <c r="J4195" s="83" t="s">
        <v>5557</v>
      </c>
      <c r="K4195" s="83" t="s">
        <v>5558</v>
      </c>
      <c r="L4195" s="84" t="s">
        <v>5759</v>
      </c>
      <c r="M4195" s="84" t="s">
        <v>208</v>
      </c>
      <c r="N4195" s="83">
        <v>3</v>
      </c>
      <c r="O4195" s="83">
        <v>2</v>
      </c>
      <c r="P4195" s="83">
        <v>15</v>
      </c>
      <c r="Q4195" s="251">
        <v>90</v>
      </c>
      <c r="R4195" s="250" t="s">
        <v>5526</v>
      </c>
      <c r="S4195" s="84" t="s">
        <v>5734</v>
      </c>
      <c r="T4195" s="83" t="s">
        <v>5560</v>
      </c>
      <c r="U4195" s="155" t="s">
        <v>206</v>
      </c>
      <c r="V4195" s="85" t="s">
        <v>5519</v>
      </c>
      <c r="W4195" s="85" t="s">
        <v>558</v>
      </c>
      <c r="X4195" s="156" t="s">
        <v>5520</v>
      </c>
      <c r="Y4195" s="83">
        <v>1</v>
      </c>
      <c r="Z4195" s="83">
        <v>1</v>
      </c>
      <c r="AA4195" s="83">
        <v>7</v>
      </c>
      <c r="AB4195" s="251">
        <v>7</v>
      </c>
      <c r="AC4195" s="250" t="s">
        <v>5387</v>
      </c>
      <c r="AD4195" s="81" t="s">
        <v>5521</v>
      </c>
      <c r="AE4195" s="81" t="s">
        <v>5522</v>
      </c>
      <c r="AF4195" s="250" t="s">
        <v>1502</v>
      </c>
      <c r="AG4195" s="83" t="s">
        <v>860</v>
      </c>
    </row>
    <row r="4196" spans="1:33" ht="140" x14ac:dyDescent="0.45">
      <c r="A4196" s="152">
        <v>4189</v>
      </c>
      <c r="B4196" s="153">
        <v>46142</v>
      </c>
      <c r="C4196" s="81" t="s">
        <v>72</v>
      </c>
      <c r="D4196" s="81" t="s">
        <v>158</v>
      </c>
      <c r="E4196" s="254" t="s">
        <v>3193</v>
      </c>
      <c r="F4196" s="254" t="s">
        <v>5713</v>
      </c>
      <c r="G4196" s="83" t="s">
        <v>5506</v>
      </c>
      <c r="H4196" s="83" t="s">
        <v>5735</v>
      </c>
      <c r="I4196" s="83" t="s">
        <v>5624</v>
      </c>
      <c r="J4196" s="83" t="s">
        <v>5625</v>
      </c>
      <c r="K4196" s="83" t="s">
        <v>5626</v>
      </c>
      <c r="L4196" s="84" t="s">
        <v>5760</v>
      </c>
      <c r="M4196" s="84" t="s">
        <v>208</v>
      </c>
      <c r="N4196" s="83">
        <v>1</v>
      </c>
      <c r="O4196" s="83">
        <v>2</v>
      </c>
      <c r="P4196" s="83">
        <v>15</v>
      </c>
      <c r="Q4196" s="251">
        <v>30</v>
      </c>
      <c r="R4196" s="250" t="s">
        <v>5516</v>
      </c>
      <c r="S4196" s="84" t="s">
        <v>5736</v>
      </c>
      <c r="T4196" s="83" t="s">
        <v>5628</v>
      </c>
      <c r="U4196" s="155" t="s">
        <v>206</v>
      </c>
      <c r="V4196" s="85" t="s">
        <v>5519</v>
      </c>
      <c r="W4196" s="85" t="s">
        <v>558</v>
      </c>
      <c r="X4196" s="156" t="s">
        <v>5520</v>
      </c>
      <c r="Y4196" s="83">
        <v>0.5</v>
      </c>
      <c r="Z4196" s="83">
        <v>1</v>
      </c>
      <c r="AA4196" s="83">
        <v>7</v>
      </c>
      <c r="AB4196" s="251">
        <v>3.5</v>
      </c>
      <c r="AC4196" s="250" t="s">
        <v>5387</v>
      </c>
      <c r="AD4196" s="81" t="s">
        <v>5521</v>
      </c>
      <c r="AE4196" s="81" t="s">
        <v>5522</v>
      </c>
      <c r="AF4196" s="250" t="s">
        <v>1502</v>
      </c>
      <c r="AG4196" s="83" t="s">
        <v>2413</v>
      </c>
    </row>
    <row r="4197" spans="1:33" ht="140" x14ac:dyDescent="0.45">
      <c r="A4197" s="152">
        <v>4190</v>
      </c>
      <c r="B4197" s="153">
        <v>46142</v>
      </c>
      <c r="C4197" s="81" t="s">
        <v>66</v>
      </c>
      <c r="D4197" s="81" t="s">
        <v>6757</v>
      </c>
      <c r="E4197" s="254" t="s">
        <v>3193</v>
      </c>
      <c r="F4197" s="254" t="s">
        <v>5737</v>
      </c>
      <c r="G4197" s="83" t="s">
        <v>5506</v>
      </c>
      <c r="H4197" s="83" t="s">
        <v>5738</v>
      </c>
      <c r="I4197" s="83" t="s">
        <v>5630</v>
      </c>
      <c r="J4197" s="83" t="s">
        <v>5631</v>
      </c>
      <c r="K4197" s="83" t="s">
        <v>5632</v>
      </c>
      <c r="L4197" s="84" t="s">
        <v>5761</v>
      </c>
      <c r="M4197" s="84" t="s">
        <v>208</v>
      </c>
      <c r="N4197" s="83">
        <v>3</v>
      </c>
      <c r="O4197" s="83">
        <v>3</v>
      </c>
      <c r="P4197" s="83">
        <v>15</v>
      </c>
      <c r="Q4197" s="251">
        <v>135</v>
      </c>
      <c r="R4197" s="250" t="s">
        <v>5526</v>
      </c>
      <c r="S4197" s="84" t="s">
        <v>5739</v>
      </c>
      <c r="T4197" s="83" t="s">
        <v>5634</v>
      </c>
      <c r="U4197" s="155" t="s">
        <v>206</v>
      </c>
      <c r="V4197" s="85" t="s">
        <v>5519</v>
      </c>
      <c r="W4197" s="85" t="s">
        <v>558</v>
      </c>
      <c r="X4197" s="156" t="s">
        <v>5520</v>
      </c>
      <c r="Y4197" s="83">
        <v>1</v>
      </c>
      <c r="Z4197" s="83">
        <v>1</v>
      </c>
      <c r="AA4197" s="83">
        <v>7</v>
      </c>
      <c r="AB4197" s="251">
        <v>7</v>
      </c>
      <c r="AC4197" s="250" t="s">
        <v>5387</v>
      </c>
      <c r="AD4197" s="81" t="s">
        <v>5521</v>
      </c>
      <c r="AE4197" s="81" t="s">
        <v>5522</v>
      </c>
      <c r="AF4197" s="250" t="s">
        <v>1502</v>
      </c>
      <c r="AG4197" s="83" t="s">
        <v>5635</v>
      </c>
    </row>
    <row r="4198" spans="1:33" ht="175" x14ac:dyDescent="0.45">
      <c r="A4198" s="152">
        <v>4191</v>
      </c>
      <c r="B4198" s="153">
        <v>46142</v>
      </c>
      <c r="C4198" s="83" t="s">
        <v>66</v>
      </c>
      <c r="D4198" s="81" t="s">
        <v>6753</v>
      </c>
      <c r="E4198" s="254" t="s">
        <v>3193</v>
      </c>
      <c r="F4198" s="254" t="s">
        <v>5713</v>
      </c>
      <c r="G4198" s="83" t="s">
        <v>5506</v>
      </c>
      <c r="H4198" s="83" t="s">
        <v>5740</v>
      </c>
      <c r="I4198" s="83" t="s">
        <v>5549</v>
      </c>
      <c r="J4198" s="83" t="s">
        <v>5550</v>
      </c>
      <c r="K4198" s="83" t="s">
        <v>5551</v>
      </c>
      <c r="L4198" s="84" t="s">
        <v>5758</v>
      </c>
      <c r="M4198" s="84" t="s">
        <v>208</v>
      </c>
      <c r="N4198" s="83">
        <v>3</v>
      </c>
      <c r="O4198" s="83">
        <v>2</v>
      </c>
      <c r="P4198" s="83">
        <v>15</v>
      </c>
      <c r="Q4198" s="251">
        <v>90</v>
      </c>
      <c r="R4198" s="250" t="s">
        <v>5526</v>
      </c>
      <c r="S4198" s="84" t="s">
        <v>5741</v>
      </c>
      <c r="T4198" s="83" t="s">
        <v>5553</v>
      </c>
      <c r="U4198" s="155" t="s">
        <v>206</v>
      </c>
      <c r="V4198" s="85" t="s">
        <v>5519</v>
      </c>
      <c r="W4198" s="85" t="s">
        <v>558</v>
      </c>
      <c r="X4198" s="156" t="s">
        <v>5520</v>
      </c>
      <c r="Y4198" s="83">
        <v>1</v>
      </c>
      <c r="Z4198" s="83">
        <v>1</v>
      </c>
      <c r="AA4198" s="83">
        <v>7</v>
      </c>
      <c r="AB4198" s="251">
        <v>7</v>
      </c>
      <c r="AC4198" s="250" t="s">
        <v>5387</v>
      </c>
      <c r="AD4198" s="81" t="s">
        <v>5521</v>
      </c>
      <c r="AE4198" s="81" t="s">
        <v>5522</v>
      </c>
      <c r="AF4198" s="250" t="s">
        <v>1502</v>
      </c>
      <c r="AG4198" s="83" t="s">
        <v>5554</v>
      </c>
    </row>
    <row r="4199" spans="1:33" ht="140" x14ac:dyDescent="0.45">
      <c r="A4199" s="152">
        <v>4192</v>
      </c>
      <c r="B4199" s="153">
        <v>46142</v>
      </c>
      <c r="C4199" s="81" t="s">
        <v>66</v>
      </c>
      <c r="D4199" s="81" t="s">
        <v>6757</v>
      </c>
      <c r="E4199" s="254" t="s">
        <v>3193</v>
      </c>
      <c r="F4199" s="254" t="s">
        <v>5713</v>
      </c>
      <c r="G4199" s="83" t="s">
        <v>5506</v>
      </c>
      <c r="H4199" s="83" t="s">
        <v>5742</v>
      </c>
      <c r="I4199" s="83" t="s">
        <v>5513</v>
      </c>
      <c r="J4199" s="83" t="s">
        <v>5514</v>
      </c>
      <c r="K4199" s="83" t="s">
        <v>5515</v>
      </c>
      <c r="L4199" s="84" t="s">
        <v>5756</v>
      </c>
      <c r="M4199" s="84" t="s">
        <v>208</v>
      </c>
      <c r="N4199" s="83">
        <v>1</v>
      </c>
      <c r="O4199" s="83">
        <v>2</v>
      </c>
      <c r="P4199" s="83">
        <v>15</v>
      </c>
      <c r="Q4199" s="251">
        <v>30</v>
      </c>
      <c r="R4199" s="250" t="s">
        <v>5516</v>
      </c>
      <c r="S4199" s="84" t="s">
        <v>5743</v>
      </c>
      <c r="T4199" s="83" t="s">
        <v>5518</v>
      </c>
      <c r="U4199" s="155" t="s">
        <v>206</v>
      </c>
      <c r="V4199" s="85" t="s">
        <v>5519</v>
      </c>
      <c r="W4199" s="85" t="s">
        <v>558</v>
      </c>
      <c r="X4199" s="156" t="s">
        <v>5520</v>
      </c>
      <c r="Y4199" s="83">
        <v>0.5</v>
      </c>
      <c r="Z4199" s="83">
        <v>1</v>
      </c>
      <c r="AA4199" s="83">
        <v>7</v>
      </c>
      <c r="AB4199" s="251">
        <v>3.5</v>
      </c>
      <c r="AC4199" s="250" t="s">
        <v>5387</v>
      </c>
      <c r="AD4199" s="81" t="s">
        <v>5521</v>
      </c>
      <c r="AE4199" s="81" t="s">
        <v>5522</v>
      </c>
      <c r="AF4199" s="250" t="s">
        <v>1502</v>
      </c>
      <c r="AG4199" s="83" t="s">
        <v>5523</v>
      </c>
    </row>
    <row r="4200" spans="1:33" ht="140" x14ac:dyDescent="0.45">
      <c r="A4200" s="152">
        <v>4193</v>
      </c>
      <c r="B4200" s="153">
        <v>46142</v>
      </c>
      <c r="C4200" s="81" t="s">
        <v>66</v>
      </c>
      <c r="D4200" s="81" t="s">
        <v>6757</v>
      </c>
      <c r="E4200" s="254" t="s">
        <v>3193</v>
      </c>
      <c r="F4200" s="254" t="s">
        <v>5547</v>
      </c>
      <c r="G4200" s="83" t="s">
        <v>5506</v>
      </c>
      <c r="H4200" s="83" t="s">
        <v>5744</v>
      </c>
      <c r="I4200" s="83" t="s">
        <v>5630</v>
      </c>
      <c r="J4200" s="83" t="s">
        <v>5631</v>
      </c>
      <c r="K4200" s="83" t="s">
        <v>5632</v>
      </c>
      <c r="L4200" s="84" t="s">
        <v>5761</v>
      </c>
      <c r="M4200" s="84" t="s">
        <v>208</v>
      </c>
      <c r="N4200" s="83">
        <v>3</v>
      </c>
      <c r="O4200" s="83">
        <v>3</v>
      </c>
      <c r="P4200" s="83">
        <v>15</v>
      </c>
      <c r="Q4200" s="251">
        <v>135</v>
      </c>
      <c r="R4200" s="250" t="s">
        <v>5526</v>
      </c>
      <c r="S4200" s="84" t="s">
        <v>5745</v>
      </c>
      <c r="T4200" s="83" t="s">
        <v>5634</v>
      </c>
      <c r="U4200" s="155" t="s">
        <v>206</v>
      </c>
      <c r="V4200" s="85" t="s">
        <v>5519</v>
      </c>
      <c r="W4200" s="85" t="s">
        <v>558</v>
      </c>
      <c r="X4200" s="156" t="s">
        <v>5520</v>
      </c>
      <c r="Y4200" s="83">
        <v>1</v>
      </c>
      <c r="Z4200" s="83">
        <v>1</v>
      </c>
      <c r="AA4200" s="83">
        <v>7</v>
      </c>
      <c r="AB4200" s="251">
        <v>7</v>
      </c>
      <c r="AC4200" s="250" t="s">
        <v>5387</v>
      </c>
      <c r="AD4200" s="81" t="s">
        <v>5521</v>
      </c>
      <c r="AE4200" s="81" t="s">
        <v>5522</v>
      </c>
      <c r="AF4200" s="250" t="s">
        <v>1502</v>
      </c>
      <c r="AG4200" s="83" t="s">
        <v>5635</v>
      </c>
    </row>
    <row r="4201" spans="1:33" ht="140" x14ac:dyDescent="0.45">
      <c r="A4201" s="152">
        <v>4194</v>
      </c>
      <c r="B4201" s="153">
        <v>46142</v>
      </c>
      <c r="C4201" s="83" t="s">
        <v>72</v>
      </c>
      <c r="D4201" s="81" t="s">
        <v>130</v>
      </c>
      <c r="E4201" s="254" t="s">
        <v>3193</v>
      </c>
      <c r="F4201" s="254" t="s">
        <v>5533</v>
      </c>
      <c r="G4201" s="83" t="s">
        <v>5506</v>
      </c>
      <c r="H4201" s="83" t="s">
        <v>5746</v>
      </c>
      <c r="I4201" s="83" t="s">
        <v>5556</v>
      </c>
      <c r="J4201" s="83" t="s">
        <v>5557</v>
      </c>
      <c r="K4201" s="83" t="s">
        <v>5558</v>
      </c>
      <c r="L4201" s="84" t="s">
        <v>5759</v>
      </c>
      <c r="M4201" s="84" t="s">
        <v>208</v>
      </c>
      <c r="N4201" s="83">
        <v>3</v>
      </c>
      <c r="O4201" s="83">
        <v>2</v>
      </c>
      <c r="P4201" s="83">
        <v>15</v>
      </c>
      <c r="Q4201" s="251">
        <v>90</v>
      </c>
      <c r="R4201" s="250" t="s">
        <v>5526</v>
      </c>
      <c r="S4201" s="84" t="s">
        <v>5747</v>
      </c>
      <c r="T4201" s="83" t="s">
        <v>5560</v>
      </c>
      <c r="U4201" s="155" t="s">
        <v>206</v>
      </c>
      <c r="V4201" s="85" t="s">
        <v>5519</v>
      </c>
      <c r="W4201" s="85" t="s">
        <v>558</v>
      </c>
      <c r="X4201" s="156" t="s">
        <v>5520</v>
      </c>
      <c r="Y4201" s="83">
        <v>1</v>
      </c>
      <c r="Z4201" s="83">
        <v>1</v>
      </c>
      <c r="AA4201" s="83">
        <v>7</v>
      </c>
      <c r="AB4201" s="251">
        <v>7</v>
      </c>
      <c r="AC4201" s="250" t="s">
        <v>5387</v>
      </c>
      <c r="AD4201" s="81" t="s">
        <v>5521</v>
      </c>
      <c r="AE4201" s="81" t="s">
        <v>5522</v>
      </c>
      <c r="AF4201" s="250" t="s">
        <v>1502</v>
      </c>
      <c r="AG4201" s="83" t="s">
        <v>860</v>
      </c>
    </row>
    <row r="4202" spans="1:33" ht="140" x14ac:dyDescent="0.45">
      <c r="A4202" s="152">
        <v>4195</v>
      </c>
      <c r="B4202" s="153">
        <v>46142</v>
      </c>
      <c r="C4202" s="81" t="s">
        <v>66</v>
      </c>
      <c r="D4202" s="81" t="s">
        <v>6757</v>
      </c>
      <c r="E4202" s="254" t="s">
        <v>3193</v>
      </c>
      <c r="F4202" s="254" t="s">
        <v>5748</v>
      </c>
      <c r="G4202" s="83" t="s">
        <v>5506</v>
      </c>
      <c r="H4202" s="83" t="s">
        <v>5749</v>
      </c>
      <c r="I4202" s="83" t="s">
        <v>5630</v>
      </c>
      <c r="J4202" s="83" t="s">
        <v>5631</v>
      </c>
      <c r="K4202" s="83" t="s">
        <v>5632</v>
      </c>
      <c r="L4202" s="84" t="s">
        <v>5761</v>
      </c>
      <c r="M4202" s="84" t="s">
        <v>208</v>
      </c>
      <c r="N4202" s="83">
        <v>3</v>
      </c>
      <c r="O4202" s="83">
        <v>3</v>
      </c>
      <c r="P4202" s="83">
        <v>15</v>
      </c>
      <c r="Q4202" s="251">
        <v>135</v>
      </c>
      <c r="R4202" s="250" t="s">
        <v>5526</v>
      </c>
      <c r="S4202" s="84" t="s">
        <v>5750</v>
      </c>
      <c r="T4202" s="83" t="s">
        <v>5634</v>
      </c>
      <c r="U4202" s="155" t="s">
        <v>206</v>
      </c>
      <c r="V4202" s="85" t="s">
        <v>5519</v>
      </c>
      <c r="W4202" s="85" t="s">
        <v>558</v>
      </c>
      <c r="X4202" s="156" t="s">
        <v>5520</v>
      </c>
      <c r="Y4202" s="83">
        <v>1</v>
      </c>
      <c r="Z4202" s="83">
        <v>1</v>
      </c>
      <c r="AA4202" s="83">
        <v>7</v>
      </c>
      <c r="AB4202" s="251">
        <v>7</v>
      </c>
      <c r="AC4202" s="250" t="s">
        <v>5387</v>
      </c>
      <c r="AD4202" s="81" t="s">
        <v>5521</v>
      </c>
      <c r="AE4202" s="81" t="s">
        <v>5522</v>
      </c>
      <c r="AF4202" s="250" t="s">
        <v>1502</v>
      </c>
      <c r="AG4202" s="83" t="s">
        <v>5635</v>
      </c>
    </row>
    <row r="4203" spans="1:33" ht="140" x14ac:dyDescent="0.45">
      <c r="A4203" s="152">
        <v>4196</v>
      </c>
      <c r="B4203" s="153">
        <v>46142</v>
      </c>
      <c r="C4203" s="81" t="s">
        <v>66</v>
      </c>
      <c r="D4203" s="81" t="s">
        <v>6755</v>
      </c>
      <c r="E4203" s="254" t="s">
        <v>3193</v>
      </c>
      <c r="F4203" s="254" t="s">
        <v>5655</v>
      </c>
      <c r="G4203" s="83" t="s">
        <v>5506</v>
      </c>
      <c r="H4203" s="83" t="s">
        <v>5751</v>
      </c>
      <c r="I4203" s="83" t="s">
        <v>5535</v>
      </c>
      <c r="J4203" s="83" t="s">
        <v>5536</v>
      </c>
      <c r="K4203" s="83" t="s">
        <v>5537</v>
      </c>
      <c r="L4203" s="84" t="s">
        <v>5757</v>
      </c>
      <c r="M4203" s="84" t="s">
        <v>208</v>
      </c>
      <c r="N4203" s="83">
        <v>3</v>
      </c>
      <c r="O4203" s="83">
        <v>3</v>
      </c>
      <c r="P4203" s="83">
        <v>40</v>
      </c>
      <c r="Q4203" s="251">
        <v>360</v>
      </c>
      <c r="R4203" s="250" t="s">
        <v>5538</v>
      </c>
      <c r="S4203" s="84" t="s">
        <v>5752</v>
      </c>
      <c r="T4203" s="83" t="s">
        <v>5540</v>
      </c>
      <c r="U4203" s="155" t="s">
        <v>206</v>
      </c>
      <c r="V4203" s="85" t="s">
        <v>5519</v>
      </c>
      <c r="W4203" s="85" t="s">
        <v>558</v>
      </c>
      <c r="X4203" s="156" t="s">
        <v>5520</v>
      </c>
      <c r="Y4203" s="83">
        <v>1</v>
      </c>
      <c r="Z4203" s="83">
        <v>1</v>
      </c>
      <c r="AA4203" s="83">
        <v>15</v>
      </c>
      <c r="AB4203" s="251">
        <v>15</v>
      </c>
      <c r="AC4203" s="250" t="s">
        <v>5387</v>
      </c>
      <c r="AD4203" s="81" t="s">
        <v>5521</v>
      </c>
      <c r="AE4203" s="81" t="s">
        <v>5522</v>
      </c>
      <c r="AF4203" s="250" t="s">
        <v>1502</v>
      </c>
      <c r="AG4203" s="83" t="s">
        <v>5541</v>
      </c>
    </row>
    <row r="4204" spans="1:33" ht="140" x14ac:dyDescent="0.45">
      <c r="A4204" s="152">
        <v>4197</v>
      </c>
      <c r="B4204" s="153">
        <v>46142</v>
      </c>
      <c r="C4204" s="81" t="s">
        <v>66</v>
      </c>
      <c r="D4204" s="81" t="s">
        <v>6757</v>
      </c>
      <c r="E4204" s="254" t="s">
        <v>3193</v>
      </c>
      <c r="F4204" s="254" t="s">
        <v>5547</v>
      </c>
      <c r="G4204" s="83" t="s">
        <v>5506</v>
      </c>
      <c r="H4204" s="83" t="s">
        <v>5753</v>
      </c>
      <c r="I4204" s="83" t="s">
        <v>5630</v>
      </c>
      <c r="J4204" s="83" t="s">
        <v>5631</v>
      </c>
      <c r="K4204" s="83" t="s">
        <v>5632</v>
      </c>
      <c r="L4204" s="84" t="s">
        <v>5761</v>
      </c>
      <c r="M4204" s="84" t="s">
        <v>208</v>
      </c>
      <c r="N4204" s="83">
        <v>1</v>
      </c>
      <c r="O4204" s="83">
        <v>2</v>
      </c>
      <c r="P4204" s="83">
        <v>15</v>
      </c>
      <c r="Q4204" s="251">
        <v>30</v>
      </c>
      <c r="R4204" s="250" t="s">
        <v>5516</v>
      </c>
      <c r="S4204" s="84" t="s">
        <v>5754</v>
      </c>
      <c r="T4204" s="83" t="s">
        <v>5634</v>
      </c>
      <c r="U4204" s="155" t="s">
        <v>206</v>
      </c>
      <c r="V4204" s="85" t="s">
        <v>5519</v>
      </c>
      <c r="W4204" s="85" t="s">
        <v>558</v>
      </c>
      <c r="X4204" s="156" t="s">
        <v>5520</v>
      </c>
      <c r="Y4204" s="83">
        <v>0.5</v>
      </c>
      <c r="Z4204" s="83">
        <v>1</v>
      </c>
      <c r="AA4204" s="83">
        <v>7</v>
      </c>
      <c r="AB4204" s="251">
        <v>3.5</v>
      </c>
      <c r="AC4204" s="250" t="s">
        <v>5387</v>
      </c>
      <c r="AD4204" s="81" t="s">
        <v>5521</v>
      </c>
      <c r="AE4204" s="81" t="s">
        <v>5522</v>
      </c>
      <c r="AF4204" s="250" t="s">
        <v>1502</v>
      </c>
      <c r="AG4204" s="83" t="s">
        <v>5635</v>
      </c>
    </row>
    <row r="4205" spans="1:33" ht="140" x14ac:dyDescent="0.45">
      <c r="A4205" s="152">
        <v>4198</v>
      </c>
      <c r="B4205" s="153">
        <v>45896</v>
      </c>
      <c r="C4205" s="83" t="s">
        <v>72</v>
      </c>
      <c r="D4205" s="81" t="s">
        <v>130</v>
      </c>
      <c r="E4205" s="254" t="s">
        <v>3193</v>
      </c>
      <c r="F4205" s="254" t="s">
        <v>3193</v>
      </c>
      <c r="G4205" s="83" t="s">
        <v>3787</v>
      </c>
      <c r="H4205" s="83" t="s">
        <v>4579</v>
      </c>
      <c r="I4205" s="83" t="s">
        <v>3788</v>
      </c>
      <c r="J4205" s="83" t="s">
        <v>4580</v>
      </c>
      <c r="K4205" s="83" t="s">
        <v>498</v>
      </c>
      <c r="L4205" s="84" t="s">
        <v>4829</v>
      </c>
      <c r="M4205" s="84" t="s">
        <v>208</v>
      </c>
      <c r="N4205" s="83">
        <v>3</v>
      </c>
      <c r="O4205" s="83">
        <v>1</v>
      </c>
      <c r="P4205" s="83">
        <v>40</v>
      </c>
      <c r="Q4205" s="251">
        <v>30</v>
      </c>
      <c r="R4205" s="250" t="str">
        <f t="shared" ref="R4205" si="368">IF(Q4205="","",IF(AND(Q4205&gt;=0,Q4205&lt;20),"DÜŞÜK RİSK",IF(AND(Q4205&gt;=20,Q4205&lt;70),"OLASI RİSK",IF(AND(Q4205&gt;=70,Q4205&lt;200),"ÖNEMLİ RİSK",IF(AND(Q4205&gt;=200,Q4205&lt;400),"YÜKSEK RİSK",IF(Q4205&gt;=400,"KABUL EDİLEMEZ RİSK",""))))))</f>
        <v>OLASI RİSK</v>
      </c>
      <c r="S4205" s="84" t="s">
        <v>918</v>
      </c>
      <c r="T4205" s="83" t="s">
        <v>191</v>
      </c>
      <c r="U4205" s="155" t="s">
        <v>206</v>
      </c>
      <c r="V4205" s="227" t="s">
        <v>918</v>
      </c>
      <c r="W4205" s="85" t="s">
        <v>558</v>
      </c>
      <c r="X4205" s="156" t="s">
        <v>858</v>
      </c>
      <c r="Y4205" s="83">
        <v>1</v>
      </c>
      <c r="Z4205" s="83">
        <v>1</v>
      </c>
      <c r="AA4205" s="83">
        <v>40</v>
      </c>
      <c r="AB4205" s="251">
        <v>15</v>
      </c>
      <c r="AC4205" s="250" t="str">
        <f t="shared" ref="AC4205:AC4268" si="369">IF(AB4205="","",IF(AND(AB4205&gt;=0,AB4205&lt;20),"DÜŞÜK RİSK",IF(AND(AB4205&gt;=20,AB4205&lt;70),"OLASI RİSK",IF(AND(AB4205&gt;=70,AB4205&lt;200),"ÖNEMLİ RİSK",IF(AND(AB4205&gt;=200,AB4205&lt;400),"YÜKSEK RİSK",IF(AB4205&gt;=400,"KABUL EDİLEMEZ RİSK",""))))))</f>
        <v>DÜŞÜK RİSK</v>
      </c>
      <c r="AD4205" s="81" t="s">
        <v>132</v>
      </c>
      <c r="AE4205" s="81" t="s">
        <v>191</v>
      </c>
      <c r="AF4205" s="250" t="s">
        <v>1502</v>
      </c>
      <c r="AG4205" s="83" t="s">
        <v>4581</v>
      </c>
    </row>
    <row r="4206" spans="1:33" ht="140" x14ac:dyDescent="0.45">
      <c r="A4206" s="152">
        <v>4199</v>
      </c>
      <c r="B4206" s="153">
        <v>45848</v>
      </c>
      <c r="C4206" s="81" t="s">
        <v>66</v>
      </c>
      <c r="D4206" s="81" t="s">
        <v>6755</v>
      </c>
      <c r="E4206" s="154" t="s">
        <v>4756</v>
      </c>
      <c r="F4206" s="154" t="s">
        <v>4756</v>
      </c>
      <c r="G4206" s="83" t="s">
        <v>5762</v>
      </c>
      <c r="H4206" s="83" t="s">
        <v>5763</v>
      </c>
      <c r="I4206" s="83" t="s">
        <v>5764</v>
      </c>
      <c r="J4206" s="83" t="s">
        <v>5765</v>
      </c>
      <c r="K4206" s="83" t="s">
        <v>5766</v>
      </c>
      <c r="L4206" s="84" t="s">
        <v>5863</v>
      </c>
      <c r="M4206" s="84" t="s">
        <v>208</v>
      </c>
      <c r="N4206" s="83">
        <v>3</v>
      </c>
      <c r="O4206" s="83">
        <v>3</v>
      </c>
      <c r="P4206" s="83">
        <v>40</v>
      </c>
      <c r="Q4206" s="253">
        <f t="shared" ref="Q4206:Q4269" si="370">N4206*O4206*P4206</f>
        <v>360</v>
      </c>
      <c r="R4206" s="235" t="str">
        <f>IF(Q4206&gt;=400,"Çok Yüksek",IF(Q4206&gt;=200,"YÜKSEK RİSK",IF(Q4206&gt;=70,"Önemli",IF(Q4206&gt;=20,"Olası","Düşük"))))</f>
        <v>YÜKSEK RİSK</v>
      </c>
      <c r="S4206" s="84" t="s">
        <v>5767</v>
      </c>
      <c r="T4206" s="83" t="s">
        <v>5768</v>
      </c>
      <c r="U4206" s="155"/>
      <c r="V4206" s="156" t="s">
        <v>918</v>
      </c>
      <c r="W4206" s="85" t="s">
        <v>558</v>
      </c>
      <c r="X4206" s="156" t="s">
        <v>5769</v>
      </c>
      <c r="Y4206" s="83">
        <v>0.5</v>
      </c>
      <c r="Z4206" s="83">
        <v>1</v>
      </c>
      <c r="AA4206" s="83">
        <v>15</v>
      </c>
      <c r="AB4206" s="253">
        <f t="shared" ref="AB4206:AB4269" si="371">Y4206*Z4206*AA4206</f>
        <v>7.5</v>
      </c>
      <c r="AC4206" s="252" t="str">
        <f t="shared" si="369"/>
        <v>DÜŞÜK RİSK</v>
      </c>
      <c r="AD4206" s="81" t="s">
        <v>5770</v>
      </c>
      <c r="AE4206" s="81" t="s">
        <v>5771</v>
      </c>
      <c r="AF4206" s="252" t="s">
        <v>5772</v>
      </c>
      <c r="AG4206" s="83" t="s">
        <v>5773</v>
      </c>
    </row>
    <row r="4207" spans="1:33" ht="140" x14ac:dyDescent="0.45">
      <c r="A4207" s="152">
        <v>4200</v>
      </c>
      <c r="B4207" s="153">
        <v>45848</v>
      </c>
      <c r="C4207" s="83" t="s">
        <v>72</v>
      </c>
      <c r="D4207" s="81" t="s">
        <v>155</v>
      </c>
      <c r="E4207" s="154" t="s">
        <v>4756</v>
      </c>
      <c r="F4207" s="154" t="s">
        <v>4756</v>
      </c>
      <c r="G4207" s="83" t="s">
        <v>5774</v>
      </c>
      <c r="H4207" s="83" t="s">
        <v>5775</v>
      </c>
      <c r="I4207" s="83" t="s">
        <v>5776</v>
      </c>
      <c r="J4207" s="83" t="s">
        <v>5777</v>
      </c>
      <c r="K4207" s="83" t="s">
        <v>5778</v>
      </c>
      <c r="L4207" s="84" t="s">
        <v>5863</v>
      </c>
      <c r="M4207" s="84" t="s">
        <v>208</v>
      </c>
      <c r="N4207" s="83">
        <v>3</v>
      </c>
      <c r="O4207" s="83">
        <v>6</v>
      </c>
      <c r="P4207" s="83">
        <v>15</v>
      </c>
      <c r="Q4207" s="253">
        <f t="shared" si="370"/>
        <v>270</v>
      </c>
      <c r="R4207" s="235" t="str">
        <f t="shared" ref="R4207:R4210" si="372">IF(Q4207&gt;=400,"Çok Yüksek",IF(Q4207&gt;=200,"YÜKSEK RİSK",IF(Q4207&gt;=70,"Önemli",IF(Q4207&gt;=20,"Olası","Düşük"))))</f>
        <v>YÜKSEK RİSK</v>
      </c>
      <c r="S4207" s="84" t="s">
        <v>5779</v>
      </c>
      <c r="T4207" s="83" t="s">
        <v>5768</v>
      </c>
      <c r="U4207" s="155"/>
      <c r="V4207" s="156" t="s">
        <v>918</v>
      </c>
      <c r="W4207" s="85" t="s">
        <v>558</v>
      </c>
      <c r="X4207" s="156" t="s">
        <v>5769</v>
      </c>
      <c r="Y4207" s="83">
        <v>0.5</v>
      </c>
      <c r="Z4207" s="83">
        <v>1</v>
      </c>
      <c r="AA4207" s="83">
        <v>7</v>
      </c>
      <c r="AB4207" s="253">
        <f t="shared" si="371"/>
        <v>3.5</v>
      </c>
      <c r="AC4207" s="252" t="str">
        <f t="shared" si="369"/>
        <v>DÜŞÜK RİSK</v>
      </c>
      <c r="AD4207" s="81" t="s">
        <v>5770</v>
      </c>
      <c r="AE4207" s="81" t="s">
        <v>5771</v>
      </c>
      <c r="AF4207" s="252" t="s">
        <v>5772</v>
      </c>
      <c r="AG4207" s="83" t="s">
        <v>5780</v>
      </c>
    </row>
    <row r="4208" spans="1:33" ht="140" x14ac:dyDescent="0.45">
      <c r="A4208" s="152">
        <v>4201</v>
      </c>
      <c r="B4208" s="153">
        <v>45848</v>
      </c>
      <c r="C4208" s="83" t="s">
        <v>66</v>
      </c>
      <c r="D4208" s="81" t="s">
        <v>6752</v>
      </c>
      <c r="E4208" s="154" t="s">
        <v>4756</v>
      </c>
      <c r="F4208" s="154" t="s">
        <v>4756</v>
      </c>
      <c r="G4208" s="83" t="s">
        <v>5781</v>
      </c>
      <c r="H4208" s="83" t="s">
        <v>5782</v>
      </c>
      <c r="I4208" s="83" t="s">
        <v>5783</v>
      </c>
      <c r="J4208" s="83" t="s">
        <v>5784</v>
      </c>
      <c r="K4208" s="83" t="s">
        <v>5785</v>
      </c>
      <c r="L4208" s="84" t="s">
        <v>5864</v>
      </c>
      <c r="M4208" s="84" t="s">
        <v>208</v>
      </c>
      <c r="N4208" s="83">
        <v>3</v>
      </c>
      <c r="O4208" s="83">
        <v>6</v>
      </c>
      <c r="P4208" s="83">
        <v>7</v>
      </c>
      <c r="Q4208" s="253">
        <f t="shared" si="370"/>
        <v>126</v>
      </c>
      <c r="R4208" s="235" t="str">
        <f>IF(Q4208&gt;=400,"Çok Yüksek",IF(Q4208&gt;=200,"YÜKSEK RİSK",IF(Q4208&gt;=70,"YÜKSEK RİSK",IF(Q4208&gt;=20,"Olası","Düşük"))))</f>
        <v>YÜKSEK RİSK</v>
      </c>
      <c r="S4208" s="84" t="s">
        <v>5786</v>
      </c>
      <c r="T4208" s="83" t="s">
        <v>5768</v>
      </c>
      <c r="U4208" s="155"/>
      <c r="V4208" s="156" t="s">
        <v>918</v>
      </c>
      <c r="W4208" s="85" t="s">
        <v>558</v>
      </c>
      <c r="X4208" s="156" t="s">
        <v>5769</v>
      </c>
      <c r="Y4208" s="83">
        <v>1</v>
      </c>
      <c r="Z4208" s="83">
        <v>1</v>
      </c>
      <c r="AA4208" s="83">
        <v>3</v>
      </c>
      <c r="AB4208" s="253">
        <f t="shared" si="371"/>
        <v>3</v>
      </c>
      <c r="AC4208" s="252" t="str">
        <f t="shared" si="369"/>
        <v>DÜŞÜK RİSK</v>
      </c>
      <c r="AD4208" s="81" t="s">
        <v>5770</v>
      </c>
      <c r="AE4208" s="81" t="s">
        <v>5771</v>
      </c>
      <c r="AF4208" s="252" t="s">
        <v>5772</v>
      </c>
      <c r="AG4208" s="83" t="s">
        <v>5787</v>
      </c>
    </row>
    <row r="4209" spans="1:33" ht="210" x14ac:dyDescent="0.45">
      <c r="A4209" s="152">
        <v>4202</v>
      </c>
      <c r="B4209" s="153">
        <v>45848</v>
      </c>
      <c r="C4209" s="81" t="s">
        <v>66</v>
      </c>
      <c r="D4209" s="81" t="s">
        <v>6755</v>
      </c>
      <c r="E4209" s="154" t="s">
        <v>4756</v>
      </c>
      <c r="F4209" s="154" t="s">
        <v>4756</v>
      </c>
      <c r="G4209" s="83" t="s">
        <v>5762</v>
      </c>
      <c r="H4209" s="83" t="s">
        <v>5763</v>
      </c>
      <c r="I4209" s="83" t="s">
        <v>5764</v>
      </c>
      <c r="J4209" s="83" t="s">
        <v>5765</v>
      </c>
      <c r="K4209" s="83" t="s">
        <v>5766</v>
      </c>
      <c r="L4209" s="84" t="s">
        <v>5865</v>
      </c>
      <c r="M4209" s="84" t="s">
        <v>208</v>
      </c>
      <c r="N4209" s="83">
        <v>3</v>
      </c>
      <c r="O4209" s="83">
        <v>3</v>
      </c>
      <c r="P4209" s="83">
        <v>40</v>
      </c>
      <c r="Q4209" s="253">
        <f t="shared" si="370"/>
        <v>360</v>
      </c>
      <c r="R4209" s="235" t="str">
        <f t="shared" si="372"/>
        <v>YÜKSEK RİSK</v>
      </c>
      <c r="S4209" s="84" t="s">
        <v>5767</v>
      </c>
      <c r="T4209" s="83" t="s">
        <v>5768</v>
      </c>
      <c r="U4209" s="155"/>
      <c r="V4209" s="156" t="s">
        <v>918</v>
      </c>
      <c r="W4209" s="85" t="s">
        <v>558</v>
      </c>
      <c r="X4209" s="156" t="s">
        <v>5769</v>
      </c>
      <c r="Y4209" s="83">
        <v>0.5</v>
      </c>
      <c r="Z4209" s="83">
        <v>1</v>
      </c>
      <c r="AA4209" s="83">
        <v>15</v>
      </c>
      <c r="AB4209" s="253">
        <f t="shared" si="371"/>
        <v>7.5</v>
      </c>
      <c r="AC4209" s="252" t="str">
        <f t="shared" si="369"/>
        <v>DÜŞÜK RİSK</v>
      </c>
      <c r="AD4209" s="81" t="s">
        <v>5770</v>
      </c>
      <c r="AE4209" s="81" t="s">
        <v>5771</v>
      </c>
      <c r="AF4209" s="252" t="s">
        <v>5772</v>
      </c>
      <c r="AG4209" s="83" t="s">
        <v>5773</v>
      </c>
    </row>
    <row r="4210" spans="1:33" ht="210" x14ac:dyDescent="0.45">
      <c r="A4210" s="152">
        <v>4203</v>
      </c>
      <c r="B4210" s="153">
        <v>45848</v>
      </c>
      <c r="C4210" s="83" t="s">
        <v>72</v>
      </c>
      <c r="D4210" s="81" t="s">
        <v>155</v>
      </c>
      <c r="E4210" s="154" t="s">
        <v>4756</v>
      </c>
      <c r="F4210" s="154" t="s">
        <v>4756</v>
      </c>
      <c r="G4210" s="83" t="s">
        <v>5774</v>
      </c>
      <c r="H4210" s="83" t="s">
        <v>5775</v>
      </c>
      <c r="I4210" s="83" t="s">
        <v>5776</v>
      </c>
      <c r="J4210" s="83" t="s">
        <v>5777</v>
      </c>
      <c r="K4210" s="83" t="s">
        <v>5778</v>
      </c>
      <c r="L4210" s="84" t="s">
        <v>5866</v>
      </c>
      <c r="M4210" s="84" t="s">
        <v>208</v>
      </c>
      <c r="N4210" s="83">
        <v>3</v>
      </c>
      <c r="O4210" s="83">
        <v>6</v>
      </c>
      <c r="P4210" s="83">
        <v>15</v>
      </c>
      <c r="Q4210" s="253">
        <f t="shared" si="370"/>
        <v>270</v>
      </c>
      <c r="R4210" s="235" t="str">
        <f t="shared" si="372"/>
        <v>YÜKSEK RİSK</v>
      </c>
      <c r="S4210" s="84" t="s">
        <v>5779</v>
      </c>
      <c r="T4210" s="83" t="s">
        <v>5768</v>
      </c>
      <c r="U4210" s="155"/>
      <c r="V4210" s="156" t="s">
        <v>918</v>
      </c>
      <c r="W4210" s="85" t="s">
        <v>558</v>
      </c>
      <c r="X4210" s="156" t="s">
        <v>5769</v>
      </c>
      <c r="Y4210" s="83">
        <v>0.5</v>
      </c>
      <c r="Z4210" s="83">
        <v>1</v>
      </c>
      <c r="AA4210" s="83">
        <v>7</v>
      </c>
      <c r="AB4210" s="253">
        <f t="shared" si="371"/>
        <v>3.5</v>
      </c>
      <c r="AC4210" s="252" t="str">
        <f t="shared" si="369"/>
        <v>DÜŞÜK RİSK</v>
      </c>
      <c r="AD4210" s="81" t="s">
        <v>5770</v>
      </c>
      <c r="AE4210" s="81" t="s">
        <v>5771</v>
      </c>
      <c r="AF4210" s="252" t="s">
        <v>5772</v>
      </c>
      <c r="AG4210" s="83" t="s">
        <v>5780</v>
      </c>
    </row>
    <row r="4211" spans="1:33" ht="210" x14ac:dyDescent="0.45">
      <c r="A4211" s="152">
        <v>4204</v>
      </c>
      <c r="B4211" s="153">
        <v>45848</v>
      </c>
      <c r="C4211" s="81" t="s">
        <v>66</v>
      </c>
      <c r="D4211" s="81" t="s">
        <v>6757</v>
      </c>
      <c r="E4211" s="154" t="s">
        <v>4756</v>
      </c>
      <c r="F4211" s="154" t="s">
        <v>4756</v>
      </c>
      <c r="G4211" s="83" t="s">
        <v>5788</v>
      </c>
      <c r="H4211" s="83" t="s">
        <v>5789</v>
      </c>
      <c r="I4211" s="83" t="s">
        <v>5790</v>
      </c>
      <c r="J4211" s="83" t="s">
        <v>5791</v>
      </c>
      <c r="K4211" s="83" t="s">
        <v>5785</v>
      </c>
      <c r="L4211" s="84" t="s">
        <v>5866</v>
      </c>
      <c r="M4211" s="84" t="s">
        <v>208</v>
      </c>
      <c r="N4211" s="83">
        <v>3</v>
      </c>
      <c r="O4211" s="83">
        <v>3</v>
      </c>
      <c r="P4211" s="83">
        <v>15</v>
      </c>
      <c r="Q4211" s="253">
        <f t="shared" si="370"/>
        <v>135</v>
      </c>
      <c r="R4211" s="258" t="str">
        <f>IF(Q4211&gt;=400,"Çok Yüksek",IF(Q4211&gt;=200,"Yüksek",IF(Q4211&gt;=70,"ÖNEMLİ RİSK",IF(Q4211&gt;=20,"Olası","Düşük"))))</f>
        <v>ÖNEMLİ RİSK</v>
      </c>
      <c r="S4211" s="84" t="s">
        <v>5792</v>
      </c>
      <c r="T4211" s="83" t="s">
        <v>5768</v>
      </c>
      <c r="U4211" s="155"/>
      <c r="V4211" s="156" t="s">
        <v>918</v>
      </c>
      <c r="W4211" s="85" t="s">
        <v>558</v>
      </c>
      <c r="X4211" s="156" t="s">
        <v>5769</v>
      </c>
      <c r="Y4211" s="83">
        <v>0.5</v>
      </c>
      <c r="Z4211" s="83">
        <v>1</v>
      </c>
      <c r="AA4211" s="83">
        <v>7</v>
      </c>
      <c r="AB4211" s="253">
        <f t="shared" si="371"/>
        <v>3.5</v>
      </c>
      <c r="AC4211" s="252" t="str">
        <f t="shared" si="369"/>
        <v>DÜŞÜK RİSK</v>
      </c>
      <c r="AD4211" s="81" t="s">
        <v>5770</v>
      </c>
      <c r="AE4211" s="81" t="s">
        <v>5771</v>
      </c>
      <c r="AF4211" s="252" t="s">
        <v>5772</v>
      </c>
      <c r="AG4211" s="83" t="s">
        <v>5787</v>
      </c>
    </row>
    <row r="4212" spans="1:33" ht="140" x14ac:dyDescent="0.45">
      <c r="A4212" s="152">
        <v>4205</v>
      </c>
      <c r="B4212" s="153">
        <v>45848</v>
      </c>
      <c r="C4212" s="83" t="s">
        <v>66</v>
      </c>
      <c r="D4212" s="81" t="s">
        <v>6756</v>
      </c>
      <c r="E4212" s="154" t="s">
        <v>4756</v>
      </c>
      <c r="F4212" s="154" t="s">
        <v>4756</v>
      </c>
      <c r="G4212" s="83" t="s">
        <v>5793</v>
      </c>
      <c r="H4212" s="83" t="s">
        <v>5794</v>
      </c>
      <c r="I4212" s="83" t="s">
        <v>5795</v>
      </c>
      <c r="J4212" s="83" t="s">
        <v>5796</v>
      </c>
      <c r="K4212" s="83" t="s">
        <v>5785</v>
      </c>
      <c r="L4212" s="84" t="s">
        <v>5867</v>
      </c>
      <c r="M4212" s="84" t="s">
        <v>208</v>
      </c>
      <c r="N4212" s="83">
        <v>3</v>
      </c>
      <c r="O4212" s="83">
        <v>3</v>
      </c>
      <c r="P4212" s="83">
        <v>15</v>
      </c>
      <c r="Q4212" s="253">
        <f t="shared" si="370"/>
        <v>135</v>
      </c>
      <c r="R4212" s="258" t="str">
        <f t="shared" ref="R4212:R4216" si="373">IF(Q4212&gt;=400,"Çok Yüksek",IF(Q4212&gt;=200,"Yüksek",IF(Q4212&gt;=70,"ÖNEMLİ RİSK",IF(Q4212&gt;=20,"Olası","Düşük"))))</f>
        <v>ÖNEMLİ RİSK</v>
      </c>
      <c r="S4212" s="84" t="s">
        <v>5797</v>
      </c>
      <c r="T4212" s="83" t="s">
        <v>5768</v>
      </c>
      <c r="U4212" s="155"/>
      <c r="V4212" s="156" t="s">
        <v>918</v>
      </c>
      <c r="W4212" s="85" t="s">
        <v>558</v>
      </c>
      <c r="X4212" s="156" t="s">
        <v>5769</v>
      </c>
      <c r="Y4212" s="83">
        <v>0.5</v>
      </c>
      <c r="Z4212" s="83">
        <v>1</v>
      </c>
      <c r="AA4212" s="83">
        <v>7</v>
      </c>
      <c r="AB4212" s="253">
        <f t="shared" si="371"/>
        <v>3.5</v>
      </c>
      <c r="AC4212" s="252" t="str">
        <f t="shared" si="369"/>
        <v>DÜŞÜK RİSK</v>
      </c>
      <c r="AD4212" s="81" t="s">
        <v>5770</v>
      </c>
      <c r="AE4212" s="81" t="s">
        <v>5771</v>
      </c>
      <c r="AF4212" s="252" t="s">
        <v>5772</v>
      </c>
      <c r="AG4212" s="83" t="s">
        <v>5773</v>
      </c>
    </row>
    <row r="4213" spans="1:33" ht="157.5" x14ac:dyDescent="0.45">
      <c r="A4213" s="152">
        <v>4206</v>
      </c>
      <c r="B4213" s="153">
        <v>45848</v>
      </c>
      <c r="C4213" s="81" t="s">
        <v>66</v>
      </c>
      <c r="D4213" s="81" t="s">
        <v>6757</v>
      </c>
      <c r="E4213" s="154" t="s">
        <v>4756</v>
      </c>
      <c r="F4213" s="154" t="s">
        <v>4756</v>
      </c>
      <c r="G4213" s="83" t="s">
        <v>5788</v>
      </c>
      <c r="H4213" s="83" t="s">
        <v>5789</v>
      </c>
      <c r="I4213" s="83" t="s">
        <v>5790</v>
      </c>
      <c r="J4213" s="83" t="s">
        <v>5791</v>
      </c>
      <c r="K4213" s="83" t="s">
        <v>5785</v>
      </c>
      <c r="L4213" s="84" t="s">
        <v>5868</v>
      </c>
      <c r="M4213" s="84" t="s">
        <v>208</v>
      </c>
      <c r="N4213" s="83">
        <v>3</v>
      </c>
      <c r="O4213" s="83">
        <v>3</v>
      </c>
      <c r="P4213" s="83">
        <v>15</v>
      </c>
      <c r="Q4213" s="253">
        <f t="shared" si="370"/>
        <v>135</v>
      </c>
      <c r="R4213" s="258" t="str">
        <f t="shared" si="373"/>
        <v>ÖNEMLİ RİSK</v>
      </c>
      <c r="S4213" s="84" t="s">
        <v>5792</v>
      </c>
      <c r="T4213" s="83" t="s">
        <v>5768</v>
      </c>
      <c r="U4213" s="155"/>
      <c r="V4213" s="156" t="s">
        <v>918</v>
      </c>
      <c r="W4213" s="85" t="s">
        <v>558</v>
      </c>
      <c r="X4213" s="156" t="s">
        <v>5769</v>
      </c>
      <c r="Y4213" s="83">
        <v>0.5</v>
      </c>
      <c r="Z4213" s="83">
        <v>1</v>
      </c>
      <c r="AA4213" s="83">
        <v>7</v>
      </c>
      <c r="AB4213" s="253">
        <f t="shared" si="371"/>
        <v>3.5</v>
      </c>
      <c r="AC4213" s="252" t="str">
        <f t="shared" si="369"/>
        <v>DÜŞÜK RİSK</v>
      </c>
      <c r="AD4213" s="81" t="s">
        <v>5770</v>
      </c>
      <c r="AE4213" s="81" t="s">
        <v>5771</v>
      </c>
      <c r="AF4213" s="252" t="s">
        <v>5772</v>
      </c>
      <c r="AG4213" s="83" t="s">
        <v>5787</v>
      </c>
    </row>
    <row r="4214" spans="1:33" ht="175" x14ac:dyDescent="0.45">
      <c r="A4214" s="152">
        <v>4207</v>
      </c>
      <c r="B4214" s="153">
        <v>45848</v>
      </c>
      <c r="C4214" s="83" t="s">
        <v>66</v>
      </c>
      <c r="D4214" s="81" t="s">
        <v>6757</v>
      </c>
      <c r="E4214" s="154" t="s">
        <v>4756</v>
      </c>
      <c r="F4214" s="154" t="s">
        <v>4756</v>
      </c>
      <c r="G4214" s="83" t="s">
        <v>5798</v>
      </c>
      <c r="H4214" s="83" t="s">
        <v>5799</v>
      </c>
      <c r="I4214" s="83" t="s">
        <v>5800</v>
      </c>
      <c r="J4214" s="83" t="s">
        <v>5801</v>
      </c>
      <c r="K4214" s="83" t="s">
        <v>5785</v>
      </c>
      <c r="L4214" s="84" t="s">
        <v>5869</v>
      </c>
      <c r="M4214" s="84" t="s">
        <v>208</v>
      </c>
      <c r="N4214" s="83">
        <v>3</v>
      </c>
      <c r="O4214" s="83">
        <v>6</v>
      </c>
      <c r="P4214" s="83">
        <v>15</v>
      </c>
      <c r="Q4214" s="253">
        <f t="shared" si="370"/>
        <v>270</v>
      </c>
      <c r="R4214" s="258" t="str">
        <f>IF(Q4214&gt;=400,"Çok Yüksek",IF(Q4214&gt;=200,"YÜKSEK RİSK",IF(Q4214&gt;=70,"ÖNEMLİ RİSK",IF(Q4214&gt;=20,"Olası","Düşük"))))</f>
        <v>YÜKSEK RİSK</v>
      </c>
      <c r="S4214" s="84" t="s">
        <v>5802</v>
      </c>
      <c r="T4214" s="83" t="s">
        <v>5768</v>
      </c>
      <c r="U4214" s="155"/>
      <c r="V4214" s="156" t="s">
        <v>918</v>
      </c>
      <c r="W4214" s="85" t="s">
        <v>558</v>
      </c>
      <c r="X4214" s="156" t="s">
        <v>5769</v>
      </c>
      <c r="Y4214" s="83">
        <v>0.5</v>
      </c>
      <c r="Z4214" s="83">
        <v>1</v>
      </c>
      <c r="AA4214" s="83">
        <v>7</v>
      </c>
      <c r="AB4214" s="253">
        <f t="shared" si="371"/>
        <v>3.5</v>
      </c>
      <c r="AC4214" s="252" t="str">
        <f t="shared" si="369"/>
        <v>DÜŞÜK RİSK</v>
      </c>
      <c r="AD4214" s="81" t="s">
        <v>5770</v>
      </c>
      <c r="AE4214" s="81" t="s">
        <v>5771</v>
      </c>
      <c r="AF4214" s="252" t="s">
        <v>5772</v>
      </c>
      <c r="AG4214" s="83" t="s">
        <v>5787</v>
      </c>
    </row>
    <row r="4215" spans="1:33" ht="157.5" x14ac:dyDescent="0.45">
      <c r="A4215" s="152">
        <v>4208</v>
      </c>
      <c r="B4215" s="153">
        <v>45848</v>
      </c>
      <c r="C4215" s="81" t="s">
        <v>66</v>
      </c>
      <c r="D4215" s="81" t="s">
        <v>6757</v>
      </c>
      <c r="E4215" s="154" t="s">
        <v>4756</v>
      </c>
      <c r="F4215" s="154" t="s">
        <v>4756</v>
      </c>
      <c r="G4215" s="83" t="s">
        <v>5788</v>
      </c>
      <c r="H4215" s="83" t="s">
        <v>5789</v>
      </c>
      <c r="I4215" s="83" t="s">
        <v>5790</v>
      </c>
      <c r="J4215" s="83" t="s">
        <v>5791</v>
      </c>
      <c r="K4215" s="83" t="s">
        <v>5785</v>
      </c>
      <c r="L4215" s="84" t="s">
        <v>5870</v>
      </c>
      <c r="M4215" s="84" t="s">
        <v>208</v>
      </c>
      <c r="N4215" s="83">
        <v>3</v>
      </c>
      <c r="O4215" s="83">
        <v>3</v>
      </c>
      <c r="P4215" s="83">
        <v>15</v>
      </c>
      <c r="Q4215" s="253">
        <f t="shared" si="370"/>
        <v>135</v>
      </c>
      <c r="R4215" s="258" t="str">
        <f t="shared" si="373"/>
        <v>ÖNEMLİ RİSK</v>
      </c>
      <c r="S4215" s="84" t="s">
        <v>5792</v>
      </c>
      <c r="T4215" s="83" t="s">
        <v>5768</v>
      </c>
      <c r="U4215" s="155"/>
      <c r="V4215" s="156" t="s">
        <v>918</v>
      </c>
      <c r="W4215" s="85" t="s">
        <v>558</v>
      </c>
      <c r="X4215" s="156" t="s">
        <v>5769</v>
      </c>
      <c r="Y4215" s="83">
        <v>0.5</v>
      </c>
      <c r="Z4215" s="83">
        <v>1</v>
      </c>
      <c r="AA4215" s="83">
        <v>7</v>
      </c>
      <c r="AB4215" s="253">
        <f t="shared" si="371"/>
        <v>3.5</v>
      </c>
      <c r="AC4215" s="252" t="str">
        <f t="shared" si="369"/>
        <v>DÜŞÜK RİSK</v>
      </c>
      <c r="AD4215" s="81" t="s">
        <v>5770</v>
      </c>
      <c r="AE4215" s="81" t="s">
        <v>5771</v>
      </c>
      <c r="AF4215" s="252" t="s">
        <v>5772</v>
      </c>
      <c r="AG4215" s="83" t="s">
        <v>5787</v>
      </c>
    </row>
    <row r="4216" spans="1:33" ht="140" x14ac:dyDescent="0.45">
      <c r="A4216" s="152">
        <v>4209</v>
      </c>
      <c r="B4216" s="153">
        <v>45848</v>
      </c>
      <c r="C4216" s="83" t="s">
        <v>72</v>
      </c>
      <c r="D4216" s="81" t="s">
        <v>130</v>
      </c>
      <c r="E4216" s="154" t="s">
        <v>4756</v>
      </c>
      <c r="F4216" s="154" t="s">
        <v>4756</v>
      </c>
      <c r="G4216" s="83" t="s">
        <v>5803</v>
      </c>
      <c r="H4216" s="83" t="s">
        <v>5804</v>
      </c>
      <c r="I4216" s="83" t="s">
        <v>5805</v>
      </c>
      <c r="J4216" s="83" t="s">
        <v>5806</v>
      </c>
      <c r="K4216" s="83" t="s">
        <v>5785</v>
      </c>
      <c r="L4216" s="84" t="s">
        <v>5871</v>
      </c>
      <c r="M4216" s="84" t="s">
        <v>208</v>
      </c>
      <c r="N4216" s="83">
        <v>3</v>
      </c>
      <c r="O4216" s="83">
        <v>3</v>
      </c>
      <c r="P4216" s="83">
        <v>15</v>
      </c>
      <c r="Q4216" s="253">
        <f t="shared" si="370"/>
        <v>135</v>
      </c>
      <c r="R4216" s="258" t="str">
        <f t="shared" si="373"/>
        <v>ÖNEMLİ RİSK</v>
      </c>
      <c r="S4216" s="84" t="s">
        <v>5807</v>
      </c>
      <c r="T4216" s="83" t="s">
        <v>5768</v>
      </c>
      <c r="U4216" s="155"/>
      <c r="V4216" s="156" t="s">
        <v>918</v>
      </c>
      <c r="W4216" s="85" t="s">
        <v>558</v>
      </c>
      <c r="X4216" s="156" t="s">
        <v>5769</v>
      </c>
      <c r="Y4216" s="83">
        <v>0.5</v>
      </c>
      <c r="Z4216" s="83">
        <v>1</v>
      </c>
      <c r="AA4216" s="83">
        <v>7</v>
      </c>
      <c r="AB4216" s="253">
        <f t="shared" si="371"/>
        <v>3.5</v>
      </c>
      <c r="AC4216" s="252" t="str">
        <f t="shared" si="369"/>
        <v>DÜŞÜK RİSK</v>
      </c>
      <c r="AD4216" s="81" t="s">
        <v>5770</v>
      </c>
      <c r="AE4216" s="81" t="s">
        <v>5771</v>
      </c>
      <c r="AF4216" s="252" t="s">
        <v>5772</v>
      </c>
      <c r="AG4216" s="83" t="s">
        <v>5787</v>
      </c>
    </row>
    <row r="4217" spans="1:33" ht="157.5" x14ac:dyDescent="0.45">
      <c r="A4217" s="152">
        <v>4210</v>
      </c>
      <c r="B4217" s="153">
        <v>45848</v>
      </c>
      <c r="C4217" s="81" t="s">
        <v>66</v>
      </c>
      <c r="D4217" s="81" t="s">
        <v>6757</v>
      </c>
      <c r="E4217" s="154" t="s">
        <v>4756</v>
      </c>
      <c r="F4217" s="154" t="s">
        <v>4756</v>
      </c>
      <c r="G4217" s="83" t="s">
        <v>5808</v>
      </c>
      <c r="H4217" s="83" t="s">
        <v>5809</v>
      </c>
      <c r="I4217" s="83" t="s">
        <v>5810</v>
      </c>
      <c r="J4217" s="83" t="s">
        <v>5811</v>
      </c>
      <c r="K4217" s="83" t="s">
        <v>5766</v>
      </c>
      <c r="L4217" s="84" t="s">
        <v>5872</v>
      </c>
      <c r="M4217" s="84" t="s">
        <v>208</v>
      </c>
      <c r="N4217" s="83">
        <v>3</v>
      </c>
      <c r="O4217" s="83">
        <v>3</v>
      </c>
      <c r="P4217" s="83">
        <v>40</v>
      </c>
      <c r="Q4217" s="253">
        <f t="shared" si="370"/>
        <v>360</v>
      </c>
      <c r="R4217" s="252" t="str">
        <f>IF(Q4217&gt;=400,"Çok Yüksek",IF(Q4217&gt;=200,"YÜKSEK RİSK",IF(Q4217&gt;=70,"Önemli",IF(Q4217&gt;=20,"Olası","Düşük"))))</f>
        <v>YÜKSEK RİSK</v>
      </c>
      <c r="S4217" s="84" t="s">
        <v>5812</v>
      </c>
      <c r="T4217" s="83" t="s">
        <v>5768</v>
      </c>
      <c r="U4217" s="155"/>
      <c r="V4217" s="156" t="s">
        <v>918</v>
      </c>
      <c r="W4217" s="85" t="s">
        <v>558</v>
      </c>
      <c r="X4217" s="156" t="s">
        <v>5769</v>
      </c>
      <c r="Y4217" s="83">
        <v>0.5</v>
      </c>
      <c r="Z4217" s="83">
        <v>1</v>
      </c>
      <c r="AA4217" s="83">
        <v>15</v>
      </c>
      <c r="AB4217" s="253">
        <f t="shared" si="371"/>
        <v>7.5</v>
      </c>
      <c r="AC4217" s="252" t="str">
        <f t="shared" si="369"/>
        <v>DÜŞÜK RİSK</v>
      </c>
      <c r="AD4217" s="81" t="s">
        <v>5770</v>
      </c>
      <c r="AE4217" s="81" t="s">
        <v>5771</v>
      </c>
      <c r="AF4217" s="252" t="s">
        <v>5772</v>
      </c>
      <c r="AG4217" s="83" t="s">
        <v>5813</v>
      </c>
    </row>
    <row r="4218" spans="1:33" ht="140" x14ac:dyDescent="0.45">
      <c r="A4218" s="152">
        <v>4211</v>
      </c>
      <c r="B4218" s="153">
        <v>45848</v>
      </c>
      <c r="C4218" s="83" t="s">
        <v>66</v>
      </c>
      <c r="D4218" s="81" t="s">
        <v>6757</v>
      </c>
      <c r="E4218" s="154" t="s">
        <v>4756</v>
      </c>
      <c r="F4218" s="154" t="s">
        <v>4756</v>
      </c>
      <c r="G4218" s="83" t="s">
        <v>5814</v>
      </c>
      <c r="H4218" s="83" t="s">
        <v>5815</v>
      </c>
      <c r="I4218" s="83" t="s">
        <v>5816</v>
      </c>
      <c r="J4218" s="83" t="s">
        <v>5817</v>
      </c>
      <c r="K4218" s="83" t="s">
        <v>5778</v>
      </c>
      <c r="L4218" s="84" t="s">
        <v>5873</v>
      </c>
      <c r="M4218" s="84" t="s">
        <v>208</v>
      </c>
      <c r="N4218" s="83">
        <v>6</v>
      </c>
      <c r="O4218" s="83">
        <v>6</v>
      </c>
      <c r="P4218" s="83">
        <v>15</v>
      </c>
      <c r="Q4218" s="253">
        <f t="shared" si="370"/>
        <v>540</v>
      </c>
      <c r="R4218" s="252" t="s">
        <v>5538</v>
      </c>
      <c r="S4218" s="84" t="s">
        <v>5818</v>
      </c>
      <c r="T4218" s="83" t="s">
        <v>5768</v>
      </c>
      <c r="U4218" s="155"/>
      <c r="V4218" s="156" t="s">
        <v>918</v>
      </c>
      <c r="W4218" s="85" t="s">
        <v>558</v>
      </c>
      <c r="X4218" s="156" t="s">
        <v>5769</v>
      </c>
      <c r="Y4218" s="83">
        <v>0.5</v>
      </c>
      <c r="Z4218" s="83">
        <v>1</v>
      </c>
      <c r="AA4218" s="83">
        <v>7</v>
      </c>
      <c r="AB4218" s="253">
        <f t="shared" si="371"/>
        <v>3.5</v>
      </c>
      <c r="AC4218" s="252" t="str">
        <f t="shared" si="369"/>
        <v>DÜŞÜK RİSK</v>
      </c>
      <c r="AD4218" s="81" t="s">
        <v>5770</v>
      </c>
      <c r="AE4218" s="81" t="s">
        <v>5771</v>
      </c>
      <c r="AF4218" s="252" t="s">
        <v>5772</v>
      </c>
      <c r="AG4218" s="83" t="s">
        <v>5780</v>
      </c>
    </row>
    <row r="4219" spans="1:33" ht="140" x14ac:dyDescent="0.45">
      <c r="A4219" s="152">
        <v>4212</v>
      </c>
      <c r="B4219" s="153">
        <v>45848</v>
      </c>
      <c r="C4219" s="83" t="s">
        <v>66</v>
      </c>
      <c r="D4219" s="81" t="s">
        <v>6752</v>
      </c>
      <c r="E4219" s="154" t="s">
        <v>4756</v>
      </c>
      <c r="F4219" s="154" t="s">
        <v>4756</v>
      </c>
      <c r="G4219" s="83" t="s">
        <v>5781</v>
      </c>
      <c r="H4219" s="83" t="s">
        <v>5782</v>
      </c>
      <c r="I4219" s="83" t="s">
        <v>5783</v>
      </c>
      <c r="J4219" s="83" t="s">
        <v>5784</v>
      </c>
      <c r="K4219" s="83" t="s">
        <v>5785</v>
      </c>
      <c r="L4219" s="84" t="s">
        <v>5874</v>
      </c>
      <c r="M4219" s="84" t="s">
        <v>208</v>
      </c>
      <c r="N4219" s="83">
        <v>3</v>
      </c>
      <c r="O4219" s="83">
        <v>6</v>
      </c>
      <c r="P4219" s="83">
        <v>7</v>
      </c>
      <c r="Q4219" s="253">
        <f t="shared" si="370"/>
        <v>126</v>
      </c>
      <c r="R4219" s="252" t="s">
        <v>5526</v>
      </c>
      <c r="S4219" s="84" t="s">
        <v>5786</v>
      </c>
      <c r="T4219" s="83" t="s">
        <v>5768</v>
      </c>
      <c r="U4219" s="155"/>
      <c r="V4219" s="156" t="s">
        <v>918</v>
      </c>
      <c r="W4219" s="85" t="s">
        <v>558</v>
      </c>
      <c r="X4219" s="156" t="s">
        <v>5769</v>
      </c>
      <c r="Y4219" s="83">
        <v>1</v>
      </c>
      <c r="Z4219" s="83">
        <v>1</v>
      </c>
      <c r="AA4219" s="83">
        <v>3</v>
      </c>
      <c r="AB4219" s="253">
        <f t="shared" si="371"/>
        <v>3</v>
      </c>
      <c r="AC4219" s="252" t="str">
        <f t="shared" si="369"/>
        <v>DÜŞÜK RİSK</v>
      </c>
      <c r="AD4219" s="81" t="s">
        <v>5770</v>
      </c>
      <c r="AE4219" s="81" t="s">
        <v>5771</v>
      </c>
      <c r="AF4219" s="252" t="s">
        <v>5772</v>
      </c>
      <c r="AG4219" s="83" t="s">
        <v>5787</v>
      </c>
    </row>
    <row r="4220" spans="1:33" ht="157.5" x14ac:dyDescent="0.45">
      <c r="A4220" s="152">
        <v>4213</v>
      </c>
      <c r="B4220" s="153">
        <v>45848</v>
      </c>
      <c r="C4220" s="81" t="s">
        <v>66</v>
      </c>
      <c r="D4220" s="81" t="s">
        <v>6757</v>
      </c>
      <c r="E4220" s="154" t="s">
        <v>4756</v>
      </c>
      <c r="F4220" s="154" t="s">
        <v>4756</v>
      </c>
      <c r="G4220" s="83" t="s">
        <v>5788</v>
      </c>
      <c r="H4220" s="83" t="s">
        <v>5789</v>
      </c>
      <c r="I4220" s="83" t="s">
        <v>5790</v>
      </c>
      <c r="J4220" s="83" t="s">
        <v>5791</v>
      </c>
      <c r="K4220" s="83" t="s">
        <v>5785</v>
      </c>
      <c r="L4220" s="84" t="s">
        <v>5875</v>
      </c>
      <c r="M4220" s="84" t="s">
        <v>208</v>
      </c>
      <c r="N4220" s="83">
        <v>3</v>
      </c>
      <c r="O4220" s="83">
        <v>3</v>
      </c>
      <c r="P4220" s="83">
        <v>15</v>
      </c>
      <c r="Q4220" s="253">
        <f t="shared" si="370"/>
        <v>135</v>
      </c>
      <c r="R4220" s="252" t="s">
        <v>5526</v>
      </c>
      <c r="S4220" s="84" t="s">
        <v>5792</v>
      </c>
      <c r="T4220" s="83" t="s">
        <v>5768</v>
      </c>
      <c r="U4220" s="155"/>
      <c r="V4220" s="156" t="s">
        <v>918</v>
      </c>
      <c r="W4220" s="85" t="s">
        <v>558</v>
      </c>
      <c r="X4220" s="156" t="s">
        <v>5769</v>
      </c>
      <c r="Y4220" s="83">
        <v>0.5</v>
      </c>
      <c r="Z4220" s="83">
        <v>1</v>
      </c>
      <c r="AA4220" s="83">
        <v>7</v>
      </c>
      <c r="AB4220" s="253">
        <f t="shared" si="371"/>
        <v>3.5</v>
      </c>
      <c r="AC4220" s="252" t="str">
        <f t="shared" si="369"/>
        <v>DÜŞÜK RİSK</v>
      </c>
      <c r="AD4220" s="81" t="s">
        <v>5770</v>
      </c>
      <c r="AE4220" s="81" t="s">
        <v>5771</v>
      </c>
      <c r="AF4220" s="252" t="s">
        <v>5772</v>
      </c>
      <c r="AG4220" s="83" t="s">
        <v>5787</v>
      </c>
    </row>
    <row r="4221" spans="1:33" ht="175" x14ac:dyDescent="0.45">
      <c r="A4221" s="152">
        <v>4214</v>
      </c>
      <c r="B4221" s="153">
        <v>45848</v>
      </c>
      <c r="C4221" s="83" t="s">
        <v>66</v>
      </c>
      <c r="D4221" s="81" t="s">
        <v>6757</v>
      </c>
      <c r="E4221" s="154" t="s">
        <v>4756</v>
      </c>
      <c r="F4221" s="154" t="s">
        <v>4756</v>
      </c>
      <c r="G4221" s="83" t="s">
        <v>5798</v>
      </c>
      <c r="H4221" s="83" t="s">
        <v>5799</v>
      </c>
      <c r="I4221" s="83" t="s">
        <v>5800</v>
      </c>
      <c r="J4221" s="83" t="s">
        <v>5801</v>
      </c>
      <c r="K4221" s="83" t="s">
        <v>5785</v>
      </c>
      <c r="L4221" s="84" t="s">
        <v>5875</v>
      </c>
      <c r="M4221" s="84" t="s">
        <v>208</v>
      </c>
      <c r="N4221" s="83">
        <v>3</v>
      </c>
      <c r="O4221" s="83">
        <v>6</v>
      </c>
      <c r="P4221" s="83">
        <v>15</v>
      </c>
      <c r="Q4221" s="253">
        <f t="shared" si="370"/>
        <v>270</v>
      </c>
      <c r="R4221" s="252" t="s">
        <v>5538</v>
      </c>
      <c r="S4221" s="84" t="s">
        <v>5802</v>
      </c>
      <c r="T4221" s="83" t="s">
        <v>5768</v>
      </c>
      <c r="U4221" s="155"/>
      <c r="V4221" s="156" t="s">
        <v>918</v>
      </c>
      <c r="W4221" s="85" t="s">
        <v>558</v>
      </c>
      <c r="X4221" s="156" t="s">
        <v>5769</v>
      </c>
      <c r="Y4221" s="83">
        <v>0.5</v>
      </c>
      <c r="Z4221" s="83">
        <v>1</v>
      </c>
      <c r="AA4221" s="83">
        <v>7</v>
      </c>
      <c r="AB4221" s="253">
        <f t="shared" si="371"/>
        <v>3.5</v>
      </c>
      <c r="AC4221" s="252" t="str">
        <f t="shared" si="369"/>
        <v>DÜŞÜK RİSK</v>
      </c>
      <c r="AD4221" s="81" t="s">
        <v>5770</v>
      </c>
      <c r="AE4221" s="81" t="s">
        <v>5771</v>
      </c>
      <c r="AF4221" s="252" t="s">
        <v>5772</v>
      </c>
      <c r="AG4221" s="83" t="s">
        <v>5787</v>
      </c>
    </row>
    <row r="4222" spans="1:33" ht="140" x14ac:dyDescent="0.45">
      <c r="A4222" s="152">
        <v>4215</v>
      </c>
      <c r="B4222" s="153">
        <v>45848</v>
      </c>
      <c r="C4222" s="83" t="s">
        <v>66</v>
      </c>
      <c r="D4222" s="81" t="s">
        <v>6757</v>
      </c>
      <c r="E4222" s="154" t="s">
        <v>4756</v>
      </c>
      <c r="F4222" s="154" t="s">
        <v>4756</v>
      </c>
      <c r="G4222" s="83" t="s">
        <v>5814</v>
      </c>
      <c r="H4222" s="83" t="s">
        <v>5815</v>
      </c>
      <c r="I4222" s="83" t="s">
        <v>5816</v>
      </c>
      <c r="J4222" s="83" t="s">
        <v>5817</v>
      </c>
      <c r="K4222" s="83" t="s">
        <v>5778</v>
      </c>
      <c r="L4222" s="84" t="s">
        <v>5876</v>
      </c>
      <c r="M4222" s="84" t="s">
        <v>208</v>
      </c>
      <c r="N4222" s="83">
        <v>6</v>
      </c>
      <c r="O4222" s="83">
        <v>6</v>
      </c>
      <c r="P4222" s="83">
        <v>15</v>
      </c>
      <c r="Q4222" s="253">
        <f t="shared" si="370"/>
        <v>540</v>
      </c>
      <c r="R4222" s="252" t="s">
        <v>5538</v>
      </c>
      <c r="S4222" s="84" t="s">
        <v>5818</v>
      </c>
      <c r="T4222" s="83" t="s">
        <v>5768</v>
      </c>
      <c r="U4222" s="155"/>
      <c r="V4222" s="156" t="s">
        <v>918</v>
      </c>
      <c r="W4222" s="85" t="s">
        <v>558</v>
      </c>
      <c r="X4222" s="156" t="s">
        <v>5769</v>
      </c>
      <c r="Y4222" s="83">
        <v>0.5</v>
      </c>
      <c r="Z4222" s="83">
        <v>1</v>
      </c>
      <c r="AA4222" s="83">
        <v>7</v>
      </c>
      <c r="AB4222" s="253">
        <f t="shared" si="371"/>
        <v>3.5</v>
      </c>
      <c r="AC4222" s="252" t="str">
        <f t="shared" si="369"/>
        <v>DÜŞÜK RİSK</v>
      </c>
      <c r="AD4222" s="81" t="s">
        <v>5770</v>
      </c>
      <c r="AE4222" s="81" t="s">
        <v>5771</v>
      </c>
      <c r="AF4222" s="252" t="s">
        <v>5772</v>
      </c>
      <c r="AG4222" s="83" t="s">
        <v>5780</v>
      </c>
    </row>
    <row r="4223" spans="1:33" ht="140" x14ac:dyDescent="0.45">
      <c r="A4223" s="152">
        <v>4216</v>
      </c>
      <c r="B4223" s="153">
        <v>45848</v>
      </c>
      <c r="C4223" s="81" t="s">
        <v>66</v>
      </c>
      <c r="D4223" s="81" t="s">
        <v>6757</v>
      </c>
      <c r="E4223" s="154" t="s">
        <v>4756</v>
      </c>
      <c r="F4223" s="154" t="s">
        <v>4756</v>
      </c>
      <c r="G4223" s="83" t="s">
        <v>5819</v>
      </c>
      <c r="H4223" s="83" t="s">
        <v>5820</v>
      </c>
      <c r="I4223" s="83" t="s">
        <v>5821</v>
      </c>
      <c r="J4223" s="83" t="s">
        <v>5822</v>
      </c>
      <c r="K4223" s="83" t="s">
        <v>5785</v>
      </c>
      <c r="L4223" s="84" t="s">
        <v>5877</v>
      </c>
      <c r="M4223" s="84" t="s">
        <v>208</v>
      </c>
      <c r="N4223" s="83">
        <v>3</v>
      </c>
      <c r="O4223" s="83">
        <v>3</v>
      </c>
      <c r="P4223" s="83">
        <v>7</v>
      </c>
      <c r="Q4223" s="253">
        <f t="shared" si="370"/>
        <v>63</v>
      </c>
      <c r="R4223" s="252" t="s">
        <v>5516</v>
      </c>
      <c r="S4223" s="84" t="s">
        <v>5823</v>
      </c>
      <c r="T4223" s="83" t="s">
        <v>5768</v>
      </c>
      <c r="U4223" s="155"/>
      <c r="V4223" s="156" t="s">
        <v>918</v>
      </c>
      <c r="W4223" s="85" t="s">
        <v>558</v>
      </c>
      <c r="X4223" s="156" t="s">
        <v>5769</v>
      </c>
      <c r="Y4223" s="83">
        <v>1</v>
      </c>
      <c r="Z4223" s="83">
        <v>1</v>
      </c>
      <c r="AA4223" s="83">
        <v>3</v>
      </c>
      <c r="AB4223" s="253">
        <f t="shared" si="371"/>
        <v>3</v>
      </c>
      <c r="AC4223" s="252" t="str">
        <f t="shared" si="369"/>
        <v>DÜŞÜK RİSK</v>
      </c>
      <c r="AD4223" s="81" t="s">
        <v>5770</v>
      </c>
      <c r="AE4223" s="81" t="s">
        <v>5771</v>
      </c>
      <c r="AF4223" s="252" t="s">
        <v>5772</v>
      </c>
      <c r="AG4223" s="83" t="s">
        <v>5787</v>
      </c>
    </row>
    <row r="4224" spans="1:33" ht="140" x14ac:dyDescent="0.45">
      <c r="A4224" s="152">
        <v>4217</v>
      </c>
      <c r="B4224" s="153">
        <v>45848</v>
      </c>
      <c r="C4224" s="83" t="s">
        <v>66</v>
      </c>
      <c r="D4224" s="81" t="s">
        <v>6757</v>
      </c>
      <c r="E4224" s="154" t="s">
        <v>4756</v>
      </c>
      <c r="F4224" s="154" t="s">
        <v>4756</v>
      </c>
      <c r="G4224" s="83" t="s">
        <v>5814</v>
      </c>
      <c r="H4224" s="83" t="s">
        <v>5815</v>
      </c>
      <c r="I4224" s="83" t="s">
        <v>5816</v>
      </c>
      <c r="J4224" s="83" t="s">
        <v>5817</v>
      </c>
      <c r="K4224" s="83" t="s">
        <v>5778</v>
      </c>
      <c r="L4224" s="84" t="s">
        <v>5878</v>
      </c>
      <c r="M4224" s="84" t="s">
        <v>208</v>
      </c>
      <c r="N4224" s="83">
        <v>6</v>
      </c>
      <c r="O4224" s="83">
        <v>6</v>
      </c>
      <c r="P4224" s="83">
        <v>15</v>
      </c>
      <c r="Q4224" s="253">
        <f t="shared" si="370"/>
        <v>540</v>
      </c>
      <c r="R4224" s="252" t="s">
        <v>5538</v>
      </c>
      <c r="S4224" s="84" t="s">
        <v>5818</v>
      </c>
      <c r="T4224" s="83" t="s">
        <v>5768</v>
      </c>
      <c r="U4224" s="155"/>
      <c r="V4224" s="156" t="s">
        <v>918</v>
      </c>
      <c r="W4224" s="85" t="s">
        <v>558</v>
      </c>
      <c r="X4224" s="156" t="s">
        <v>5769</v>
      </c>
      <c r="Y4224" s="83">
        <v>0.5</v>
      </c>
      <c r="Z4224" s="83">
        <v>1</v>
      </c>
      <c r="AA4224" s="83">
        <v>7</v>
      </c>
      <c r="AB4224" s="253">
        <f t="shared" si="371"/>
        <v>3.5</v>
      </c>
      <c r="AC4224" s="252" t="str">
        <f t="shared" si="369"/>
        <v>DÜŞÜK RİSK</v>
      </c>
      <c r="AD4224" s="81" t="s">
        <v>5770</v>
      </c>
      <c r="AE4224" s="81" t="s">
        <v>5771</v>
      </c>
      <c r="AF4224" s="252" t="s">
        <v>5772</v>
      </c>
      <c r="AG4224" s="83" t="s">
        <v>5780</v>
      </c>
    </row>
    <row r="4225" spans="1:33" ht="157.5" x14ac:dyDescent="0.45">
      <c r="A4225" s="152">
        <v>4218</v>
      </c>
      <c r="B4225" s="153">
        <v>45848</v>
      </c>
      <c r="C4225" s="81" t="s">
        <v>66</v>
      </c>
      <c r="D4225" s="81" t="s">
        <v>6757</v>
      </c>
      <c r="E4225" s="154" t="s">
        <v>4756</v>
      </c>
      <c r="F4225" s="154" t="s">
        <v>4756</v>
      </c>
      <c r="G4225" s="83" t="s">
        <v>5788</v>
      </c>
      <c r="H4225" s="83" t="s">
        <v>5789</v>
      </c>
      <c r="I4225" s="83" t="s">
        <v>5790</v>
      </c>
      <c r="J4225" s="83" t="s">
        <v>5791</v>
      </c>
      <c r="K4225" s="83" t="s">
        <v>5785</v>
      </c>
      <c r="L4225" s="84" t="s">
        <v>5879</v>
      </c>
      <c r="M4225" s="84" t="s">
        <v>208</v>
      </c>
      <c r="N4225" s="83">
        <v>3</v>
      </c>
      <c r="O4225" s="83">
        <v>3</v>
      </c>
      <c r="P4225" s="83">
        <v>15</v>
      </c>
      <c r="Q4225" s="253">
        <f t="shared" si="370"/>
        <v>135</v>
      </c>
      <c r="R4225" s="252" t="s">
        <v>5526</v>
      </c>
      <c r="S4225" s="84" t="s">
        <v>5792</v>
      </c>
      <c r="T4225" s="83" t="s">
        <v>5768</v>
      </c>
      <c r="U4225" s="155"/>
      <c r="V4225" s="156" t="s">
        <v>918</v>
      </c>
      <c r="W4225" s="85" t="s">
        <v>558</v>
      </c>
      <c r="X4225" s="156" t="s">
        <v>5769</v>
      </c>
      <c r="Y4225" s="83">
        <v>0.5</v>
      </c>
      <c r="Z4225" s="83">
        <v>1</v>
      </c>
      <c r="AA4225" s="83">
        <v>7</v>
      </c>
      <c r="AB4225" s="253">
        <f t="shared" si="371"/>
        <v>3.5</v>
      </c>
      <c r="AC4225" s="252" t="str">
        <f t="shared" si="369"/>
        <v>DÜŞÜK RİSK</v>
      </c>
      <c r="AD4225" s="81" t="s">
        <v>5770</v>
      </c>
      <c r="AE4225" s="81" t="s">
        <v>5771</v>
      </c>
      <c r="AF4225" s="252" t="s">
        <v>5772</v>
      </c>
      <c r="AG4225" s="83" t="s">
        <v>5787</v>
      </c>
    </row>
    <row r="4226" spans="1:33" ht="175" x14ac:dyDescent="0.45">
      <c r="A4226" s="152">
        <v>4219</v>
      </c>
      <c r="B4226" s="153">
        <v>45848</v>
      </c>
      <c r="C4226" s="83" t="s">
        <v>66</v>
      </c>
      <c r="D4226" s="81" t="s">
        <v>6757</v>
      </c>
      <c r="E4226" s="154" t="s">
        <v>4756</v>
      </c>
      <c r="F4226" s="154" t="s">
        <v>4756</v>
      </c>
      <c r="G4226" s="83" t="s">
        <v>5798</v>
      </c>
      <c r="H4226" s="83" t="s">
        <v>5799</v>
      </c>
      <c r="I4226" s="83" t="s">
        <v>5800</v>
      </c>
      <c r="J4226" s="83" t="s">
        <v>5801</v>
      </c>
      <c r="K4226" s="83" t="s">
        <v>5785</v>
      </c>
      <c r="L4226" s="84" t="s">
        <v>5879</v>
      </c>
      <c r="M4226" s="84" t="s">
        <v>208</v>
      </c>
      <c r="N4226" s="83">
        <v>3</v>
      </c>
      <c r="O4226" s="83">
        <v>6</v>
      </c>
      <c r="P4226" s="83">
        <v>15</v>
      </c>
      <c r="Q4226" s="253">
        <f t="shared" si="370"/>
        <v>270</v>
      </c>
      <c r="R4226" s="252" t="s">
        <v>5538</v>
      </c>
      <c r="S4226" s="84" t="s">
        <v>5802</v>
      </c>
      <c r="T4226" s="83" t="s">
        <v>5768</v>
      </c>
      <c r="U4226" s="155"/>
      <c r="V4226" s="156" t="s">
        <v>918</v>
      </c>
      <c r="W4226" s="85" t="s">
        <v>558</v>
      </c>
      <c r="X4226" s="156" t="s">
        <v>5769</v>
      </c>
      <c r="Y4226" s="83">
        <v>0.5</v>
      </c>
      <c r="Z4226" s="83">
        <v>1</v>
      </c>
      <c r="AA4226" s="83">
        <v>7</v>
      </c>
      <c r="AB4226" s="253">
        <f t="shared" si="371"/>
        <v>3.5</v>
      </c>
      <c r="AC4226" s="252" t="str">
        <f t="shared" si="369"/>
        <v>DÜŞÜK RİSK</v>
      </c>
      <c r="AD4226" s="81" t="s">
        <v>5770</v>
      </c>
      <c r="AE4226" s="81" t="s">
        <v>5771</v>
      </c>
      <c r="AF4226" s="252" t="s">
        <v>5772</v>
      </c>
      <c r="AG4226" s="83" t="s">
        <v>5787</v>
      </c>
    </row>
    <row r="4227" spans="1:33" ht="227.5" x14ac:dyDescent="0.45">
      <c r="A4227" s="152">
        <v>4220</v>
      </c>
      <c r="B4227" s="153">
        <v>45848</v>
      </c>
      <c r="C4227" s="81" t="s">
        <v>66</v>
      </c>
      <c r="D4227" s="81" t="s">
        <v>6757</v>
      </c>
      <c r="E4227" s="154" t="s">
        <v>4756</v>
      </c>
      <c r="F4227" s="154" t="s">
        <v>4756</v>
      </c>
      <c r="G4227" s="83" t="s">
        <v>5808</v>
      </c>
      <c r="H4227" s="83" t="s">
        <v>5809</v>
      </c>
      <c r="I4227" s="83" t="s">
        <v>5810</v>
      </c>
      <c r="J4227" s="83" t="s">
        <v>5811</v>
      </c>
      <c r="K4227" s="83" t="s">
        <v>5766</v>
      </c>
      <c r="L4227" s="84" t="s">
        <v>5880</v>
      </c>
      <c r="M4227" s="84" t="s">
        <v>208</v>
      </c>
      <c r="N4227" s="83">
        <v>3</v>
      </c>
      <c r="O4227" s="83">
        <v>3</v>
      </c>
      <c r="P4227" s="83">
        <v>40</v>
      </c>
      <c r="Q4227" s="253">
        <f t="shared" si="370"/>
        <v>360</v>
      </c>
      <c r="R4227" s="252" t="s">
        <v>5538</v>
      </c>
      <c r="S4227" s="84" t="s">
        <v>5812</v>
      </c>
      <c r="T4227" s="83" t="s">
        <v>5768</v>
      </c>
      <c r="U4227" s="155"/>
      <c r="V4227" s="156" t="s">
        <v>918</v>
      </c>
      <c r="W4227" s="85" t="s">
        <v>558</v>
      </c>
      <c r="X4227" s="156" t="s">
        <v>5769</v>
      </c>
      <c r="Y4227" s="83">
        <v>0.5</v>
      </c>
      <c r="Z4227" s="83">
        <v>1</v>
      </c>
      <c r="AA4227" s="83">
        <v>15</v>
      </c>
      <c r="AB4227" s="253">
        <f t="shared" si="371"/>
        <v>7.5</v>
      </c>
      <c r="AC4227" s="252" t="str">
        <f t="shared" si="369"/>
        <v>DÜŞÜK RİSK</v>
      </c>
      <c r="AD4227" s="81" t="s">
        <v>5770</v>
      </c>
      <c r="AE4227" s="81" t="s">
        <v>5771</v>
      </c>
      <c r="AF4227" s="252" t="s">
        <v>5772</v>
      </c>
      <c r="AG4227" s="83" t="s">
        <v>5813</v>
      </c>
    </row>
    <row r="4228" spans="1:33" ht="227.5" x14ac:dyDescent="0.45">
      <c r="A4228" s="152">
        <v>4221</v>
      </c>
      <c r="B4228" s="153">
        <v>45848</v>
      </c>
      <c r="C4228" s="81" t="s">
        <v>66</v>
      </c>
      <c r="D4228" s="81" t="s">
        <v>6757</v>
      </c>
      <c r="E4228" s="154" t="s">
        <v>4756</v>
      </c>
      <c r="F4228" s="154" t="s">
        <v>4756</v>
      </c>
      <c r="G4228" s="83" t="s">
        <v>5788</v>
      </c>
      <c r="H4228" s="83" t="s">
        <v>5789</v>
      </c>
      <c r="I4228" s="83" t="s">
        <v>5790</v>
      </c>
      <c r="J4228" s="83" t="s">
        <v>5791</v>
      </c>
      <c r="K4228" s="83" t="s">
        <v>5785</v>
      </c>
      <c r="L4228" s="84" t="s">
        <v>5880</v>
      </c>
      <c r="M4228" s="84" t="s">
        <v>208</v>
      </c>
      <c r="N4228" s="83">
        <v>3</v>
      </c>
      <c r="O4228" s="83">
        <v>3</v>
      </c>
      <c r="P4228" s="83">
        <v>15</v>
      </c>
      <c r="Q4228" s="253">
        <f t="shared" si="370"/>
        <v>135</v>
      </c>
      <c r="R4228" s="252" t="s">
        <v>5526</v>
      </c>
      <c r="S4228" s="84" t="s">
        <v>5792</v>
      </c>
      <c r="T4228" s="83" t="s">
        <v>5768</v>
      </c>
      <c r="U4228" s="155"/>
      <c r="V4228" s="156" t="s">
        <v>918</v>
      </c>
      <c r="W4228" s="85" t="s">
        <v>558</v>
      </c>
      <c r="X4228" s="156" t="s">
        <v>5769</v>
      </c>
      <c r="Y4228" s="83">
        <v>0.5</v>
      </c>
      <c r="Z4228" s="83">
        <v>1</v>
      </c>
      <c r="AA4228" s="83">
        <v>7</v>
      </c>
      <c r="AB4228" s="253">
        <f t="shared" si="371"/>
        <v>3.5</v>
      </c>
      <c r="AC4228" s="252" t="str">
        <f t="shared" si="369"/>
        <v>DÜŞÜK RİSK</v>
      </c>
      <c r="AD4228" s="81" t="s">
        <v>5770</v>
      </c>
      <c r="AE4228" s="81" t="s">
        <v>5771</v>
      </c>
      <c r="AF4228" s="252" t="s">
        <v>5772</v>
      </c>
      <c r="AG4228" s="83" t="s">
        <v>5787</v>
      </c>
    </row>
    <row r="4229" spans="1:33" ht="140" x14ac:dyDescent="0.45">
      <c r="A4229" s="152">
        <v>4222</v>
      </c>
      <c r="B4229" s="153">
        <v>45891</v>
      </c>
      <c r="C4229" s="83" t="s">
        <v>66</v>
      </c>
      <c r="D4229" s="81" t="s">
        <v>6757</v>
      </c>
      <c r="E4229" s="154" t="s">
        <v>4756</v>
      </c>
      <c r="F4229" s="154" t="s">
        <v>4756</v>
      </c>
      <c r="G4229" s="83" t="s">
        <v>5814</v>
      </c>
      <c r="H4229" s="83" t="s">
        <v>5815</v>
      </c>
      <c r="I4229" s="83" t="s">
        <v>5816</v>
      </c>
      <c r="J4229" s="83" t="s">
        <v>5817</v>
      </c>
      <c r="K4229" s="83" t="s">
        <v>5778</v>
      </c>
      <c r="L4229" s="84" t="s">
        <v>5881</v>
      </c>
      <c r="M4229" s="84" t="s">
        <v>208</v>
      </c>
      <c r="N4229" s="83">
        <v>6</v>
      </c>
      <c r="O4229" s="83">
        <v>6</v>
      </c>
      <c r="P4229" s="83">
        <v>15</v>
      </c>
      <c r="Q4229" s="253">
        <f t="shared" si="370"/>
        <v>540</v>
      </c>
      <c r="R4229" s="252" t="s">
        <v>5526</v>
      </c>
      <c r="S4229" s="84" t="s">
        <v>5818</v>
      </c>
      <c r="T4229" s="83" t="s">
        <v>5768</v>
      </c>
      <c r="U4229" s="155"/>
      <c r="V4229" s="156" t="s">
        <v>918</v>
      </c>
      <c r="W4229" s="85" t="s">
        <v>558</v>
      </c>
      <c r="X4229" s="156" t="s">
        <v>5769</v>
      </c>
      <c r="Y4229" s="83">
        <v>0.5</v>
      </c>
      <c r="Z4229" s="83">
        <v>1</v>
      </c>
      <c r="AA4229" s="83">
        <v>7</v>
      </c>
      <c r="AB4229" s="253">
        <f t="shared" si="371"/>
        <v>3.5</v>
      </c>
      <c r="AC4229" s="252" t="str">
        <f t="shared" si="369"/>
        <v>DÜŞÜK RİSK</v>
      </c>
      <c r="AD4229" s="81" t="s">
        <v>5770</v>
      </c>
      <c r="AE4229" s="81" t="s">
        <v>5771</v>
      </c>
      <c r="AF4229" s="252" t="s">
        <v>5772</v>
      </c>
      <c r="AG4229" s="83" t="s">
        <v>5780</v>
      </c>
    </row>
    <row r="4230" spans="1:33" ht="140" x14ac:dyDescent="0.45">
      <c r="A4230" s="152">
        <v>4223</v>
      </c>
      <c r="B4230" s="153">
        <v>45891</v>
      </c>
      <c r="C4230" s="83" t="s">
        <v>66</v>
      </c>
      <c r="D4230" s="81" t="s">
        <v>6756</v>
      </c>
      <c r="E4230" s="154" t="s">
        <v>4756</v>
      </c>
      <c r="F4230" s="154" t="s">
        <v>4756</v>
      </c>
      <c r="G4230" s="83" t="s">
        <v>5793</v>
      </c>
      <c r="H4230" s="83" t="s">
        <v>5794</v>
      </c>
      <c r="I4230" s="83" t="s">
        <v>5795</v>
      </c>
      <c r="J4230" s="83" t="s">
        <v>5796</v>
      </c>
      <c r="K4230" s="83" t="s">
        <v>5785</v>
      </c>
      <c r="L4230" s="84" t="s">
        <v>5881</v>
      </c>
      <c r="M4230" s="84" t="s">
        <v>208</v>
      </c>
      <c r="N4230" s="83">
        <v>3</v>
      </c>
      <c r="O4230" s="83">
        <v>3</v>
      </c>
      <c r="P4230" s="83">
        <v>15</v>
      </c>
      <c r="Q4230" s="253">
        <f t="shared" si="370"/>
        <v>135</v>
      </c>
      <c r="R4230" s="252" t="s">
        <v>5526</v>
      </c>
      <c r="S4230" s="84" t="s">
        <v>5797</v>
      </c>
      <c r="T4230" s="83" t="s">
        <v>5768</v>
      </c>
      <c r="U4230" s="155"/>
      <c r="V4230" s="156" t="s">
        <v>918</v>
      </c>
      <c r="W4230" s="85" t="s">
        <v>558</v>
      </c>
      <c r="X4230" s="156" t="s">
        <v>5769</v>
      </c>
      <c r="Y4230" s="83">
        <v>0.5</v>
      </c>
      <c r="Z4230" s="83">
        <v>1</v>
      </c>
      <c r="AA4230" s="83">
        <v>7</v>
      </c>
      <c r="AB4230" s="253">
        <f t="shared" si="371"/>
        <v>3.5</v>
      </c>
      <c r="AC4230" s="252" t="str">
        <f t="shared" si="369"/>
        <v>DÜŞÜK RİSK</v>
      </c>
      <c r="AD4230" s="81" t="s">
        <v>5770</v>
      </c>
      <c r="AE4230" s="81" t="s">
        <v>5771</v>
      </c>
      <c r="AF4230" s="252" t="s">
        <v>5772</v>
      </c>
      <c r="AG4230" s="83" t="s">
        <v>5773</v>
      </c>
    </row>
    <row r="4231" spans="1:33" ht="140" x14ac:dyDescent="0.45">
      <c r="A4231" s="152">
        <v>4224</v>
      </c>
      <c r="B4231" s="153">
        <v>45891</v>
      </c>
      <c r="C4231" s="83" t="s">
        <v>66</v>
      </c>
      <c r="D4231" s="81" t="s">
        <v>6757</v>
      </c>
      <c r="E4231" s="154" t="s">
        <v>4756</v>
      </c>
      <c r="F4231" s="154" t="s">
        <v>4756</v>
      </c>
      <c r="G4231" s="83" t="s">
        <v>5814</v>
      </c>
      <c r="H4231" s="83" t="s">
        <v>5815</v>
      </c>
      <c r="I4231" s="83" t="s">
        <v>5816</v>
      </c>
      <c r="J4231" s="83" t="s">
        <v>5817</v>
      </c>
      <c r="K4231" s="83" t="s">
        <v>5778</v>
      </c>
      <c r="L4231" s="84" t="s">
        <v>5882</v>
      </c>
      <c r="M4231" s="84" t="s">
        <v>208</v>
      </c>
      <c r="N4231" s="83">
        <v>6</v>
      </c>
      <c r="O4231" s="83">
        <v>6</v>
      </c>
      <c r="P4231" s="83">
        <v>15</v>
      </c>
      <c r="Q4231" s="253">
        <f t="shared" si="370"/>
        <v>540</v>
      </c>
      <c r="R4231" s="252" t="s">
        <v>5538</v>
      </c>
      <c r="S4231" s="84" t="s">
        <v>5818</v>
      </c>
      <c r="T4231" s="83" t="s">
        <v>5768</v>
      </c>
      <c r="U4231" s="155"/>
      <c r="V4231" s="156" t="s">
        <v>918</v>
      </c>
      <c r="W4231" s="85" t="s">
        <v>558</v>
      </c>
      <c r="X4231" s="156" t="s">
        <v>5769</v>
      </c>
      <c r="Y4231" s="83">
        <v>0.5</v>
      </c>
      <c r="Z4231" s="83">
        <v>1</v>
      </c>
      <c r="AA4231" s="83">
        <v>7</v>
      </c>
      <c r="AB4231" s="253">
        <f t="shared" si="371"/>
        <v>3.5</v>
      </c>
      <c r="AC4231" s="252" t="str">
        <f t="shared" si="369"/>
        <v>DÜŞÜK RİSK</v>
      </c>
      <c r="AD4231" s="81" t="s">
        <v>5770</v>
      </c>
      <c r="AE4231" s="81" t="s">
        <v>5771</v>
      </c>
      <c r="AF4231" s="252" t="s">
        <v>5772</v>
      </c>
      <c r="AG4231" s="83" t="s">
        <v>5780</v>
      </c>
    </row>
    <row r="4232" spans="1:33" ht="157.5" x14ac:dyDescent="0.45">
      <c r="A4232" s="152">
        <v>4225</v>
      </c>
      <c r="B4232" s="153">
        <v>45891</v>
      </c>
      <c r="C4232" s="81" t="s">
        <v>66</v>
      </c>
      <c r="D4232" s="81" t="s">
        <v>6757</v>
      </c>
      <c r="E4232" s="154" t="s">
        <v>4756</v>
      </c>
      <c r="F4232" s="154" t="s">
        <v>4756</v>
      </c>
      <c r="G4232" s="83" t="s">
        <v>5788</v>
      </c>
      <c r="H4232" s="83" t="s">
        <v>5789</v>
      </c>
      <c r="I4232" s="83" t="s">
        <v>5790</v>
      </c>
      <c r="J4232" s="83" t="s">
        <v>5791</v>
      </c>
      <c r="K4232" s="83" t="s">
        <v>5785</v>
      </c>
      <c r="L4232" s="84" t="s">
        <v>5883</v>
      </c>
      <c r="M4232" s="84" t="s">
        <v>208</v>
      </c>
      <c r="N4232" s="83">
        <v>3</v>
      </c>
      <c r="O4232" s="83">
        <v>3</v>
      </c>
      <c r="P4232" s="83">
        <v>15</v>
      </c>
      <c r="Q4232" s="253">
        <f t="shared" si="370"/>
        <v>135</v>
      </c>
      <c r="R4232" s="252" t="s">
        <v>5526</v>
      </c>
      <c r="S4232" s="84" t="s">
        <v>5792</v>
      </c>
      <c r="T4232" s="83" t="s">
        <v>5768</v>
      </c>
      <c r="U4232" s="155"/>
      <c r="V4232" s="156" t="s">
        <v>918</v>
      </c>
      <c r="W4232" s="85" t="s">
        <v>558</v>
      </c>
      <c r="X4232" s="156" t="s">
        <v>5769</v>
      </c>
      <c r="Y4232" s="83">
        <v>0.5</v>
      </c>
      <c r="Z4232" s="83">
        <v>1</v>
      </c>
      <c r="AA4232" s="83">
        <v>7</v>
      </c>
      <c r="AB4232" s="253">
        <f t="shared" si="371"/>
        <v>3.5</v>
      </c>
      <c r="AC4232" s="252" t="str">
        <f t="shared" si="369"/>
        <v>DÜŞÜK RİSK</v>
      </c>
      <c r="AD4232" s="81" t="s">
        <v>5770</v>
      </c>
      <c r="AE4232" s="81" t="s">
        <v>5771</v>
      </c>
      <c r="AF4232" s="252" t="s">
        <v>5772</v>
      </c>
      <c r="AG4232" s="83" t="s">
        <v>5787</v>
      </c>
    </row>
    <row r="4233" spans="1:33" ht="175" x14ac:dyDescent="0.45">
      <c r="A4233" s="152">
        <v>4226</v>
      </c>
      <c r="B4233" s="153">
        <v>45891</v>
      </c>
      <c r="C4233" s="83" t="s">
        <v>66</v>
      </c>
      <c r="D4233" s="81" t="s">
        <v>6757</v>
      </c>
      <c r="E4233" s="154" t="s">
        <v>4756</v>
      </c>
      <c r="F4233" s="154" t="s">
        <v>4756</v>
      </c>
      <c r="G4233" s="83" t="s">
        <v>5798</v>
      </c>
      <c r="H4233" s="83" t="s">
        <v>5799</v>
      </c>
      <c r="I4233" s="83" t="s">
        <v>5800</v>
      </c>
      <c r="J4233" s="83" t="s">
        <v>5801</v>
      </c>
      <c r="K4233" s="83" t="s">
        <v>5785</v>
      </c>
      <c r="L4233" s="84" t="s">
        <v>5883</v>
      </c>
      <c r="M4233" s="84" t="s">
        <v>208</v>
      </c>
      <c r="N4233" s="83">
        <v>3</v>
      </c>
      <c r="O4233" s="83">
        <v>6</v>
      </c>
      <c r="P4233" s="83">
        <v>15</v>
      </c>
      <c r="Q4233" s="253">
        <f t="shared" si="370"/>
        <v>270</v>
      </c>
      <c r="R4233" s="252" t="s">
        <v>5538</v>
      </c>
      <c r="S4233" s="84" t="s">
        <v>5802</v>
      </c>
      <c r="T4233" s="83" t="s">
        <v>5768</v>
      </c>
      <c r="U4233" s="155"/>
      <c r="V4233" s="156" t="s">
        <v>918</v>
      </c>
      <c r="W4233" s="85" t="s">
        <v>558</v>
      </c>
      <c r="X4233" s="156" t="s">
        <v>5769</v>
      </c>
      <c r="Y4233" s="83">
        <v>0.5</v>
      </c>
      <c r="Z4233" s="83">
        <v>1</v>
      </c>
      <c r="AA4233" s="83">
        <v>7</v>
      </c>
      <c r="AB4233" s="253">
        <f t="shared" si="371"/>
        <v>3.5</v>
      </c>
      <c r="AC4233" s="252" t="str">
        <f t="shared" si="369"/>
        <v>DÜŞÜK RİSK</v>
      </c>
      <c r="AD4233" s="81" t="s">
        <v>5770</v>
      </c>
      <c r="AE4233" s="81" t="s">
        <v>5771</v>
      </c>
      <c r="AF4233" s="252" t="s">
        <v>5772</v>
      </c>
      <c r="AG4233" s="83" t="s">
        <v>5787</v>
      </c>
    </row>
    <row r="4234" spans="1:33" ht="140" x14ac:dyDescent="0.45">
      <c r="A4234" s="152">
        <v>4227</v>
      </c>
      <c r="B4234" s="153">
        <v>45891</v>
      </c>
      <c r="C4234" s="83" t="s">
        <v>66</v>
      </c>
      <c r="D4234" s="81" t="s">
        <v>6757</v>
      </c>
      <c r="E4234" s="154" t="s">
        <v>4756</v>
      </c>
      <c r="F4234" s="154" t="s">
        <v>4756</v>
      </c>
      <c r="G4234" s="83" t="s">
        <v>5814</v>
      </c>
      <c r="H4234" s="83" t="s">
        <v>5815</v>
      </c>
      <c r="I4234" s="83" t="s">
        <v>5816</v>
      </c>
      <c r="J4234" s="83" t="s">
        <v>5817</v>
      </c>
      <c r="K4234" s="83" t="s">
        <v>5778</v>
      </c>
      <c r="L4234" s="84" t="s">
        <v>5884</v>
      </c>
      <c r="M4234" s="84" t="s">
        <v>208</v>
      </c>
      <c r="N4234" s="83">
        <v>6</v>
      </c>
      <c r="O4234" s="83">
        <v>6</v>
      </c>
      <c r="P4234" s="83">
        <v>15</v>
      </c>
      <c r="Q4234" s="253">
        <f t="shared" si="370"/>
        <v>540</v>
      </c>
      <c r="R4234" s="252" t="s">
        <v>5538</v>
      </c>
      <c r="S4234" s="84" t="s">
        <v>5818</v>
      </c>
      <c r="T4234" s="83" t="s">
        <v>5768</v>
      </c>
      <c r="U4234" s="155"/>
      <c r="V4234" s="156" t="s">
        <v>918</v>
      </c>
      <c r="W4234" s="85" t="s">
        <v>558</v>
      </c>
      <c r="X4234" s="156" t="s">
        <v>5769</v>
      </c>
      <c r="Y4234" s="83">
        <v>0.5</v>
      </c>
      <c r="Z4234" s="83">
        <v>1</v>
      </c>
      <c r="AA4234" s="83">
        <v>7</v>
      </c>
      <c r="AB4234" s="253">
        <f t="shared" si="371"/>
        <v>3.5</v>
      </c>
      <c r="AC4234" s="252" t="str">
        <f t="shared" si="369"/>
        <v>DÜŞÜK RİSK</v>
      </c>
      <c r="AD4234" s="81" t="s">
        <v>5770</v>
      </c>
      <c r="AE4234" s="81" t="s">
        <v>5771</v>
      </c>
      <c r="AF4234" s="252" t="s">
        <v>5772</v>
      </c>
      <c r="AG4234" s="83" t="s">
        <v>5780</v>
      </c>
    </row>
    <row r="4235" spans="1:33" ht="140" x14ac:dyDescent="0.45">
      <c r="A4235" s="152">
        <v>4228</v>
      </c>
      <c r="B4235" s="153">
        <v>45891</v>
      </c>
      <c r="C4235" s="81" t="s">
        <v>66</v>
      </c>
      <c r="D4235" s="81" t="s">
        <v>6757</v>
      </c>
      <c r="E4235" s="154" t="s">
        <v>4756</v>
      </c>
      <c r="F4235" s="154" t="s">
        <v>4756</v>
      </c>
      <c r="G4235" s="83" t="s">
        <v>5819</v>
      </c>
      <c r="H4235" s="83" t="s">
        <v>5820</v>
      </c>
      <c r="I4235" s="83" t="s">
        <v>5821</v>
      </c>
      <c r="J4235" s="83" t="s">
        <v>5822</v>
      </c>
      <c r="K4235" s="83" t="s">
        <v>5785</v>
      </c>
      <c r="L4235" s="84" t="s">
        <v>5884</v>
      </c>
      <c r="M4235" s="84" t="s">
        <v>208</v>
      </c>
      <c r="N4235" s="83">
        <v>3</v>
      </c>
      <c r="O4235" s="83">
        <v>3</v>
      </c>
      <c r="P4235" s="83">
        <v>7</v>
      </c>
      <c r="Q4235" s="253">
        <f t="shared" si="370"/>
        <v>63</v>
      </c>
      <c r="R4235" s="252" t="s">
        <v>5516</v>
      </c>
      <c r="S4235" s="84" t="s">
        <v>5823</v>
      </c>
      <c r="T4235" s="83" t="s">
        <v>5768</v>
      </c>
      <c r="U4235" s="155"/>
      <c r="V4235" s="156" t="s">
        <v>918</v>
      </c>
      <c r="W4235" s="85" t="s">
        <v>558</v>
      </c>
      <c r="X4235" s="156" t="s">
        <v>5769</v>
      </c>
      <c r="Y4235" s="83">
        <v>1</v>
      </c>
      <c r="Z4235" s="83">
        <v>1</v>
      </c>
      <c r="AA4235" s="83">
        <v>3</v>
      </c>
      <c r="AB4235" s="253">
        <f t="shared" si="371"/>
        <v>3</v>
      </c>
      <c r="AC4235" s="252" t="str">
        <f t="shared" si="369"/>
        <v>DÜŞÜK RİSK</v>
      </c>
      <c r="AD4235" s="81" t="s">
        <v>5770</v>
      </c>
      <c r="AE4235" s="81" t="s">
        <v>5771</v>
      </c>
      <c r="AF4235" s="252" t="s">
        <v>5772</v>
      </c>
      <c r="AG4235" s="83" t="s">
        <v>5787</v>
      </c>
    </row>
    <row r="4236" spans="1:33" ht="140" x14ac:dyDescent="0.45">
      <c r="A4236" s="152">
        <v>4229</v>
      </c>
      <c r="B4236" s="153">
        <v>45891</v>
      </c>
      <c r="C4236" s="83" t="s">
        <v>66</v>
      </c>
      <c r="D4236" s="81" t="s">
        <v>6752</v>
      </c>
      <c r="E4236" s="154" t="s">
        <v>4756</v>
      </c>
      <c r="F4236" s="154" t="s">
        <v>4756</v>
      </c>
      <c r="G4236" s="83" t="s">
        <v>5781</v>
      </c>
      <c r="H4236" s="83" t="s">
        <v>5782</v>
      </c>
      <c r="I4236" s="83" t="s">
        <v>5783</v>
      </c>
      <c r="J4236" s="83" t="s">
        <v>5784</v>
      </c>
      <c r="K4236" s="83" t="s">
        <v>5785</v>
      </c>
      <c r="L4236" s="84" t="s">
        <v>5885</v>
      </c>
      <c r="M4236" s="84" t="s">
        <v>208</v>
      </c>
      <c r="N4236" s="83">
        <v>3</v>
      </c>
      <c r="O4236" s="83">
        <v>6</v>
      </c>
      <c r="P4236" s="83">
        <v>7</v>
      </c>
      <c r="Q4236" s="253">
        <f t="shared" si="370"/>
        <v>126</v>
      </c>
      <c r="R4236" s="252" t="s">
        <v>5526</v>
      </c>
      <c r="S4236" s="84" t="s">
        <v>5786</v>
      </c>
      <c r="T4236" s="83" t="s">
        <v>5768</v>
      </c>
      <c r="U4236" s="155"/>
      <c r="V4236" s="156" t="s">
        <v>918</v>
      </c>
      <c r="W4236" s="85" t="s">
        <v>558</v>
      </c>
      <c r="X4236" s="156" t="s">
        <v>5769</v>
      </c>
      <c r="Y4236" s="83">
        <v>1</v>
      </c>
      <c r="Z4236" s="83">
        <v>1</v>
      </c>
      <c r="AA4236" s="83">
        <v>3</v>
      </c>
      <c r="AB4236" s="253">
        <f t="shared" si="371"/>
        <v>3</v>
      </c>
      <c r="AC4236" s="252" t="str">
        <f t="shared" si="369"/>
        <v>DÜŞÜK RİSK</v>
      </c>
      <c r="AD4236" s="81" t="s">
        <v>5770</v>
      </c>
      <c r="AE4236" s="81" t="s">
        <v>5771</v>
      </c>
      <c r="AF4236" s="252" t="s">
        <v>5772</v>
      </c>
      <c r="AG4236" s="83" t="s">
        <v>5787</v>
      </c>
    </row>
    <row r="4237" spans="1:33" ht="140" x14ac:dyDescent="0.45">
      <c r="A4237" s="152">
        <v>4230</v>
      </c>
      <c r="B4237" s="153">
        <v>45891</v>
      </c>
      <c r="C4237" s="83" t="s">
        <v>72</v>
      </c>
      <c r="D4237" s="81" t="s">
        <v>130</v>
      </c>
      <c r="E4237" s="154" t="s">
        <v>4756</v>
      </c>
      <c r="F4237" s="154" t="s">
        <v>4756</v>
      </c>
      <c r="G4237" s="83" t="s">
        <v>5803</v>
      </c>
      <c r="H4237" s="83" t="s">
        <v>5804</v>
      </c>
      <c r="I4237" s="83" t="s">
        <v>5805</v>
      </c>
      <c r="J4237" s="83" t="s">
        <v>5806</v>
      </c>
      <c r="K4237" s="83" t="s">
        <v>5785</v>
      </c>
      <c r="L4237" s="84" t="s">
        <v>5886</v>
      </c>
      <c r="M4237" s="84" t="s">
        <v>208</v>
      </c>
      <c r="N4237" s="83">
        <v>3</v>
      </c>
      <c r="O4237" s="83">
        <v>3</v>
      </c>
      <c r="P4237" s="83">
        <v>15</v>
      </c>
      <c r="Q4237" s="253">
        <f t="shared" si="370"/>
        <v>135</v>
      </c>
      <c r="R4237" s="252" t="s">
        <v>5526</v>
      </c>
      <c r="S4237" s="84" t="s">
        <v>5807</v>
      </c>
      <c r="T4237" s="83" t="s">
        <v>5768</v>
      </c>
      <c r="U4237" s="155"/>
      <c r="V4237" s="156" t="s">
        <v>918</v>
      </c>
      <c r="W4237" s="85" t="s">
        <v>558</v>
      </c>
      <c r="X4237" s="156" t="s">
        <v>5769</v>
      </c>
      <c r="Y4237" s="83">
        <v>0.5</v>
      </c>
      <c r="Z4237" s="83">
        <v>1</v>
      </c>
      <c r="AA4237" s="83">
        <v>7</v>
      </c>
      <c r="AB4237" s="253">
        <f t="shared" si="371"/>
        <v>3.5</v>
      </c>
      <c r="AC4237" s="252" t="str">
        <f t="shared" si="369"/>
        <v>DÜŞÜK RİSK</v>
      </c>
      <c r="AD4237" s="81" t="s">
        <v>5770</v>
      </c>
      <c r="AE4237" s="81" t="s">
        <v>5771</v>
      </c>
      <c r="AF4237" s="252" t="s">
        <v>5772</v>
      </c>
      <c r="AG4237" s="83" t="s">
        <v>5787</v>
      </c>
    </row>
    <row r="4238" spans="1:33" ht="140" x14ac:dyDescent="0.45">
      <c r="A4238" s="152">
        <v>4231</v>
      </c>
      <c r="B4238" s="153">
        <v>45891</v>
      </c>
      <c r="C4238" s="83" t="s">
        <v>66</v>
      </c>
      <c r="D4238" s="81" t="s">
        <v>6757</v>
      </c>
      <c r="E4238" s="154" t="s">
        <v>4756</v>
      </c>
      <c r="F4238" s="154" t="s">
        <v>4756</v>
      </c>
      <c r="G4238" s="83" t="s">
        <v>5814</v>
      </c>
      <c r="H4238" s="83" t="s">
        <v>5815</v>
      </c>
      <c r="I4238" s="83" t="s">
        <v>5816</v>
      </c>
      <c r="J4238" s="83" t="s">
        <v>5817</v>
      </c>
      <c r="K4238" s="83" t="s">
        <v>5778</v>
      </c>
      <c r="L4238" s="84" t="s">
        <v>5887</v>
      </c>
      <c r="M4238" s="84" t="s">
        <v>208</v>
      </c>
      <c r="N4238" s="83">
        <v>6</v>
      </c>
      <c r="O4238" s="83">
        <v>6</v>
      </c>
      <c r="P4238" s="83">
        <v>15</v>
      </c>
      <c r="Q4238" s="253">
        <f t="shared" si="370"/>
        <v>540</v>
      </c>
      <c r="R4238" s="252" t="s">
        <v>5538</v>
      </c>
      <c r="S4238" s="84" t="s">
        <v>5818</v>
      </c>
      <c r="T4238" s="83" t="s">
        <v>5768</v>
      </c>
      <c r="U4238" s="155"/>
      <c r="V4238" s="156" t="s">
        <v>918</v>
      </c>
      <c r="W4238" s="85" t="s">
        <v>558</v>
      </c>
      <c r="X4238" s="156" t="s">
        <v>5769</v>
      </c>
      <c r="Y4238" s="83">
        <v>0.5</v>
      </c>
      <c r="Z4238" s="83">
        <v>1</v>
      </c>
      <c r="AA4238" s="83">
        <v>7</v>
      </c>
      <c r="AB4238" s="253">
        <f t="shared" si="371"/>
        <v>3.5</v>
      </c>
      <c r="AC4238" s="252" t="str">
        <f t="shared" si="369"/>
        <v>DÜŞÜK RİSK</v>
      </c>
      <c r="AD4238" s="81" t="s">
        <v>5770</v>
      </c>
      <c r="AE4238" s="81" t="s">
        <v>5771</v>
      </c>
      <c r="AF4238" s="252" t="s">
        <v>5772</v>
      </c>
      <c r="AG4238" s="83" t="s">
        <v>5780</v>
      </c>
    </row>
    <row r="4239" spans="1:33" ht="157.5" x14ac:dyDescent="0.45">
      <c r="A4239" s="152">
        <v>4232</v>
      </c>
      <c r="B4239" s="153">
        <v>45891</v>
      </c>
      <c r="C4239" s="81" t="s">
        <v>66</v>
      </c>
      <c r="D4239" s="81" t="s">
        <v>6757</v>
      </c>
      <c r="E4239" s="154" t="s">
        <v>4756</v>
      </c>
      <c r="F4239" s="154" t="s">
        <v>4756</v>
      </c>
      <c r="G4239" s="83" t="s">
        <v>5788</v>
      </c>
      <c r="H4239" s="83" t="s">
        <v>5789</v>
      </c>
      <c r="I4239" s="83" t="s">
        <v>5790</v>
      </c>
      <c r="J4239" s="83" t="s">
        <v>5791</v>
      </c>
      <c r="K4239" s="83" t="s">
        <v>5785</v>
      </c>
      <c r="L4239" s="84" t="s">
        <v>5887</v>
      </c>
      <c r="M4239" s="84" t="s">
        <v>208</v>
      </c>
      <c r="N4239" s="83">
        <v>3</v>
      </c>
      <c r="O4239" s="83">
        <v>3</v>
      </c>
      <c r="P4239" s="83">
        <v>15</v>
      </c>
      <c r="Q4239" s="253">
        <f t="shared" si="370"/>
        <v>135</v>
      </c>
      <c r="R4239" s="252" t="s">
        <v>5526</v>
      </c>
      <c r="S4239" s="84" t="s">
        <v>5792</v>
      </c>
      <c r="T4239" s="83" t="s">
        <v>5768</v>
      </c>
      <c r="U4239" s="155"/>
      <c r="V4239" s="156" t="s">
        <v>918</v>
      </c>
      <c r="W4239" s="85" t="s">
        <v>558</v>
      </c>
      <c r="X4239" s="156" t="s">
        <v>5769</v>
      </c>
      <c r="Y4239" s="83">
        <v>0.5</v>
      </c>
      <c r="Z4239" s="83">
        <v>1</v>
      </c>
      <c r="AA4239" s="83">
        <v>7</v>
      </c>
      <c r="AB4239" s="253">
        <f t="shared" si="371"/>
        <v>3.5</v>
      </c>
      <c r="AC4239" s="252" t="str">
        <f t="shared" si="369"/>
        <v>DÜŞÜK RİSK</v>
      </c>
      <c r="AD4239" s="81" t="s">
        <v>5770</v>
      </c>
      <c r="AE4239" s="81" t="s">
        <v>5771</v>
      </c>
      <c r="AF4239" s="252" t="s">
        <v>5772</v>
      </c>
      <c r="AG4239" s="83" t="s">
        <v>5787</v>
      </c>
    </row>
    <row r="4240" spans="1:33" ht="140" x14ac:dyDescent="0.45">
      <c r="A4240" s="152">
        <v>4233</v>
      </c>
      <c r="B4240" s="153">
        <v>45891</v>
      </c>
      <c r="C4240" s="81" t="s">
        <v>66</v>
      </c>
      <c r="D4240" s="81" t="s">
        <v>6757</v>
      </c>
      <c r="E4240" s="154" t="s">
        <v>4756</v>
      </c>
      <c r="F4240" s="154" t="s">
        <v>4756</v>
      </c>
      <c r="G4240" s="83" t="s">
        <v>5819</v>
      </c>
      <c r="H4240" s="83" t="s">
        <v>5820</v>
      </c>
      <c r="I4240" s="83" t="s">
        <v>5821</v>
      </c>
      <c r="J4240" s="83" t="s">
        <v>5822</v>
      </c>
      <c r="K4240" s="83" t="s">
        <v>5785</v>
      </c>
      <c r="L4240" s="84" t="s">
        <v>5887</v>
      </c>
      <c r="M4240" s="84" t="s">
        <v>208</v>
      </c>
      <c r="N4240" s="83">
        <v>3</v>
      </c>
      <c r="O4240" s="83">
        <v>3</v>
      </c>
      <c r="P4240" s="83">
        <v>7</v>
      </c>
      <c r="Q4240" s="253">
        <f t="shared" si="370"/>
        <v>63</v>
      </c>
      <c r="R4240" s="252" t="s">
        <v>5516</v>
      </c>
      <c r="S4240" s="84" t="s">
        <v>5823</v>
      </c>
      <c r="T4240" s="83" t="s">
        <v>5768</v>
      </c>
      <c r="U4240" s="155"/>
      <c r="V4240" s="156" t="s">
        <v>918</v>
      </c>
      <c r="W4240" s="85" t="s">
        <v>558</v>
      </c>
      <c r="X4240" s="156" t="s">
        <v>5769</v>
      </c>
      <c r="Y4240" s="83">
        <v>1</v>
      </c>
      <c r="Z4240" s="83">
        <v>1</v>
      </c>
      <c r="AA4240" s="83">
        <v>3</v>
      </c>
      <c r="AB4240" s="253">
        <f t="shared" si="371"/>
        <v>3</v>
      </c>
      <c r="AC4240" s="252" t="str">
        <f t="shared" si="369"/>
        <v>DÜŞÜK RİSK</v>
      </c>
      <c r="AD4240" s="81" t="s">
        <v>5770</v>
      </c>
      <c r="AE4240" s="81" t="s">
        <v>5771</v>
      </c>
      <c r="AF4240" s="252" t="s">
        <v>5772</v>
      </c>
      <c r="AG4240" s="83" t="s">
        <v>5787</v>
      </c>
    </row>
    <row r="4241" spans="1:33" ht="140" x14ac:dyDescent="0.45">
      <c r="A4241" s="152">
        <v>4234</v>
      </c>
      <c r="B4241" s="153">
        <v>45891</v>
      </c>
      <c r="C4241" s="81" t="s">
        <v>66</v>
      </c>
      <c r="D4241" s="81" t="s">
        <v>6755</v>
      </c>
      <c r="E4241" s="154" t="s">
        <v>4756</v>
      </c>
      <c r="F4241" s="154" t="s">
        <v>4756</v>
      </c>
      <c r="G4241" s="83" t="s">
        <v>5762</v>
      </c>
      <c r="H4241" s="83" t="s">
        <v>5763</v>
      </c>
      <c r="I4241" s="83" t="s">
        <v>5764</v>
      </c>
      <c r="J4241" s="83" t="s">
        <v>5765</v>
      </c>
      <c r="K4241" s="83" t="s">
        <v>5766</v>
      </c>
      <c r="L4241" s="84" t="s">
        <v>5888</v>
      </c>
      <c r="M4241" s="84" t="s">
        <v>208</v>
      </c>
      <c r="N4241" s="83">
        <v>3</v>
      </c>
      <c r="O4241" s="83">
        <v>3</v>
      </c>
      <c r="P4241" s="83">
        <v>40</v>
      </c>
      <c r="Q4241" s="253">
        <f t="shared" si="370"/>
        <v>360</v>
      </c>
      <c r="R4241" s="252" t="s">
        <v>5538</v>
      </c>
      <c r="S4241" s="84" t="s">
        <v>5767</v>
      </c>
      <c r="T4241" s="83" t="s">
        <v>5768</v>
      </c>
      <c r="U4241" s="155"/>
      <c r="V4241" s="156" t="s">
        <v>918</v>
      </c>
      <c r="W4241" s="85" t="s">
        <v>558</v>
      </c>
      <c r="X4241" s="156" t="s">
        <v>5769</v>
      </c>
      <c r="Y4241" s="83">
        <v>0.5</v>
      </c>
      <c r="Z4241" s="83">
        <v>1</v>
      </c>
      <c r="AA4241" s="83">
        <v>15</v>
      </c>
      <c r="AB4241" s="253">
        <f t="shared" si="371"/>
        <v>7.5</v>
      </c>
      <c r="AC4241" s="252" t="str">
        <f t="shared" si="369"/>
        <v>DÜŞÜK RİSK</v>
      </c>
      <c r="AD4241" s="81" t="s">
        <v>5770</v>
      </c>
      <c r="AE4241" s="81" t="s">
        <v>5771</v>
      </c>
      <c r="AF4241" s="252" t="s">
        <v>5772</v>
      </c>
      <c r="AG4241" s="83" t="s">
        <v>5773</v>
      </c>
    </row>
    <row r="4242" spans="1:33" ht="140" x14ac:dyDescent="0.45">
      <c r="A4242" s="152">
        <v>4235</v>
      </c>
      <c r="B4242" s="153">
        <v>45891</v>
      </c>
      <c r="C4242" s="83" t="s">
        <v>72</v>
      </c>
      <c r="D4242" s="81" t="s">
        <v>155</v>
      </c>
      <c r="E4242" s="154" t="s">
        <v>4756</v>
      </c>
      <c r="F4242" s="154" t="s">
        <v>4756</v>
      </c>
      <c r="G4242" s="83" t="s">
        <v>5774</v>
      </c>
      <c r="H4242" s="83" t="s">
        <v>5775</v>
      </c>
      <c r="I4242" s="83" t="s">
        <v>5776</v>
      </c>
      <c r="J4242" s="83" t="s">
        <v>5777</v>
      </c>
      <c r="K4242" s="83" t="s">
        <v>5778</v>
      </c>
      <c r="L4242" s="84" t="s">
        <v>5888</v>
      </c>
      <c r="M4242" s="84" t="s">
        <v>208</v>
      </c>
      <c r="N4242" s="83">
        <v>3</v>
      </c>
      <c r="O4242" s="83">
        <v>6</v>
      </c>
      <c r="P4242" s="83">
        <v>15</v>
      </c>
      <c r="Q4242" s="253">
        <f t="shared" si="370"/>
        <v>270</v>
      </c>
      <c r="R4242" s="252" t="s">
        <v>5538</v>
      </c>
      <c r="S4242" s="84" t="s">
        <v>5779</v>
      </c>
      <c r="T4242" s="83" t="s">
        <v>5768</v>
      </c>
      <c r="U4242" s="155"/>
      <c r="V4242" s="156" t="s">
        <v>918</v>
      </c>
      <c r="W4242" s="85" t="s">
        <v>558</v>
      </c>
      <c r="X4242" s="156" t="s">
        <v>5769</v>
      </c>
      <c r="Y4242" s="83">
        <v>0.5</v>
      </c>
      <c r="Z4242" s="83">
        <v>1</v>
      </c>
      <c r="AA4242" s="83">
        <v>7</v>
      </c>
      <c r="AB4242" s="253">
        <f t="shared" si="371"/>
        <v>3.5</v>
      </c>
      <c r="AC4242" s="252" t="str">
        <f t="shared" si="369"/>
        <v>DÜŞÜK RİSK</v>
      </c>
      <c r="AD4242" s="81" t="s">
        <v>5770</v>
      </c>
      <c r="AE4242" s="81" t="s">
        <v>5771</v>
      </c>
      <c r="AF4242" s="252" t="s">
        <v>5772</v>
      </c>
      <c r="AG4242" s="83" t="s">
        <v>5780</v>
      </c>
    </row>
    <row r="4243" spans="1:33" ht="140" x14ac:dyDescent="0.45">
      <c r="A4243" s="152">
        <v>4236</v>
      </c>
      <c r="B4243" s="153">
        <v>45891</v>
      </c>
      <c r="C4243" s="83" t="s">
        <v>72</v>
      </c>
      <c r="D4243" s="81" t="s">
        <v>130</v>
      </c>
      <c r="E4243" s="154" t="s">
        <v>4756</v>
      </c>
      <c r="F4243" s="154" t="s">
        <v>4756</v>
      </c>
      <c r="G4243" s="83" t="s">
        <v>5803</v>
      </c>
      <c r="H4243" s="83" t="s">
        <v>5804</v>
      </c>
      <c r="I4243" s="83" t="s">
        <v>5805</v>
      </c>
      <c r="J4243" s="83" t="s">
        <v>5806</v>
      </c>
      <c r="K4243" s="83" t="s">
        <v>5785</v>
      </c>
      <c r="L4243" s="84" t="s">
        <v>5888</v>
      </c>
      <c r="M4243" s="84" t="s">
        <v>208</v>
      </c>
      <c r="N4243" s="83">
        <v>3</v>
      </c>
      <c r="O4243" s="83">
        <v>3</v>
      </c>
      <c r="P4243" s="83">
        <v>15</v>
      </c>
      <c r="Q4243" s="253">
        <f t="shared" si="370"/>
        <v>135</v>
      </c>
      <c r="R4243" s="252" t="s">
        <v>5526</v>
      </c>
      <c r="S4243" s="84" t="s">
        <v>5807</v>
      </c>
      <c r="T4243" s="83" t="s">
        <v>5768</v>
      </c>
      <c r="U4243" s="155"/>
      <c r="V4243" s="156" t="s">
        <v>918</v>
      </c>
      <c r="W4243" s="85" t="s">
        <v>558</v>
      </c>
      <c r="X4243" s="156" t="s">
        <v>5769</v>
      </c>
      <c r="Y4243" s="83">
        <v>0.5</v>
      </c>
      <c r="Z4243" s="83">
        <v>1</v>
      </c>
      <c r="AA4243" s="83">
        <v>7</v>
      </c>
      <c r="AB4243" s="253">
        <f t="shared" si="371"/>
        <v>3.5</v>
      </c>
      <c r="AC4243" s="252" t="str">
        <f t="shared" si="369"/>
        <v>DÜŞÜK RİSK</v>
      </c>
      <c r="AD4243" s="81" t="s">
        <v>5770</v>
      </c>
      <c r="AE4243" s="81" t="s">
        <v>5771</v>
      </c>
      <c r="AF4243" s="252" t="s">
        <v>5772</v>
      </c>
      <c r="AG4243" s="83" t="s">
        <v>5787</v>
      </c>
    </row>
    <row r="4244" spans="1:33" ht="140" x14ac:dyDescent="0.45">
      <c r="A4244" s="152">
        <v>4237</v>
      </c>
      <c r="B4244" s="153">
        <v>45891</v>
      </c>
      <c r="C4244" s="81" t="s">
        <v>66</v>
      </c>
      <c r="D4244" s="81" t="s">
        <v>6755</v>
      </c>
      <c r="E4244" s="154" t="s">
        <v>4756</v>
      </c>
      <c r="F4244" s="154" t="s">
        <v>4756</v>
      </c>
      <c r="G4244" s="83" t="s">
        <v>5762</v>
      </c>
      <c r="H4244" s="83" t="s">
        <v>5763</v>
      </c>
      <c r="I4244" s="83" t="s">
        <v>5764</v>
      </c>
      <c r="J4244" s="83" t="s">
        <v>5765</v>
      </c>
      <c r="K4244" s="83" t="s">
        <v>5766</v>
      </c>
      <c r="L4244" s="84" t="s">
        <v>5889</v>
      </c>
      <c r="M4244" s="84" t="s">
        <v>208</v>
      </c>
      <c r="N4244" s="83">
        <v>3</v>
      </c>
      <c r="O4244" s="83">
        <v>3</v>
      </c>
      <c r="P4244" s="83">
        <v>40</v>
      </c>
      <c r="Q4244" s="253">
        <f t="shared" si="370"/>
        <v>360</v>
      </c>
      <c r="R4244" s="252" t="s">
        <v>5538</v>
      </c>
      <c r="S4244" s="84" t="s">
        <v>5767</v>
      </c>
      <c r="T4244" s="83" t="s">
        <v>5768</v>
      </c>
      <c r="U4244" s="155"/>
      <c r="V4244" s="156" t="s">
        <v>918</v>
      </c>
      <c r="W4244" s="85" t="s">
        <v>558</v>
      </c>
      <c r="X4244" s="156" t="s">
        <v>5769</v>
      </c>
      <c r="Y4244" s="83">
        <v>0.5</v>
      </c>
      <c r="Z4244" s="83">
        <v>1</v>
      </c>
      <c r="AA4244" s="83">
        <v>15</v>
      </c>
      <c r="AB4244" s="253">
        <f t="shared" si="371"/>
        <v>7.5</v>
      </c>
      <c r="AC4244" s="252" t="str">
        <f t="shared" si="369"/>
        <v>DÜŞÜK RİSK</v>
      </c>
      <c r="AD4244" s="81" t="s">
        <v>5770</v>
      </c>
      <c r="AE4244" s="81" t="s">
        <v>5771</v>
      </c>
      <c r="AF4244" s="252" t="s">
        <v>5772</v>
      </c>
      <c r="AG4244" s="83" t="s">
        <v>5773</v>
      </c>
    </row>
    <row r="4245" spans="1:33" ht="140" x14ac:dyDescent="0.45">
      <c r="A4245" s="152">
        <v>4238</v>
      </c>
      <c r="B4245" s="153">
        <v>45891</v>
      </c>
      <c r="C4245" s="83" t="s">
        <v>72</v>
      </c>
      <c r="D4245" s="81" t="s">
        <v>155</v>
      </c>
      <c r="E4245" s="154" t="s">
        <v>4756</v>
      </c>
      <c r="F4245" s="154" t="s">
        <v>4756</v>
      </c>
      <c r="G4245" s="83" t="s">
        <v>5774</v>
      </c>
      <c r="H4245" s="83" t="s">
        <v>5775</v>
      </c>
      <c r="I4245" s="83" t="s">
        <v>5776</v>
      </c>
      <c r="J4245" s="83" t="s">
        <v>5777</v>
      </c>
      <c r="K4245" s="83" t="s">
        <v>5778</v>
      </c>
      <c r="L4245" s="84" t="s">
        <v>5889</v>
      </c>
      <c r="M4245" s="84" t="s">
        <v>208</v>
      </c>
      <c r="N4245" s="83">
        <v>3</v>
      </c>
      <c r="O4245" s="83">
        <v>6</v>
      </c>
      <c r="P4245" s="83">
        <v>15</v>
      </c>
      <c r="Q4245" s="253">
        <f t="shared" si="370"/>
        <v>270</v>
      </c>
      <c r="R4245" s="252" t="s">
        <v>5538</v>
      </c>
      <c r="S4245" s="84" t="s">
        <v>5779</v>
      </c>
      <c r="T4245" s="83" t="s">
        <v>5768</v>
      </c>
      <c r="U4245" s="155"/>
      <c r="V4245" s="156" t="s">
        <v>918</v>
      </c>
      <c r="W4245" s="85" t="s">
        <v>558</v>
      </c>
      <c r="X4245" s="156" t="s">
        <v>5769</v>
      </c>
      <c r="Y4245" s="83">
        <v>0.5</v>
      </c>
      <c r="Z4245" s="83">
        <v>1</v>
      </c>
      <c r="AA4245" s="83">
        <v>7</v>
      </c>
      <c r="AB4245" s="253">
        <f t="shared" si="371"/>
        <v>3.5</v>
      </c>
      <c r="AC4245" s="252" t="str">
        <f t="shared" si="369"/>
        <v>DÜŞÜK RİSK</v>
      </c>
      <c r="AD4245" s="81" t="s">
        <v>5770</v>
      </c>
      <c r="AE4245" s="81" t="s">
        <v>5771</v>
      </c>
      <c r="AF4245" s="252" t="s">
        <v>5772</v>
      </c>
      <c r="AG4245" s="83" t="s">
        <v>5780</v>
      </c>
    </row>
    <row r="4246" spans="1:33" ht="140" x14ac:dyDescent="0.45">
      <c r="A4246" s="152">
        <v>4239</v>
      </c>
      <c r="B4246" s="153">
        <v>45891</v>
      </c>
      <c r="C4246" s="83" t="s">
        <v>66</v>
      </c>
      <c r="D4246" s="81" t="s">
        <v>6757</v>
      </c>
      <c r="E4246" s="154" t="s">
        <v>4756</v>
      </c>
      <c r="F4246" s="154" t="s">
        <v>4756</v>
      </c>
      <c r="G4246" s="83" t="s">
        <v>5814</v>
      </c>
      <c r="H4246" s="83" t="s">
        <v>5815</v>
      </c>
      <c r="I4246" s="83" t="s">
        <v>5816</v>
      </c>
      <c r="J4246" s="83" t="s">
        <v>5817</v>
      </c>
      <c r="K4246" s="83" t="s">
        <v>5778</v>
      </c>
      <c r="L4246" s="84" t="s">
        <v>5890</v>
      </c>
      <c r="M4246" s="84" t="s">
        <v>208</v>
      </c>
      <c r="N4246" s="83">
        <v>6</v>
      </c>
      <c r="O4246" s="83">
        <v>6</v>
      </c>
      <c r="P4246" s="83">
        <v>15</v>
      </c>
      <c r="Q4246" s="253">
        <f t="shared" si="370"/>
        <v>540</v>
      </c>
      <c r="R4246" s="252" t="s">
        <v>5538</v>
      </c>
      <c r="S4246" s="84" t="s">
        <v>5818</v>
      </c>
      <c r="T4246" s="83" t="s">
        <v>5768</v>
      </c>
      <c r="U4246" s="155"/>
      <c r="V4246" s="156" t="s">
        <v>918</v>
      </c>
      <c r="W4246" s="85" t="s">
        <v>558</v>
      </c>
      <c r="X4246" s="156" t="s">
        <v>5769</v>
      </c>
      <c r="Y4246" s="83">
        <v>0.5</v>
      </c>
      <c r="Z4246" s="83">
        <v>1</v>
      </c>
      <c r="AA4246" s="83">
        <v>7</v>
      </c>
      <c r="AB4246" s="253">
        <f t="shared" si="371"/>
        <v>3.5</v>
      </c>
      <c r="AC4246" s="252" t="str">
        <f t="shared" si="369"/>
        <v>DÜŞÜK RİSK</v>
      </c>
      <c r="AD4246" s="81" t="s">
        <v>5770</v>
      </c>
      <c r="AE4246" s="81" t="s">
        <v>5771</v>
      </c>
      <c r="AF4246" s="252" t="s">
        <v>5772</v>
      </c>
      <c r="AG4246" s="83" t="s">
        <v>5780</v>
      </c>
    </row>
    <row r="4247" spans="1:33" ht="140" x14ac:dyDescent="0.45">
      <c r="A4247" s="152">
        <v>4240</v>
      </c>
      <c r="B4247" s="153">
        <v>45891</v>
      </c>
      <c r="C4247" s="81" t="s">
        <v>66</v>
      </c>
      <c r="D4247" s="81" t="s">
        <v>6757</v>
      </c>
      <c r="E4247" s="154" t="s">
        <v>4756</v>
      </c>
      <c r="F4247" s="154" t="s">
        <v>4756</v>
      </c>
      <c r="G4247" s="83" t="s">
        <v>5819</v>
      </c>
      <c r="H4247" s="83" t="s">
        <v>5820</v>
      </c>
      <c r="I4247" s="83" t="s">
        <v>5821</v>
      </c>
      <c r="J4247" s="83" t="s">
        <v>5822</v>
      </c>
      <c r="K4247" s="83" t="s">
        <v>5785</v>
      </c>
      <c r="L4247" s="84" t="s">
        <v>5891</v>
      </c>
      <c r="M4247" s="84" t="s">
        <v>208</v>
      </c>
      <c r="N4247" s="83">
        <v>3</v>
      </c>
      <c r="O4247" s="83">
        <v>3</v>
      </c>
      <c r="P4247" s="83">
        <v>7</v>
      </c>
      <c r="Q4247" s="253">
        <f t="shared" si="370"/>
        <v>63</v>
      </c>
      <c r="R4247" s="252" t="s">
        <v>5516</v>
      </c>
      <c r="S4247" s="84" t="s">
        <v>5823</v>
      </c>
      <c r="T4247" s="83" t="s">
        <v>5768</v>
      </c>
      <c r="U4247" s="155"/>
      <c r="V4247" s="156" t="s">
        <v>918</v>
      </c>
      <c r="W4247" s="85" t="s">
        <v>558</v>
      </c>
      <c r="X4247" s="156" t="s">
        <v>5769</v>
      </c>
      <c r="Y4247" s="83">
        <v>1</v>
      </c>
      <c r="Z4247" s="83">
        <v>1</v>
      </c>
      <c r="AA4247" s="83">
        <v>3</v>
      </c>
      <c r="AB4247" s="253">
        <f t="shared" si="371"/>
        <v>3</v>
      </c>
      <c r="AC4247" s="252" t="str">
        <f t="shared" si="369"/>
        <v>DÜŞÜK RİSK</v>
      </c>
      <c r="AD4247" s="81" t="s">
        <v>5770</v>
      </c>
      <c r="AE4247" s="81" t="s">
        <v>5771</v>
      </c>
      <c r="AF4247" s="252" t="s">
        <v>5772</v>
      </c>
      <c r="AG4247" s="83" t="s">
        <v>5787</v>
      </c>
    </row>
    <row r="4248" spans="1:33" ht="140" x14ac:dyDescent="0.45">
      <c r="A4248" s="152">
        <v>4241</v>
      </c>
      <c r="B4248" s="153">
        <v>45891</v>
      </c>
      <c r="C4248" s="83" t="s">
        <v>66</v>
      </c>
      <c r="D4248" s="81" t="s">
        <v>6757</v>
      </c>
      <c r="E4248" s="154" t="s">
        <v>4756</v>
      </c>
      <c r="F4248" s="154" t="s">
        <v>4756</v>
      </c>
      <c r="G4248" s="83" t="s">
        <v>5814</v>
      </c>
      <c r="H4248" s="83" t="s">
        <v>5815</v>
      </c>
      <c r="I4248" s="83" t="s">
        <v>5816</v>
      </c>
      <c r="J4248" s="83" t="s">
        <v>5817</v>
      </c>
      <c r="K4248" s="83" t="s">
        <v>5778</v>
      </c>
      <c r="L4248" s="84" t="s">
        <v>5892</v>
      </c>
      <c r="M4248" s="84" t="s">
        <v>208</v>
      </c>
      <c r="N4248" s="83">
        <v>6</v>
      </c>
      <c r="O4248" s="83">
        <v>6</v>
      </c>
      <c r="P4248" s="83">
        <v>15</v>
      </c>
      <c r="Q4248" s="253">
        <f t="shared" si="370"/>
        <v>540</v>
      </c>
      <c r="R4248" s="252" t="s">
        <v>5538</v>
      </c>
      <c r="S4248" s="84" t="s">
        <v>5818</v>
      </c>
      <c r="T4248" s="83" t="s">
        <v>5768</v>
      </c>
      <c r="U4248" s="155"/>
      <c r="V4248" s="156" t="s">
        <v>918</v>
      </c>
      <c r="W4248" s="85" t="s">
        <v>558</v>
      </c>
      <c r="X4248" s="156" t="s">
        <v>5769</v>
      </c>
      <c r="Y4248" s="83">
        <v>0.5</v>
      </c>
      <c r="Z4248" s="83">
        <v>1</v>
      </c>
      <c r="AA4248" s="83">
        <v>7</v>
      </c>
      <c r="AB4248" s="253">
        <f t="shared" si="371"/>
        <v>3.5</v>
      </c>
      <c r="AC4248" s="252" t="str">
        <f t="shared" si="369"/>
        <v>DÜŞÜK RİSK</v>
      </c>
      <c r="AD4248" s="81" t="s">
        <v>5770</v>
      </c>
      <c r="AE4248" s="81" t="s">
        <v>5771</v>
      </c>
      <c r="AF4248" s="252" t="s">
        <v>5772</v>
      </c>
      <c r="AG4248" s="83" t="s">
        <v>5780</v>
      </c>
    </row>
    <row r="4249" spans="1:33" ht="157.5" x14ac:dyDescent="0.45">
      <c r="A4249" s="152">
        <v>4242</v>
      </c>
      <c r="B4249" s="153">
        <v>45891</v>
      </c>
      <c r="C4249" s="81" t="s">
        <v>66</v>
      </c>
      <c r="D4249" s="81" t="s">
        <v>6757</v>
      </c>
      <c r="E4249" s="154" t="s">
        <v>4756</v>
      </c>
      <c r="F4249" s="154" t="s">
        <v>4756</v>
      </c>
      <c r="G4249" s="83" t="s">
        <v>5788</v>
      </c>
      <c r="H4249" s="83" t="s">
        <v>5789</v>
      </c>
      <c r="I4249" s="83" t="s">
        <v>5790</v>
      </c>
      <c r="J4249" s="83" t="s">
        <v>5791</v>
      </c>
      <c r="K4249" s="83" t="s">
        <v>5785</v>
      </c>
      <c r="L4249" s="84" t="s">
        <v>5892</v>
      </c>
      <c r="M4249" s="84" t="s">
        <v>208</v>
      </c>
      <c r="N4249" s="83">
        <v>3</v>
      </c>
      <c r="O4249" s="83">
        <v>3</v>
      </c>
      <c r="P4249" s="83">
        <v>15</v>
      </c>
      <c r="Q4249" s="253">
        <f t="shared" si="370"/>
        <v>135</v>
      </c>
      <c r="R4249" s="252" t="s">
        <v>5526</v>
      </c>
      <c r="S4249" s="84" t="s">
        <v>5792</v>
      </c>
      <c r="T4249" s="83" t="s">
        <v>5768</v>
      </c>
      <c r="U4249" s="155"/>
      <c r="V4249" s="156" t="s">
        <v>918</v>
      </c>
      <c r="W4249" s="85" t="s">
        <v>558</v>
      </c>
      <c r="X4249" s="156" t="s">
        <v>5769</v>
      </c>
      <c r="Y4249" s="83">
        <v>0.5</v>
      </c>
      <c r="Z4249" s="83">
        <v>1</v>
      </c>
      <c r="AA4249" s="83">
        <v>7</v>
      </c>
      <c r="AB4249" s="253">
        <f t="shared" si="371"/>
        <v>3.5</v>
      </c>
      <c r="AC4249" s="252" t="str">
        <f t="shared" si="369"/>
        <v>DÜŞÜK RİSK</v>
      </c>
      <c r="AD4249" s="81" t="s">
        <v>5770</v>
      </c>
      <c r="AE4249" s="81" t="s">
        <v>5771</v>
      </c>
      <c r="AF4249" s="252" t="s">
        <v>5772</v>
      </c>
      <c r="AG4249" s="83" t="s">
        <v>5787</v>
      </c>
    </row>
    <row r="4250" spans="1:33" ht="140" x14ac:dyDescent="0.45">
      <c r="A4250" s="152">
        <v>4243</v>
      </c>
      <c r="B4250" s="153">
        <v>45891</v>
      </c>
      <c r="C4250" s="83" t="s">
        <v>72</v>
      </c>
      <c r="D4250" s="81" t="s">
        <v>130</v>
      </c>
      <c r="E4250" s="154" t="s">
        <v>4756</v>
      </c>
      <c r="F4250" s="154" t="s">
        <v>4756</v>
      </c>
      <c r="G4250" s="83" t="s">
        <v>5803</v>
      </c>
      <c r="H4250" s="83" t="s">
        <v>5804</v>
      </c>
      <c r="I4250" s="83" t="s">
        <v>5805</v>
      </c>
      <c r="J4250" s="83" t="s">
        <v>5806</v>
      </c>
      <c r="K4250" s="83" t="s">
        <v>5785</v>
      </c>
      <c r="L4250" s="84" t="s">
        <v>5893</v>
      </c>
      <c r="M4250" s="84" t="s">
        <v>208</v>
      </c>
      <c r="N4250" s="83">
        <v>3</v>
      </c>
      <c r="O4250" s="83">
        <v>3</v>
      </c>
      <c r="P4250" s="83">
        <v>15</v>
      </c>
      <c r="Q4250" s="253">
        <f t="shared" si="370"/>
        <v>135</v>
      </c>
      <c r="R4250" s="252" t="s">
        <v>5526</v>
      </c>
      <c r="S4250" s="84" t="s">
        <v>5807</v>
      </c>
      <c r="T4250" s="83" t="s">
        <v>5768</v>
      </c>
      <c r="U4250" s="155"/>
      <c r="V4250" s="156" t="s">
        <v>918</v>
      </c>
      <c r="W4250" s="85" t="s">
        <v>558</v>
      </c>
      <c r="X4250" s="156" t="s">
        <v>5769</v>
      </c>
      <c r="Y4250" s="83">
        <v>0.5</v>
      </c>
      <c r="Z4250" s="83">
        <v>1</v>
      </c>
      <c r="AA4250" s="83">
        <v>7</v>
      </c>
      <c r="AB4250" s="253">
        <f t="shared" si="371"/>
        <v>3.5</v>
      </c>
      <c r="AC4250" s="252" t="str">
        <f t="shared" si="369"/>
        <v>DÜŞÜK RİSK</v>
      </c>
      <c r="AD4250" s="81" t="s">
        <v>5770</v>
      </c>
      <c r="AE4250" s="81" t="s">
        <v>5771</v>
      </c>
      <c r="AF4250" s="252" t="s">
        <v>5772</v>
      </c>
      <c r="AG4250" s="83" t="s">
        <v>5787</v>
      </c>
    </row>
    <row r="4251" spans="1:33" ht="140" x14ac:dyDescent="0.45">
      <c r="A4251" s="152">
        <v>4244</v>
      </c>
      <c r="B4251" s="153">
        <v>45891</v>
      </c>
      <c r="C4251" s="81" t="s">
        <v>66</v>
      </c>
      <c r="D4251" s="81" t="s">
        <v>6757</v>
      </c>
      <c r="E4251" s="154" t="s">
        <v>4756</v>
      </c>
      <c r="F4251" s="154" t="s">
        <v>4756</v>
      </c>
      <c r="G4251" s="83" t="s">
        <v>5819</v>
      </c>
      <c r="H4251" s="83" t="s">
        <v>5820</v>
      </c>
      <c r="I4251" s="83" t="s">
        <v>5821</v>
      </c>
      <c r="J4251" s="83" t="s">
        <v>5822</v>
      </c>
      <c r="K4251" s="83" t="s">
        <v>5785</v>
      </c>
      <c r="L4251" s="84" t="s">
        <v>5894</v>
      </c>
      <c r="M4251" s="84" t="s">
        <v>208</v>
      </c>
      <c r="N4251" s="83">
        <v>3</v>
      </c>
      <c r="O4251" s="83">
        <v>3</v>
      </c>
      <c r="P4251" s="83">
        <v>7</v>
      </c>
      <c r="Q4251" s="253">
        <f t="shared" si="370"/>
        <v>63</v>
      </c>
      <c r="R4251" s="252" t="s">
        <v>5516</v>
      </c>
      <c r="S4251" s="84" t="s">
        <v>5823</v>
      </c>
      <c r="T4251" s="83" t="s">
        <v>5768</v>
      </c>
      <c r="U4251" s="155"/>
      <c r="V4251" s="156" t="s">
        <v>918</v>
      </c>
      <c r="W4251" s="85" t="s">
        <v>558</v>
      </c>
      <c r="X4251" s="156" t="s">
        <v>5769</v>
      </c>
      <c r="Y4251" s="83">
        <v>1</v>
      </c>
      <c r="Z4251" s="83">
        <v>1</v>
      </c>
      <c r="AA4251" s="83">
        <v>3</v>
      </c>
      <c r="AB4251" s="253">
        <f t="shared" si="371"/>
        <v>3</v>
      </c>
      <c r="AC4251" s="252" t="str">
        <f t="shared" si="369"/>
        <v>DÜŞÜK RİSK</v>
      </c>
      <c r="AD4251" s="81" t="s">
        <v>5770</v>
      </c>
      <c r="AE4251" s="81" t="s">
        <v>5771</v>
      </c>
      <c r="AF4251" s="252" t="s">
        <v>5772</v>
      </c>
      <c r="AG4251" s="83" t="s">
        <v>5787</v>
      </c>
    </row>
    <row r="4252" spans="1:33" ht="157.5" x14ac:dyDescent="0.45">
      <c r="A4252" s="152">
        <v>4245</v>
      </c>
      <c r="B4252" s="153">
        <v>45891</v>
      </c>
      <c r="C4252" s="81" t="s">
        <v>66</v>
      </c>
      <c r="D4252" s="81" t="s">
        <v>6757</v>
      </c>
      <c r="E4252" s="154" t="s">
        <v>4756</v>
      </c>
      <c r="F4252" s="154" t="s">
        <v>4756</v>
      </c>
      <c r="G4252" s="83" t="s">
        <v>5788</v>
      </c>
      <c r="H4252" s="83" t="s">
        <v>5789</v>
      </c>
      <c r="I4252" s="83" t="s">
        <v>5790</v>
      </c>
      <c r="J4252" s="83" t="s">
        <v>5791</v>
      </c>
      <c r="K4252" s="83" t="s">
        <v>5785</v>
      </c>
      <c r="L4252" s="84" t="s">
        <v>5895</v>
      </c>
      <c r="M4252" s="84" t="s">
        <v>208</v>
      </c>
      <c r="N4252" s="83">
        <v>3</v>
      </c>
      <c r="O4252" s="83">
        <v>3</v>
      </c>
      <c r="P4252" s="83">
        <v>15</v>
      </c>
      <c r="Q4252" s="253">
        <f t="shared" si="370"/>
        <v>135</v>
      </c>
      <c r="R4252" s="252" t="s">
        <v>5526</v>
      </c>
      <c r="S4252" s="84" t="s">
        <v>5792</v>
      </c>
      <c r="T4252" s="83" t="s">
        <v>5768</v>
      </c>
      <c r="U4252" s="155"/>
      <c r="V4252" s="156" t="s">
        <v>918</v>
      </c>
      <c r="W4252" s="85" t="s">
        <v>558</v>
      </c>
      <c r="X4252" s="156" t="s">
        <v>5769</v>
      </c>
      <c r="Y4252" s="83">
        <v>0.5</v>
      </c>
      <c r="Z4252" s="83">
        <v>1</v>
      </c>
      <c r="AA4252" s="83">
        <v>7</v>
      </c>
      <c r="AB4252" s="253">
        <f t="shared" si="371"/>
        <v>3.5</v>
      </c>
      <c r="AC4252" s="252" t="str">
        <f t="shared" si="369"/>
        <v>DÜŞÜK RİSK</v>
      </c>
      <c r="AD4252" s="81" t="s">
        <v>5770</v>
      </c>
      <c r="AE4252" s="81" t="s">
        <v>5771</v>
      </c>
      <c r="AF4252" s="252" t="s">
        <v>5772</v>
      </c>
      <c r="AG4252" s="83" t="s">
        <v>5787</v>
      </c>
    </row>
    <row r="4253" spans="1:33" ht="140" x14ac:dyDescent="0.45">
      <c r="A4253" s="152">
        <v>4246</v>
      </c>
      <c r="B4253" s="153">
        <v>45891</v>
      </c>
      <c r="C4253" s="81" t="s">
        <v>66</v>
      </c>
      <c r="D4253" s="81" t="s">
        <v>6757</v>
      </c>
      <c r="E4253" s="154" t="s">
        <v>4756</v>
      </c>
      <c r="F4253" s="154" t="s">
        <v>4756</v>
      </c>
      <c r="G4253" s="83" t="s">
        <v>5819</v>
      </c>
      <c r="H4253" s="83" t="s">
        <v>5820</v>
      </c>
      <c r="I4253" s="83" t="s">
        <v>5821</v>
      </c>
      <c r="J4253" s="83" t="s">
        <v>5822</v>
      </c>
      <c r="K4253" s="83" t="s">
        <v>5785</v>
      </c>
      <c r="L4253" s="84" t="s">
        <v>5896</v>
      </c>
      <c r="M4253" s="84" t="s">
        <v>208</v>
      </c>
      <c r="N4253" s="83">
        <v>3</v>
      </c>
      <c r="O4253" s="83">
        <v>3</v>
      </c>
      <c r="P4253" s="83">
        <v>7</v>
      </c>
      <c r="Q4253" s="253">
        <f t="shared" si="370"/>
        <v>63</v>
      </c>
      <c r="R4253" s="252" t="s">
        <v>5516</v>
      </c>
      <c r="S4253" s="84" t="s">
        <v>5823</v>
      </c>
      <c r="T4253" s="83" t="s">
        <v>5768</v>
      </c>
      <c r="U4253" s="155"/>
      <c r="V4253" s="156" t="s">
        <v>918</v>
      </c>
      <c r="W4253" s="85" t="s">
        <v>558</v>
      </c>
      <c r="X4253" s="156" t="s">
        <v>5769</v>
      </c>
      <c r="Y4253" s="83">
        <v>1</v>
      </c>
      <c r="Z4253" s="83">
        <v>1</v>
      </c>
      <c r="AA4253" s="83">
        <v>3</v>
      </c>
      <c r="AB4253" s="253">
        <f t="shared" si="371"/>
        <v>3</v>
      </c>
      <c r="AC4253" s="252" t="str">
        <f t="shared" si="369"/>
        <v>DÜŞÜK RİSK</v>
      </c>
      <c r="AD4253" s="81" t="s">
        <v>5770</v>
      </c>
      <c r="AE4253" s="81" t="s">
        <v>5771</v>
      </c>
      <c r="AF4253" s="252" t="s">
        <v>5772</v>
      </c>
      <c r="AG4253" s="83" t="s">
        <v>5787</v>
      </c>
    </row>
    <row r="4254" spans="1:33" ht="157.5" x14ac:dyDescent="0.45">
      <c r="A4254" s="152">
        <v>4247</v>
      </c>
      <c r="B4254" s="153">
        <v>45891</v>
      </c>
      <c r="C4254" s="81" t="s">
        <v>66</v>
      </c>
      <c r="D4254" s="81" t="s">
        <v>6757</v>
      </c>
      <c r="E4254" s="154" t="s">
        <v>4756</v>
      </c>
      <c r="F4254" s="154" t="s">
        <v>4756</v>
      </c>
      <c r="G4254" s="83" t="s">
        <v>5788</v>
      </c>
      <c r="H4254" s="83" t="s">
        <v>5789</v>
      </c>
      <c r="I4254" s="83" t="s">
        <v>5790</v>
      </c>
      <c r="J4254" s="83" t="s">
        <v>5791</v>
      </c>
      <c r="K4254" s="83" t="s">
        <v>5785</v>
      </c>
      <c r="L4254" s="84" t="s">
        <v>5897</v>
      </c>
      <c r="M4254" s="84" t="s">
        <v>208</v>
      </c>
      <c r="N4254" s="83">
        <v>3</v>
      </c>
      <c r="O4254" s="83">
        <v>3</v>
      </c>
      <c r="P4254" s="83">
        <v>15</v>
      </c>
      <c r="Q4254" s="253">
        <f t="shared" si="370"/>
        <v>135</v>
      </c>
      <c r="R4254" s="252" t="s">
        <v>5526</v>
      </c>
      <c r="S4254" s="84" t="s">
        <v>5792</v>
      </c>
      <c r="T4254" s="83" t="s">
        <v>5768</v>
      </c>
      <c r="U4254" s="155"/>
      <c r="V4254" s="156" t="s">
        <v>918</v>
      </c>
      <c r="W4254" s="85" t="s">
        <v>558</v>
      </c>
      <c r="X4254" s="156" t="s">
        <v>5769</v>
      </c>
      <c r="Y4254" s="83">
        <v>0.5</v>
      </c>
      <c r="Z4254" s="83">
        <v>1</v>
      </c>
      <c r="AA4254" s="83">
        <v>7</v>
      </c>
      <c r="AB4254" s="253">
        <f t="shared" si="371"/>
        <v>3.5</v>
      </c>
      <c r="AC4254" s="252" t="str">
        <f t="shared" si="369"/>
        <v>DÜŞÜK RİSK</v>
      </c>
      <c r="AD4254" s="81" t="s">
        <v>5770</v>
      </c>
      <c r="AE4254" s="81" t="s">
        <v>5771</v>
      </c>
      <c r="AF4254" s="252" t="s">
        <v>5772</v>
      </c>
      <c r="AG4254" s="83" t="s">
        <v>5787</v>
      </c>
    </row>
    <row r="4255" spans="1:33" ht="157.5" x14ac:dyDescent="0.45">
      <c r="A4255" s="152">
        <v>4248</v>
      </c>
      <c r="B4255" s="153">
        <v>45891</v>
      </c>
      <c r="C4255" s="81" t="s">
        <v>66</v>
      </c>
      <c r="D4255" s="81" t="s">
        <v>6757</v>
      </c>
      <c r="E4255" s="154" t="s">
        <v>4756</v>
      </c>
      <c r="F4255" s="154" t="s">
        <v>4756</v>
      </c>
      <c r="G4255" s="83" t="s">
        <v>5788</v>
      </c>
      <c r="H4255" s="83" t="s">
        <v>5789</v>
      </c>
      <c r="I4255" s="83" t="s">
        <v>5790</v>
      </c>
      <c r="J4255" s="83" t="s">
        <v>5791</v>
      </c>
      <c r="K4255" s="83" t="s">
        <v>5785</v>
      </c>
      <c r="L4255" s="84" t="s">
        <v>5898</v>
      </c>
      <c r="M4255" s="84" t="s">
        <v>208</v>
      </c>
      <c r="N4255" s="83">
        <v>3</v>
      </c>
      <c r="O4255" s="83">
        <v>3</v>
      </c>
      <c r="P4255" s="83">
        <v>15</v>
      </c>
      <c r="Q4255" s="253">
        <f t="shared" si="370"/>
        <v>135</v>
      </c>
      <c r="R4255" s="252" t="s">
        <v>5526</v>
      </c>
      <c r="S4255" s="84" t="s">
        <v>5792</v>
      </c>
      <c r="T4255" s="83" t="s">
        <v>5768</v>
      </c>
      <c r="U4255" s="155"/>
      <c r="V4255" s="156" t="s">
        <v>918</v>
      </c>
      <c r="W4255" s="85" t="s">
        <v>558</v>
      </c>
      <c r="X4255" s="156" t="s">
        <v>5769</v>
      </c>
      <c r="Y4255" s="83">
        <v>0.5</v>
      </c>
      <c r="Z4255" s="83">
        <v>1</v>
      </c>
      <c r="AA4255" s="83">
        <v>7</v>
      </c>
      <c r="AB4255" s="253">
        <f t="shared" si="371"/>
        <v>3.5</v>
      </c>
      <c r="AC4255" s="252" t="str">
        <f t="shared" si="369"/>
        <v>DÜŞÜK RİSK</v>
      </c>
      <c r="AD4255" s="81" t="s">
        <v>5770</v>
      </c>
      <c r="AE4255" s="81" t="s">
        <v>5771</v>
      </c>
      <c r="AF4255" s="252" t="s">
        <v>5772</v>
      </c>
      <c r="AG4255" s="83" t="s">
        <v>5787</v>
      </c>
    </row>
    <row r="4256" spans="1:33" ht="140" x14ac:dyDescent="0.45">
      <c r="A4256" s="152">
        <v>4249</v>
      </c>
      <c r="B4256" s="153">
        <v>46014</v>
      </c>
      <c r="C4256" s="83" t="s">
        <v>66</v>
      </c>
      <c r="D4256" s="81" t="s">
        <v>6752</v>
      </c>
      <c r="E4256" s="154" t="s">
        <v>4756</v>
      </c>
      <c r="F4256" s="154" t="s">
        <v>4756</v>
      </c>
      <c r="G4256" s="83" t="s">
        <v>5781</v>
      </c>
      <c r="H4256" s="83" t="s">
        <v>5782</v>
      </c>
      <c r="I4256" s="83" t="s">
        <v>5783</v>
      </c>
      <c r="J4256" s="83" t="s">
        <v>5784</v>
      </c>
      <c r="K4256" s="83" t="s">
        <v>5785</v>
      </c>
      <c r="L4256" s="84" t="s">
        <v>5899</v>
      </c>
      <c r="M4256" s="84" t="s">
        <v>208</v>
      </c>
      <c r="N4256" s="83">
        <v>3</v>
      </c>
      <c r="O4256" s="83">
        <v>6</v>
      </c>
      <c r="P4256" s="83">
        <v>7</v>
      </c>
      <c r="Q4256" s="253">
        <f t="shared" si="370"/>
        <v>126</v>
      </c>
      <c r="R4256" s="252" t="s">
        <v>5526</v>
      </c>
      <c r="S4256" s="84" t="s">
        <v>5786</v>
      </c>
      <c r="T4256" s="83" t="s">
        <v>5768</v>
      </c>
      <c r="U4256" s="155"/>
      <c r="V4256" s="156" t="s">
        <v>918</v>
      </c>
      <c r="W4256" s="85" t="s">
        <v>558</v>
      </c>
      <c r="X4256" s="156" t="s">
        <v>5769</v>
      </c>
      <c r="Y4256" s="83">
        <v>1</v>
      </c>
      <c r="Z4256" s="83">
        <v>1</v>
      </c>
      <c r="AA4256" s="83">
        <v>3</v>
      </c>
      <c r="AB4256" s="253">
        <f t="shared" si="371"/>
        <v>3</v>
      </c>
      <c r="AC4256" s="252" t="str">
        <f t="shared" si="369"/>
        <v>DÜŞÜK RİSK</v>
      </c>
      <c r="AD4256" s="81" t="s">
        <v>5770</v>
      </c>
      <c r="AE4256" s="81" t="s">
        <v>5771</v>
      </c>
      <c r="AF4256" s="252" t="s">
        <v>5772</v>
      </c>
      <c r="AG4256" s="83" t="s">
        <v>5787</v>
      </c>
    </row>
    <row r="4257" spans="1:33" ht="140" x14ac:dyDescent="0.45">
      <c r="A4257" s="152">
        <v>4250</v>
      </c>
      <c r="B4257" s="153">
        <v>46014</v>
      </c>
      <c r="C4257" s="83" t="s">
        <v>66</v>
      </c>
      <c r="D4257" s="81" t="s">
        <v>6756</v>
      </c>
      <c r="E4257" s="154" t="s">
        <v>4756</v>
      </c>
      <c r="F4257" s="154" t="s">
        <v>4756</v>
      </c>
      <c r="G4257" s="83" t="s">
        <v>5793</v>
      </c>
      <c r="H4257" s="83" t="s">
        <v>5794</v>
      </c>
      <c r="I4257" s="83" t="s">
        <v>5795</v>
      </c>
      <c r="J4257" s="83" t="s">
        <v>5796</v>
      </c>
      <c r="K4257" s="83" t="s">
        <v>5785</v>
      </c>
      <c r="L4257" s="84" t="s">
        <v>5900</v>
      </c>
      <c r="M4257" s="84" t="s">
        <v>208</v>
      </c>
      <c r="N4257" s="83">
        <v>3</v>
      </c>
      <c r="O4257" s="83">
        <v>3</v>
      </c>
      <c r="P4257" s="83">
        <v>15</v>
      </c>
      <c r="Q4257" s="253">
        <f t="shared" si="370"/>
        <v>135</v>
      </c>
      <c r="R4257" s="252" t="s">
        <v>5526</v>
      </c>
      <c r="S4257" s="84" t="s">
        <v>5797</v>
      </c>
      <c r="T4257" s="83" t="s">
        <v>5768</v>
      </c>
      <c r="U4257" s="155"/>
      <c r="V4257" s="156" t="s">
        <v>918</v>
      </c>
      <c r="W4257" s="85" t="s">
        <v>558</v>
      </c>
      <c r="X4257" s="156" t="s">
        <v>5769</v>
      </c>
      <c r="Y4257" s="83">
        <v>0.5</v>
      </c>
      <c r="Z4257" s="83">
        <v>1</v>
      </c>
      <c r="AA4257" s="83">
        <v>7</v>
      </c>
      <c r="AB4257" s="253">
        <f t="shared" si="371"/>
        <v>3.5</v>
      </c>
      <c r="AC4257" s="252" t="str">
        <f t="shared" si="369"/>
        <v>DÜŞÜK RİSK</v>
      </c>
      <c r="AD4257" s="81" t="s">
        <v>5770</v>
      </c>
      <c r="AE4257" s="81" t="s">
        <v>5771</v>
      </c>
      <c r="AF4257" s="252" t="s">
        <v>5772</v>
      </c>
      <c r="AG4257" s="83" t="s">
        <v>5773</v>
      </c>
    </row>
    <row r="4258" spans="1:33" ht="157.5" x14ac:dyDescent="0.45">
      <c r="A4258" s="152">
        <v>4251</v>
      </c>
      <c r="B4258" s="153">
        <v>46014</v>
      </c>
      <c r="C4258" s="81" t="s">
        <v>66</v>
      </c>
      <c r="D4258" s="81" t="s">
        <v>6757</v>
      </c>
      <c r="E4258" s="154" t="s">
        <v>4756</v>
      </c>
      <c r="F4258" s="154" t="s">
        <v>4756</v>
      </c>
      <c r="G4258" s="83" t="s">
        <v>5788</v>
      </c>
      <c r="H4258" s="83" t="s">
        <v>5789</v>
      </c>
      <c r="I4258" s="83" t="s">
        <v>5790</v>
      </c>
      <c r="J4258" s="83" t="s">
        <v>5791</v>
      </c>
      <c r="K4258" s="83" t="s">
        <v>5785</v>
      </c>
      <c r="L4258" s="84" t="s">
        <v>5900</v>
      </c>
      <c r="M4258" s="84" t="s">
        <v>208</v>
      </c>
      <c r="N4258" s="83">
        <v>3</v>
      </c>
      <c r="O4258" s="83">
        <v>3</v>
      </c>
      <c r="P4258" s="83">
        <v>15</v>
      </c>
      <c r="Q4258" s="253">
        <f t="shared" si="370"/>
        <v>135</v>
      </c>
      <c r="R4258" s="252" t="s">
        <v>5526</v>
      </c>
      <c r="S4258" s="84" t="s">
        <v>5792</v>
      </c>
      <c r="T4258" s="83" t="s">
        <v>5768</v>
      </c>
      <c r="U4258" s="155"/>
      <c r="V4258" s="156" t="s">
        <v>918</v>
      </c>
      <c r="W4258" s="85" t="s">
        <v>558</v>
      </c>
      <c r="X4258" s="156" t="s">
        <v>5769</v>
      </c>
      <c r="Y4258" s="83">
        <v>0.5</v>
      </c>
      <c r="Z4258" s="83">
        <v>1</v>
      </c>
      <c r="AA4258" s="83">
        <v>7</v>
      </c>
      <c r="AB4258" s="253">
        <f t="shared" si="371"/>
        <v>3.5</v>
      </c>
      <c r="AC4258" s="252" t="str">
        <f t="shared" si="369"/>
        <v>DÜŞÜK RİSK</v>
      </c>
      <c r="AD4258" s="81" t="s">
        <v>5770</v>
      </c>
      <c r="AE4258" s="81" t="s">
        <v>5771</v>
      </c>
      <c r="AF4258" s="252" t="s">
        <v>5772</v>
      </c>
      <c r="AG4258" s="83" t="s">
        <v>5787</v>
      </c>
    </row>
    <row r="4259" spans="1:33" ht="175" x14ac:dyDescent="0.45">
      <c r="A4259" s="152">
        <v>4252</v>
      </c>
      <c r="B4259" s="153">
        <v>46014</v>
      </c>
      <c r="C4259" s="81" t="s">
        <v>66</v>
      </c>
      <c r="D4259" s="81" t="s">
        <v>6755</v>
      </c>
      <c r="E4259" s="154" t="s">
        <v>4756</v>
      </c>
      <c r="F4259" s="154" t="s">
        <v>4756</v>
      </c>
      <c r="G4259" s="83" t="s">
        <v>5762</v>
      </c>
      <c r="H4259" s="83" t="s">
        <v>5763</v>
      </c>
      <c r="I4259" s="83" t="s">
        <v>5764</v>
      </c>
      <c r="J4259" s="83" t="s">
        <v>5765</v>
      </c>
      <c r="K4259" s="83" t="s">
        <v>5766</v>
      </c>
      <c r="L4259" s="84" t="s">
        <v>5901</v>
      </c>
      <c r="M4259" s="84" t="s">
        <v>208</v>
      </c>
      <c r="N4259" s="83">
        <v>3</v>
      </c>
      <c r="O4259" s="83">
        <v>3</v>
      </c>
      <c r="P4259" s="83">
        <v>40</v>
      </c>
      <c r="Q4259" s="253">
        <f t="shared" si="370"/>
        <v>360</v>
      </c>
      <c r="R4259" s="252" t="s">
        <v>5538</v>
      </c>
      <c r="S4259" s="84" t="s">
        <v>5767</v>
      </c>
      <c r="T4259" s="83" t="s">
        <v>5768</v>
      </c>
      <c r="U4259" s="155"/>
      <c r="V4259" s="156" t="s">
        <v>918</v>
      </c>
      <c r="W4259" s="85" t="s">
        <v>558</v>
      </c>
      <c r="X4259" s="156" t="s">
        <v>5769</v>
      </c>
      <c r="Y4259" s="83">
        <v>0.5</v>
      </c>
      <c r="Z4259" s="83">
        <v>1</v>
      </c>
      <c r="AA4259" s="83">
        <v>15</v>
      </c>
      <c r="AB4259" s="253">
        <f t="shared" si="371"/>
        <v>7.5</v>
      </c>
      <c r="AC4259" s="252" t="str">
        <f t="shared" si="369"/>
        <v>DÜŞÜK RİSK</v>
      </c>
      <c r="AD4259" s="81" t="s">
        <v>5770</v>
      </c>
      <c r="AE4259" s="81" t="s">
        <v>5771</v>
      </c>
      <c r="AF4259" s="252" t="s">
        <v>5772</v>
      </c>
      <c r="AG4259" s="83" t="s">
        <v>5773</v>
      </c>
    </row>
    <row r="4260" spans="1:33" ht="175" x14ac:dyDescent="0.45">
      <c r="A4260" s="152">
        <v>4253</v>
      </c>
      <c r="B4260" s="153">
        <v>46014</v>
      </c>
      <c r="C4260" s="83" t="s">
        <v>72</v>
      </c>
      <c r="D4260" s="81" t="s">
        <v>155</v>
      </c>
      <c r="E4260" s="154" t="s">
        <v>4756</v>
      </c>
      <c r="F4260" s="154" t="s">
        <v>4756</v>
      </c>
      <c r="G4260" s="83" t="s">
        <v>5774</v>
      </c>
      <c r="H4260" s="83" t="s">
        <v>5775</v>
      </c>
      <c r="I4260" s="83" t="s">
        <v>5776</v>
      </c>
      <c r="J4260" s="83" t="s">
        <v>5777</v>
      </c>
      <c r="K4260" s="83" t="s">
        <v>5778</v>
      </c>
      <c r="L4260" s="84" t="s">
        <v>5901</v>
      </c>
      <c r="M4260" s="84" t="s">
        <v>208</v>
      </c>
      <c r="N4260" s="83">
        <v>3</v>
      </c>
      <c r="O4260" s="83">
        <v>6</v>
      </c>
      <c r="P4260" s="83">
        <v>15</v>
      </c>
      <c r="Q4260" s="253">
        <f t="shared" si="370"/>
        <v>270</v>
      </c>
      <c r="R4260" s="252" t="s">
        <v>5538</v>
      </c>
      <c r="S4260" s="84" t="s">
        <v>5779</v>
      </c>
      <c r="T4260" s="83" t="s">
        <v>5768</v>
      </c>
      <c r="U4260" s="155"/>
      <c r="V4260" s="156" t="s">
        <v>918</v>
      </c>
      <c r="W4260" s="85" t="s">
        <v>558</v>
      </c>
      <c r="X4260" s="156" t="s">
        <v>5769</v>
      </c>
      <c r="Y4260" s="83">
        <v>0.5</v>
      </c>
      <c r="Z4260" s="83">
        <v>1</v>
      </c>
      <c r="AA4260" s="83">
        <v>7</v>
      </c>
      <c r="AB4260" s="253">
        <f t="shared" si="371"/>
        <v>3.5</v>
      </c>
      <c r="AC4260" s="252" t="str">
        <f t="shared" si="369"/>
        <v>DÜŞÜK RİSK</v>
      </c>
      <c r="AD4260" s="81" t="s">
        <v>5770</v>
      </c>
      <c r="AE4260" s="81" t="s">
        <v>5771</v>
      </c>
      <c r="AF4260" s="252" t="s">
        <v>5772</v>
      </c>
      <c r="AG4260" s="83" t="s">
        <v>5780</v>
      </c>
    </row>
    <row r="4261" spans="1:33" ht="157.5" x14ac:dyDescent="0.45">
      <c r="A4261" s="152">
        <v>4254</v>
      </c>
      <c r="B4261" s="153">
        <v>46014</v>
      </c>
      <c r="C4261" s="81" t="s">
        <v>66</v>
      </c>
      <c r="D4261" s="81" t="s">
        <v>6757</v>
      </c>
      <c r="E4261" s="154" t="s">
        <v>4756</v>
      </c>
      <c r="F4261" s="154" t="s">
        <v>4756</v>
      </c>
      <c r="G4261" s="83" t="s">
        <v>5788</v>
      </c>
      <c r="H4261" s="83" t="s">
        <v>5789</v>
      </c>
      <c r="I4261" s="83" t="s">
        <v>5790</v>
      </c>
      <c r="J4261" s="83" t="s">
        <v>5791</v>
      </c>
      <c r="K4261" s="83" t="s">
        <v>5785</v>
      </c>
      <c r="L4261" s="84" t="s">
        <v>5902</v>
      </c>
      <c r="M4261" s="84" t="s">
        <v>208</v>
      </c>
      <c r="N4261" s="83">
        <v>3</v>
      </c>
      <c r="O4261" s="83">
        <v>3</v>
      </c>
      <c r="P4261" s="83">
        <v>15</v>
      </c>
      <c r="Q4261" s="253">
        <f t="shared" si="370"/>
        <v>135</v>
      </c>
      <c r="R4261" s="252" t="s">
        <v>5526</v>
      </c>
      <c r="S4261" s="84" t="s">
        <v>5792</v>
      </c>
      <c r="T4261" s="83" t="s">
        <v>5768</v>
      </c>
      <c r="U4261" s="155"/>
      <c r="V4261" s="156" t="s">
        <v>918</v>
      </c>
      <c r="W4261" s="85" t="s">
        <v>558</v>
      </c>
      <c r="X4261" s="156" t="s">
        <v>5769</v>
      </c>
      <c r="Y4261" s="83">
        <v>0.5</v>
      </c>
      <c r="Z4261" s="83">
        <v>1</v>
      </c>
      <c r="AA4261" s="83">
        <v>7</v>
      </c>
      <c r="AB4261" s="253">
        <f t="shared" si="371"/>
        <v>3.5</v>
      </c>
      <c r="AC4261" s="252" t="str">
        <f t="shared" si="369"/>
        <v>DÜŞÜK RİSK</v>
      </c>
      <c r="AD4261" s="81" t="s">
        <v>5770</v>
      </c>
      <c r="AE4261" s="81" t="s">
        <v>5771</v>
      </c>
      <c r="AF4261" s="252" t="s">
        <v>5772</v>
      </c>
      <c r="AG4261" s="83" t="s">
        <v>5787</v>
      </c>
    </row>
    <row r="4262" spans="1:33" ht="140" x14ac:dyDescent="0.45">
      <c r="A4262" s="152">
        <v>4255</v>
      </c>
      <c r="B4262" s="153">
        <v>46014</v>
      </c>
      <c r="C4262" s="83" t="s">
        <v>66</v>
      </c>
      <c r="D4262" s="81" t="s">
        <v>6752</v>
      </c>
      <c r="E4262" s="154" t="s">
        <v>4756</v>
      </c>
      <c r="F4262" s="154" t="s">
        <v>4756</v>
      </c>
      <c r="G4262" s="83" t="s">
        <v>5781</v>
      </c>
      <c r="H4262" s="83" t="s">
        <v>5782</v>
      </c>
      <c r="I4262" s="83" t="s">
        <v>5783</v>
      </c>
      <c r="J4262" s="83" t="s">
        <v>5784</v>
      </c>
      <c r="K4262" s="83" t="s">
        <v>5785</v>
      </c>
      <c r="L4262" s="84" t="s">
        <v>5902</v>
      </c>
      <c r="M4262" s="84" t="s">
        <v>208</v>
      </c>
      <c r="N4262" s="83">
        <v>3</v>
      </c>
      <c r="O4262" s="83">
        <v>6</v>
      </c>
      <c r="P4262" s="83">
        <v>7</v>
      </c>
      <c r="Q4262" s="253">
        <f t="shared" si="370"/>
        <v>126</v>
      </c>
      <c r="R4262" s="252" t="s">
        <v>5526</v>
      </c>
      <c r="S4262" s="84" t="s">
        <v>5786</v>
      </c>
      <c r="T4262" s="83" t="s">
        <v>5768</v>
      </c>
      <c r="U4262" s="155"/>
      <c r="V4262" s="156" t="s">
        <v>918</v>
      </c>
      <c r="W4262" s="85" t="s">
        <v>558</v>
      </c>
      <c r="X4262" s="156" t="s">
        <v>5769</v>
      </c>
      <c r="Y4262" s="83">
        <v>1</v>
      </c>
      <c r="Z4262" s="83">
        <v>1</v>
      </c>
      <c r="AA4262" s="83">
        <v>3</v>
      </c>
      <c r="AB4262" s="253">
        <f t="shared" si="371"/>
        <v>3</v>
      </c>
      <c r="AC4262" s="252" t="str">
        <f t="shared" si="369"/>
        <v>DÜŞÜK RİSK</v>
      </c>
      <c r="AD4262" s="81" t="s">
        <v>5770</v>
      </c>
      <c r="AE4262" s="81" t="s">
        <v>5771</v>
      </c>
      <c r="AF4262" s="252" t="s">
        <v>5772</v>
      </c>
      <c r="AG4262" s="83" t="s">
        <v>5787</v>
      </c>
    </row>
    <row r="4263" spans="1:33" ht="157.5" x14ac:dyDescent="0.45">
      <c r="A4263" s="152">
        <v>4256</v>
      </c>
      <c r="B4263" s="153">
        <v>46014</v>
      </c>
      <c r="C4263" s="81" t="s">
        <v>66</v>
      </c>
      <c r="D4263" s="81" t="s">
        <v>6757</v>
      </c>
      <c r="E4263" s="154" t="s">
        <v>4756</v>
      </c>
      <c r="F4263" s="154" t="s">
        <v>4756</v>
      </c>
      <c r="G4263" s="83" t="s">
        <v>5788</v>
      </c>
      <c r="H4263" s="83" t="s">
        <v>5789</v>
      </c>
      <c r="I4263" s="83" t="s">
        <v>5790</v>
      </c>
      <c r="J4263" s="83" t="s">
        <v>5791</v>
      </c>
      <c r="K4263" s="83" t="s">
        <v>5785</v>
      </c>
      <c r="L4263" s="84" t="s">
        <v>5903</v>
      </c>
      <c r="M4263" s="84" t="s">
        <v>208</v>
      </c>
      <c r="N4263" s="83">
        <v>3</v>
      </c>
      <c r="O4263" s="83">
        <v>3</v>
      </c>
      <c r="P4263" s="83">
        <v>15</v>
      </c>
      <c r="Q4263" s="253">
        <f t="shared" si="370"/>
        <v>135</v>
      </c>
      <c r="R4263" s="252" t="s">
        <v>5526</v>
      </c>
      <c r="S4263" s="84" t="s">
        <v>5792</v>
      </c>
      <c r="T4263" s="83" t="s">
        <v>5768</v>
      </c>
      <c r="U4263" s="155"/>
      <c r="V4263" s="156" t="s">
        <v>918</v>
      </c>
      <c r="W4263" s="85" t="s">
        <v>558</v>
      </c>
      <c r="X4263" s="156" t="s">
        <v>5769</v>
      </c>
      <c r="Y4263" s="83">
        <v>0.5</v>
      </c>
      <c r="Z4263" s="83">
        <v>1</v>
      </c>
      <c r="AA4263" s="83">
        <v>7</v>
      </c>
      <c r="AB4263" s="253">
        <f t="shared" si="371"/>
        <v>3.5</v>
      </c>
      <c r="AC4263" s="252" t="str">
        <f t="shared" si="369"/>
        <v>DÜŞÜK RİSK</v>
      </c>
      <c r="AD4263" s="81" t="s">
        <v>5770</v>
      </c>
      <c r="AE4263" s="81" t="s">
        <v>5771</v>
      </c>
      <c r="AF4263" s="252" t="s">
        <v>5772</v>
      </c>
      <c r="AG4263" s="83" t="s">
        <v>5787</v>
      </c>
    </row>
    <row r="4264" spans="1:33" ht="157.5" x14ac:dyDescent="0.45">
      <c r="A4264" s="152">
        <v>4257</v>
      </c>
      <c r="B4264" s="153">
        <v>46014</v>
      </c>
      <c r="C4264" s="81" t="s">
        <v>66</v>
      </c>
      <c r="D4264" s="81" t="s">
        <v>6757</v>
      </c>
      <c r="E4264" s="154" t="s">
        <v>4756</v>
      </c>
      <c r="F4264" s="154" t="s">
        <v>4756</v>
      </c>
      <c r="G4264" s="83" t="s">
        <v>5788</v>
      </c>
      <c r="H4264" s="83" t="s">
        <v>5789</v>
      </c>
      <c r="I4264" s="83" t="s">
        <v>5790</v>
      </c>
      <c r="J4264" s="83" t="s">
        <v>5791</v>
      </c>
      <c r="K4264" s="83" t="s">
        <v>5785</v>
      </c>
      <c r="L4264" s="84" t="s">
        <v>5904</v>
      </c>
      <c r="M4264" s="84" t="s">
        <v>208</v>
      </c>
      <c r="N4264" s="83">
        <v>3</v>
      </c>
      <c r="O4264" s="83">
        <v>3</v>
      </c>
      <c r="P4264" s="83">
        <v>15</v>
      </c>
      <c r="Q4264" s="253">
        <f t="shared" si="370"/>
        <v>135</v>
      </c>
      <c r="R4264" s="252" t="s">
        <v>5526</v>
      </c>
      <c r="S4264" s="84" t="s">
        <v>5792</v>
      </c>
      <c r="T4264" s="83" t="s">
        <v>5768</v>
      </c>
      <c r="U4264" s="155"/>
      <c r="V4264" s="156" t="s">
        <v>918</v>
      </c>
      <c r="W4264" s="85" t="s">
        <v>558</v>
      </c>
      <c r="X4264" s="156" t="s">
        <v>5769</v>
      </c>
      <c r="Y4264" s="83">
        <v>0.5</v>
      </c>
      <c r="Z4264" s="83">
        <v>1</v>
      </c>
      <c r="AA4264" s="83">
        <v>7</v>
      </c>
      <c r="AB4264" s="253">
        <f t="shared" si="371"/>
        <v>3.5</v>
      </c>
      <c r="AC4264" s="252" t="str">
        <f t="shared" si="369"/>
        <v>DÜŞÜK RİSK</v>
      </c>
      <c r="AD4264" s="81" t="s">
        <v>5770</v>
      </c>
      <c r="AE4264" s="81" t="s">
        <v>5771</v>
      </c>
      <c r="AF4264" s="252" t="s">
        <v>5772</v>
      </c>
      <c r="AG4264" s="83" t="s">
        <v>5787</v>
      </c>
    </row>
    <row r="4265" spans="1:33" ht="140" x14ac:dyDescent="0.45">
      <c r="A4265" s="152">
        <v>4258</v>
      </c>
      <c r="B4265" s="153">
        <v>46014</v>
      </c>
      <c r="C4265" s="83" t="s">
        <v>66</v>
      </c>
      <c r="D4265" s="81" t="s">
        <v>6757</v>
      </c>
      <c r="E4265" s="154" t="s">
        <v>4756</v>
      </c>
      <c r="F4265" s="154" t="s">
        <v>4756</v>
      </c>
      <c r="G4265" s="83" t="s">
        <v>5814</v>
      </c>
      <c r="H4265" s="83" t="s">
        <v>5815</v>
      </c>
      <c r="I4265" s="83" t="s">
        <v>5816</v>
      </c>
      <c r="J4265" s="83" t="s">
        <v>5817</v>
      </c>
      <c r="K4265" s="83" t="s">
        <v>5778</v>
      </c>
      <c r="L4265" s="84" t="s">
        <v>5905</v>
      </c>
      <c r="M4265" s="84" t="s">
        <v>208</v>
      </c>
      <c r="N4265" s="83">
        <v>6</v>
      </c>
      <c r="O4265" s="83">
        <v>6</v>
      </c>
      <c r="P4265" s="83">
        <v>15</v>
      </c>
      <c r="Q4265" s="253">
        <f t="shared" si="370"/>
        <v>540</v>
      </c>
      <c r="R4265" s="252" t="s">
        <v>5538</v>
      </c>
      <c r="S4265" s="84" t="s">
        <v>5818</v>
      </c>
      <c r="T4265" s="83" t="s">
        <v>5768</v>
      </c>
      <c r="U4265" s="155"/>
      <c r="V4265" s="156" t="s">
        <v>918</v>
      </c>
      <c r="W4265" s="85" t="s">
        <v>558</v>
      </c>
      <c r="X4265" s="156" t="s">
        <v>5769</v>
      </c>
      <c r="Y4265" s="83">
        <v>0.5</v>
      </c>
      <c r="Z4265" s="83">
        <v>1</v>
      </c>
      <c r="AA4265" s="83">
        <v>7</v>
      </c>
      <c r="AB4265" s="253">
        <f t="shared" si="371"/>
        <v>3.5</v>
      </c>
      <c r="AC4265" s="252" t="str">
        <f t="shared" si="369"/>
        <v>DÜŞÜK RİSK</v>
      </c>
      <c r="AD4265" s="81" t="s">
        <v>5770</v>
      </c>
      <c r="AE4265" s="81" t="s">
        <v>5771</v>
      </c>
      <c r="AF4265" s="252" t="s">
        <v>5772</v>
      </c>
      <c r="AG4265" s="83" t="s">
        <v>5780</v>
      </c>
    </row>
    <row r="4266" spans="1:33" ht="157.5" x14ac:dyDescent="0.45">
      <c r="A4266" s="152">
        <v>4259</v>
      </c>
      <c r="B4266" s="153">
        <v>46014</v>
      </c>
      <c r="C4266" s="81" t="s">
        <v>66</v>
      </c>
      <c r="D4266" s="81" t="s">
        <v>6757</v>
      </c>
      <c r="E4266" s="154" t="s">
        <v>4756</v>
      </c>
      <c r="F4266" s="154" t="s">
        <v>4756</v>
      </c>
      <c r="G4266" s="83" t="s">
        <v>5788</v>
      </c>
      <c r="H4266" s="83" t="s">
        <v>5789</v>
      </c>
      <c r="I4266" s="83" t="s">
        <v>5790</v>
      </c>
      <c r="J4266" s="83" t="s">
        <v>5791</v>
      </c>
      <c r="K4266" s="83" t="s">
        <v>5785</v>
      </c>
      <c r="L4266" s="84" t="s">
        <v>5906</v>
      </c>
      <c r="M4266" s="84" t="s">
        <v>208</v>
      </c>
      <c r="N4266" s="83">
        <v>3</v>
      </c>
      <c r="O4266" s="83">
        <v>3</v>
      </c>
      <c r="P4266" s="83">
        <v>15</v>
      </c>
      <c r="Q4266" s="253">
        <f t="shared" si="370"/>
        <v>135</v>
      </c>
      <c r="R4266" s="252" t="s">
        <v>5526</v>
      </c>
      <c r="S4266" s="84" t="s">
        <v>5792</v>
      </c>
      <c r="T4266" s="83" t="s">
        <v>5768</v>
      </c>
      <c r="U4266" s="155"/>
      <c r="V4266" s="156" t="s">
        <v>918</v>
      </c>
      <c r="W4266" s="85" t="s">
        <v>558</v>
      </c>
      <c r="X4266" s="156" t="s">
        <v>5769</v>
      </c>
      <c r="Y4266" s="83">
        <v>0.5</v>
      </c>
      <c r="Z4266" s="83">
        <v>1</v>
      </c>
      <c r="AA4266" s="83">
        <v>7</v>
      </c>
      <c r="AB4266" s="253">
        <f t="shared" si="371"/>
        <v>3.5</v>
      </c>
      <c r="AC4266" s="252" t="str">
        <f t="shared" si="369"/>
        <v>DÜŞÜK RİSK</v>
      </c>
      <c r="AD4266" s="81" t="s">
        <v>5770</v>
      </c>
      <c r="AE4266" s="81" t="s">
        <v>5771</v>
      </c>
      <c r="AF4266" s="252" t="s">
        <v>5772</v>
      </c>
      <c r="AG4266" s="83" t="s">
        <v>5787</v>
      </c>
    </row>
    <row r="4267" spans="1:33" ht="140" x14ac:dyDescent="0.45">
      <c r="A4267" s="152">
        <v>4260</v>
      </c>
      <c r="B4267" s="153">
        <v>46014</v>
      </c>
      <c r="C4267" s="83" t="s">
        <v>66</v>
      </c>
      <c r="D4267" s="81" t="s">
        <v>6757</v>
      </c>
      <c r="E4267" s="154" t="s">
        <v>4756</v>
      </c>
      <c r="F4267" s="154" t="s">
        <v>4756</v>
      </c>
      <c r="G4267" s="83" t="s">
        <v>5814</v>
      </c>
      <c r="H4267" s="83" t="s">
        <v>5815</v>
      </c>
      <c r="I4267" s="83" t="s">
        <v>5816</v>
      </c>
      <c r="J4267" s="83" t="s">
        <v>5817</v>
      </c>
      <c r="K4267" s="83" t="s">
        <v>5778</v>
      </c>
      <c r="L4267" s="84" t="s">
        <v>5907</v>
      </c>
      <c r="M4267" s="84" t="s">
        <v>208</v>
      </c>
      <c r="N4267" s="83">
        <v>6</v>
      </c>
      <c r="O4267" s="83">
        <v>6</v>
      </c>
      <c r="P4267" s="83">
        <v>15</v>
      </c>
      <c r="Q4267" s="253">
        <f t="shared" si="370"/>
        <v>540</v>
      </c>
      <c r="R4267" s="252" t="s">
        <v>5538</v>
      </c>
      <c r="S4267" s="84" t="s">
        <v>5818</v>
      </c>
      <c r="T4267" s="83" t="s">
        <v>5768</v>
      </c>
      <c r="U4267" s="155"/>
      <c r="V4267" s="156" t="s">
        <v>918</v>
      </c>
      <c r="W4267" s="85" t="s">
        <v>558</v>
      </c>
      <c r="X4267" s="156" t="s">
        <v>5769</v>
      </c>
      <c r="Y4267" s="83">
        <v>0.5</v>
      </c>
      <c r="Z4267" s="83">
        <v>1</v>
      </c>
      <c r="AA4267" s="83">
        <v>7</v>
      </c>
      <c r="AB4267" s="253">
        <f t="shared" si="371"/>
        <v>3.5</v>
      </c>
      <c r="AC4267" s="252" t="str">
        <f t="shared" si="369"/>
        <v>DÜŞÜK RİSK</v>
      </c>
      <c r="AD4267" s="81" t="s">
        <v>5770</v>
      </c>
      <c r="AE4267" s="81" t="s">
        <v>5771</v>
      </c>
      <c r="AF4267" s="252" t="s">
        <v>5772</v>
      </c>
      <c r="AG4267" s="83" t="s">
        <v>5780</v>
      </c>
    </row>
    <row r="4268" spans="1:33" ht="175" x14ac:dyDescent="0.45">
      <c r="A4268" s="152">
        <v>4261</v>
      </c>
      <c r="B4268" s="153">
        <v>45953</v>
      </c>
      <c r="C4268" s="83" t="s">
        <v>66</v>
      </c>
      <c r="D4268" s="81" t="s">
        <v>6757</v>
      </c>
      <c r="E4268" s="154" t="s">
        <v>4756</v>
      </c>
      <c r="F4268" s="154" t="s">
        <v>4756</v>
      </c>
      <c r="G4268" s="83" t="s">
        <v>5798</v>
      </c>
      <c r="H4268" s="83" t="s">
        <v>5799</v>
      </c>
      <c r="I4268" s="83" t="s">
        <v>5800</v>
      </c>
      <c r="J4268" s="83" t="s">
        <v>5801</v>
      </c>
      <c r="K4268" s="83" t="s">
        <v>5785</v>
      </c>
      <c r="L4268" s="84" t="s">
        <v>5908</v>
      </c>
      <c r="M4268" s="84" t="s">
        <v>208</v>
      </c>
      <c r="N4268" s="83">
        <v>3</v>
      </c>
      <c r="O4268" s="83">
        <v>6</v>
      </c>
      <c r="P4268" s="83">
        <v>15</v>
      </c>
      <c r="Q4268" s="253">
        <f t="shared" si="370"/>
        <v>270</v>
      </c>
      <c r="R4268" s="252" t="s">
        <v>5538</v>
      </c>
      <c r="S4268" s="84" t="s">
        <v>5802</v>
      </c>
      <c r="T4268" s="83" t="s">
        <v>5768</v>
      </c>
      <c r="U4268" s="155"/>
      <c r="V4268" s="156" t="s">
        <v>918</v>
      </c>
      <c r="W4268" s="85" t="s">
        <v>558</v>
      </c>
      <c r="X4268" s="156" t="s">
        <v>5769</v>
      </c>
      <c r="Y4268" s="83">
        <v>0.5</v>
      </c>
      <c r="Z4268" s="83">
        <v>1</v>
      </c>
      <c r="AA4268" s="83">
        <v>7</v>
      </c>
      <c r="AB4268" s="253">
        <f t="shared" si="371"/>
        <v>3.5</v>
      </c>
      <c r="AC4268" s="252" t="str">
        <f t="shared" si="369"/>
        <v>DÜŞÜK RİSK</v>
      </c>
      <c r="AD4268" s="81" t="s">
        <v>5770</v>
      </c>
      <c r="AE4268" s="81" t="s">
        <v>5771</v>
      </c>
      <c r="AF4268" s="252" t="s">
        <v>5772</v>
      </c>
      <c r="AG4268" s="83" t="s">
        <v>5787</v>
      </c>
    </row>
    <row r="4269" spans="1:33" ht="140" x14ac:dyDescent="0.45">
      <c r="A4269" s="152">
        <v>4262</v>
      </c>
      <c r="B4269" s="153">
        <v>45953</v>
      </c>
      <c r="C4269" s="83" t="s">
        <v>66</v>
      </c>
      <c r="D4269" s="81" t="s">
        <v>6752</v>
      </c>
      <c r="E4269" s="154" t="s">
        <v>4756</v>
      </c>
      <c r="F4269" s="154" t="s">
        <v>4756</v>
      </c>
      <c r="G4269" s="83" t="s">
        <v>5781</v>
      </c>
      <c r="H4269" s="83" t="s">
        <v>5782</v>
      </c>
      <c r="I4269" s="83" t="s">
        <v>5783</v>
      </c>
      <c r="J4269" s="83" t="s">
        <v>5784</v>
      </c>
      <c r="K4269" s="83" t="s">
        <v>5785</v>
      </c>
      <c r="L4269" s="84" t="s">
        <v>5909</v>
      </c>
      <c r="M4269" s="84" t="s">
        <v>208</v>
      </c>
      <c r="N4269" s="83">
        <v>3</v>
      </c>
      <c r="O4269" s="83">
        <v>6</v>
      </c>
      <c r="P4269" s="83">
        <v>7</v>
      </c>
      <c r="Q4269" s="253">
        <f t="shared" si="370"/>
        <v>126</v>
      </c>
      <c r="R4269" s="252" t="s">
        <v>5526</v>
      </c>
      <c r="S4269" s="84" t="s">
        <v>5786</v>
      </c>
      <c r="T4269" s="83" t="s">
        <v>5768</v>
      </c>
      <c r="U4269" s="155"/>
      <c r="V4269" s="156" t="s">
        <v>918</v>
      </c>
      <c r="W4269" s="85" t="s">
        <v>558</v>
      </c>
      <c r="X4269" s="156" t="s">
        <v>5769</v>
      </c>
      <c r="Y4269" s="83">
        <v>1</v>
      </c>
      <c r="Z4269" s="83">
        <v>1</v>
      </c>
      <c r="AA4269" s="83">
        <v>3</v>
      </c>
      <c r="AB4269" s="253">
        <f t="shared" si="371"/>
        <v>3</v>
      </c>
      <c r="AC4269" s="252" t="str">
        <f t="shared" ref="AC4269:AC4332" si="374">IF(AB4269="","",IF(AND(AB4269&gt;=0,AB4269&lt;20),"DÜŞÜK RİSK",IF(AND(AB4269&gt;=20,AB4269&lt;70),"OLASI RİSK",IF(AND(AB4269&gt;=70,AB4269&lt;200),"ÖNEMLİ RİSK",IF(AND(AB4269&gt;=200,AB4269&lt;400),"YÜKSEK RİSK",IF(AB4269&gt;=400,"KABUL EDİLEMEZ RİSK",""))))))</f>
        <v>DÜŞÜK RİSK</v>
      </c>
      <c r="AD4269" s="81" t="s">
        <v>5770</v>
      </c>
      <c r="AE4269" s="81" t="s">
        <v>5771</v>
      </c>
      <c r="AF4269" s="252" t="s">
        <v>5772</v>
      </c>
      <c r="AG4269" s="83" t="s">
        <v>5787</v>
      </c>
    </row>
    <row r="4270" spans="1:33" ht="157.5" x14ac:dyDescent="0.45">
      <c r="A4270" s="152">
        <v>4263</v>
      </c>
      <c r="B4270" s="153">
        <v>45953</v>
      </c>
      <c r="C4270" s="81" t="s">
        <v>66</v>
      </c>
      <c r="D4270" s="81" t="s">
        <v>6757</v>
      </c>
      <c r="E4270" s="154" t="s">
        <v>4756</v>
      </c>
      <c r="F4270" s="154" t="s">
        <v>4756</v>
      </c>
      <c r="G4270" s="83" t="s">
        <v>5788</v>
      </c>
      <c r="H4270" s="83" t="s">
        <v>5789</v>
      </c>
      <c r="I4270" s="83" t="s">
        <v>5790</v>
      </c>
      <c r="J4270" s="83" t="s">
        <v>5791</v>
      </c>
      <c r="K4270" s="83" t="s">
        <v>5785</v>
      </c>
      <c r="L4270" s="84" t="s">
        <v>5910</v>
      </c>
      <c r="M4270" s="84" t="s">
        <v>208</v>
      </c>
      <c r="N4270" s="83">
        <v>3</v>
      </c>
      <c r="O4270" s="83">
        <v>3</v>
      </c>
      <c r="P4270" s="83">
        <v>15</v>
      </c>
      <c r="Q4270" s="253">
        <f t="shared" ref="Q4270:Q4333" si="375">N4270*O4270*P4270</f>
        <v>135</v>
      </c>
      <c r="R4270" s="252" t="s">
        <v>5526</v>
      </c>
      <c r="S4270" s="84" t="s">
        <v>5792</v>
      </c>
      <c r="T4270" s="83" t="s">
        <v>5768</v>
      </c>
      <c r="U4270" s="155"/>
      <c r="V4270" s="156" t="s">
        <v>918</v>
      </c>
      <c r="W4270" s="85" t="s">
        <v>558</v>
      </c>
      <c r="X4270" s="156" t="s">
        <v>5769</v>
      </c>
      <c r="Y4270" s="83">
        <v>0.5</v>
      </c>
      <c r="Z4270" s="83">
        <v>1</v>
      </c>
      <c r="AA4270" s="83">
        <v>7</v>
      </c>
      <c r="AB4270" s="253">
        <f t="shared" ref="AB4270:AB4333" si="376">Y4270*Z4270*AA4270</f>
        <v>3.5</v>
      </c>
      <c r="AC4270" s="252" t="str">
        <f t="shared" si="374"/>
        <v>DÜŞÜK RİSK</v>
      </c>
      <c r="AD4270" s="81" t="s">
        <v>5770</v>
      </c>
      <c r="AE4270" s="81" t="s">
        <v>5771</v>
      </c>
      <c r="AF4270" s="252" t="s">
        <v>5772</v>
      </c>
      <c r="AG4270" s="83" t="s">
        <v>5787</v>
      </c>
    </row>
    <row r="4271" spans="1:33" ht="140" x14ac:dyDescent="0.45">
      <c r="A4271" s="152">
        <v>4264</v>
      </c>
      <c r="B4271" s="153">
        <v>45953</v>
      </c>
      <c r="C4271" s="83" t="s">
        <v>66</v>
      </c>
      <c r="D4271" s="81" t="s">
        <v>6756</v>
      </c>
      <c r="E4271" s="154" t="s">
        <v>4756</v>
      </c>
      <c r="F4271" s="154" t="s">
        <v>4756</v>
      </c>
      <c r="G4271" s="83" t="s">
        <v>5793</v>
      </c>
      <c r="H4271" s="83" t="s">
        <v>5794</v>
      </c>
      <c r="I4271" s="83" t="s">
        <v>5795</v>
      </c>
      <c r="J4271" s="83" t="s">
        <v>5796</v>
      </c>
      <c r="K4271" s="83" t="s">
        <v>5785</v>
      </c>
      <c r="L4271" s="84" t="s">
        <v>5911</v>
      </c>
      <c r="M4271" s="84" t="s">
        <v>208</v>
      </c>
      <c r="N4271" s="83">
        <v>3</v>
      </c>
      <c r="O4271" s="83">
        <v>3</v>
      </c>
      <c r="P4271" s="83">
        <v>15</v>
      </c>
      <c r="Q4271" s="253">
        <f t="shared" si="375"/>
        <v>135</v>
      </c>
      <c r="R4271" s="252" t="s">
        <v>5526</v>
      </c>
      <c r="S4271" s="84" t="s">
        <v>5797</v>
      </c>
      <c r="T4271" s="83" t="s">
        <v>5768</v>
      </c>
      <c r="U4271" s="155"/>
      <c r="V4271" s="156" t="s">
        <v>918</v>
      </c>
      <c r="W4271" s="85" t="s">
        <v>558</v>
      </c>
      <c r="X4271" s="156" t="s">
        <v>5769</v>
      </c>
      <c r="Y4271" s="83">
        <v>0.5</v>
      </c>
      <c r="Z4271" s="83">
        <v>1</v>
      </c>
      <c r="AA4271" s="83">
        <v>7</v>
      </c>
      <c r="AB4271" s="253">
        <f t="shared" si="376"/>
        <v>3.5</v>
      </c>
      <c r="AC4271" s="252" t="str">
        <f t="shared" si="374"/>
        <v>DÜŞÜK RİSK</v>
      </c>
      <c r="AD4271" s="81" t="s">
        <v>5770</v>
      </c>
      <c r="AE4271" s="81" t="s">
        <v>5771</v>
      </c>
      <c r="AF4271" s="252" t="s">
        <v>5772</v>
      </c>
      <c r="AG4271" s="83" t="s">
        <v>5773</v>
      </c>
    </row>
    <row r="4272" spans="1:33" ht="140" x14ac:dyDescent="0.45">
      <c r="A4272" s="152">
        <v>4265</v>
      </c>
      <c r="B4272" s="153">
        <v>45953</v>
      </c>
      <c r="C4272" s="83" t="s">
        <v>66</v>
      </c>
      <c r="D4272" s="81" t="s">
        <v>6757</v>
      </c>
      <c r="E4272" s="154" t="s">
        <v>4756</v>
      </c>
      <c r="F4272" s="154" t="s">
        <v>4756</v>
      </c>
      <c r="G4272" s="83" t="s">
        <v>5814</v>
      </c>
      <c r="H4272" s="83" t="s">
        <v>5815</v>
      </c>
      <c r="I4272" s="83" t="s">
        <v>5816</v>
      </c>
      <c r="J4272" s="83" t="s">
        <v>5817</v>
      </c>
      <c r="K4272" s="83" t="s">
        <v>5778</v>
      </c>
      <c r="L4272" s="84" t="s">
        <v>5912</v>
      </c>
      <c r="M4272" s="84" t="s">
        <v>208</v>
      </c>
      <c r="N4272" s="83">
        <v>6</v>
      </c>
      <c r="O4272" s="83">
        <v>6</v>
      </c>
      <c r="P4272" s="83">
        <v>15</v>
      </c>
      <c r="Q4272" s="253">
        <f t="shared" si="375"/>
        <v>540</v>
      </c>
      <c r="R4272" s="252" t="s">
        <v>5538</v>
      </c>
      <c r="S4272" s="84" t="s">
        <v>5818</v>
      </c>
      <c r="T4272" s="83" t="s">
        <v>5768</v>
      </c>
      <c r="U4272" s="155"/>
      <c r="V4272" s="156" t="s">
        <v>918</v>
      </c>
      <c r="W4272" s="85" t="s">
        <v>558</v>
      </c>
      <c r="X4272" s="156" t="s">
        <v>5769</v>
      </c>
      <c r="Y4272" s="83">
        <v>0.5</v>
      </c>
      <c r="Z4272" s="83">
        <v>1</v>
      </c>
      <c r="AA4272" s="83">
        <v>7</v>
      </c>
      <c r="AB4272" s="253">
        <f t="shared" si="376"/>
        <v>3.5</v>
      </c>
      <c r="AC4272" s="252" t="str">
        <f t="shared" si="374"/>
        <v>DÜŞÜK RİSK</v>
      </c>
      <c r="AD4272" s="81" t="s">
        <v>5770</v>
      </c>
      <c r="AE4272" s="81" t="s">
        <v>5771</v>
      </c>
      <c r="AF4272" s="252" t="s">
        <v>5772</v>
      </c>
      <c r="AG4272" s="83" t="s">
        <v>5780</v>
      </c>
    </row>
    <row r="4273" spans="1:33" ht="175" x14ac:dyDescent="0.45">
      <c r="A4273" s="152">
        <v>4266</v>
      </c>
      <c r="B4273" s="153">
        <v>45953</v>
      </c>
      <c r="C4273" s="83" t="s">
        <v>66</v>
      </c>
      <c r="D4273" s="81" t="s">
        <v>6757</v>
      </c>
      <c r="E4273" s="154" t="s">
        <v>4756</v>
      </c>
      <c r="F4273" s="154" t="s">
        <v>4756</v>
      </c>
      <c r="G4273" s="83" t="s">
        <v>5798</v>
      </c>
      <c r="H4273" s="83" t="s">
        <v>5799</v>
      </c>
      <c r="I4273" s="83" t="s">
        <v>5800</v>
      </c>
      <c r="J4273" s="83" t="s">
        <v>5801</v>
      </c>
      <c r="K4273" s="83" t="s">
        <v>5785</v>
      </c>
      <c r="L4273" s="84" t="s">
        <v>5913</v>
      </c>
      <c r="M4273" s="84" t="s">
        <v>208</v>
      </c>
      <c r="N4273" s="83">
        <v>3</v>
      </c>
      <c r="O4273" s="83">
        <v>6</v>
      </c>
      <c r="P4273" s="83">
        <v>15</v>
      </c>
      <c r="Q4273" s="253">
        <f t="shared" si="375"/>
        <v>270</v>
      </c>
      <c r="R4273" s="252" t="s">
        <v>5538</v>
      </c>
      <c r="S4273" s="84" t="s">
        <v>5802</v>
      </c>
      <c r="T4273" s="83" t="s">
        <v>5768</v>
      </c>
      <c r="U4273" s="155"/>
      <c r="V4273" s="156" t="s">
        <v>918</v>
      </c>
      <c r="W4273" s="85" t="s">
        <v>558</v>
      </c>
      <c r="X4273" s="156" t="s">
        <v>5769</v>
      </c>
      <c r="Y4273" s="83">
        <v>0.5</v>
      </c>
      <c r="Z4273" s="83">
        <v>1</v>
      </c>
      <c r="AA4273" s="83">
        <v>7</v>
      </c>
      <c r="AB4273" s="253">
        <f t="shared" si="376"/>
        <v>3.5</v>
      </c>
      <c r="AC4273" s="252" t="str">
        <f t="shared" si="374"/>
        <v>DÜŞÜK RİSK</v>
      </c>
      <c r="AD4273" s="81" t="s">
        <v>5770</v>
      </c>
      <c r="AE4273" s="81" t="s">
        <v>5771</v>
      </c>
      <c r="AF4273" s="252" t="s">
        <v>5772</v>
      </c>
      <c r="AG4273" s="83" t="s">
        <v>5787</v>
      </c>
    </row>
    <row r="4274" spans="1:33" ht="140" x14ac:dyDescent="0.45">
      <c r="A4274" s="152">
        <v>4267</v>
      </c>
      <c r="B4274" s="153">
        <v>45953</v>
      </c>
      <c r="C4274" s="81" t="s">
        <v>66</v>
      </c>
      <c r="D4274" s="81" t="s">
        <v>6755</v>
      </c>
      <c r="E4274" s="154" t="s">
        <v>4756</v>
      </c>
      <c r="F4274" s="154" t="s">
        <v>4756</v>
      </c>
      <c r="G4274" s="83" t="s">
        <v>5762</v>
      </c>
      <c r="H4274" s="83" t="s">
        <v>5763</v>
      </c>
      <c r="I4274" s="83" t="s">
        <v>5764</v>
      </c>
      <c r="J4274" s="83" t="s">
        <v>5765</v>
      </c>
      <c r="K4274" s="83" t="s">
        <v>5766</v>
      </c>
      <c r="L4274" s="84" t="s">
        <v>5914</v>
      </c>
      <c r="M4274" s="84" t="s">
        <v>208</v>
      </c>
      <c r="N4274" s="83">
        <v>3</v>
      </c>
      <c r="O4274" s="83">
        <v>3</v>
      </c>
      <c r="P4274" s="83">
        <v>40</v>
      </c>
      <c r="Q4274" s="253">
        <f t="shared" si="375"/>
        <v>360</v>
      </c>
      <c r="R4274" s="252" t="s">
        <v>5538</v>
      </c>
      <c r="S4274" s="84" t="s">
        <v>5767</v>
      </c>
      <c r="T4274" s="83" t="s">
        <v>5768</v>
      </c>
      <c r="U4274" s="155"/>
      <c r="V4274" s="156" t="s">
        <v>918</v>
      </c>
      <c r="W4274" s="85" t="s">
        <v>558</v>
      </c>
      <c r="X4274" s="156" t="s">
        <v>5769</v>
      </c>
      <c r="Y4274" s="83">
        <v>0.5</v>
      </c>
      <c r="Z4274" s="83">
        <v>1</v>
      </c>
      <c r="AA4274" s="83">
        <v>15</v>
      </c>
      <c r="AB4274" s="253">
        <f t="shared" si="376"/>
        <v>7.5</v>
      </c>
      <c r="AC4274" s="252" t="str">
        <f t="shared" si="374"/>
        <v>DÜŞÜK RİSK</v>
      </c>
      <c r="AD4274" s="81" t="s">
        <v>5770</v>
      </c>
      <c r="AE4274" s="81" t="s">
        <v>5771</v>
      </c>
      <c r="AF4274" s="252" t="s">
        <v>5772</v>
      </c>
      <c r="AG4274" s="83" t="s">
        <v>5773</v>
      </c>
    </row>
    <row r="4275" spans="1:33" ht="140" x14ac:dyDescent="0.45">
      <c r="A4275" s="152">
        <v>4268</v>
      </c>
      <c r="B4275" s="153">
        <v>45953</v>
      </c>
      <c r="C4275" s="83" t="s">
        <v>72</v>
      </c>
      <c r="D4275" s="81" t="s">
        <v>155</v>
      </c>
      <c r="E4275" s="154" t="s">
        <v>4756</v>
      </c>
      <c r="F4275" s="154" t="s">
        <v>4756</v>
      </c>
      <c r="G4275" s="83" t="s">
        <v>5774</v>
      </c>
      <c r="H4275" s="83" t="s">
        <v>5775</v>
      </c>
      <c r="I4275" s="83" t="s">
        <v>5776</v>
      </c>
      <c r="J4275" s="83" t="s">
        <v>5777</v>
      </c>
      <c r="K4275" s="83" t="s">
        <v>5778</v>
      </c>
      <c r="L4275" s="84" t="s">
        <v>5914</v>
      </c>
      <c r="M4275" s="84" t="s">
        <v>208</v>
      </c>
      <c r="N4275" s="83">
        <v>3</v>
      </c>
      <c r="O4275" s="83">
        <v>6</v>
      </c>
      <c r="P4275" s="83">
        <v>15</v>
      </c>
      <c r="Q4275" s="253">
        <f t="shared" si="375"/>
        <v>270</v>
      </c>
      <c r="R4275" s="252" t="s">
        <v>5538</v>
      </c>
      <c r="S4275" s="84" t="s">
        <v>5779</v>
      </c>
      <c r="T4275" s="83" t="s">
        <v>5768</v>
      </c>
      <c r="U4275" s="155"/>
      <c r="V4275" s="156" t="s">
        <v>918</v>
      </c>
      <c r="W4275" s="85" t="s">
        <v>558</v>
      </c>
      <c r="X4275" s="156" t="s">
        <v>5769</v>
      </c>
      <c r="Y4275" s="83">
        <v>0.5</v>
      </c>
      <c r="Z4275" s="83">
        <v>1</v>
      </c>
      <c r="AA4275" s="83">
        <v>7</v>
      </c>
      <c r="AB4275" s="253">
        <f t="shared" si="376"/>
        <v>3.5</v>
      </c>
      <c r="AC4275" s="252" t="str">
        <f t="shared" si="374"/>
        <v>DÜŞÜK RİSK</v>
      </c>
      <c r="AD4275" s="81" t="s">
        <v>5770</v>
      </c>
      <c r="AE4275" s="81" t="s">
        <v>5771</v>
      </c>
      <c r="AF4275" s="252" t="s">
        <v>5772</v>
      </c>
      <c r="AG4275" s="83" t="s">
        <v>5780</v>
      </c>
    </row>
    <row r="4276" spans="1:33" ht="227.5" x14ac:dyDescent="0.45">
      <c r="A4276" s="152">
        <v>4269</v>
      </c>
      <c r="B4276" s="153">
        <v>45953</v>
      </c>
      <c r="C4276" s="81" t="s">
        <v>66</v>
      </c>
      <c r="D4276" s="81" t="s">
        <v>6757</v>
      </c>
      <c r="E4276" s="154" t="s">
        <v>4756</v>
      </c>
      <c r="F4276" s="154" t="s">
        <v>4756</v>
      </c>
      <c r="G4276" s="83" t="s">
        <v>5788</v>
      </c>
      <c r="H4276" s="83" t="s">
        <v>5789</v>
      </c>
      <c r="I4276" s="83" t="s">
        <v>5790</v>
      </c>
      <c r="J4276" s="83" t="s">
        <v>5791</v>
      </c>
      <c r="K4276" s="83" t="s">
        <v>5785</v>
      </c>
      <c r="L4276" s="84" t="s">
        <v>5915</v>
      </c>
      <c r="M4276" s="84" t="s">
        <v>208</v>
      </c>
      <c r="N4276" s="83">
        <v>3</v>
      </c>
      <c r="O4276" s="83">
        <v>3</v>
      </c>
      <c r="P4276" s="83">
        <v>15</v>
      </c>
      <c r="Q4276" s="253">
        <f t="shared" si="375"/>
        <v>135</v>
      </c>
      <c r="R4276" s="252" t="s">
        <v>5526</v>
      </c>
      <c r="S4276" s="84" t="s">
        <v>5792</v>
      </c>
      <c r="T4276" s="83" t="s">
        <v>5768</v>
      </c>
      <c r="U4276" s="155"/>
      <c r="V4276" s="156" t="s">
        <v>918</v>
      </c>
      <c r="W4276" s="85" t="s">
        <v>558</v>
      </c>
      <c r="X4276" s="156" t="s">
        <v>5769</v>
      </c>
      <c r="Y4276" s="83">
        <v>0.5</v>
      </c>
      <c r="Z4276" s="83">
        <v>1</v>
      </c>
      <c r="AA4276" s="83">
        <v>7</v>
      </c>
      <c r="AB4276" s="253">
        <f t="shared" si="376"/>
        <v>3.5</v>
      </c>
      <c r="AC4276" s="252" t="str">
        <f t="shared" si="374"/>
        <v>DÜŞÜK RİSK</v>
      </c>
      <c r="AD4276" s="81" t="s">
        <v>5770</v>
      </c>
      <c r="AE4276" s="81" t="s">
        <v>5771</v>
      </c>
      <c r="AF4276" s="252" t="s">
        <v>5772</v>
      </c>
      <c r="AG4276" s="83" t="s">
        <v>5787</v>
      </c>
    </row>
    <row r="4277" spans="1:33" ht="227.5" x14ac:dyDescent="0.45">
      <c r="A4277" s="152">
        <v>4270</v>
      </c>
      <c r="B4277" s="153">
        <v>45953</v>
      </c>
      <c r="C4277" s="83" t="s">
        <v>66</v>
      </c>
      <c r="D4277" s="81" t="s">
        <v>6757</v>
      </c>
      <c r="E4277" s="154" t="s">
        <v>4756</v>
      </c>
      <c r="F4277" s="154" t="s">
        <v>4756</v>
      </c>
      <c r="G4277" s="83" t="s">
        <v>5798</v>
      </c>
      <c r="H4277" s="83" t="s">
        <v>5799</v>
      </c>
      <c r="I4277" s="83" t="s">
        <v>5800</v>
      </c>
      <c r="J4277" s="83" t="s">
        <v>5801</v>
      </c>
      <c r="K4277" s="83" t="s">
        <v>5785</v>
      </c>
      <c r="L4277" s="84" t="s">
        <v>5916</v>
      </c>
      <c r="M4277" s="84" t="s">
        <v>208</v>
      </c>
      <c r="N4277" s="83">
        <v>3</v>
      </c>
      <c r="O4277" s="83">
        <v>6</v>
      </c>
      <c r="P4277" s="83">
        <v>15</v>
      </c>
      <c r="Q4277" s="253">
        <f t="shared" si="375"/>
        <v>270</v>
      </c>
      <c r="R4277" s="252" t="s">
        <v>5538</v>
      </c>
      <c r="S4277" s="84" t="s">
        <v>5802</v>
      </c>
      <c r="T4277" s="83" t="s">
        <v>5768</v>
      </c>
      <c r="U4277" s="155"/>
      <c r="V4277" s="156" t="s">
        <v>918</v>
      </c>
      <c r="W4277" s="85" t="s">
        <v>558</v>
      </c>
      <c r="X4277" s="156" t="s">
        <v>5769</v>
      </c>
      <c r="Y4277" s="83">
        <v>0.5</v>
      </c>
      <c r="Z4277" s="83">
        <v>1</v>
      </c>
      <c r="AA4277" s="83">
        <v>7</v>
      </c>
      <c r="AB4277" s="253">
        <f t="shared" si="376"/>
        <v>3.5</v>
      </c>
      <c r="AC4277" s="252" t="str">
        <f t="shared" si="374"/>
        <v>DÜŞÜK RİSK</v>
      </c>
      <c r="AD4277" s="81" t="s">
        <v>5770</v>
      </c>
      <c r="AE4277" s="81" t="s">
        <v>5771</v>
      </c>
      <c r="AF4277" s="252" t="s">
        <v>5772</v>
      </c>
      <c r="AG4277" s="83" t="s">
        <v>5787</v>
      </c>
    </row>
    <row r="4278" spans="1:33" ht="157.5" x14ac:dyDescent="0.45">
      <c r="A4278" s="152">
        <v>4271</v>
      </c>
      <c r="B4278" s="153">
        <v>45953</v>
      </c>
      <c r="C4278" s="81" t="s">
        <v>66</v>
      </c>
      <c r="D4278" s="81" t="s">
        <v>6757</v>
      </c>
      <c r="E4278" s="154" t="s">
        <v>4756</v>
      </c>
      <c r="F4278" s="154" t="s">
        <v>4756</v>
      </c>
      <c r="G4278" s="83" t="s">
        <v>5788</v>
      </c>
      <c r="H4278" s="83" t="s">
        <v>5789</v>
      </c>
      <c r="I4278" s="83" t="s">
        <v>5790</v>
      </c>
      <c r="J4278" s="83" t="s">
        <v>5791</v>
      </c>
      <c r="K4278" s="83" t="s">
        <v>5785</v>
      </c>
      <c r="L4278" s="84" t="s">
        <v>5917</v>
      </c>
      <c r="M4278" s="84" t="s">
        <v>208</v>
      </c>
      <c r="N4278" s="83">
        <v>3</v>
      </c>
      <c r="O4278" s="83">
        <v>3</v>
      </c>
      <c r="P4278" s="83">
        <v>15</v>
      </c>
      <c r="Q4278" s="253">
        <f t="shared" si="375"/>
        <v>135</v>
      </c>
      <c r="R4278" s="252" t="s">
        <v>5526</v>
      </c>
      <c r="S4278" s="84" t="s">
        <v>5792</v>
      </c>
      <c r="T4278" s="83" t="s">
        <v>5768</v>
      </c>
      <c r="U4278" s="155"/>
      <c r="V4278" s="156" t="s">
        <v>918</v>
      </c>
      <c r="W4278" s="85" t="s">
        <v>558</v>
      </c>
      <c r="X4278" s="156" t="s">
        <v>5769</v>
      </c>
      <c r="Y4278" s="83">
        <v>0.5</v>
      </c>
      <c r="Z4278" s="83">
        <v>1</v>
      </c>
      <c r="AA4278" s="83">
        <v>7</v>
      </c>
      <c r="AB4278" s="253">
        <f t="shared" si="376"/>
        <v>3.5</v>
      </c>
      <c r="AC4278" s="252" t="str">
        <f t="shared" si="374"/>
        <v>DÜŞÜK RİSK</v>
      </c>
      <c r="AD4278" s="81" t="s">
        <v>5770</v>
      </c>
      <c r="AE4278" s="81" t="s">
        <v>5771</v>
      </c>
      <c r="AF4278" s="252" t="s">
        <v>5772</v>
      </c>
      <c r="AG4278" s="83" t="s">
        <v>5787</v>
      </c>
    </row>
    <row r="4279" spans="1:33" ht="157.5" x14ac:dyDescent="0.45">
      <c r="A4279" s="152">
        <v>4272</v>
      </c>
      <c r="B4279" s="153">
        <v>45953</v>
      </c>
      <c r="C4279" s="81" t="s">
        <v>66</v>
      </c>
      <c r="D4279" s="81" t="s">
        <v>6757</v>
      </c>
      <c r="E4279" s="154" t="s">
        <v>4756</v>
      </c>
      <c r="F4279" s="154" t="s">
        <v>4756</v>
      </c>
      <c r="G4279" s="83" t="s">
        <v>5788</v>
      </c>
      <c r="H4279" s="83" t="s">
        <v>5789</v>
      </c>
      <c r="I4279" s="83" t="s">
        <v>5790</v>
      </c>
      <c r="J4279" s="83" t="s">
        <v>5791</v>
      </c>
      <c r="K4279" s="83" t="s">
        <v>5785</v>
      </c>
      <c r="L4279" s="84" t="s">
        <v>5918</v>
      </c>
      <c r="M4279" s="84" t="s">
        <v>208</v>
      </c>
      <c r="N4279" s="83">
        <v>3</v>
      </c>
      <c r="O4279" s="83">
        <v>3</v>
      </c>
      <c r="P4279" s="83">
        <v>15</v>
      </c>
      <c r="Q4279" s="253">
        <f t="shared" si="375"/>
        <v>135</v>
      </c>
      <c r="R4279" s="252" t="s">
        <v>5526</v>
      </c>
      <c r="S4279" s="84" t="s">
        <v>5792</v>
      </c>
      <c r="T4279" s="83" t="s">
        <v>5768</v>
      </c>
      <c r="U4279" s="155"/>
      <c r="V4279" s="156" t="s">
        <v>918</v>
      </c>
      <c r="W4279" s="85" t="s">
        <v>558</v>
      </c>
      <c r="X4279" s="156" t="s">
        <v>5769</v>
      </c>
      <c r="Y4279" s="83">
        <v>0.5</v>
      </c>
      <c r="Z4279" s="83">
        <v>1</v>
      </c>
      <c r="AA4279" s="83">
        <v>7</v>
      </c>
      <c r="AB4279" s="253">
        <f t="shared" si="376"/>
        <v>3.5</v>
      </c>
      <c r="AC4279" s="252" t="str">
        <f t="shared" si="374"/>
        <v>DÜŞÜK RİSK</v>
      </c>
      <c r="AD4279" s="81" t="s">
        <v>5770</v>
      </c>
      <c r="AE4279" s="81" t="s">
        <v>5771</v>
      </c>
      <c r="AF4279" s="252" t="s">
        <v>5772</v>
      </c>
      <c r="AG4279" s="83" t="s">
        <v>5787</v>
      </c>
    </row>
    <row r="4280" spans="1:33" ht="157.5" x14ac:dyDescent="0.45">
      <c r="A4280" s="152">
        <v>4273</v>
      </c>
      <c r="B4280" s="153">
        <v>45953</v>
      </c>
      <c r="C4280" s="81" t="s">
        <v>66</v>
      </c>
      <c r="D4280" s="81" t="s">
        <v>6757</v>
      </c>
      <c r="E4280" s="154" t="s">
        <v>4756</v>
      </c>
      <c r="F4280" s="154" t="s">
        <v>4756</v>
      </c>
      <c r="G4280" s="83" t="s">
        <v>5788</v>
      </c>
      <c r="H4280" s="83" t="s">
        <v>5789</v>
      </c>
      <c r="I4280" s="83" t="s">
        <v>5790</v>
      </c>
      <c r="J4280" s="83" t="s">
        <v>5791</v>
      </c>
      <c r="K4280" s="83" t="s">
        <v>5785</v>
      </c>
      <c r="L4280" s="84" t="s">
        <v>5919</v>
      </c>
      <c r="M4280" s="84" t="s">
        <v>208</v>
      </c>
      <c r="N4280" s="83">
        <v>3</v>
      </c>
      <c r="O4280" s="83">
        <v>3</v>
      </c>
      <c r="P4280" s="83">
        <v>15</v>
      </c>
      <c r="Q4280" s="253">
        <f t="shared" si="375"/>
        <v>135</v>
      </c>
      <c r="R4280" s="252" t="s">
        <v>5526</v>
      </c>
      <c r="S4280" s="84" t="s">
        <v>5792</v>
      </c>
      <c r="T4280" s="83" t="s">
        <v>5768</v>
      </c>
      <c r="U4280" s="155"/>
      <c r="V4280" s="156" t="s">
        <v>918</v>
      </c>
      <c r="W4280" s="85" t="s">
        <v>558</v>
      </c>
      <c r="X4280" s="156" t="s">
        <v>5769</v>
      </c>
      <c r="Y4280" s="83">
        <v>0.5</v>
      </c>
      <c r="Z4280" s="83">
        <v>1</v>
      </c>
      <c r="AA4280" s="83">
        <v>7</v>
      </c>
      <c r="AB4280" s="253">
        <f t="shared" si="376"/>
        <v>3.5</v>
      </c>
      <c r="AC4280" s="252" t="str">
        <f t="shared" si="374"/>
        <v>DÜŞÜK RİSK</v>
      </c>
      <c r="AD4280" s="81" t="s">
        <v>5770</v>
      </c>
      <c r="AE4280" s="81" t="s">
        <v>5771</v>
      </c>
      <c r="AF4280" s="252" t="s">
        <v>5772</v>
      </c>
      <c r="AG4280" s="83" t="s">
        <v>5787</v>
      </c>
    </row>
    <row r="4281" spans="1:33" ht="140" x14ac:dyDescent="0.45">
      <c r="A4281" s="152">
        <v>4274</v>
      </c>
      <c r="B4281" s="153">
        <v>45953</v>
      </c>
      <c r="C4281" s="83" t="s">
        <v>66</v>
      </c>
      <c r="D4281" s="81" t="s">
        <v>6757</v>
      </c>
      <c r="E4281" s="154" t="s">
        <v>4756</v>
      </c>
      <c r="F4281" s="154" t="s">
        <v>4756</v>
      </c>
      <c r="G4281" s="83" t="s">
        <v>5814</v>
      </c>
      <c r="H4281" s="83" t="s">
        <v>5815</v>
      </c>
      <c r="I4281" s="83" t="s">
        <v>5816</v>
      </c>
      <c r="J4281" s="83" t="s">
        <v>5817</v>
      </c>
      <c r="K4281" s="83" t="s">
        <v>5778</v>
      </c>
      <c r="L4281" s="84" t="s">
        <v>5920</v>
      </c>
      <c r="M4281" s="84" t="s">
        <v>208</v>
      </c>
      <c r="N4281" s="83">
        <v>6</v>
      </c>
      <c r="O4281" s="83">
        <v>6</v>
      </c>
      <c r="P4281" s="83">
        <v>15</v>
      </c>
      <c r="Q4281" s="253">
        <f t="shared" si="375"/>
        <v>540</v>
      </c>
      <c r="R4281" s="252" t="s">
        <v>5538</v>
      </c>
      <c r="S4281" s="84" t="s">
        <v>5818</v>
      </c>
      <c r="T4281" s="83" t="s">
        <v>5768</v>
      </c>
      <c r="U4281" s="155"/>
      <c r="V4281" s="156" t="s">
        <v>918</v>
      </c>
      <c r="W4281" s="85" t="s">
        <v>558</v>
      </c>
      <c r="X4281" s="156" t="s">
        <v>5769</v>
      </c>
      <c r="Y4281" s="83">
        <v>0.5</v>
      </c>
      <c r="Z4281" s="83">
        <v>1</v>
      </c>
      <c r="AA4281" s="83">
        <v>7</v>
      </c>
      <c r="AB4281" s="253">
        <f t="shared" si="376"/>
        <v>3.5</v>
      </c>
      <c r="AC4281" s="252" t="str">
        <f t="shared" si="374"/>
        <v>DÜŞÜK RİSK</v>
      </c>
      <c r="AD4281" s="81" t="s">
        <v>5770</v>
      </c>
      <c r="AE4281" s="81" t="s">
        <v>5771</v>
      </c>
      <c r="AF4281" s="252" t="s">
        <v>5772</v>
      </c>
      <c r="AG4281" s="83" t="s">
        <v>5780</v>
      </c>
    </row>
    <row r="4282" spans="1:33" ht="140" x14ac:dyDescent="0.45">
      <c r="A4282" s="152">
        <v>4275</v>
      </c>
      <c r="B4282" s="153">
        <v>45986</v>
      </c>
      <c r="C4282" s="83" t="s">
        <v>66</v>
      </c>
      <c r="D4282" s="81" t="s">
        <v>6752</v>
      </c>
      <c r="E4282" s="154" t="s">
        <v>4756</v>
      </c>
      <c r="F4282" s="154" t="s">
        <v>4756</v>
      </c>
      <c r="G4282" s="83" t="s">
        <v>5781</v>
      </c>
      <c r="H4282" s="83" t="s">
        <v>5782</v>
      </c>
      <c r="I4282" s="83" t="s">
        <v>5783</v>
      </c>
      <c r="J4282" s="83" t="s">
        <v>5784</v>
      </c>
      <c r="K4282" s="83" t="s">
        <v>5785</v>
      </c>
      <c r="L4282" s="84" t="s">
        <v>5921</v>
      </c>
      <c r="M4282" s="84" t="s">
        <v>208</v>
      </c>
      <c r="N4282" s="83">
        <v>3</v>
      </c>
      <c r="O4282" s="83">
        <v>6</v>
      </c>
      <c r="P4282" s="83">
        <v>7</v>
      </c>
      <c r="Q4282" s="253">
        <f t="shared" si="375"/>
        <v>126</v>
      </c>
      <c r="R4282" s="252" t="s">
        <v>5526</v>
      </c>
      <c r="S4282" s="84" t="s">
        <v>5786</v>
      </c>
      <c r="T4282" s="83" t="s">
        <v>5768</v>
      </c>
      <c r="U4282" s="155"/>
      <c r="V4282" s="156" t="s">
        <v>918</v>
      </c>
      <c r="W4282" s="85" t="s">
        <v>558</v>
      </c>
      <c r="X4282" s="156" t="s">
        <v>5769</v>
      </c>
      <c r="Y4282" s="83">
        <v>1</v>
      </c>
      <c r="Z4282" s="83">
        <v>1</v>
      </c>
      <c r="AA4282" s="83">
        <v>3</v>
      </c>
      <c r="AB4282" s="253">
        <f t="shared" si="376"/>
        <v>3</v>
      </c>
      <c r="AC4282" s="252" t="str">
        <f t="shared" si="374"/>
        <v>DÜŞÜK RİSK</v>
      </c>
      <c r="AD4282" s="81" t="s">
        <v>5770</v>
      </c>
      <c r="AE4282" s="81" t="s">
        <v>5771</v>
      </c>
      <c r="AF4282" s="252" t="s">
        <v>5772</v>
      </c>
      <c r="AG4282" s="83" t="s">
        <v>5787</v>
      </c>
    </row>
    <row r="4283" spans="1:33" ht="140" x14ac:dyDescent="0.45">
      <c r="A4283" s="152">
        <v>4276</v>
      </c>
      <c r="B4283" s="153">
        <v>45986</v>
      </c>
      <c r="C4283" s="83" t="s">
        <v>66</v>
      </c>
      <c r="D4283" s="81" t="s">
        <v>6757</v>
      </c>
      <c r="E4283" s="154" t="s">
        <v>4756</v>
      </c>
      <c r="F4283" s="154" t="s">
        <v>4756</v>
      </c>
      <c r="G4283" s="83" t="s">
        <v>5814</v>
      </c>
      <c r="H4283" s="83" t="s">
        <v>5815</v>
      </c>
      <c r="I4283" s="83" t="s">
        <v>5816</v>
      </c>
      <c r="J4283" s="83" t="s">
        <v>5817</v>
      </c>
      <c r="K4283" s="83" t="s">
        <v>5778</v>
      </c>
      <c r="L4283" s="84" t="s">
        <v>5922</v>
      </c>
      <c r="M4283" s="84" t="s">
        <v>208</v>
      </c>
      <c r="N4283" s="83">
        <v>6</v>
      </c>
      <c r="O4283" s="83">
        <v>6</v>
      </c>
      <c r="P4283" s="83">
        <v>15</v>
      </c>
      <c r="Q4283" s="253">
        <f t="shared" si="375"/>
        <v>540</v>
      </c>
      <c r="R4283" s="252" t="s">
        <v>5538</v>
      </c>
      <c r="S4283" s="84" t="s">
        <v>5818</v>
      </c>
      <c r="T4283" s="83" t="s">
        <v>5768</v>
      </c>
      <c r="U4283" s="155"/>
      <c r="V4283" s="156" t="s">
        <v>918</v>
      </c>
      <c r="W4283" s="85" t="s">
        <v>558</v>
      </c>
      <c r="X4283" s="156" t="s">
        <v>5769</v>
      </c>
      <c r="Y4283" s="83">
        <v>0.5</v>
      </c>
      <c r="Z4283" s="83">
        <v>1</v>
      </c>
      <c r="AA4283" s="83">
        <v>7</v>
      </c>
      <c r="AB4283" s="253">
        <f t="shared" si="376"/>
        <v>3.5</v>
      </c>
      <c r="AC4283" s="252" t="str">
        <f t="shared" si="374"/>
        <v>DÜŞÜK RİSK</v>
      </c>
      <c r="AD4283" s="81" t="s">
        <v>5770</v>
      </c>
      <c r="AE4283" s="81" t="s">
        <v>5771</v>
      </c>
      <c r="AF4283" s="252" t="s">
        <v>5772</v>
      </c>
      <c r="AG4283" s="83" t="s">
        <v>5780</v>
      </c>
    </row>
    <row r="4284" spans="1:33" ht="140" x14ac:dyDescent="0.45">
      <c r="A4284" s="152">
        <v>4277</v>
      </c>
      <c r="B4284" s="153">
        <v>45986</v>
      </c>
      <c r="C4284" s="83" t="s">
        <v>66</v>
      </c>
      <c r="D4284" s="81" t="s">
        <v>6756</v>
      </c>
      <c r="E4284" s="154" t="s">
        <v>4756</v>
      </c>
      <c r="F4284" s="154" t="s">
        <v>4756</v>
      </c>
      <c r="G4284" s="83" t="s">
        <v>5793</v>
      </c>
      <c r="H4284" s="83" t="s">
        <v>5794</v>
      </c>
      <c r="I4284" s="83" t="s">
        <v>5795</v>
      </c>
      <c r="J4284" s="83" t="s">
        <v>5796</v>
      </c>
      <c r="K4284" s="83" t="s">
        <v>5785</v>
      </c>
      <c r="L4284" s="84" t="s">
        <v>5923</v>
      </c>
      <c r="M4284" s="84" t="s">
        <v>208</v>
      </c>
      <c r="N4284" s="83">
        <v>3</v>
      </c>
      <c r="O4284" s="83">
        <v>3</v>
      </c>
      <c r="P4284" s="83">
        <v>15</v>
      </c>
      <c r="Q4284" s="253">
        <f t="shared" si="375"/>
        <v>135</v>
      </c>
      <c r="R4284" s="252" t="s">
        <v>5526</v>
      </c>
      <c r="S4284" s="84" t="s">
        <v>5797</v>
      </c>
      <c r="T4284" s="83" t="s">
        <v>5768</v>
      </c>
      <c r="U4284" s="155"/>
      <c r="V4284" s="156" t="s">
        <v>918</v>
      </c>
      <c r="W4284" s="85" t="s">
        <v>558</v>
      </c>
      <c r="X4284" s="156" t="s">
        <v>5769</v>
      </c>
      <c r="Y4284" s="83">
        <v>0.5</v>
      </c>
      <c r="Z4284" s="83">
        <v>1</v>
      </c>
      <c r="AA4284" s="83">
        <v>7</v>
      </c>
      <c r="AB4284" s="253">
        <f t="shared" si="376"/>
        <v>3.5</v>
      </c>
      <c r="AC4284" s="252" t="str">
        <f t="shared" si="374"/>
        <v>DÜŞÜK RİSK</v>
      </c>
      <c r="AD4284" s="81" t="s">
        <v>5770</v>
      </c>
      <c r="AE4284" s="81" t="s">
        <v>5771</v>
      </c>
      <c r="AF4284" s="252" t="s">
        <v>5772</v>
      </c>
      <c r="AG4284" s="83" t="s">
        <v>5773</v>
      </c>
    </row>
    <row r="4285" spans="1:33" ht="157.5" x14ac:dyDescent="0.45">
      <c r="A4285" s="152">
        <v>4278</v>
      </c>
      <c r="B4285" s="153">
        <v>45986</v>
      </c>
      <c r="C4285" s="81" t="s">
        <v>66</v>
      </c>
      <c r="D4285" s="81" t="s">
        <v>6757</v>
      </c>
      <c r="E4285" s="154" t="s">
        <v>4756</v>
      </c>
      <c r="F4285" s="154" t="s">
        <v>4756</v>
      </c>
      <c r="G4285" s="83" t="s">
        <v>5788</v>
      </c>
      <c r="H4285" s="83" t="s">
        <v>5789</v>
      </c>
      <c r="I4285" s="83" t="s">
        <v>5790</v>
      </c>
      <c r="J4285" s="83" t="s">
        <v>5791</v>
      </c>
      <c r="K4285" s="83" t="s">
        <v>5785</v>
      </c>
      <c r="L4285" s="84" t="s">
        <v>5923</v>
      </c>
      <c r="M4285" s="84" t="s">
        <v>208</v>
      </c>
      <c r="N4285" s="83">
        <v>3</v>
      </c>
      <c r="O4285" s="83">
        <v>3</v>
      </c>
      <c r="P4285" s="83">
        <v>15</v>
      </c>
      <c r="Q4285" s="253">
        <f t="shared" si="375"/>
        <v>135</v>
      </c>
      <c r="R4285" s="252" t="s">
        <v>5526</v>
      </c>
      <c r="S4285" s="84" t="s">
        <v>5792</v>
      </c>
      <c r="T4285" s="83" t="s">
        <v>5768</v>
      </c>
      <c r="U4285" s="155"/>
      <c r="V4285" s="156" t="s">
        <v>918</v>
      </c>
      <c r="W4285" s="85" t="s">
        <v>558</v>
      </c>
      <c r="X4285" s="156" t="s">
        <v>5769</v>
      </c>
      <c r="Y4285" s="83">
        <v>0.5</v>
      </c>
      <c r="Z4285" s="83">
        <v>1</v>
      </c>
      <c r="AA4285" s="83">
        <v>7</v>
      </c>
      <c r="AB4285" s="253">
        <f t="shared" si="376"/>
        <v>3.5</v>
      </c>
      <c r="AC4285" s="252" t="str">
        <f t="shared" si="374"/>
        <v>DÜŞÜK RİSK</v>
      </c>
      <c r="AD4285" s="81" t="s">
        <v>5770</v>
      </c>
      <c r="AE4285" s="81" t="s">
        <v>5771</v>
      </c>
      <c r="AF4285" s="252" t="s">
        <v>5772</v>
      </c>
      <c r="AG4285" s="83" t="s">
        <v>5787</v>
      </c>
    </row>
    <row r="4286" spans="1:33" ht="175" x14ac:dyDescent="0.45">
      <c r="A4286" s="152">
        <v>4279</v>
      </c>
      <c r="B4286" s="153">
        <v>45986</v>
      </c>
      <c r="C4286" s="83" t="s">
        <v>66</v>
      </c>
      <c r="D4286" s="81" t="s">
        <v>6757</v>
      </c>
      <c r="E4286" s="154" t="s">
        <v>4756</v>
      </c>
      <c r="F4286" s="154" t="s">
        <v>4756</v>
      </c>
      <c r="G4286" s="83" t="s">
        <v>5798</v>
      </c>
      <c r="H4286" s="83" t="s">
        <v>5799</v>
      </c>
      <c r="I4286" s="83" t="s">
        <v>5800</v>
      </c>
      <c r="J4286" s="83" t="s">
        <v>5801</v>
      </c>
      <c r="K4286" s="83" t="s">
        <v>5785</v>
      </c>
      <c r="L4286" s="84" t="s">
        <v>5924</v>
      </c>
      <c r="M4286" s="84" t="s">
        <v>208</v>
      </c>
      <c r="N4286" s="83">
        <v>3</v>
      </c>
      <c r="O4286" s="83">
        <v>6</v>
      </c>
      <c r="P4286" s="83">
        <v>15</v>
      </c>
      <c r="Q4286" s="253">
        <f t="shared" si="375"/>
        <v>270</v>
      </c>
      <c r="R4286" s="252" t="s">
        <v>5538</v>
      </c>
      <c r="S4286" s="84" t="s">
        <v>5802</v>
      </c>
      <c r="T4286" s="83" t="s">
        <v>5768</v>
      </c>
      <c r="U4286" s="155"/>
      <c r="V4286" s="156" t="s">
        <v>918</v>
      </c>
      <c r="W4286" s="85" t="s">
        <v>558</v>
      </c>
      <c r="X4286" s="156" t="s">
        <v>5769</v>
      </c>
      <c r="Y4286" s="83">
        <v>0.5</v>
      </c>
      <c r="Z4286" s="83">
        <v>1</v>
      </c>
      <c r="AA4286" s="83">
        <v>7</v>
      </c>
      <c r="AB4286" s="253">
        <f t="shared" si="376"/>
        <v>3.5</v>
      </c>
      <c r="AC4286" s="252" t="str">
        <f t="shared" si="374"/>
        <v>DÜŞÜK RİSK</v>
      </c>
      <c r="AD4286" s="81" t="s">
        <v>5770</v>
      </c>
      <c r="AE4286" s="81" t="s">
        <v>5771</v>
      </c>
      <c r="AF4286" s="252" t="s">
        <v>5772</v>
      </c>
      <c r="AG4286" s="83" t="s">
        <v>5787</v>
      </c>
    </row>
    <row r="4287" spans="1:33" ht="157.5" x14ac:dyDescent="0.45">
      <c r="A4287" s="152">
        <v>4280</v>
      </c>
      <c r="B4287" s="153">
        <v>45986</v>
      </c>
      <c r="C4287" s="81" t="s">
        <v>66</v>
      </c>
      <c r="D4287" s="81" t="s">
        <v>6757</v>
      </c>
      <c r="E4287" s="154" t="s">
        <v>4756</v>
      </c>
      <c r="F4287" s="154" t="s">
        <v>4756</v>
      </c>
      <c r="G4287" s="83" t="s">
        <v>5788</v>
      </c>
      <c r="H4287" s="83" t="s">
        <v>5789</v>
      </c>
      <c r="I4287" s="83" t="s">
        <v>5790</v>
      </c>
      <c r="J4287" s="83" t="s">
        <v>5791</v>
      </c>
      <c r="K4287" s="83" t="s">
        <v>5785</v>
      </c>
      <c r="L4287" s="84" t="s">
        <v>5925</v>
      </c>
      <c r="M4287" s="84" t="s">
        <v>208</v>
      </c>
      <c r="N4287" s="83">
        <v>3</v>
      </c>
      <c r="O4287" s="83">
        <v>3</v>
      </c>
      <c r="P4287" s="83">
        <v>15</v>
      </c>
      <c r="Q4287" s="253">
        <f t="shared" si="375"/>
        <v>135</v>
      </c>
      <c r="R4287" s="252" t="s">
        <v>5526</v>
      </c>
      <c r="S4287" s="84" t="s">
        <v>5792</v>
      </c>
      <c r="T4287" s="83" t="s">
        <v>5768</v>
      </c>
      <c r="U4287" s="155"/>
      <c r="V4287" s="156" t="s">
        <v>918</v>
      </c>
      <c r="W4287" s="85" t="s">
        <v>558</v>
      </c>
      <c r="X4287" s="156" t="s">
        <v>5769</v>
      </c>
      <c r="Y4287" s="83">
        <v>0.5</v>
      </c>
      <c r="Z4287" s="83">
        <v>1</v>
      </c>
      <c r="AA4287" s="83">
        <v>7</v>
      </c>
      <c r="AB4287" s="253">
        <f t="shared" si="376"/>
        <v>3.5</v>
      </c>
      <c r="AC4287" s="252" t="str">
        <f t="shared" si="374"/>
        <v>DÜŞÜK RİSK</v>
      </c>
      <c r="AD4287" s="81" t="s">
        <v>5770</v>
      </c>
      <c r="AE4287" s="81" t="s">
        <v>5771</v>
      </c>
      <c r="AF4287" s="252" t="s">
        <v>5772</v>
      </c>
      <c r="AG4287" s="83" t="s">
        <v>5787</v>
      </c>
    </row>
    <row r="4288" spans="1:33" ht="175" x14ac:dyDescent="0.45">
      <c r="A4288" s="152">
        <v>4281</v>
      </c>
      <c r="B4288" s="153">
        <v>45986</v>
      </c>
      <c r="C4288" s="83" t="s">
        <v>66</v>
      </c>
      <c r="D4288" s="81" t="s">
        <v>6757</v>
      </c>
      <c r="E4288" s="154" t="s">
        <v>4756</v>
      </c>
      <c r="F4288" s="154" t="s">
        <v>4756</v>
      </c>
      <c r="G4288" s="83" t="s">
        <v>5798</v>
      </c>
      <c r="H4288" s="83" t="s">
        <v>5799</v>
      </c>
      <c r="I4288" s="83" t="s">
        <v>5800</v>
      </c>
      <c r="J4288" s="83" t="s">
        <v>5801</v>
      </c>
      <c r="K4288" s="83" t="s">
        <v>5785</v>
      </c>
      <c r="L4288" s="84" t="s">
        <v>5925</v>
      </c>
      <c r="M4288" s="84" t="s">
        <v>208</v>
      </c>
      <c r="N4288" s="83">
        <v>3</v>
      </c>
      <c r="O4288" s="83">
        <v>6</v>
      </c>
      <c r="P4288" s="83">
        <v>15</v>
      </c>
      <c r="Q4288" s="253">
        <f t="shared" si="375"/>
        <v>270</v>
      </c>
      <c r="R4288" s="252" t="s">
        <v>5538</v>
      </c>
      <c r="S4288" s="84" t="s">
        <v>5802</v>
      </c>
      <c r="T4288" s="83" t="s">
        <v>5768</v>
      </c>
      <c r="U4288" s="155"/>
      <c r="V4288" s="156" t="s">
        <v>918</v>
      </c>
      <c r="W4288" s="85" t="s">
        <v>558</v>
      </c>
      <c r="X4288" s="156" t="s">
        <v>5769</v>
      </c>
      <c r="Y4288" s="83">
        <v>0.5</v>
      </c>
      <c r="Z4288" s="83">
        <v>1</v>
      </c>
      <c r="AA4288" s="83">
        <v>7</v>
      </c>
      <c r="AB4288" s="253">
        <f t="shared" si="376"/>
        <v>3.5</v>
      </c>
      <c r="AC4288" s="252" t="str">
        <f t="shared" si="374"/>
        <v>DÜŞÜK RİSK</v>
      </c>
      <c r="AD4288" s="81" t="s">
        <v>5770</v>
      </c>
      <c r="AE4288" s="81" t="s">
        <v>5771</v>
      </c>
      <c r="AF4288" s="252" t="s">
        <v>5772</v>
      </c>
      <c r="AG4288" s="83" t="s">
        <v>5787</v>
      </c>
    </row>
    <row r="4289" spans="1:33" ht="157.5" x14ac:dyDescent="0.45">
      <c r="A4289" s="152">
        <v>4282</v>
      </c>
      <c r="B4289" s="153">
        <v>45986</v>
      </c>
      <c r="C4289" s="81" t="s">
        <v>66</v>
      </c>
      <c r="D4289" s="81" t="s">
        <v>6757</v>
      </c>
      <c r="E4289" s="154" t="s">
        <v>4756</v>
      </c>
      <c r="F4289" s="154" t="s">
        <v>4756</v>
      </c>
      <c r="G4289" s="83" t="s">
        <v>5788</v>
      </c>
      <c r="H4289" s="83" t="s">
        <v>5789</v>
      </c>
      <c r="I4289" s="83" t="s">
        <v>5790</v>
      </c>
      <c r="J4289" s="83" t="s">
        <v>5791</v>
      </c>
      <c r="K4289" s="83" t="s">
        <v>5785</v>
      </c>
      <c r="L4289" s="84" t="s">
        <v>5926</v>
      </c>
      <c r="M4289" s="84" t="s">
        <v>208</v>
      </c>
      <c r="N4289" s="83">
        <v>3</v>
      </c>
      <c r="O4289" s="83">
        <v>3</v>
      </c>
      <c r="P4289" s="83">
        <v>15</v>
      </c>
      <c r="Q4289" s="253">
        <f t="shared" si="375"/>
        <v>135</v>
      </c>
      <c r="R4289" s="252" t="s">
        <v>5526</v>
      </c>
      <c r="S4289" s="84" t="s">
        <v>5792</v>
      </c>
      <c r="T4289" s="83" t="s">
        <v>5768</v>
      </c>
      <c r="U4289" s="155"/>
      <c r="V4289" s="156" t="s">
        <v>918</v>
      </c>
      <c r="W4289" s="85" t="s">
        <v>558</v>
      </c>
      <c r="X4289" s="156" t="s">
        <v>5769</v>
      </c>
      <c r="Y4289" s="83">
        <v>0.5</v>
      </c>
      <c r="Z4289" s="83">
        <v>1</v>
      </c>
      <c r="AA4289" s="83">
        <v>7</v>
      </c>
      <c r="AB4289" s="253">
        <f t="shared" si="376"/>
        <v>3.5</v>
      </c>
      <c r="AC4289" s="252" t="str">
        <f t="shared" si="374"/>
        <v>DÜŞÜK RİSK</v>
      </c>
      <c r="AD4289" s="81" t="s">
        <v>5770</v>
      </c>
      <c r="AE4289" s="81" t="s">
        <v>5771</v>
      </c>
      <c r="AF4289" s="252" t="s">
        <v>5772</v>
      </c>
      <c r="AG4289" s="83" t="s">
        <v>5787</v>
      </c>
    </row>
    <row r="4290" spans="1:33" ht="140" x14ac:dyDescent="0.45">
      <c r="A4290" s="152">
        <v>4283</v>
      </c>
      <c r="B4290" s="153">
        <v>46167</v>
      </c>
      <c r="C4290" s="83" t="s">
        <v>66</v>
      </c>
      <c r="D4290" s="81" t="s">
        <v>6757</v>
      </c>
      <c r="E4290" s="154" t="s">
        <v>4756</v>
      </c>
      <c r="F4290" s="154" t="s">
        <v>4756</v>
      </c>
      <c r="G4290" s="83" t="s">
        <v>5814</v>
      </c>
      <c r="H4290" s="83" t="s">
        <v>5815</v>
      </c>
      <c r="I4290" s="83" t="s">
        <v>5816</v>
      </c>
      <c r="J4290" s="83" t="s">
        <v>5817</v>
      </c>
      <c r="K4290" s="83" t="s">
        <v>5778</v>
      </c>
      <c r="L4290" s="84" t="s">
        <v>5927</v>
      </c>
      <c r="M4290" s="84" t="s">
        <v>208</v>
      </c>
      <c r="N4290" s="83">
        <v>6</v>
      </c>
      <c r="O4290" s="83">
        <v>6</v>
      </c>
      <c r="P4290" s="83">
        <v>15</v>
      </c>
      <c r="Q4290" s="253">
        <f t="shared" si="375"/>
        <v>540</v>
      </c>
      <c r="R4290" s="252" t="s">
        <v>5538</v>
      </c>
      <c r="S4290" s="84" t="s">
        <v>5818</v>
      </c>
      <c r="T4290" s="83" t="s">
        <v>5768</v>
      </c>
      <c r="U4290" s="155"/>
      <c r="V4290" s="156" t="s">
        <v>918</v>
      </c>
      <c r="W4290" s="85" t="s">
        <v>558</v>
      </c>
      <c r="X4290" s="156" t="s">
        <v>5769</v>
      </c>
      <c r="Y4290" s="83">
        <v>0.5</v>
      </c>
      <c r="Z4290" s="83">
        <v>1</v>
      </c>
      <c r="AA4290" s="83">
        <v>7</v>
      </c>
      <c r="AB4290" s="253">
        <f t="shared" si="376"/>
        <v>3.5</v>
      </c>
      <c r="AC4290" s="252" t="str">
        <f t="shared" si="374"/>
        <v>DÜŞÜK RİSK</v>
      </c>
      <c r="AD4290" s="81" t="s">
        <v>5770</v>
      </c>
      <c r="AE4290" s="81" t="s">
        <v>5771</v>
      </c>
      <c r="AF4290" s="252" t="s">
        <v>5772</v>
      </c>
      <c r="AG4290" s="83" t="s">
        <v>5780</v>
      </c>
    </row>
    <row r="4291" spans="1:33" ht="140" x14ac:dyDescent="0.45">
      <c r="A4291" s="152">
        <v>4284</v>
      </c>
      <c r="B4291" s="153">
        <v>46167</v>
      </c>
      <c r="C4291" s="81" t="s">
        <v>66</v>
      </c>
      <c r="D4291" s="81" t="s">
        <v>6757</v>
      </c>
      <c r="E4291" s="154" t="s">
        <v>4756</v>
      </c>
      <c r="F4291" s="154" t="s">
        <v>4756</v>
      </c>
      <c r="G4291" s="83" t="s">
        <v>5808</v>
      </c>
      <c r="H4291" s="83" t="s">
        <v>5809</v>
      </c>
      <c r="I4291" s="83" t="s">
        <v>5810</v>
      </c>
      <c r="J4291" s="83" t="s">
        <v>5811</v>
      </c>
      <c r="K4291" s="83" t="s">
        <v>5766</v>
      </c>
      <c r="L4291" s="84" t="s">
        <v>5928</v>
      </c>
      <c r="M4291" s="84" t="s">
        <v>208</v>
      </c>
      <c r="N4291" s="83">
        <v>3</v>
      </c>
      <c r="O4291" s="83">
        <v>3</v>
      </c>
      <c r="P4291" s="83">
        <v>40</v>
      </c>
      <c r="Q4291" s="253">
        <f t="shared" si="375"/>
        <v>360</v>
      </c>
      <c r="R4291" s="252" t="s">
        <v>5538</v>
      </c>
      <c r="S4291" s="84" t="s">
        <v>5812</v>
      </c>
      <c r="T4291" s="83" t="s">
        <v>5768</v>
      </c>
      <c r="U4291" s="155"/>
      <c r="V4291" s="156" t="s">
        <v>918</v>
      </c>
      <c r="W4291" s="85" t="s">
        <v>558</v>
      </c>
      <c r="X4291" s="156" t="s">
        <v>5769</v>
      </c>
      <c r="Y4291" s="83">
        <v>0.5</v>
      </c>
      <c r="Z4291" s="83">
        <v>1</v>
      </c>
      <c r="AA4291" s="83">
        <v>15</v>
      </c>
      <c r="AB4291" s="253">
        <f t="shared" si="376"/>
        <v>7.5</v>
      </c>
      <c r="AC4291" s="252" t="str">
        <f t="shared" si="374"/>
        <v>DÜŞÜK RİSK</v>
      </c>
      <c r="AD4291" s="81" t="s">
        <v>5770</v>
      </c>
      <c r="AE4291" s="81" t="s">
        <v>5771</v>
      </c>
      <c r="AF4291" s="252" t="s">
        <v>5772</v>
      </c>
      <c r="AG4291" s="83" t="s">
        <v>5813</v>
      </c>
    </row>
    <row r="4292" spans="1:33" ht="157.5" x14ac:dyDescent="0.45">
      <c r="A4292" s="152">
        <v>4285</v>
      </c>
      <c r="B4292" s="153">
        <v>46167</v>
      </c>
      <c r="C4292" s="81" t="s">
        <v>66</v>
      </c>
      <c r="D4292" s="81" t="s">
        <v>6757</v>
      </c>
      <c r="E4292" s="154" t="s">
        <v>4756</v>
      </c>
      <c r="F4292" s="154" t="s">
        <v>4756</v>
      </c>
      <c r="G4292" s="83" t="s">
        <v>5788</v>
      </c>
      <c r="H4292" s="83" t="s">
        <v>5789</v>
      </c>
      <c r="I4292" s="83" t="s">
        <v>5790</v>
      </c>
      <c r="J4292" s="83" t="s">
        <v>5791</v>
      </c>
      <c r="K4292" s="83" t="s">
        <v>5785</v>
      </c>
      <c r="L4292" s="84" t="s">
        <v>5929</v>
      </c>
      <c r="M4292" s="84" t="s">
        <v>208</v>
      </c>
      <c r="N4292" s="83">
        <v>3</v>
      </c>
      <c r="O4292" s="83">
        <v>3</v>
      </c>
      <c r="P4292" s="83">
        <v>15</v>
      </c>
      <c r="Q4292" s="253">
        <f t="shared" si="375"/>
        <v>135</v>
      </c>
      <c r="R4292" s="252" t="s">
        <v>5526</v>
      </c>
      <c r="S4292" s="84" t="s">
        <v>5792</v>
      </c>
      <c r="T4292" s="83" t="s">
        <v>5768</v>
      </c>
      <c r="U4292" s="155"/>
      <c r="V4292" s="156" t="s">
        <v>918</v>
      </c>
      <c r="W4292" s="85" t="s">
        <v>558</v>
      </c>
      <c r="X4292" s="156" t="s">
        <v>5769</v>
      </c>
      <c r="Y4292" s="83">
        <v>0.5</v>
      </c>
      <c r="Z4292" s="83">
        <v>1</v>
      </c>
      <c r="AA4292" s="83">
        <v>7</v>
      </c>
      <c r="AB4292" s="253">
        <f t="shared" si="376"/>
        <v>3.5</v>
      </c>
      <c r="AC4292" s="252" t="str">
        <f t="shared" si="374"/>
        <v>DÜŞÜK RİSK</v>
      </c>
      <c r="AD4292" s="81" t="s">
        <v>5770</v>
      </c>
      <c r="AE4292" s="81" t="s">
        <v>5771</v>
      </c>
      <c r="AF4292" s="252" t="s">
        <v>5772</v>
      </c>
      <c r="AG4292" s="83" t="s">
        <v>5787</v>
      </c>
    </row>
    <row r="4293" spans="1:33" ht="140" x14ac:dyDescent="0.45">
      <c r="A4293" s="152">
        <v>4286</v>
      </c>
      <c r="B4293" s="153">
        <v>46167</v>
      </c>
      <c r="C4293" s="81" t="s">
        <v>66</v>
      </c>
      <c r="D4293" s="81" t="s">
        <v>6757</v>
      </c>
      <c r="E4293" s="154" t="s">
        <v>4756</v>
      </c>
      <c r="F4293" s="154" t="s">
        <v>4756</v>
      </c>
      <c r="G4293" s="83" t="s">
        <v>5808</v>
      </c>
      <c r="H4293" s="83" t="s">
        <v>5809</v>
      </c>
      <c r="I4293" s="83" t="s">
        <v>5810</v>
      </c>
      <c r="J4293" s="83" t="s">
        <v>5811</v>
      </c>
      <c r="K4293" s="83" t="s">
        <v>5766</v>
      </c>
      <c r="L4293" s="84" t="s">
        <v>5930</v>
      </c>
      <c r="M4293" s="84" t="s">
        <v>208</v>
      </c>
      <c r="N4293" s="83">
        <v>3</v>
      </c>
      <c r="O4293" s="83">
        <v>3</v>
      </c>
      <c r="P4293" s="83">
        <v>40</v>
      </c>
      <c r="Q4293" s="253">
        <f t="shared" si="375"/>
        <v>360</v>
      </c>
      <c r="R4293" s="252" t="s">
        <v>5538</v>
      </c>
      <c r="S4293" s="84" t="s">
        <v>5812</v>
      </c>
      <c r="T4293" s="83" t="s">
        <v>5768</v>
      </c>
      <c r="U4293" s="155"/>
      <c r="V4293" s="156" t="s">
        <v>918</v>
      </c>
      <c r="W4293" s="85" t="s">
        <v>558</v>
      </c>
      <c r="X4293" s="156" t="s">
        <v>5769</v>
      </c>
      <c r="Y4293" s="83">
        <v>0.5</v>
      </c>
      <c r="Z4293" s="83">
        <v>1</v>
      </c>
      <c r="AA4293" s="83">
        <v>15</v>
      </c>
      <c r="AB4293" s="253">
        <f t="shared" si="376"/>
        <v>7.5</v>
      </c>
      <c r="AC4293" s="252" t="str">
        <f t="shared" si="374"/>
        <v>DÜŞÜK RİSK</v>
      </c>
      <c r="AD4293" s="81" t="s">
        <v>5770</v>
      </c>
      <c r="AE4293" s="81" t="s">
        <v>5771</v>
      </c>
      <c r="AF4293" s="252" t="s">
        <v>5772</v>
      </c>
      <c r="AG4293" s="83" t="s">
        <v>5813</v>
      </c>
    </row>
    <row r="4294" spans="1:33" ht="175" x14ac:dyDescent="0.45">
      <c r="A4294" s="152">
        <v>4287</v>
      </c>
      <c r="B4294" s="153">
        <v>46167</v>
      </c>
      <c r="C4294" s="83" t="s">
        <v>66</v>
      </c>
      <c r="D4294" s="81" t="s">
        <v>6757</v>
      </c>
      <c r="E4294" s="154" t="s">
        <v>4756</v>
      </c>
      <c r="F4294" s="154" t="s">
        <v>4756</v>
      </c>
      <c r="G4294" s="83" t="s">
        <v>5798</v>
      </c>
      <c r="H4294" s="83" t="s">
        <v>5799</v>
      </c>
      <c r="I4294" s="83" t="s">
        <v>5800</v>
      </c>
      <c r="J4294" s="83" t="s">
        <v>5801</v>
      </c>
      <c r="K4294" s="83" t="s">
        <v>5785</v>
      </c>
      <c r="L4294" s="84" t="s">
        <v>5930</v>
      </c>
      <c r="M4294" s="84" t="s">
        <v>208</v>
      </c>
      <c r="N4294" s="83">
        <v>3</v>
      </c>
      <c r="O4294" s="83">
        <v>6</v>
      </c>
      <c r="P4294" s="83">
        <v>15</v>
      </c>
      <c r="Q4294" s="253">
        <f t="shared" si="375"/>
        <v>270</v>
      </c>
      <c r="R4294" s="252" t="s">
        <v>5538</v>
      </c>
      <c r="S4294" s="84" t="s">
        <v>5802</v>
      </c>
      <c r="T4294" s="83" t="s">
        <v>5768</v>
      </c>
      <c r="U4294" s="155"/>
      <c r="V4294" s="156" t="s">
        <v>918</v>
      </c>
      <c r="W4294" s="85" t="s">
        <v>558</v>
      </c>
      <c r="X4294" s="156" t="s">
        <v>5769</v>
      </c>
      <c r="Y4294" s="83">
        <v>0.5</v>
      </c>
      <c r="Z4294" s="83">
        <v>1</v>
      </c>
      <c r="AA4294" s="83">
        <v>7</v>
      </c>
      <c r="AB4294" s="253">
        <f t="shared" si="376"/>
        <v>3.5</v>
      </c>
      <c r="AC4294" s="252" t="str">
        <f t="shared" si="374"/>
        <v>DÜŞÜK RİSK</v>
      </c>
      <c r="AD4294" s="81" t="s">
        <v>5770</v>
      </c>
      <c r="AE4294" s="81" t="s">
        <v>5771</v>
      </c>
      <c r="AF4294" s="252" t="s">
        <v>5772</v>
      </c>
      <c r="AG4294" s="83" t="s">
        <v>5787</v>
      </c>
    </row>
    <row r="4295" spans="1:33" ht="140" x14ac:dyDescent="0.45">
      <c r="A4295" s="152">
        <v>4288</v>
      </c>
      <c r="B4295" s="153">
        <v>46167</v>
      </c>
      <c r="C4295" s="83" t="s">
        <v>66</v>
      </c>
      <c r="D4295" s="81" t="s">
        <v>6756</v>
      </c>
      <c r="E4295" s="154" t="s">
        <v>4756</v>
      </c>
      <c r="F4295" s="154" t="s">
        <v>4756</v>
      </c>
      <c r="G4295" s="83" t="s">
        <v>5793</v>
      </c>
      <c r="H4295" s="83" t="s">
        <v>5794</v>
      </c>
      <c r="I4295" s="83" t="s">
        <v>5795</v>
      </c>
      <c r="J4295" s="83" t="s">
        <v>5796</v>
      </c>
      <c r="K4295" s="83" t="s">
        <v>5785</v>
      </c>
      <c r="L4295" s="84" t="s">
        <v>5931</v>
      </c>
      <c r="M4295" s="84" t="s">
        <v>208</v>
      </c>
      <c r="N4295" s="83">
        <v>3</v>
      </c>
      <c r="O4295" s="83">
        <v>3</v>
      </c>
      <c r="P4295" s="83">
        <v>15</v>
      </c>
      <c r="Q4295" s="253">
        <f t="shared" si="375"/>
        <v>135</v>
      </c>
      <c r="R4295" s="252" t="s">
        <v>5526</v>
      </c>
      <c r="S4295" s="84" t="s">
        <v>5797</v>
      </c>
      <c r="T4295" s="83" t="s">
        <v>5768</v>
      </c>
      <c r="U4295" s="155"/>
      <c r="V4295" s="156" t="s">
        <v>918</v>
      </c>
      <c r="W4295" s="85" t="s">
        <v>558</v>
      </c>
      <c r="X4295" s="156" t="s">
        <v>5769</v>
      </c>
      <c r="Y4295" s="83">
        <v>0.5</v>
      </c>
      <c r="Z4295" s="83">
        <v>1</v>
      </c>
      <c r="AA4295" s="83">
        <v>7</v>
      </c>
      <c r="AB4295" s="253">
        <f t="shared" si="376"/>
        <v>3.5</v>
      </c>
      <c r="AC4295" s="252" t="str">
        <f t="shared" si="374"/>
        <v>DÜŞÜK RİSK</v>
      </c>
      <c r="AD4295" s="81" t="s">
        <v>5770</v>
      </c>
      <c r="AE4295" s="81" t="s">
        <v>5771</v>
      </c>
      <c r="AF4295" s="252" t="s">
        <v>5772</v>
      </c>
      <c r="AG4295" s="83" t="s">
        <v>5773</v>
      </c>
    </row>
    <row r="4296" spans="1:33" ht="140" x14ac:dyDescent="0.45">
      <c r="A4296" s="152">
        <v>4289</v>
      </c>
      <c r="B4296" s="153">
        <v>46167</v>
      </c>
      <c r="C4296" s="83" t="s">
        <v>66</v>
      </c>
      <c r="D4296" s="81" t="s">
        <v>6757</v>
      </c>
      <c r="E4296" s="154" t="s">
        <v>4756</v>
      </c>
      <c r="F4296" s="154" t="s">
        <v>4756</v>
      </c>
      <c r="G4296" s="83" t="s">
        <v>5814</v>
      </c>
      <c r="H4296" s="83" t="s">
        <v>5815</v>
      </c>
      <c r="I4296" s="83" t="s">
        <v>5816</v>
      </c>
      <c r="J4296" s="83" t="s">
        <v>5817</v>
      </c>
      <c r="K4296" s="83" t="s">
        <v>5778</v>
      </c>
      <c r="L4296" s="84" t="s">
        <v>5932</v>
      </c>
      <c r="M4296" s="84" t="s">
        <v>208</v>
      </c>
      <c r="N4296" s="83">
        <v>6</v>
      </c>
      <c r="O4296" s="83">
        <v>6</v>
      </c>
      <c r="P4296" s="83">
        <v>15</v>
      </c>
      <c r="Q4296" s="253">
        <f t="shared" si="375"/>
        <v>540</v>
      </c>
      <c r="R4296" s="252" t="s">
        <v>5538</v>
      </c>
      <c r="S4296" s="84" t="s">
        <v>5818</v>
      </c>
      <c r="T4296" s="83" t="s">
        <v>5768</v>
      </c>
      <c r="U4296" s="155"/>
      <c r="V4296" s="156" t="s">
        <v>918</v>
      </c>
      <c r="W4296" s="85" t="s">
        <v>558</v>
      </c>
      <c r="X4296" s="156" t="s">
        <v>5769</v>
      </c>
      <c r="Y4296" s="83">
        <v>0.5</v>
      </c>
      <c r="Z4296" s="83">
        <v>1</v>
      </c>
      <c r="AA4296" s="83">
        <v>7</v>
      </c>
      <c r="AB4296" s="253">
        <f t="shared" si="376"/>
        <v>3.5</v>
      </c>
      <c r="AC4296" s="252" t="str">
        <f t="shared" si="374"/>
        <v>DÜŞÜK RİSK</v>
      </c>
      <c r="AD4296" s="81" t="s">
        <v>5770</v>
      </c>
      <c r="AE4296" s="81" t="s">
        <v>5771</v>
      </c>
      <c r="AF4296" s="252" t="s">
        <v>5772</v>
      </c>
      <c r="AG4296" s="83" t="s">
        <v>5780</v>
      </c>
    </row>
    <row r="4297" spans="1:33" ht="140" x14ac:dyDescent="0.45">
      <c r="A4297" s="152">
        <v>4290</v>
      </c>
      <c r="B4297" s="153">
        <v>46167</v>
      </c>
      <c r="C4297" s="81" t="s">
        <v>66</v>
      </c>
      <c r="D4297" s="81" t="s">
        <v>6757</v>
      </c>
      <c r="E4297" s="154" t="s">
        <v>4756</v>
      </c>
      <c r="F4297" s="154" t="s">
        <v>4756</v>
      </c>
      <c r="G4297" s="83" t="s">
        <v>5808</v>
      </c>
      <c r="H4297" s="83" t="s">
        <v>5809</v>
      </c>
      <c r="I4297" s="83" t="s">
        <v>5810</v>
      </c>
      <c r="J4297" s="83" t="s">
        <v>5811</v>
      </c>
      <c r="K4297" s="83" t="s">
        <v>5766</v>
      </c>
      <c r="L4297" s="84" t="s">
        <v>5933</v>
      </c>
      <c r="M4297" s="84" t="s">
        <v>208</v>
      </c>
      <c r="N4297" s="83">
        <v>3</v>
      </c>
      <c r="O4297" s="83">
        <v>3</v>
      </c>
      <c r="P4297" s="83">
        <v>40</v>
      </c>
      <c r="Q4297" s="253">
        <f t="shared" si="375"/>
        <v>360</v>
      </c>
      <c r="R4297" s="252" t="s">
        <v>5538</v>
      </c>
      <c r="S4297" s="84" t="s">
        <v>5812</v>
      </c>
      <c r="T4297" s="83" t="s">
        <v>5768</v>
      </c>
      <c r="U4297" s="155"/>
      <c r="V4297" s="156" t="s">
        <v>918</v>
      </c>
      <c r="W4297" s="85" t="s">
        <v>558</v>
      </c>
      <c r="X4297" s="156" t="s">
        <v>5769</v>
      </c>
      <c r="Y4297" s="83">
        <v>0.5</v>
      </c>
      <c r="Z4297" s="83">
        <v>1</v>
      </c>
      <c r="AA4297" s="83">
        <v>15</v>
      </c>
      <c r="AB4297" s="253">
        <f t="shared" si="376"/>
        <v>7.5</v>
      </c>
      <c r="AC4297" s="252" t="str">
        <f t="shared" si="374"/>
        <v>DÜŞÜK RİSK</v>
      </c>
      <c r="AD4297" s="81" t="s">
        <v>5770</v>
      </c>
      <c r="AE4297" s="81" t="s">
        <v>5771</v>
      </c>
      <c r="AF4297" s="252" t="s">
        <v>5772</v>
      </c>
      <c r="AG4297" s="83" t="s">
        <v>5813</v>
      </c>
    </row>
    <row r="4298" spans="1:33" ht="157.5" x14ac:dyDescent="0.45">
      <c r="A4298" s="152">
        <v>4291</v>
      </c>
      <c r="B4298" s="153">
        <v>46167</v>
      </c>
      <c r="C4298" s="81" t="s">
        <v>66</v>
      </c>
      <c r="D4298" s="81" t="s">
        <v>6757</v>
      </c>
      <c r="E4298" s="154" t="s">
        <v>4756</v>
      </c>
      <c r="F4298" s="154" t="s">
        <v>4756</v>
      </c>
      <c r="G4298" s="83" t="s">
        <v>5788</v>
      </c>
      <c r="H4298" s="83" t="s">
        <v>5789</v>
      </c>
      <c r="I4298" s="83" t="s">
        <v>5790</v>
      </c>
      <c r="J4298" s="83" t="s">
        <v>5791</v>
      </c>
      <c r="K4298" s="83" t="s">
        <v>5785</v>
      </c>
      <c r="L4298" s="84" t="s">
        <v>5933</v>
      </c>
      <c r="M4298" s="84" t="s">
        <v>208</v>
      </c>
      <c r="N4298" s="83">
        <v>3</v>
      </c>
      <c r="O4298" s="83">
        <v>3</v>
      </c>
      <c r="P4298" s="83">
        <v>15</v>
      </c>
      <c r="Q4298" s="253">
        <f t="shared" si="375"/>
        <v>135</v>
      </c>
      <c r="R4298" s="252" t="s">
        <v>5526</v>
      </c>
      <c r="S4298" s="84" t="s">
        <v>5792</v>
      </c>
      <c r="T4298" s="83" t="s">
        <v>5768</v>
      </c>
      <c r="U4298" s="155"/>
      <c r="V4298" s="156" t="s">
        <v>918</v>
      </c>
      <c r="W4298" s="85" t="s">
        <v>558</v>
      </c>
      <c r="X4298" s="156" t="s">
        <v>5769</v>
      </c>
      <c r="Y4298" s="83">
        <v>0.5</v>
      </c>
      <c r="Z4298" s="83">
        <v>1</v>
      </c>
      <c r="AA4298" s="83">
        <v>7</v>
      </c>
      <c r="AB4298" s="253">
        <f t="shared" si="376"/>
        <v>3.5</v>
      </c>
      <c r="AC4298" s="252" t="str">
        <f t="shared" si="374"/>
        <v>DÜŞÜK RİSK</v>
      </c>
      <c r="AD4298" s="81" t="s">
        <v>5770</v>
      </c>
      <c r="AE4298" s="81" t="s">
        <v>5771</v>
      </c>
      <c r="AF4298" s="252" t="s">
        <v>5772</v>
      </c>
      <c r="AG4298" s="83" t="s">
        <v>5787</v>
      </c>
    </row>
    <row r="4299" spans="1:33" ht="140" x14ac:dyDescent="0.45">
      <c r="A4299" s="152">
        <v>4292</v>
      </c>
      <c r="B4299" s="153">
        <v>45765</v>
      </c>
      <c r="C4299" s="83" t="s">
        <v>66</v>
      </c>
      <c r="D4299" s="81" t="s">
        <v>6752</v>
      </c>
      <c r="E4299" s="154" t="s">
        <v>4756</v>
      </c>
      <c r="F4299" s="154" t="s">
        <v>4756</v>
      </c>
      <c r="G4299" s="83" t="s">
        <v>5781</v>
      </c>
      <c r="H4299" s="83" t="s">
        <v>5782</v>
      </c>
      <c r="I4299" s="83" t="s">
        <v>5783</v>
      </c>
      <c r="J4299" s="83" t="s">
        <v>5784</v>
      </c>
      <c r="K4299" s="83" t="s">
        <v>5785</v>
      </c>
      <c r="L4299" s="84" t="s">
        <v>5934</v>
      </c>
      <c r="M4299" s="84" t="s">
        <v>208</v>
      </c>
      <c r="N4299" s="83">
        <v>3</v>
      </c>
      <c r="O4299" s="83">
        <v>6</v>
      </c>
      <c r="P4299" s="83">
        <v>7</v>
      </c>
      <c r="Q4299" s="253">
        <f t="shared" si="375"/>
        <v>126</v>
      </c>
      <c r="R4299" s="252" t="s">
        <v>5526</v>
      </c>
      <c r="S4299" s="84" t="s">
        <v>5786</v>
      </c>
      <c r="T4299" s="83" t="s">
        <v>5768</v>
      </c>
      <c r="U4299" s="155"/>
      <c r="V4299" s="156" t="s">
        <v>918</v>
      </c>
      <c r="W4299" s="85" t="s">
        <v>558</v>
      </c>
      <c r="X4299" s="156" t="s">
        <v>5769</v>
      </c>
      <c r="Y4299" s="83">
        <v>1</v>
      </c>
      <c r="Z4299" s="83">
        <v>1</v>
      </c>
      <c r="AA4299" s="83">
        <v>3</v>
      </c>
      <c r="AB4299" s="253">
        <f t="shared" si="376"/>
        <v>3</v>
      </c>
      <c r="AC4299" s="252" t="str">
        <f t="shared" si="374"/>
        <v>DÜŞÜK RİSK</v>
      </c>
      <c r="AD4299" s="81" t="s">
        <v>5770</v>
      </c>
      <c r="AE4299" s="81" t="s">
        <v>5771</v>
      </c>
      <c r="AF4299" s="252" t="s">
        <v>5772</v>
      </c>
      <c r="AG4299" s="83" t="s">
        <v>5787</v>
      </c>
    </row>
    <row r="4300" spans="1:33" ht="140" x14ac:dyDescent="0.45">
      <c r="A4300" s="152">
        <v>4293</v>
      </c>
      <c r="B4300" s="153">
        <v>45765</v>
      </c>
      <c r="C4300" s="81" t="s">
        <v>66</v>
      </c>
      <c r="D4300" s="81" t="s">
        <v>6757</v>
      </c>
      <c r="E4300" s="154" t="s">
        <v>4756</v>
      </c>
      <c r="F4300" s="154" t="s">
        <v>4756</v>
      </c>
      <c r="G4300" s="83" t="s">
        <v>5808</v>
      </c>
      <c r="H4300" s="83" t="s">
        <v>5809</v>
      </c>
      <c r="I4300" s="83" t="s">
        <v>5810</v>
      </c>
      <c r="J4300" s="83" t="s">
        <v>5811</v>
      </c>
      <c r="K4300" s="83" t="s">
        <v>5766</v>
      </c>
      <c r="L4300" s="84" t="s">
        <v>5935</v>
      </c>
      <c r="M4300" s="84" t="s">
        <v>208</v>
      </c>
      <c r="N4300" s="83">
        <v>3</v>
      </c>
      <c r="O4300" s="83">
        <v>3</v>
      </c>
      <c r="P4300" s="83">
        <v>40</v>
      </c>
      <c r="Q4300" s="253">
        <f t="shared" si="375"/>
        <v>360</v>
      </c>
      <c r="R4300" s="252" t="s">
        <v>5538</v>
      </c>
      <c r="S4300" s="84" t="s">
        <v>5812</v>
      </c>
      <c r="T4300" s="83" t="s">
        <v>5768</v>
      </c>
      <c r="U4300" s="155"/>
      <c r="V4300" s="156" t="s">
        <v>918</v>
      </c>
      <c r="W4300" s="85" t="s">
        <v>558</v>
      </c>
      <c r="X4300" s="156" t="s">
        <v>5769</v>
      </c>
      <c r="Y4300" s="83">
        <v>0.5</v>
      </c>
      <c r="Z4300" s="83">
        <v>1</v>
      </c>
      <c r="AA4300" s="83">
        <v>15</v>
      </c>
      <c r="AB4300" s="253">
        <f t="shared" si="376"/>
        <v>7.5</v>
      </c>
      <c r="AC4300" s="252" t="str">
        <f t="shared" si="374"/>
        <v>DÜŞÜK RİSK</v>
      </c>
      <c r="AD4300" s="81" t="s">
        <v>5770</v>
      </c>
      <c r="AE4300" s="81" t="s">
        <v>5771</v>
      </c>
      <c r="AF4300" s="252" t="s">
        <v>5772</v>
      </c>
      <c r="AG4300" s="83" t="s">
        <v>5813</v>
      </c>
    </row>
    <row r="4301" spans="1:33" ht="157.5" x14ac:dyDescent="0.45">
      <c r="A4301" s="152">
        <v>4294</v>
      </c>
      <c r="B4301" s="153">
        <v>45765</v>
      </c>
      <c r="C4301" s="81" t="s">
        <v>66</v>
      </c>
      <c r="D4301" s="81" t="s">
        <v>6757</v>
      </c>
      <c r="E4301" s="154" t="s">
        <v>4756</v>
      </c>
      <c r="F4301" s="154" t="s">
        <v>4756</v>
      </c>
      <c r="G4301" s="83" t="s">
        <v>5788</v>
      </c>
      <c r="H4301" s="83" t="s">
        <v>5789</v>
      </c>
      <c r="I4301" s="83" t="s">
        <v>5790</v>
      </c>
      <c r="J4301" s="83" t="s">
        <v>5791</v>
      </c>
      <c r="K4301" s="83" t="s">
        <v>5785</v>
      </c>
      <c r="L4301" s="84" t="s">
        <v>5935</v>
      </c>
      <c r="M4301" s="84" t="s">
        <v>208</v>
      </c>
      <c r="N4301" s="83">
        <v>3</v>
      </c>
      <c r="O4301" s="83">
        <v>3</v>
      </c>
      <c r="P4301" s="83">
        <v>15</v>
      </c>
      <c r="Q4301" s="253">
        <f t="shared" si="375"/>
        <v>135</v>
      </c>
      <c r="R4301" s="252" t="s">
        <v>5526</v>
      </c>
      <c r="S4301" s="84" t="s">
        <v>5792</v>
      </c>
      <c r="T4301" s="83" t="s">
        <v>5768</v>
      </c>
      <c r="U4301" s="155"/>
      <c r="V4301" s="156" t="s">
        <v>918</v>
      </c>
      <c r="W4301" s="85" t="s">
        <v>558</v>
      </c>
      <c r="X4301" s="156" t="s">
        <v>5769</v>
      </c>
      <c r="Y4301" s="83">
        <v>0.5</v>
      </c>
      <c r="Z4301" s="83">
        <v>1</v>
      </c>
      <c r="AA4301" s="83">
        <v>7</v>
      </c>
      <c r="AB4301" s="253">
        <f t="shared" si="376"/>
        <v>3.5</v>
      </c>
      <c r="AC4301" s="252" t="str">
        <f t="shared" si="374"/>
        <v>DÜŞÜK RİSK</v>
      </c>
      <c r="AD4301" s="81" t="s">
        <v>5770</v>
      </c>
      <c r="AE4301" s="81" t="s">
        <v>5771</v>
      </c>
      <c r="AF4301" s="252" t="s">
        <v>5772</v>
      </c>
      <c r="AG4301" s="83" t="s">
        <v>5787</v>
      </c>
    </row>
    <row r="4302" spans="1:33" ht="140" x14ac:dyDescent="0.45">
      <c r="A4302" s="152">
        <v>4295</v>
      </c>
      <c r="B4302" s="153">
        <v>45765</v>
      </c>
      <c r="C4302" s="81" t="s">
        <v>66</v>
      </c>
      <c r="D4302" s="81" t="s">
        <v>6757</v>
      </c>
      <c r="E4302" s="154" t="s">
        <v>4756</v>
      </c>
      <c r="F4302" s="154" t="s">
        <v>4756</v>
      </c>
      <c r="G4302" s="83" t="s">
        <v>5819</v>
      </c>
      <c r="H4302" s="83" t="s">
        <v>5820</v>
      </c>
      <c r="I4302" s="83" t="s">
        <v>5821</v>
      </c>
      <c r="J4302" s="83" t="s">
        <v>5822</v>
      </c>
      <c r="K4302" s="83" t="s">
        <v>5785</v>
      </c>
      <c r="L4302" s="84" t="s">
        <v>5936</v>
      </c>
      <c r="M4302" s="84" t="s">
        <v>208</v>
      </c>
      <c r="N4302" s="83">
        <v>3</v>
      </c>
      <c r="O4302" s="83">
        <v>3</v>
      </c>
      <c r="P4302" s="83">
        <v>7</v>
      </c>
      <c r="Q4302" s="253">
        <f t="shared" si="375"/>
        <v>63</v>
      </c>
      <c r="R4302" s="252" t="s">
        <v>5516</v>
      </c>
      <c r="S4302" s="84" t="s">
        <v>5823</v>
      </c>
      <c r="T4302" s="83" t="s">
        <v>5768</v>
      </c>
      <c r="U4302" s="155"/>
      <c r="V4302" s="156" t="s">
        <v>918</v>
      </c>
      <c r="W4302" s="85" t="s">
        <v>558</v>
      </c>
      <c r="X4302" s="156" t="s">
        <v>5769</v>
      </c>
      <c r="Y4302" s="83">
        <v>1</v>
      </c>
      <c r="Z4302" s="83">
        <v>1</v>
      </c>
      <c r="AA4302" s="83">
        <v>3</v>
      </c>
      <c r="AB4302" s="253">
        <f t="shared" si="376"/>
        <v>3</v>
      </c>
      <c r="AC4302" s="252" t="str">
        <f t="shared" si="374"/>
        <v>DÜŞÜK RİSK</v>
      </c>
      <c r="AD4302" s="81" t="s">
        <v>5770</v>
      </c>
      <c r="AE4302" s="81" t="s">
        <v>5771</v>
      </c>
      <c r="AF4302" s="252" t="s">
        <v>5772</v>
      </c>
      <c r="AG4302" s="83" t="s">
        <v>5787</v>
      </c>
    </row>
    <row r="4303" spans="1:33" ht="157.5" x14ac:dyDescent="0.45">
      <c r="A4303" s="152">
        <v>4296</v>
      </c>
      <c r="B4303" s="153">
        <v>45765</v>
      </c>
      <c r="C4303" s="81" t="s">
        <v>66</v>
      </c>
      <c r="D4303" s="81" t="s">
        <v>6757</v>
      </c>
      <c r="E4303" s="154" t="s">
        <v>4756</v>
      </c>
      <c r="F4303" s="154" t="s">
        <v>4756</v>
      </c>
      <c r="G4303" s="83" t="s">
        <v>5788</v>
      </c>
      <c r="H4303" s="83" t="s">
        <v>5789</v>
      </c>
      <c r="I4303" s="83" t="s">
        <v>5790</v>
      </c>
      <c r="J4303" s="83" t="s">
        <v>5791</v>
      </c>
      <c r="K4303" s="83" t="s">
        <v>5785</v>
      </c>
      <c r="L4303" s="84" t="s">
        <v>5937</v>
      </c>
      <c r="M4303" s="84" t="s">
        <v>208</v>
      </c>
      <c r="N4303" s="83">
        <v>3</v>
      </c>
      <c r="O4303" s="83">
        <v>3</v>
      </c>
      <c r="P4303" s="83">
        <v>15</v>
      </c>
      <c r="Q4303" s="253">
        <f t="shared" si="375"/>
        <v>135</v>
      </c>
      <c r="R4303" s="252" t="s">
        <v>5526</v>
      </c>
      <c r="S4303" s="84" t="s">
        <v>5792</v>
      </c>
      <c r="T4303" s="83" t="s">
        <v>5768</v>
      </c>
      <c r="U4303" s="155"/>
      <c r="V4303" s="156" t="s">
        <v>918</v>
      </c>
      <c r="W4303" s="85" t="s">
        <v>558</v>
      </c>
      <c r="X4303" s="156" t="s">
        <v>5769</v>
      </c>
      <c r="Y4303" s="83">
        <v>0.5</v>
      </c>
      <c r="Z4303" s="83">
        <v>1</v>
      </c>
      <c r="AA4303" s="83">
        <v>7</v>
      </c>
      <c r="AB4303" s="253">
        <f t="shared" si="376"/>
        <v>3.5</v>
      </c>
      <c r="AC4303" s="252" t="str">
        <f t="shared" si="374"/>
        <v>DÜŞÜK RİSK</v>
      </c>
      <c r="AD4303" s="81" t="s">
        <v>5770</v>
      </c>
      <c r="AE4303" s="81" t="s">
        <v>5771</v>
      </c>
      <c r="AF4303" s="252" t="s">
        <v>5772</v>
      </c>
      <c r="AG4303" s="83" t="s">
        <v>5787</v>
      </c>
    </row>
    <row r="4304" spans="1:33" ht="175" x14ac:dyDescent="0.45">
      <c r="A4304" s="152">
        <v>4297</v>
      </c>
      <c r="B4304" s="153">
        <v>45765</v>
      </c>
      <c r="C4304" s="83" t="s">
        <v>66</v>
      </c>
      <c r="D4304" s="81" t="s">
        <v>6757</v>
      </c>
      <c r="E4304" s="154" t="s">
        <v>4756</v>
      </c>
      <c r="F4304" s="154" t="s">
        <v>4756</v>
      </c>
      <c r="G4304" s="83" t="s">
        <v>5798</v>
      </c>
      <c r="H4304" s="83" t="s">
        <v>5799</v>
      </c>
      <c r="I4304" s="83" t="s">
        <v>5800</v>
      </c>
      <c r="J4304" s="83" t="s">
        <v>5801</v>
      </c>
      <c r="K4304" s="83" t="s">
        <v>5785</v>
      </c>
      <c r="L4304" s="84" t="s">
        <v>5937</v>
      </c>
      <c r="M4304" s="84" t="s">
        <v>208</v>
      </c>
      <c r="N4304" s="83">
        <v>3</v>
      </c>
      <c r="O4304" s="83">
        <v>6</v>
      </c>
      <c r="P4304" s="83">
        <v>15</v>
      </c>
      <c r="Q4304" s="253">
        <f t="shared" si="375"/>
        <v>270</v>
      </c>
      <c r="R4304" s="252" t="s">
        <v>5538</v>
      </c>
      <c r="S4304" s="84" t="s">
        <v>5802</v>
      </c>
      <c r="T4304" s="83" t="s">
        <v>5768</v>
      </c>
      <c r="U4304" s="155"/>
      <c r="V4304" s="156" t="s">
        <v>918</v>
      </c>
      <c r="W4304" s="85" t="s">
        <v>558</v>
      </c>
      <c r="X4304" s="156" t="s">
        <v>5769</v>
      </c>
      <c r="Y4304" s="83">
        <v>0.5</v>
      </c>
      <c r="Z4304" s="83">
        <v>1</v>
      </c>
      <c r="AA4304" s="83">
        <v>7</v>
      </c>
      <c r="AB4304" s="253">
        <f t="shared" si="376"/>
        <v>3.5</v>
      </c>
      <c r="AC4304" s="252" t="str">
        <f t="shared" si="374"/>
        <v>DÜŞÜK RİSK</v>
      </c>
      <c r="AD4304" s="81" t="s">
        <v>5770</v>
      </c>
      <c r="AE4304" s="81" t="s">
        <v>5771</v>
      </c>
      <c r="AF4304" s="252" t="s">
        <v>5772</v>
      </c>
      <c r="AG4304" s="83" t="s">
        <v>5787</v>
      </c>
    </row>
    <row r="4305" spans="1:33" ht="157.5" x14ac:dyDescent="0.45">
      <c r="A4305" s="152">
        <v>4298</v>
      </c>
      <c r="B4305" s="153">
        <v>45765</v>
      </c>
      <c r="C4305" s="81" t="s">
        <v>66</v>
      </c>
      <c r="D4305" s="81" t="s">
        <v>6757</v>
      </c>
      <c r="E4305" s="154" t="s">
        <v>4756</v>
      </c>
      <c r="F4305" s="154" t="s">
        <v>4756</v>
      </c>
      <c r="G4305" s="83" t="s">
        <v>5788</v>
      </c>
      <c r="H4305" s="83" t="s">
        <v>5789</v>
      </c>
      <c r="I4305" s="83" t="s">
        <v>5790</v>
      </c>
      <c r="J4305" s="83" t="s">
        <v>5791</v>
      </c>
      <c r="K4305" s="83" t="s">
        <v>5785</v>
      </c>
      <c r="L4305" s="84" t="s">
        <v>5938</v>
      </c>
      <c r="M4305" s="84" t="s">
        <v>208</v>
      </c>
      <c r="N4305" s="83">
        <v>3</v>
      </c>
      <c r="O4305" s="83">
        <v>3</v>
      </c>
      <c r="P4305" s="83">
        <v>15</v>
      </c>
      <c r="Q4305" s="253">
        <f t="shared" si="375"/>
        <v>135</v>
      </c>
      <c r="R4305" s="252" t="s">
        <v>5526</v>
      </c>
      <c r="S4305" s="84" t="s">
        <v>5792</v>
      </c>
      <c r="T4305" s="83" t="s">
        <v>5768</v>
      </c>
      <c r="U4305" s="155"/>
      <c r="V4305" s="156" t="s">
        <v>918</v>
      </c>
      <c r="W4305" s="85" t="s">
        <v>558</v>
      </c>
      <c r="X4305" s="156" t="s">
        <v>5769</v>
      </c>
      <c r="Y4305" s="83">
        <v>0.5</v>
      </c>
      <c r="Z4305" s="83">
        <v>1</v>
      </c>
      <c r="AA4305" s="83">
        <v>7</v>
      </c>
      <c r="AB4305" s="253">
        <f t="shared" si="376"/>
        <v>3.5</v>
      </c>
      <c r="AC4305" s="252" t="str">
        <f t="shared" si="374"/>
        <v>DÜŞÜK RİSK</v>
      </c>
      <c r="AD4305" s="81" t="s">
        <v>5770</v>
      </c>
      <c r="AE4305" s="81" t="s">
        <v>5771</v>
      </c>
      <c r="AF4305" s="252" t="s">
        <v>5772</v>
      </c>
      <c r="AG4305" s="83" t="s">
        <v>5787</v>
      </c>
    </row>
    <row r="4306" spans="1:33" ht="157.5" x14ac:dyDescent="0.45">
      <c r="A4306" s="152">
        <v>4299</v>
      </c>
      <c r="B4306" s="153">
        <v>45765</v>
      </c>
      <c r="C4306" s="81" t="s">
        <v>66</v>
      </c>
      <c r="D4306" s="81" t="s">
        <v>6757</v>
      </c>
      <c r="E4306" s="154" t="s">
        <v>4756</v>
      </c>
      <c r="F4306" s="154" t="s">
        <v>4756</v>
      </c>
      <c r="G4306" s="83" t="s">
        <v>5788</v>
      </c>
      <c r="H4306" s="83" t="s">
        <v>5789</v>
      </c>
      <c r="I4306" s="83" t="s">
        <v>5790</v>
      </c>
      <c r="J4306" s="83" t="s">
        <v>5791</v>
      </c>
      <c r="K4306" s="83" t="s">
        <v>5785</v>
      </c>
      <c r="L4306" s="84" t="s">
        <v>5939</v>
      </c>
      <c r="M4306" s="84" t="s">
        <v>208</v>
      </c>
      <c r="N4306" s="83">
        <v>3</v>
      </c>
      <c r="O4306" s="83">
        <v>3</v>
      </c>
      <c r="P4306" s="83">
        <v>15</v>
      </c>
      <c r="Q4306" s="253">
        <f t="shared" si="375"/>
        <v>135</v>
      </c>
      <c r="R4306" s="252" t="s">
        <v>5526</v>
      </c>
      <c r="S4306" s="84" t="s">
        <v>5792</v>
      </c>
      <c r="T4306" s="83" t="s">
        <v>5768</v>
      </c>
      <c r="U4306" s="155"/>
      <c r="V4306" s="156" t="s">
        <v>918</v>
      </c>
      <c r="W4306" s="85" t="s">
        <v>558</v>
      </c>
      <c r="X4306" s="156" t="s">
        <v>5769</v>
      </c>
      <c r="Y4306" s="83">
        <v>0.5</v>
      </c>
      <c r="Z4306" s="83">
        <v>1</v>
      </c>
      <c r="AA4306" s="83">
        <v>7</v>
      </c>
      <c r="AB4306" s="253">
        <f t="shared" si="376"/>
        <v>3.5</v>
      </c>
      <c r="AC4306" s="252" t="str">
        <f t="shared" si="374"/>
        <v>DÜŞÜK RİSK</v>
      </c>
      <c r="AD4306" s="81" t="s">
        <v>5770</v>
      </c>
      <c r="AE4306" s="81" t="s">
        <v>5771</v>
      </c>
      <c r="AF4306" s="252" t="s">
        <v>5772</v>
      </c>
      <c r="AG4306" s="83" t="s">
        <v>5787</v>
      </c>
    </row>
    <row r="4307" spans="1:33" ht="140" x14ac:dyDescent="0.45">
      <c r="A4307" s="152">
        <v>4300</v>
      </c>
      <c r="B4307" s="153">
        <v>45765</v>
      </c>
      <c r="C4307" s="81" t="s">
        <v>66</v>
      </c>
      <c r="D4307" s="81" t="s">
        <v>6757</v>
      </c>
      <c r="E4307" s="154" t="s">
        <v>4756</v>
      </c>
      <c r="F4307" s="154" t="s">
        <v>4756</v>
      </c>
      <c r="G4307" s="83" t="s">
        <v>5819</v>
      </c>
      <c r="H4307" s="83" t="s">
        <v>5820</v>
      </c>
      <c r="I4307" s="83" t="s">
        <v>5821</v>
      </c>
      <c r="J4307" s="83" t="s">
        <v>5822</v>
      </c>
      <c r="K4307" s="83" t="s">
        <v>5785</v>
      </c>
      <c r="L4307" s="84" t="s">
        <v>5939</v>
      </c>
      <c r="M4307" s="84" t="s">
        <v>208</v>
      </c>
      <c r="N4307" s="83">
        <v>3</v>
      </c>
      <c r="O4307" s="83">
        <v>3</v>
      </c>
      <c r="P4307" s="83">
        <v>7</v>
      </c>
      <c r="Q4307" s="253">
        <f t="shared" si="375"/>
        <v>63</v>
      </c>
      <c r="R4307" s="252" t="s">
        <v>5516</v>
      </c>
      <c r="S4307" s="84" t="s">
        <v>5823</v>
      </c>
      <c r="T4307" s="83" t="s">
        <v>5768</v>
      </c>
      <c r="U4307" s="155"/>
      <c r="V4307" s="156" t="s">
        <v>918</v>
      </c>
      <c r="W4307" s="85" t="s">
        <v>558</v>
      </c>
      <c r="X4307" s="156" t="s">
        <v>5769</v>
      </c>
      <c r="Y4307" s="83">
        <v>1</v>
      </c>
      <c r="Z4307" s="83">
        <v>1</v>
      </c>
      <c r="AA4307" s="83">
        <v>3</v>
      </c>
      <c r="AB4307" s="253">
        <f t="shared" si="376"/>
        <v>3</v>
      </c>
      <c r="AC4307" s="252" t="str">
        <f t="shared" si="374"/>
        <v>DÜŞÜK RİSK</v>
      </c>
      <c r="AD4307" s="81" t="s">
        <v>5770</v>
      </c>
      <c r="AE4307" s="81" t="s">
        <v>5771</v>
      </c>
      <c r="AF4307" s="252" t="s">
        <v>5772</v>
      </c>
      <c r="AG4307" s="83" t="s">
        <v>5787</v>
      </c>
    </row>
    <row r="4308" spans="1:33" ht="157.5" x14ac:dyDescent="0.45">
      <c r="A4308" s="152">
        <v>4301</v>
      </c>
      <c r="B4308" s="153">
        <v>45765</v>
      </c>
      <c r="C4308" s="81" t="s">
        <v>66</v>
      </c>
      <c r="D4308" s="81" t="s">
        <v>6757</v>
      </c>
      <c r="E4308" s="154" t="s">
        <v>4756</v>
      </c>
      <c r="F4308" s="154" t="s">
        <v>4756</v>
      </c>
      <c r="G4308" s="83" t="s">
        <v>5788</v>
      </c>
      <c r="H4308" s="83" t="s">
        <v>5789</v>
      </c>
      <c r="I4308" s="83" t="s">
        <v>5790</v>
      </c>
      <c r="J4308" s="83" t="s">
        <v>5791</v>
      </c>
      <c r="K4308" s="83" t="s">
        <v>5785</v>
      </c>
      <c r="L4308" s="84" t="s">
        <v>5940</v>
      </c>
      <c r="M4308" s="84" t="s">
        <v>208</v>
      </c>
      <c r="N4308" s="83">
        <v>3</v>
      </c>
      <c r="O4308" s="83">
        <v>3</v>
      </c>
      <c r="P4308" s="83">
        <v>15</v>
      </c>
      <c r="Q4308" s="253">
        <f t="shared" si="375"/>
        <v>135</v>
      </c>
      <c r="R4308" s="252" t="s">
        <v>5526</v>
      </c>
      <c r="S4308" s="84" t="s">
        <v>5792</v>
      </c>
      <c r="T4308" s="83" t="s">
        <v>5768</v>
      </c>
      <c r="U4308" s="155"/>
      <c r="V4308" s="156" t="s">
        <v>918</v>
      </c>
      <c r="W4308" s="85" t="s">
        <v>558</v>
      </c>
      <c r="X4308" s="156" t="s">
        <v>5769</v>
      </c>
      <c r="Y4308" s="83">
        <v>0.5</v>
      </c>
      <c r="Z4308" s="83">
        <v>1</v>
      </c>
      <c r="AA4308" s="83">
        <v>7</v>
      </c>
      <c r="AB4308" s="253">
        <f t="shared" si="376"/>
        <v>3.5</v>
      </c>
      <c r="AC4308" s="252" t="str">
        <f t="shared" si="374"/>
        <v>DÜŞÜK RİSK</v>
      </c>
      <c r="AD4308" s="81" t="s">
        <v>5770</v>
      </c>
      <c r="AE4308" s="81" t="s">
        <v>5771</v>
      </c>
      <c r="AF4308" s="252" t="s">
        <v>5772</v>
      </c>
      <c r="AG4308" s="83" t="s">
        <v>5787</v>
      </c>
    </row>
    <row r="4309" spans="1:33" ht="157.5" x14ac:dyDescent="0.45">
      <c r="A4309" s="152">
        <v>4302</v>
      </c>
      <c r="B4309" s="153">
        <v>45765</v>
      </c>
      <c r="C4309" s="81" t="s">
        <v>66</v>
      </c>
      <c r="D4309" s="81" t="s">
        <v>6757</v>
      </c>
      <c r="E4309" s="154" t="s">
        <v>4756</v>
      </c>
      <c r="F4309" s="154" t="s">
        <v>4756</v>
      </c>
      <c r="G4309" s="83" t="s">
        <v>5788</v>
      </c>
      <c r="H4309" s="83" t="s">
        <v>5789</v>
      </c>
      <c r="I4309" s="83" t="s">
        <v>5790</v>
      </c>
      <c r="J4309" s="83" t="s">
        <v>5791</v>
      </c>
      <c r="K4309" s="83" t="s">
        <v>5785</v>
      </c>
      <c r="L4309" s="84" t="s">
        <v>5941</v>
      </c>
      <c r="M4309" s="84" t="s">
        <v>208</v>
      </c>
      <c r="N4309" s="83">
        <v>3</v>
      </c>
      <c r="O4309" s="83">
        <v>3</v>
      </c>
      <c r="P4309" s="83">
        <v>15</v>
      </c>
      <c r="Q4309" s="253">
        <f t="shared" si="375"/>
        <v>135</v>
      </c>
      <c r="R4309" s="252" t="s">
        <v>5526</v>
      </c>
      <c r="S4309" s="84" t="s">
        <v>5792</v>
      </c>
      <c r="T4309" s="83" t="s">
        <v>5768</v>
      </c>
      <c r="U4309" s="155"/>
      <c r="V4309" s="156" t="s">
        <v>918</v>
      </c>
      <c r="W4309" s="85" t="s">
        <v>558</v>
      </c>
      <c r="X4309" s="156" t="s">
        <v>5769</v>
      </c>
      <c r="Y4309" s="83">
        <v>0.5</v>
      </c>
      <c r="Z4309" s="83">
        <v>1</v>
      </c>
      <c r="AA4309" s="83">
        <v>7</v>
      </c>
      <c r="AB4309" s="253">
        <f t="shared" si="376"/>
        <v>3.5</v>
      </c>
      <c r="AC4309" s="252" t="str">
        <f t="shared" si="374"/>
        <v>DÜŞÜK RİSK</v>
      </c>
      <c r="AD4309" s="81" t="s">
        <v>5770</v>
      </c>
      <c r="AE4309" s="81" t="s">
        <v>5771</v>
      </c>
      <c r="AF4309" s="252" t="s">
        <v>5772</v>
      </c>
      <c r="AG4309" s="83" t="s">
        <v>5787</v>
      </c>
    </row>
    <row r="4310" spans="1:33" ht="175" x14ac:dyDescent="0.45">
      <c r="A4310" s="152">
        <v>4303</v>
      </c>
      <c r="B4310" s="153">
        <v>45765</v>
      </c>
      <c r="C4310" s="83" t="s">
        <v>66</v>
      </c>
      <c r="D4310" s="81" t="s">
        <v>6757</v>
      </c>
      <c r="E4310" s="154" t="s">
        <v>4756</v>
      </c>
      <c r="F4310" s="154" t="s">
        <v>4756</v>
      </c>
      <c r="G4310" s="83" t="s">
        <v>5798</v>
      </c>
      <c r="H4310" s="83" t="s">
        <v>5799</v>
      </c>
      <c r="I4310" s="83" t="s">
        <v>5800</v>
      </c>
      <c r="J4310" s="83" t="s">
        <v>5801</v>
      </c>
      <c r="K4310" s="83" t="s">
        <v>5785</v>
      </c>
      <c r="L4310" s="84" t="s">
        <v>5942</v>
      </c>
      <c r="M4310" s="84" t="s">
        <v>208</v>
      </c>
      <c r="N4310" s="83">
        <v>3</v>
      </c>
      <c r="O4310" s="83">
        <v>6</v>
      </c>
      <c r="P4310" s="83">
        <v>15</v>
      </c>
      <c r="Q4310" s="253">
        <f t="shared" si="375"/>
        <v>270</v>
      </c>
      <c r="R4310" s="252" t="s">
        <v>5538</v>
      </c>
      <c r="S4310" s="84" t="s">
        <v>5802</v>
      </c>
      <c r="T4310" s="83" t="s">
        <v>5768</v>
      </c>
      <c r="U4310" s="155"/>
      <c r="V4310" s="156" t="s">
        <v>918</v>
      </c>
      <c r="W4310" s="85" t="s">
        <v>558</v>
      </c>
      <c r="X4310" s="156" t="s">
        <v>5769</v>
      </c>
      <c r="Y4310" s="83">
        <v>0.5</v>
      </c>
      <c r="Z4310" s="83">
        <v>1</v>
      </c>
      <c r="AA4310" s="83">
        <v>7</v>
      </c>
      <c r="AB4310" s="253">
        <f t="shared" si="376"/>
        <v>3.5</v>
      </c>
      <c r="AC4310" s="252" t="str">
        <f t="shared" si="374"/>
        <v>DÜŞÜK RİSK</v>
      </c>
      <c r="AD4310" s="81" t="s">
        <v>5770</v>
      </c>
      <c r="AE4310" s="81" t="s">
        <v>5771</v>
      </c>
      <c r="AF4310" s="252" t="s">
        <v>5772</v>
      </c>
      <c r="AG4310" s="83" t="s">
        <v>5787</v>
      </c>
    </row>
    <row r="4311" spans="1:33" ht="157.5" x14ac:dyDescent="0.45">
      <c r="A4311" s="152">
        <v>4304</v>
      </c>
      <c r="B4311" s="153">
        <v>46015</v>
      </c>
      <c r="C4311" s="81" t="s">
        <v>66</v>
      </c>
      <c r="D4311" s="81" t="s">
        <v>6757</v>
      </c>
      <c r="E4311" s="154" t="s">
        <v>4756</v>
      </c>
      <c r="F4311" s="154" t="s">
        <v>4756</v>
      </c>
      <c r="G4311" s="83" t="s">
        <v>5788</v>
      </c>
      <c r="H4311" s="83" t="s">
        <v>5789</v>
      </c>
      <c r="I4311" s="83" t="s">
        <v>5790</v>
      </c>
      <c r="J4311" s="83" t="s">
        <v>5791</v>
      </c>
      <c r="K4311" s="83" t="s">
        <v>5785</v>
      </c>
      <c r="L4311" s="84" t="s">
        <v>5943</v>
      </c>
      <c r="M4311" s="84" t="s">
        <v>208</v>
      </c>
      <c r="N4311" s="83">
        <v>3</v>
      </c>
      <c r="O4311" s="83">
        <v>3</v>
      </c>
      <c r="P4311" s="83">
        <v>15</v>
      </c>
      <c r="Q4311" s="253">
        <f t="shared" si="375"/>
        <v>135</v>
      </c>
      <c r="R4311" s="252" t="s">
        <v>5526</v>
      </c>
      <c r="S4311" s="84" t="s">
        <v>5792</v>
      </c>
      <c r="T4311" s="83" t="s">
        <v>5768</v>
      </c>
      <c r="U4311" s="155"/>
      <c r="V4311" s="156" t="s">
        <v>918</v>
      </c>
      <c r="W4311" s="85" t="s">
        <v>558</v>
      </c>
      <c r="X4311" s="156" t="s">
        <v>5769</v>
      </c>
      <c r="Y4311" s="83">
        <v>0.5</v>
      </c>
      <c r="Z4311" s="83">
        <v>1</v>
      </c>
      <c r="AA4311" s="83">
        <v>7</v>
      </c>
      <c r="AB4311" s="253">
        <f t="shared" si="376"/>
        <v>3.5</v>
      </c>
      <c r="AC4311" s="252" t="str">
        <f t="shared" si="374"/>
        <v>DÜŞÜK RİSK</v>
      </c>
      <c r="AD4311" s="81" t="s">
        <v>5770</v>
      </c>
      <c r="AE4311" s="81" t="s">
        <v>5771</v>
      </c>
      <c r="AF4311" s="252" t="s">
        <v>5772</v>
      </c>
      <c r="AG4311" s="83" t="s">
        <v>5787</v>
      </c>
    </row>
    <row r="4312" spans="1:33" ht="140" x14ac:dyDescent="0.45">
      <c r="A4312" s="152">
        <v>4305</v>
      </c>
      <c r="B4312" s="153">
        <v>46015</v>
      </c>
      <c r="C4312" s="83" t="s">
        <v>66</v>
      </c>
      <c r="D4312" s="81" t="s">
        <v>6757</v>
      </c>
      <c r="E4312" s="154" t="s">
        <v>4756</v>
      </c>
      <c r="F4312" s="154" t="s">
        <v>4756</v>
      </c>
      <c r="G4312" s="83" t="s">
        <v>5814</v>
      </c>
      <c r="H4312" s="83" t="s">
        <v>5815</v>
      </c>
      <c r="I4312" s="83" t="s">
        <v>5816</v>
      </c>
      <c r="J4312" s="83" t="s">
        <v>5817</v>
      </c>
      <c r="K4312" s="83" t="s">
        <v>5778</v>
      </c>
      <c r="L4312" s="84" t="s">
        <v>5944</v>
      </c>
      <c r="M4312" s="84" t="s">
        <v>208</v>
      </c>
      <c r="N4312" s="83">
        <v>6</v>
      </c>
      <c r="O4312" s="83">
        <v>6</v>
      </c>
      <c r="P4312" s="83">
        <v>15</v>
      </c>
      <c r="Q4312" s="253">
        <f t="shared" si="375"/>
        <v>540</v>
      </c>
      <c r="R4312" s="252" t="s">
        <v>5538</v>
      </c>
      <c r="S4312" s="84" t="s">
        <v>5818</v>
      </c>
      <c r="T4312" s="83" t="s">
        <v>5768</v>
      </c>
      <c r="U4312" s="155"/>
      <c r="V4312" s="156" t="s">
        <v>918</v>
      </c>
      <c r="W4312" s="85" t="s">
        <v>558</v>
      </c>
      <c r="X4312" s="156" t="s">
        <v>5769</v>
      </c>
      <c r="Y4312" s="83">
        <v>0.5</v>
      </c>
      <c r="Z4312" s="83">
        <v>1</v>
      </c>
      <c r="AA4312" s="83">
        <v>7</v>
      </c>
      <c r="AB4312" s="253">
        <f t="shared" si="376"/>
        <v>3.5</v>
      </c>
      <c r="AC4312" s="252" t="str">
        <f t="shared" si="374"/>
        <v>DÜŞÜK RİSK</v>
      </c>
      <c r="AD4312" s="81" t="s">
        <v>5770</v>
      </c>
      <c r="AE4312" s="81" t="s">
        <v>5771</v>
      </c>
      <c r="AF4312" s="252" t="s">
        <v>5772</v>
      </c>
      <c r="AG4312" s="83" t="s">
        <v>5780</v>
      </c>
    </row>
    <row r="4313" spans="1:33" ht="157.5" x14ac:dyDescent="0.45">
      <c r="A4313" s="152">
        <v>4306</v>
      </c>
      <c r="B4313" s="153">
        <v>46015</v>
      </c>
      <c r="C4313" s="81" t="s">
        <v>66</v>
      </c>
      <c r="D4313" s="81" t="s">
        <v>6757</v>
      </c>
      <c r="E4313" s="154" t="s">
        <v>4756</v>
      </c>
      <c r="F4313" s="154" t="s">
        <v>4756</v>
      </c>
      <c r="G4313" s="83" t="s">
        <v>5788</v>
      </c>
      <c r="H4313" s="83" t="s">
        <v>5789</v>
      </c>
      <c r="I4313" s="83" t="s">
        <v>5790</v>
      </c>
      <c r="J4313" s="83" t="s">
        <v>5791</v>
      </c>
      <c r="K4313" s="83" t="s">
        <v>5785</v>
      </c>
      <c r="L4313" s="84" t="s">
        <v>5945</v>
      </c>
      <c r="M4313" s="84" t="s">
        <v>208</v>
      </c>
      <c r="N4313" s="83">
        <v>3</v>
      </c>
      <c r="O4313" s="83">
        <v>3</v>
      </c>
      <c r="P4313" s="83">
        <v>15</v>
      </c>
      <c r="Q4313" s="253">
        <f t="shared" si="375"/>
        <v>135</v>
      </c>
      <c r="R4313" s="252" t="s">
        <v>5526</v>
      </c>
      <c r="S4313" s="84" t="s">
        <v>5792</v>
      </c>
      <c r="T4313" s="83" t="s">
        <v>5768</v>
      </c>
      <c r="U4313" s="155"/>
      <c r="V4313" s="156" t="s">
        <v>918</v>
      </c>
      <c r="W4313" s="85" t="s">
        <v>558</v>
      </c>
      <c r="X4313" s="156" t="s">
        <v>5769</v>
      </c>
      <c r="Y4313" s="83">
        <v>0.5</v>
      </c>
      <c r="Z4313" s="83">
        <v>1</v>
      </c>
      <c r="AA4313" s="83">
        <v>7</v>
      </c>
      <c r="AB4313" s="253">
        <f t="shared" si="376"/>
        <v>3.5</v>
      </c>
      <c r="AC4313" s="252" t="str">
        <f t="shared" si="374"/>
        <v>DÜŞÜK RİSK</v>
      </c>
      <c r="AD4313" s="81" t="s">
        <v>5770</v>
      </c>
      <c r="AE4313" s="81" t="s">
        <v>5771</v>
      </c>
      <c r="AF4313" s="252" t="s">
        <v>5772</v>
      </c>
      <c r="AG4313" s="83" t="s">
        <v>5787</v>
      </c>
    </row>
    <row r="4314" spans="1:33" ht="157.5" x14ac:dyDescent="0.45">
      <c r="A4314" s="152">
        <v>4307</v>
      </c>
      <c r="B4314" s="153">
        <v>46015</v>
      </c>
      <c r="C4314" s="81" t="s">
        <v>66</v>
      </c>
      <c r="D4314" s="81" t="s">
        <v>6757</v>
      </c>
      <c r="E4314" s="154" t="s">
        <v>4756</v>
      </c>
      <c r="F4314" s="154" t="s">
        <v>4756</v>
      </c>
      <c r="G4314" s="83" t="s">
        <v>5788</v>
      </c>
      <c r="H4314" s="83" t="s">
        <v>5789</v>
      </c>
      <c r="I4314" s="83" t="s">
        <v>5790</v>
      </c>
      <c r="J4314" s="83" t="s">
        <v>5791</v>
      </c>
      <c r="K4314" s="83" t="s">
        <v>5785</v>
      </c>
      <c r="L4314" s="84" t="s">
        <v>5946</v>
      </c>
      <c r="M4314" s="84" t="s">
        <v>208</v>
      </c>
      <c r="N4314" s="83">
        <v>3</v>
      </c>
      <c r="O4314" s="83">
        <v>3</v>
      </c>
      <c r="P4314" s="83">
        <v>15</v>
      </c>
      <c r="Q4314" s="253">
        <f t="shared" si="375"/>
        <v>135</v>
      </c>
      <c r="R4314" s="252" t="s">
        <v>5526</v>
      </c>
      <c r="S4314" s="84" t="s">
        <v>5792</v>
      </c>
      <c r="T4314" s="83" t="s">
        <v>5768</v>
      </c>
      <c r="U4314" s="155"/>
      <c r="V4314" s="156" t="s">
        <v>918</v>
      </c>
      <c r="W4314" s="85" t="s">
        <v>558</v>
      </c>
      <c r="X4314" s="156" t="s">
        <v>5769</v>
      </c>
      <c r="Y4314" s="83">
        <v>0.5</v>
      </c>
      <c r="Z4314" s="83">
        <v>1</v>
      </c>
      <c r="AA4314" s="83">
        <v>7</v>
      </c>
      <c r="AB4314" s="253">
        <f t="shared" si="376"/>
        <v>3.5</v>
      </c>
      <c r="AC4314" s="252" t="str">
        <f t="shared" si="374"/>
        <v>DÜŞÜK RİSK</v>
      </c>
      <c r="AD4314" s="81" t="s">
        <v>5770</v>
      </c>
      <c r="AE4314" s="81" t="s">
        <v>5771</v>
      </c>
      <c r="AF4314" s="252" t="s">
        <v>5772</v>
      </c>
      <c r="AG4314" s="83" t="s">
        <v>5787</v>
      </c>
    </row>
    <row r="4315" spans="1:33" ht="157.5" x14ac:dyDescent="0.45">
      <c r="A4315" s="152">
        <v>4308</v>
      </c>
      <c r="B4315" s="153">
        <v>46015</v>
      </c>
      <c r="C4315" s="81" t="s">
        <v>66</v>
      </c>
      <c r="D4315" s="81" t="s">
        <v>6757</v>
      </c>
      <c r="E4315" s="154" t="s">
        <v>4756</v>
      </c>
      <c r="F4315" s="154" t="s">
        <v>4756</v>
      </c>
      <c r="G4315" s="83" t="s">
        <v>5788</v>
      </c>
      <c r="H4315" s="83" t="s">
        <v>5789</v>
      </c>
      <c r="I4315" s="83" t="s">
        <v>5790</v>
      </c>
      <c r="J4315" s="83" t="s">
        <v>5791</v>
      </c>
      <c r="K4315" s="83" t="s">
        <v>5785</v>
      </c>
      <c r="L4315" s="84" t="s">
        <v>5947</v>
      </c>
      <c r="M4315" s="84" t="s">
        <v>208</v>
      </c>
      <c r="N4315" s="83">
        <v>3</v>
      </c>
      <c r="O4315" s="83">
        <v>3</v>
      </c>
      <c r="P4315" s="83">
        <v>15</v>
      </c>
      <c r="Q4315" s="253">
        <f t="shared" si="375"/>
        <v>135</v>
      </c>
      <c r="R4315" s="252" t="s">
        <v>5526</v>
      </c>
      <c r="S4315" s="84" t="s">
        <v>5792</v>
      </c>
      <c r="T4315" s="83" t="s">
        <v>5768</v>
      </c>
      <c r="U4315" s="155"/>
      <c r="V4315" s="156" t="s">
        <v>918</v>
      </c>
      <c r="W4315" s="85" t="s">
        <v>558</v>
      </c>
      <c r="X4315" s="156" t="s">
        <v>5769</v>
      </c>
      <c r="Y4315" s="83">
        <v>0.5</v>
      </c>
      <c r="Z4315" s="83">
        <v>1</v>
      </c>
      <c r="AA4315" s="83">
        <v>7</v>
      </c>
      <c r="AB4315" s="253">
        <f t="shared" si="376"/>
        <v>3.5</v>
      </c>
      <c r="AC4315" s="252" t="str">
        <f t="shared" si="374"/>
        <v>DÜŞÜK RİSK</v>
      </c>
      <c r="AD4315" s="81" t="s">
        <v>5770</v>
      </c>
      <c r="AE4315" s="81" t="s">
        <v>5771</v>
      </c>
      <c r="AF4315" s="252" t="s">
        <v>5772</v>
      </c>
      <c r="AG4315" s="83" t="s">
        <v>5787</v>
      </c>
    </row>
    <row r="4316" spans="1:33" ht="140" x14ac:dyDescent="0.45">
      <c r="A4316" s="152">
        <v>4309</v>
      </c>
      <c r="B4316" s="153">
        <v>46015</v>
      </c>
      <c r="C4316" s="81" t="s">
        <v>66</v>
      </c>
      <c r="D4316" s="81" t="s">
        <v>6757</v>
      </c>
      <c r="E4316" s="154" t="s">
        <v>4756</v>
      </c>
      <c r="F4316" s="154" t="s">
        <v>4756</v>
      </c>
      <c r="G4316" s="83" t="s">
        <v>5808</v>
      </c>
      <c r="H4316" s="83" t="s">
        <v>5809</v>
      </c>
      <c r="I4316" s="83" t="s">
        <v>5810</v>
      </c>
      <c r="J4316" s="83" t="s">
        <v>5811</v>
      </c>
      <c r="K4316" s="83" t="s">
        <v>5766</v>
      </c>
      <c r="L4316" s="84" t="s">
        <v>5948</v>
      </c>
      <c r="M4316" s="84" t="s">
        <v>208</v>
      </c>
      <c r="N4316" s="83">
        <v>3</v>
      </c>
      <c r="O4316" s="83">
        <v>3</v>
      </c>
      <c r="P4316" s="83">
        <v>40</v>
      </c>
      <c r="Q4316" s="253">
        <f t="shared" si="375"/>
        <v>360</v>
      </c>
      <c r="R4316" s="252" t="s">
        <v>5538</v>
      </c>
      <c r="S4316" s="84" t="s">
        <v>5812</v>
      </c>
      <c r="T4316" s="83" t="s">
        <v>5768</v>
      </c>
      <c r="U4316" s="155"/>
      <c r="V4316" s="156" t="s">
        <v>918</v>
      </c>
      <c r="W4316" s="85" t="s">
        <v>558</v>
      </c>
      <c r="X4316" s="156" t="s">
        <v>5769</v>
      </c>
      <c r="Y4316" s="83">
        <v>0.5</v>
      </c>
      <c r="Z4316" s="83">
        <v>1</v>
      </c>
      <c r="AA4316" s="83">
        <v>15</v>
      </c>
      <c r="AB4316" s="253">
        <f t="shared" si="376"/>
        <v>7.5</v>
      </c>
      <c r="AC4316" s="252" t="str">
        <f t="shared" si="374"/>
        <v>DÜŞÜK RİSK</v>
      </c>
      <c r="AD4316" s="81" t="s">
        <v>5770</v>
      </c>
      <c r="AE4316" s="81" t="s">
        <v>5771</v>
      </c>
      <c r="AF4316" s="252" t="s">
        <v>5772</v>
      </c>
      <c r="AG4316" s="83" t="s">
        <v>5813</v>
      </c>
    </row>
    <row r="4317" spans="1:33" ht="140" x14ac:dyDescent="0.45">
      <c r="A4317" s="152">
        <v>4310</v>
      </c>
      <c r="B4317" s="153">
        <v>46015</v>
      </c>
      <c r="C4317" s="81" t="s">
        <v>66</v>
      </c>
      <c r="D4317" s="81" t="s">
        <v>6757</v>
      </c>
      <c r="E4317" s="154" t="s">
        <v>4756</v>
      </c>
      <c r="F4317" s="154" t="s">
        <v>4756</v>
      </c>
      <c r="G4317" s="83" t="s">
        <v>5808</v>
      </c>
      <c r="H4317" s="83" t="s">
        <v>5809</v>
      </c>
      <c r="I4317" s="83" t="s">
        <v>5810</v>
      </c>
      <c r="J4317" s="83" t="s">
        <v>5811</v>
      </c>
      <c r="K4317" s="83" t="s">
        <v>5766</v>
      </c>
      <c r="L4317" s="84" t="s">
        <v>5949</v>
      </c>
      <c r="M4317" s="84" t="s">
        <v>208</v>
      </c>
      <c r="N4317" s="83">
        <v>3</v>
      </c>
      <c r="O4317" s="83">
        <v>3</v>
      </c>
      <c r="P4317" s="83">
        <v>40</v>
      </c>
      <c r="Q4317" s="253">
        <f t="shared" si="375"/>
        <v>360</v>
      </c>
      <c r="R4317" s="252" t="s">
        <v>5538</v>
      </c>
      <c r="S4317" s="84" t="s">
        <v>5812</v>
      </c>
      <c r="T4317" s="83" t="s">
        <v>5768</v>
      </c>
      <c r="U4317" s="155"/>
      <c r="V4317" s="156" t="s">
        <v>918</v>
      </c>
      <c r="W4317" s="85" t="s">
        <v>558</v>
      </c>
      <c r="X4317" s="156" t="s">
        <v>5769</v>
      </c>
      <c r="Y4317" s="83">
        <v>0.5</v>
      </c>
      <c r="Z4317" s="83">
        <v>1</v>
      </c>
      <c r="AA4317" s="83">
        <v>15</v>
      </c>
      <c r="AB4317" s="253">
        <f t="shared" si="376"/>
        <v>7.5</v>
      </c>
      <c r="AC4317" s="252" t="str">
        <f t="shared" si="374"/>
        <v>DÜŞÜK RİSK</v>
      </c>
      <c r="AD4317" s="81" t="s">
        <v>5770</v>
      </c>
      <c r="AE4317" s="81" t="s">
        <v>5771</v>
      </c>
      <c r="AF4317" s="252" t="s">
        <v>5772</v>
      </c>
      <c r="AG4317" s="83" t="s">
        <v>5813</v>
      </c>
    </row>
    <row r="4318" spans="1:33" ht="157.5" x14ac:dyDescent="0.45">
      <c r="A4318" s="152">
        <v>4311</v>
      </c>
      <c r="B4318" s="153">
        <v>46015</v>
      </c>
      <c r="C4318" s="81" t="s">
        <v>66</v>
      </c>
      <c r="D4318" s="81" t="s">
        <v>6757</v>
      </c>
      <c r="E4318" s="154" t="s">
        <v>4756</v>
      </c>
      <c r="F4318" s="154" t="s">
        <v>4756</v>
      </c>
      <c r="G4318" s="83" t="s">
        <v>5788</v>
      </c>
      <c r="H4318" s="83" t="s">
        <v>5789</v>
      </c>
      <c r="I4318" s="83" t="s">
        <v>5790</v>
      </c>
      <c r="J4318" s="83" t="s">
        <v>5791</v>
      </c>
      <c r="K4318" s="83" t="s">
        <v>5785</v>
      </c>
      <c r="L4318" s="84" t="s">
        <v>5949</v>
      </c>
      <c r="M4318" s="84" t="s">
        <v>208</v>
      </c>
      <c r="N4318" s="83">
        <v>3</v>
      </c>
      <c r="O4318" s="83">
        <v>3</v>
      </c>
      <c r="P4318" s="83">
        <v>15</v>
      </c>
      <c r="Q4318" s="253">
        <f t="shared" si="375"/>
        <v>135</v>
      </c>
      <c r="R4318" s="252" t="s">
        <v>5526</v>
      </c>
      <c r="S4318" s="84" t="s">
        <v>5792</v>
      </c>
      <c r="T4318" s="83" t="s">
        <v>5768</v>
      </c>
      <c r="U4318" s="155"/>
      <c r="V4318" s="156" t="s">
        <v>918</v>
      </c>
      <c r="W4318" s="85" t="s">
        <v>558</v>
      </c>
      <c r="X4318" s="156" t="s">
        <v>5769</v>
      </c>
      <c r="Y4318" s="83">
        <v>0.5</v>
      </c>
      <c r="Z4318" s="83">
        <v>1</v>
      </c>
      <c r="AA4318" s="83">
        <v>7</v>
      </c>
      <c r="AB4318" s="253">
        <f t="shared" si="376"/>
        <v>3.5</v>
      </c>
      <c r="AC4318" s="252" t="str">
        <f t="shared" si="374"/>
        <v>DÜŞÜK RİSK</v>
      </c>
      <c r="AD4318" s="81" t="s">
        <v>5770</v>
      </c>
      <c r="AE4318" s="81" t="s">
        <v>5771</v>
      </c>
      <c r="AF4318" s="252" t="s">
        <v>5772</v>
      </c>
      <c r="AG4318" s="83" t="s">
        <v>5787</v>
      </c>
    </row>
    <row r="4319" spans="1:33" ht="140" x14ac:dyDescent="0.45">
      <c r="A4319" s="152">
        <v>4312</v>
      </c>
      <c r="B4319" s="153">
        <v>46015</v>
      </c>
      <c r="C4319" s="81" t="s">
        <v>66</v>
      </c>
      <c r="D4319" s="81" t="s">
        <v>6755</v>
      </c>
      <c r="E4319" s="154" t="s">
        <v>4756</v>
      </c>
      <c r="F4319" s="154" t="s">
        <v>4756</v>
      </c>
      <c r="G4319" s="83" t="s">
        <v>5762</v>
      </c>
      <c r="H4319" s="83" t="s">
        <v>5763</v>
      </c>
      <c r="I4319" s="83" t="s">
        <v>5764</v>
      </c>
      <c r="J4319" s="83" t="s">
        <v>5765</v>
      </c>
      <c r="K4319" s="83" t="s">
        <v>5766</v>
      </c>
      <c r="L4319" s="84" t="s">
        <v>5950</v>
      </c>
      <c r="M4319" s="84" t="s">
        <v>208</v>
      </c>
      <c r="N4319" s="83">
        <v>3</v>
      </c>
      <c r="O4319" s="83">
        <v>3</v>
      </c>
      <c r="P4319" s="83">
        <v>40</v>
      </c>
      <c r="Q4319" s="253">
        <f t="shared" si="375"/>
        <v>360</v>
      </c>
      <c r="R4319" s="252" t="s">
        <v>5538</v>
      </c>
      <c r="S4319" s="84" t="s">
        <v>5767</v>
      </c>
      <c r="T4319" s="83" t="s">
        <v>5768</v>
      </c>
      <c r="U4319" s="155"/>
      <c r="V4319" s="156" t="s">
        <v>918</v>
      </c>
      <c r="W4319" s="85" t="s">
        <v>558</v>
      </c>
      <c r="X4319" s="156" t="s">
        <v>5769</v>
      </c>
      <c r="Y4319" s="83">
        <v>0.5</v>
      </c>
      <c r="Z4319" s="83">
        <v>1</v>
      </c>
      <c r="AA4319" s="83">
        <v>15</v>
      </c>
      <c r="AB4319" s="253">
        <f t="shared" si="376"/>
        <v>7.5</v>
      </c>
      <c r="AC4319" s="252" t="str">
        <f t="shared" si="374"/>
        <v>DÜŞÜK RİSK</v>
      </c>
      <c r="AD4319" s="81" t="s">
        <v>5770</v>
      </c>
      <c r="AE4319" s="81" t="s">
        <v>5771</v>
      </c>
      <c r="AF4319" s="252" t="s">
        <v>5772</v>
      </c>
      <c r="AG4319" s="83" t="s">
        <v>5773</v>
      </c>
    </row>
    <row r="4320" spans="1:33" ht="140" x14ac:dyDescent="0.45">
      <c r="A4320" s="152">
        <v>4313</v>
      </c>
      <c r="B4320" s="153">
        <v>46015</v>
      </c>
      <c r="C4320" s="83" t="s">
        <v>72</v>
      </c>
      <c r="D4320" s="81" t="s">
        <v>155</v>
      </c>
      <c r="E4320" s="154" t="s">
        <v>4756</v>
      </c>
      <c r="F4320" s="154" t="s">
        <v>4756</v>
      </c>
      <c r="G4320" s="83" t="s">
        <v>5774</v>
      </c>
      <c r="H4320" s="83" t="s">
        <v>5775</v>
      </c>
      <c r="I4320" s="83" t="s">
        <v>5776</v>
      </c>
      <c r="J4320" s="83" t="s">
        <v>5777</v>
      </c>
      <c r="K4320" s="83" t="s">
        <v>5778</v>
      </c>
      <c r="L4320" s="84" t="s">
        <v>5951</v>
      </c>
      <c r="M4320" s="84" t="s">
        <v>208</v>
      </c>
      <c r="N4320" s="83">
        <v>3</v>
      </c>
      <c r="O4320" s="83">
        <v>6</v>
      </c>
      <c r="P4320" s="83">
        <v>15</v>
      </c>
      <c r="Q4320" s="253">
        <f t="shared" si="375"/>
        <v>270</v>
      </c>
      <c r="R4320" s="252" t="s">
        <v>5538</v>
      </c>
      <c r="S4320" s="84" t="s">
        <v>5779</v>
      </c>
      <c r="T4320" s="83" t="s">
        <v>5768</v>
      </c>
      <c r="U4320" s="155"/>
      <c r="V4320" s="156" t="s">
        <v>918</v>
      </c>
      <c r="W4320" s="85" t="s">
        <v>558</v>
      </c>
      <c r="X4320" s="156" t="s">
        <v>5769</v>
      </c>
      <c r="Y4320" s="83">
        <v>0.5</v>
      </c>
      <c r="Z4320" s="83">
        <v>1</v>
      </c>
      <c r="AA4320" s="83">
        <v>7</v>
      </c>
      <c r="AB4320" s="253">
        <f t="shared" si="376"/>
        <v>3.5</v>
      </c>
      <c r="AC4320" s="252" t="str">
        <f t="shared" si="374"/>
        <v>DÜŞÜK RİSK</v>
      </c>
      <c r="AD4320" s="81" t="s">
        <v>5770</v>
      </c>
      <c r="AE4320" s="81" t="s">
        <v>5771</v>
      </c>
      <c r="AF4320" s="252" t="s">
        <v>5772</v>
      </c>
      <c r="AG4320" s="83" t="s">
        <v>5780</v>
      </c>
    </row>
    <row r="4321" spans="1:33" ht="140" x14ac:dyDescent="0.45">
      <c r="A4321" s="152">
        <v>4314</v>
      </c>
      <c r="B4321" s="153">
        <v>46015</v>
      </c>
      <c r="C4321" s="81" t="s">
        <v>66</v>
      </c>
      <c r="D4321" s="81" t="s">
        <v>6755</v>
      </c>
      <c r="E4321" s="154" t="s">
        <v>4756</v>
      </c>
      <c r="F4321" s="154" t="s">
        <v>4756</v>
      </c>
      <c r="G4321" s="83" t="s">
        <v>5762</v>
      </c>
      <c r="H4321" s="83" t="s">
        <v>5763</v>
      </c>
      <c r="I4321" s="83" t="s">
        <v>5764</v>
      </c>
      <c r="J4321" s="83" t="s">
        <v>5765</v>
      </c>
      <c r="K4321" s="83" t="s">
        <v>5766</v>
      </c>
      <c r="L4321" s="84" t="s">
        <v>5952</v>
      </c>
      <c r="M4321" s="84" t="s">
        <v>208</v>
      </c>
      <c r="N4321" s="83">
        <v>3</v>
      </c>
      <c r="O4321" s="83">
        <v>3</v>
      </c>
      <c r="P4321" s="83">
        <v>40</v>
      </c>
      <c r="Q4321" s="253">
        <f t="shared" si="375"/>
        <v>360</v>
      </c>
      <c r="R4321" s="252" t="s">
        <v>5538</v>
      </c>
      <c r="S4321" s="84" t="s">
        <v>5767</v>
      </c>
      <c r="T4321" s="83" t="s">
        <v>5768</v>
      </c>
      <c r="U4321" s="155"/>
      <c r="V4321" s="156" t="s">
        <v>918</v>
      </c>
      <c r="W4321" s="85" t="s">
        <v>558</v>
      </c>
      <c r="X4321" s="156" t="s">
        <v>5769</v>
      </c>
      <c r="Y4321" s="83">
        <v>0.5</v>
      </c>
      <c r="Z4321" s="83">
        <v>1</v>
      </c>
      <c r="AA4321" s="83">
        <v>15</v>
      </c>
      <c r="AB4321" s="253">
        <f t="shared" si="376"/>
        <v>7.5</v>
      </c>
      <c r="AC4321" s="252" t="str">
        <f t="shared" si="374"/>
        <v>DÜŞÜK RİSK</v>
      </c>
      <c r="AD4321" s="81" t="s">
        <v>5770</v>
      </c>
      <c r="AE4321" s="81" t="s">
        <v>5771</v>
      </c>
      <c r="AF4321" s="252" t="s">
        <v>5772</v>
      </c>
      <c r="AG4321" s="83" t="s">
        <v>5773</v>
      </c>
    </row>
    <row r="4322" spans="1:33" ht="140" x14ac:dyDescent="0.45">
      <c r="A4322" s="152">
        <v>4315</v>
      </c>
      <c r="B4322" s="153">
        <v>45953</v>
      </c>
      <c r="C4322" s="83" t="s">
        <v>72</v>
      </c>
      <c r="D4322" s="81" t="s">
        <v>155</v>
      </c>
      <c r="E4322" s="154" t="s">
        <v>4756</v>
      </c>
      <c r="F4322" s="154" t="s">
        <v>4756</v>
      </c>
      <c r="G4322" s="83" t="s">
        <v>5774</v>
      </c>
      <c r="H4322" s="83" t="s">
        <v>5775</v>
      </c>
      <c r="I4322" s="83" t="s">
        <v>5776</v>
      </c>
      <c r="J4322" s="83" t="s">
        <v>5777</v>
      </c>
      <c r="K4322" s="83" t="s">
        <v>5778</v>
      </c>
      <c r="L4322" s="84" t="s">
        <v>5953</v>
      </c>
      <c r="M4322" s="84" t="s">
        <v>208</v>
      </c>
      <c r="N4322" s="83">
        <v>3</v>
      </c>
      <c r="O4322" s="83">
        <v>6</v>
      </c>
      <c r="P4322" s="83">
        <v>15</v>
      </c>
      <c r="Q4322" s="253">
        <f t="shared" si="375"/>
        <v>270</v>
      </c>
      <c r="R4322" s="252" t="s">
        <v>5538</v>
      </c>
      <c r="S4322" s="84" t="s">
        <v>5779</v>
      </c>
      <c r="T4322" s="83" t="s">
        <v>5768</v>
      </c>
      <c r="U4322" s="155"/>
      <c r="V4322" s="156" t="s">
        <v>918</v>
      </c>
      <c r="W4322" s="85" t="s">
        <v>558</v>
      </c>
      <c r="X4322" s="156" t="s">
        <v>5769</v>
      </c>
      <c r="Y4322" s="83">
        <v>0.5</v>
      </c>
      <c r="Z4322" s="83">
        <v>1</v>
      </c>
      <c r="AA4322" s="83">
        <v>7</v>
      </c>
      <c r="AB4322" s="253">
        <f t="shared" si="376"/>
        <v>3.5</v>
      </c>
      <c r="AC4322" s="252" t="str">
        <f t="shared" si="374"/>
        <v>DÜŞÜK RİSK</v>
      </c>
      <c r="AD4322" s="81" t="s">
        <v>5770</v>
      </c>
      <c r="AE4322" s="81" t="s">
        <v>5771</v>
      </c>
      <c r="AF4322" s="252" t="s">
        <v>5772</v>
      </c>
      <c r="AG4322" s="83" t="s">
        <v>5780</v>
      </c>
    </row>
    <row r="4323" spans="1:33" ht="140" x14ac:dyDescent="0.45">
      <c r="A4323" s="152">
        <v>4316</v>
      </c>
      <c r="B4323" s="153">
        <v>45953</v>
      </c>
      <c r="C4323" s="83" t="s">
        <v>66</v>
      </c>
      <c r="D4323" s="81" t="s">
        <v>6757</v>
      </c>
      <c r="E4323" s="154" t="s">
        <v>4756</v>
      </c>
      <c r="F4323" s="154" t="s">
        <v>4756</v>
      </c>
      <c r="G4323" s="83" t="s">
        <v>5814</v>
      </c>
      <c r="H4323" s="83" t="s">
        <v>5815</v>
      </c>
      <c r="I4323" s="83" t="s">
        <v>5816</v>
      </c>
      <c r="J4323" s="83" t="s">
        <v>5817</v>
      </c>
      <c r="K4323" s="83" t="s">
        <v>5778</v>
      </c>
      <c r="L4323" s="84" t="s">
        <v>5954</v>
      </c>
      <c r="M4323" s="84" t="s">
        <v>208</v>
      </c>
      <c r="N4323" s="83">
        <v>6</v>
      </c>
      <c r="O4323" s="83">
        <v>6</v>
      </c>
      <c r="P4323" s="83">
        <v>15</v>
      </c>
      <c r="Q4323" s="253">
        <f t="shared" si="375"/>
        <v>540</v>
      </c>
      <c r="R4323" s="252" t="s">
        <v>5538</v>
      </c>
      <c r="S4323" s="84" t="s">
        <v>5818</v>
      </c>
      <c r="T4323" s="83" t="s">
        <v>5768</v>
      </c>
      <c r="U4323" s="155"/>
      <c r="V4323" s="156" t="s">
        <v>918</v>
      </c>
      <c r="W4323" s="85" t="s">
        <v>558</v>
      </c>
      <c r="X4323" s="156" t="s">
        <v>5769</v>
      </c>
      <c r="Y4323" s="83">
        <v>0.5</v>
      </c>
      <c r="Z4323" s="83">
        <v>1</v>
      </c>
      <c r="AA4323" s="83">
        <v>7</v>
      </c>
      <c r="AB4323" s="253">
        <f t="shared" si="376"/>
        <v>3.5</v>
      </c>
      <c r="AC4323" s="252" t="str">
        <f t="shared" si="374"/>
        <v>DÜŞÜK RİSK</v>
      </c>
      <c r="AD4323" s="81" t="s">
        <v>5770</v>
      </c>
      <c r="AE4323" s="81" t="s">
        <v>5771</v>
      </c>
      <c r="AF4323" s="252" t="s">
        <v>5772</v>
      </c>
      <c r="AG4323" s="83" t="s">
        <v>5780</v>
      </c>
    </row>
    <row r="4324" spans="1:33" ht="140" x14ac:dyDescent="0.45">
      <c r="A4324" s="152">
        <v>4317</v>
      </c>
      <c r="B4324" s="153">
        <v>45953</v>
      </c>
      <c r="C4324" s="83" t="s">
        <v>66</v>
      </c>
      <c r="D4324" s="81" t="s">
        <v>6757</v>
      </c>
      <c r="E4324" s="154" t="s">
        <v>4756</v>
      </c>
      <c r="F4324" s="154" t="s">
        <v>4756</v>
      </c>
      <c r="G4324" s="83" t="s">
        <v>5814</v>
      </c>
      <c r="H4324" s="83" t="s">
        <v>5815</v>
      </c>
      <c r="I4324" s="83" t="s">
        <v>5816</v>
      </c>
      <c r="J4324" s="83" t="s">
        <v>5817</v>
      </c>
      <c r="K4324" s="83" t="s">
        <v>5778</v>
      </c>
      <c r="L4324" s="84" t="s">
        <v>5955</v>
      </c>
      <c r="M4324" s="84" t="s">
        <v>208</v>
      </c>
      <c r="N4324" s="83">
        <v>6</v>
      </c>
      <c r="O4324" s="83">
        <v>6</v>
      </c>
      <c r="P4324" s="83">
        <v>15</v>
      </c>
      <c r="Q4324" s="253">
        <f t="shared" si="375"/>
        <v>540</v>
      </c>
      <c r="R4324" s="252" t="s">
        <v>5538</v>
      </c>
      <c r="S4324" s="84" t="s">
        <v>5818</v>
      </c>
      <c r="T4324" s="83" t="s">
        <v>5768</v>
      </c>
      <c r="U4324" s="155"/>
      <c r="V4324" s="156" t="s">
        <v>918</v>
      </c>
      <c r="W4324" s="85" t="s">
        <v>558</v>
      </c>
      <c r="X4324" s="156" t="s">
        <v>5769</v>
      </c>
      <c r="Y4324" s="83">
        <v>0.5</v>
      </c>
      <c r="Z4324" s="83">
        <v>1</v>
      </c>
      <c r="AA4324" s="83">
        <v>7</v>
      </c>
      <c r="AB4324" s="253">
        <f t="shared" si="376"/>
        <v>3.5</v>
      </c>
      <c r="AC4324" s="252" t="str">
        <f t="shared" si="374"/>
        <v>DÜŞÜK RİSK</v>
      </c>
      <c r="AD4324" s="81" t="s">
        <v>5770</v>
      </c>
      <c r="AE4324" s="81" t="s">
        <v>5771</v>
      </c>
      <c r="AF4324" s="252" t="s">
        <v>5772</v>
      </c>
      <c r="AG4324" s="83" t="s">
        <v>5780</v>
      </c>
    </row>
    <row r="4325" spans="1:33" ht="140" x14ac:dyDescent="0.45">
      <c r="A4325" s="152">
        <v>4318</v>
      </c>
      <c r="B4325" s="153">
        <v>45953</v>
      </c>
      <c r="C4325" s="83" t="s">
        <v>72</v>
      </c>
      <c r="D4325" s="81" t="s">
        <v>130</v>
      </c>
      <c r="E4325" s="154" t="s">
        <v>4756</v>
      </c>
      <c r="F4325" s="154" t="s">
        <v>4756</v>
      </c>
      <c r="G4325" s="83" t="s">
        <v>5803</v>
      </c>
      <c r="H4325" s="83" t="s">
        <v>5804</v>
      </c>
      <c r="I4325" s="83" t="s">
        <v>5805</v>
      </c>
      <c r="J4325" s="83" t="s">
        <v>5806</v>
      </c>
      <c r="K4325" s="83" t="s">
        <v>5785</v>
      </c>
      <c r="L4325" s="84" t="s">
        <v>5956</v>
      </c>
      <c r="M4325" s="84" t="s">
        <v>208</v>
      </c>
      <c r="N4325" s="83">
        <v>3</v>
      </c>
      <c r="O4325" s="83">
        <v>3</v>
      </c>
      <c r="P4325" s="83">
        <v>15</v>
      </c>
      <c r="Q4325" s="253">
        <f t="shared" si="375"/>
        <v>135</v>
      </c>
      <c r="R4325" s="252" t="s">
        <v>5526</v>
      </c>
      <c r="S4325" s="84" t="s">
        <v>5807</v>
      </c>
      <c r="T4325" s="83" t="s">
        <v>5768</v>
      </c>
      <c r="U4325" s="155"/>
      <c r="V4325" s="156" t="s">
        <v>918</v>
      </c>
      <c r="W4325" s="85" t="s">
        <v>558</v>
      </c>
      <c r="X4325" s="156" t="s">
        <v>5769</v>
      </c>
      <c r="Y4325" s="83">
        <v>0.5</v>
      </c>
      <c r="Z4325" s="83">
        <v>1</v>
      </c>
      <c r="AA4325" s="83">
        <v>7</v>
      </c>
      <c r="AB4325" s="253">
        <f t="shared" si="376"/>
        <v>3.5</v>
      </c>
      <c r="AC4325" s="252" t="str">
        <f t="shared" si="374"/>
        <v>DÜŞÜK RİSK</v>
      </c>
      <c r="AD4325" s="81" t="s">
        <v>5770</v>
      </c>
      <c r="AE4325" s="81" t="s">
        <v>5771</v>
      </c>
      <c r="AF4325" s="252" t="s">
        <v>5772</v>
      </c>
      <c r="AG4325" s="83" t="s">
        <v>5787</v>
      </c>
    </row>
    <row r="4326" spans="1:33" ht="157.5" x14ac:dyDescent="0.45">
      <c r="A4326" s="152">
        <v>4319</v>
      </c>
      <c r="B4326" s="153">
        <v>45953</v>
      </c>
      <c r="C4326" s="81" t="s">
        <v>66</v>
      </c>
      <c r="D4326" s="81" t="s">
        <v>6757</v>
      </c>
      <c r="E4326" s="154" t="s">
        <v>4756</v>
      </c>
      <c r="F4326" s="154" t="s">
        <v>4756</v>
      </c>
      <c r="G4326" s="83" t="s">
        <v>5788</v>
      </c>
      <c r="H4326" s="83" t="s">
        <v>5789</v>
      </c>
      <c r="I4326" s="83" t="s">
        <v>5790</v>
      </c>
      <c r="J4326" s="83" t="s">
        <v>5791</v>
      </c>
      <c r="K4326" s="83" t="s">
        <v>5785</v>
      </c>
      <c r="L4326" s="84" t="s">
        <v>5957</v>
      </c>
      <c r="M4326" s="84" t="s">
        <v>208</v>
      </c>
      <c r="N4326" s="83">
        <v>3</v>
      </c>
      <c r="O4326" s="83">
        <v>3</v>
      </c>
      <c r="P4326" s="83">
        <v>15</v>
      </c>
      <c r="Q4326" s="253">
        <f t="shared" si="375"/>
        <v>135</v>
      </c>
      <c r="R4326" s="252" t="s">
        <v>5526</v>
      </c>
      <c r="S4326" s="84" t="s">
        <v>5792</v>
      </c>
      <c r="T4326" s="83" t="s">
        <v>5768</v>
      </c>
      <c r="U4326" s="155"/>
      <c r="V4326" s="156" t="s">
        <v>918</v>
      </c>
      <c r="W4326" s="85" t="s">
        <v>558</v>
      </c>
      <c r="X4326" s="156" t="s">
        <v>5769</v>
      </c>
      <c r="Y4326" s="83">
        <v>0.5</v>
      </c>
      <c r="Z4326" s="83">
        <v>1</v>
      </c>
      <c r="AA4326" s="83">
        <v>7</v>
      </c>
      <c r="AB4326" s="253">
        <f t="shared" si="376"/>
        <v>3.5</v>
      </c>
      <c r="AC4326" s="252" t="str">
        <f t="shared" si="374"/>
        <v>DÜŞÜK RİSK</v>
      </c>
      <c r="AD4326" s="81" t="s">
        <v>5770</v>
      </c>
      <c r="AE4326" s="81" t="s">
        <v>5771</v>
      </c>
      <c r="AF4326" s="252" t="s">
        <v>5772</v>
      </c>
      <c r="AG4326" s="83" t="s">
        <v>5787</v>
      </c>
    </row>
    <row r="4327" spans="1:33" ht="140" x14ac:dyDescent="0.45">
      <c r="A4327" s="152">
        <v>4320</v>
      </c>
      <c r="B4327" s="153">
        <v>45953</v>
      </c>
      <c r="C4327" s="83" t="s">
        <v>72</v>
      </c>
      <c r="D4327" s="81" t="s">
        <v>130</v>
      </c>
      <c r="E4327" s="154" t="s">
        <v>4756</v>
      </c>
      <c r="F4327" s="154" t="s">
        <v>4756</v>
      </c>
      <c r="G4327" s="83" t="s">
        <v>5803</v>
      </c>
      <c r="H4327" s="83" t="s">
        <v>5804</v>
      </c>
      <c r="I4327" s="83" t="s">
        <v>5805</v>
      </c>
      <c r="J4327" s="83" t="s">
        <v>5806</v>
      </c>
      <c r="K4327" s="83" t="s">
        <v>5785</v>
      </c>
      <c r="L4327" s="84" t="s">
        <v>5958</v>
      </c>
      <c r="M4327" s="84" t="s">
        <v>208</v>
      </c>
      <c r="N4327" s="83">
        <v>3</v>
      </c>
      <c r="O4327" s="83">
        <v>3</v>
      </c>
      <c r="P4327" s="83">
        <v>15</v>
      </c>
      <c r="Q4327" s="253">
        <f t="shared" si="375"/>
        <v>135</v>
      </c>
      <c r="R4327" s="252" t="s">
        <v>5526</v>
      </c>
      <c r="S4327" s="84" t="s">
        <v>5807</v>
      </c>
      <c r="T4327" s="83" t="s">
        <v>5768</v>
      </c>
      <c r="U4327" s="155"/>
      <c r="V4327" s="156" t="s">
        <v>918</v>
      </c>
      <c r="W4327" s="85" t="s">
        <v>558</v>
      </c>
      <c r="X4327" s="156" t="s">
        <v>5769</v>
      </c>
      <c r="Y4327" s="83">
        <v>0.5</v>
      </c>
      <c r="Z4327" s="83">
        <v>1</v>
      </c>
      <c r="AA4327" s="83">
        <v>7</v>
      </c>
      <c r="AB4327" s="253">
        <f t="shared" si="376"/>
        <v>3.5</v>
      </c>
      <c r="AC4327" s="252" t="str">
        <f t="shared" si="374"/>
        <v>DÜŞÜK RİSK</v>
      </c>
      <c r="AD4327" s="81" t="s">
        <v>5770</v>
      </c>
      <c r="AE4327" s="81" t="s">
        <v>5771</v>
      </c>
      <c r="AF4327" s="252" t="s">
        <v>5772</v>
      </c>
      <c r="AG4327" s="83" t="s">
        <v>5787</v>
      </c>
    </row>
    <row r="4328" spans="1:33" ht="157.5" x14ac:dyDescent="0.45">
      <c r="A4328" s="152">
        <v>4321</v>
      </c>
      <c r="B4328" s="153">
        <v>45953</v>
      </c>
      <c r="C4328" s="81" t="s">
        <v>66</v>
      </c>
      <c r="D4328" s="81" t="s">
        <v>6757</v>
      </c>
      <c r="E4328" s="154" t="s">
        <v>4756</v>
      </c>
      <c r="F4328" s="154" t="s">
        <v>4756</v>
      </c>
      <c r="G4328" s="83" t="s">
        <v>5788</v>
      </c>
      <c r="H4328" s="83" t="s">
        <v>5789</v>
      </c>
      <c r="I4328" s="83" t="s">
        <v>5790</v>
      </c>
      <c r="J4328" s="83" t="s">
        <v>5791</v>
      </c>
      <c r="K4328" s="83" t="s">
        <v>5785</v>
      </c>
      <c r="L4328" s="84" t="s">
        <v>5959</v>
      </c>
      <c r="M4328" s="84" t="s">
        <v>208</v>
      </c>
      <c r="N4328" s="83">
        <v>3</v>
      </c>
      <c r="O4328" s="83">
        <v>3</v>
      </c>
      <c r="P4328" s="83">
        <v>15</v>
      </c>
      <c r="Q4328" s="253">
        <f t="shared" si="375"/>
        <v>135</v>
      </c>
      <c r="R4328" s="252" t="s">
        <v>5526</v>
      </c>
      <c r="S4328" s="84" t="s">
        <v>5792</v>
      </c>
      <c r="T4328" s="83" t="s">
        <v>5768</v>
      </c>
      <c r="U4328" s="155"/>
      <c r="V4328" s="156" t="s">
        <v>918</v>
      </c>
      <c r="W4328" s="85" t="s">
        <v>558</v>
      </c>
      <c r="X4328" s="156" t="s">
        <v>5769</v>
      </c>
      <c r="Y4328" s="83">
        <v>0.5</v>
      </c>
      <c r="Z4328" s="83">
        <v>1</v>
      </c>
      <c r="AA4328" s="83">
        <v>7</v>
      </c>
      <c r="AB4328" s="253">
        <f t="shared" si="376"/>
        <v>3.5</v>
      </c>
      <c r="AC4328" s="252" t="str">
        <f t="shared" si="374"/>
        <v>DÜŞÜK RİSK</v>
      </c>
      <c r="AD4328" s="81" t="s">
        <v>5770</v>
      </c>
      <c r="AE4328" s="81" t="s">
        <v>5771</v>
      </c>
      <c r="AF4328" s="252" t="s">
        <v>5772</v>
      </c>
      <c r="AG4328" s="83" t="s">
        <v>5787</v>
      </c>
    </row>
    <row r="4329" spans="1:33" ht="175" x14ac:dyDescent="0.45">
      <c r="A4329" s="152">
        <v>4322</v>
      </c>
      <c r="B4329" s="153">
        <v>45953</v>
      </c>
      <c r="C4329" s="83" t="s">
        <v>66</v>
      </c>
      <c r="D4329" s="81" t="s">
        <v>6757</v>
      </c>
      <c r="E4329" s="154" t="s">
        <v>4756</v>
      </c>
      <c r="F4329" s="154" t="s">
        <v>4756</v>
      </c>
      <c r="G4329" s="83" t="s">
        <v>5798</v>
      </c>
      <c r="H4329" s="83" t="s">
        <v>5799</v>
      </c>
      <c r="I4329" s="83" t="s">
        <v>5800</v>
      </c>
      <c r="J4329" s="83" t="s">
        <v>5801</v>
      </c>
      <c r="K4329" s="83" t="s">
        <v>5785</v>
      </c>
      <c r="L4329" s="84" t="s">
        <v>5960</v>
      </c>
      <c r="M4329" s="84" t="s">
        <v>208</v>
      </c>
      <c r="N4329" s="83">
        <v>3</v>
      </c>
      <c r="O4329" s="83">
        <v>6</v>
      </c>
      <c r="P4329" s="83">
        <v>15</v>
      </c>
      <c r="Q4329" s="253">
        <f t="shared" si="375"/>
        <v>270</v>
      </c>
      <c r="R4329" s="252" t="s">
        <v>5538</v>
      </c>
      <c r="S4329" s="84" t="s">
        <v>5802</v>
      </c>
      <c r="T4329" s="83" t="s">
        <v>5768</v>
      </c>
      <c r="U4329" s="155"/>
      <c r="V4329" s="156" t="s">
        <v>918</v>
      </c>
      <c r="W4329" s="85" t="s">
        <v>558</v>
      </c>
      <c r="X4329" s="156" t="s">
        <v>5769</v>
      </c>
      <c r="Y4329" s="83">
        <v>0.5</v>
      </c>
      <c r="Z4329" s="83">
        <v>1</v>
      </c>
      <c r="AA4329" s="83">
        <v>7</v>
      </c>
      <c r="AB4329" s="253">
        <f t="shared" si="376"/>
        <v>3.5</v>
      </c>
      <c r="AC4329" s="252" t="str">
        <f t="shared" si="374"/>
        <v>DÜŞÜK RİSK</v>
      </c>
      <c r="AD4329" s="81" t="s">
        <v>5770</v>
      </c>
      <c r="AE4329" s="81" t="s">
        <v>5771</v>
      </c>
      <c r="AF4329" s="252" t="s">
        <v>5772</v>
      </c>
      <c r="AG4329" s="83" t="s">
        <v>5787</v>
      </c>
    </row>
    <row r="4330" spans="1:33" ht="140" x14ac:dyDescent="0.45">
      <c r="A4330" s="152">
        <v>4323</v>
      </c>
      <c r="B4330" s="153">
        <v>45953</v>
      </c>
      <c r="C4330" s="83" t="s">
        <v>66</v>
      </c>
      <c r="D4330" s="81" t="s">
        <v>6757</v>
      </c>
      <c r="E4330" s="154" t="s">
        <v>4756</v>
      </c>
      <c r="F4330" s="154" t="s">
        <v>4756</v>
      </c>
      <c r="G4330" s="83" t="s">
        <v>5814</v>
      </c>
      <c r="H4330" s="83" t="s">
        <v>5815</v>
      </c>
      <c r="I4330" s="83" t="s">
        <v>5816</v>
      </c>
      <c r="J4330" s="83" t="s">
        <v>5817</v>
      </c>
      <c r="K4330" s="83" t="s">
        <v>5778</v>
      </c>
      <c r="L4330" s="84" t="s">
        <v>5961</v>
      </c>
      <c r="M4330" s="84" t="s">
        <v>208</v>
      </c>
      <c r="N4330" s="83">
        <v>6</v>
      </c>
      <c r="O4330" s="83">
        <v>6</v>
      </c>
      <c r="P4330" s="83">
        <v>15</v>
      </c>
      <c r="Q4330" s="253">
        <f t="shared" si="375"/>
        <v>540</v>
      </c>
      <c r="R4330" s="252" t="s">
        <v>5538</v>
      </c>
      <c r="S4330" s="84" t="s">
        <v>5818</v>
      </c>
      <c r="T4330" s="83" t="s">
        <v>5768</v>
      </c>
      <c r="U4330" s="155"/>
      <c r="V4330" s="156" t="s">
        <v>918</v>
      </c>
      <c r="W4330" s="85" t="s">
        <v>558</v>
      </c>
      <c r="X4330" s="156" t="s">
        <v>5769</v>
      </c>
      <c r="Y4330" s="83">
        <v>0.5</v>
      </c>
      <c r="Z4330" s="83">
        <v>1</v>
      </c>
      <c r="AA4330" s="83">
        <v>7</v>
      </c>
      <c r="AB4330" s="253">
        <f t="shared" si="376"/>
        <v>3.5</v>
      </c>
      <c r="AC4330" s="252" t="str">
        <f t="shared" si="374"/>
        <v>DÜŞÜK RİSK</v>
      </c>
      <c r="AD4330" s="81" t="s">
        <v>5770</v>
      </c>
      <c r="AE4330" s="81" t="s">
        <v>5771</v>
      </c>
      <c r="AF4330" s="252" t="s">
        <v>5772</v>
      </c>
      <c r="AG4330" s="83" t="s">
        <v>5780</v>
      </c>
    </row>
    <row r="4331" spans="1:33" ht="140" x14ac:dyDescent="0.45">
      <c r="A4331" s="152">
        <v>4324</v>
      </c>
      <c r="B4331" s="153">
        <v>45953</v>
      </c>
      <c r="C4331" s="83" t="s">
        <v>72</v>
      </c>
      <c r="D4331" s="81" t="s">
        <v>130</v>
      </c>
      <c r="E4331" s="154" t="s">
        <v>4756</v>
      </c>
      <c r="F4331" s="154" t="s">
        <v>4756</v>
      </c>
      <c r="G4331" s="83" t="s">
        <v>5803</v>
      </c>
      <c r="H4331" s="83" t="s">
        <v>5804</v>
      </c>
      <c r="I4331" s="83" t="s">
        <v>5805</v>
      </c>
      <c r="J4331" s="83" t="s">
        <v>5806</v>
      </c>
      <c r="K4331" s="83" t="s">
        <v>5785</v>
      </c>
      <c r="L4331" s="84" t="s">
        <v>5962</v>
      </c>
      <c r="M4331" s="84" t="s">
        <v>208</v>
      </c>
      <c r="N4331" s="83">
        <v>3</v>
      </c>
      <c r="O4331" s="83">
        <v>3</v>
      </c>
      <c r="P4331" s="83">
        <v>15</v>
      </c>
      <c r="Q4331" s="253">
        <f t="shared" si="375"/>
        <v>135</v>
      </c>
      <c r="R4331" s="252" t="s">
        <v>5526</v>
      </c>
      <c r="S4331" s="84" t="s">
        <v>5807</v>
      </c>
      <c r="T4331" s="83" t="s">
        <v>5768</v>
      </c>
      <c r="U4331" s="155"/>
      <c r="V4331" s="156" t="s">
        <v>918</v>
      </c>
      <c r="W4331" s="85" t="s">
        <v>558</v>
      </c>
      <c r="X4331" s="156" t="s">
        <v>5769</v>
      </c>
      <c r="Y4331" s="83">
        <v>0.5</v>
      </c>
      <c r="Z4331" s="83">
        <v>1</v>
      </c>
      <c r="AA4331" s="83">
        <v>7</v>
      </c>
      <c r="AB4331" s="253">
        <f t="shared" si="376"/>
        <v>3.5</v>
      </c>
      <c r="AC4331" s="252" t="str">
        <f t="shared" si="374"/>
        <v>DÜŞÜK RİSK</v>
      </c>
      <c r="AD4331" s="81" t="s">
        <v>5770</v>
      </c>
      <c r="AE4331" s="81" t="s">
        <v>5771</v>
      </c>
      <c r="AF4331" s="252" t="s">
        <v>5772</v>
      </c>
      <c r="AG4331" s="83" t="s">
        <v>5787</v>
      </c>
    </row>
    <row r="4332" spans="1:33" ht="140" x14ac:dyDescent="0.45">
      <c r="A4332" s="152">
        <v>4325</v>
      </c>
      <c r="B4332" s="153">
        <v>45953</v>
      </c>
      <c r="C4332" s="81" t="s">
        <v>66</v>
      </c>
      <c r="D4332" s="81" t="s">
        <v>6757</v>
      </c>
      <c r="E4332" s="154" t="s">
        <v>4756</v>
      </c>
      <c r="F4332" s="154" t="s">
        <v>4756</v>
      </c>
      <c r="G4332" s="83" t="s">
        <v>5808</v>
      </c>
      <c r="H4332" s="83" t="s">
        <v>5809</v>
      </c>
      <c r="I4332" s="83" t="s">
        <v>5810</v>
      </c>
      <c r="J4332" s="83" t="s">
        <v>5811</v>
      </c>
      <c r="K4332" s="83" t="s">
        <v>5766</v>
      </c>
      <c r="L4332" s="84" t="s">
        <v>5963</v>
      </c>
      <c r="M4332" s="84" t="s">
        <v>208</v>
      </c>
      <c r="N4332" s="83">
        <v>3</v>
      </c>
      <c r="O4332" s="83">
        <v>3</v>
      </c>
      <c r="P4332" s="83">
        <v>40</v>
      </c>
      <c r="Q4332" s="253">
        <f t="shared" si="375"/>
        <v>360</v>
      </c>
      <c r="R4332" s="252" t="s">
        <v>5538</v>
      </c>
      <c r="S4332" s="84" t="s">
        <v>5812</v>
      </c>
      <c r="T4332" s="83" t="s">
        <v>5768</v>
      </c>
      <c r="U4332" s="155"/>
      <c r="V4332" s="156" t="s">
        <v>918</v>
      </c>
      <c r="W4332" s="85" t="s">
        <v>558</v>
      </c>
      <c r="X4332" s="156" t="s">
        <v>5769</v>
      </c>
      <c r="Y4332" s="83">
        <v>0.5</v>
      </c>
      <c r="Z4332" s="83">
        <v>1</v>
      </c>
      <c r="AA4332" s="83">
        <v>15</v>
      </c>
      <c r="AB4332" s="253">
        <f t="shared" si="376"/>
        <v>7.5</v>
      </c>
      <c r="AC4332" s="252" t="str">
        <f t="shared" si="374"/>
        <v>DÜŞÜK RİSK</v>
      </c>
      <c r="AD4332" s="81" t="s">
        <v>5770</v>
      </c>
      <c r="AE4332" s="81" t="s">
        <v>5771</v>
      </c>
      <c r="AF4332" s="252" t="s">
        <v>5772</v>
      </c>
      <c r="AG4332" s="83" t="s">
        <v>5813</v>
      </c>
    </row>
    <row r="4333" spans="1:33" ht="157.5" x14ac:dyDescent="0.45">
      <c r="A4333" s="152">
        <v>4326</v>
      </c>
      <c r="B4333" s="153">
        <v>45953</v>
      </c>
      <c r="C4333" s="81" t="s">
        <v>66</v>
      </c>
      <c r="D4333" s="81" t="s">
        <v>6757</v>
      </c>
      <c r="E4333" s="154" t="s">
        <v>4756</v>
      </c>
      <c r="F4333" s="154" t="s">
        <v>4756</v>
      </c>
      <c r="G4333" s="83" t="s">
        <v>5788</v>
      </c>
      <c r="H4333" s="83" t="s">
        <v>5789</v>
      </c>
      <c r="I4333" s="83" t="s">
        <v>5790</v>
      </c>
      <c r="J4333" s="83" t="s">
        <v>5791</v>
      </c>
      <c r="K4333" s="83" t="s">
        <v>5785</v>
      </c>
      <c r="L4333" s="84" t="s">
        <v>5964</v>
      </c>
      <c r="M4333" s="84" t="s">
        <v>208</v>
      </c>
      <c r="N4333" s="83">
        <v>3</v>
      </c>
      <c r="O4333" s="83">
        <v>3</v>
      </c>
      <c r="P4333" s="83">
        <v>15</v>
      </c>
      <c r="Q4333" s="253">
        <f t="shared" si="375"/>
        <v>135</v>
      </c>
      <c r="R4333" s="252" t="s">
        <v>5526</v>
      </c>
      <c r="S4333" s="84" t="s">
        <v>5792</v>
      </c>
      <c r="T4333" s="83" t="s">
        <v>5768</v>
      </c>
      <c r="U4333" s="155"/>
      <c r="V4333" s="156" t="s">
        <v>918</v>
      </c>
      <c r="W4333" s="85" t="s">
        <v>558</v>
      </c>
      <c r="X4333" s="156" t="s">
        <v>5769</v>
      </c>
      <c r="Y4333" s="83">
        <v>0.5</v>
      </c>
      <c r="Z4333" s="83">
        <v>1</v>
      </c>
      <c r="AA4333" s="83">
        <v>7</v>
      </c>
      <c r="AB4333" s="253">
        <f t="shared" si="376"/>
        <v>3.5</v>
      </c>
      <c r="AC4333" s="252" t="str">
        <f t="shared" ref="AC4333:AC4379" si="377">IF(AB4333="","",IF(AND(AB4333&gt;=0,AB4333&lt;20),"DÜŞÜK RİSK",IF(AND(AB4333&gt;=20,AB4333&lt;70),"OLASI RİSK",IF(AND(AB4333&gt;=70,AB4333&lt;200),"ÖNEMLİ RİSK",IF(AND(AB4333&gt;=200,AB4333&lt;400),"YÜKSEK RİSK",IF(AB4333&gt;=400,"KABUL EDİLEMEZ RİSK",""))))))</f>
        <v>DÜŞÜK RİSK</v>
      </c>
      <c r="AD4333" s="81" t="s">
        <v>5770</v>
      </c>
      <c r="AE4333" s="81" t="s">
        <v>5771</v>
      </c>
      <c r="AF4333" s="252" t="s">
        <v>5772</v>
      </c>
      <c r="AG4333" s="83" t="s">
        <v>5787</v>
      </c>
    </row>
    <row r="4334" spans="1:33" ht="140" x14ac:dyDescent="0.45">
      <c r="A4334" s="152">
        <v>4327</v>
      </c>
      <c r="B4334" s="153">
        <v>45926</v>
      </c>
      <c r="C4334" s="83" t="s">
        <v>72</v>
      </c>
      <c r="D4334" s="81" t="s">
        <v>130</v>
      </c>
      <c r="E4334" s="154" t="s">
        <v>4756</v>
      </c>
      <c r="F4334" s="154" t="s">
        <v>4756</v>
      </c>
      <c r="G4334" s="83" t="s">
        <v>5803</v>
      </c>
      <c r="H4334" s="83" t="s">
        <v>5804</v>
      </c>
      <c r="I4334" s="83" t="s">
        <v>5805</v>
      </c>
      <c r="J4334" s="83" t="s">
        <v>5806</v>
      </c>
      <c r="K4334" s="83" t="s">
        <v>5785</v>
      </c>
      <c r="L4334" s="84" t="s">
        <v>5965</v>
      </c>
      <c r="M4334" s="84" t="s">
        <v>208</v>
      </c>
      <c r="N4334" s="83">
        <v>3</v>
      </c>
      <c r="O4334" s="83">
        <v>3</v>
      </c>
      <c r="P4334" s="83">
        <v>15</v>
      </c>
      <c r="Q4334" s="253">
        <f t="shared" ref="Q4334:Q4385" si="378">N4334*O4334*P4334</f>
        <v>135</v>
      </c>
      <c r="R4334" s="252" t="s">
        <v>5526</v>
      </c>
      <c r="S4334" s="84" t="s">
        <v>5807</v>
      </c>
      <c r="T4334" s="83" t="s">
        <v>5768</v>
      </c>
      <c r="U4334" s="155"/>
      <c r="V4334" s="156" t="s">
        <v>918</v>
      </c>
      <c r="W4334" s="85" t="s">
        <v>558</v>
      </c>
      <c r="X4334" s="156" t="s">
        <v>5769</v>
      </c>
      <c r="Y4334" s="83">
        <v>0.5</v>
      </c>
      <c r="Z4334" s="83">
        <v>1</v>
      </c>
      <c r="AA4334" s="83">
        <v>7</v>
      </c>
      <c r="AB4334" s="253">
        <f t="shared" ref="AB4334:AB4385" si="379">Y4334*Z4334*AA4334</f>
        <v>3.5</v>
      </c>
      <c r="AC4334" s="252" t="str">
        <f t="shared" si="377"/>
        <v>DÜŞÜK RİSK</v>
      </c>
      <c r="AD4334" s="81" t="s">
        <v>5770</v>
      </c>
      <c r="AE4334" s="81" t="s">
        <v>5771</v>
      </c>
      <c r="AF4334" s="252" t="s">
        <v>5772</v>
      </c>
      <c r="AG4334" s="83" t="s">
        <v>5787</v>
      </c>
    </row>
    <row r="4335" spans="1:33" ht="157.5" x14ac:dyDescent="0.45">
      <c r="A4335" s="152">
        <v>4328</v>
      </c>
      <c r="B4335" s="153">
        <v>45926</v>
      </c>
      <c r="C4335" s="81" t="s">
        <v>66</v>
      </c>
      <c r="D4335" s="81" t="s">
        <v>6757</v>
      </c>
      <c r="E4335" s="154" t="s">
        <v>4756</v>
      </c>
      <c r="F4335" s="154" t="s">
        <v>4756</v>
      </c>
      <c r="G4335" s="83" t="s">
        <v>5788</v>
      </c>
      <c r="H4335" s="83" t="s">
        <v>5789</v>
      </c>
      <c r="I4335" s="83" t="s">
        <v>5790</v>
      </c>
      <c r="J4335" s="83" t="s">
        <v>5791</v>
      </c>
      <c r="K4335" s="83" t="s">
        <v>5785</v>
      </c>
      <c r="L4335" s="84" t="s">
        <v>5966</v>
      </c>
      <c r="M4335" s="84" t="s">
        <v>208</v>
      </c>
      <c r="N4335" s="83">
        <v>3</v>
      </c>
      <c r="O4335" s="83">
        <v>3</v>
      </c>
      <c r="P4335" s="83">
        <v>15</v>
      </c>
      <c r="Q4335" s="253">
        <f t="shared" si="378"/>
        <v>135</v>
      </c>
      <c r="R4335" s="252" t="s">
        <v>5526</v>
      </c>
      <c r="S4335" s="84" t="s">
        <v>5792</v>
      </c>
      <c r="T4335" s="83" t="s">
        <v>5768</v>
      </c>
      <c r="U4335" s="155"/>
      <c r="V4335" s="156" t="s">
        <v>918</v>
      </c>
      <c r="W4335" s="85" t="s">
        <v>558</v>
      </c>
      <c r="X4335" s="156" t="s">
        <v>5769</v>
      </c>
      <c r="Y4335" s="83">
        <v>0.5</v>
      </c>
      <c r="Z4335" s="83">
        <v>1</v>
      </c>
      <c r="AA4335" s="83">
        <v>7</v>
      </c>
      <c r="AB4335" s="253">
        <f t="shared" si="379"/>
        <v>3.5</v>
      </c>
      <c r="AC4335" s="252" t="str">
        <f t="shared" si="377"/>
        <v>DÜŞÜK RİSK</v>
      </c>
      <c r="AD4335" s="81" t="s">
        <v>5770</v>
      </c>
      <c r="AE4335" s="81" t="s">
        <v>5771</v>
      </c>
      <c r="AF4335" s="252" t="s">
        <v>5772</v>
      </c>
      <c r="AG4335" s="83" t="s">
        <v>5787</v>
      </c>
    </row>
    <row r="4336" spans="1:33" ht="140" x14ac:dyDescent="0.45">
      <c r="A4336" s="152">
        <v>4329</v>
      </c>
      <c r="B4336" s="153">
        <v>45926</v>
      </c>
      <c r="C4336" s="83" t="s">
        <v>66</v>
      </c>
      <c r="D4336" s="81" t="s">
        <v>6757</v>
      </c>
      <c r="E4336" s="154" t="s">
        <v>4756</v>
      </c>
      <c r="F4336" s="154" t="s">
        <v>4756</v>
      </c>
      <c r="G4336" s="83" t="s">
        <v>5814</v>
      </c>
      <c r="H4336" s="83" t="s">
        <v>5815</v>
      </c>
      <c r="I4336" s="83" t="s">
        <v>5816</v>
      </c>
      <c r="J4336" s="83" t="s">
        <v>5817</v>
      </c>
      <c r="K4336" s="83" t="s">
        <v>5778</v>
      </c>
      <c r="L4336" s="84" t="s">
        <v>5967</v>
      </c>
      <c r="M4336" s="84" t="s">
        <v>208</v>
      </c>
      <c r="N4336" s="83">
        <v>6</v>
      </c>
      <c r="O4336" s="83">
        <v>6</v>
      </c>
      <c r="P4336" s="83">
        <v>15</v>
      </c>
      <c r="Q4336" s="253">
        <f t="shared" si="378"/>
        <v>540</v>
      </c>
      <c r="R4336" s="252" t="s">
        <v>5538</v>
      </c>
      <c r="S4336" s="84" t="s">
        <v>5818</v>
      </c>
      <c r="T4336" s="83" t="s">
        <v>5768</v>
      </c>
      <c r="U4336" s="155"/>
      <c r="V4336" s="156" t="s">
        <v>918</v>
      </c>
      <c r="W4336" s="85" t="s">
        <v>558</v>
      </c>
      <c r="X4336" s="156" t="s">
        <v>5769</v>
      </c>
      <c r="Y4336" s="83">
        <v>0.5</v>
      </c>
      <c r="Z4336" s="83">
        <v>1</v>
      </c>
      <c r="AA4336" s="83">
        <v>7</v>
      </c>
      <c r="AB4336" s="253">
        <f t="shared" si="379"/>
        <v>3.5</v>
      </c>
      <c r="AC4336" s="252" t="str">
        <f t="shared" si="377"/>
        <v>DÜŞÜK RİSK</v>
      </c>
      <c r="AD4336" s="81" t="s">
        <v>5770</v>
      </c>
      <c r="AE4336" s="81" t="s">
        <v>5771</v>
      </c>
      <c r="AF4336" s="252" t="s">
        <v>5772</v>
      </c>
      <c r="AG4336" s="83" t="s">
        <v>5780</v>
      </c>
    </row>
    <row r="4337" spans="1:33" ht="140" x14ac:dyDescent="0.45">
      <c r="A4337" s="152">
        <v>4330</v>
      </c>
      <c r="B4337" s="153">
        <v>45926</v>
      </c>
      <c r="C4337" s="81" t="s">
        <v>66</v>
      </c>
      <c r="D4337" s="81" t="s">
        <v>6757</v>
      </c>
      <c r="E4337" s="154" t="s">
        <v>4756</v>
      </c>
      <c r="F4337" s="154" t="s">
        <v>4756</v>
      </c>
      <c r="G4337" s="83" t="s">
        <v>5808</v>
      </c>
      <c r="H4337" s="83" t="s">
        <v>5809</v>
      </c>
      <c r="I4337" s="83" t="s">
        <v>5810</v>
      </c>
      <c r="J4337" s="83" t="s">
        <v>5811</v>
      </c>
      <c r="K4337" s="83" t="s">
        <v>5766</v>
      </c>
      <c r="L4337" s="84" t="s">
        <v>5968</v>
      </c>
      <c r="M4337" s="84" t="s">
        <v>208</v>
      </c>
      <c r="N4337" s="83">
        <v>3</v>
      </c>
      <c r="O4337" s="83">
        <v>3</v>
      </c>
      <c r="P4337" s="83">
        <v>40</v>
      </c>
      <c r="Q4337" s="253">
        <f t="shared" si="378"/>
        <v>360</v>
      </c>
      <c r="R4337" s="252" t="s">
        <v>5538</v>
      </c>
      <c r="S4337" s="84" t="s">
        <v>5812</v>
      </c>
      <c r="T4337" s="83" t="s">
        <v>5768</v>
      </c>
      <c r="U4337" s="155"/>
      <c r="V4337" s="156" t="s">
        <v>918</v>
      </c>
      <c r="W4337" s="85" t="s">
        <v>558</v>
      </c>
      <c r="X4337" s="156" t="s">
        <v>5769</v>
      </c>
      <c r="Y4337" s="83">
        <v>0.5</v>
      </c>
      <c r="Z4337" s="83">
        <v>1</v>
      </c>
      <c r="AA4337" s="83">
        <v>15</v>
      </c>
      <c r="AB4337" s="253">
        <f t="shared" si="379"/>
        <v>7.5</v>
      </c>
      <c r="AC4337" s="252" t="str">
        <f t="shared" si="377"/>
        <v>DÜŞÜK RİSK</v>
      </c>
      <c r="AD4337" s="81" t="s">
        <v>5770</v>
      </c>
      <c r="AE4337" s="81" t="s">
        <v>5771</v>
      </c>
      <c r="AF4337" s="252" t="s">
        <v>5772</v>
      </c>
      <c r="AG4337" s="83" t="s">
        <v>5813</v>
      </c>
    </row>
    <row r="4338" spans="1:33" ht="140" x14ac:dyDescent="0.45">
      <c r="A4338" s="152">
        <v>4331</v>
      </c>
      <c r="B4338" s="153">
        <v>45926</v>
      </c>
      <c r="C4338" s="83" t="s">
        <v>66</v>
      </c>
      <c r="D4338" s="81" t="s">
        <v>6757</v>
      </c>
      <c r="E4338" s="154" t="s">
        <v>4756</v>
      </c>
      <c r="F4338" s="154" t="s">
        <v>4756</v>
      </c>
      <c r="G4338" s="83" t="s">
        <v>5814</v>
      </c>
      <c r="H4338" s="83" t="s">
        <v>5815</v>
      </c>
      <c r="I4338" s="83" t="s">
        <v>5816</v>
      </c>
      <c r="J4338" s="83" t="s">
        <v>5817</v>
      </c>
      <c r="K4338" s="83" t="s">
        <v>5778</v>
      </c>
      <c r="L4338" s="84" t="s">
        <v>5969</v>
      </c>
      <c r="M4338" s="84" t="s">
        <v>208</v>
      </c>
      <c r="N4338" s="83">
        <v>6</v>
      </c>
      <c r="O4338" s="83">
        <v>6</v>
      </c>
      <c r="P4338" s="83">
        <v>15</v>
      </c>
      <c r="Q4338" s="253">
        <f t="shared" si="378"/>
        <v>540</v>
      </c>
      <c r="R4338" s="252" t="s">
        <v>5538</v>
      </c>
      <c r="S4338" s="84" t="s">
        <v>5818</v>
      </c>
      <c r="T4338" s="83" t="s">
        <v>5768</v>
      </c>
      <c r="U4338" s="155"/>
      <c r="V4338" s="156" t="s">
        <v>918</v>
      </c>
      <c r="W4338" s="85" t="s">
        <v>558</v>
      </c>
      <c r="X4338" s="156" t="s">
        <v>5769</v>
      </c>
      <c r="Y4338" s="83">
        <v>0.5</v>
      </c>
      <c r="Z4338" s="83">
        <v>1</v>
      </c>
      <c r="AA4338" s="83">
        <v>7</v>
      </c>
      <c r="AB4338" s="253">
        <f t="shared" si="379"/>
        <v>3.5</v>
      </c>
      <c r="AC4338" s="252" t="str">
        <f t="shared" si="377"/>
        <v>DÜŞÜK RİSK</v>
      </c>
      <c r="AD4338" s="81" t="s">
        <v>5770</v>
      </c>
      <c r="AE4338" s="81" t="s">
        <v>5771</v>
      </c>
      <c r="AF4338" s="252" t="s">
        <v>5772</v>
      </c>
      <c r="AG4338" s="83" t="s">
        <v>5780</v>
      </c>
    </row>
    <row r="4339" spans="1:33" ht="140" x14ac:dyDescent="0.45">
      <c r="A4339" s="152">
        <v>4332</v>
      </c>
      <c r="B4339" s="153">
        <v>45926</v>
      </c>
      <c r="C4339" s="83" t="s">
        <v>66</v>
      </c>
      <c r="D4339" s="81" t="s">
        <v>6757</v>
      </c>
      <c r="E4339" s="154" t="s">
        <v>4756</v>
      </c>
      <c r="F4339" s="154" t="s">
        <v>4756</v>
      </c>
      <c r="G4339" s="83" t="s">
        <v>5814</v>
      </c>
      <c r="H4339" s="83" t="s">
        <v>5815</v>
      </c>
      <c r="I4339" s="83" t="s">
        <v>5816</v>
      </c>
      <c r="J4339" s="83" t="s">
        <v>5817</v>
      </c>
      <c r="K4339" s="83" t="s">
        <v>5778</v>
      </c>
      <c r="L4339" s="84" t="s">
        <v>5970</v>
      </c>
      <c r="M4339" s="84" t="s">
        <v>208</v>
      </c>
      <c r="N4339" s="83">
        <v>6</v>
      </c>
      <c r="O4339" s="83">
        <v>6</v>
      </c>
      <c r="P4339" s="83">
        <v>15</v>
      </c>
      <c r="Q4339" s="253">
        <f t="shared" si="378"/>
        <v>540</v>
      </c>
      <c r="R4339" s="252" t="s">
        <v>5538</v>
      </c>
      <c r="S4339" s="84" t="s">
        <v>5818</v>
      </c>
      <c r="T4339" s="83" t="s">
        <v>5768</v>
      </c>
      <c r="U4339" s="155"/>
      <c r="V4339" s="156" t="s">
        <v>918</v>
      </c>
      <c r="W4339" s="85" t="s">
        <v>558</v>
      </c>
      <c r="X4339" s="156" t="s">
        <v>5769</v>
      </c>
      <c r="Y4339" s="83">
        <v>0.5</v>
      </c>
      <c r="Z4339" s="83">
        <v>1</v>
      </c>
      <c r="AA4339" s="83">
        <v>7</v>
      </c>
      <c r="AB4339" s="253">
        <f t="shared" si="379"/>
        <v>3.5</v>
      </c>
      <c r="AC4339" s="252" t="str">
        <f t="shared" si="377"/>
        <v>DÜŞÜK RİSK</v>
      </c>
      <c r="AD4339" s="81" t="s">
        <v>5770</v>
      </c>
      <c r="AE4339" s="81" t="s">
        <v>5771</v>
      </c>
      <c r="AF4339" s="252" t="s">
        <v>5772</v>
      </c>
      <c r="AG4339" s="83" t="s">
        <v>5780</v>
      </c>
    </row>
    <row r="4340" spans="1:33" ht="140" x14ac:dyDescent="0.45">
      <c r="A4340" s="152">
        <v>4333</v>
      </c>
      <c r="B4340" s="153">
        <v>45926</v>
      </c>
      <c r="C4340" s="83" t="s">
        <v>66</v>
      </c>
      <c r="D4340" s="81" t="s">
        <v>6755</v>
      </c>
      <c r="E4340" s="154" t="s">
        <v>4756</v>
      </c>
      <c r="F4340" s="154" t="s">
        <v>4756</v>
      </c>
      <c r="G4340" s="83" t="s">
        <v>5824</v>
      </c>
      <c r="H4340" s="83" t="s">
        <v>5825</v>
      </c>
      <c r="I4340" s="83" t="s">
        <v>5826</v>
      </c>
      <c r="J4340" s="83" t="s">
        <v>5827</v>
      </c>
      <c r="K4340" s="83" t="s">
        <v>5778</v>
      </c>
      <c r="L4340" s="84" t="s">
        <v>5971</v>
      </c>
      <c r="M4340" s="84" t="s">
        <v>208</v>
      </c>
      <c r="N4340" s="83">
        <v>3</v>
      </c>
      <c r="O4340" s="83">
        <v>6</v>
      </c>
      <c r="P4340" s="83">
        <v>15</v>
      </c>
      <c r="Q4340" s="253">
        <f t="shared" si="378"/>
        <v>270</v>
      </c>
      <c r="R4340" s="252" t="s">
        <v>5538</v>
      </c>
      <c r="S4340" s="84" t="s">
        <v>5828</v>
      </c>
      <c r="T4340" s="83" t="s">
        <v>5768</v>
      </c>
      <c r="U4340" s="155"/>
      <c r="V4340" s="156" t="s">
        <v>918</v>
      </c>
      <c r="W4340" s="85" t="s">
        <v>558</v>
      </c>
      <c r="X4340" s="156" t="s">
        <v>5769</v>
      </c>
      <c r="Y4340" s="83">
        <v>0.5</v>
      </c>
      <c r="Z4340" s="83">
        <v>1</v>
      </c>
      <c r="AA4340" s="83">
        <v>7</v>
      </c>
      <c r="AB4340" s="253">
        <f t="shared" si="379"/>
        <v>3.5</v>
      </c>
      <c r="AC4340" s="252" t="str">
        <f t="shared" si="377"/>
        <v>DÜŞÜK RİSK</v>
      </c>
      <c r="AD4340" s="81" t="s">
        <v>5770</v>
      </c>
      <c r="AE4340" s="81" t="s">
        <v>5771</v>
      </c>
      <c r="AF4340" s="252" t="s">
        <v>5772</v>
      </c>
      <c r="AG4340" s="83" t="s">
        <v>5780</v>
      </c>
    </row>
    <row r="4341" spans="1:33" ht="140" x14ac:dyDescent="0.45">
      <c r="A4341" s="152">
        <v>4334</v>
      </c>
      <c r="B4341" s="153">
        <v>45926</v>
      </c>
      <c r="C4341" s="83" t="s">
        <v>66</v>
      </c>
      <c r="D4341" s="81" t="s">
        <v>6752</v>
      </c>
      <c r="E4341" s="154" t="s">
        <v>4756</v>
      </c>
      <c r="F4341" s="154" t="s">
        <v>4756</v>
      </c>
      <c r="G4341" s="83" t="s">
        <v>5829</v>
      </c>
      <c r="H4341" s="83" t="s">
        <v>5830</v>
      </c>
      <c r="I4341" s="83" t="s">
        <v>5831</v>
      </c>
      <c r="J4341" s="83" t="s">
        <v>5832</v>
      </c>
      <c r="K4341" s="83" t="s">
        <v>5785</v>
      </c>
      <c r="L4341" s="84" t="s">
        <v>5864</v>
      </c>
      <c r="M4341" s="84" t="s">
        <v>208</v>
      </c>
      <c r="N4341" s="83">
        <v>3</v>
      </c>
      <c r="O4341" s="83">
        <v>6</v>
      </c>
      <c r="P4341" s="83">
        <v>7</v>
      </c>
      <c r="Q4341" s="253">
        <f t="shared" si="378"/>
        <v>126</v>
      </c>
      <c r="R4341" s="252" t="s">
        <v>5526</v>
      </c>
      <c r="S4341" s="84" t="s">
        <v>5833</v>
      </c>
      <c r="T4341" s="83" t="s">
        <v>5768</v>
      </c>
      <c r="U4341" s="155"/>
      <c r="V4341" s="156" t="s">
        <v>918</v>
      </c>
      <c r="W4341" s="85" t="s">
        <v>558</v>
      </c>
      <c r="X4341" s="156" t="s">
        <v>5769</v>
      </c>
      <c r="Y4341" s="83">
        <v>1</v>
      </c>
      <c r="Z4341" s="83">
        <v>1</v>
      </c>
      <c r="AA4341" s="83">
        <v>3</v>
      </c>
      <c r="AB4341" s="253">
        <f t="shared" si="379"/>
        <v>3</v>
      </c>
      <c r="AC4341" s="252" t="str">
        <f t="shared" si="377"/>
        <v>DÜŞÜK RİSK</v>
      </c>
      <c r="AD4341" s="81" t="s">
        <v>5770</v>
      </c>
      <c r="AE4341" s="81" t="s">
        <v>5771</v>
      </c>
      <c r="AF4341" s="252" t="s">
        <v>5772</v>
      </c>
      <c r="AG4341" s="83" t="s">
        <v>5787</v>
      </c>
    </row>
    <row r="4342" spans="1:33" ht="210" x14ac:dyDescent="0.45">
      <c r="A4342" s="152">
        <v>4335</v>
      </c>
      <c r="B4342" s="153">
        <v>45926</v>
      </c>
      <c r="C4342" s="83" t="s">
        <v>66</v>
      </c>
      <c r="D4342" s="81" t="s">
        <v>6755</v>
      </c>
      <c r="E4342" s="154" t="s">
        <v>4756</v>
      </c>
      <c r="F4342" s="154" t="s">
        <v>4756</v>
      </c>
      <c r="G4342" s="83" t="s">
        <v>5824</v>
      </c>
      <c r="H4342" s="83" t="s">
        <v>5825</v>
      </c>
      <c r="I4342" s="83" t="s">
        <v>5826</v>
      </c>
      <c r="J4342" s="83" t="s">
        <v>5827</v>
      </c>
      <c r="K4342" s="83" t="s">
        <v>5778</v>
      </c>
      <c r="L4342" s="84" t="s">
        <v>5866</v>
      </c>
      <c r="M4342" s="84" t="s">
        <v>208</v>
      </c>
      <c r="N4342" s="83">
        <v>3</v>
      </c>
      <c r="O4342" s="83">
        <v>6</v>
      </c>
      <c r="P4342" s="83">
        <v>15</v>
      </c>
      <c r="Q4342" s="253">
        <f t="shared" si="378"/>
        <v>270</v>
      </c>
      <c r="R4342" s="252" t="s">
        <v>5538</v>
      </c>
      <c r="S4342" s="84" t="s">
        <v>5828</v>
      </c>
      <c r="T4342" s="83" t="s">
        <v>5768</v>
      </c>
      <c r="U4342" s="155"/>
      <c r="V4342" s="156" t="s">
        <v>918</v>
      </c>
      <c r="W4342" s="85" t="s">
        <v>558</v>
      </c>
      <c r="X4342" s="156" t="s">
        <v>5769</v>
      </c>
      <c r="Y4342" s="83">
        <v>0.5</v>
      </c>
      <c r="Z4342" s="83">
        <v>1</v>
      </c>
      <c r="AA4342" s="83">
        <v>7</v>
      </c>
      <c r="AB4342" s="253">
        <f t="shared" si="379"/>
        <v>3.5</v>
      </c>
      <c r="AC4342" s="252" t="str">
        <f t="shared" si="377"/>
        <v>DÜŞÜK RİSK</v>
      </c>
      <c r="AD4342" s="81" t="s">
        <v>5770</v>
      </c>
      <c r="AE4342" s="81" t="s">
        <v>5771</v>
      </c>
      <c r="AF4342" s="252" t="s">
        <v>5772</v>
      </c>
      <c r="AG4342" s="83" t="s">
        <v>5780</v>
      </c>
    </row>
    <row r="4343" spans="1:33" ht="140" x14ac:dyDescent="0.45">
      <c r="A4343" s="152">
        <v>4336</v>
      </c>
      <c r="B4343" s="153">
        <v>45926</v>
      </c>
      <c r="C4343" s="83" t="s">
        <v>66</v>
      </c>
      <c r="D4343" s="81" t="s">
        <v>6756</v>
      </c>
      <c r="E4343" s="154" t="s">
        <v>4756</v>
      </c>
      <c r="F4343" s="154" t="s">
        <v>4756</v>
      </c>
      <c r="G4343" s="83" t="s">
        <v>5834</v>
      </c>
      <c r="H4343" s="83" t="s">
        <v>5835</v>
      </c>
      <c r="I4343" s="83" t="s">
        <v>3288</v>
      </c>
      <c r="J4343" s="83" t="s">
        <v>5836</v>
      </c>
      <c r="K4343" s="83" t="s">
        <v>5785</v>
      </c>
      <c r="L4343" s="84" t="s">
        <v>5867</v>
      </c>
      <c r="M4343" s="84" t="s">
        <v>208</v>
      </c>
      <c r="N4343" s="83">
        <v>3</v>
      </c>
      <c r="O4343" s="83">
        <v>3</v>
      </c>
      <c r="P4343" s="83">
        <v>7</v>
      </c>
      <c r="Q4343" s="253">
        <f t="shared" si="378"/>
        <v>63</v>
      </c>
      <c r="R4343" s="252" t="s">
        <v>5516</v>
      </c>
      <c r="S4343" s="84" t="s">
        <v>5837</v>
      </c>
      <c r="T4343" s="83" t="s">
        <v>5768</v>
      </c>
      <c r="U4343" s="155"/>
      <c r="V4343" s="156" t="s">
        <v>918</v>
      </c>
      <c r="W4343" s="85" t="s">
        <v>558</v>
      </c>
      <c r="X4343" s="156" t="s">
        <v>5769</v>
      </c>
      <c r="Y4343" s="83">
        <v>1</v>
      </c>
      <c r="Z4343" s="83">
        <v>1</v>
      </c>
      <c r="AA4343" s="83">
        <v>3</v>
      </c>
      <c r="AB4343" s="253">
        <f t="shared" si="379"/>
        <v>3</v>
      </c>
      <c r="AC4343" s="252" t="str">
        <f t="shared" si="377"/>
        <v>DÜŞÜK RİSK</v>
      </c>
      <c r="AD4343" s="81" t="s">
        <v>5770</v>
      </c>
      <c r="AE4343" s="81" t="s">
        <v>5771</v>
      </c>
      <c r="AF4343" s="252" t="s">
        <v>5772</v>
      </c>
      <c r="AG4343" s="83" t="s">
        <v>5773</v>
      </c>
    </row>
    <row r="4344" spans="1:33" ht="140" x14ac:dyDescent="0.45">
      <c r="A4344" s="152">
        <v>4337</v>
      </c>
      <c r="B4344" s="153">
        <v>45926</v>
      </c>
      <c r="C4344" s="83" t="s">
        <v>66</v>
      </c>
      <c r="D4344" s="81" t="s">
        <v>6757</v>
      </c>
      <c r="E4344" s="154" t="s">
        <v>4756</v>
      </c>
      <c r="F4344" s="154" t="s">
        <v>4756</v>
      </c>
      <c r="G4344" s="83" t="s">
        <v>5838</v>
      </c>
      <c r="H4344" s="83" t="s">
        <v>5839</v>
      </c>
      <c r="I4344" s="83" t="s">
        <v>5840</v>
      </c>
      <c r="J4344" s="83" t="s">
        <v>5841</v>
      </c>
      <c r="K4344" s="83" t="s">
        <v>5778</v>
      </c>
      <c r="L4344" s="84" t="s">
        <v>5869</v>
      </c>
      <c r="M4344" s="84" t="s">
        <v>208</v>
      </c>
      <c r="N4344" s="83">
        <v>3</v>
      </c>
      <c r="O4344" s="83">
        <v>6</v>
      </c>
      <c r="P4344" s="83">
        <v>15</v>
      </c>
      <c r="Q4344" s="253">
        <f t="shared" si="378"/>
        <v>270</v>
      </c>
      <c r="R4344" s="252" t="s">
        <v>5538</v>
      </c>
      <c r="S4344" s="84" t="s">
        <v>5842</v>
      </c>
      <c r="T4344" s="83" t="s">
        <v>5768</v>
      </c>
      <c r="U4344" s="155"/>
      <c r="V4344" s="156" t="s">
        <v>918</v>
      </c>
      <c r="W4344" s="85" t="s">
        <v>558</v>
      </c>
      <c r="X4344" s="156" t="s">
        <v>5769</v>
      </c>
      <c r="Y4344" s="83">
        <v>0.5</v>
      </c>
      <c r="Z4344" s="83">
        <v>1</v>
      </c>
      <c r="AA4344" s="83">
        <v>7</v>
      </c>
      <c r="AB4344" s="253">
        <f t="shared" si="379"/>
        <v>3.5</v>
      </c>
      <c r="AC4344" s="252" t="str">
        <f t="shared" si="377"/>
        <v>DÜŞÜK RİSK</v>
      </c>
      <c r="AD4344" s="81" t="s">
        <v>5770</v>
      </c>
      <c r="AE4344" s="81" t="s">
        <v>5771</v>
      </c>
      <c r="AF4344" s="252" t="s">
        <v>5772</v>
      </c>
      <c r="AG4344" s="83" t="s">
        <v>5780</v>
      </c>
    </row>
    <row r="4345" spans="1:33" ht="140" x14ac:dyDescent="0.45">
      <c r="A4345" s="152">
        <v>4338</v>
      </c>
      <c r="B4345" s="153">
        <v>45926</v>
      </c>
      <c r="C4345" s="81" t="s">
        <v>66</v>
      </c>
      <c r="D4345" s="81" t="s">
        <v>6757</v>
      </c>
      <c r="E4345" s="154" t="s">
        <v>4756</v>
      </c>
      <c r="F4345" s="154" t="s">
        <v>4756</v>
      </c>
      <c r="G4345" s="83" t="s">
        <v>5843</v>
      </c>
      <c r="H4345" s="83" t="s">
        <v>5844</v>
      </c>
      <c r="I4345" s="83" t="s">
        <v>5845</v>
      </c>
      <c r="J4345" s="83" t="s">
        <v>5846</v>
      </c>
      <c r="K4345" s="83" t="s">
        <v>5785</v>
      </c>
      <c r="L4345" s="84" t="s">
        <v>5871</v>
      </c>
      <c r="M4345" s="84" t="s">
        <v>208</v>
      </c>
      <c r="N4345" s="83">
        <v>3</v>
      </c>
      <c r="O4345" s="83">
        <v>3</v>
      </c>
      <c r="P4345" s="83">
        <v>15</v>
      </c>
      <c r="Q4345" s="253">
        <f t="shared" si="378"/>
        <v>135</v>
      </c>
      <c r="R4345" s="252" t="s">
        <v>5526</v>
      </c>
      <c r="S4345" s="84" t="s">
        <v>5847</v>
      </c>
      <c r="T4345" s="83" t="s">
        <v>5768</v>
      </c>
      <c r="U4345" s="155"/>
      <c r="V4345" s="156" t="s">
        <v>918</v>
      </c>
      <c r="W4345" s="85" t="s">
        <v>558</v>
      </c>
      <c r="X4345" s="156" t="s">
        <v>5769</v>
      </c>
      <c r="Y4345" s="83">
        <v>0.5</v>
      </c>
      <c r="Z4345" s="83">
        <v>1</v>
      </c>
      <c r="AA4345" s="83">
        <v>7</v>
      </c>
      <c r="AB4345" s="253">
        <f t="shared" si="379"/>
        <v>3.5</v>
      </c>
      <c r="AC4345" s="252" t="str">
        <f t="shared" si="377"/>
        <v>DÜŞÜK RİSK</v>
      </c>
      <c r="AD4345" s="81" t="s">
        <v>5770</v>
      </c>
      <c r="AE4345" s="81" t="s">
        <v>5771</v>
      </c>
      <c r="AF4345" s="252" t="s">
        <v>5772</v>
      </c>
      <c r="AG4345" s="83" t="s">
        <v>5787</v>
      </c>
    </row>
    <row r="4346" spans="1:33" ht="140" x14ac:dyDescent="0.45">
      <c r="A4346" s="152">
        <v>4339</v>
      </c>
      <c r="B4346" s="153">
        <v>45926</v>
      </c>
      <c r="C4346" s="83" t="s">
        <v>66</v>
      </c>
      <c r="D4346" s="81" t="s">
        <v>6757</v>
      </c>
      <c r="E4346" s="154" t="s">
        <v>4756</v>
      </c>
      <c r="F4346" s="154" t="s">
        <v>4756</v>
      </c>
      <c r="G4346" s="83" t="s">
        <v>5848</v>
      </c>
      <c r="H4346" s="83" t="s">
        <v>5849</v>
      </c>
      <c r="I4346" s="83" t="s">
        <v>5850</v>
      </c>
      <c r="J4346" s="83" t="s">
        <v>5851</v>
      </c>
      <c r="K4346" s="83" t="s">
        <v>5785</v>
      </c>
      <c r="L4346" s="84" t="s">
        <v>5972</v>
      </c>
      <c r="M4346" s="84" t="s">
        <v>208</v>
      </c>
      <c r="N4346" s="83">
        <v>3</v>
      </c>
      <c r="O4346" s="83">
        <v>3</v>
      </c>
      <c r="P4346" s="83">
        <v>7</v>
      </c>
      <c r="Q4346" s="253">
        <f t="shared" si="378"/>
        <v>63</v>
      </c>
      <c r="R4346" s="252" t="s">
        <v>5516</v>
      </c>
      <c r="S4346" s="84" t="s">
        <v>5852</v>
      </c>
      <c r="T4346" s="83" t="s">
        <v>5768</v>
      </c>
      <c r="U4346" s="155"/>
      <c r="V4346" s="156" t="s">
        <v>918</v>
      </c>
      <c r="W4346" s="85" t="s">
        <v>558</v>
      </c>
      <c r="X4346" s="156" t="s">
        <v>5769</v>
      </c>
      <c r="Y4346" s="83">
        <v>1</v>
      </c>
      <c r="Z4346" s="83">
        <v>1</v>
      </c>
      <c r="AA4346" s="83">
        <v>3</v>
      </c>
      <c r="AB4346" s="253">
        <f t="shared" si="379"/>
        <v>3</v>
      </c>
      <c r="AC4346" s="252" t="str">
        <f t="shared" si="377"/>
        <v>DÜŞÜK RİSK</v>
      </c>
      <c r="AD4346" s="81" t="s">
        <v>5770</v>
      </c>
      <c r="AE4346" s="81" t="s">
        <v>5771</v>
      </c>
      <c r="AF4346" s="252" t="s">
        <v>5772</v>
      </c>
      <c r="AG4346" s="83" t="s">
        <v>5787</v>
      </c>
    </row>
    <row r="4347" spans="1:33" ht="157.5" x14ac:dyDescent="0.45">
      <c r="A4347" s="152">
        <v>4340</v>
      </c>
      <c r="B4347" s="153">
        <v>45926</v>
      </c>
      <c r="C4347" s="81" t="s">
        <v>66</v>
      </c>
      <c r="D4347" s="81" t="s">
        <v>6757</v>
      </c>
      <c r="E4347" s="154" t="s">
        <v>4756</v>
      </c>
      <c r="F4347" s="154" t="s">
        <v>4756</v>
      </c>
      <c r="G4347" s="83" t="s">
        <v>5853</v>
      </c>
      <c r="H4347" s="83" t="s">
        <v>5854</v>
      </c>
      <c r="I4347" s="83" t="s">
        <v>5855</v>
      </c>
      <c r="J4347" s="83" t="s">
        <v>5856</v>
      </c>
      <c r="K4347" s="83" t="s">
        <v>5766</v>
      </c>
      <c r="L4347" s="84" t="s">
        <v>5872</v>
      </c>
      <c r="M4347" s="84" t="s">
        <v>208</v>
      </c>
      <c r="N4347" s="83">
        <v>3</v>
      </c>
      <c r="O4347" s="83">
        <v>3</v>
      </c>
      <c r="P4347" s="83">
        <v>40</v>
      </c>
      <c r="Q4347" s="253">
        <f t="shared" si="378"/>
        <v>360</v>
      </c>
      <c r="R4347" s="252" t="s">
        <v>5538</v>
      </c>
      <c r="S4347" s="84" t="s">
        <v>5857</v>
      </c>
      <c r="T4347" s="83" t="s">
        <v>5768</v>
      </c>
      <c r="U4347" s="155"/>
      <c r="V4347" s="156" t="s">
        <v>918</v>
      </c>
      <c r="W4347" s="85" t="s">
        <v>558</v>
      </c>
      <c r="X4347" s="156" t="s">
        <v>5769</v>
      </c>
      <c r="Y4347" s="83">
        <v>0.5</v>
      </c>
      <c r="Z4347" s="83">
        <v>1</v>
      </c>
      <c r="AA4347" s="83">
        <v>15</v>
      </c>
      <c r="AB4347" s="253">
        <f t="shared" si="379"/>
        <v>7.5</v>
      </c>
      <c r="AC4347" s="252" t="str">
        <f t="shared" si="377"/>
        <v>DÜŞÜK RİSK</v>
      </c>
      <c r="AD4347" s="81" t="s">
        <v>5770</v>
      </c>
      <c r="AE4347" s="81" t="s">
        <v>5771</v>
      </c>
      <c r="AF4347" s="252" t="s">
        <v>5772</v>
      </c>
      <c r="AG4347" s="83" t="s">
        <v>5813</v>
      </c>
    </row>
    <row r="4348" spans="1:33" ht="140" x14ac:dyDescent="0.45">
      <c r="A4348" s="152">
        <v>4341</v>
      </c>
      <c r="B4348" s="153">
        <v>45926</v>
      </c>
      <c r="C4348" s="83" t="s">
        <v>66</v>
      </c>
      <c r="D4348" s="81" t="s">
        <v>6757</v>
      </c>
      <c r="E4348" s="154" t="s">
        <v>4756</v>
      </c>
      <c r="F4348" s="154" t="s">
        <v>4756</v>
      </c>
      <c r="G4348" s="83" t="s">
        <v>5838</v>
      </c>
      <c r="H4348" s="83" t="s">
        <v>5839</v>
      </c>
      <c r="I4348" s="83" t="s">
        <v>5840</v>
      </c>
      <c r="J4348" s="83" t="s">
        <v>5841</v>
      </c>
      <c r="K4348" s="83" t="s">
        <v>5778</v>
      </c>
      <c r="L4348" s="84" t="s">
        <v>5873</v>
      </c>
      <c r="M4348" s="84" t="s">
        <v>208</v>
      </c>
      <c r="N4348" s="83">
        <v>3</v>
      </c>
      <c r="O4348" s="83">
        <v>6</v>
      </c>
      <c r="P4348" s="83">
        <v>15</v>
      </c>
      <c r="Q4348" s="253">
        <f t="shared" si="378"/>
        <v>270</v>
      </c>
      <c r="R4348" s="252" t="s">
        <v>5538</v>
      </c>
      <c r="S4348" s="84" t="s">
        <v>5842</v>
      </c>
      <c r="T4348" s="83" t="s">
        <v>5768</v>
      </c>
      <c r="U4348" s="155"/>
      <c r="V4348" s="156" t="s">
        <v>918</v>
      </c>
      <c r="W4348" s="85" t="s">
        <v>558</v>
      </c>
      <c r="X4348" s="156" t="s">
        <v>5769</v>
      </c>
      <c r="Y4348" s="83">
        <v>0.5</v>
      </c>
      <c r="Z4348" s="83">
        <v>1</v>
      </c>
      <c r="AA4348" s="83">
        <v>7</v>
      </c>
      <c r="AB4348" s="253">
        <f t="shared" si="379"/>
        <v>3.5</v>
      </c>
      <c r="AC4348" s="252" t="str">
        <f t="shared" si="377"/>
        <v>DÜŞÜK RİSK</v>
      </c>
      <c r="AD4348" s="81" t="s">
        <v>5770</v>
      </c>
      <c r="AE4348" s="81" t="s">
        <v>5771</v>
      </c>
      <c r="AF4348" s="252" t="s">
        <v>5772</v>
      </c>
      <c r="AG4348" s="83" t="s">
        <v>5780</v>
      </c>
    </row>
    <row r="4349" spans="1:33" ht="140" x14ac:dyDescent="0.45">
      <c r="A4349" s="152">
        <v>4342</v>
      </c>
      <c r="B4349" s="153">
        <v>45926</v>
      </c>
      <c r="C4349" s="81" t="s">
        <v>66</v>
      </c>
      <c r="D4349" s="81" t="s">
        <v>6755</v>
      </c>
      <c r="E4349" s="154" t="s">
        <v>4756</v>
      </c>
      <c r="F4349" s="154" t="s">
        <v>4756</v>
      </c>
      <c r="G4349" s="83" t="s">
        <v>5858</v>
      </c>
      <c r="H4349" s="83" t="s">
        <v>5835</v>
      </c>
      <c r="I4349" s="83" t="s">
        <v>3288</v>
      </c>
      <c r="J4349" s="83" t="s">
        <v>5836</v>
      </c>
      <c r="K4349" s="83" t="s">
        <v>5766</v>
      </c>
      <c r="L4349" s="84" t="s">
        <v>5973</v>
      </c>
      <c r="M4349" s="84" t="s">
        <v>208</v>
      </c>
      <c r="N4349" s="83">
        <v>3</v>
      </c>
      <c r="O4349" s="83">
        <v>3</v>
      </c>
      <c r="P4349" s="83">
        <v>40</v>
      </c>
      <c r="Q4349" s="253">
        <f t="shared" si="378"/>
        <v>360</v>
      </c>
      <c r="R4349" s="252" t="s">
        <v>5538</v>
      </c>
      <c r="S4349" s="84" t="s">
        <v>5859</v>
      </c>
      <c r="T4349" s="83" t="s">
        <v>5768</v>
      </c>
      <c r="U4349" s="155"/>
      <c r="V4349" s="156" t="s">
        <v>918</v>
      </c>
      <c r="W4349" s="85" t="s">
        <v>558</v>
      </c>
      <c r="X4349" s="156" t="s">
        <v>5769</v>
      </c>
      <c r="Y4349" s="83">
        <v>0.5</v>
      </c>
      <c r="Z4349" s="83">
        <v>1</v>
      </c>
      <c r="AA4349" s="83">
        <v>15</v>
      </c>
      <c r="AB4349" s="253">
        <f t="shared" si="379"/>
        <v>7.5</v>
      </c>
      <c r="AC4349" s="252" t="str">
        <f t="shared" si="377"/>
        <v>DÜŞÜK RİSK</v>
      </c>
      <c r="AD4349" s="81" t="s">
        <v>5770</v>
      </c>
      <c r="AE4349" s="81" t="s">
        <v>5771</v>
      </c>
      <c r="AF4349" s="252" t="s">
        <v>5772</v>
      </c>
      <c r="AG4349" s="83" t="s">
        <v>5773</v>
      </c>
    </row>
    <row r="4350" spans="1:33" ht="140" x14ac:dyDescent="0.45">
      <c r="A4350" s="152">
        <v>4343</v>
      </c>
      <c r="B4350" s="153">
        <v>45926</v>
      </c>
      <c r="C4350" s="83" t="s">
        <v>66</v>
      </c>
      <c r="D4350" s="81" t="s">
        <v>6752</v>
      </c>
      <c r="E4350" s="154" t="s">
        <v>4756</v>
      </c>
      <c r="F4350" s="154" t="s">
        <v>4756</v>
      </c>
      <c r="G4350" s="83" t="s">
        <v>5829</v>
      </c>
      <c r="H4350" s="83" t="s">
        <v>5830</v>
      </c>
      <c r="I4350" s="83" t="s">
        <v>5831</v>
      </c>
      <c r="J4350" s="83" t="s">
        <v>5832</v>
      </c>
      <c r="K4350" s="83" t="s">
        <v>5785</v>
      </c>
      <c r="L4350" s="84" t="s">
        <v>5874</v>
      </c>
      <c r="M4350" s="84" t="s">
        <v>208</v>
      </c>
      <c r="N4350" s="83">
        <v>3</v>
      </c>
      <c r="O4350" s="83">
        <v>6</v>
      </c>
      <c r="P4350" s="83">
        <v>7</v>
      </c>
      <c r="Q4350" s="253">
        <f t="shared" si="378"/>
        <v>126</v>
      </c>
      <c r="R4350" s="252" t="s">
        <v>5526</v>
      </c>
      <c r="S4350" s="84" t="s">
        <v>5833</v>
      </c>
      <c r="T4350" s="83" t="s">
        <v>5768</v>
      </c>
      <c r="U4350" s="155"/>
      <c r="V4350" s="156" t="s">
        <v>918</v>
      </c>
      <c r="W4350" s="85" t="s">
        <v>558</v>
      </c>
      <c r="X4350" s="156" t="s">
        <v>5769</v>
      </c>
      <c r="Y4350" s="83">
        <v>1</v>
      </c>
      <c r="Z4350" s="83">
        <v>1</v>
      </c>
      <c r="AA4350" s="83">
        <v>3</v>
      </c>
      <c r="AB4350" s="253">
        <f t="shared" si="379"/>
        <v>3</v>
      </c>
      <c r="AC4350" s="252" t="str">
        <f t="shared" si="377"/>
        <v>DÜŞÜK RİSK</v>
      </c>
      <c r="AD4350" s="81" t="s">
        <v>5770</v>
      </c>
      <c r="AE4350" s="81" t="s">
        <v>5771</v>
      </c>
      <c r="AF4350" s="252" t="s">
        <v>5772</v>
      </c>
      <c r="AG4350" s="83" t="s">
        <v>5787</v>
      </c>
    </row>
    <row r="4351" spans="1:33" ht="140" x14ac:dyDescent="0.45">
      <c r="A4351" s="152">
        <v>4344</v>
      </c>
      <c r="B4351" s="153">
        <v>45926</v>
      </c>
      <c r="C4351" s="81" t="s">
        <v>66</v>
      </c>
      <c r="D4351" s="81" t="s">
        <v>6757</v>
      </c>
      <c r="E4351" s="154" t="s">
        <v>4756</v>
      </c>
      <c r="F4351" s="154" t="s">
        <v>4756</v>
      </c>
      <c r="G4351" s="83" t="s">
        <v>5843</v>
      </c>
      <c r="H4351" s="83" t="s">
        <v>5844</v>
      </c>
      <c r="I4351" s="83" t="s">
        <v>5845</v>
      </c>
      <c r="J4351" s="83" t="s">
        <v>5846</v>
      </c>
      <c r="K4351" s="83" t="s">
        <v>5785</v>
      </c>
      <c r="L4351" s="84" t="s">
        <v>5875</v>
      </c>
      <c r="M4351" s="84" t="s">
        <v>208</v>
      </c>
      <c r="N4351" s="83">
        <v>3</v>
      </c>
      <c r="O4351" s="83">
        <v>3</v>
      </c>
      <c r="P4351" s="83">
        <v>15</v>
      </c>
      <c r="Q4351" s="253">
        <f t="shared" si="378"/>
        <v>135</v>
      </c>
      <c r="R4351" s="252" t="s">
        <v>5526</v>
      </c>
      <c r="S4351" s="84" t="s">
        <v>5847</v>
      </c>
      <c r="T4351" s="83" t="s">
        <v>5768</v>
      </c>
      <c r="U4351" s="155"/>
      <c r="V4351" s="156" t="s">
        <v>918</v>
      </c>
      <c r="W4351" s="85" t="s">
        <v>558</v>
      </c>
      <c r="X4351" s="156" t="s">
        <v>5769</v>
      </c>
      <c r="Y4351" s="83">
        <v>0.5</v>
      </c>
      <c r="Z4351" s="83">
        <v>1</v>
      </c>
      <c r="AA4351" s="83">
        <v>7</v>
      </c>
      <c r="AB4351" s="253">
        <f t="shared" si="379"/>
        <v>3.5</v>
      </c>
      <c r="AC4351" s="252" t="str">
        <f t="shared" si="377"/>
        <v>DÜŞÜK RİSK</v>
      </c>
      <c r="AD4351" s="81" t="s">
        <v>5770</v>
      </c>
      <c r="AE4351" s="81" t="s">
        <v>5771</v>
      </c>
      <c r="AF4351" s="252" t="s">
        <v>5772</v>
      </c>
      <c r="AG4351" s="83" t="s">
        <v>5787</v>
      </c>
    </row>
    <row r="4352" spans="1:33" ht="140" x14ac:dyDescent="0.45">
      <c r="A4352" s="152">
        <v>4345</v>
      </c>
      <c r="B4352" s="153">
        <v>45926</v>
      </c>
      <c r="C4352" s="83" t="s">
        <v>66</v>
      </c>
      <c r="D4352" s="81" t="s">
        <v>6757</v>
      </c>
      <c r="E4352" s="154" t="s">
        <v>4756</v>
      </c>
      <c r="F4352" s="154" t="s">
        <v>4756</v>
      </c>
      <c r="G4352" s="83" t="s">
        <v>5838</v>
      </c>
      <c r="H4352" s="83" t="s">
        <v>5839</v>
      </c>
      <c r="I4352" s="83" t="s">
        <v>5840</v>
      </c>
      <c r="J4352" s="83" t="s">
        <v>5841</v>
      </c>
      <c r="K4352" s="83" t="s">
        <v>5778</v>
      </c>
      <c r="L4352" s="84" t="s">
        <v>5876</v>
      </c>
      <c r="M4352" s="84" t="s">
        <v>208</v>
      </c>
      <c r="N4352" s="83">
        <v>3</v>
      </c>
      <c r="O4352" s="83">
        <v>6</v>
      </c>
      <c r="P4352" s="83">
        <v>15</v>
      </c>
      <c r="Q4352" s="253">
        <f t="shared" si="378"/>
        <v>270</v>
      </c>
      <c r="R4352" s="252" t="s">
        <v>5538</v>
      </c>
      <c r="S4352" s="84" t="s">
        <v>5842</v>
      </c>
      <c r="T4352" s="83" t="s">
        <v>5768</v>
      </c>
      <c r="U4352" s="155"/>
      <c r="V4352" s="156" t="s">
        <v>918</v>
      </c>
      <c r="W4352" s="85" t="s">
        <v>558</v>
      </c>
      <c r="X4352" s="156" t="s">
        <v>5769</v>
      </c>
      <c r="Y4352" s="83">
        <v>0.5</v>
      </c>
      <c r="Z4352" s="83">
        <v>1</v>
      </c>
      <c r="AA4352" s="83">
        <v>7</v>
      </c>
      <c r="AB4352" s="253">
        <f t="shared" si="379"/>
        <v>3.5</v>
      </c>
      <c r="AC4352" s="252" t="str">
        <f t="shared" si="377"/>
        <v>DÜŞÜK RİSK</v>
      </c>
      <c r="AD4352" s="81" t="s">
        <v>5770</v>
      </c>
      <c r="AE4352" s="81" t="s">
        <v>5771</v>
      </c>
      <c r="AF4352" s="252" t="s">
        <v>5772</v>
      </c>
      <c r="AG4352" s="83" t="s">
        <v>5780</v>
      </c>
    </row>
    <row r="4353" spans="1:33" ht="140" x14ac:dyDescent="0.45">
      <c r="A4353" s="152">
        <v>4346</v>
      </c>
      <c r="B4353" s="153">
        <v>45926</v>
      </c>
      <c r="C4353" s="83" t="s">
        <v>66</v>
      </c>
      <c r="D4353" s="81" t="s">
        <v>6757</v>
      </c>
      <c r="E4353" s="154" t="s">
        <v>4756</v>
      </c>
      <c r="F4353" s="154" t="s">
        <v>4756</v>
      </c>
      <c r="G4353" s="83" t="s">
        <v>5860</v>
      </c>
      <c r="H4353" s="83" t="s">
        <v>5849</v>
      </c>
      <c r="I4353" s="83" t="s">
        <v>5850</v>
      </c>
      <c r="J4353" s="83" t="s">
        <v>5851</v>
      </c>
      <c r="K4353" s="83" t="s">
        <v>5785</v>
      </c>
      <c r="L4353" s="84" t="s">
        <v>5974</v>
      </c>
      <c r="M4353" s="84" t="s">
        <v>208</v>
      </c>
      <c r="N4353" s="83">
        <v>3</v>
      </c>
      <c r="O4353" s="83">
        <v>3</v>
      </c>
      <c r="P4353" s="83">
        <v>7</v>
      </c>
      <c r="Q4353" s="253">
        <f t="shared" si="378"/>
        <v>63</v>
      </c>
      <c r="R4353" s="252" t="s">
        <v>5516</v>
      </c>
      <c r="S4353" s="84" t="s">
        <v>5861</v>
      </c>
      <c r="T4353" s="83" t="s">
        <v>5768</v>
      </c>
      <c r="U4353" s="155"/>
      <c r="V4353" s="156" t="s">
        <v>918</v>
      </c>
      <c r="W4353" s="85" t="s">
        <v>558</v>
      </c>
      <c r="X4353" s="156" t="s">
        <v>5769</v>
      </c>
      <c r="Y4353" s="83">
        <v>1</v>
      </c>
      <c r="Z4353" s="83">
        <v>1</v>
      </c>
      <c r="AA4353" s="83">
        <v>3</v>
      </c>
      <c r="AB4353" s="253">
        <f t="shared" si="379"/>
        <v>3</v>
      </c>
      <c r="AC4353" s="252" t="str">
        <f t="shared" si="377"/>
        <v>DÜŞÜK RİSK</v>
      </c>
      <c r="AD4353" s="81" t="s">
        <v>5770</v>
      </c>
      <c r="AE4353" s="81" t="s">
        <v>5771</v>
      </c>
      <c r="AF4353" s="252" t="s">
        <v>5772</v>
      </c>
      <c r="AG4353" s="83" t="s">
        <v>5787</v>
      </c>
    </row>
    <row r="4354" spans="1:33" ht="140" x14ac:dyDescent="0.45">
      <c r="A4354" s="152">
        <v>4347</v>
      </c>
      <c r="B4354" s="153">
        <v>45926</v>
      </c>
      <c r="C4354" s="83" t="s">
        <v>66</v>
      </c>
      <c r="D4354" s="81" t="s">
        <v>6757</v>
      </c>
      <c r="E4354" s="154" t="s">
        <v>4756</v>
      </c>
      <c r="F4354" s="154" t="s">
        <v>4756</v>
      </c>
      <c r="G4354" s="83" t="s">
        <v>5838</v>
      </c>
      <c r="H4354" s="83" t="s">
        <v>5839</v>
      </c>
      <c r="I4354" s="83" t="s">
        <v>5840</v>
      </c>
      <c r="J4354" s="83" t="s">
        <v>5841</v>
      </c>
      <c r="K4354" s="83" t="s">
        <v>5778</v>
      </c>
      <c r="L4354" s="84" t="s">
        <v>5878</v>
      </c>
      <c r="M4354" s="84" t="s">
        <v>208</v>
      </c>
      <c r="N4354" s="83">
        <v>3</v>
      </c>
      <c r="O4354" s="83">
        <v>3</v>
      </c>
      <c r="P4354" s="83">
        <v>15</v>
      </c>
      <c r="Q4354" s="253">
        <f t="shared" si="378"/>
        <v>135</v>
      </c>
      <c r="R4354" s="252" t="s">
        <v>5526</v>
      </c>
      <c r="S4354" s="84" t="s">
        <v>5842</v>
      </c>
      <c r="T4354" s="83" t="s">
        <v>5768</v>
      </c>
      <c r="U4354" s="155"/>
      <c r="V4354" s="156" t="s">
        <v>918</v>
      </c>
      <c r="W4354" s="85" t="s">
        <v>558</v>
      </c>
      <c r="X4354" s="156" t="s">
        <v>5769</v>
      </c>
      <c r="Y4354" s="83">
        <v>0.5</v>
      </c>
      <c r="Z4354" s="83">
        <v>1</v>
      </c>
      <c r="AA4354" s="83">
        <v>7</v>
      </c>
      <c r="AB4354" s="253">
        <f t="shared" si="379"/>
        <v>3.5</v>
      </c>
      <c r="AC4354" s="252" t="str">
        <f t="shared" si="377"/>
        <v>DÜŞÜK RİSK</v>
      </c>
      <c r="AD4354" s="81" t="s">
        <v>5770</v>
      </c>
      <c r="AE4354" s="81" t="s">
        <v>5771</v>
      </c>
      <c r="AF4354" s="252" t="s">
        <v>5772</v>
      </c>
      <c r="AG4354" s="83" t="s">
        <v>5780</v>
      </c>
    </row>
    <row r="4355" spans="1:33" ht="140" x14ac:dyDescent="0.45">
      <c r="A4355" s="152">
        <v>4348</v>
      </c>
      <c r="B4355" s="153">
        <v>46168</v>
      </c>
      <c r="C4355" s="81" t="s">
        <v>66</v>
      </c>
      <c r="D4355" s="81" t="s">
        <v>6757</v>
      </c>
      <c r="E4355" s="154" t="s">
        <v>4756</v>
      </c>
      <c r="F4355" s="154" t="s">
        <v>4756</v>
      </c>
      <c r="G4355" s="83" t="s">
        <v>5843</v>
      </c>
      <c r="H4355" s="83" t="s">
        <v>5844</v>
      </c>
      <c r="I4355" s="83" t="s">
        <v>5845</v>
      </c>
      <c r="J4355" s="83" t="s">
        <v>5846</v>
      </c>
      <c r="K4355" s="83" t="s">
        <v>5785</v>
      </c>
      <c r="L4355" s="84" t="s">
        <v>5879</v>
      </c>
      <c r="M4355" s="84" t="s">
        <v>208</v>
      </c>
      <c r="N4355" s="83">
        <v>3</v>
      </c>
      <c r="O4355" s="83">
        <v>3</v>
      </c>
      <c r="P4355" s="83">
        <v>15</v>
      </c>
      <c r="Q4355" s="253">
        <f t="shared" si="378"/>
        <v>135</v>
      </c>
      <c r="R4355" s="252" t="s">
        <v>5526</v>
      </c>
      <c r="S4355" s="84" t="s">
        <v>5847</v>
      </c>
      <c r="T4355" s="83" t="s">
        <v>5768</v>
      </c>
      <c r="U4355" s="155"/>
      <c r="V4355" s="156" t="s">
        <v>918</v>
      </c>
      <c r="W4355" s="85" t="s">
        <v>558</v>
      </c>
      <c r="X4355" s="156" t="s">
        <v>5769</v>
      </c>
      <c r="Y4355" s="83">
        <v>0.5</v>
      </c>
      <c r="Z4355" s="83">
        <v>1</v>
      </c>
      <c r="AA4355" s="83">
        <v>7</v>
      </c>
      <c r="AB4355" s="253">
        <f t="shared" si="379"/>
        <v>3.5</v>
      </c>
      <c r="AC4355" s="252" t="str">
        <f t="shared" si="377"/>
        <v>DÜŞÜK RİSK</v>
      </c>
      <c r="AD4355" s="81" t="s">
        <v>5770</v>
      </c>
      <c r="AE4355" s="81" t="s">
        <v>5771</v>
      </c>
      <c r="AF4355" s="252" t="s">
        <v>5772</v>
      </c>
      <c r="AG4355" s="83" t="s">
        <v>5787</v>
      </c>
    </row>
    <row r="4356" spans="1:33" ht="227.5" x14ac:dyDescent="0.45">
      <c r="A4356" s="152">
        <v>4349</v>
      </c>
      <c r="B4356" s="153">
        <v>46168</v>
      </c>
      <c r="C4356" s="81" t="s">
        <v>66</v>
      </c>
      <c r="D4356" s="81" t="s">
        <v>6757</v>
      </c>
      <c r="E4356" s="154" t="s">
        <v>4756</v>
      </c>
      <c r="F4356" s="154" t="s">
        <v>4756</v>
      </c>
      <c r="G4356" s="83" t="s">
        <v>5853</v>
      </c>
      <c r="H4356" s="83" t="s">
        <v>5854</v>
      </c>
      <c r="I4356" s="83" t="s">
        <v>5855</v>
      </c>
      <c r="J4356" s="83" t="s">
        <v>5856</v>
      </c>
      <c r="K4356" s="83" t="s">
        <v>5766</v>
      </c>
      <c r="L4356" s="84" t="s">
        <v>5880</v>
      </c>
      <c r="M4356" s="84" t="s">
        <v>208</v>
      </c>
      <c r="N4356" s="83">
        <v>3</v>
      </c>
      <c r="O4356" s="83">
        <v>3</v>
      </c>
      <c r="P4356" s="83">
        <v>7</v>
      </c>
      <c r="Q4356" s="253">
        <f t="shared" si="378"/>
        <v>63</v>
      </c>
      <c r="R4356" s="252" t="s">
        <v>5516</v>
      </c>
      <c r="S4356" s="84" t="s">
        <v>5857</v>
      </c>
      <c r="T4356" s="83" t="s">
        <v>5768</v>
      </c>
      <c r="U4356" s="155"/>
      <c r="V4356" s="156" t="s">
        <v>918</v>
      </c>
      <c r="W4356" s="85" t="s">
        <v>558</v>
      </c>
      <c r="X4356" s="156" t="s">
        <v>5769</v>
      </c>
      <c r="Y4356" s="83">
        <v>1</v>
      </c>
      <c r="Z4356" s="83">
        <v>1</v>
      </c>
      <c r="AA4356" s="83">
        <v>3</v>
      </c>
      <c r="AB4356" s="253">
        <f t="shared" si="379"/>
        <v>3</v>
      </c>
      <c r="AC4356" s="252" t="str">
        <f t="shared" si="377"/>
        <v>DÜŞÜK RİSK</v>
      </c>
      <c r="AD4356" s="81" t="s">
        <v>5770</v>
      </c>
      <c r="AE4356" s="81" t="s">
        <v>5771</v>
      </c>
      <c r="AF4356" s="252" t="s">
        <v>5772</v>
      </c>
      <c r="AG4356" s="83" t="s">
        <v>5813</v>
      </c>
    </row>
    <row r="4357" spans="1:33" ht="140" x14ac:dyDescent="0.45">
      <c r="A4357" s="152">
        <v>4350</v>
      </c>
      <c r="B4357" s="153">
        <v>46168</v>
      </c>
      <c r="C4357" s="83" t="s">
        <v>66</v>
      </c>
      <c r="D4357" s="81" t="s">
        <v>6757</v>
      </c>
      <c r="E4357" s="154" t="s">
        <v>4756</v>
      </c>
      <c r="F4357" s="154" t="s">
        <v>4756</v>
      </c>
      <c r="G4357" s="83" t="s">
        <v>5838</v>
      </c>
      <c r="H4357" s="83" t="s">
        <v>5839</v>
      </c>
      <c r="I4357" s="83" t="s">
        <v>5840</v>
      </c>
      <c r="J4357" s="83" t="s">
        <v>5841</v>
      </c>
      <c r="K4357" s="83" t="s">
        <v>5778</v>
      </c>
      <c r="L4357" s="84" t="s">
        <v>5975</v>
      </c>
      <c r="M4357" s="84" t="s">
        <v>208</v>
      </c>
      <c r="N4357" s="83">
        <v>3</v>
      </c>
      <c r="O4357" s="83">
        <v>3</v>
      </c>
      <c r="P4357" s="83">
        <v>15</v>
      </c>
      <c r="Q4357" s="253">
        <f t="shared" si="378"/>
        <v>135</v>
      </c>
      <c r="R4357" s="252" t="s">
        <v>5526</v>
      </c>
      <c r="S4357" s="84" t="s">
        <v>5842</v>
      </c>
      <c r="T4357" s="83" t="s">
        <v>5768</v>
      </c>
      <c r="U4357" s="155"/>
      <c r="V4357" s="156" t="s">
        <v>918</v>
      </c>
      <c r="W4357" s="85" t="s">
        <v>558</v>
      </c>
      <c r="X4357" s="156" t="s">
        <v>5769</v>
      </c>
      <c r="Y4357" s="83">
        <v>0.5</v>
      </c>
      <c r="Z4357" s="83">
        <v>1</v>
      </c>
      <c r="AA4357" s="83">
        <v>7</v>
      </c>
      <c r="AB4357" s="253">
        <f t="shared" si="379"/>
        <v>3.5</v>
      </c>
      <c r="AC4357" s="252" t="str">
        <f t="shared" si="377"/>
        <v>DÜŞÜK RİSK</v>
      </c>
      <c r="AD4357" s="81" t="s">
        <v>5770</v>
      </c>
      <c r="AE4357" s="81" t="s">
        <v>5771</v>
      </c>
      <c r="AF4357" s="252" t="s">
        <v>5772</v>
      </c>
      <c r="AG4357" s="83" t="s">
        <v>5780</v>
      </c>
    </row>
    <row r="4358" spans="1:33" ht="140" x14ac:dyDescent="0.45">
      <c r="A4358" s="152">
        <v>4351</v>
      </c>
      <c r="B4358" s="153">
        <v>46168</v>
      </c>
      <c r="C4358" s="83" t="s">
        <v>66</v>
      </c>
      <c r="D4358" s="81" t="s">
        <v>6757</v>
      </c>
      <c r="E4358" s="154" t="s">
        <v>4756</v>
      </c>
      <c r="F4358" s="154" t="s">
        <v>4756</v>
      </c>
      <c r="G4358" s="83" t="s">
        <v>5838</v>
      </c>
      <c r="H4358" s="83" t="s">
        <v>5839</v>
      </c>
      <c r="I4358" s="83" t="s">
        <v>5840</v>
      </c>
      <c r="J4358" s="83" t="s">
        <v>5841</v>
      </c>
      <c r="K4358" s="83" t="s">
        <v>5778</v>
      </c>
      <c r="L4358" s="84" t="s">
        <v>5882</v>
      </c>
      <c r="M4358" s="84" t="s">
        <v>208</v>
      </c>
      <c r="N4358" s="83">
        <v>3</v>
      </c>
      <c r="O4358" s="83">
        <v>3</v>
      </c>
      <c r="P4358" s="83">
        <v>7</v>
      </c>
      <c r="Q4358" s="253">
        <f t="shared" si="378"/>
        <v>63</v>
      </c>
      <c r="R4358" s="252" t="s">
        <v>5516</v>
      </c>
      <c r="S4358" s="84" t="s">
        <v>5842</v>
      </c>
      <c r="T4358" s="83" t="s">
        <v>5768</v>
      </c>
      <c r="U4358" s="155"/>
      <c r="V4358" s="156" t="s">
        <v>918</v>
      </c>
      <c r="W4358" s="85" t="s">
        <v>558</v>
      </c>
      <c r="X4358" s="156" t="s">
        <v>5769</v>
      </c>
      <c r="Y4358" s="83">
        <v>1</v>
      </c>
      <c r="Z4358" s="83">
        <v>1</v>
      </c>
      <c r="AA4358" s="83">
        <v>3</v>
      </c>
      <c r="AB4358" s="253">
        <f t="shared" si="379"/>
        <v>3</v>
      </c>
      <c r="AC4358" s="252" t="str">
        <f t="shared" si="377"/>
        <v>DÜŞÜK RİSK</v>
      </c>
      <c r="AD4358" s="81" t="s">
        <v>5770</v>
      </c>
      <c r="AE4358" s="81" t="s">
        <v>5771</v>
      </c>
      <c r="AF4358" s="252" t="s">
        <v>5772</v>
      </c>
      <c r="AG4358" s="83" t="s">
        <v>5780</v>
      </c>
    </row>
    <row r="4359" spans="1:33" ht="140" x14ac:dyDescent="0.45">
      <c r="A4359" s="152">
        <v>4352</v>
      </c>
      <c r="B4359" s="153">
        <v>46168</v>
      </c>
      <c r="C4359" s="81" t="s">
        <v>66</v>
      </c>
      <c r="D4359" s="81" t="s">
        <v>6757</v>
      </c>
      <c r="E4359" s="154" t="s">
        <v>4756</v>
      </c>
      <c r="F4359" s="154" t="s">
        <v>4756</v>
      </c>
      <c r="G4359" s="83" t="s">
        <v>5843</v>
      </c>
      <c r="H4359" s="83" t="s">
        <v>5844</v>
      </c>
      <c r="I4359" s="83" t="s">
        <v>5845</v>
      </c>
      <c r="J4359" s="83" t="s">
        <v>5846</v>
      </c>
      <c r="K4359" s="83" t="s">
        <v>5785</v>
      </c>
      <c r="L4359" s="84" t="s">
        <v>5883</v>
      </c>
      <c r="M4359" s="84" t="s">
        <v>208</v>
      </c>
      <c r="N4359" s="83">
        <v>3</v>
      </c>
      <c r="O4359" s="83">
        <v>3</v>
      </c>
      <c r="P4359" s="83">
        <v>15</v>
      </c>
      <c r="Q4359" s="253">
        <f t="shared" si="378"/>
        <v>135</v>
      </c>
      <c r="R4359" s="252" t="s">
        <v>5526</v>
      </c>
      <c r="S4359" s="84" t="s">
        <v>5847</v>
      </c>
      <c r="T4359" s="83" t="s">
        <v>5768</v>
      </c>
      <c r="U4359" s="155"/>
      <c r="V4359" s="156" t="s">
        <v>918</v>
      </c>
      <c r="W4359" s="85" t="s">
        <v>558</v>
      </c>
      <c r="X4359" s="156" t="s">
        <v>5769</v>
      </c>
      <c r="Y4359" s="83">
        <v>0.5</v>
      </c>
      <c r="Z4359" s="83">
        <v>1</v>
      </c>
      <c r="AA4359" s="83">
        <v>7</v>
      </c>
      <c r="AB4359" s="253">
        <f t="shared" si="379"/>
        <v>3.5</v>
      </c>
      <c r="AC4359" s="252" t="str">
        <f t="shared" si="377"/>
        <v>DÜŞÜK RİSK</v>
      </c>
      <c r="AD4359" s="81" t="s">
        <v>5770</v>
      </c>
      <c r="AE4359" s="81" t="s">
        <v>5771</v>
      </c>
      <c r="AF4359" s="252" t="s">
        <v>5772</v>
      </c>
      <c r="AG4359" s="83" t="s">
        <v>5787</v>
      </c>
    </row>
    <row r="4360" spans="1:33" ht="140" x14ac:dyDescent="0.45">
      <c r="A4360" s="152">
        <v>4353</v>
      </c>
      <c r="B4360" s="153">
        <v>46168</v>
      </c>
      <c r="C4360" s="83" t="s">
        <v>66</v>
      </c>
      <c r="D4360" s="81" t="s">
        <v>6757</v>
      </c>
      <c r="E4360" s="154" t="s">
        <v>4756</v>
      </c>
      <c r="F4360" s="154" t="s">
        <v>4756</v>
      </c>
      <c r="G4360" s="83" t="s">
        <v>5838</v>
      </c>
      <c r="H4360" s="83" t="s">
        <v>5839</v>
      </c>
      <c r="I4360" s="83" t="s">
        <v>5840</v>
      </c>
      <c r="J4360" s="83" t="s">
        <v>5841</v>
      </c>
      <c r="K4360" s="83" t="s">
        <v>5778</v>
      </c>
      <c r="L4360" s="84" t="s">
        <v>5884</v>
      </c>
      <c r="M4360" s="84" t="s">
        <v>208</v>
      </c>
      <c r="N4360" s="83">
        <v>3</v>
      </c>
      <c r="O4360" s="83">
        <v>3</v>
      </c>
      <c r="P4360" s="83">
        <v>7</v>
      </c>
      <c r="Q4360" s="253">
        <f t="shared" si="378"/>
        <v>63</v>
      </c>
      <c r="R4360" s="252" t="s">
        <v>5516</v>
      </c>
      <c r="S4360" s="84" t="s">
        <v>5842</v>
      </c>
      <c r="T4360" s="83" t="s">
        <v>5768</v>
      </c>
      <c r="U4360" s="155"/>
      <c r="V4360" s="156" t="s">
        <v>918</v>
      </c>
      <c r="W4360" s="85" t="s">
        <v>558</v>
      </c>
      <c r="X4360" s="156" t="s">
        <v>5769</v>
      </c>
      <c r="Y4360" s="83">
        <v>1</v>
      </c>
      <c r="Z4360" s="83">
        <v>1</v>
      </c>
      <c r="AA4360" s="83">
        <v>3</v>
      </c>
      <c r="AB4360" s="253">
        <f t="shared" si="379"/>
        <v>3</v>
      </c>
      <c r="AC4360" s="252" t="str">
        <f t="shared" si="377"/>
        <v>DÜŞÜK RİSK</v>
      </c>
      <c r="AD4360" s="81" t="s">
        <v>5770</v>
      </c>
      <c r="AE4360" s="81" t="s">
        <v>5771</v>
      </c>
      <c r="AF4360" s="252" t="s">
        <v>5772</v>
      </c>
      <c r="AG4360" s="83" t="s">
        <v>5780</v>
      </c>
    </row>
    <row r="4361" spans="1:33" ht="140" x14ac:dyDescent="0.45">
      <c r="A4361" s="152">
        <v>4354</v>
      </c>
      <c r="B4361" s="153">
        <v>46168</v>
      </c>
      <c r="C4361" s="83" t="s">
        <v>66</v>
      </c>
      <c r="D4361" s="81" t="s">
        <v>6752</v>
      </c>
      <c r="E4361" s="154" t="s">
        <v>4756</v>
      </c>
      <c r="F4361" s="154" t="s">
        <v>4756</v>
      </c>
      <c r="G4361" s="83" t="s">
        <v>5829</v>
      </c>
      <c r="H4361" s="83" t="s">
        <v>5830</v>
      </c>
      <c r="I4361" s="83" t="s">
        <v>5831</v>
      </c>
      <c r="J4361" s="83" t="s">
        <v>5832</v>
      </c>
      <c r="K4361" s="83" t="s">
        <v>5785</v>
      </c>
      <c r="L4361" s="84" t="s">
        <v>5885</v>
      </c>
      <c r="M4361" s="84" t="s">
        <v>208</v>
      </c>
      <c r="N4361" s="83">
        <v>3</v>
      </c>
      <c r="O4361" s="83">
        <v>6</v>
      </c>
      <c r="P4361" s="83">
        <v>7</v>
      </c>
      <c r="Q4361" s="253">
        <f t="shared" si="378"/>
        <v>126</v>
      </c>
      <c r="R4361" s="252" t="s">
        <v>5526</v>
      </c>
      <c r="S4361" s="84" t="s">
        <v>5833</v>
      </c>
      <c r="T4361" s="83" t="s">
        <v>5768</v>
      </c>
      <c r="U4361" s="155"/>
      <c r="V4361" s="156" t="s">
        <v>918</v>
      </c>
      <c r="W4361" s="85" t="s">
        <v>558</v>
      </c>
      <c r="X4361" s="156" t="s">
        <v>5769</v>
      </c>
      <c r="Y4361" s="83">
        <v>1</v>
      </c>
      <c r="Z4361" s="83">
        <v>1</v>
      </c>
      <c r="AA4361" s="83">
        <v>3</v>
      </c>
      <c r="AB4361" s="253">
        <f t="shared" si="379"/>
        <v>3</v>
      </c>
      <c r="AC4361" s="252" t="str">
        <f t="shared" si="377"/>
        <v>DÜŞÜK RİSK</v>
      </c>
      <c r="AD4361" s="81" t="s">
        <v>5770</v>
      </c>
      <c r="AE4361" s="81" t="s">
        <v>5771</v>
      </c>
      <c r="AF4361" s="252" t="s">
        <v>5772</v>
      </c>
      <c r="AG4361" s="83" t="s">
        <v>5787</v>
      </c>
    </row>
    <row r="4362" spans="1:33" ht="140" x14ac:dyDescent="0.45">
      <c r="A4362" s="152">
        <v>4355</v>
      </c>
      <c r="B4362" s="153">
        <v>46168</v>
      </c>
      <c r="C4362" s="83" t="s">
        <v>72</v>
      </c>
      <c r="D4362" s="81" t="s">
        <v>130</v>
      </c>
      <c r="E4362" s="154" t="s">
        <v>4756</v>
      </c>
      <c r="F4362" s="154" t="s">
        <v>4756</v>
      </c>
      <c r="G4362" s="83" t="s">
        <v>5862</v>
      </c>
      <c r="H4362" s="83" t="s">
        <v>5849</v>
      </c>
      <c r="I4362" s="83" t="s">
        <v>5850</v>
      </c>
      <c r="J4362" s="83" t="s">
        <v>5851</v>
      </c>
      <c r="K4362" s="83" t="s">
        <v>5785</v>
      </c>
      <c r="L4362" s="84" t="s">
        <v>5976</v>
      </c>
      <c r="M4362" s="84" t="s">
        <v>208</v>
      </c>
      <c r="N4362" s="83">
        <v>3</v>
      </c>
      <c r="O4362" s="83">
        <v>3</v>
      </c>
      <c r="P4362" s="83">
        <v>7</v>
      </c>
      <c r="Q4362" s="253">
        <f t="shared" si="378"/>
        <v>63</v>
      </c>
      <c r="R4362" s="252" t="s">
        <v>5516</v>
      </c>
      <c r="S4362" s="84" t="s">
        <v>5852</v>
      </c>
      <c r="T4362" s="83" t="s">
        <v>5768</v>
      </c>
      <c r="U4362" s="155"/>
      <c r="V4362" s="156" t="s">
        <v>918</v>
      </c>
      <c r="W4362" s="85" t="s">
        <v>558</v>
      </c>
      <c r="X4362" s="156" t="s">
        <v>5769</v>
      </c>
      <c r="Y4362" s="83">
        <v>1</v>
      </c>
      <c r="Z4362" s="83">
        <v>1</v>
      </c>
      <c r="AA4362" s="83">
        <v>3</v>
      </c>
      <c r="AB4362" s="253">
        <f t="shared" si="379"/>
        <v>3</v>
      </c>
      <c r="AC4362" s="252" t="str">
        <f t="shared" si="377"/>
        <v>DÜŞÜK RİSK</v>
      </c>
      <c r="AD4362" s="81" t="s">
        <v>5770</v>
      </c>
      <c r="AE4362" s="81" t="s">
        <v>5771</v>
      </c>
      <c r="AF4362" s="252" t="s">
        <v>5772</v>
      </c>
      <c r="AG4362" s="83" t="s">
        <v>5787</v>
      </c>
    </row>
    <row r="4363" spans="1:33" ht="140" x14ac:dyDescent="0.45">
      <c r="A4363" s="152">
        <v>4356</v>
      </c>
      <c r="B4363" s="153">
        <v>46168</v>
      </c>
      <c r="C4363" s="83" t="s">
        <v>66</v>
      </c>
      <c r="D4363" s="81" t="s">
        <v>6755</v>
      </c>
      <c r="E4363" s="154" t="s">
        <v>4756</v>
      </c>
      <c r="F4363" s="154" t="s">
        <v>4756</v>
      </c>
      <c r="G4363" s="83" t="s">
        <v>5824</v>
      </c>
      <c r="H4363" s="83" t="s">
        <v>5825</v>
      </c>
      <c r="I4363" s="83" t="s">
        <v>5826</v>
      </c>
      <c r="J4363" s="83" t="s">
        <v>5827</v>
      </c>
      <c r="K4363" s="83" t="s">
        <v>5778</v>
      </c>
      <c r="L4363" s="84" t="s">
        <v>5887</v>
      </c>
      <c r="M4363" s="84" t="s">
        <v>208</v>
      </c>
      <c r="N4363" s="83">
        <v>3</v>
      </c>
      <c r="O4363" s="83">
        <v>3</v>
      </c>
      <c r="P4363" s="83">
        <v>15</v>
      </c>
      <c r="Q4363" s="253">
        <f t="shared" si="378"/>
        <v>135</v>
      </c>
      <c r="R4363" s="252" t="s">
        <v>5526</v>
      </c>
      <c r="S4363" s="84" t="s">
        <v>5828</v>
      </c>
      <c r="T4363" s="83" t="s">
        <v>5768</v>
      </c>
      <c r="U4363" s="155"/>
      <c r="V4363" s="156" t="s">
        <v>918</v>
      </c>
      <c r="W4363" s="85" t="s">
        <v>558</v>
      </c>
      <c r="X4363" s="156" t="s">
        <v>5769</v>
      </c>
      <c r="Y4363" s="83">
        <v>0.5</v>
      </c>
      <c r="Z4363" s="83">
        <v>1</v>
      </c>
      <c r="AA4363" s="83">
        <v>7</v>
      </c>
      <c r="AB4363" s="253">
        <f t="shared" si="379"/>
        <v>3.5</v>
      </c>
      <c r="AC4363" s="252" t="str">
        <f t="shared" si="377"/>
        <v>DÜŞÜK RİSK</v>
      </c>
      <c r="AD4363" s="81" t="s">
        <v>5770</v>
      </c>
      <c r="AE4363" s="81" t="s">
        <v>5771</v>
      </c>
      <c r="AF4363" s="252" t="s">
        <v>5772</v>
      </c>
      <c r="AG4363" s="83" t="s">
        <v>5780</v>
      </c>
    </row>
    <row r="4364" spans="1:33" ht="140" x14ac:dyDescent="0.45">
      <c r="A4364" s="152">
        <v>4357</v>
      </c>
      <c r="B4364" s="153">
        <v>46168</v>
      </c>
      <c r="C4364" s="83" t="s">
        <v>66</v>
      </c>
      <c r="D4364" s="81" t="s">
        <v>6755</v>
      </c>
      <c r="E4364" s="154" t="s">
        <v>4756</v>
      </c>
      <c r="F4364" s="154" t="s">
        <v>4756</v>
      </c>
      <c r="G4364" s="83" t="s">
        <v>5824</v>
      </c>
      <c r="H4364" s="83" t="s">
        <v>5825</v>
      </c>
      <c r="I4364" s="83" t="s">
        <v>5826</v>
      </c>
      <c r="J4364" s="83" t="s">
        <v>5827</v>
      </c>
      <c r="K4364" s="83" t="s">
        <v>5778</v>
      </c>
      <c r="L4364" s="84" t="s">
        <v>5977</v>
      </c>
      <c r="M4364" s="84" t="s">
        <v>208</v>
      </c>
      <c r="N4364" s="83">
        <v>3</v>
      </c>
      <c r="O4364" s="83">
        <v>6</v>
      </c>
      <c r="P4364" s="83">
        <v>7</v>
      </c>
      <c r="Q4364" s="253">
        <f t="shared" si="378"/>
        <v>126</v>
      </c>
      <c r="R4364" s="252" t="s">
        <v>5526</v>
      </c>
      <c r="S4364" s="84" t="s">
        <v>5828</v>
      </c>
      <c r="T4364" s="83" t="s">
        <v>5768</v>
      </c>
      <c r="U4364" s="155"/>
      <c r="V4364" s="156" t="s">
        <v>918</v>
      </c>
      <c r="W4364" s="85" t="s">
        <v>558</v>
      </c>
      <c r="X4364" s="156" t="s">
        <v>5769</v>
      </c>
      <c r="Y4364" s="83">
        <v>1</v>
      </c>
      <c r="Z4364" s="83">
        <v>1</v>
      </c>
      <c r="AA4364" s="83">
        <v>3</v>
      </c>
      <c r="AB4364" s="253">
        <f t="shared" si="379"/>
        <v>3</v>
      </c>
      <c r="AC4364" s="252" t="str">
        <f t="shared" si="377"/>
        <v>DÜŞÜK RİSK</v>
      </c>
      <c r="AD4364" s="81" t="s">
        <v>5770</v>
      </c>
      <c r="AE4364" s="81" t="s">
        <v>5771</v>
      </c>
      <c r="AF4364" s="252" t="s">
        <v>5772</v>
      </c>
      <c r="AG4364" s="83" t="s">
        <v>5780</v>
      </c>
    </row>
    <row r="4365" spans="1:33" ht="140" x14ac:dyDescent="0.45">
      <c r="A4365" s="152">
        <v>4358</v>
      </c>
      <c r="B4365" s="153">
        <v>46168</v>
      </c>
      <c r="C4365" s="81" t="s">
        <v>66</v>
      </c>
      <c r="D4365" s="81" t="s">
        <v>6755</v>
      </c>
      <c r="E4365" s="154" t="s">
        <v>4756</v>
      </c>
      <c r="F4365" s="154" t="s">
        <v>4756</v>
      </c>
      <c r="G4365" s="83" t="s">
        <v>5858</v>
      </c>
      <c r="H4365" s="83" t="s">
        <v>5835</v>
      </c>
      <c r="I4365" s="83" t="s">
        <v>3288</v>
      </c>
      <c r="J4365" s="83" t="s">
        <v>5836</v>
      </c>
      <c r="K4365" s="83" t="s">
        <v>5766</v>
      </c>
      <c r="L4365" s="84" t="s">
        <v>5889</v>
      </c>
      <c r="M4365" s="84" t="s">
        <v>208</v>
      </c>
      <c r="N4365" s="83">
        <v>3</v>
      </c>
      <c r="O4365" s="83">
        <v>3</v>
      </c>
      <c r="P4365" s="83">
        <v>40</v>
      </c>
      <c r="Q4365" s="253">
        <f t="shared" si="378"/>
        <v>360</v>
      </c>
      <c r="R4365" s="252" t="s">
        <v>5538</v>
      </c>
      <c r="S4365" s="84" t="s">
        <v>5859</v>
      </c>
      <c r="T4365" s="83" t="s">
        <v>5768</v>
      </c>
      <c r="U4365" s="155"/>
      <c r="V4365" s="156" t="s">
        <v>918</v>
      </c>
      <c r="W4365" s="85" t="s">
        <v>558</v>
      </c>
      <c r="X4365" s="156" t="s">
        <v>5769</v>
      </c>
      <c r="Y4365" s="83">
        <v>0.5</v>
      </c>
      <c r="Z4365" s="83">
        <v>1</v>
      </c>
      <c r="AA4365" s="83">
        <v>15</v>
      </c>
      <c r="AB4365" s="253">
        <f t="shared" si="379"/>
        <v>7.5</v>
      </c>
      <c r="AC4365" s="252" t="str">
        <f t="shared" si="377"/>
        <v>DÜŞÜK RİSK</v>
      </c>
      <c r="AD4365" s="81" t="s">
        <v>5770</v>
      </c>
      <c r="AE4365" s="81" t="s">
        <v>5771</v>
      </c>
      <c r="AF4365" s="252" t="s">
        <v>5772</v>
      </c>
      <c r="AG4365" s="83" t="s">
        <v>5773</v>
      </c>
    </row>
    <row r="4366" spans="1:33" ht="140" x14ac:dyDescent="0.45">
      <c r="A4366" s="152">
        <v>4359</v>
      </c>
      <c r="B4366" s="153">
        <v>46168</v>
      </c>
      <c r="C4366" s="81" t="s">
        <v>66</v>
      </c>
      <c r="D4366" s="81" t="s">
        <v>6755</v>
      </c>
      <c r="E4366" s="154" t="s">
        <v>4756</v>
      </c>
      <c r="F4366" s="154" t="s">
        <v>4756</v>
      </c>
      <c r="G4366" s="83" t="s">
        <v>5858</v>
      </c>
      <c r="H4366" s="83" t="s">
        <v>5835</v>
      </c>
      <c r="I4366" s="83" t="s">
        <v>3288</v>
      </c>
      <c r="J4366" s="83" t="s">
        <v>5836</v>
      </c>
      <c r="K4366" s="83" t="s">
        <v>5766</v>
      </c>
      <c r="L4366" s="84" t="s">
        <v>5891</v>
      </c>
      <c r="M4366" s="84" t="s">
        <v>208</v>
      </c>
      <c r="N4366" s="83">
        <v>3</v>
      </c>
      <c r="O4366" s="83">
        <v>3</v>
      </c>
      <c r="P4366" s="83">
        <v>40</v>
      </c>
      <c r="Q4366" s="253">
        <f t="shared" si="378"/>
        <v>360</v>
      </c>
      <c r="R4366" s="252" t="s">
        <v>5538</v>
      </c>
      <c r="S4366" s="84" t="s">
        <v>5859</v>
      </c>
      <c r="T4366" s="83" t="s">
        <v>5768</v>
      </c>
      <c r="U4366" s="155"/>
      <c r="V4366" s="156" t="s">
        <v>918</v>
      </c>
      <c r="W4366" s="85" t="s">
        <v>558</v>
      </c>
      <c r="X4366" s="156" t="s">
        <v>5769</v>
      </c>
      <c r="Y4366" s="83">
        <v>0.5</v>
      </c>
      <c r="Z4366" s="83">
        <v>1</v>
      </c>
      <c r="AA4366" s="83">
        <v>15</v>
      </c>
      <c r="AB4366" s="253">
        <f t="shared" si="379"/>
        <v>7.5</v>
      </c>
      <c r="AC4366" s="252" t="str">
        <f t="shared" si="377"/>
        <v>DÜŞÜK RİSK</v>
      </c>
      <c r="AD4366" s="81" t="s">
        <v>5770</v>
      </c>
      <c r="AE4366" s="81" t="s">
        <v>5771</v>
      </c>
      <c r="AF4366" s="252" t="s">
        <v>5772</v>
      </c>
      <c r="AG4366" s="83" t="s">
        <v>5773</v>
      </c>
    </row>
    <row r="4367" spans="1:33" ht="140" x14ac:dyDescent="0.45">
      <c r="A4367" s="152">
        <v>4360</v>
      </c>
      <c r="B4367" s="153">
        <v>46168</v>
      </c>
      <c r="C4367" s="83" t="s">
        <v>66</v>
      </c>
      <c r="D4367" s="81" t="s">
        <v>6757</v>
      </c>
      <c r="E4367" s="154" t="s">
        <v>4756</v>
      </c>
      <c r="F4367" s="154" t="s">
        <v>4756</v>
      </c>
      <c r="G4367" s="83" t="s">
        <v>5838</v>
      </c>
      <c r="H4367" s="83" t="s">
        <v>5839</v>
      </c>
      <c r="I4367" s="83" t="s">
        <v>5840</v>
      </c>
      <c r="J4367" s="83" t="s">
        <v>5841</v>
      </c>
      <c r="K4367" s="83" t="s">
        <v>5778</v>
      </c>
      <c r="L4367" s="84" t="s">
        <v>5892</v>
      </c>
      <c r="M4367" s="84" t="s">
        <v>208</v>
      </c>
      <c r="N4367" s="83">
        <v>3</v>
      </c>
      <c r="O4367" s="83">
        <v>3</v>
      </c>
      <c r="P4367" s="83">
        <v>15</v>
      </c>
      <c r="Q4367" s="253">
        <f t="shared" si="378"/>
        <v>135</v>
      </c>
      <c r="R4367" s="252" t="s">
        <v>5526</v>
      </c>
      <c r="S4367" s="84" t="s">
        <v>5842</v>
      </c>
      <c r="T4367" s="83" t="s">
        <v>5768</v>
      </c>
      <c r="U4367" s="155"/>
      <c r="V4367" s="156" t="s">
        <v>918</v>
      </c>
      <c r="W4367" s="85" t="s">
        <v>558</v>
      </c>
      <c r="X4367" s="156" t="s">
        <v>5769</v>
      </c>
      <c r="Y4367" s="83">
        <v>0.5</v>
      </c>
      <c r="Z4367" s="83">
        <v>1</v>
      </c>
      <c r="AA4367" s="83">
        <v>7</v>
      </c>
      <c r="AB4367" s="253">
        <f t="shared" si="379"/>
        <v>3.5</v>
      </c>
      <c r="AC4367" s="252" t="str">
        <f t="shared" si="377"/>
        <v>DÜŞÜK RİSK</v>
      </c>
      <c r="AD4367" s="81" t="s">
        <v>5770</v>
      </c>
      <c r="AE4367" s="81" t="s">
        <v>5771</v>
      </c>
      <c r="AF4367" s="252" t="s">
        <v>5772</v>
      </c>
      <c r="AG4367" s="83" t="s">
        <v>5780</v>
      </c>
    </row>
    <row r="4368" spans="1:33" ht="140" x14ac:dyDescent="0.45">
      <c r="A4368" s="152">
        <v>4361</v>
      </c>
      <c r="B4368" s="153">
        <v>46168</v>
      </c>
      <c r="C4368" s="83" t="s">
        <v>72</v>
      </c>
      <c r="D4368" s="81" t="s">
        <v>130</v>
      </c>
      <c r="E4368" s="154" t="s">
        <v>4756</v>
      </c>
      <c r="F4368" s="154" t="s">
        <v>4756</v>
      </c>
      <c r="G4368" s="83" t="s">
        <v>5862</v>
      </c>
      <c r="H4368" s="83" t="s">
        <v>5849</v>
      </c>
      <c r="I4368" s="83" t="s">
        <v>5850</v>
      </c>
      <c r="J4368" s="83" t="s">
        <v>5851</v>
      </c>
      <c r="K4368" s="83" t="s">
        <v>5785</v>
      </c>
      <c r="L4368" s="84" t="s">
        <v>5893</v>
      </c>
      <c r="M4368" s="84" t="s">
        <v>208</v>
      </c>
      <c r="N4368" s="83">
        <v>3</v>
      </c>
      <c r="O4368" s="83">
        <v>3</v>
      </c>
      <c r="P4368" s="83">
        <v>7</v>
      </c>
      <c r="Q4368" s="253">
        <f t="shared" si="378"/>
        <v>63</v>
      </c>
      <c r="R4368" s="252" t="s">
        <v>5516</v>
      </c>
      <c r="S4368" s="84" t="s">
        <v>5852</v>
      </c>
      <c r="T4368" s="83" t="s">
        <v>5768</v>
      </c>
      <c r="U4368" s="155"/>
      <c r="V4368" s="156" t="s">
        <v>918</v>
      </c>
      <c r="W4368" s="85" t="s">
        <v>558</v>
      </c>
      <c r="X4368" s="156" t="s">
        <v>5769</v>
      </c>
      <c r="Y4368" s="83">
        <v>1</v>
      </c>
      <c r="Z4368" s="83">
        <v>1</v>
      </c>
      <c r="AA4368" s="83">
        <v>3</v>
      </c>
      <c r="AB4368" s="253">
        <f t="shared" si="379"/>
        <v>3</v>
      </c>
      <c r="AC4368" s="252" t="str">
        <f t="shared" si="377"/>
        <v>DÜŞÜK RİSK</v>
      </c>
      <c r="AD4368" s="81" t="s">
        <v>5770</v>
      </c>
      <c r="AE4368" s="81" t="s">
        <v>5771</v>
      </c>
      <c r="AF4368" s="252" t="s">
        <v>5772</v>
      </c>
      <c r="AG4368" s="83" t="s">
        <v>5787</v>
      </c>
    </row>
    <row r="4369" spans="1:33" ht="140" x14ac:dyDescent="0.45">
      <c r="A4369" s="152">
        <v>4362</v>
      </c>
      <c r="B4369" s="153">
        <v>46168</v>
      </c>
      <c r="C4369" s="83" t="s">
        <v>66</v>
      </c>
      <c r="D4369" s="81" t="s">
        <v>6757</v>
      </c>
      <c r="E4369" s="154" t="s">
        <v>4756</v>
      </c>
      <c r="F4369" s="154" t="s">
        <v>4756</v>
      </c>
      <c r="G4369" s="83" t="s">
        <v>5848</v>
      </c>
      <c r="H4369" s="83" t="s">
        <v>5849</v>
      </c>
      <c r="I4369" s="83" t="s">
        <v>5850</v>
      </c>
      <c r="J4369" s="83" t="s">
        <v>5851</v>
      </c>
      <c r="K4369" s="83" t="s">
        <v>5785</v>
      </c>
      <c r="L4369" s="84" t="s">
        <v>5978</v>
      </c>
      <c r="M4369" s="84" t="s">
        <v>208</v>
      </c>
      <c r="N4369" s="83">
        <v>3</v>
      </c>
      <c r="O4369" s="83">
        <v>3</v>
      </c>
      <c r="P4369" s="83">
        <v>7</v>
      </c>
      <c r="Q4369" s="253">
        <f t="shared" si="378"/>
        <v>63</v>
      </c>
      <c r="R4369" s="252" t="s">
        <v>5516</v>
      </c>
      <c r="S4369" s="84" t="s">
        <v>5852</v>
      </c>
      <c r="T4369" s="83" t="s">
        <v>5768</v>
      </c>
      <c r="U4369" s="155"/>
      <c r="V4369" s="156" t="s">
        <v>918</v>
      </c>
      <c r="W4369" s="85" t="s">
        <v>558</v>
      </c>
      <c r="X4369" s="156" t="s">
        <v>5769</v>
      </c>
      <c r="Y4369" s="83">
        <v>1</v>
      </c>
      <c r="Z4369" s="83">
        <v>1</v>
      </c>
      <c r="AA4369" s="83">
        <v>3</v>
      </c>
      <c r="AB4369" s="253">
        <f t="shared" si="379"/>
        <v>3</v>
      </c>
      <c r="AC4369" s="252" t="str">
        <f t="shared" si="377"/>
        <v>DÜŞÜK RİSK</v>
      </c>
      <c r="AD4369" s="81" t="s">
        <v>5770</v>
      </c>
      <c r="AE4369" s="81" t="s">
        <v>5771</v>
      </c>
      <c r="AF4369" s="252" t="s">
        <v>5772</v>
      </c>
      <c r="AG4369" s="83" t="s">
        <v>5787</v>
      </c>
    </row>
    <row r="4370" spans="1:33" ht="140" x14ac:dyDescent="0.45">
      <c r="A4370" s="152">
        <v>4363</v>
      </c>
      <c r="B4370" s="153">
        <v>46168</v>
      </c>
      <c r="C4370" s="83" t="s">
        <v>66</v>
      </c>
      <c r="D4370" s="81" t="s">
        <v>6757</v>
      </c>
      <c r="E4370" s="154" t="s">
        <v>4756</v>
      </c>
      <c r="F4370" s="154" t="s">
        <v>4756</v>
      </c>
      <c r="G4370" s="83" t="s">
        <v>5848</v>
      </c>
      <c r="H4370" s="83" t="s">
        <v>5849</v>
      </c>
      <c r="I4370" s="83" t="s">
        <v>5850</v>
      </c>
      <c r="J4370" s="83" t="s">
        <v>5851</v>
      </c>
      <c r="K4370" s="83" t="s">
        <v>5785</v>
      </c>
      <c r="L4370" s="84" t="s">
        <v>5979</v>
      </c>
      <c r="M4370" s="84" t="s">
        <v>208</v>
      </c>
      <c r="N4370" s="83">
        <v>3</v>
      </c>
      <c r="O4370" s="83">
        <v>6</v>
      </c>
      <c r="P4370" s="83">
        <v>7</v>
      </c>
      <c r="Q4370" s="253">
        <f t="shared" si="378"/>
        <v>126</v>
      </c>
      <c r="R4370" s="252" t="s">
        <v>5526</v>
      </c>
      <c r="S4370" s="84" t="s">
        <v>5852</v>
      </c>
      <c r="T4370" s="83" t="s">
        <v>5768</v>
      </c>
      <c r="U4370" s="155"/>
      <c r="V4370" s="156" t="s">
        <v>918</v>
      </c>
      <c r="W4370" s="85" t="s">
        <v>558</v>
      </c>
      <c r="X4370" s="156" t="s">
        <v>5769</v>
      </c>
      <c r="Y4370" s="83">
        <v>1</v>
      </c>
      <c r="Z4370" s="83">
        <v>1</v>
      </c>
      <c r="AA4370" s="83">
        <v>3</v>
      </c>
      <c r="AB4370" s="253">
        <f t="shared" si="379"/>
        <v>3</v>
      </c>
      <c r="AC4370" s="252" t="str">
        <f t="shared" si="377"/>
        <v>DÜŞÜK RİSK</v>
      </c>
      <c r="AD4370" s="81" t="s">
        <v>5770</v>
      </c>
      <c r="AE4370" s="81" t="s">
        <v>5771</v>
      </c>
      <c r="AF4370" s="252" t="s">
        <v>5772</v>
      </c>
      <c r="AG4370" s="83" t="s">
        <v>5787</v>
      </c>
    </row>
    <row r="4371" spans="1:33" ht="140" x14ac:dyDescent="0.45">
      <c r="A4371" s="152">
        <v>4364</v>
      </c>
      <c r="B4371" s="153">
        <v>46168</v>
      </c>
      <c r="C4371" s="83" t="s">
        <v>66</v>
      </c>
      <c r="D4371" s="81" t="s">
        <v>6757</v>
      </c>
      <c r="E4371" s="154" t="s">
        <v>4756</v>
      </c>
      <c r="F4371" s="154" t="s">
        <v>4756</v>
      </c>
      <c r="G4371" s="83" t="s">
        <v>5848</v>
      </c>
      <c r="H4371" s="83" t="s">
        <v>5849</v>
      </c>
      <c r="I4371" s="83" t="s">
        <v>5850</v>
      </c>
      <c r="J4371" s="83" t="s">
        <v>5851</v>
      </c>
      <c r="K4371" s="83" t="s">
        <v>5785</v>
      </c>
      <c r="L4371" s="84" t="s">
        <v>5980</v>
      </c>
      <c r="M4371" s="84" t="s">
        <v>208</v>
      </c>
      <c r="N4371" s="83">
        <v>3</v>
      </c>
      <c r="O4371" s="83">
        <v>3</v>
      </c>
      <c r="P4371" s="83">
        <v>7</v>
      </c>
      <c r="Q4371" s="253">
        <f t="shared" si="378"/>
        <v>63</v>
      </c>
      <c r="R4371" s="252" t="s">
        <v>5516</v>
      </c>
      <c r="S4371" s="84" t="s">
        <v>5852</v>
      </c>
      <c r="T4371" s="83" t="s">
        <v>5768</v>
      </c>
      <c r="U4371" s="155"/>
      <c r="V4371" s="156" t="s">
        <v>918</v>
      </c>
      <c r="W4371" s="85" t="s">
        <v>558</v>
      </c>
      <c r="X4371" s="156" t="s">
        <v>5769</v>
      </c>
      <c r="Y4371" s="83">
        <v>1</v>
      </c>
      <c r="Z4371" s="83">
        <v>1</v>
      </c>
      <c r="AA4371" s="83">
        <v>3</v>
      </c>
      <c r="AB4371" s="253">
        <f t="shared" si="379"/>
        <v>3</v>
      </c>
      <c r="AC4371" s="252" t="str">
        <f t="shared" si="377"/>
        <v>DÜŞÜK RİSK</v>
      </c>
      <c r="AD4371" s="81" t="s">
        <v>5770</v>
      </c>
      <c r="AE4371" s="81" t="s">
        <v>5771</v>
      </c>
      <c r="AF4371" s="252" t="s">
        <v>5772</v>
      </c>
      <c r="AG4371" s="83" t="s">
        <v>5787</v>
      </c>
    </row>
    <row r="4372" spans="1:33" ht="140" x14ac:dyDescent="0.45">
      <c r="A4372" s="152">
        <v>4365</v>
      </c>
      <c r="B4372" s="153">
        <v>46168</v>
      </c>
      <c r="C4372" s="81" t="s">
        <v>66</v>
      </c>
      <c r="D4372" s="81" t="s">
        <v>6755</v>
      </c>
      <c r="E4372" s="154" t="s">
        <v>4756</v>
      </c>
      <c r="F4372" s="154" t="s">
        <v>4756</v>
      </c>
      <c r="G4372" s="83" t="s">
        <v>5858</v>
      </c>
      <c r="H4372" s="83" t="s">
        <v>5835</v>
      </c>
      <c r="I4372" s="83" t="s">
        <v>3288</v>
      </c>
      <c r="J4372" s="83" t="s">
        <v>5836</v>
      </c>
      <c r="K4372" s="83" t="s">
        <v>5766</v>
      </c>
      <c r="L4372" s="84" t="s">
        <v>5894</v>
      </c>
      <c r="M4372" s="84" t="s">
        <v>208</v>
      </c>
      <c r="N4372" s="83">
        <v>3</v>
      </c>
      <c r="O4372" s="83">
        <v>3</v>
      </c>
      <c r="P4372" s="83">
        <v>40</v>
      </c>
      <c r="Q4372" s="253">
        <f t="shared" si="378"/>
        <v>360</v>
      </c>
      <c r="R4372" s="252" t="s">
        <v>5538</v>
      </c>
      <c r="S4372" s="84" t="s">
        <v>5859</v>
      </c>
      <c r="T4372" s="83" t="s">
        <v>5768</v>
      </c>
      <c r="U4372" s="155"/>
      <c r="V4372" s="156" t="s">
        <v>918</v>
      </c>
      <c r="W4372" s="85" t="s">
        <v>558</v>
      </c>
      <c r="X4372" s="156" t="s">
        <v>5769</v>
      </c>
      <c r="Y4372" s="83">
        <v>0.5</v>
      </c>
      <c r="Z4372" s="83">
        <v>1</v>
      </c>
      <c r="AA4372" s="83">
        <v>15</v>
      </c>
      <c r="AB4372" s="253">
        <f t="shared" si="379"/>
        <v>7.5</v>
      </c>
      <c r="AC4372" s="252" t="str">
        <f t="shared" si="377"/>
        <v>DÜŞÜK RİSK</v>
      </c>
      <c r="AD4372" s="81" t="s">
        <v>5770</v>
      </c>
      <c r="AE4372" s="81" t="s">
        <v>5771</v>
      </c>
      <c r="AF4372" s="252" t="s">
        <v>5772</v>
      </c>
      <c r="AG4372" s="83" t="s">
        <v>5773</v>
      </c>
    </row>
    <row r="4373" spans="1:33" ht="140" x14ac:dyDescent="0.45">
      <c r="A4373" s="152">
        <v>4366</v>
      </c>
      <c r="B4373" s="153">
        <v>46168</v>
      </c>
      <c r="C4373" s="83" t="s">
        <v>66</v>
      </c>
      <c r="D4373" s="81" t="s">
        <v>6757</v>
      </c>
      <c r="E4373" s="154" t="s">
        <v>4756</v>
      </c>
      <c r="F4373" s="154" t="s">
        <v>4756</v>
      </c>
      <c r="G4373" s="83" t="s">
        <v>5848</v>
      </c>
      <c r="H4373" s="83" t="s">
        <v>5849</v>
      </c>
      <c r="I4373" s="83" t="s">
        <v>5850</v>
      </c>
      <c r="J4373" s="83" t="s">
        <v>5851</v>
      </c>
      <c r="K4373" s="83" t="s">
        <v>5785</v>
      </c>
      <c r="L4373" s="84" t="s">
        <v>5981</v>
      </c>
      <c r="M4373" s="84" t="s">
        <v>208</v>
      </c>
      <c r="N4373" s="83">
        <v>3</v>
      </c>
      <c r="O4373" s="83">
        <v>6</v>
      </c>
      <c r="P4373" s="83">
        <v>7</v>
      </c>
      <c r="Q4373" s="253">
        <f t="shared" si="378"/>
        <v>126</v>
      </c>
      <c r="R4373" s="252" t="s">
        <v>5526</v>
      </c>
      <c r="S4373" s="84" t="s">
        <v>5852</v>
      </c>
      <c r="T4373" s="83" t="s">
        <v>5768</v>
      </c>
      <c r="U4373" s="155"/>
      <c r="V4373" s="156" t="s">
        <v>918</v>
      </c>
      <c r="W4373" s="85" t="s">
        <v>558</v>
      </c>
      <c r="X4373" s="156" t="s">
        <v>5769</v>
      </c>
      <c r="Y4373" s="83">
        <v>1</v>
      </c>
      <c r="Z4373" s="83">
        <v>1</v>
      </c>
      <c r="AA4373" s="83">
        <v>3</v>
      </c>
      <c r="AB4373" s="253">
        <f t="shared" si="379"/>
        <v>3</v>
      </c>
      <c r="AC4373" s="252" t="str">
        <f t="shared" si="377"/>
        <v>DÜŞÜK RİSK</v>
      </c>
      <c r="AD4373" s="81" t="s">
        <v>5770</v>
      </c>
      <c r="AE4373" s="81" t="s">
        <v>5771</v>
      </c>
      <c r="AF4373" s="252" t="s">
        <v>5772</v>
      </c>
      <c r="AG4373" s="83" t="s">
        <v>5787</v>
      </c>
    </row>
    <row r="4374" spans="1:33" ht="140" x14ac:dyDescent="0.45">
      <c r="A4374" s="152">
        <v>4367</v>
      </c>
      <c r="B4374" s="153">
        <v>46168</v>
      </c>
      <c r="C4374" s="81" t="s">
        <v>66</v>
      </c>
      <c r="D4374" s="81" t="s">
        <v>6757</v>
      </c>
      <c r="E4374" s="154" t="s">
        <v>4756</v>
      </c>
      <c r="F4374" s="154" t="s">
        <v>4756</v>
      </c>
      <c r="G4374" s="83" t="s">
        <v>5843</v>
      </c>
      <c r="H4374" s="83" t="s">
        <v>5844</v>
      </c>
      <c r="I4374" s="83" t="s">
        <v>5845</v>
      </c>
      <c r="J4374" s="83" t="s">
        <v>5846</v>
      </c>
      <c r="K4374" s="83" t="s">
        <v>5785</v>
      </c>
      <c r="L4374" s="84" t="s">
        <v>5896</v>
      </c>
      <c r="M4374" s="84" t="s">
        <v>208</v>
      </c>
      <c r="N4374" s="83">
        <v>3</v>
      </c>
      <c r="O4374" s="83">
        <v>3</v>
      </c>
      <c r="P4374" s="83">
        <v>7</v>
      </c>
      <c r="Q4374" s="253">
        <f t="shared" si="378"/>
        <v>63</v>
      </c>
      <c r="R4374" s="252" t="s">
        <v>5516</v>
      </c>
      <c r="S4374" s="84" t="s">
        <v>5847</v>
      </c>
      <c r="T4374" s="83" t="s">
        <v>5768</v>
      </c>
      <c r="U4374" s="155"/>
      <c r="V4374" s="156" t="s">
        <v>918</v>
      </c>
      <c r="W4374" s="85" t="s">
        <v>558</v>
      </c>
      <c r="X4374" s="156" t="s">
        <v>5769</v>
      </c>
      <c r="Y4374" s="83">
        <v>1</v>
      </c>
      <c r="Z4374" s="83">
        <v>1</v>
      </c>
      <c r="AA4374" s="83">
        <v>3</v>
      </c>
      <c r="AB4374" s="253">
        <f t="shared" si="379"/>
        <v>3</v>
      </c>
      <c r="AC4374" s="252" t="str">
        <f t="shared" si="377"/>
        <v>DÜŞÜK RİSK</v>
      </c>
      <c r="AD4374" s="81" t="s">
        <v>5770</v>
      </c>
      <c r="AE4374" s="81" t="s">
        <v>5771</v>
      </c>
      <c r="AF4374" s="252" t="s">
        <v>5772</v>
      </c>
      <c r="AG4374" s="83" t="s">
        <v>5787</v>
      </c>
    </row>
    <row r="4375" spans="1:33" ht="140" x14ac:dyDescent="0.45">
      <c r="A4375" s="152">
        <v>4368</v>
      </c>
      <c r="B4375" s="153">
        <v>46168</v>
      </c>
      <c r="C4375" s="81" t="s">
        <v>66</v>
      </c>
      <c r="D4375" s="81" t="s">
        <v>6757</v>
      </c>
      <c r="E4375" s="154" t="s">
        <v>4756</v>
      </c>
      <c r="F4375" s="154" t="s">
        <v>4756</v>
      </c>
      <c r="G4375" s="83" t="s">
        <v>5843</v>
      </c>
      <c r="H4375" s="83" t="s">
        <v>5844</v>
      </c>
      <c r="I4375" s="83" t="s">
        <v>5845</v>
      </c>
      <c r="J4375" s="83" t="s">
        <v>5846</v>
      </c>
      <c r="K4375" s="83" t="s">
        <v>5785</v>
      </c>
      <c r="L4375" s="84" t="s">
        <v>5982</v>
      </c>
      <c r="M4375" s="84" t="s">
        <v>208</v>
      </c>
      <c r="N4375" s="83">
        <v>3</v>
      </c>
      <c r="O4375" s="83">
        <v>3</v>
      </c>
      <c r="P4375" s="83">
        <v>15</v>
      </c>
      <c r="Q4375" s="253">
        <f t="shared" si="378"/>
        <v>135</v>
      </c>
      <c r="R4375" s="252" t="s">
        <v>5526</v>
      </c>
      <c r="S4375" s="84" t="s">
        <v>5847</v>
      </c>
      <c r="T4375" s="83" t="s">
        <v>5768</v>
      </c>
      <c r="U4375" s="155"/>
      <c r="V4375" s="156" t="s">
        <v>918</v>
      </c>
      <c r="W4375" s="85" t="s">
        <v>558</v>
      </c>
      <c r="X4375" s="156" t="s">
        <v>5769</v>
      </c>
      <c r="Y4375" s="83">
        <v>0.5</v>
      </c>
      <c r="Z4375" s="83">
        <v>1</v>
      </c>
      <c r="AA4375" s="83">
        <v>7</v>
      </c>
      <c r="AB4375" s="253">
        <f t="shared" si="379"/>
        <v>3.5</v>
      </c>
      <c r="AC4375" s="252" t="str">
        <f t="shared" si="377"/>
        <v>DÜŞÜK RİSK</v>
      </c>
      <c r="AD4375" s="81" t="s">
        <v>5770</v>
      </c>
      <c r="AE4375" s="81" t="s">
        <v>5771</v>
      </c>
      <c r="AF4375" s="252" t="s">
        <v>5772</v>
      </c>
      <c r="AG4375" s="83" t="s">
        <v>5787</v>
      </c>
    </row>
    <row r="4376" spans="1:33" ht="140" x14ac:dyDescent="0.45">
      <c r="A4376" s="152">
        <v>4369</v>
      </c>
      <c r="B4376" s="153">
        <v>46168</v>
      </c>
      <c r="C4376" s="83" t="s">
        <v>66</v>
      </c>
      <c r="D4376" s="81" t="s">
        <v>6757</v>
      </c>
      <c r="E4376" s="154" t="s">
        <v>4756</v>
      </c>
      <c r="F4376" s="154" t="s">
        <v>4756</v>
      </c>
      <c r="G4376" s="83" t="s">
        <v>5838</v>
      </c>
      <c r="H4376" s="83" t="s">
        <v>5839</v>
      </c>
      <c r="I4376" s="83" t="s">
        <v>5840</v>
      </c>
      <c r="J4376" s="83" t="s">
        <v>5841</v>
      </c>
      <c r="K4376" s="83" t="s">
        <v>5778</v>
      </c>
      <c r="L4376" s="84" t="s">
        <v>5898</v>
      </c>
      <c r="M4376" s="84" t="s">
        <v>208</v>
      </c>
      <c r="N4376" s="83">
        <v>3</v>
      </c>
      <c r="O4376" s="83">
        <v>6</v>
      </c>
      <c r="P4376" s="83">
        <v>15</v>
      </c>
      <c r="Q4376" s="253">
        <f t="shared" si="378"/>
        <v>270</v>
      </c>
      <c r="R4376" s="252" t="s">
        <v>5538</v>
      </c>
      <c r="S4376" s="84" t="s">
        <v>5842</v>
      </c>
      <c r="T4376" s="83" t="s">
        <v>5768</v>
      </c>
      <c r="U4376" s="155"/>
      <c r="V4376" s="156" t="s">
        <v>918</v>
      </c>
      <c r="W4376" s="85" t="s">
        <v>558</v>
      </c>
      <c r="X4376" s="156" t="s">
        <v>5769</v>
      </c>
      <c r="Y4376" s="83">
        <v>0.5</v>
      </c>
      <c r="Z4376" s="83">
        <v>1</v>
      </c>
      <c r="AA4376" s="83">
        <v>7</v>
      </c>
      <c r="AB4376" s="253">
        <f t="shared" si="379"/>
        <v>3.5</v>
      </c>
      <c r="AC4376" s="252" t="str">
        <f t="shared" si="377"/>
        <v>DÜŞÜK RİSK</v>
      </c>
      <c r="AD4376" s="81" t="s">
        <v>5770</v>
      </c>
      <c r="AE4376" s="81" t="s">
        <v>5771</v>
      </c>
      <c r="AF4376" s="252" t="s">
        <v>5772</v>
      </c>
      <c r="AG4376" s="83" t="s">
        <v>5780</v>
      </c>
    </row>
    <row r="4377" spans="1:33" ht="140" x14ac:dyDescent="0.45">
      <c r="A4377" s="152">
        <v>4370</v>
      </c>
      <c r="B4377" s="153">
        <v>46168</v>
      </c>
      <c r="C4377" s="81" t="s">
        <v>66</v>
      </c>
      <c r="D4377" s="81" t="s">
        <v>6757</v>
      </c>
      <c r="E4377" s="154" t="s">
        <v>4756</v>
      </c>
      <c r="F4377" s="154" t="s">
        <v>4756</v>
      </c>
      <c r="G4377" s="83" t="s">
        <v>5843</v>
      </c>
      <c r="H4377" s="83" t="s">
        <v>5844</v>
      </c>
      <c r="I4377" s="83" t="s">
        <v>5845</v>
      </c>
      <c r="J4377" s="83" t="s">
        <v>5846</v>
      </c>
      <c r="K4377" s="83" t="s">
        <v>5785</v>
      </c>
      <c r="L4377" s="84" t="s">
        <v>5900</v>
      </c>
      <c r="M4377" s="84" t="s">
        <v>208</v>
      </c>
      <c r="N4377" s="83">
        <v>3</v>
      </c>
      <c r="O4377" s="83">
        <v>3</v>
      </c>
      <c r="P4377" s="83">
        <v>15</v>
      </c>
      <c r="Q4377" s="253">
        <f t="shared" si="378"/>
        <v>135</v>
      </c>
      <c r="R4377" s="252" t="s">
        <v>5526</v>
      </c>
      <c r="S4377" s="84" t="s">
        <v>5847</v>
      </c>
      <c r="T4377" s="83" t="s">
        <v>5768</v>
      </c>
      <c r="U4377" s="155"/>
      <c r="V4377" s="156" t="s">
        <v>918</v>
      </c>
      <c r="W4377" s="85" t="s">
        <v>558</v>
      </c>
      <c r="X4377" s="156" t="s">
        <v>5769</v>
      </c>
      <c r="Y4377" s="83">
        <v>0.5</v>
      </c>
      <c r="Z4377" s="83">
        <v>1</v>
      </c>
      <c r="AA4377" s="83">
        <v>7</v>
      </c>
      <c r="AB4377" s="253">
        <f t="shared" si="379"/>
        <v>3.5</v>
      </c>
      <c r="AC4377" s="252" t="str">
        <f t="shared" si="377"/>
        <v>DÜŞÜK RİSK</v>
      </c>
      <c r="AD4377" s="81" t="s">
        <v>5770</v>
      </c>
      <c r="AE4377" s="81" t="s">
        <v>5771</v>
      </c>
      <c r="AF4377" s="252" t="s">
        <v>5772</v>
      </c>
      <c r="AG4377" s="83" t="s">
        <v>5787</v>
      </c>
    </row>
    <row r="4378" spans="1:33" ht="175" x14ac:dyDescent="0.45">
      <c r="A4378" s="152">
        <v>4371</v>
      </c>
      <c r="B4378" s="153">
        <v>46168</v>
      </c>
      <c r="C4378" s="81" t="s">
        <v>66</v>
      </c>
      <c r="D4378" s="81" t="s">
        <v>6755</v>
      </c>
      <c r="E4378" s="154" t="s">
        <v>4756</v>
      </c>
      <c r="F4378" s="154" t="s">
        <v>4756</v>
      </c>
      <c r="G4378" s="83" t="s">
        <v>5858</v>
      </c>
      <c r="H4378" s="83" t="s">
        <v>5835</v>
      </c>
      <c r="I4378" s="83" t="s">
        <v>3288</v>
      </c>
      <c r="J4378" s="83" t="s">
        <v>5836</v>
      </c>
      <c r="K4378" s="83" t="s">
        <v>5766</v>
      </c>
      <c r="L4378" s="84" t="s">
        <v>5901</v>
      </c>
      <c r="M4378" s="84" t="s">
        <v>208</v>
      </c>
      <c r="N4378" s="83">
        <v>3</v>
      </c>
      <c r="O4378" s="83">
        <v>3</v>
      </c>
      <c r="P4378" s="83">
        <v>40</v>
      </c>
      <c r="Q4378" s="253">
        <f t="shared" si="378"/>
        <v>360</v>
      </c>
      <c r="R4378" s="252" t="s">
        <v>5538</v>
      </c>
      <c r="S4378" s="84" t="s">
        <v>5859</v>
      </c>
      <c r="T4378" s="83" t="s">
        <v>5768</v>
      </c>
      <c r="U4378" s="155"/>
      <c r="V4378" s="156" t="s">
        <v>918</v>
      </c>
      <c r="W4378" s="85" t="s">
        <v>558</v>
      </c>
      <c r="X4378" s="156" t="s">
        <v>5769</v>
      </c>
      <c r="Y4378" s="83">
        <v>0.5</v>
      </c>
      <c r="Z4378" s="83">
        <v>1</v>
      </c>
      <c r="AA4378" s="83">
        <v>15</v>
      </c>
      <c r="AB4378" s="253">
        <f t="shared" si="379"/>
        <v>7.5</v>
      </c>
      <c r="AC4378" s="252" t="str">
        <f t="shared" si="377"/>
        <v>DÜŞÜK RİSK</v>
      </c>
      <c r="AD4378" s="81" t="s">
        <v>5770</v>
      </c>
      <c r="AE4378" s="81" t="s">
        <v>5771</v>
      </c>
      <c r="AF4378" s="252" t="s">
        <v>5772</v>
      </c>
      <c r="AG4378" s="83" t="s">
        <v>5773</v>
      </c>
    </row>
    <row r="4379" spans="1:33" ht="140" x14ac:dyDescent="0.45">
      <c r="A4379" s="152">
        <v>4372</v>
      </c>
      <c r="B4379" s="153">
        <v>46168</v>
      </c>
      <c r="C4379" s="83" t="s">
        <v>66</v>
      </c>
      <c r="D4379" s="81" t="s">
        <v>6757</v>
      </c>
      <c r="E4379" s="154" t="s">
        <v>4756</v>
      </c>
      <c r="F4379" s="154" t="s">
        <v>4756</v>
      </c>
      <c r="G4379" s="83" t="s">
        <v>5838</v>
      </c>
      <c r="H4379" s="83" t="s">
        <v>5839</v>
      </c>
      <c r="I4379" s="83" t="s">
        <v>5840</v>
      </c>
      <c r="J4379" s="83" t="s">
        <v>5841</v>
      </c>
      <c r="K4379" s="83" t="s">
        <v>5778</v>
      </c>
      <c r="L4379" s="84" t="s">
        <v>5983</v>
      </c>
      <c r="M4379" s="84" t="s">
        <v>208</v>
      </c>
      <c r="N4379" s="83">
        <v>3</v>
      </c>
      <c r="O4379" s="83">
        <v>6</v>
      </c>
      <c r="P4379" s="83">
        <v>7</v>
      </c>
      <c r="Q4379" s="253">
        <f t="shared" si="378"/>
        <v>126</v>
      </c>
      <c r="R4379" s="252" t="s">
        <v>5526</v>
      </c>
      <c r="S4379" s="84" t="s">
        <v>5842</v>
      </c>
      <c r="T4379" s="83" t="s">
        <v>5768</v>
      </c>
      <c r="U4379" s="155"/>
      <c r="V4379" s="156" t="s">
        <v>918</v>
      </c>
      <c r="W4379" s="85" t="s">
        <v>558</v>
      </c>
      <c r="X4379" s="156" t="s">
        <v>5769</v>
      </c>
      <c r="Y4379" s="83">
        <v>1</v>
      </c>
      <c r="Z4379" s="83">
        <v>1</v>
      </c>
      <c r="AA4379" s="83">
        <v>3</v>
      </c>
      <c r="AB4379" s="253">
        <f t="shared" si="379"/>
        <v>3</v>
      </c>
      <c r="AC4379" s="252" t="str">
        <f t="shared" si="377"/>
        <v>DÜŞÜK RİSK</v>
      </c>
      <c r="AD4379" s="81" t="s">
        <v>5770</v>
      </c>
      <c r="AE4379" s="81" t="s">
        <v>5771</v>
      </c>
      <c r="AF4379" s="252" t="s">
        <v>5772</v>
      </c>
      <c r="AG4379" s="83" t="s">
        <v>5780</v>
      </c>
    </row>
    <row r="4380" spans="1:33" ht="140" x14ac:dyDescent="0.45">
      <c r="A4380" s="152">
        <v>4373</v>
      </c>
      <c r="B4380" s="153">
        <v>46168</v>
      </c>
      <c r="C4380" s="81" t="s">
        <v>66</v>
      </c>
      <c r="D4380" s="81" t="s">
        <v>6757</v>
      </c>
      <c r="E4380" s="154" t="s">
        <v>4756</v>
      </c>
      <c r="F4380" s="154" t="s">
        <v>4756</v>
      </c>
      <c r="G4380" s="83" t="s">
        <v>5843</v>
      </c>
      <c r="H4380" s="83" t="s">
        <v>5844</v>
      </c>
      <c r="I4380" s="83" t="s">
        <v>5845</v>
      </c>
      <c r="J4380" s="83" t="s">
        <v>5846</v>
      </c>
      <c r="K4380" s="83" t="s">
        <v>5785</v>
      </c>
      <c r="L4380" s="84" t="s">
        <v>5904</v>
      </c>
      <c r="M4380" s="84" t="s">
        <v>208</v>
      </c>
      <c r="N4380" s="83">
        <v>3</v>
      </c>
      <c r="O4380" s="83">
        <v>3</v>
      </c>
      <c r="P4380" s="83">
        <v>15</v>
      </c>
      <c r="Q4380" s="253">
        <f t="shared" si="378"/>
        <v>135</v>
      </c>
      <c r="R4380" s="252" t="s">
        <v>5526</v>
      </c>
      <c r="S4380" s="84" t="s">
        <v>5847</v>
      </c>
      <c r="T4380" s="83" t="s">
        <v>5768</v>
      </c>
      <c r="U4380" s="155"/>
      <c r="V4380" s="156" t="s">
        <v>918</v>
      </c>
      <c r="W4380" s="85" t="s">
        <v>558</v>
      </c>
      <c r="X4380" s="156" t="s">
        <v>5769</v>
      </c>
      <c r="Y4380" s="83">
        <v>0.5</v>
      </c>
      <c r="Z4380" s="83">
        <v>1</v>
      </c>
      <c r="AA4380" s="83">
        <v>7</v>
      </c>
      <c r="AB4380" s="253">
        <f t="shared" si="379"/>
        <v>3.5</v>
      </c>
      <c r="AC4380" s="252" t="str">
        <f t="shared" ref="AC4380:AC4386" si="380">IF(AB4380="","",IF(AND(AB4380&gt;=0,AB4380&lt;20),"DÜŞÜK RİSK",IF(AND(AB4380&gt;=20,AB4380&lt;70),"OLASI RİSK",IF(AND(AB4380&gt;=70,AB4380&lt;200),"ÖNEMLİ RİSK",IF(AND(AB4380&gt;=200,AB4380&lt;400),"YÜKSEK RİSK",IF(AB4380&gt;=400,"KABUL EDİLEMEZ RİSK",""))))))</f>
        <v>DÜŞÜK RİSK</v>
      </c>
      <c r="AD4380" s="81" t="s">
        <v>5770</v>
      </c>
      <c r="AE4380" s="81" t="s">
        <v>5771</v>
      </c>
      <c r="AF4380" s="252" t="s">
        <v>5772</v>
      </c>
      <c r="AG4380" s="83" t="s">
        <v>5787</v>
      </c>
    </row>
    <row r="4381" spans="1:33" ht="140" x14ac:dyDescent="0.45">
      <c r="A4381" s="152">
        <v>4374</v>
      </c>
      <c r="B4381" s="153">
        <v>46168</v>
      </c>
      <c r="C4381" s="83" t="s">
        <v>66</v>
      </c>
      <c r="D4381" s="81" t="s">
        <v>6757</v>
      </c>
      <c r="E4381" s="154" t="s">
        <v>4756</v>
      </c>
      <c r="F4381" s="154" t="s">
        <v>4756</v>
      </c>
      <c r="G4381" s="83" t="s">
        <v>5838</v>
      </c>
      <c r="H4381" s="83" t="s">
        <v>5839</v>
      </c>
      <c r="I4381" s="83" t="s">
        <v>5840</v>
      </c>
      <c r="J4381" s="83" t="s">
        <v>5841</v>
      </c>
      <c r="K4381" s="83" t="s">
        <v>5778</v>
      </c>
      <c r="L4381" s="84" t="s">
        <v>5905</v>
      </c>
      <c r="M4381" s="84" t="s">
        <v>208</v>
      </c>
      <c r="N4381" s="83">
        <v>3</v>
      </c>
      <c r="O4381" s="83">
        <v>3</v>
      </c>
      <c r="P4381" s="83">
        <v>7</v>
      </c>
      <c r="Q4381" s="253">
        <f t="shared" si="378"/>
        <v>63</v>
      </c>
      <c r="R4381" s="252" t="s">
        <v>5516</v>
      </c>
      <c r="S4381" s="84" t="s">
        <v>5842</v>
      </c>
      <c r="T4381" s="83" t="s">
        <v>5768</v>
      </c>
      <c r="U4381" s="155"/>
      <c r="V4381" s="156" t="s">
        <v>918</v>
      </c>
      <c r="W4381" s="85" t="s">
        <v>558</v>
      </c>
      <c r="X4381" s="156" t="s">
        <v>5769</v>
      </c>
      <c r="Y4381" s="83">
        <v>1</v>
      </c>
      <c r="Z4381" s="83">
        <v>1</v>
      </c>
      <c r="AA4381" s="83">
        <v>3</v>
      </c>
      <c r="AB4381" s="253">
        <f t="shared" si="379"/>
        <v>3</v>
      </c>
      <c r="AC4381" s="252" t="str">
        <f t="shared" si="380"/>
        <v>DÜŞÜK RİSK</v>
      </c>
      <c r="AD4381" s="81" t="s">
        <v>5770</v>
      </c>
      <c r="AE4381" s="81" t="s">
        <v>5771</v>
      </c>
      <c r="AF4381" s="252" t="s">
        <v>5772</v>
      </c>
      <c r="AG4381" s="83" t="s">
        <v>5780</v>
      </c>
    </row>
    <row r="4382" spans="1:33" ht="140" x14ac:dyDescent="0.45">
      <c r="A4382" s="152">
        <v>4375</v>
      </c>
      <c r="B4382" s="153">
        <v>46168</v>
      </c>
      <c r="C4382" s="83" t="s">
        <v>66</v>
      </c>
      <c r="D4382" s="81" t="s">
        <v>6755</v>
      </c>
      <c r="E4382" s="154" t="s">
        <v>4756</v>
      </c>
      <c r="F4382" s="154" t="s">
        <v>4756</v>
      </c>
      <c r="G4382" s="83" t="s">
        <v>5824</v>
      </c>
      <c r="H4382" s="83" t="s">
        <v>5825</v>
      </c>
      <c r="I4382" s="83" t="s">
        <v>5826</v>
      </c>
      <c r="J4382" s="83" t="s">
        <v>5827</v>
      </c>
      <c r="K4382" s="83" t="s">
        <v>5778</v>
      </c>
      <c r="L4382" s="84" t="s">
        <v>5906</v>
      </c>
      <c r="M4382" s="84" t="s">
        <v>208</v>
      </c>
      <c r="N4382" s="83">
        <v>3</v>
      </c>
      <c r="O4382" s="83">
        <v>6</v>
      </c>
      <c r="P4382" s="83">
        <v>15</v>
      </c>
      <c r="Q4382" s="253">
        <f t="shared" si="378"/>
        <v>270</v>
      </c>
      <c r="R4382" s="252" t="s">
        <v>5538</v>
      </c>
      <c r="S4382" s="84" t="s">
        <v>5828</v>
      </c>
      <c r="T4382" s="83" t="s">
        <v>5768</v>
      </c>
      <c r="U4382" s="155"/>
      <c r="V4382" s="156" t="s">
        <v>918</v>
      </c>
      <c r="W4382" s="85" t="s">
        <v>558</v>
      </c>
      <c r="X4382" s="156" t="s">
        <v>5769</v>
      </c>
      <c r="Y4382" s="83">
        <v>0.5</v>
      </c>
      <c r="Z4382" s="83">
        <v>1</v>
      </c>
      <c r="AA4382" s="83">
        <v>7</v>
      </c>
      <c r="AB4382" s="253">
        <f t="shared" si="379"/>
        <v>3.5</v>
      </c>
      <c r="AC4382" s="252" t="str">
        <f t="shared" si="380"/>
        <v>DÜŞÜK RİSK</v>
      </c>
      <c r="AD4382" s="81" t="s">
        <v>5770</v>
      </c>
      <c r="AE4382" s="81" t="s">
        <v>5771</v>
      </c>
      <c r="AF4382" s="252" t="s">
        <v>5772</v>
      </c>
      <c r="AG4382" s="83" t="s">
        <v>5780</v>
      </c>
    </row>
    <row r="4383" spans="1:33" ht="140" x14ac:dyDescent="0.45">
      <c r="A4383" s="152">
        <v>4376</v>
      </c>
      <c r="B4383" s="153">
        <v>46168</v>
      </c>
      <c r="C4383" s="83" t="s">
        <v>66</v>
      </c>
      <c r="D4383" s="81" t="s">
        <v>6757</v>
      </c>
      <c r="E4383" s="154" t="s">
        <v>4756</v>
      </c>
      <c r="F4383" s="154" t="s">
        <v>4756</v>
      </c>
      <c r="G4383" s="83" t="s">
        <v>5848</v>
      </c>
      <c r="H4383" s="83" t="s">
        <v>5849</v>
      </c>
      <c r="I4383" s="83" t="s">
        <v>5850</v>
      </c>
      <c r="J4383" s="83" t="s">
        <v>5851</v>
      </c>
      <c r="K4383" s="83" t="s">
        <v>5785</v>
      </c>
      <c r="L4383" s="84" t="s">
        <v>5984</v>
      </c>
      <c r="M4383" s="84" t="s">
        <v>208</v>
      </c>
      <c r="N4383" s="83">
        <v>3</v>
      </c>
      <c r="O4383" s="83">
        <v>3</v>
      </c>
      <c r="P4383" s="83">
        <v>7</v>
      </c>
      <c r="Q4383" s="253">
        <f t="shared" si="378"/>
        <v>63</v>
      </c>
      <c r="R4383" s="252" t="s">
        <v>5516</v>
      </c>
      <c r="S4383" s="84" t="s">
        <v>5852</v>
      </c>
      <c r="T4383" s="83" t="s">
        <v>5768</v>
      </c>
      <c r="U4383" s="155"/>
      <c r="V4383" s="156" t="s">
        <v>918</v>
      </c>
      <c r="W4383" s="85" t="s">
        <v>558</v>
      </c>
      <c r="X4383" s="156" t="s">
        <v>5769</v>
      </c>
      <c r="Y4383" s="83">
        <v>1</v>
      </c>
      <c r="Z4383" s="83">
        <v>1</v>
      </c>
      <c r="AA4383" s="83">
        <v>3</v>
      </c>
      <c r="AB4383" s="253">
        <f t="shared" si="379"/>
        <v>3</v>
      </c>
      <c r="AC4383" s="252" t="str">
        <f t="shared" si="380"/>
        <v>DÜŞÜK RİSK</v>
      </c>
      <c r="AD4383" s="81" t="s">
        <v>5770</v>
      </c>
      <c r="AE4383" s="81" t="s">
        <v>5771</v>
      </c>
      <c r="AF4383" s="252" t="s">
        <v>5772</v>
      </c>
      <c r="AG4383" s="83" t="s">
        <v>5787</v>
      </c>
    </row>
    <row r="4384" spans="1:33" ht="140" x14ac:dyDescent="0.45">
      <c r="A4384" s="152">
        <v>4377</v>
      </c>
      <c r="B4384" s="153">
        <v>46168</v>
      </c>
      <c r="C4384" s="83" t="s">
        <v>66</v>
      </c>
      <c r="D4384" s="81" t="s">
        <v>6757</v>
      </c>
      <c r="E4384" s="154" t="s">
        <v>4756</v>
      </c>
      <c r="F4384" s="154" t="s">
        <v>4756</v>
      </c>
      <c r="G4384" s="83" t="s">
        <v>5838</v>
      </c>
      <c r="H4384" s="83" t="s">
        <v>5839</v>
      </c>
      <c r="I4384" s="83" t="s">
        <v>5840</v>
      </c>
      <c r="J4384" s="83" t="s">
        <v>5841</v>
      </c>
      <c r="K4384" s="83" t="s">
        <v>5778</v>
      </c>
      <c r="L4384" s="84" t="s">
        <v>5907</v>
      </c>
      <c r="M4384" s="84" t="s">
        <v>208</v>
      </c>
      <c r="N4384" s="83">
        <v>3</v>
      </c>
      <c r="O4384" s="83">
        <v>6</v>
      </c>
      <c r="P4384" s="83">
        <v>15</v>
      </c>
      <c r="Q4384" s="253">
        <f t="shared" si="378"/>
        <v>270</v>
      </c>
      <c r="R4384" s="252" t="s">
        <v>5538</v>
      </c>
      <c r="S4384" s="84" t="s">
        <v>5842</v>
      </c>
      <c r="T4384" s="83" t="s">
        <v>5768</v>
      </c>
      <c r="U4384" s="155"/>
      <c r="V4384" s="156" t="s">
        <v>918</v>
      </c>
      <c r="W4384" s="85" t="s">
        <v>558</v>
      </c>
      <c r="X4384" s="156" t="s">
        <v>5769</v>
      </c>
      <c r="Y4384" s="83">
        <v>0.5</v>
      </c>
      <c r="Z4384" s="83">
        <v>1</v>
      </c>
      <c r="AA4384" s="83">
        <v>7</v>
      </c>
      <c r="AB4384" s="253">
        <f t="shared" si="379"/>
        <v>3.5</v>
      </c>
      <c r="AC4384" s="252" t="str">
        <f t="shared" si="380"/>
        <v>DÜŞÜK RİSK</v>
      </c>
      <c r="AD4384" s="81" t="s">
        <v>5770</v>
      </c>
      <c r="AE4384" s="81" t="s">
        <v>5771</v>
      </c>
      <c r="AF4384" s="252" t="s">
        <v>5772</v>
      </c>
      <c r="AG4384" s="83" t="s">
        <v>5780</v>
      </c>
    </row>
    <row r="4385" spans="1:33" ht="140" x14ac:dyDescent="0.45">
      <c r="A4385" s="152">
        <v>4378</v>
      </c>
      <c r="B4385" s="153">
        <v>46168</v>
      </c>
      <c r="C4385" s="83" t="s">
        <v>66</v>
      </c>
      <c r="D4385" s="81" t="s">
        <v>6757</v>
      </c>
      <c r="E4385" s="154" t="s">
        <v>4756</v>
      </c>
      <c r="F4385" s="154" t="s">
        <v>4756</v>
      </c>
      <c r="G4385" s="83" t="s">
        <v>5848</v>
      </c>
      <c r="H4385" s="83" t="s">
        <v>5849</v>
      </c>
      <c r="I4385" s="83" t="s">
        <v>5850</v>
      </c>
      <c r="J4385" s="83" t="s">
        <v>5851</v>
      </c>
      <c r="K4385" s="83" t="s">
        <v>5785</v>
      </c>
      <c r="L4385" s="84" t="s">
        <v>5985</v>
      </c>
      <c r="M4385" s="84" t="s">
        <v>208</v>
      </c>
      <c r="N4385" s="83">
        <v>3</v>
      </c>
      <c r="O4385" s="83">
        <v>3</v>
      </c>
      <c r="P4385" s="83">
        <v>7</v>
      </c>
      <c r="Q4385" s="253">
        <f t="shared" si="378"/>
        <v>63</v>
      </c>
      <c r="R4385" s="252" t="s">
        <v>5516</v>
      </c>
      <c r="S4385" s="84" t="s">
        <v>5852</v>
      </c>
      <c r="T4385" s="83" t="s">
        <v>5768</v>
      </c>
      <c r="U4385" s="155"/>
      <c r="V4385" s="156" t="s">
        <v>918</v>
      </c>
      <c r="W4385" s="85" t="s">
        <v>558</v>
      </c>
      <c r="X4385" s="156" t="s">
        <v>5769</v>
      </c>
      <c r="Y4385" s="83">
        <v>1</v>
      </c>
      <c r="Z4385" s="83">
        <v>1</v>
      </c>
      <c r="AA4385" s="83">
        <v>3</v>
      </c>
      <c r="AB4385" s="253">
        <f t="shared" si="379"/>
        <v>3</v>
      </c>
      <c r="AC4385" s="252" t="str">
        <f t="shared" si="380"/>
        <v>DÜŞÜK RİSK</v>
      </c>
      <c r="AD4385" s="81" t="s">
        <v>5770</v>
      </c>
      <c r="AE4385" s="81" t="s">
        <v>5771</v>
      </c>
      <c r="AF4385" s="252" t="s">
        <v>5772</v>
      </c>
      <c r="AG4385" s="83" t="s">
        <v>5787</v>
      </c>
    </row>
    <row r="4386" spans="1:33" ht="140" x14ac:dyDescent="0.45">
      <c r="A4386" s="152">
        <v>4379</v>
      </c>
      <c r="B4386" s="153">
        <v>46142</v>
      </c>
      <c r="C4386" s="83" t="s">
        <v>72</v>
      </c>
      <c r="D4386" s="81" t="s">
        <v>130</v>
      </c>
      <c r="E4386" s="254" t="s">
        <v>3193</v>
      </c>
      <c r="F4386" s="254" t="s">
        <v>3193</v>
      </c>
      <c r="G4386" s="83" t="s">
        <v>3787</v>
      </c>
      <c r="H4386" s="83" t="s">
        <v>4579</v>
      </c>
      <c r="I4386" s="83" t="s">
        <v>3788</v>
      </c>
      <c r="J4386" s="83" t="s">
        <v>4580</v>
      </c>
      <c r="K4386" s="83" t="s">
        <v>498</v>
      </c>
      <c r="L4386" s="84" t="s">
        <v>4829</v>
      </c>
      <c r="M4386" s="84" t="s">
        <v>208</v>
      </c>
      <c r="N4386" s="83">
        <v>3</v>
      </c>
      <c r="O4386" s="83">
        <v>1</v>
      </c>
      <c r="P4386" s="83">
        <v>40</v>
      </c>
      <c r="Q4386" s="253">
        <v>30</v>
      </c>
      <c r="R4386" s="252" t="str">
        <f t="shared" ref="R4386" si="381">IF(Q4386="","",IF(AND(Q4386&gt;=0,Q4386&lt;20),"DÜŞÜK RİSK",IF(AND(Q4386&gt;=20,Q4386&lt;70),"OLASI RİSK",IF(AND(Q4386&gt;=70,Q4386&lt;200),"ÖNEMLİ RİSK",IF(AND(Q4386&gt;=200,Q4386&lt;400),"YÜKSEK RİSK",IF(Q4386&gt;=400,"KABUL EDİLEMEZ RİSK",""))))))</f>
        <v>OLASI RİSK</v>
      </c>
      <c r="S4386" s="84" t="s">
        <v>918</v>
      </c>
      <c r="T4386" s="83" t="s">
        <v>191</v>
      </c>
      <c r="U4386" s="155" t="s">
        <v>206</v>
      </c>
      <c r="V4386" s="156" t="s">
        <v>918</v>
      </c>
      <c r="W4386" s="85" t="s">
        <v>558</v>
      </c>
      <c r="X4386" s="156" t="s">
        <v>858</v>
      </c>
      <c r="Y4386" s="83">
        <v>1</v>
      </c>
      <c r="Z4386" s="83">
        <v>1</v>
      </c>
      <c r="AA4386" s="83">
        <v>40</v>
      </c>
      <c r="AB4386" s="253">
        <v>15</v>
      </c>
      <c r="AC4386" s="252" t="str">
        <f t="shared" si="380"/>
        <v>DÜŞÜK RİSK</v>
      </c>
      <c r="AD4386" s="81" t="s">
        <v>132</v>
      </c>
      <c r="AE4386" s="81" t="s">
        <v>191</v>
      </c>
      <c r="AF4386" s="252" t="s">
        <v>1502</v>
      </c>
      <c r="AG4386" s="83" t="s">
        <v>4581</v>
      </c>
    </row>
    <row r="4387" spans="1:33" ht="157.5" x14ac:dyDescent="0.45">
      <c r="A4387" s="152">
        <v>4380</v>
      </c>
      <c r="B4387" s="160">
        <v>45953</v>
      </c>
      <c r="C4387" s="83" t="s">
        <v>66</v>
      </c>
      <c r="D4387" s="81" t="s">
        <v>6757</v>
      </c>
      <c r="E4387" s="154" t="s">
        <v>3710</v>
      </c>
      <c r="F4387" s="154" t="s">
        <v>5986</v>
      </c>
      <c r="G4387" s="83" t="s">
        <v>5987</v>
      </c>
      <c r="H4387" s="83" t="s">
        <v>5988</v>
      </c>
      <c r="I4387" s="83" t="s">
        <v>5989</v>
      </c>
      <c r="J4387" s="83" t="s">
        <v>5990</v>
      </c>
      <c r="K4387" s="83" t="s">
        <v>5991</v>
      </c>
      <c r="L4387" s="84" t="s">
        <v>6080</v>
      </c>
      <c r="M4387" s="84" t="s">
        <v>208</v>
      </c>
      <c r="N4387" s="83">
        <v>3</v>
      </c>
      <c r="O4387" s="83">
        <v>6</v>
      </c>
      <c r="P4387" s="83">
        <v>15</v>
      </c>
      <c r="Q4387" s="257">
        <v>270</v>
      </c>
      <c r="R4387" s="256" t="s">
        <v>5538</v>
      </c>
      <c r="S4387" s="84" t="s">
        <v>5993</v>
      </c>
      <c r="T4387" s="83" t="s">
        <v>5994</v>
      </c>
      <c r="U4387" s="155" t="s">
        <v>206</v>
      </c>
      <c r="V4387" s="234" t="s">
        <v>5995</v>
      </c>
      <c r="W4387" s="85" t="s">
        <v>558</v>
      </c>
      <c r="X4387" s="82" t="s">
        <v>5769</v>
      </c>
      <c r="Y4387" s="83">
        <v>0.5</v>
      </c>
      <c r="Z4387" s="83">
        <v>1</v>
      </c>
      <c r="AA4387" s="83">
        <v>7</v>
      </c>
      <c r="AB4387" s="256">
        <v>3.5</v>
      </c>
      <c r="AC4387" s="256" t="s">
        <v>5387</v>
      </c>
      <c r="AD4387" s="81" t="s">
        <v>5996</v>
      </c>
      <c r="AE4387" s="81" t="s">
        <v>5997</v>
      </c>
      <c r="AF4387" s="81" t="s">
        <v>5998</v>
      </c>
      <c r="AG4387" s="83" t="s">
        <v>5999</v>
      </c>
    </row>
    <row r="4388" spans="1:33" ht="157.5" x14ac:dyDescent="0.45">
      <c r="A4388" s="152">
        <v>4381</v>
      </c>
      <c r="B4388" s="160">
        <v>45953</v>
      </c>
      <c r="C4388" s="83" t="s">
        <v>66</v>
      </c>
      <c r="D4388" s="81" t="s">
        <v>6757</v>
      </c>
      <c r="E4388" s="154" t="s">
        <v>3710</v>
      </c>
      <c r="F4388" s="154" t="s">
        <v>6000</v>
      </c>
      <c r="G4388" s="83" t="s">
        <v>5987</v>
      </c>
      <c r="H4388" s="83" t="s">
        <v>6001</v>
      </c>
      <c r="I4388" s="83" t="s">
        <v>6002</v>
      </c>
      <c r="J4388" s="83" t="s">
        <v>5990</v>
      </c>
      <c r="K4388" s="83" t="s">
        <v>5991</v>
      </c>
      <c r="L4388" s="84" t="s">
        <v>6081</v>
      </c>
      <c r="M4388" s="84" t="s">
        <v>208</v>
      </c>
      <c r="N4388" s="83">
        <v>3</v>
      </c>
      <c r="O4388" s="83">
        <v>6</v>
      </c>
      <c r="P4388" s="83">
        <v>15</v>
      </c>
      <c r="Q4388" s="257">
        <v>270</v>
      </c>
      <c r="R4388" s="256" t="s">
        <v>5538</v>
      </c>
      <c r="S4388" s="84" t="s">
        <v>6003</v>
      </c>
      <c r="T4388" s="83" t="s">
        <v>5994</v>
      </c>
      <c r="U4388" s="155" t="s">
        <v>206</v>
      </c>
      <c r="V4388" s="234" t="s">
        <v>5995</v>
      </c>
      <c r="W4388" s="85" t="s">
        <v>558</v>
      </c>
      <c r="X4388" s="82" t="s">
        <v>5769</v>
      </c>
      <c r="Y4388" s="83">
        <v>0.5</v>
      </c>
      <c r="Z4388" s="83">
        <v>1</v>
      </c>
      <c r="AA4388" s="83">
        <v>7</v>
      </c>
      <c r="AB4388" s="256">
        <v>3.5</v>
      </c>
      <c r="AC4388" s="256" t="s">
        <v>5387</v>
      </c>
      <c r="AD4388" s="81" t="s">
        <v>5996</v>
      </c>
      <c r="AE4388" s="81" t="s">
        <v>5997</v>
      </c>
      <c r="AF4388" s="81" t="s">
        <v>5998</v>
      </c>
      <c r="AG4388" s="83" t="s">
        <v>5999</v>
      </c>
    </row>
    <row r="4389" spans="1:33" ht="157.5" x14ac:dyDescent="0.45">
      <c r="A4389" s="152">
        <v>4382</v>
      </c>
      <c r="B4389" s="160">
        <v>45953</v>
      </c>
      <c r="C4389" s="83" t="s">
        <v>72</v>
      </c>
      <c r="D4389" s="81" t="s">
        <v>155</v>
      </c>
      <c r="E4389" s="154" t="s">
        <v>3710</v>
      </c>
      <c r="F4389" s="154" t="s">
        <v>6004</v>
      </c>
      <c r="G4389" s="83" t="s">
        <v>6005</v>
      </c>
      <c r="H4389" s="83" t="s">
        <v>6006</v>
      </c>
      <c r="I4389" s="83" t="s">
        <v>6007</v>
      </c>
      <c r="J4389" s="83" t="s">
        <v>6008</v>
      </c>
      <c r="K4389" s="83" t="s">
        <v>5991</v>
      </c>
      <c r="L4389" s="84" t="s">
        <v>6082</v>
      </c>
      <c r="M4389" s="84" t="s">
        <v>208</v>
      </c>
      <c r="N4389" s="83">
        <v>3</v>
      </c>
      <c r="O4389" s="83">
        <v>6</v>
      </c>
      <c r="P4389" s="83">
        <v>15</v>
      </c>
      <c r="Q4389" s="257">
        <v>270</v>
      </c>
      <c r="R4389" s="256" t="s">
        <v>5538</v>
      </c>
      <c r="S4389" s="84" t="s">
        <v>6009</v>
      </c>
      <c r="T4389" s="83" t="s">
        <v>5994</v>
      </c>
      <c r="U4389" s="155" t="s">
        <v>206</v>
      </c>
      <c r="V4389" s="234" t="s">
        <v>5995</v>
      </c>
      <c r="W4389" s="85" t="s">
        <v>558</v>
      </c>
      <c r="X4389" s="82" t="s">
        <v>5769</v>
      </c>
      <c r="Y4389" s="83">
        <v>0.5</v>
      </c>
      <c r="Z4389" s="83">
        <v>1</v>
      </c>
      <c r="AA4389" s="83">
        <v>7</v>
      </c>
      <c r="AB4389" s="256">
        <v>3.5</v>
      </c>
      <c r="AC4389" s="256" t="s">
        <v>5387</v>
      </c>
      <c r="AD4389" s="81" t="s">
        <v>5996</v>
      </c>
      <c r="AE4389" s="81" t="s">
        <v>5997</v>
      </c>
      <c r="AF4389" s="81" t="s">
        <v>5998</v>
      </c>
      <c r="AG4389" s="83" t="s">
        <v>5999</v>
      </c>
    </row>
    <row r="4390" spans="1:33" ht="157.5" x14ac:dyDescent="0.45">
      <c r="A4390" s="152">
        <v>4383</v>
      </c>
      <c r="B4390" s="160">
        <v>45953</v>
      </c>
      <c r="C4390" s="81" t="s">
        <v>66</v>
      </c>
      <c r="D4390" s="81" t="s">
        <v>6755</v>
      </c>
      <c r="E4390" s="154" t="s">
        <v>3710</v>
      </c>
      <c r="F4390" s="154" t="s">
        <v>6010</v>
      </c>
      <c r="G4390" s="83" t="s">
        <v>6011</v>
      </c>
      <c r="H4390" s="83" t="s">
        <v>6012</v>
      </c>
      <c r="I4390" s="83" t="s">
        <v>6013</v>
      </c>
      <c r="J4390" s="83" t="s">
        <v>6014</v>
      </c>
      <c r="K4390" s="83" t="s">
        <v>5991</v>
      </c>
      <c r="L4390" s="84" t="s">
        <v>6083</v>
      </c>
      <c r="M4390" s="84" t="s">
        <v>208</v>
      </c>
      <c r="N4390" s="83">
        <v>3</v>
      </c>
      <c r="O4390" s="83">
        <v>3</v>
      </c>
      <c r="P4390" s="83">
        <v>40</v>
      </c>
      <c r="Q4390" s="257">
        <v>360</v>
      </c>
      <c r="R4390" s="256" t="s">
        <v>5538</v>
      </c>
      <c r="S4390" s="84" t="s">
        <v>6015</v>
      </c>
      <c r="T4390" s="83" t="s">
        <v>5994</v>
      </c>
      <c r="U4390" s="155" t="s">
        <v>206</v>
      </c>
      <c r="V4390" s="234" t="s">
        <v>5995</v>
      </c>
      <c r="W4390" s="85" t="s">
        <v>558</v>
      </c>
      <c r="X4390" s="82" t="s">
        <v>5769</v>
      </c>
      <c r="Y4390" s="83">
        <v>0.5</v>
      </c>
      <c r="Z4390" s="83">
        <v>1</v>
      </c>
      <c r="AA4390" s="83">
        <v>7</v>
      </c>
      <c r="AB4390" s="256">
        <v>3.5</v>
      </c>
      <c r="AC4390" s="256" t="s">
        <v>5387</v>
      </c>
      <c r="AD4390" s="81" t="s">
        <v>5996</v>
      </c>
      <c r="AE4390" s="81" t="s">
        <v>5997</v>
      </c>
      <c r="AF4390" s="81" t="s">
        <v>5998</v>
      </c>
      <c r="AG4390" s="83" t="s">
        <v>5773</v>
      </c>
    </row>
    <row r="4391" spans="1:33" ht="157.5" x14ac:dyDescent="0.45">
      <c r="A4391" s="152">
        <v>4384</v>
      </c>
      <c r="B4391" s="160">
        <v>45953</v>
      </c>
      <c r="C4391" s="83" t="s">
        <v>66</v>
      </c>
      <c r="D4391" s="81" t="s">
        <v>6757</v>
      </c>
      <c r="E4391" s="154" t="s">
        <v>3710</v>
      </c>
      <c r="F4391" s="154" t="s">
        <v>6000</v>
      </c>
      <c r="G4391" s="83" t="s">
        <v>5987</v>
      </c>
      <c r="H4391" s="83" t="s">
        <v>6012</v>
      </c>
      <c r="I4391" s="83" t="s">
        <v>6013</v>
      </c>
      <c r="J4391" s="83" t="s">
        <v>5990</v>
      </c>
      <c r="K4391" s="83" t="s">
        <v>5991</v>
      </c>
      <c r="L4391" s="84" t="s">
        <v>6084</v>
      </c>
      <c r="M4391" s="84" t="s">
        <v>208</v>
      </c>
      <c r="N4391" s="83">
        <v>3</v>
      </c>
      <c r="O4391" s="83">
        <v>6</v>
      </c>
      <c r="P4391" s="83">
        <v>15</v>
      </c>
      <c r="Q4391" s="257">
        <v>270</v>
      </c>
      <c r="R4391" s="256" t="s">
        <v>5538</v>
      </c>
      <c r="S4391" s="84" t="s">
        <v>6016</v>
      </c>
      <c r="T4391" s="83" t="s">
        <v>5994</v>
      </c>
      <c r="U4391" s="155" t="s">
        <v>206</v>
      </c>
      <c r="V4391" s="234" t="s">
        <v>5995</v>
      </c>
      <c r="W4391" s="85" t="s">
        <v>558</v>
      </c>
      <c r="X4391" s="82" t="s">
        <v>5769</v>
      </c>
      <c r="Y4391" s="83">
        <v>0.5</v>
      </c>
      <c r="Z4391" s="83">
        <v>1</v>
      </c>
      <c r="AA4391" s="83">
        <v>7</v>
      </c>
      <c r="AB4391" s="256">
        <v>3.5</v>
      </c>
      <c r="AC4391" s="256" t="s">
        <v>5387</v>
      </c>
      <c r="AD4391" s="81" t="s">
        <v>5996</v>
      </c>
      <c r="AE4391" s="81" t="s">
        <v>5997</v>
      </c>
      <c r="AF4391" s="81" t="s">
        <v>5998</v>
      </c>
      <c r="AG4391" s="83" t="s">
        <v>5999</v>
      </c>
    </row>
    <row r="4392" spans="1:33" ht="157.5" x14ac:dyDescent="0.45">
      <c r="A4392" s="152">
        <v>4385</v>
      </c>
      <c r="B4392" s="160">
        <v>45953</v>
      </c>
      <c r="C4392" s="83" t="s">
        <v>66</v>
      </c>
      <c r="D4392" s="81" t="s">
        <v>6757</v>
      </c>
      <c r="E4392" s="154" t="s">
        <v>3710</v>
      </c>
      <c r="F4392" s="154" t="s">
        <v>6000</v>
      </c>
      <c r="G4392" s="83" t="s">
        <v>5987</v>
      </c>
      <c r="H4392" s="83" t="s">
        <v>6012</v>
      </c>
      <c r="I4392" s="83" t="s">
        <v>6013</v>
      </c>
      <c r="J4392" s="83" t="s">
        <v>5990</v>
      </c>
      <c r="K4392" s="83" t="s">
        <v>5991</v>
      </c>
      <c r="L4392" s="84" t="s">
        <v>6085</v>
      </c>
      <c r="M4392" s="84" t="s">
        <v>208</v>
      </c>
      <c r="N4392" s="83">
        <v>3</v>
      </c>
      <c r="O4392" s="83">
        <v>6</v>
      </c>
      <c r="P4392" s="83">
        <v>15</v>
      </c>
      <c r="Q4392" s="257">
        <v>270</v>
      </c>
      <c r="R4392" s="256" t="s">
        <v>5538</v>
      </c>
      <c r="S4392" s="84" t="s">
        <v>6016</v>
      </c>
      <c r="T4392" s="83" t="s">
        <v>5994</v>
      </c>
      <c r="U4392" s="155" t="s">
        <v>206</v>
      </c>
      <c r="V4392" s="234" t="s">
        <v>5995</v>
      </c>
      <c r="W4392" s="85" t="s">
        <v>558</v>
      </c>
      <c r="X4392" s="82" t="s">
        <v>5769</v>
      </c>
      <c r="Y4392" s="83">
        <v>0.5</v>
      </c>
      <c r="Z4392" s="83">
        <v>1</v>
      </c>
      <c r="AA4392" s="83">
        <v>7</v>
      </c>
      <c r="AB4392" s="256">
        <v>3.5</v>
      </c>
      <c r="AC4392" s="256" t="s">
        <v>5387</v>
      </c>
      <c r="AD4392" s="81" t="s">
        <v>5996</v>
      </c>
      <c r="AE4392" s="81" t="s">
        <v>5997</v>
      </c>
      <c r="AF4392" s="81" t="s">
        <v>5998</v>
      </c>
      <c r="AG4392" s="83" t="s">
        <v>5999</v>
      </c>
    </row>
    <row r="4393" spans="1:33" ht="157.5" x14ac:dyDescent="0.45">
      <c r="A4393" s="152">
        <v>4386</v>
      </c>
      <c r="B4393" s="160">
        <v>45953</v>
      </c>
      <c r="C4393" s="83" t="s">
        <v>66</v>
      </c>
      <c r="D4393" s="81" t="s">
        <v>6757</v>
      </c>
      <c r="E4393" s="154" t="s">
        <v>3710</v>
      </c>
      <c r="F4393" s="154" t="s">
        <v>3710</v>
      </c>
      <c r="G4393" s="83" t="s">
        <v>6017</v>
      </c>
      <c r="H4393" s="83" t="s">
        <v>6012</v>
      </c>
      <c r="I4393" s="83" t="s">
        <v>6013</v>
      </c>
      <c r="J4393" s="83" t="s">
        <v>6018</v>
      </c>
      <c r="K4393" s="83" t="s">
        <v>5991</v>
      </c>
      <c r="L4393" s="84" t="s">
        <v>6086</v>
      </c>
      <c r="M4393" s="84" t="s">
        <v>208</v>
      </c>
      <c r="N4393" s="83">
        <v>3</v>
      </c>
      <c r="O4393" s="83">
        <v>3</v>
      </c>
      <c r="P4393" s="83">
        <v>7</v>
      </c>
      <c r="Q4393" s="257">
        <v>63</v>
      </c>
      <c r="R4393" s="256" t="s">
        <v>5516</v>
      </c>
      <c r="S4393" s="84" t="s">
        <v>6016</v>
      </c>
      <c r="T4393" s="83" t="s">
        <v>5994</v>
      </c>
      <c r="U4393" s="155" t="s">
        <v>206</v>
      </c>
      <c r="V4393" s="234" t="s">
        <v>5995</v>
      </c>
      <c r="W4393" s="85" t="s">
        <v>558</v>
      </c>
      <c r="X4393" s="82" t="s">
        <v>5769</v>
      </c>
      <c r="Y4393" s="83">
        <v>0.5</v>
      </c>
      <c r="Z4393" s="83">
        <v>1</v>
      </c>
      <c r="AA4393" s="83">
        <v>3</v>
      </c>
      <c r="AB4393" s="256">
        <v>1.5</v>
      </c>
      <c r="AC4393" s="256" t="s">
        <v>5387</v>
      </c>
      <c r="AD4393" s="81" t="s">
        <v>5996</v>
      </c>
      <c r="AE4393" s="81" t="s">
        <v>5997</v>
      </c>
      <c r="AF4393" s="81" t="s">
        <v>5998</v>
      </c>
      <c r="AG4393" s="83" t="s">
        <v>6019</v>
      </c>
    </row>
    <row r="4394" spans="1:33" ht="157.5" x14ac:dyDescent="0.45">
      <c r="A4394" s="152">
        <v>4387</v>
      </c>
      <c r="B4394" s="160">
        <v>45953</v>
      </c>
      <c r="C4394" s="83" t="s">
        <v>66</v>
      </c>
      <c r="D4394" s="81" t="s">
        <v>6757</v>
      </c>
      <c r="E4394" s="154" t="s">
        <v>3710</v>
      </c>
      <c r="F4394" s="154" t="s">
        <v>6000</v>
      </c>
      <c r="G4394" s="83" t="s">
        <v>5987</v>
      </c>
      <c r="H4394" s="83" t="s">
        <v>6006</v>
      </c>
      <c r="I4394" s="83" t="s">
        <v>6007</v>
      </c>
      <c r="J4394" s="83" t="s">
        <v>5990</v>
      </c>
      <c r="K4394" s="83" t="s">
        <v>5991</v>
      </c>
      <c r="L4394" s="84" t="s">
        <v>6087</v>
      </c>
      <c r="M4394" s="84" t="s">
        <v>208</v>
      </c>
      <c r="N4394" s="83">
        <v>3</v>
      </c>
      <c r="O4394" s="83">
        <v>6</v>
      </c>
      <c r="P4394" s="83">
        <v>15</v>
      </c>
      <c r="Q4394" s="257">
        <v>270</v>
      </c>
      <c r="R4394" s="256" t="s">
        <v>5538</v>
      </c>
      <c r="S4394" s="84" t="s">
        <v>6009</v>
      </c>
      <c r="T4394" s="83" t="s">
        <v>5994</v>
      </c>
      <c r="U4394" s="155" t="s">
        <v>206</v>
      </c>
      <c r="V4394" s="234" t="s">
        <v>5995</v>
      </c>
      <c r="W4394" s="85" t="s">
        <v>558</v>
      </c>
      <c r="X4394" s="82" t="s">
        <v>5769</v>
      </c>
      <c r="Y4394" s="83">
        <v>0.5</v>
      </c>
      <c r="Z4394" s="83">
        <v>1</v>
      </c>
      <c r="AA4394" s="83">
        <v>7</v>
      </c>
      <c r="AB4394" s="256">
        <v>3.5</v>
      </c>
      <c r="AC4394" s="256" t="s">
        <v>5387</v>
      </c>
      <c r="AD4394" s="81" t="s">
        <v>5996</v>
      </c>
      <c r="AE4394" s="81" t="s">
        <v>5997</v>
      </c>
      <c r="AF4394" s="81" t="s">
        <v>5998</v>
      </c>
      <c r="AG4394" s="83" t="s">
        <v>5999</v>
      </c>
    </row>
    <row r="4395" spans="1:33" ht="192.5" x14ac:dyDescent="0.45">
      <c r="A4395" s="152">
        <v>4388</v>
      </c>
      <c r="B4395" s="160">
        <v>45953</v>
      </c>
      <c r="C4395" s="81" t="s">
        <v>72</v>
      </c>
      <c r="D4395" s="81" t="s">
        <v>158</v>
      </c>
      <c r="E4395" s="154" t="s">
        <v>3710</v>
      </c>
      <c r="F4395" s="154" t="s">
        <v>5986</v>
      </c>
      <c r="G4395" s="83" t="s">
        <v>6020</v>
      </c>
      <c r="H4395" s="83" t="s">
        <v>6021</v>
      </c>
      <c r="I4395" s="83" t="s">
        <v>6022</v>
      </c>
      <c r="J4395" s="83" t="s">
        <v>6023</v>
      </c>
      <c r="K4395" s="83" t="s">
        <v>5991</v>
      </c>
      <c r="L4395" s="84" t="s">
        <v>6088</v>
      </c>
      <c r="M4395" s="84" t="s">
        <v>208</v>
      </c>
      <c r="N4395" s="83">
        <v>3</v>
      </c>
      <c r="O4395" s="83">
        <v>3</v>
      </c>
      <c r="P4395" s="83">
        <v>15</v>
      </c>
      <c r="Q4395" s="257">
        <v>135</v>
      </c>
      <c r="R4395" s="256" t="s">
        <v>5526</v>
      </c>
      <c r="S4395" s="84" t="s">
        <v>6024</v>
      </c>
      <c r="T4395" s="83" t="s">
        <v>5994</v>
      </c>
      <c r="U4395" s="155" t="s">
        <v>206</v>
      </c>
      <c r="V4395" s="234" t="s">
        <v>5995</v>
      </c>
      <c r="W4395" s="85" t="s">
        <v>558</v>
      </c>
      <c r="X4395" s="82" t="s">
        <v>5769</v>
      </c>
      <c r="Y4395" s="83">
        <v>0.5</v>
      </c>
      <c r="Z4395" s="83">
        <v>1</v>
      </c>
      <c r="AA4395" s="83">
        <v>7</v>
      </c>
      <c r="AB4395" s="256">
        <v>3.5</v>
      </c>
      <c r="AC4395" s="256" t="s">
        <v>5387</v>
      </c>
      <c r="AD4395" s="81" t="s">
        <v>5996</v>
      </c>
      <c r="AE4395" s="81" t="s">
        <v>5997</v>
      </c>
      <c r="AF4395" s="81" t="s">
        <v>5998</v>
      </c>
      <c r="AG4395" s="83" t="s">
        <v>6025</v>
      </c>
    </row>
    <row r="4396" spans="1:33" ht="157.5" x14ac:dyDescent="0.45">
      <c r="A4396" s="152">
        <v>4389</v>
      </c>
      <c r="B4396" s="160">
        <v>45924</v>
      </c>
      <c r="C4396" s="81" t="s">
        <v>72</v>
      </c>
      <c r="D4396" s="81" t="s">
        <v>158</v>
      </c>
      <c r="E4396" s="154" t="s">
        <v>3710</v>
      </c>
      <c r="F4396" s="154" t="s">
        <v>5986</v>
      </c>
      <c r="G4396" s="83" t="s">
        <v>6020</v>
      </c>
      <c r="H4396" s="83" t="s">
        <v>6026</v>
      </c>
      <c r="I4396" s="83" t="s">
        <v>6027</v>
      </c>
      <c r="J4396" s="83" t="s">
        <v>6028</v>
      </c>
      <c r="K4396" s="83" t="s">
        <v>5991</v>
      </c>
      <c r="L4396" s="84" t="s">
        <v>6089</v>
      </c>
      <c r="M4396" s="84" t="s">
        <v>208</v>
      </c>
      <c r="N4396" s="83">
        <v>3</v>
      </c>
      <c r="O4396" s="83">
        <v>3</v>
      </c>
      <c r="P4396" s="83">
        <v>15</v>
      </c>
      <c r="Q4396" s="257">
        <v>135</v>
      </c>
      <c r="R4396" s="256" t="s">
        <v>5526</v>
      </c>
      <c r="S4396" s="84" t="s">
        <v>6029</v>
      </c>
      <c r="T4396" s="83" t="s">
        <v>5994</v>
      </c>
      <c r="U4396" s="155" t="s">
        <v>206</v>
      </c>
      <c r="V4396" s="234" t="s">
        <v>5995</v>
      </c>
      <c r="W4396" s="85" t="s">
        <v>558</v>
      </c>
      <c r="X4396" s="82" t="s">
        <v>5769</v>
      </c>
      <c r="Y4396" s="83">
        <v>0.5</v>
      </c>
      <c r="Z4396" s="83">
        <v>1</v>
      </c>
      <c r="AA4396" s="83">
        <v>7</v>
      </c>
      <c r="AB4396" s="256">
        <v>3.5</v>
      </c>
      <c r="AC4396" s="256" t="s">
        <v>5387</v>
      </c>
      <c r="AD4396" s="81" t="s">
        <v>5996</v>
      </c>
      <c r="AE4396" s="81" t="s">
        <v>5997</v>
      </c>
      <c r="AF4396" s="81" t="s">
        <v>5998</v>
      </c>
      <c r="AG4396" s="83" t="s">
        <v>6025</v>
      </c>
    </row>
    <row r="4397" spans="1:33" ht="157.5" x14ac:dyDescent="0.45">
      <c r="A4397" s="152">
        <v>4390</v>
      </c>
      <c r="B4397" s="160">
        <v>45924</v>
      </c>
      <c r="C4397" s="83" t="s">
        <v>66</v>
      </c>
      <c r="D4397" s="81" t="s">
        <v>6757</v>
      </c>
      <c r="E4397" s="154" t="s">
        <v>3710</v>
      </c>
      <c r="F4397" s="154" t="s">
        <v>6030</v>
      </c>
      <c r="G4397" s="83" t="s">
        <v>6031</v>
      </c>
      <c r="H4397" s="83" t="s">
        <v>6006</v>
      </c>
      <c r="I4397" s="83" t="s">
        <v>6007</v>
      </c>
      <c r="J4397" s="83" t="s">
        <v>6018</v>
      </c>
      <c r="K4397" s="83" t="s">
        <v>5991</v>
      </c>
      <c r="L4397" s="84" t="s">
        <v>6090</v>
      </c>
      <c r="M4397" s="84" t="s">
        <v>208</v>
      </c>
      <c r="N4397" s="83">
        <v>3</v>
      </c>
      <c r="O4397" s="83">
        <v>3</v>
      </c>
      <c r="P4397" s="83">
        <v>15</v>
      </c>
      <c r="Q4397" s="257">
        <v>135</v>
      </c>
      <c r="R4397" s="256" t="s">
        <v>5526</v>
      </c>
      <c r="S4397" s="84" t="s">
        <v>6009</v>
      </c>
      <c r="T4397" s="83" t="s">
        <v>5994</v>
      </c>
      <c r="U4397" s="155" t="s">
        <v>206</v>
      </c>
      <c r="V4397" s="234" t="s">
        <v>5995</v>
      </c>
      <c r="W4397" s="85" t="s">
        <v>558</v>
      </c>
      <c r="X4397" s="82" t="s">
        <v>5769</v>
      </c>
      <c r="Y4397" s="83">
        <v>0.5</v>
      </c>
      <c r="Z4397" s="83">
        <v>1</v>
      </c>
      <c r="AA4397" s="83">
        <v>7</v>
      </c>
      <c r="AB4397" s="256">
        <v>3.5</v>
      </c>
      <c r="AC4397" s="256" t="s">
        <v>5387</v>
      </c>
      <c r="AD4397" s="81" t="s">
        <v>5996</v>
      </c>
      <c r="AE4397" s="81" t="s">
        <v>5997</v>
      </c>
      <c r="AF4397" s="81" t="s">
        <v>5998</v>
      </c>
      <c r="AG4397" s="83" t="s">
        <v>6019</v>
      </c>
    </row>
    <row r="4398" spans="1:33" ht="157.5" x14ac:dyDescent="0.45">
      <c r="A4398" s="152">
        <v>4391</v>
      </c>
      <c r="B4398" s="160">
        <v>45924</v>
      </c>
      <c r="C4398" s="83" t="s">
        <v>72</v>
      </c>
      <c r="D4398" s="81" t="s">
        <v>155</v>
      </c>
      <c r="E4398" s="154" t="s">
        <v>3710</v>
      </c>
      <c r="F4398" s="154" t="s">
        <v>6030</v>
      </c>
      <c r="G4398" s="83" t="s">
        <v>6031</v>
      </c>
      <c r="H4398" s="83" t="s">
        <v>6032</v>
      </c>
      <c r="I4398" s="83" t="s">
        <v>6033</v>
      </c>
      <c r="J4398" s="83" t="s">
        <v>6034</v>
      </c>
      <c r="K4398" s="83" t="s">
        <v>5991</v>
      </c>
      <c r="L4398" s="84" t="s">
        <v>6090</v>
      </c>
      <c r="M4398" s="84" t="s">
        <v>208</v>
      </c>
      <c r="N4398" s="83">
        <v>3</v>
      </c>
      <c r="O4398" s="83">
        <v>6</v>
      </c>
      <c r="P4398" s="83">
        <v>15</v>
      </c>
      <c r="Q4398" s="257">
        <v>270</v>
      </c>
      <c r="R4398" s="256" t="s">
        <v>5538</v>
      </c>
      <c r="S4398" s="84" t="s">
        <v>6035</v>
      </c>
      <c r="T4398" s="83" t="s">
        <v>5994</v>
      </c>
      <c r="U4398" s="155" t="s">
        <v>206</v>
      </c>
      <c r="V4398" s="234" t="s">
        <v>5995</v>
      </c>
      <c r="W4398" s="85" t="s">
        <v>558</v>
      </c>
      <c r="X4398" s="82" t="s">
        <v>5769</v>
      </c>
      <c r="Y4398" s="83">
        <v>0.5</v>
      </c>
      <c r="Z4398" s="83">
        <v>1</v>
      </c>
      <c r="AA4398" s="83">
        <v>7</v>
      </c>
      <c r="AB4398" s="256">
        <v>3.5</v>
      </c>
      <c r="AC4398" s="256" t="s">
        <v>5387</v>
      </c>
      <c r="AD4398" s="81" t="s">
        <v>5996</v>
      </c>
      <c r="AE4398" s="81" t="s">
        <v>5997</v>
      </c>
      <c r="AF4398" s="81" t="s">
        <v>5998</v>
      </c>
      <c r="AG4398" s="83" t="s">
        <v>5999</v>
      </c>
    </row>
    <row r="4399" spans="1:33" ht="157.5" x14ac:dyDescent="0.45">
      <c r="A4399" s="152">
        <v>4392</v>
      </c>
      <c r="B4399" s="160">
        <v>45924</v>
      </c>
      <c r="C4399" s="83" t="s">
        <v>66</v>
      </c>
      <c r="D4399" s="81" t="s">
        <v>6757</v>
      </c>
      <c r="E4399" s="154" t="s">
        <v>3710</v>
      </c>
      <c r="F4399" s="154" t="s">
        <v>6036</v>
      </c>
      <c r="G4399" s="83" t="s">
        <v>6031</v>
      </c>
      <c r="H4399" s="83" t="s">
        <v>6012</v>
      </c>
      <c r="I4399" s="83" t="s">
        <v>6013</v>
      </c>
      <c r="J4399" s="83" t="s">
        <v>6018</v>
      </c>
      <c r="K4399" s="83" t="s">
        <v>5991</v>
      </c>
      <c r="L4399" s="84" t="s">
        <v>6091</v>
      </c>
      <c r="M4399" s="84" t="s">
        <v>208</v>
      </c>
      <c r="N4399" s="83">
        <v>3</v>
      </c>
      <c r="O4399" s="83">
        <v>3</v>
      </c>
      <c r="P4399" s="83">
        <v>15</v>
      </c>
      <c r="Q4399" s="257">
        <v>135</v>
      </c>
      <c r="R4399" s="256" t="s">
        <v>5526</v>
      </c>
      <c r="S4399" s="84" t="s">
        <v>6016</v>
      </c>
      <c r="T4399" s="83" t="s">
        <v>5994</v>
      </c>
      <c r="U4399" s="155" t="s">
        <v>206</v>
      </c>
      <c r="V4399" s="234" t="s">
        <v>5995</v>
      </c>
      <c r="W4399" s="85" t="s">
        <v>558</v>
      </c>
      <c r="X4399" s="82" t="s">
        <v>5769</v>
      </c>
      <c r="Y4399" s="83">
        <v>0.5</v>
      </c>
      <c r="Z4399" s="83">
        <v>1</v>
      </c>
      <c r="AA4399" s="83">
        <v>7</v>
      </c>
      <c r="AB4399" s="256">
        <v>3.5</v>
      </c>
      <c r="AC4399" s="256" t="s">
        <v>5387</v>
      </c>
      <c r="AD4399" s="81" t="s">
        <v>5996</v>
      </c>
      <c r="AE4399" s="81" t="s">
        <v>5997</v>
      </c>
      <c r="AF4399" s="81" t="s">
        <v>5998</v>
      </c>
      <c r="AG4399" s="83" t="s">
        <v>6019</v>
      </c>
    </row>
    <row r="4400" spans="1:33" ht="157.5" x14ac:dyDescent="0.45">
      <c r="A4400" s="152">
        <v>4393</v>
      </c>
      <c r="B4400" s="160">
        <v>45924</v>
      </c>
      <c r="C4400" s="83" t="s">
        <v>66</v>
      </c>
      <c r="D4400" s="81" t="s">
        <v>6757</v>
      </c>
      <c r="E4400" s="154" t="s">
        <v>3710</v>
      </c>
      <c r="F4400" s="154" t="s">
        <v>5986</v>
      </c>
      <c r="G4400" s="83" t="s">
        <v>6031</v>
      </c>
      <c r="H4400" s="83" t="s">
        <v>5988</v>
      </c>
      <c r="I4400" s="83" t="s">
        <v>5989</v>
      </c>
      <c r="J4400" s="83" t="s">
        <v>6018</v>
      </c>
      <c r="K4400" s="83" t="s">
        <v>5991</v>
      </c>
      <c r="L4400" s="84" t="s">
        <v>6092</v>
      </c>
      <c r="M4400" s="84" t="s">
        <v>208</v>
      </c>
      <c r="N4400" s="83">
        <v>3</v>
      </c>
      <c r="O4400" s="83">
        <v>3</v>
      </c>
      <c r="P4400" s="83">
        <v>15</v>
      </c>
      <c r="Q4400" s="257">
        <v>135</v>
      </c>
      <c r="R4400" s="256" t="s">
        <v>5526</v>
      </c>
      <c r="S4400" s="84" t="s">
        <v>5993</v>
      </c>
      <c r="T4400" s="83" t="s">
        <v>5994</v>
      </c>
      <c r="U4400" s="155" t="s">
        <v>206</v>
      </c>
      <c r="V4400" s="234" t="s">
        <v>5995</v>
      </c>
      <c r="W4400" s="85" t="s">
        <v>558</v>
      </c>
      <c r="X4400" s="82" t="s">
        <v>5769</v>
      </c>
      <c r="Y4400" s="83">
        <v>0.5</v>
      </c>
      <c r="Z4400" s="83">
        <v>1</v>
      </c>
      <c r="AA4400" s="83">
        <v>7</v>
      </c>
      <c r="AB4400" s="256">
        <v>3.5</v>
      </c>
      <c r="AC4400" s="256" t="s">
        <v>5387</v>
      </c>
      <c r="AD4400" s="81" t="s">
        <v>5996</v>
      </c>
      <c r="AE4400" s="81" t="s">
        <v>5997</v>
      </c>
      <c r="AF4400" s="81" t="s">
        <v>5998</v>
      </c>
      <c r="AG4400" s="83" t="s">
        <v>6019</v>
      </c>
    </row>
    <row r="4401" spans="1:33" ht="157.5" x14ac:dyDescent="0.45">
      <c r="A4401" s="152">
        <v>4394</v>
      </c>
      <c r="B4401" s="160">
        <v>45924</v>
      </c>
      <c r="C4401" s="83" t="s">
        <v>66</v>
      </c>
      <c r="D4401" s="81" t="s">
        <v>6757</v>
      </c>
      <c r="E4401" s="154" t="s">
        <v>3710</v>
      </c>
      <c r="F4401" s="154" t="s">
        <v>6037</v>
      </c>
      <c r="G4401" s="83" t="s">
        <v>6031</v>
      </c>
      <c r="H4401" s="83" t="s">
        <v>6006</v>
      </c>
      <c r="I4401" s="83" t="s">
        <v>6007</v>
      </c>
      <c r="J4401" s="83" t="s">
        <v>6018</v>
      </c>
      <c r="K4401" s="83" t="s">
        <v>5991</v>
      </c>
      <c r="L4401" s="84" t="s">
        <v>6093</v>
      </c>
      <c r="M4401" s="84" t="s">
        <v>208</v>
      </c>
      <c r="N4401" s="83">
        <v>3</v>
      </c>
      <c r="O4401" s="83">
        <v>3</v>
      </c>
      <c r="P4401" s="83">
        <v>15</v>
      </c>
      <c r="Q4401" s="257">
        <v>135</v>
      </c>
      <c r="R4401" s="256" t="s">
        <v>5526</v>
      </c>
      <c r="S4401" s="84" t="s">
        <v>6009</v>
      </c>
      <c r="T4401" s="83" t="s">
        <v>5994</v>
      </c>
      <c r="U4401" s="155" t="s">
        <v>206</v>
      </c>
      <c r="V4401" s="234" t="s">
        <v>5995</v>
      </c>
      <c r="W4401" s="85" t="s">
        <v>558</v>
      </c>
      <c r="X4401" s="82" t="s">
        <v>5769</v>
      </c>
      <c r="Y4401" s="83">
        <v>0.5</v>
      </c>
      <c r="Z4401" s="83">
        <v>1</v>
      </c>
      <c r="AA4401" s="83">
        <v>7</v>
      </c>
      <c r="AB4401" s="256">
        <v>3.5</v>
      </c>
      <c r="AC4401" s="256" t="s">
        <v>5387</v>
      </c>
      <c r="AD4401" s="81" t="s">
        <v>5996</v>
      </c>
      <c r="AE4401" s="81" t="s">
        <v>5997</v>
      </c>
      <c r="AF4401" s="81" t="s">
        <v>5998</v>
      </c>
      <c r="AG4401" s="83" t="s">
        <v>6019</v>
      </c>
    </row>
    <row r="4402" spans="1:33" ht="157.5" x14ac:dyDescent="0.45">
      <c r="A4402" s="152">
        <v>4395</v>
      </c>
      <c r="B4402" s="160">
        <v>45924</v>
      </c>
      <c r="C4402" s="83" t="s">
        <v>72</v>
      </c>
      <c r="D4402" s="81" t="s">
        <v>155</v>
      </c>
      <c r="E4402" s="154" t="s">
        <v>3710</v>
      </c>
      <c r="F4402" s="154" t="s">
        <v>6037</v>
      </c>
      <c r="G4402" s="83" t="s">
        <v>6031</v>
      </c>
      <c r="H4402" s="83" t="s">
        <v>6032</v>
      </c>
      <c r="I4402" s="83" t="s">
        <v>6033</v>
      </c>
      <c r="J4402" s="83" t="s">
        <v>6034</v>
      </c>
      <c r="K4402" s="83" t="s">
        <v>5991</v>
      </c>
      <c r="L4402" s="84" t="s">
        <v>6093</v>
      </c>
      <c r="M4402" s="84" t="s">
        <v>208</v>
      </c>
      <c r="N4402" s="83">
        <v>3</v>
      </c>
      <c r="O4402" s="83">
        <v>6</v>
      </c>
      <c r="P4402" s="83">
        <v>15</v>
      </c>
      <c r="Q4402" s="257">
        <v>270</v>
      </c>
      <c r="R4402" s="256" t="s">
        <v>5538</v>
      </c>
      <c r="S4402" s="84" t="s">
        <v>6035</v>
      </c>
      <c r="T4402" s="83" t="s">
        <v>5994</v>
      </c>
      <c r="U4402" s="155" t="s">
        <v>206</v>
      </c>
      <c r="V4402" s="234" t="s">
        <v>5995</v>
      </c>
      <c r="W4402" s="85" t="s">
        <v>558</v>
      </c>
      <c r="X4402" s="82" t="s">
        <v>5769</v>
      </c>
      <c r="Y4402" s="83">
        <v>0.5</v>
      </c>
      <c r="Z4402" s="83">
        <v>1</v>
      </c>
      <c r="AA4402" s="83">
        <v>7</v>
      </c>
      <c r="AB4402" s="256">
        <v>3.5</v>
      </c>
      <c r="AC4402" s="256" t="s">
        <v>5387</v>
      </c>
      <c r="AD4402" s="81" t="s">
        <v>5996</v>
      </c>
      <c r="AE4402" s="81" t="s">
        <v>5997</v>
      </c>
      <c r="AF4402" s="81" t="s">
        <v>5998</v>
      </c>
      <c r="AG4402" s="83" t="s">
        <v>5999</v>
      </c>
    </row>
    <row r="4403" spans="1:33" ht="157.5" x14ac:dyDescent="0.45">
      <c r="A4403" s="152">
        <v>4396</v>
      </c>
      <c r="B4403" s="160">
        <v>45924</v>
      </c>
      <c r="C4403" s="81" t="s">
        <v>66</v>
      </c>
      <c r="D4403" s="81" t="s">
        <v>6755</v>
      </c>
      <c r="E4403" s="154" t="s">
        <v>3710</v>
      </c>
      <c r="F4403" s="154" t="s">
        <v>6036</v>
      </c>
      <c r="G4403" s="83" t="s">
        <v>6038</v>
      </c>
      <c r="H4403" s="83" t="s">
        <v>6012</v>
      </c>
      <c r="I4403" s="83" t="s">
        <v>6013</v>
      </c>
      <c r="J4403" s="83" t="s">
        <v>6039</v>
      </c>
      <c r="K4403" s="83" t="s">
        <v>5991</v>
      </c>
      <c r="L4403" s="84" t="s">
        <v>6094</v>
      </c>
      <c r="M4403" s="84" t="s">
        <v>208</v>
      </c>
      <c r="N4403" s="83">
        <v>3</v>
      </c>
      <c r="O4403" s="83">
        <v>3</v>
      </c>
      <c r="P4403" s="83">
        <v>40</v>
      </c>
      <c r="Q4403" s="257">
        <v>360</v>
      </c>
      <c r="R4403" s="256" t="s">
        <v>5538</v>
      </c>
      <c r="S4403" s="84" t="s">
        <v>6016</v>
      </c>
      <c r="T4403" s="83" t="s">
        <v>5994</v>
      </c>
      <c r="U4403" s="155" t="s">
        <v>206</v>
      </c>
      <c r="V4403" s="234" t="s">
        <v>5995</v>
      </c>
      <c r="W4403" s="85" t="s">
        <v>558</v>
      </c>
      <c r="X4403" s="82" t="s">
        <v>5769</v>
      </c>
      <c r="Y4403" s="83">
        <v>0.5</v>
      </c>
      <c r="Z4403" s="83">
        <v>1</v>
      </c>
      <c r="AA4403" s="83">
        <v>7</v>
      </c>
      <c r="AB4403" s="256">
        <v>3.5</v>
      </c>
      <c r="AC4403" s="256" t="s">
        <v>5387</v>
      </c>
      <c r="AD4403" s="81" t="s">
        <v>5996</v>
      </c>
      <c r="AE4403" s="81" t="s">
        <v>5997</v>
      </c>
      <c r="AF4403" s="81" t="s">
        <v>5998</v>
      </c>
      <c r="AG4403" s="83" t="s">
        <v>6040</v>
      </c>
    </row>
    <row r="4404" spans="1:33" ht="157.5" x14ac:dyDescent="0.45">
      <c r="A4404" s="152">
        <v>4397</v>
      </c>
      <c r="B4404" s="160">
        <v>45924</v>
      </c>
      <c r="C4404" s="83" t="s">
        <v>72</v>
      </c>
      <c r="D4404" s="81" t="s">
        <v>155</v>
      </c>
      <c r="E4404" s="154" t="s">
        <v>3710</v>
      </c>
      <c r="F4404" s="154" t="s">
        <v>6004</v>
      </c>
      <c r="G4404" s="83" t="s">
        <v>6005</v>
      </c>
      <c r="H4404" s="83" t="s">
        <v>6041</v>
      </c>
      <c r="I4404" s="83" t="s">
        <v>6042</v>
      </c>
      <c r="J4404" s="83" t="s">
        <v>6008</v>
      </c>
      <c r="K4404" s="83" t="s">
        <v>5991</v>
      </c>
      <c r="L4404" s="84" t="s">
        <v>6095</v>
      </c>
      <c r="M4404" s="84" t="s">
        <v>208</v>
      </c>
      <c r="N4404" s="83">
        <v>3</v>
      </c>
      <c r="O4404" s="83">
        <v>6</v>
      </c>
      <c r="P4404" s="83">
        <v>15</v>
      </c>
      <c r="Q4404" s="257">
        <v>270</v>
      </c>
      <c r="R4404" s="256" t="s">
        <v>5538</v>
      </c>
      <c r="S4404" s="84" t="s">
        <v>6016</v>
      </c>
      <c r="T4404" s="83" t="s">
        <v>5994</v>
      </c>
      <c r="U4404" s="155" t="s">
        <v>206</v>
      </c>
      <c r="V4404" s="234" t="s">
        <v>5995</v>
      </c>
      <c r="W4404" s="85" t="s">
        <v>558</v>
      </c>
      <c r="X4404" s="82" t="s">
        <v>5769</v>
      </c>
      <c r="Y4404" s="83">
        <v>0.5</v>
      </c>
      <c r="Z4404" s="83">
        <v>1</v>
      </c>
      <c r="AA4404" s="83">
        <v>7</v>
      </c>
      <c r="AB4404" s="256">
        <v>3.5</v>
      </c>
      <c r="AC4404" s="256" t="s">
        <v>5387</v>
      </c>
      <c r="AD4404" s="81" t="s">
        <v>5996</v>
      </c>
      <c r="AE4404" s="81" t="s">
        <v>5997</v>
      </c>
      <c r="AF4404" s="81" t="s">
        <v>5998</v>
      </c>
      <c r="AG4404" s="83" t="s">
        <v>5999</v>
      </c>
    </row>
    <row r="4405" spans="1:33" ht="157.5" x14ac:dyDescent="0.45">
      <c r="A4405" s="152">
        <v>4398</v>
      </c>
      <c r="B4405" s="160">
        <v>45924</v>
      </c>
      <c r="C4405" s="83" t="s">
        <v>66</v>
      </c>
      <c r="D4405" s="81" t="s">
        <v>6757</v>
      </c>
      <c r="E4405" s="154" t="s">
        <v>3710</v>
      </c>
      <c r="F4405" s="154" t="s">
        <v>6037</v>
      </c>
      <c r="G4405" s="83" t="s">
        <v>6031</v>
      </c>
      <c r="H4405" s="83" t="s">
        <v>6012</v>
      </c>
      <c r="I4405" s="83" t="s">
        <v>6013</v>
      </c>
      <c r="J4405" s="83" t="s">
        <v>6018</v>
      </c>
      <c r="K4405" s="83" t="s">
        <v>5991</v>
      </c>
      <c r="L4405" s="84" t="s">
        <v>6096</v>
      </c>
      <c r="M4405" s="84" t="s">
        <v>208</v>
      </c>
      <c r="N4405" s="83">
        <v>3</v>
      </c>
      <c r="O4405" s="83">
        <v>3</v>
      </c>
      <c r="P4405" s="83">
        <v>15</v>
      </c>
      <c r="Q4405" s="257">
        <v>135</v>
      </c>
      <c r="R4405" s="256" t="s">
        <v>5526</v>
      </c>
      <c r="S4405" s="84" t="s">
        <v>6016</v>
      </c>
      <c r="T4405" s="83" t="s">
        <v>5994</v>
      </c>
      <c r="U4405" s="155" t="s">
        <v>206</v>
      </c>
      <c r="V4405" s="234" t="s">
        <v>5995</v>
      </c>
      <c r="W4405" s="85" t="s">
        <v>558</v>
      </c>
      <c r="X4405" s="82" t="s">
        <v>5769</v>
      </c>
      <c r="Y4405" s="83">
        <v>0.5</v>
      </c>
      <c r="Z4405" s="83">
        <v>1</v>
      </c>
      <c r="AA4405" s="83">
        <v>7</v>
      </c>
      <c r="AB4405" s="256">
        <v>3.5</v>
      </c>
      <c r="AC4405" s="256" t="s">
        <v>5387</v>
      </c>
      <c r="AD4405" s="81" t="s">
        <v>5996</v>
      </c>
      <c r="AE4405" s="81" t="s">
        <v>5997</v>
      </c>
      <c r="AF4405" s="81" t="s">
        <v>5998</v>
      </c>
      <c r="AG4405" s="83" t="s">
        <v>6019</v>
      </c>
    </row>
    <row r="4406" spans="1:33" ht="157.5" x14ac:dyDescent="0.45">
      <c r="A4406" s="152">
        <v>4399</v>
      </c>
      <c r="B4406" s="160">
        <v>45924</v>
      </c>
      <c r="C4406" s="83" t="s">
        <v>66</v>
      </c>
      <c r="D4406" s="81" t="s">
        <v>6757</v>
      </c>
      <c r="E4406" s="154" t="s">
        <v>3710</v>
      </c>
      <c r="F4406" s="154" t="s">
        <v>6037</v>
      </c>
      <c r="G4406" s="83" t="s">
        <v>6031</v>
      </c>
      <c r="H4406" s="83" t="s">
        <v>6043</v>
      </c>
      <c r="I4406" s="83" t="s">
        <v>6044</v>
      </c>
      <c r="J4406" s="83" t="s">
        <v>6018</v>
      </c>
      <c r="K4406" s="83" t="s">
        <v>5991</v>
      </c>
      <c r="L4406" s="84" t="s">
        <v>6097</v>
      </c>
      <c r="M4406" s="84" t="s">
        <v>208</v>
      </c>
      <c r="N4406" s="83">
        <v>3</v>
      </c>
      <c r="O4406" s="83">
        <v>6</v>
      </c>
      <c r="P4406" s="83">
        <v>15</v>
      </c>
      <c r="Q4406" s="257">
        <v>270</v>
      </c>
      <c r="R4406" s="256" t="s">
        <v>5538</v>
      </c>
      <c r="S4406" s="84" t="s">
        <v>6045</v>
      </c>
      <c r="T4406" s="83" t="s">
        <v>5994</v>
      </c>
      <c r="U4406" s="155" t="s">
        <v>206</v>
      </c>
      <c r="V4406" s="234" t="s">
        <v>5995</v>
      </c>
      <c r="W4406" s="85" t="s">
        <v>558</v>
      </c>
      <c r="X4406" s="82" t="s">
        <v>5769</v>
      </c>
      <c r="Y4406" s="83">
        <v>0.5</v>
      </c>
      <c r="Z4406" s="83">
        <v>1</v>
      </c>
      <c r="AA4406" s="83">
        <v>7</v>
      </c>
      <c r="AB4406" s="256">
        <v>3.5</v>
      </c>
      <c r="AC4406" s="256" t="s">
        <v>5387</v>
      </c>
      <c r="AD4406" s="81" t="s">
        <v>5996</v>
      </c>
      <c r="AE4406" s="81" t="s">
        <v>5997</v>
      </c>
      <c r="AF4406" s="81" t="s">
        <v>5998</v>
      </c>
      <c r="AG4406" s="83" t="s">
        <v>6019</v>
      </c>
    </row>
    <row r="4407" spans="1:33" ht="157.5" x14ac:dyDescent="0.45">
      <c r="A4407" s="152">
        <v>4400</v>
      </c>
      <c r="B4407" s="160">
        <v>45924</v>
      </c>
      <c r="C4407" s="83" t="s">
        <v>66</v>
      </c>
      <c r="D4407" s="81" t="s">
        <v>6757</v>
      </c>
      <c r="E4407" s="154" t="s">
        <v>3710</v>
      </c>
      <c r="F4407" s="154" t="s">
        <v>6037</v>
      </c>
      <c r="G4407" s="83" t="s">
        <v>6031</v>
      </c>
      <c r="H4407" s="83" t="s">
        <v>6046</v>
      </c>
      <c r="I4407" s="83" t="s">
        <v>6047</v>
      </c>
      <c r="J4407" s="83" t="s">
        <v>6048</v>
      </c>
      <c r="K4407" s="83" t="s">
        <v>5991</v>
      </c>
      <c r="L4407" s="84" t="s">
        <v>6097</v>
      </c>
      <c r="M4407" s="84" t="s">
        <v>208</v>
      </c>
      <c r="N4407" s="83">
        <v>3</v>
      </c>
      <c r="O4407" s="83">
        <v>6</v>
      </c>
      <c r="P4407" s="83">
        <v>15</v>
      </c>
      <c r="Q4407" s="257">
        <v>270</v>
      </c>
      <c r="R4407" s="256" t="s">
        <v>5538</v>
      </c>
      <c r="S4407" s="84" t="s">
        <v>6049</v>
      </c>
      <c r="T4407" s="83" t="s">
        <v>5994</v>
      </c>
      <c r="U4407" s="155" t="s">
        <v>206</v>
      </c>
      <c r="V4407" s="234" t="s">
        <v>5995</v>
      </c>
      <c r="W4407" s="85" t="s">
        <v>558</v>
      </c>
      <c r="X4407" s="82" t="s">
        <v>5769</v>
      </c>
      <c r="Y4407" s="83">
        <v>0.5</v>
      </c>
      <c r="Z4407" s="83">
        <v>1</v>
      </c>
      <c r="AA4407" s="83">
        <v>7</v>
      </c>
      <c r="AB4407" s="256">
        <v>3.5</v>
      </c>
      <c r="AC4407" s="256" t="s">
        <v>5387</v>
      </c>
      <c r="AD4407" s="81" t="s">
        <v>5996</v>
      </c>
      <c r="AE4407" s="81" t="s">
        <v>5997</v>
      </c>
      <c r="AF4407" s="81" t="s">
        <v>5998</v>
      </c>
      <c r="AG4407" s="83" t="s">
        <v>6019</v>
      </c>
    </row>
    <row r="4408" spans="1:33" ht="157.5" x14ac:dyDescent="0.45">
      <c r="A4408" s="152">
        <v>4401</v>
      </c>
      <c r="B4408" s="160">
        <v>45924</v>
      </c>
      <c r="C4408" s="81" t="s">
        <v>66</v>
      </c>
      <c r="D4408" s="81" t="s">
        <v>6755</v>
      </c>
      <c r="E4408" s="154" t="s">
        <v>3710</v>
      </c>
      <c r="F4408" s="154" t="s">
        <v>6050</v>
      </c>
      <c r="G4408" s="83" t="s">
        <v>6011</v>
      </c>
      <c r="H4408" s="83" t="s">
        <v>6006</v>
      </c>
      <c r="I4408" s="83" t="s">
        <v>6007</v>
      </c>
      <c r="J4408" s="83" t="s">
        <v>6014</v>
      </c>
      <c r="K4408" s="83" t="s">
        <v>5991</v>
      </c>
      <c r="L4408" s="84" t="s">
        <v>6098</v>
      </c>
      <c r="M4408" s="84" t="s">
        <v>208</v>
      </c>
      <c r="N4408" s="83">
        <v>3</v>
      </c>
      <c r="O4408" s="83">
        <v>3</v>
      </c>
      <c r="P4408" s="83">
        <v>40</v>
      </c>
      <c r="Q4408" s="257">
        <v>360</v>
      </c>
      <c r="R4408" s="256" t="s">
        <v>5538</v>
      </c>
      <c r="S4408" s="84" t="s">
        <v>6009</v>
      </c>
      <c r="T4408" s="83" t="s">
        <v>5994</v>
      </c>
      <c r="U4408" s="155" t="s">
        <v>206</v>
      </c>
      <c r="V4408" s="234" t="s">
        <v>5995</v>
      </c>
      <c r="W4408" s="85" t="s">
        <v>558</v>
      </c>
      <c r="X4408" s="82" t="s">
        <v>5769</v>
      </c>
      <c r="Y4408" s="83">
        <v>0.5</v>
      </c>
      <c r="Z4408" s="83">
        <v>1</v>
      </c>
      <c r="AA4408" s="83">
        <v>7</v>
      </c>
      <c r="AB4408" s="256">
        <v>3.5</v>
      </c>
      <c r="AC4408" s="256" t="s">
        <v>5387</v>
      </c>
      <c r="AD4408" s="81" t="s">
        <v>5996</v>
      </c>
      <c r="AE4408" s="81" t="s">
        <v>5997</v>
      </c>
      <c r="AF4408" s="81" t="s">
        <v>5998</v>
      </c>
      <c r="AG4408" s="83" t="s">
        <v>5773</v>
      </c>
    </row>
    <row r="4409" spans="1:33" ht="157.5" x14ac:dyDescent="0.45">
      <c r="A4409" s="152">
        <v>4402</v>
      </c>
      <c r="B4409" s="160">
        <v>45924</v>
      </c>
      <c r="C4409" s="83" t="s">
        <v>72</v>
      </c>
      <c r="D4409" s="81" t="s">
        <v>155</v>
      </c>
      <c r="E4409" s="154" t="s">
        <v>3710</v>
      </c>
      <c r="F4409" s="154" t="s">
        <v>6004</v>
      </c>
      <c r="G4409" s="83" t="s">
        <v>6005</v>
      </c>
      <c r="H4409" s="83" t="s">
        <v>6006</v>
      </c>
      <c r="I4409" s="83" t="s">
        <v>6007</v>
      </c>
      <c r="J4409" s="83" t="s">
        <v>6008</v>
      </c>
      <c r="K4409" s="83" t="s">
        <v>5991</v>
      </c>
      <c r="L4409" s="84" t="s">
        <v>6099</v>
      </c>
      <c r="M4409" s="84" t="s">
        <v>208</v>
      </c>
      <c r="N4409" s="83">
        <v>3</v>
      </c>
      <c r="O4409" s="83">
        <v>6</v>
      </c>
      <c r="P4409" s="83">
        <v>15</v>
      </c>
      <c r="Q4409" s="257">
        <v>270</v>
      </c>
      <c r="R4409" s="256" t="s">
        <v>5538</v>
      </c>
      <c r="S4409" s="84" t="s">
        <v>6009</v>
      </c>
      <c r="T4409" s="83" t="s">
        <v>5994</v>
      </c>
      <c r="U4409" s="155" t="s">
        <v>206</v>
      </c>
      <c r="V4409" s="234" t="s">
        <v>5995</v>
      </c>
      <c r="W4409" s="85" t="s">
        <v>558</v>
      </c>
      <c r="X4409" s="82" t="s">
        <v>5769</v>
      </c>
      <c r="Y4409" s="83">
        <v>0.5</v>
      </c>
      <c r="Z4409" s="83">
        <v>1</v>
      </c>
      <c r="AA4409" s="83">
        <v>7</v>
      </c>
      <c r="AB4409" s="256">
        <v>3.5</v>
      </c>
      <c r="AC4409" s="256" t="s">
        <v>5387</v>
      </c>
      <c r="AD4409" s="81" t="s">
        <v>5996</v>
      </c>
      <c r="AE4409" s="81" t="s">
        <v>5997</v>
      </c>
      <c r="AF4409" s="81" t="s">
        <v>5998</v>
      </c>
      <c r="AG4409" s="83" t="s">
        <v>5999</v>
      </c>
    </row>
    <row r="4410" spans="1:33" ht="157.5" x14ac:dyDescent="0.45">
      <c r="A4410" s="152">
        <v>4403</v>
      </c>
      <c r="B4410" s="160">
        <v>45924</v>
      </c>
      <c r="C4410" s="83" t="s">
        <v>66</v>
      </c>
      <c r="D4410" s="81" t="s">
        <v>6757</v>
      </c>
      <c r="E4410" s="154" t="s">
        <v>3710</v>
      </c>
      <c r="F4410" s="154" t="s">
        <v>3710</v>
      </c>
      <c r="G4410" s="83" t="s">
        <v>6017</v>
      </c>
      <c r="H4410" s="83" t="s">
        <v>6012</v>
      </c>
      <c r="I4410" s="83" t="s">
        <v>6013</v>
      </c>
      <c r="J4410" s="83" t="s">
        <v>6018</v>
      </c>
      <c r="K4410" s="83" t="s">
        <v>5991</v>
      </c>
      <c r="L4410" s="84" t="s">
        <v>6100</v>
      </c>
      <c r="M4410" s="84" t="s">
        <v>208</v>
      </c>
      <c r="N4410" s="83">
        <v>3</v>
      </c>
      <c r="O4410" s="83">
        <v>3</v>
      </c>
      <c r="P4410" s="83">
        <v>7</v>
      </c>
      <c r="Q4410" s="257">
        <v>63</v>
      </c>
      <c r="R4410" s="256" t="s">
        <v>5516</v>
      </c>
      <c r="S4410" s="84" t="s">
        <v>6016</v>
      </c>
      <c r="T4410" s="83" t="s">
        <v>5994</v>
      </c>
      <c r="U4410" s="155" t="s">
        <v>206</v>
      </c>
      <c r="V4410" s="234" t="s">
        <v>5995</v>
      </c>
      <c r="W4410" s="85" t="s">
        <v>558</v>
      </c>
      <c r="X4410" s="82" t="s">
        <v>5769</v>
      </c>
      <c r="Y4410" s="83">
        <v>0.5</v>
      </c>
      <c r="Z4410" s="83">
        <v>1</v>
      </c>
      <c r="AA4410" s="83">
        <v>3</v>
      </c>
      <c r="AB4410" s="256">
        <v>1.5</v>
      </c>
      <c r="AC4410" s="256" t="s">
        <v>5387</v>
      </c>
      <c r="AD4410" s="81" t="s">
        <v>5996</v>
      </c>
      <c r="AE4410" s="81" t="s">
        <v>5997</v>
      </c>
      <c r="AF4410" s="81" t="s">
        <v>5998</v>
      </c>
      <c r="AG4410" s="83" t="s">
        <v>6019</v>
      </c>
    </row>
    <row r="4411" spans="1:33" ht="157.5" x14ac:dyDescent="0.45">
      <c r="A4411" s="152">
        <v>4404</v>
      </c>
      <c r="B4411" s="160">
        <v>45924</v>
      </c>
      <c r="C4411" s="83" t="s">
        <v>72</v>
      </c>
      <c r="D4411" s="81" t="s">
        <v>155</v>
      </c>
      <c r="E4411" s="154" t="s">
        <v>3710</v>
      </c>
      <c r="F4411" s="154" t="s">
        <v>6030</v>
      </c>
      <c r="G4411" s="83" t="s">
        <v>6005</v>
      </c>
      <c r="H4411" s="83" t="s">
        <v>6006</v>
      </c>
      <c r="I4411" s="83" t="s">
        <v>6007</v>
      </c>
      <c r="J4411" s="83" t="s">
        <v>6008</v>
      </c>
      <c r="K4411" s="83" t="s">
        <v>5991</v>
      </c>
      <c r="L4411" s="84" t="s">
        <v>6101</v>
      </c>
      <c r="M4411" s="84" t="s">
        <v>208</v>
      </c>
      <c r="N4411" s="83">
        <v>3</v>
      </c>
      <c r="O4411" s="83">
        <v>6</v>
      </c>
      <c r="P4411" s="83">
        <v>15</v>
      </c>
      <c r="Q4411" s="257">
        <v>270</v>
      </c>
      <c r="R4411" s="256" t="s">
        <v>5538</v>
      </c>
      <c r="S4411" s="84" t="s">
        <v>6009</v>
      </c>
      <c r="T4411" s="83" t="s">
        <v>5994</v>
      </c>
      <c r="U4411" s="155" t="s">
        <v>206</v>
      </c>
      <c r="V4411" s="234" t="s">
        <v>5995</v>
      </c>
      <c r="W4411" s="85" t="s">
        <v>558</v>
      </c>
      <c r="X4411" s="82" t="s">
        <v>5769</v>
      </c>
      <c r="Y4411" s="83">
        <v>0.5</v>
      </c>
      <c r="Z4411" s="83">
        <v>1</v>
      </c>
      <c r="AA4411" s="83">
        <v>7</v>
      </c>
      <c r="AB4411" s="256">
        <v>3.5</v>
      </c>
      <c r="AC4411" s="256" t="s">
        <v>5387</v>
      </c>
      <c r="AD4411" s="81" t="s">
        <v>5996</v>
      </c>
      <c r="AE4411" s="81" t="s">
        <v>5997</v>
      </c>
      <c r="AF4411" s="81" t="s">
        <v>5998</v>
      </c>
      <c r="AG4411" s="83" t="s">
        <v>5999</v>
      </c>
    </row>
    <row r="4412" spans="1:33" ht="157.5" x14ac:dyDescent="0.45">
      <c r="A4412" s="152">
        <v>4405</v>
      </c>
      <c r="B4412" s="160">
        <v>45987</v>
      </c>
      <c r="C4412" s="83" t="s">
        <v>66</v>
      </c>
      <c r="D4412" s="81" t="s">
        <v>6757</v>
      </c>
      <c r="E4412" s="154" t="s">
        <v>3710</v>
      </c>
      <c r="F4412" s="154" t="s">
        <v>5986</v>
      </c>
      <c r="G4412" s="83" t="s">
        <v>6031</v>
      </c>
      <c r="H4412" s="83" t="s">
        <v>6006</v>
      </c>
      <c r="I4412" s="83" t="s">
        <v>6007</v>
      </c>
      <c r="J4412" s="83" t="s">
        <v>6018</v>
      </c>
      <c r="K4412" s="83" t="s">
        <v>5991</v>
      </c>
      <c r="L4412" s="84" t="s">
        <v>6102</v>
      </c>
      <c r="M4412" s="84" t="s">
        <v>208</v>
      </c>
      <c r="N4412" s="83">
        <v>3</v>
      </c>
      <c r="O4412" s="83">
        <v>3</v>
      </c>
      <c r="P4412" s="83">
        <v>15</v>
      </c>
      <c r="Q4412" s="257">
        <v>135</v>
      </c>
      <c r="R4412" s="256" t="s">
        <v>5526</v>
      </c>
      <c r="S4412" s="84" t="s">
        <v>6009</v>
      </c>
      <c r="T4412" s="83" t="s">
        <v>5994</v>
      </c>
      <c r="U4412" s="155" t="s">
        <v>206</v>
      </c>
      <c r="V4412" s="234" t="s">
        <v>5995</v>
      </c>
      <c r="W4412" s="85" t="s">
        <v>558</v>
      </c>
      <c r="X4412" s="82" t="s">
        <v>5769</v>
      </c>
      <c r="Y4412" s="83">
        <v>0.5</v>
      </c>
      <c r="Z4412" s="83">
        <v>1</v>
      </c>
      <c r="AA4412" s="83">
        <v>7</v>
      </c>
      <c r="AB4412" s="256">
        <v>3.5</v>
      </c>
      <c r="AC4412" s="256" t="s">
        <v>5387</v>
      </c>
      <c r="AD4412" s="81" t="s">
        <v>5996</v>
      </c>
      <c r="AE4412" s="81" t="s">
        <v>5997</v>
      </c>
      <c r="AF4412" s="81" t="s">
        <v>5998</v>
      </c>
      <c r="AG4412" s="83" t="s">
        <v>6019</v>
      </c>
    </row>
    <row r="4413" spans="1:33" ht="157.5" x14ac:dyDescent="0.45">
      <c r="A4413" s="152">
        <v>4406</v>
      </c>
      <c r="B4413" s="160">
        <v>45987</v>
      </c>
      <c r="C4413" s="83" t="s">
        <v>66</v>
      </c>
      <c r="D4413" s="81" t="s">
        <v>6757</v>
      </c>
      <c r="E4413" s="154" t="s">
        <v>3710</v>
      </c>
      <c r="F4413" s="154" t="s">
        <v>5986</v>
      </c>
      <c r="G4413" s="83" t="s">
        <v>6031</v>
      </c>
      <c r="H4413" s="83" t="s">
        <v>6012</v>
      </c>
      <c r="I4413" s="83" t="s">
        <v>6013</v>
      </c>
      <c r="J4413" s="83" t="s">
        <v>6018</v>
      </c>
      <c r="K4413" s="83" t="s">
        <v>5991</v>
      </c>
      <c r="L4413" s="84" t="s">
        <v>6103</v>
      </c>
      <c r="M4413" s="84" t="s">
        <v>208</v>
      </c>
      <c r="N4413" s="83">
        <v>3</v>
      </c>
      <c r="O4413" s="83">
        <v>3</v>
      </c>
      <c r="P4413" s="83">
        <v>15</v>
      </c>
      <c r="Q4413" s="257">
        <v>135</v>
      </c>
      <c r="R4413" s="256" t="s">
        <v>5526</v>
      </c>
      <c r="S4413" s="84" t="s">
        <v>6016</v>
      </c>
      <c r="T4413" s="83" t="s">
        <v>5994</v>
      </c>
      <c r="U4413" s="155" t="s">
        <v>206</v>
      </c>
      <c r="V4413" s="234" t="s">
        <v>5995</v>
      </c>
      <c r="W4413" s="85" t="s">
        <v>558</v>
      </c>
      <c r="X4413" s="82" t="s">
        <v>5769</v>
      </c>
      <c r="Y4413" s="83">
        <v>0.5</v>
      </c>
      <c r="Z4413" s="83">
        <v>1</v>
      </c>
      <c r="AA4413" s="83">
        <v>7</v>
      </c>
      <c r="AB4413" s="256">
        <v>3.5</v>
      </c>
      <c r="AC4413" s="256" t="s">
        <v>5387</v>
      </c>
      <c r="AD4413" s="81" t="s">
        <v>5996</v>
      </c>
      <c r="AE4413" s="81" t="s">
        <v>5997</v>
      </c>
      <c r="AF4413" s="81" t="s">
        <v>5998</v>
      </c>
      <c r="AG4413" s="83" t="s">
        <v>6019</v>
      </c>
    </row>
    <row r="4414" spans="1:33" ht="157.5" x14ac:dyDescent="0.45">
      <c r="A4414" s="152">
        <v>4407</v>
      </c>
      <c r="B4414" s="160">
        <v>45987</v>
      </c>
      <c r="C4414" s="81" t="s">
        <v>66</v>
      </c>
      <c r="D4414" s="81" t="s">
        <v>6755</v>
      </c>
      <c r="E4414" s="154" t="s">
        <v>3710</v>
      </c>
      <c r="F4414" s="154" t="s">
        <v>5986</v>
      </c>
      <c r="G4414" s="83" t="s">
        <v>6011</v>
      </c>
      <c r="H4414" s="83" t="s">
        <v>6051</v>
      </c>
      <c r="I4414" s="83" t="s">
        <v>6052</v>
      </c>
      <c r="J4414" s="83" t="s">
        <v>6014</v>
      </c>
      <c r="K4414" s="83" t="s">
        <v>5991</v>
      </c>
      <c r="L4414" s="84" t="s">
        <v>6104</v>
      </c>
      <c r="M4414" s="84" t="s">
        <v>208</v>
      </c>
      <c r="N4414" s="83">
        <v>3</v>
      </c>
      <c r="O4414" s="83">
        <v>3</v>
      </c>
      <c r="P4414" s="83">
        <v>40</v>
      </c>
      <c r="Q4414" s="257">
        <v>360</v>
      </c>
      <c r="R4414" s="256" t="s">
        <v>5538</v>
      </c>
      <c r="S4414" s="84" t="s">
        <v>6053</v>
      </c>
      <c r="T4414" s="83" t="s">
        <v>5994</v>
      </c>
      <c r="U4414" s="155" t="s">
        <v>206</v>
      </c>
      <c r="V4414" s="234" t="s">
        <v>5995</v>
      </c>
      <c r="W4414" s="85" t="s">
        <v>558</v>
      </c>
      <c r="X4414" s="82" t="s">
        <v>5769</v>
      </c>
      <c r="Y4414" s="83">
        <v>0.5</v>
      </c>
      <c r="Z4414" s="83">
        <v>1</v>
      </c>
      <c r="AA4414" s="83">
        <v>7</v>
      </c>
      <c r="AB4414" s="256">
        <v>3.5</v>
      </c>
      <c r="AC4414" s="256" t="s">
        <v>5387</v>
      </c>
      <c r="AD4414" s="81" t="s">
        <v>5996</v>
      </c>
      <c r="AE4414" s="81" t="s">
        <v>5997</v>
      </c>
      <c r="AF4414" s="81" t="s">
        <v>5998</v>
      </c>
      <c r="AG4414" s="83" t="s">
        <v>5773</v>
      </c>
    </row>
    <row r="4415" spans="1:33" ht="157.5" x14ac:dyDescent="0.45">
      <c r="A4415" s="152">
        <v>4408</v>
      </c>
      <c r="B4415" s="160">
        <v>45987</v>
      </c>
      <c r="C4415" s="83" t="s">
        <v>66</v>
      </c>
      <c r="D4415" s="81" t="s">
        <v>6756</v>
      </c>
      <c r="E4415" s="154" t="s">
        <v>3710</v>
      </c>
      <c r="F4415" s="154" t="s">
        <v>5986</v>
      </c>
      <c r="G4415" s="83" t="s">
        <v>6011</v>
      </c>
      <c r="H4415" s="83" t="s">
        <v>6054</v>
      </c>
      <c r="I4415" s="83" t="s">
        <v>6055</v>
      </c>
      <c r="J4415" s="83" t="s">
        <v>6056</v>
      </c>
      <c r="K4415" s="83" t="s">
        <v>5991</v>
      </c>
      <c r="L4415" s="84" t="s">
        <v>6104</v>
      </c>
      <c r="M4415" s="84" t="s">
        <v>208</v>
      </c>
      <c r="N4415" s="83">
        <v>3</v>
      </c>
      <c r="O4415" s="83">
        <v>3</v>
      </c>
      <c r="P4415" s="83">
        <v>40</v>
      </c>
      <c r="Q4415" s="257">
        <v>360</v>
      </c>
      <c r="R4415" s="256" t="s">
        <v>5538</v>
      </c>
      <c r="S4415" s="84" t="s">
        <v>6057</v>
      </c>
      <c r="T4415" s="83" t="s">
        <v>5994</v>
      </c>
      <c r="U4415" s="155" t="s">
        <v>206</v>
      </c>
      <c r="V4415" s="234" t="s">
        <v>5995</v>
      </c>
      <c r="W4415" s="85" t="s">
        <v>558</v>
      </c>
      <c r="X4415" s="82" t="s">
        <v>5769</v>
      </c>
      <c r="Y4415" s="83">
        <v>0.5</v>
      </c>
      <c r="Z4415" s="83">
        <v>1</v>
      </c>
      <c r="AA4415" s="83">
        <v>7</v>
      </c>
      <c r="AB4415" s="256">
        <v>3.5</v>
      </c>
      <c r="AC4415" s="256" t="s">
        <v>5387</v>
      </c>
      <c r="AD4415" s="81" t="s">
        <v>5996</v>
      </c>
      <c r="AE4415" s="81" t="s">
        <v>5997</v>
      </c>
      <c r="AF4415" s="81" t="s">
        <v>5998</v>
      </c>
      <c r="AG4415" s="83" t="s">
        <v>5773</v>
      </c>
    </row>
    <row r="4416" spans="1:33" ht="157.5" x14ac:dyDescent="0.45">
      <c r="A4416" s="152">
        <v>4409</v>
      </c>
      <c r="B4416" s="160">
        <v>45987</v>
      </c>
      <c r="C4416" s="83" t="s">
        <v>66</v>
      </c>
      <c r="D4416" s="81" t="s">
        <v>6757</v>
      </c>
      <c r="E4416" s="154" t="s">
        <v>3710</v>
      </c>
      <c r="F4416" s="154" t="s">
        <v>5986</v>
      </c>
      <c r="G4416" s="83" t="s">
        <v>6031</v>
      </c>
      <c r="H4416" s="83" t="s">
        <v>6043</v>
      </c>
      <c r="I4416" s="83" t="s">
        <v>6044</v>
      </c>
      <c r="J4416" s="83" t="s">
        <v>6018</v>
      </c>
      <c r="K4416" s="83" t="s">
        <v>5991</v>
      </c>
      <c r="L4416" s="84" t="s">
        <v>6105</v>
      </c>
      <c r="M4416" s="84" t="s">
        <v>208</v>
      </c>
      <c r="N4416" s="83">
        <v>3</v>
      </c>
      <c r="O4416" s="83">
        <v>6</v>
      </c>
      <c r="P4416" s="83">
        <v>15</v>
      </c>
      <c r="Q4416" s="257">
        <v>270</v>
      </c>
      <c r="R4416" s="256" t="s">
        <v>5538</v>
      </c>
      <c r="S4416" s="84" t="s">
        <v>6045</v>
      </c>
      <c r="T4416" s="83" t="s">
        <v>5994</v>
      </c>
      <c r="U4416" s="155" t="s">
        <v>206</v>
      </c>
      <c r="V4416" s="234" t="s">
        <v>5995</v>
      </c>
      <c r="W4416" s="85" t="s">
        <v>558</v>
      </c>
      <c r="X4416" s="82" t="s">
        <v>5769</v>
      </c>
      <c r="Y4416" s="83">
        <v>0.5</v>
      </c>
      <c r="Z4416" s="83">
        <v>1</v>
      </c>
      <c r="AA4416" s="83">
        <v>7</v>
      </c>
      <c r="AB4416" s="256">
        <v>3.5</v>
      </c>
      <c r="AC4416" s="256" t="s">
        <v>5387</v>
      </c>
      <c r="AD4416" s="81" t="s">
        <v>5996</v>
      </c>
      <c r="AE4416" s="81" t="s">
        <v>5997</v>
      </c>
      <c r="AF4416" s="81" t="s">
        <v>5998</v>
      </c>
      <c r="AG4416" s="83" t="s">
        <v>6019</v>
      </c>
    </row>
    <row r="4417" spans="1:33" ht="157.5" x14ac:dyDescent="0.45">
      <c r="A4417" s="152">
        <v>4410</v>
      </c>
      <c r="B4417" s="160">
        <v>45987</v>
      </c>
      <c r="C4417" s="83" t="s">
        <v>66</v>
      </c>
      <c r="D4417" s="81" t="s">
        <v>6757</v>
      </c>
      <c r="E4417" s="154" t="s">
        <v>3710</v>
      </c>
      <c r="F4417" s="154" t="s">
        <v>6037</v>
      </c>
      <c r="G4417" s="83" t="s">
        <v>6031</v>
      </c>
      <c r="H4417" s="83" t="s">
        <v>6043</v>
      </c>
      <c r="I4417" s="83" t="s">
        <v>6044</v>
      </c>
      <c r="J4417" s="83" t="s">
        <v>6018</v>
      </c>
      <c r="K4417" s="83" t="s">
        <v>5991</v>
      </c>
      <c r="L4417" s="84" t="s">
        <v>6106</v>
      </c>
      <c r="M4417" s="84" t="s">
        <v>208</v>
      </c>
      <c r="N4417" s="83">
        <v>3</v>
      </c>
      <c r="O4417" s="83">
        <v>6</v>
      </c>
      <c r="P4417" s="83">
        <v>15</v>
      </c>
      <c r="Q4417" s="257">
        <v>270</v>
      </c>
      <c r="R4417" s="256" t="s">
        <v>5538</v>
      </c>
      <c r="S4417" s="84" t="s">
        <v>6045</v>
      </c>
      <c r="T4417" s="83" t="s">
        <v>5994</v>
      </c>
      <c r="U4417" s="155" t="s">
        <v>206</v>
      </c>
      <c r="V4417" s="234" t="s">
        <v>5995</v>
      </c>
      <c r="W4417" s="85" t="s">
        <v>558</v>
      </c>
      <c r="X4417" s="82" t="s">
        <v>5769</v>
      </c>
      <c r="Y4417" s="83">
        <v>0.5</v>
      </c>
      <c r="Z4417" s="83">
        <v>1</v>
      </c>
      <c r="AA4417" s="83">
        <v>7</v>
      </c>
      <c r="AB4417" s="256">
        <v>3.5</v>
      </c>
      <c r="AC4417" s="256" t="s">
        <v>5387</v>
      </c>
      <c r="AD4417" s="81" t="s">
        <v>5996</v>
      </c>
      <c r="AE4417" s="81" t="s">
        <v>5997</v>
      </c>
      <c r="AF4417" s="81" t="s">
        <v>5998</v>
      </c>
      <c r="AG4417" s="83" t="s">
        <v>6019</v>
      </c>
    </row>
    <row r="4418" spans="1:33" ht="157.5" x14ac:dyDescent="0.45">
      <c r="A4418" s="152">
        <v>4411</v>
      </c>
      <c r="B4418" s="160">
        <v>45987</v>
      </c>
      <c r="C4418" s="83" t="s">
        <v>66</v>
      </c>
      <c r="D4418" s="81" t="s">
        <v>6757</v>
      </c>
      <c r="E4418" s="154" t="s">
        <v>3710</v>
      </c>
      <c r="F4418" s="154" t="s">
        <v>6037</v>
      </c>
      <c r="G4418" s="83" t="s">
        <v>6031</v>
      </c>
      <c r="H4418" s="83" t="s">
        <v>6046</v>
      </c>
      <c r="I4418" s="83" t="s">
        <v>6047</v>
      </c>
      <c r="J4418" s="83" t="s">
        <v>6048</v>
      </c>
      <c r="K4418" s="83" t="s">
        <v>5991</v>
      </c>
      <c r="L4418" s="84" t="s">
        <v>6106</v>
      </c>
      <c r="M4418" s="84" t="s">
        <v>208</v>
      </c>
      <c r="N4418" s="83">
        <v>3</v>
      </c>
      <c r="O4418" s="83">
        <v>6</v>
      </c>
      <c r="P4418" s="83">
        <v>15</v>
      </c>
      <c r="Q4418" s="257">
        <v>270</v>
      </c>
      <c r="R4418" s="256" t="s">
        <v>5538</v>
      </c>
      <c r="S4418" s="84" t="s">
        <v>6049</v>
      </c>
      <c r="T4418" s="83" t="s">
        <v>5994</v>
      </c>
      <c r="U4418" s="155" t="s">
        <v>206</v>
      </c>
      <c r="V4418" s="234" t="s">
        <v>5995</v>
      </c>
      <c r="W4418" s="85" t="s">
        <v>558</v>
      </c>
      <c r="X4418" s="82" t="s">
        <v>5769</v>
      </c>
      <c r="Y4418" s="83">
        <v>0.5</v>
      </c>
      <c r="Z4418" s="83">
        <v>1</v>
      </c>
      <c r="AA4418" s="83">
        <v>7</v>
      </c>
      <c r="AB4418" s="256">
        <v>3.5</v>
      </c>
      <c r="AC4418" s="256" t="s">
        <v>5387</v>
      </c>
      <c r="AD4418" s="81" t="s">
        <v>5996</v>
      </c>
      <c r="AE4418" s="81" t="s">
        <v>5997</v>
      </c>
      <c r="AF4418" s="81" t="s">
        <v>5998</v>
      </c>
      <c r="AG4418" s="83" t="s">
        <v>6019</v>
      </c>
    </row>
    <row r="4419" spans="1:33" ht="157.5" x14ac:dyDescent="0.45">
      <c r="A4419" s="152">
        <v>4412</v>
      </c>
      <c r="B4419" s="160">
        <v>45987</v>
      </c>
      <c r="C4419" s="83" t="s">
        <v>66</v>
      </c>
      <c r="D4419" s="81" t="s">
        <v>6757</v>
      </c>
      <c r="E4419" s="154" t="s">
        <v>3710</v>
      </c>
      <c r="F4419" s="154" t="s">
        <v>3710</v>
      </c>
      <c r="G4419" s="83" t="s">
        <v>6017</v>
      </c>
      <c r="H4419" s="83" t="s">
        <v>6012</v>
      </c>
      <c r="I4419" s="83" t="s">
        <v>6013</v>
      </c>
      <c r="J4419" s="83" t="s">
        <v>6018</v>
      </c>
      <c r="K4419" s="83" t="s">
        <v>5991</v>
      </c>
      <c r="L4419" s="84" t="s">
        <v>6107</v>
      </c>
      <c r="M4419" s="84" t="s">
        <v>208</v>
      </c>
      <c r="N4419" s="83">
        <v>3</v>
      </c>
      <c r="O4419" s="83">
        <v>3</v>
      </c>
      <c r="P4419" s="83">
        <v>7</v>
      </c>
      <c r="Q4419" s="257">
        <v>63</v>
      </c>
      <c r="R4419" s="256" t="s">
        <v>5516</v>
      </c>
      <c r="S4419" s="84" t="s">
        <v>6016</v>
      </c>
      <c r="T4419" s="83" t="s">
        <v>5994</v>
      </c>
      <c r="U4419" s="155" t="s">
        <v>206</v>
      </c>
      <c r="V4419" s="234" t="s">
        <v>5995</v>
      </c>
      <c r="W4419" s="85" t="s">
        <v>558</v>
      </c>
      <c r="X4419" s="82" t="s">
        <v>5769</v>
      </c>
      <c r="Y4419" s="83">
        <v>0.5</v>
      </c>
      <c r="Z4419" s="83">
        <v>1</v>
      </c>
      <c r="AA4419" s="83">
        <v>3</v>
      </c>
      <c r="AB4419" s="256">
        <v>1.5</v>
      </c>
      <c r="AC4419" s="256" t="s">
        <v>5387</v>
      </c>
      <c r="AD4419" s="81" t="s">
        <v>5996</v>
      </c>
      <c r="AE4419" s="81" t="s">
        <v>5997</v>
      </c>
      <c r="AF4419" s="81" t="s">
        <v>5998</v>
      </c>
      <c r="AG4419" s="83" t="s">
        <v>6019</v>
      </c>
    </row>
    <row r="4420" spans="1:33" ht="157.5" x14ac:dyDescent="0.45">
      <c r="A4420" s="152">
        <v>4413</v>
      </c>
      <c r="B4420" s="160">
        <v>45987</v>
      </c>
      <c r="C4420" s="83" t="s">
        <v>66</v>
      </c>
      <c r="D4420" s="81" t="s">
        <v>6757</v>
      </c>
      <c r="E4420" s="154" t="s">
        <v>3710</v>
      </c>
      <c r="F4420" s="154" t="s">
        <v>5986</v>
      </c>
      <c r="G4420" s="83" t="s">
        <v>6031</v>
      </c>
      <c r="H4420" s="83" t="s">
        <v>5988</v>
      </c>
      <c r="I4420" s="83" t="s">
        <v>5989</v>
      </c>
      <c r="J4420" s="83" t="s">
        <v>6018</v>
      </c>
      <c r="K4420" s="83" t="s">
        <v>5991</v>
      </c>
      <c r="L4420" s="84" t="s">
        <v>6108</v>
      </c>
      <c r="M4420" s="84" t="s">
        <v>208</v>
      </c>
      <c r="N4420" s="83">
        <v>3</v>
      </c>
      <c r="O4420" s="83">
        <v>3</v>
      </c>
      <c r="P4420" s="83">
        <v>15</v>
      </c>
      <c r="Q4420" s="257">
        <v>135</v>
      </c>
      <c r="R4420" s="256" t="s">
        <v>5526</v>
      </c>
      <c r="S4420" s="84" t="s">
        <v>5993</v>
      </c>
      <c r="T4420" s="83" t="s">
        <v>5994</v>
      </c>
      <c r="U4420" s="155" t="s">
        <v>206</v>
      </c>
      <c r="V4420" s="234" t="s">
        <v>5995</v>
      </c>
      <c r="W4420" s="85" t="s">
        <v>558</v>
      </c>
      <c r="X4420" s="82" t="s">
        <v>5769</v>
      </c>
      <c r="Y4420" s="83">
        <v>0.5</v>
      </c>
      <c r="Z4420" s="83">
        <v>1</v>
      </c>
      <c r="AA4420" s="83">
        <v>7</v>
      </c>
      <c r="AB4420" s="256">
        <v>3.5</v>
      </c>
      <c r="AC4420" s="256" t="s">
        <v>5387</v>
      </c>
      <c r="AD4420" s="81" t="s">
        <v>5996</v>
      </c>
      <c r="AE4420" s="81" t="s">
        <v>5997</v>
      </c>
      <c r="AF4420" s="81" t="s">
        <v>5998</v>
      </c>
      <c r="AG4420" s="83" t="s">
        <v>6019</v>
      </c>
    </row>
    <row r="4421" spans="1:33" ht="157.5" x14ac:dyDescent="0.45">
      <c r="A4421" s="152">
        <v>4414</v>
      </c>
      <c r="B4421" s="160">
        <v>45987</v>
      </c>
      <c r="C4421" s="81" t="s">
        <v>66</v>
      </c>
      <c r="D4421" s="81" t="s">
        <v>6755</v>
      </c>
      <c r="E4421" s="154" t="s">
        <v>3710</v>
      </c>
      <c r="F4421" s="154" t="s">
        <v>6058</v>
      </c>
      <c r="G4421" s="83" t="s">
        <v>6011</v>
      </c>
      <c r="H4421" s="83" t="s">
        <v>6051</v>
      </c>
      <c r="I4421" s="83" t="s">
        <v>6052</v>
      </c>
      <c r="J4421" s="83" t="s">
        <v>6014</v>
      </c>
      <c r="K4421" s="83" t="s">
        <v>5991</v>
      </c>
      <c r="L4421" s="84" t="s">
        <v>6109</v>
      </c>
      <c r="M4421" s="84" t="s">
        <v>208</v>
      </c>
      <c r="N4421" s="83">
        <v>3</v>
      </c>
      <c r="O4421" s="83">
        <v>3</v>
      </c>
      <c r="P4421" s="83">
        <v>40</v>
      </c>
      <c r="Q4421" s="257">
        <v>360</v>
      </c>
      <c r="R4421" s="256" t="s">
        <v>5538</v>
      </c>
      <c r="S4421" s="84" t="s">
        <v>6053</v>
      </c>
      <c r="T4421" s="83" t="s">
        <v>5994</v>
      </c>
      <c r="U4421" s="155" t="s">
        <v>206</v>
      </c>
      <c r="V4421" s="234" t="s">
        <v>5995</v>
      </c>
      <c r="W4421" s="85" t="s">
        <v>558</v>
      </c>
      <c r="X4421" s="82" t="s">
        <v>5769</v>
      </c>
      <c r="Y4421" s="83">
        <v>0.5</v>
      </c>
      <c r="Z4421" s="83">
        <v>1</v>
      </c>
      <c r="AA4421" s="83">
        <v>7</v>
      </c>
      <c r="AB4421" s="256">
        <v>3.5</v>
      </c>
      <c r="AC4421" s="256" t="s">
        <v>5387</v>
      </c>
      <c r="AD4421" s="81" t="s">
        <v>5996</v>
      </c>
      <c r="AE4421" s="81" t="s">
        <v>5997</v>
      </c>
      <c r="AF4421" s="81" t="s">
        <v>5998</v>
      </c>
      <c r="AG4421" s="83" t="s">
        <v>5773</v>
      </c>
    </row>
    <row r="4422" spans="1:33" ht="157.5" x14ac:dyDescent="0.45">
      <c r="A4422" s="152">
        <v>4415</v>
      </c>
      <c r="B4422" s="160">
        <v>45987</v>
      </c>
      <c r="C4422" s="83" t="s">
        <v>66</v>
      </c>
      <c r="D4422" s="81" t="s">
        <v>6756</v>
      </c>
      <c r="E4422" s="154" t="s">
        <v>3710</v>
      </c>
      <c r="F4422" s="154" t="s">
        <v>6058</v>
      </c>
      <c r="G4422" s="83" t="s">
        <v>6011</v>
      </c>
      <c r="H4422" s="83" t="s">
        <v>6054</v>
      </c>
      <c r="I4422" s="83" t="s">
        <v>6055</v>
      </c>
      <c r="J4422" s="83" t="s">
        <v>6056</v>
      </c>
      <c r="K4422" s="83" t="s">
        <v>5991</v>
      </c>
      <c r="L4422" s="84" t="s">
        <v>6110</v>
      </c>
      <c r="M4422" s="84" t="s">
        <v>208</v>
      </c>
      <c r="N4422" s="83">
        <v>3</v>
      </c>
      <c r="O4422" s="83">
        <v>3</v>
      </c>
      <c r="P4422" s="83">
        <v>40</v>
      </c>
      <c r="Q4422" s="257">
        <v>360</v>
      </c>
      <c r="R4422" s="256" t="s">
        <v>5538</v>
      </c>
      <c r="S4422" s="84" t="s">
        <v>6057</v>
      </c>
      <c r="T4422" s="83" t="s">
        <v>5994</v>
      </c>
      <c r="U4422" s="155" t="s">
        <v>206</v>
      </c>
      <c r="V4422" s="234" t="s">
        <v>5995</v>
      </c>
      <c r="W4422" s="85" t="s">
        <v>558</v>
      </c>
      <c r="X4422" s="82" t="s">
        <v>5769</v>
      </c>
      <c r="Y4422" s="83">
        <v>0.5</v>
      </c>
      <c r="Z4422" s="83">
        <v>1</v>
      </c>
      <c r="AA4422" s="83">
        <v>7</v>
      </c>
      <c r="AB4422" s="256">
        <v>3.5</v>
      </c>
      <c r="AC4422" s="256" t="s">
        <v>5387</v>
      </c>
      <c r="AD4422" s="81" t="s">
        <v>5996</v>
      </c>
      <c r="AE4422" s="81" t="s">
        <v>5997</v>
      </c>
      <c r="AF4422" s="81" t="s">
        <v>5998</v>
      </c>
      <c r="AG4422" s="83" t="s">
        <v>5773</v>
      </c>
    </row>
    <row r="4423" spans="1:33" ht="192.5" x14ac:dyDescent="0.45">
      <c r="A4423" s="152">
        <v>4416</v>
      </c>
      <c r="B4423" s="160">
        <v>45736</v>
      </c>
      <c r="C4423" s="81" t="s">
        <v>72</v>
      </c>
      <c r="D4423" s="81" t="s">
        <v>158</v>
      </c>
      <c r="E4423" s="154" t="s">
        <v>3710</v>
      </c>
      <c r="F4423" s="154" t="s">
        <v>5986</v>
      </c>
      <c r="G4423" s="83" t="s">
        <v>6020</v>
      </c>
      <c r="H4423" s="83" t="s">
        <v>5988</v>
      </c>
      <c r="I4423" s="83" t="s">
        <v>5989</v>
      </c>
      <c r="J4423" s="83" t="s">
        <v>6023</v>
      </c>
      <c r="K4423" s="83" t="s">
        <v>5991</v>
      </c>
      <c r="L4423" s="84" t="s">
        <v>6111</v>
      </c>
      <c r="M4423" s="84" t="s">
        <v>208</v>
      </c>
      <c r="N4423" s="83">
        <v>3</v>
      </c>
      <c r="O4423" s="83">
        <v>3</v>
      </c>
      <c r="P4423" s="83">
        <v>15</v>
      </c>
      <c r="Q4423" s="257">
        <v>135</v>
      </c>
      <c r="R4423" s="256" t="s">
        <v>5526</v>
      </c>
      <c r="S4423" s="84" t="s">
        <v>6024</v>
      </c>
      <c r="T4423" s="83" t="s">
        <v>5994</v>
      </c>
      <c r="U4423" s="155" t="s">
        <v>206</v>
      </c>
      <c r="V4423" s="234" t="s">
        <v>5995</v>
      </c>
      <c r="W4423" s="85" t="s">
        <v>558</v>
      </c>
      <c r="X4423" s="82" t="s">
        <v>5769</v>
      </c>
      <c r="Y4423" s="83">
        <v>0.5</v>
      </c>
      <c r="Z4423" s="83">
        <v>1</v>
      </c>
      <c r="AA4423" s="83">
        <v>7</v>
      </c>
      <c r="AB4423" s="256">
        <v>3.5</v>
      </c>
      <c r="AC4423" s="256" t="s">
        <v>5387</v>
      </c>
      <c r="AD4423" s="81" t="s">
        <v>5996</v>
      </c>
      <c r="AE4423" s="81" t="s">
        <v>5997</v>
      </c>
      <c r="AF4423" s="81" t="s">
        <v>5998</v>
      </c>
      <c r="AG4423" s="83" t="s">
        <v>6025</v>
      </c>
    </row>
    <row r="4424" spans="1:33" ht="157.5" x14ac:dyDescent="0.45">
      <c r="A4424" s="152">
        <v>4417</v>
      </c>
      <c r="B4424" s="160">
        <v>45736</v>
      </c>
      <c r="C4424" s="81" t="s">
        <v>72</v>
      </c>
      <c r="D4424" s="81" t="s">
        <v>158</v>
      </c>
      <c r="E4424" s="154" t="s">
        <v>3710</v>
      </c>
      <c r="F4424" s="154" t="s">
        <v>5986</v>
      </c>
      <c r="G4424" s="83" t="s">
        <v>6020</v>
      </c>
      <c r="H4424" s="83" t="s">
        <v>6026</v>
      </c>
      <c r="I4424" s="83" t="s">
        <v>6027</v>
      </c>
      <c r="J4424" s="83" t="s">
        <v>6028</v>
      </c>
      <c r="K4424" s="83" t="s">
        <v>5991</v>
      </c>
      <c r="L4424" s="84" t="s">
        <v>6112</v>
      </c>
      <c r="M4424" s="84" t="s">
        <v>208</v>
      </c>
      <c r="N4424" s="83">
        <v>3</v>
      </c>
      <c r="O4424" s="83">
        <v>3</v>
      </c>
      <c r="P4424" s="83">
        <v>15</v>
      </c>
      <c r="Q4424" s="257">
        <v>135</v>
      </c>
      <c r="R4424" s="256" t="s">
        <v>5526</v>
      </c>
      <c r="S4424" s="84" t="s">
        <v>6029</v>
      </c>
      <c r="T4424" s="83" t="s">
        <v>5994</v>
      </c>
      <c r="U4424" s="155" t="s">
        <v>206</v>
      </c>
      <c r="V4424" s="234" t="s">
        <v>5995</v>
      </c>
      <c r="W4424" s="85" t="s">
        <v>558</v>
      </c>
      <c r="X4424" s="82" t="s">
        <v>5769</v>
      </c>
      <c r="Y4424" s="83">
        <v>0.5</v>
      </c>
      <c r="Z4424" s="83">
        <v>1</v>
      </c>
      <c r="AA4424" s="83">
        <v>7</v>
      </c>
      <c r="AB4424" s="256">
        <v>3.5</v>
      </c>
      <c r="AC4424" s="256" t="s">
        <v>5387</v>
      </c>
      <c r="AD4424" s="81" t="s">
        <v>5996</v>
      </c>
      <c r="AE4424" s="81" t="s">
        <v>5997</v>
      </c>
      <c r="AF4424" s="81" t="s">
        <v>5998</v>
      </c>
      <c r="AG4424" s="83" t="s">
        <v>6025</v>
      </c>
    </row>
    <row r="4425" spans="1:33" ht="157.5" x14ac:dyDescent="0.45">
      <c r="A4425" s="152">
        <v>4418</v>
      </c>
      <c r="B4425" s="160">
        <v>45736</v>
      </c>
      <c r="C4425" s="83" t="s">
        <v>66</v>
      </c>
      <c r="D4425" s="81" t="s">
        <v>6757</v>
      </c>
      <c r="E4425" s="154" t="s">
        <v>3710</v>
      </c>
      <c r="F4425" s="154" t="s">
        <v>5986</v>
      </c>
      <c r="G4425" s="83" t="s">
        <v>6031</v>
      </c>
      <c r="H4425" s="83" t="s">
        <v>6012</v>
      </c>
      <c r="I4425" s="83" t="s">
        <v>6013</v>
      </c>
      <c r="J4425" s="83" t="s">
        <v>6018</v>
      </c>
      <c r="K4425" s="83" t="s">
        <v>5991</v>
      </c>
      <c r="L4425" s="84" t="s">
        <v>6113</v>
      </c>
      <c r="M4425" s="84" t="s">
        <v>208</v>
      </c>
      <c r="N4425" s="83">
        <v>3</v>
      </c>
      <c r="O4425" s="83">
        <v>3</v>
      </c>
      <c r="P4425" s="83">
        <v>15</v>
      </c>
      <c r="Q4425" s="257">
        <v>135</v>
      </c>
      <c r="R4425" s="256" t="s">
        <v>5526</v>
      </c>
      <c r="S4425" s="84" t="s">
        <v>6016</v>
      </c>
      <c r="T4425" s="83" t="s">
        <v>5994</v>
      </c>
      <c r="U4425" s="155" t="s">
        <v>206</v>
      </c>
      <c r="V4425" s="234" t="s">
        <v>5995</v>
      </c>
      <c r="W4425" s="85" t="s">
        <v>558</v>
      </c>
      <c r="X4425" s="82" t="s">
        <v>5769</v>
      </c>
      <c r="Y4425" s="83">
        <v>0.5</v>
      </c>
      <c r="Z4425" s="83">
        <v>1</v>
      </c>
      <c r="AA4425" s="83">
        <v>7</v>
      </c>
      <c r="AB4425" s="256">
        <v>3.5</v>
      </c>
      <c r="AC4425" s="256" t="s">
        <v>5387</v>
      </c>
      <c r="AD4425" s="81" t="s">
        <v>5996</v>
      </c>
      <c r="AE4425" s="81" t="s">
        <v>5997</v>
      </c>
      <c r="AF4425" s="81" t="s">
        <v>5998</v>
      </c>
      <c r="AG4425" s="83" t="s">
        <v>6019</v>
      </c>
    </row>
    <row r="4426" spans="1:33" ht="157.5" x14ac:dyDescent="0.45">
      <c r="A4426" s="152">
        <v>4419</v>
      </c>
      <c r="B4426" s="160">
        <v>45736</v>
      </c>
      <c r="C4426" s="83" t="s">
        <v>66</v>
      </c>
      <c r="D4426" s="81" t="s">
        <v>6757</v>
      </c>
      <c r="E4426" s="154" t="s">
        <v>3710</v>
      </c>
      <c r="F4426" s="154" t="s">
        <v>3710</v>
      </c>
      <c r="G4426" s="83" t="s">
        <v>6017</v>
      </c>
      <c r="H4426" s="83" t="s">
        <v>6012</v>
      </c>
      <c r="I4426" s="83" t="s">
        <v>6013</v>
      </c>
      <c r="J4426" s="83" t="s">
        <v>6018</v>
      </c>
      <c r="K4426" s="83" t="s">
        <v>5991</v>
      </c>
      <c r="L4426" s="84" t="s">
        <v>6114</v>
      </c>
      <c r="M4426" s="84" t="s">
        <v>208</v>
      </c>
      <c r="N4426" s="83">
        <v>3</v>
      </c>
      <c r="O4426" s="83">
        <v>3</v>
      </c>
      <c r="P4426" s="83">
        <v>7</v>
      </c>
      <c r="Q4426" s="257">
        <v>63</v>
      </c>
      <c r="R4426" s="256" t="s">
        <v>5516</v>
      </c>
      <c r="S4426" s="84" t="s">
        <v>6016</v>
      </c>
      <c r="T4426" s="83" t="s">
        <v>5994</v>
      </c>
      <c r="U4426" s="155" t="s">
        <v>206</v>
      </c>
      <c r="V4426" s="234" t="s">
        <v>5995</v>
      </c>
      <c r="W4426" s="85" t="s">
        <v>558</v>
      </c>
      <c r="X4426" s="82" t="s">
        <v>5769</v>
      </c>
      <c r="Y4426" s="83">
        <v>0.5</v>
      </c>
      <c r="Z4426" s="83">
        <v>1</v>
      </c>
      <c r="AA4426" s="83">
        <v>3</v>
      </c>
      <c r="AB4426" s="256">
        <v>1.5</v>
      </c>
      <c r="AC4426" s="256" t="s">
        <v>5387</v>
      </c>
      <c r="AD4426" s="81" t="s">
        <v>5996</v>
      </c>
      <c r="AE4426" s="81" t="s">
        <v>5997</v>
      </c>
      <c r="AF4426" s="81" t="s">
        <v>5998</v>
      </c>
      <c r="AG4426" s="83" t="s">
        <v>6019</v>
      </c>
    </row>
    <row r="4427" spans="1:33" ht="192.5" x14ac:dyDescent="0.45">
      <c r="A4427" s="152">
        <v>4420</v>
      </c>
      <c r="B4427" s="160">
        <v>45736</v>
      </c>
      <c r="C4427" s="81" t="s">
        <v>72</v>
      </c>
      <c r="D4427" s="81" t="s">
        <v>158</v>
      </c>
      <c r="E4427" s="154" t="s">
        <v>3710</v>
      </c>
      <c r="F4427" s="154" t="s">
        <v>6059</v>
      </c>
      <c r="G4427" s="83" t="s">
        <v>6020</v>
      </c>
      <c r="H4427" s="83" t="s">
        <v>6006</v>
      </c>
      <c r="I4427" s="83" t="s">
        <v>6007</v>
      </c>
      <c r="J4427" s="83" t="s">
        <v>6023</v>
      </c>
      <c r="K4427" s="83" t="s">
        <v>5991</v>
      </c>
      <c r="L4427" s="84" t="s">
        <v>6115</v>
      </c>
      <c r="M4427" s="84" t="s">
        <v>208</v>
      </c>
      <c r="N4427" s="83">
        <v>3</v>
      </c>
      <c r="O4427" s="83">
        <v>3</v>
      </c>
      <c r="P4427" s="83">
        <v>15</v>
      </c>
      <c r="Q4427" s="257">
        <v>135</v>
      </c>
      <c r="R4427" s="256" t="s">
        <v>5526</v>
      </c>
      <c r="S4427" s="84" t="s">
        <v>6009</v>
      </c>
      <c r="T4427" s="83" t="s">
        <v>5994</v>
      </c>
      <c r="U4427" s="155" t="s">
        <v>206</v>
      </c>
      <c r="V4427" s="234" t="s">
        <v>5995</v>
      </c>
      <c r="W4427" s="85" t="s">
        <v>558</v>
      </c>
      <c r="X4427" s="82" t="s">
        <v>5769</v>
      </c>
      <c r="Y4427" s="83">
        <v>0.5</v>
      </c>
      <c r="Z4427" s="83">
        <v>1</v>
      </c>
      <c r="AA4427" s="83">
        <v>7</v>
      </c>
      <c r="AB4427" s="256">
        <v>3.5</v>
      </c>
      <c r="AC4427" s="256" t="s">
        <v>5387</v>
      </c>
      <c r="AD4427" s="81" t="s">
        <v>5996</v>
      </c>
      <c r="AE4427" s="81" t="s">
        <v>5997</v>
      </c>
      <c r="AF4427" s="81" t="s">
        <v>5998</v>
      </c>
      <c r="AG4427" s="83" t="s">
        <v>6025</v>
      </c>
    </row>
    <row r="4428" spans="1:33" ht="157.5" x14ac:dyDescent="0.45">
      <c r="A4428" s="152">
        <v>4421</v>
      </c>
      <c r="B4428" s="160">
        <v>45736</v>
      </c>
      <c r="C4428" s="83" t="s">
        <v>72</v>
      </c>
      <c r="D4428" s="81" t="s">
        <v>155</v>
      </c>
      <c r="E4428" s="154" t="s">
        <v>3710</v>
      </c>
      <c r="F4428" s="154" t="s">
        <v>6059</v>
      </c>
      <c r="G4428" s="83" t="s">
        <v>6020</v>
      </c>
      <c r="H4428" s="83" t="s">
        <v>6032</v>
      </c>
      <c r="I4428" s="83" t="s">
        <v>6033</v>
      </c>
      <c r="J4428" s="83" t="s">
        <v>6034</v>
      </c>
      <c r="K4428" s="83" t="s">
        <v>5991</v>
      </c>
      <c r="L4428" s="84" t="s">
        <v>6115</v>
      </c>
      <c r="M4428" s="84" t="s">
        <v>208</v>
      </c>
      <c r="N4428" s="83">
        <v>3</v>
      </c>
      <c r="O4428" s="83">
        <v>6</v>
      </c>
      <c r="P4428" s="83">
        <v>15</v>
      </c>
      <c r="Q4428" s="257">
        <v>270</v>
      </c>
      <c r="R4428" s="256" t="s">
        <v>5538</v>
      </c>
      <c r="S4428" s="84" t="s">
        <v>6035</v>
      </c>
      <c r="T4428" s="83" t="s">
        <v>5994</v>
      </c>
      <c r="U4428" s="155" t="s">
        <v>206</v>
      </c>
      <c r="V4428" s="234" t="s">
        <v>5995</v>
      </c>
      <c r="W4428" s="85" t="s">
        <v>558</v>
      </c>
      <c r="X4428" s="82" t="s">
        <v>5769</v>
      </c>
      <c r="Y4428" s="83">
        <v>0.5</v>
      </c>
      <c r="Z4428" s="83">
        <v>1</v>
      </c>
      <c r="AA4428" s="83">
        <v>7</v>
      </c>
      <c r="AB4428" s="256">
        <v>3.5</v>
      </c>
      <c r="AC4428" s="256" t="s">
        <v>5387</v>
      </c>
      <c r="AD4428" s="81" t="s">
        <v>5996</v>
      </c>
      <c r="AE4428" s="81" t="s">
        <v>5997</v>
      </c>
      <c r="AF4428" s="81" t="s">
        <v>5998</v>
      </c>
      <c r="AG4428" s="83" t="s">
        <v>5999</v>
      </c>
    </row>
    <row r="4429" spans="1:33" ht="157.5" x14ac:dyDescent="0.45">
      <c r="A4429" s="152">
        <v>4422</v>
      </c>
      <c r="B4429" s="160">
        <v>45736</v>
      </c>
      <c r="C4429" s="83" t="s">
        <v>72</v>
      </c>
      <c r="D4429" s="81" t="s">
        <v>155</v>
      </c>
      <c r="E4429" s="154" t="s">
        <v>3710</v>
      </c>
      <c r="F4429" s="154" t="s">
        <v>5986</v>
      </c>
      <c r="G4429" s="83" t="s">
        <v>6005</v>
      </c>
      <c r="H4429" s="83" t="s">
        <v>6006</v>
      </c>
      <c r="I4429" s="83" t="s">
        <v>6007</v>
      </c>
      <c r="J4429" s="83" t="s">
        <v>6008</v>
      </c>
      <c r="K4429" s="83" t="s">
        <v>5991</v>
      </c>
      <c r="L4429" s="84" t="s">
        <v>6116</v>
      </c>
      <c r="M4429" s="84" t="s">
        <v>208</v>
      </c>
      <c r="N4429" s="83">
        <v>3</v>
      </c>
      <c r="O4429" s="83">
        <v>6</v>
      </c>
      <c r="P4429" s="83">
        <v>15</v>
      </c>
      <c r="Q4429" s="257">
        <v>270</v>
      </c>
      <c r="R4429" s="256" t="s">
        <v>5538</v>
      </c>
      <c r="S4429" s="84" t="s">
        <v>6009</v>
      </c>
      <c r="T4429" s="83" t="s">
        <v>5994</v>
      </c>
      <c r="U4429" s="155" t="s">
        <v>206</v>
      </c>
      <c r="V4429" s="234" t="s">
        <v>5995</v>
      </c>
      <c r="W4429" s="85" t="s">
        <v>558</v>
      </c>
      <c r="X4429" s="82" t="s">
        <v>5769</v>
      </c>
      <c r="Y4429" s="83">
        <v>0.5</v>
      </c>
      <c r="Z4429" s="83">
        <v>1</v>
      </c>
      <c r="AA4429" s="83">
        <v>7</v>
      </c>
      <c r="AB4429" s="256">
        <v>3.5</v>
      </c>
      <c r="AC4429" s="256" t="s">
        <v>5387</v>
      </c>
      <c r="AD4429" s="81" t="s">
        <v>5996</v>
      </c>
      <c r="AE4429" s="81" t="s">
        <v>5997</v>
      </c>
      <c r="AF4429" s="81" t="s">
        <v>5998</v>
      </c>
      <c r="AG4429" s="83" t="s">
        <v>5999</v>
      </c>
    </row>
    <row r="4430" spans="1:33" ht="157.5" x14ac:dyDescent="0.45">
      <c r="A4430" s="152">
        <v>4423</v>
      </c>
      <c r="B4430" s="160">
        <v>45736</v>
      </c>
      <c r="C4430" s="83" t="s">
        <v>66</v>
      </c>
      <c r="D4430" s="81" t="s">
        <v>6757</v>
      </c>
      <c r="E4430" s="154" t="s">
        <v>3710</v>
      </c>
      <c r="F4430" s="154" t="s">
        <v>5986</v>
      </c>
      <c r="G4430" s="83" t="s">
        <v>6031</v>
      </c>
      <c r="H4430" s="83" t="s">
        <v>6012</v>
      </c>
      <c r="I4430" s="83" t="s">
        <v>6013</v>
      </c>
      <c r="J4430" s="83" t="s">
        <v>6018</v>
      </c>
      <c r="K4430" s="83" t="s">
        <v>5991</v>
      </c>
      <c r="L4430" s="84" t="s">
        <v>6117</v>
      </c>
      <c r="M4430" s="84" t="s">
        <v>208</v>
      </c>
      <c r="N4430" s="83">
        <v>3</v>
      </c>
      <c r="O4430" s="83">
        <v>3</v>
      </c>
      <c r="P4430" s="83">
        <v>15</v>
      </c>
      <c r="Q4430" s="257">
        <v>135</v>
      </c>
      <c r="R4430" s="256" t="s">
        <v>5526</v>
      </c>
      <c r="S4430" s="84" t="s">
        <v>6016</v>
      </c>
      <c r="T4430" s="83" t="s">
        <v>5994</v>
      </c>
      <c r="U4430" s="155" t="s">
        <v>206</v>
      </c>
      <c r="V4430" s="234" t="s">
        <v>5995</v>
      </c>
      <c r="W4430" s="85" t="s">
        <v>558</v>
      </c>
      <c r="X4430" s="82" t="s">
        <v>5769</v>
      </c>
      <c r="Y4430" s="83">
        <v>0.5</v>
      </c>
      <c r="Z4430" s="83">
        <v>1</v>
      </c>
      <c r="AA4430" s="83">
        <v>7</v>
      </c>
      <c r="AB4430" s="256">
        <v>3.5</v>
      </c>
      <c r="AC4430" s="256" t="s">
        <v>5387</v>
      </c>
      <c r="AD4430" s="81" t="s">
        <v>5996</v>
      </c>
      <c r="AE4430" s="81" t="s">
        <v>5997</v>
      </c>
      <c r="AF4430" s="81" t="s">
        <v>5998</v>
      </c>
      <c r="AG4430" s="83" t="s">
        <v>6019</v>
      </c>
    </row>
    <row r="4431" spans="1:33" ht="157.5" x14ac:dyDescent="0.45">
      <c r="A4431" s="152">
        <v>4424</v>
      </c>
      <c r="B4431" s="160">
        <v>45736</v>
      </c>
      <c r="C4431" s="83" t="s">
        <v>66</v>
      </c>
      <c r="D4431" s="81" t="s">
        <v>6757</v>
      </c>
      <c r="E4431" s="154" t="s">
        <v>3710</v>
      </c>
      <c r="F4431" s="154" t="s">
        <v>6036</v>
      </c>
      <c r="G4431" s="83" t="s">
        <v>6031</v>
      </c>
      <c r="H4431" s="83" t="s">
        <v>5988</v>
      </c>
      <c r="I4431" s="83" t="s">
        <v>5989</v>
      </c>
      <c r="J4431" s="83" t="s">
        <v>6018</v>
      </c>
      <c r="K4431" s="83" t="s">
        <v>5991</v>
      </c>
      <c r="L4431" s="84" t="s">
        <v>6118</v>
      </c>
      <c r="M4431" s="84" t="s">
        <v>208</v>
      </c>
      <c r="N4431" s="83">
        <v>3</v>
      </c>
      <c r="O4431" s="83">
        <v>3</v>
      </c>
      <c r="P4431" s="83">
        <v>15</v>
      </c>
      <c r="Q4431" s="257">
        <v>135</v>
      </c>
      <c r="R4431" s="256" t="s">
        <v>5526</v>
      </c>
      <c r="S4431" s="84" t="s">
        <v>5993</v>
      </c>
      <c r="T4431" s="83" t="s">
        <v>5994</v>
      </c>
      <c r="U4431" s="155" t="s">
        <v>206</v>
      </c>
      <c r="V4431" s="234" t="s">
        <v>5995</v>
      </c>
      <c r="W4431" s="85" t="s">
        <v>558</v>
      </c>
      <c r="X4431" s="82" t="s">
        <v>5769</v>
      </c>
      <c r="Y4431" s="83">
        <v>0.5</v>
      </c>
      <c r="Z4431" s="83">
        <v>1</v>
      </c>
      <c r="AA4431" s="83">
        <v>7</v>
      </c>
      <c r="AB4431" s="256">
        <v>3.5</v>
      </c>
      <c r="AC4431" s="256" t="s">
        <v>5387</v>
      </c>
      <c r="AD4431" s="81" t="s">
        <v>5996</v>
      </c>
      <c r="AE4431" s="81" t="s">
        <v>5997</v>
      </c>
      <c r="AF4431" s="81" t="s">
        <v>5998</v>
      </c>
      <c r="AG4431" s="83" t="s">
        <v>6019</v>
      </c>
    </row>
    <row r="4432" spans="1:33" ht="157.5" x14ac:dyDescent="0.45">
      <c r="A4432" s="152">
        <v>4425</v>
      </c>
      <c r="B4432" s="160">
        <v>45736</v>
      </c>
      <c r="C4432" s="83" t="s">
        <v>66</v>
      </c>
      <c r="D4432" s="81" t="s">
        <v>6757</v>
      </c>
      <c r="E4432" s="154" t="s">
        <v>3710</v>
      </c>
      <c r="F4432" s="154" t="s">
        <v>5986</v>
      </c>
      <c r="G4432" s="83" t="s">
        <v>6031</v>
      </c>
      <c r="H4432" s="83" t="s">
        <v>6043</v>
      </c>
      <c r="I4432" s="83" t="s">
        <v>6044</v>
      </c>
      <c r="J4432" s="83" t="s">
        <v>6018</v>
      </c>
      <c r="K4432" s="83" t="s">
        <v>5991</v>
      </c>
      <c r="L4432" s="84" t="s">
        <v>6119</v>
      </c>
      <c r="M4432" s="84" t="s">
        <v>208</v>
      </c>
      <c r="N4432" s="83">
        <v>3</v>
      </c>
      <c r="O4432" s="83">
        <v>6</v>
      </c>
      <c r="P4432" s="83">
        <v>15</v>
      </c>
      <c r="Q4432" s="257">
        <v>270</v>
      </c>
      <c r="R4432" s="256" t="s">
        <v>5538</v>
      </c>
      <c r="S4432" s="84" t="s">
        <v>6045</v>
      </c>
      <c r="T4432" s="83" t="s">
        <v>5994</v>
      </c>
      <c r="U4432" s="155" t="s">
        <v>206</v>
      </c>
      <c r="V4432" s="234" t="s">
        <v>5995</v>
      </c>
      <c r="W4432" s="85" t="s">
        <v>558</v>
      </c>
      <c r="X4432" s="82" t="s">
        <v>5769</v>
      </c>
      <c r="Y4432" s="83">
        <v>0.5</v>
      </c>
      <c r="Z4432" s="83">
        <v>1</v>
      </c>
      <c r="AA4432" s="83">
        <v>7</v>
      </c>
      <c r="AB4432" s="256">
        <v>3.5</v>
      </c>
      <c r="AC4432" s="256" t="s">
        <v>5387</v>
      </c>
      <c r="AD4432" s="81" t="s">
        <v>5996</v>
      </c>
      <c r="AE4432" s="81" t="s">
        <v>5997</v>
      </c>
      <c r="AF4432" s="81" t="s">
        <v>5998</v>
      </c>
      <c r="AG4432" s="83" t="s">
        <v>6019</v>
      </c>
    </row>
    <row r="4433" spans="1:33" ht="157.5" x14ac:dyDescent="0.45">
      <c r="A4433" s="152">
        <v>4426</v>
      </c>
      <c r="B4433" s="160">
        <v>45736</v>
      </c>
      <c r="C4433" s="83" t="s">
        <v>66</v>
      </c>
      <c r="D4433" s="81" t="s">
        <v>6757</v>
      </c>
      <c r="E4433" s="154" t="s">
        <v>3710</v>
      </c>
      <c r="F4433" s="154" t="s">
        <v>3710</v>
      </c>
      <c r="G4433" s="83" t="s">
        <v>6017</v>
      </c>
      <c r="H4433" s="83" t="s">
        <v>6012</v>
      </c>
      <c r="I4433" s="83" t="s">
        <v>6013</v>
      </c>
      <c r="J4433" s="83" t="s">
        <v>6018</v>
      </c>
      <c r="K4433" s="83" t="s">
        <v>5991</v>
      </c>
      <c r="L4433" s="84" t="s">
        <v>6120</v>
      </c>
      <c r="M4433" s="84" t="s">
        <v>208</v>
      </c>
      <c r="N4433" s="83">
        <v>3</v>
      </c>
      <c r="O4433" s="83">
        <v>3</v>
      </c>
      <c r="P4433" s="83">
        <v>7</v>
      </c>
      <c r="Q4433" s="257">
        <v>63</v>
      </c>
      <c r="R4433" s="256" t="s">
        <v>5516</v>
      </c>
      <c r="S4433" s="84" t="s">
        <v>6016</v>
      </c>
      <c r="T4433" s="83" t="s">
        <v>5994</v>
      </c>
      <c r="U4433" s="155" t="s">
        <v>206</v>
      </c>
      <c r="V4433" s="234" t="s">
        <v>5995</v>
      </c>
      <c r="W4433" s="85" t="s">
        <v>558</v>
      </c>
      <c r="X4433" s="82" t="s">
        <v>5769</v>
      </c>
      <c r="Y4433" s="83">
        <v>0.5</v>
      </c>
      <c r="Z4433" s="83">
        <v>1</v>
      </c>
      <c r="AA4433" s="83">
        <v>3</v>
      </c>
      <c r="AB4433" s="256">
        <v>1.5</v>
      </c>
      <c r="AC4433" s="256" t="s">
        <v>5387</v>
      </c>
      <c r="AD4433" s="81" t="s">
        <v>5996</v>
      </c>
      <c r="AE4433" s="81" t="s">
        <v>5997</v>
      </c>
      <c r="AF4433" s="81" t="s">
        <v>5998</v>
      </c>
      <c r="AG4433" s="83" t="s">
        <v>6019</v>
      </c>
    </row>
    <row r="4434" spans="1:33" ht="157.5" x14ac:dyDescent="0.45">
      <c r="A4434" s="152">
        <v>4427</v>
      </c>
      <c r="B4434" s="160">
        <v>45736</v>
      </c>
      <c r="C4434" s="83" t="s">
        <v>66</v>
      </c>
      <c r="D4434" s="81" t="s">
        <v>6757</v>
      </c>
      <c r="E4434" s="154" t="s">
        <v>3710</v>
      </c>
      <c r="F4434" s="154" t="s">
        <v>3710</v>
      </c>
      <c r="G4434" s="83" t="s">
        <v>6017</v>
      </c>
      <c r="H4434" s="83" t="s">
        <v>6012</v>
      </c>
      <c r="I4434" s="83" t="s">
        <v>6013</v>
      </c>
      <c r="J4434" s="83" t="s">
        <v>6018</v>
      </c>
      <c r="K4434" s="83" t="s">
        <v>5991</v>
      </c>
      <c r="L4434" s="84" t="s">
        <v>6121</v>
      </c>
      <c r="M4434" s="84" t="s">
        <v>208</v>
      </c>
      <c r="N4434" s="83">
        <v>3</v>
      </c>
      <c r="O4434" s="83">
        <v>3</v>
      </c>
      <c r="P4434" s="83">
        <v>7</v>
      </c>
      <c r="Q4434" s="257">
        <v>63</v>
      </c>
      <c r="R4434" s="256" t="s">
        <v>5516</v>
      </c>
      <c r="S4434" s="84" t="s">
        <v>6016</v>
      </c>
      <c r="T4434" s="83" t="s">
        <v>5994</v>
      </c>
      <c r="U4434" s="155" t="s">
        <v>206</v>
      </c>
      <c r="V4434" s="234" t="s">
        <v>5995</v>
      </c>
      <c r="W4434" s="85" t="s">
        <v>558</v>
      </c>
      <c r="X4434" s="82" t="s">
        <v>5769</v>
      </c>
      <c r="Y4434" s="83">
        <v>0.5</v>
      </c>
      <c r="Z4434" s="83">
        <v>1</v>
      </c>
      <c r="AA4434" s="83">
        <v>3</v>
      </c>
      <c r="AB4434" s="256">
        <v>1.5</v>
      </c>
      <c r="AC4434" s="256" t="s">
        <v>5387</v>
      </c>
      <c r="AD4434" s="81" t="s">
        <v>5996</v>
      </c>
      <c r="AE4434" s="81" t="s">
        <v>5997</v>
      </c>
      <c r="AF4434" s="81" t="s">
        <v>5998</v>
      </c>
      <c r="AG4434" s="83" t="s">
        <v>6019</v>
      </c>
    </row>
    <row r="4435" spans="1:33" ht="157.5" x14ac:dyDescent="0.45">
      <c r="A4435" s="152">
        <v>4428</v>
      </c>
      <c r="B4435" s="160">
        <v>45736</v>
      </c>
      <c r="C4435" s="83" t="s">
        <v>72</v>
      </c>
      <c r="D4435" s="81" t="s">
        <v>155</v>
      </c>
      <c r="E4435" s="154" t="s">
        <v>3710</v>
      </c>
      <c r="F4435" s="154" t="s">
        <v>6004</v>
      </c>
      <c r="G4435" s="83" t="s">
        <v>6005</v>
      </c>
      <c r="H4435" s="83" t="s">
        <v>6012</v>
      </c>
      <c r="I4435" s="83" t="s">
        <v>6013</v>
      </c>
      <c r="J4435" s="83" t="s">
        <v>6008</v>
      </c>
      <c r="K4435" s="83" t="s">
        <v>5991</v>
      </c>
      <c r="L4435" s="84" t="s">
        <v>6122</v>
      </c>
      <c r="M4435" s="84" t="s">
        <v>208</v>
      </c>
      <c r="N4435" s="83">
        <v>3</v>
      </c>
      <c r="O4435" s="83">
        <v>6</v>
      </c>
      <c r="P4435" s="83">
        <v>15</v>
      </c>
      <c r="Q4435" s="257">
        <v>270</v>
      </c>
      <c r="R4435" s="256" t="s">
        <v>5538</v>
      </c>
      <c r="S4435" s="84" t="s">
        <v>6016</v>
      </c>
      <c r="T4435" s="83" t="s">
        <v>5994</v>
      </c>
      <c r="U4435" s="155" t="s">
        <v>206</v>
      </c>
      <c r="V4435" s="234" t="s">
        <v>5995</v>
      </c>
      <c r="W4435" s="85" t="s">
        <v>558</v>
      </c>
      <c r="X4435" s="82" t="s">
        <v>5769</v>
      </c>
      <c r="Y4435" s="83">
        <v>0.5</v>
      </c>
      <c r="Z4435" s="83">
        <v>1</v>
      </c>
      <c r="AA4435" s="83">
        <v>7</v>
      </c>
      <c r="AB4435" s="256">
        <v>3.5</v>
      </c>
      <c r="AC4435" s="256" t="s">
        <v>5387</v>
      </c>
      <c r="AD4435" s="81" t="s">
        <v>5996</v>
      </c>
      <c r="AE4435" s="81" t="s">
        <v>5997</v>
      </c>
      <c r="AF4435" s="81" t="s">
        <v>5998</v>
      </c>
      <c r="AG4435" s="83" t="s">
        <v>5999</v>
      </c>
    </row>
    <row r="4436" spans="1:33" ht="157.5" x14ac:dyDescent="0.45">
      <c r="A4436" s="152">
        <v>4429</v>
      </c>
      <c r="B4436" s="160">
        <v>45736</v>
      </c>
      <c r="C4436" s="83" t="s">
        <v>66</v>
      </c>
      <c r="D4436" s="81" t="s">
        <v>6757</v>
      </c>
      <c r="E4436" s="154" t="s">
        <v>3710</v>
      </c>
      <c r="F4436" s="154" t="s">
        <v>3710</v>
      </c>
      <c r="G4436" s="83" t="s">
        <v>6017</v>
      </c>
      <c r="H4436" s="83" t="s">
        <v>6012</v>
      </c>
      <c r="I4436" s="83" t="s">
        <v>6013</v>
      </c>
      <c r="J4436" s="83" t="s">
        <v>6018</v>
      </c>
      <c r="K4436" s="83" t="s">
        <v>5991</v>
      </c>
      <c r="L4436" s="84" t="s">
        <v>6123</v>
      </c>
      <c r="M4436" s="84" t="s">
        <v>208</v>
      </c>
      <c r="N4436" s="83">
        <v>3</v>
      </c>
      <c r="O4436" s="83">
        <v>3</v>
      </c>
      <c r="P4436" s="83">
        <v>7</v>
      </c>
      <c r="Q4436" s="257">
        <v>63</v>
      </c>
      <c r="R4436" s="256" t="s">
        <v>5516</v>
      </c>
      <c r="S4436" s="84" t="s">
        <v>6016</v>
      </c>
      <c r="T4436" s="83" t="s">
        <v>5994</v>
      </c>
      <c r="U4436" s="155" t="s">
        <v>206</v>
      </c>
      <c r="V4436" s="234" t="s">
        <v>5995</v>
      </c>
      <c r="W4436" s="85" t="s">
        <v>558</v>
      </c>
      <c r="X4436" s="82" t="s">
        <v>5769</v>
      </c>
      <c r="Y4436" s="83">
        <v>0.5</v>
      </c>
      <c r="Z4436" s="83">
        <v>1</v>
      </c>
      <c r="AA4436" s="83">
        <v>3</v>
      </c>
      <c r="AB4436" s="256">
        <v>1.5</v>
      </c>
      <c r="AC4436" s="256" t="s">
        <v>5387</v>
      </c>
      <c r="AD4436" s="81" t="s">
        <v>5996</v>
      </c>
      <c r="AE4436" s="81" t="s">
        <v>5997</v>
      </c>
      <c r="AF4436" s="81" t="s">
        <v>5998</v>
      </c>
      <c r="AG4436" s="83" t="s">
        <v>6019</v>
      </c>
    </row>
    <row r="4437" spans="1:33" ht="157.5" x14ac:dyDescent="0.45">
      <c r="A4437" s="152">
        <v>4430</v>
      </c>
      <c r="B4437" s="160">
        <v>45736</v>
      </c>
      <c r="C4437" s="83" t="s">
        <v>66</v>
      </c>
      <c r="D4437" s="81" t="s">
        <v>6757</v>
      </c>
      <c r="E4437" s="154" t="s">
        <v>3710</v>
      </c>
      <c r="F4437" s="154" t="s">
        <v>5986</v>
      </c>
      <c r="G4437" s="83" t="s">
        <v>6031</v>
      </c>
      <c r="H4437" s="83" t="s">
        <v>5988</v>
      </c>
      <c r="I4437" s="83" t="s">
        <v>5989</v>
      </c>
      <c r="J4437" s="83" t="s">
        <v>6018</v>
      </c>
      <c r="K4437" s="83" t="s">
        <v>5991</v>
      </c>
      <c r="L4437" s="84" t="s">
        <v>6124</v>
      </c>
      <c r="M4437" s="84" t="s">
        <v>208</v>
      </c>
      <c r="N4437" s="83">
        <v>3</v>
      </c>
      <c r="O4437" s="83">
        <v>3</v>
      </c>
      <c r="P4437" s="83">
        <v>15</v>
      </c>
      <c r="Q4437" s="257">
        <v>135</v>
      </c>
      <c r="R4437" s="256" t="s">
        <v>5526</v>
      </c>
      <c r="S4437" s="84" t="s">
        <v>5993</v>
      </c>
      <c r="T4437" s="83" t="s">
        <v>5994</v>
      </c>
      <c r="U4437" s="155" t="s">
        <v>206</v>
      </c>
      <c r="V4437" s="234" t="s">
        <v>5995</v>
      </c>
      <c r="W4437" s="85" t="s">
        <v>558</v>
      </c>
      <c r="X4437" s="82" t="s">
        <v>5769</v>
      </c>
      <c r="Y4437" s="83">
        <v>0.5</v>
      </c>
      <c r="Z4437" s="83">
        <v>1</v>
      </c>
      <c r="AA4437" s="83">
        <v>7</v>
      </c>
      <c r="AB4437" s="256">
        <v>3.5</v>
      </c>
      <c r="AC4437" s="256" t="s">
        <v>5387</v>
      </c>
      <c r="AD4437" s="81" t="s">
        <v>5996</v>
      </c>
      <c r="AE4437" s="81" t="s">
        <v>5997</v>
      </c>
      <c r="AF4437" s="81" t="s">
        <v>5998</v>
      </c>
      <c r="AG4437" s="83" t="s">
        <v>6019</v>
      </c>
    </row>
    <row r="4438" spans="1:33" ht="157.5" x14ac:dyDescent="0.45">
      <c r="A4438" s="152">
        <v>4431</v>
      </c>
      <c r="B4438" s="160">
        <v>45736</v>
      </c>
      <c r="C4438" s="83" t="s">
        <v>66</v>
      </c>
      <c r="D4438" s="81" t="s">
        <v>6757</v>
      </c>
      <c r="E4438" s="154" t="s">
        <v>3710</v>
      </c>
      <c r="F4438" s="154" t="s">
        <v>6000</v>
      </c>
      <c r="G4438" s="83" t="s">
        <v>5987</v>
      </c>
      <c r="H4438" s="83" t="s">
        <v>6006</v>
      </c>
      <c r="I4438" s="83" t="s">
        <v>6007</v>
      </c>
      <c r="J4438" s="83" t="s">
        <v>5990</v>
      </c>
      <c r="K4438" s="83" t="s">
        <v>5991</v>
      </c>
      <c r="L4438" s="84" t="s">
        <v>6125</v>
      </c>
      <c r="M4438" s="84" t="s">
        <v>208</v>
      </c>
      <c r="N4438" s="83">
        <v>3</v>
      </c>
      <c r="O4438" s="83">
        <v>6</v>
      </c>
      <c r="P4438" s="83">
        <v>15</v>
      </c>
      <c r="Q4438" s="257">
        <v>270</v>
      </c>
      <c r="R4438" s="256" t="s">
        <v>5538</v>
      </c>
      <c r="S4438" s="84" t="s">
        <v>6009</v>
      </c>
      <c r="T4438" s="83" t="s">
        <v>5994</v>
      </c>
      <c r="U4438" s="155" t="s">
        <v>206</v>
      </c>
      <c r="V4438" s="234" t="s">
        <v>5995</v>
      </c>
      <c r="W4438" s="85" t="s">
        <v>558</v>
      </c>
      <c r="X4438" s="82" t="s">
        <v>5769</v>
      </c>
      <c r="Y4438" s="83">
        <v>0.5</v>
      </c>
      <c r="Z4438" s="83">
        <v>1</v>
      </c>
      <c r="AA4438" s="83">
        <v>7</v>
      </c>
      <c r="AB4438" s="256">
        <v>3.5</v>
      </c>
      <c r="AC4438" s="256" t="s">
        <v>5387</v>
      </c>
      <c r="AD4438" s="81" t="s">
        <v>5996</v>
      </c>
      <c r="AE4438" s="81" t="s">
        <v>5997</v>
      </c>
      <c r="AF4438" s="81" t="s">
        <v>5998</v>
      </c>
      <c r="AG4438" s="83" t="s">
        <v>5999</v>
      </c>
    </row>
    <row r="4439" spans="1:33" ht="157.5" x14ac:dyDescent="0.45">
      <c r="A4439" s="152">
        <v>4432</v>
      </c>
      <c r="B4439" s="160">
        <v>45736</v>
      </c>
      <c r="C4439" s="83" t="s">
        <v>72</v>
      </c>
      <c r="D4439" s="81" t="s">
        <v>155</v>
      </c>
      <c r="E4439" s="154" t="s">
        <v>3710</v>
      </c>
      <c r="F4439" s="154" t="s">
        <v>6000</v>
      </c>
      <c r="G4439" s="83" t="s">
        <v>5987</v>
      </c>
      <c r="H4439" s="83" t="s">
        <v>6032</v>
      </c>
      <c r="I4439" s="83" t="s">
        <v>6033</v>
      </c>
      <c r="J4439" s="83" t="s">
        <v>6034</v>
      </c>
      <c r="K4439" s="83" t="s">
        <v>5991</v>
      </c>
      <c r="L4439" s="84" t="s">
        <v>6125</v>
      </c>
      <c r="M4439" s="84" t="s">
        <v>208</v>
      </c>
      <c r="N4439" s="83">
        <v>3</v>
      </c>
      <c r="O4439" s="83">
        <v>6</v>
      </c>
      <c r="P4439" s="83">
        <v>15</v>
      </c>
      <c r="Q4439" s="257">
        <v>270</v>
      </c>
      <c r="R4439" s="256" t="s">
        <v>5538</v>
      </c>
      <c r="S4439" s="84" t="s">
        <v>6035</v>
      </c>
      <c r="T4439" s="83" t="s">
        <v>5994</v>
      </c>
      <c r="U4439" s="155" t="s">
        <v>206</v>
      </c>
      <c r="V4439" s="234" t="s">
        <v>5995</v>
      </c>
      <c r="W4439" s="85" t="s">
        <v>558</v>
      </c>
      <c r="X4439" s="82" t="s">
        <v>5769</v>
      </c>
      <c r="Y4439" s="83">
        <v>0.5</v>
      </c>
      <c r="Z4439" s="83">
        <v>1</v>
      </c>
      <c r="AA4439" s="83">
        <v>7</v>
      </c>
      <c r="AB4439" s="256">
        <v>3.5</v>
      </c>
      <c r="AC4439" s="256" t="s">
        <v>5387</v>
      </c>
      <c r="AD4439" s="81" t="s">
        <v>5996</v>
      </c>
      <c r="AE4439" s="81" t="s">
        <v>5997</v>
      </c>
      <c r="AF4439" s="81" t="s">
        <v>5998</v>
      </c>
      <c r="AG4439" s="83" t="s">
        <v>5999</v>
      </c>
    </row>
    <row r="4440" spans="1:33" ht="157.5" x14ac:dyDescent="0.45">
      <c r="A4440" s="152">
        <v>4433</v>
      </c>
      <c r="B4440" s="160">
        <v>45736</v>
      </c>
      <c r="C4440" s="81" t="s">
        <v>66</v>
      </c>
      <c r="D4440" s="81" t="s">
        <v>6755</v>
      </c>
      <c r="E4440" s="154" t="s">
        <v>3710</v>
      </c>
      <c r="F4440" s="154" t="s">
        <v>6010</v>
      </c>
      <c r="G4440" s="83" t="s">
        <v>6011</v>
      </c>
      <c r="H4440" s="83" t="s">
        <v>6012</v>
      </c>
      <c r="I4440" s="83" t="s">
        <v>6013</v>
      </c>
      <c r="J4440" s="83" t="s">
        <v>6014</v>
      </c>
      <c r="K4440" s="83" t="s">
        <v>5991</v>
      </c>
      <c r="L4440" s="84" t="s">
        <v>6126</v>
      </c>
      <c r="M4440" s="84" t="s">
        <v>208</v>
      </c>
      <c r="N4440" s="83">
        <v>3</v>
      </c>
      <c r="O4440" s="83">
        <v>3</v>
      </c>
      <c r="P4440" s="83">
        <v>40</v>
      </c>
      <c r="Q4440" s="257">
        <v>360</v>
      </c>
      <c r="R4440" s="256" t="s">
        <v>5538</v>
      </c>
      <c r="S4440" s="84" t="s">
        <v>6016</v>
      </c>
      <c r="T4440" s="83" t="s">
        <v>5994</v>
      </c>
      <c r="U4440" s="155" t="s">
        <v>206</v>
      </c>
      <c r="V4440" s="234" t="s">
        <v>5995</v>
      </c>
      <c r="W4440" s="85" t="s">
        <v>558</v>
      </c>
      <c r="X4440" s="82" t="s">
        <v>5769</v>
      </c>
      <c r="Y4440" s="83">
        <v>0.5</v>
      </c>
      <c r="Z4440" s="83">
        <v>1</v>
      </c>
      <c r="AA4440" s="83">
        <v>7</v>
      </c>
      <c r="AB4440" s="256">
        <v>3.5</v>
      </c>
      <c r="AC4440" s="256" t="s">
        <v>5387</v>
      </c>
      <c r="AD4440" s="81" t="s">
        <v>5996</v>
      </c>
      <c r="AE4440" s="81" t="s">
        <v>5997</v>
      </c>
      <c r="AF4440" s="81" t="s">
        <v>5998</v>
      </c>
      <c r="AG4440" s="83" t="s">
        <v>5773</v>
      </c>
    </row>
    <row r="4441" spans="1:33" ht="157.5" x14ac:dyDescent="0.45">
      <c r="A4441" s="152">
        <v>4434</v>
      </c>
      <c r="B4441" s="160">
        <v>45736</v>
      </c>
      <c r="C4441" s="81" t="s">
        <v>66</v>
      </c>
      <c r="D4441" s="81" t="s">
        <v>6755</v>
      </c>
      <c r="E4441" s="154" t="s">
        <v>3710</v>
      </c>
      <c r="F4441" s="154" t="s">
        <v>6050</v>
      </c>
      <c r="G4441" s="83" t="s">
        <v>6011</v>
      </c>
      <c r="H4441" s="83" t="s">
        <v>6051</v>
      </c>
      <c r="I4441" s="83" t="s">
        <v>6052</v>
      </c>
      <c r="J4441" s="83" t="s">
        <v>6014</v>
      </c>
      <c r="K4441" s="83" t="s">
        <v>5991</v>
      </c>
      <c r="L4441" s="84" t="s">
        <v>6127</v>
      </c>
      <c r="M4441" s="84" t="s">
        <v>208</v>
      </c>
      <c r="N4441" s="83">
        <v>3</v>
      </c>
      <c r="O4441" s="83">
        <v>3</v>
      </c>
      <c r="P4441" s="83">
        <v>40</v>
      </c>
      <c r="Q4441" s="257">
        <v>360</v>
      </c>
      <c r="R4441" s="256" t="s">
        <v>5538</v>
      </c>
      <c r="S4441" s="84" t="s">
        <v>6053</v>
      </c>
      <c r="T4441" s="83" t="s">
        <v>5994</v>
      </c>
      <c r="U4441" s="155" t="s">
        <v>206</v>
      </c>
      <c r="V4441" s="234" t="s">
        <v>5995</v>
      </c>
      <c r="W4441" s="85" t="s">
        <v>558</v>
      </c>
      <c r="X4441" s="82" t="s">
        <v>5769</v>
      </c>
      <c r="Y4441" s="83">
        <v>0.5</v>
      </c>
      <c r="Z4441" s="83">
        <v>1</v>
      </c>
      <c r="AA4441" s="83">
        <v>7</v>
      </c>
      <c r="AB4441" s="256">
        <v>3.5</v>
      </c>
      <c r="AC4441" s="256" t="s">
        <v>5387</v>
      </c>
      <c r="AD4441" s="81" t="s">
        <v>5996</v>
      </c>
      <c r="AE4441" s="81" t="s">
        <v>5997</v>
      </c>
      <c r="AF4441" s="81" t="s">
        <v>5998</v>
      </c>
      <c r="AG4441" s="83" t="s">
        <v>5773</v>
      </c>
    </row>
    <row r="4442" spans="1:33" ht="157.5" x14ac:dyDescent="0.45">
      <c r="A4442" s="152">
        <v>4435</v>
      </c>
      <c r="B4442" s="160">
        <v>45736</v>
      </c>
      <c r="C4442" s="83" t="s">
        <v>66</v>
      </c>
      <c r="D4442" s="81" t="s">
        <v>6756</v>
      </c>
      <c r="E4442" s="154" t="s">
        <v>3710</v>
      </c>
      <c r="F4442" s="154" t="s">
        <v>6050</v>
      </c>
      <c r="G4442" s="83" t="s">
        <v>6011</v>
      </c>
      <c r="H4442" s="83" t="s">
        <v>6054</v>
      </c>
      <c r="I4442" s="83" t="s">
        <v>6055</v>
      </c>
      <c r="J4442" s="83" t="s">
        <v>6056</v>
      </c>
      <c r="K4442" s="83" t="s">
        <v>5991</v>
      </c>
      <c r="L4442" s="84" t="s">
        <v>6128</v>
      </c>
      <c r="M4442" s="84" t="s">
        <v>208</v>
      </c>
      <c r="N4442" s="83">
        <v>3</v>
      </c>
      <c r="O4442" s="83">
        <v>3</v>
      </c>
      <c r="P4442" s="83">
        <v>40</v>
      </c>
      <c r="Q4442" s="257">
        <v>360</v>
      </c>
      <c r="R4442" s="256" t="s">
        <v>5538</v>
      </c>
      <c r="S4442" s="84" t="s">
        <v>6057</v>
      </c>
      <c r="T4442" s="83" t="s">
        <v>5994</v>
      </c>
      <c r="U4442" s="155" t="s">
        <v>206</v>
      </c>
      <c r="V4442" s="234" t="s">
        <v>5995</v>
      </c>
      <c r="W4442" s="85" t="s">
        <v>558</v>
      </c>
      <c r="X4442" s="82" t="s">
        <v>5769</v>
      </c>
      <c r="Y4442" s="83">
        <v>0.5</v>
      </c>
      <c r="Z4442" s="83">
        <v>1</v>
      </c>
      <c r="AA4442" s="83">
        <v>7</v>
      </c>
      <c r="AB4442" s="256">
        <v>3.5</v>
      </c>
      <c r="AC4442" s="256" t="s">
        <v>5387</v>
      </c>
      <c r="AD4442" s="81" t="s">
        <v>5996</v>
      </c>
      <c r="AE4442" s="81" t="s">
        <v>5997</v>
      </c>
      <c r="AF4442" s="81" t="s">
        <v>5998</v>
      </c>
      <c r="AG4442" s="83" t="s">
        <v>5773</v>
      </c>
    </row>
    <row r="4443" spans="1:33" ht="157.5" x14ac:dyDescent="0.45">
      <c r="A4443" s="152">
        <v>4436</v>
      </c>
      <c r="B4443" s="160">
        <v>45736</v>
      </c>
      <c r="C4443" s="83" t="s">
        <v>66</v>
      </c>
      <c r="D4443" s="81" t="s">
        <v>6757</v>
      </c>
      <c r="E4443" s="154" t="s">
        <v>3710</v>
      </c>
      <c r="F4443" s="154" t="s">
        <v>6000</v>
      </c>
      <c r="G4443" s="83" t="s">
        <v>5987</v>
      </c>
      <c r="H4443" s="83" t="s">
        <v>6001</v>
      </c>
      <c r="I4443" s="83" t="s">
        <v>6002</v>
      </c>
      <c r="J4443" s="83" t="s">
        <v>5990</v>
      </c>
      <c r="K4443" s="83" t="s">
        <v>5991</v>
      </c>
      <c r="L4443" s="84" t="s">
        <v>6129</v>
      </c>
      <c r="M4443" s="84" t="s">
        <v>208</v>
      </c>
      <c r="N4443" s="83">
        <v>3</v>
      </c>
      <c r="O4443" s="83">
        <v>6</v>
      </c>
      <c r="P4443" s="83">
        <v>15</v>
      </c>
      <c r="Q4443" s="257">
        <v>270</v>
      </c>
      <c r="R4443" s="256" t="s">
        <v>5538</v>
      </c>
      <c r="S4443" s="84" t="s">
        <v>6003</v>
      </c>
      <c r="T4443" s="83" t="s">
        <v>5994</v>
      </c>
      <c r="U4443" s="155" t="s">
        <v>206</v>
      </c>
      <c r="V4443" s="234" t="s">
        <v>5995</v>
      </c>
      <c r="W4443" s="85" t="s">
        <v>558</v>
      </c>
      <c r="X4443" s="82" t="s">
        <v>5769</v>
      </c>
      <c r="Y4443" s="83">
        <v>0.5</v>
      </c>
      <c r="Z4443" s="83">
        <v>1</v>
      </c>
      <c r="AA4443" s="83">
        <v>7</v>
      </c>
      <c r="AB4443" s="256">
        <v>3.5</v>
      </c>
      <c r="AC4443" s="256" t="s">
        <v>5387</v>
      </c>
      <c r="AD4443" s="81" t="s">
        <v>5996</v>
      </c>
      <c r="AE4443" s="81" t="s">
        <v>5997</v>
      </c>
      <c r="AF4443" s="81" t="s">
        <v>5998</v>
      </c>
      <c r="AG4443" s="83" t="s">
        <v>5999</v>
      </c>
    </row>
    <row r="4444" spans="1:33" ht="157.5" x14ac:dyDescent="0.45">
      <c r="A4444" s="152">
        <v>4437</v>
      </c>
      <c r="B4444" s="160">
        <v>45806</v>
      </c>
      <c r="C4444" s="83" t="s">
        <v>66</v>
      </c>
      <c r="D4444" s="81" t="s">
        <v>6757</v>
      </c>
      <c r="E4444" s="154" t="s">
        <v>3710</v>
      </c>
      <c r="F4444" s="154" t="s">
        <v>3710</v>
      </c>
      <c r="G4444" s="83" t="s">
        <v>6017</v>
      </c>
      <c r="H4444" s="83" t="s">
        <v>6012</v>
      </c>
      <c r="I4444" s="83" t="s">
        <v>6013</v>
      </c>
      <c r="J4444" s="83" t="s">
        <v>6018</v>
      </c>
      <c r="K4444" s="83" t="s">
        <v>5991</v>
      </c>
      <c r="L4444" s="84" t="s">
        <v>6130</v>
      </c>
      <c r="M4444" s="84" t="s">
        <v>208</v>
      </c>
      <c r="N4444" s="83">
        <v>3</v>
      </c>
      <c r="O4444" s="83">
        <v>3</v>
      </c>
      <c r="P4444" s="83">
        <v>7</v>
      </c>
      <c r="Q4444" s="257">
        <v>63</v>
      </c>
      <c r="R4444" s="256" t="s">
        <v>5516</v>
      </c>
      <c r="S4444" s="84" t="s">
        <v>6016</v>
      </c>
      <c r="T4444" s="83" t="s">
        <v>5994</v>
      </c>
      <c r="U4444" s="155" t="s">
        <v>206</v>
      </c>
      <c r="V4444" s="234" t="s">
        <v>5995</v>
      </c>
      <c r="W4444" s="85" t="s">
        <v>558</v>
      </c>
      <c r="X4444" s="82" t="s">
        <v>5769</v>
      </c>
      <c r="Y4444" s="83">
        <v>0.5</v>
      </c>
      <c r="Z4444" s="83">
        <v>1</v>
      </c>
      <c r="AA4444" s="83">
        <v>3</v>
      </c>
      <c r="AB4444" s="256">
        <v>1.5</v>
      </c>
      <c r="AC4444" s="256" t="s">
        <v>5387</v>
      </c>
      <c r="AD4444" s="81" t="s">
        <v>5996</v>
      </c>
      <c r="AE4444" s="81" t="s">
        <v>5997</v>
      </c>
      <c r="AF4444" s="81" t="s">
        <v>5998</v>
      </c>
      <c r="AG4444" s="83" t="s">
        <v>6019</v>
      </c>
    </row>
    <row r="4445" spans="1:33" ht="280" x14ac:dyDescent="0.45">
      <c r="A4445" s="152">
        <v>4438</v>
      </c>
      <c r="B4445" s="160">
        <v>45806</v>
      </c>
      <c r="C4445" s="81" t="s">
        <v>66</v>
      </c>
      <c r="D4445" s="81" t="s">
        <v>6755</v>
      </c>
      <c r="E4445" s="154" t="s">
        <v>3710</v>
      </c>
      <c r="F4445" s="154" t="s">
        <v>5986</v>
      </c>
      <c r="G4445" s="83" t="s">
        <v>6011</v>
      </c>
      <c r="H4445" s="83" t="s">
        <v>6041</v>
      </c>
      <c r="I4445" s="83" t="s">
        <v>6042</v>
      </c>
      <c r="J4445" s="83" t="s">
        <v>6014</v>
      </c>
      <c r="K4445" s="83" t="s">
        <v>5991</v>
      </c>
      <c r="L4445" s="84" t="s">
        <v>6131</v>
      </c>
      <c r="M4445" s="84" t="s">
        <v>208</v>
      </c>
      <c r="N4445" s="83">
        <v>3</v>
      </c>
      <c r="O4445" s="83">
        <v>3</v>
      </c>
      <c r="P4445" s="83">
        <v>40</v>
      </c>
      <c r="Q4445" s="257">
        <v>360</v>
      </c>
      <c r="R4445" s="256" t="s">
        <v>5538</v>
      </c>
      <c r="S4445" s="84" t="s">
        <v>6015</v>
      </c>
      <c r="T4445" s="83" t="s">
        <v>5994</v>
      </c>
      <c r="U4445" s="155" t="s">
        <v>206</v>
      </c>
      <c r="V4445" s="234" t="s">
        <v>5995</v>
      </c>
      <c r="W4445" s="85" t="s">
        <v>558</v>
      </c>
      <c r="X4445" s="82" t="s">
        <v>5769</v>
      </c>
      <c r="Y4445" s="83">
        <v>0.5</v>
      </c>
      <c r="Z4445" s="83">
        <v>1</v>
      </c>
      <c r="AA4445" s="83">
        <v>7</v>
      </c>
      <c r="AB4445" s="256">
        <v>3.5</v>
      </c>
      <c r="AC4445" s="256" t="s">
        <v>5387</v>
      </c>
      <c r="AD4445" s="81" t="s">
        <v>5996</v>
      </c>
      <c r="AE4445" s="81" t="s">
        <v>5997</v>
      </c>
      <c r="AF4445" s="81" t="s">
        <v>5998</v>
      </c>
      <c r="AG4445" s="83" t="s">
        <v>5773</v>
      </c>
    </row>
    <row r="4446" spans="1:33" ht="157.5" x14ac:dyDescent="0.45">
      <c r="A4446" s="152">
        <v>4439</v>
      </c>
      <c r="B4446" s="160">
        <v>45806</v>
      </c>
      <c r="C4446" s="83" t="s">
        <v>66</v>
      </c>
      <c r="D4446" s="81" t="s">
        <v>6757</v>
      </c>
      <c r="E4446" s="154" t="s">
        <v>3710</v>
      </c>
      <c r="F4446" s="154" t="s">
        <v>3710</v>
      </c>
      <c r="G4446" s="83" t="s">
        <v>6017</v>
      </c>
      <c r="H4446" s="83" t="s">
        <v>6012</v>
      </c>
      <c r="I4446" s="83" t="s">
        <v>6013</v>
      </c>
      <c r="J4446" s="83" t="s">
        <v>6018</v>
      </c>
      <c r="K4446" s="83" t="s">
        <v>5991</v>
      </c>
      <c r="L4446" s="84" t="s">
        <v>6132</v>
      </c>
      <c r="M4446" s="84" t="s">
        <v>208</v>
      </c>
      <c r="N4446" s="83">
        <v>3</v>
      </c>
      <c r="O4446" s="83">
        <v>3</v>
      </c>
      <c r="P4446" s="83">
        <v>7</v>
      </c>
      <c r="Q4446" s="257">
        <v>63</v>
      </c>
      <c r="R4446" s="256" t="s">
        <v>5516</v>
      </c>
      <c r="S4446" s="84" t="s">
        <v>6016</v>
      </c>
      <c r="T4446" s="83" t="s">
        <v>5994</v>
      </c>
      <c r="U4446" s="155" t="s">
        <v>206</v>
      </c>
      <c r="V4446" s="234" t="s">
        <v>5995</v>
      </c>
      <c r="W4446" s="85" t="s">
        <v>558</v>
      </c>
      <c r="X4446" s="82" t="s">
        <v>5769</v>
      </c>
      <c r="Y4446" s="83">
        <v>0.5</v>
      </c>
      <c r="Z4446" s="83">
        <v>1</v>
      </c>
      <c r="AA4446" s="83">
        <v>3</v>
      </c>
      <c r="AB4446" s="256">
        <v>1.5</v>
      </c>
      <c r="AC4446" s="256" t="s">
        <v>5387</v>
      </c>
      <c r="AD4446" s="81" t="s">
        <v>5996</v>
      </c>
      <c r="AE4446" s="81" t="s">
        <v>5997</v>
      </c>
      <c r="AF4446" s="81" t="s">
        <v>5998</v>
      </c>
      <c r="AG4446" s="83" t="s">
        <v>6019</v>
      </c>
    </row>
    <row r="4447" spans="1:33" ht="157.5" x14ac:dyDescent="0.45">
      <c r="A4447" s="152">
        <v>4440</v>
      </c>
      <c r="B4447" s="160">
        <v>45806</v>
      </c>
      <c r="C4447" s="83" t="s">
        <v>66</v>
      </c>
      <c r="D4447" s="81" t="s">
        <v>6757</v>
      </c>
      <c r="E4447" s="154" t="s">
        <v>3710</v>
      </c>
      <c r="F4447" s="154" t="s">
        <v>6059</v>
      </c>
      <c r="G4447" s="83" t="s">
        <v>5987</v>
      </c>
      <c r="H4447" s="83" t="s">
        <v>6021</v>
      </c>
      <c r="I4447" s="83" t="s">
        <v>6022</v>
      </c>
      <c r="J4447" s="83" t="s">
        <v>5990</v>
      </c>
      <c r="K4447" s="83" t="s">
        <v>5991</v>
      </c>
      <c r="L4447" s="84" t="s">
        <v>6133</v>
      </c>
      <c r="M4447" s="84" t="s">
        <v>208</v>
      </c>
      <c r="N4447" s="83">
        <v>3</v>
      </c>
      <c r="O4447" s="83">
        <v>6</v>
      </c>
      <c r="P4447" s="83">
        <v>15</v>
      </c>
      <c r="Q4447" s="257">
        <v>270</v>
      </c>
      <c r="R4447" s="256" t="s">
        <v>5538</v>
      </c>
      <c r="S4447" s="84" t="s">
        <v>6024</v>
      </c>
      <c r="T4447" s="83" t="s">
        <v>5994</v>
      </c>
      <c r="U4447" s="155" t="s">
        <v>206</v>
      </c>
      <c r="V4447" s="234" t="s">
        <v>5995</v>
      </c>
      <c r="W4447" s="85" t="s">
        <v>558</v>
      </c>
      <c r="X4447" s="82" t="s">
        <v>5769</v>
      </c>
      <c r="Y4447" s="83">
        <v>0.5</v>
      </c>
      <c r="Z4447" s="83">
        <v>1</v>
      </c>
      <c r="AA4447" s="83">
        <v>7</v>
      </c>
      <c r="AB4447" s="256">
        <v>3.5</v>
      </c>
      <c r="AC4447" s="256" t="s">
        <v>5387</v>
      </c>
      <c r="AD4447" s="81" t="s">
        <v>5996</v>
      </c>
      <c r="AE4447" s="81" t="s">
        <v>5997</v>
      </c>
      <c r="AF4447" s="81" t="s">
        <v>5998</v>
      </c>
      <c r="AG4447" s="83" t="s">
        <v>5999</v>
      </c>
    </row>
    <row r="4448" spans="1:33" ht="192.5" x14ac:dyDescent="0.45">
      <c r="A4448" s="152">
        <v>4441</v>
      </c>
      <c r="B4448" s="160">
        <v>45806</v>
      </c>
      <c r="C4448" s="81" t="s">
        <v>72</v>
      </c>
      <c r="D4448" s="81" t="s">
        <v>158</v>
      </c>
      <c r="E4448" s="154" t="s">
        <v>3710</v>
      </c>
      <c r="F4448" s="154" t="s">
        <v>5986</v>
      </c>
      <c r="G4448" s="83" t="s">
        <v>6020</v>
      </c>
      <c r="H4448" s="83" t="s">
        <v>6021</v>
      </c>
      <c r="I4448" s="83" t="s">
        <v>6022</v>
      </c>
      <c r="J4448" s="83" t="s">
        <v>6023</v>
      </c>
      <c r="K4448" s="83" t="s">
        <v>5991</v>
      </c>
      <c r="L4448" s="84" t="s">
        <v>6134</v>
      </c>
      <c r="M4448" s="84" t="s">
        <v>208</v>
      </c>
      <c r="N4448" s="83">
        <v>3</v>
      </c>
      <c r="O4448" s="83">
        <v>3</v>
      </c>
      <c r="P4448" s="83">
        <v>15</v>
      </c>
      <c r="Q4448" s="257">
        <v>135</v>
      </c>
      <c r="R4448" s="256" t="s">
        <v>5526</v>
      </c>
      <c r="S4448" s="84" t="s">
        <v>6024</v>
      </c>
      <c r="T4448" s="83" t="s">
        <v>5994</v>
      </c>
      <c r="U4448" s="155" t="s">
        <v>206</v>
      </c>
      <c r="V4448" s="234" t="s">
        <v>5995</v>
      </c>
      <c r="W4448" s="85" t="s">
        <v>558</v>
      </c>
      <c r="X4448" s="82" t="s">
        <v>5769</v>
      </c>
      <c r="Y4448" s="83">
        <v>0.5</v>
      </c>
      <c r="Z4448" s="83">
        <v>1</v>
      </c>
      <c r="AA4448" s="83">
        <v>7</v>
      </c>
      <c r="AB4448" s="256">
        <v>3.5</v>
      </c>
      <c r="AC4448" s="256" t="s">
        <v>5387</v>
      </c>
      <c r="AD4448" s="81" t="s">
        <v>5996</v>
      </c>
      <c r="AE4448" s="81" t="s">
        <v>5997</v>
      </c>
      <c r="AF4448" s="81" t="s">
        <v>5998</v>
      </c>
      <c r="AG4448" s="83" t="s">
        <v>6025</v>
      </c>
    </row>
    <row r="4449" spans="1:33" ht="157.5" x14ac:dyDescent="0.45">
      <c r="A4449" s="152">
        <v>4442</v>
      </c>
      <c r="B4449" s="160">
        <v>45806</v>
      </c>
      <c r="C4449" s="81" t="s">
        <v>72</v>
      </c>
      <c r="D4449" s="81" t="s">
        <v>158</v>
      </c>
      <c r="E4449" s="154" t="s">
        <v>3710</v>
      </c>
      <c r="F4449" s="154" t="s">
        <v>5986</v>
      </c>
      <c r="G4449" s="83" t="s">
        <v>6020</v>
      </c>
      <c r="H4449" s="83" t="s">
        <v>6026</v>
      </c>
      <c r="I4449" s="83" t="s">
        <v>6027</v>
      </c>
      <c r="J4449" s="83" t="s">
        <v>6028</v>
      </c>
      <c r="K4449" s="83" t="s">
        <v>5991</v>
      </c>
      <c r="L4449" s="84" t="s">
        <v>6135</v>
      </c>
      <c r="M4449" s="84" t="s">
        <v>208</v>
      </c>
      <c r="N4449" s="83">
        <v>3</v>
      </c>
      <c r="O4449" s="83">
        <v>3</v>
      </c>
      <c r="P4449" s="83">
        <v>15</v>
      </c>
      <c r="Q4449" s="257">
        <v>135</v>
      </c>
      <c r="R4449" s="256" t="s">
        <v>5526</v>
      </c>
      <c r="S4449" s="84" t="s">
        <v>6029</v>
      </c>
      <c r="T4449" s="83" t="s">
        <v>5994</v>
      </c>
      <c r="U4449" s="155" t="s">
        <v>206</v>
      </c>
      <c r="V4449" s="234" t="s">
        <v>5995</v>
      </c>
      <c r="W4449" s="85" t="s">
        <v>558</v>
      </c>
      <c r="X4449" s="82" t="s">
        <v>5769</v>
      </c>
      <c r="Y4449" s="83">
        <v>0.5</v>
      </c>
      <c r="Z4449" s="83">
        <v>1</v>
      </c>
      <c r="AA4449" s="83">
        <v>7</v>
      </c>
      <c r="AB4449" s="256">
        <v>3.5</v>
      </c>
      <c r="AC4449" s="256" t="s">
        <v>5387</v>
      </c>
      <c r="AD4449" s="81" t="s">
        <v>5996</v>
      </c>
      <c r="AE4449" s="81" t="s">
        <v>5997</v>
      </c>
      <c r="AF4449" s="81" t="s">
        <v>5998</v>
      </c>
      <c r="AG4449" s="83" t="s">
        <v>6025</v>
      </c>
    </row>
    <row r="4450" spans="1:33" ht="157.5" x14ac:dyDescent="0.45">
      <c r="A4450" s="152">
        <v>4443</v>
      </c>
      <c r="B4450" s="160">
        <v>45806</v>
      </c>
      <c r="C4450" s="83" t="s">
        <v>66</v>
      </c>
      <c r="D4450" s="81" t="s">
        <v>6757</v>
      </c>
      <c r="E4450" s="154" t="s">
        <v>3710</v>
      </c>
      <c r="F4450" s="154" t="s">
        <v>6000</v>
      </c>
      <c r="G4450" s="83" t="s">
        <v>5987</v>
      </c>
      <c r="H4450" s="83" t="s">
        <v>6001</v>
      </c>
      <c r="I4450" s="83" t="s">
        <v>6002</v>
      </c>
      <c r="J4450" s="83" t="s">
        <v>5990</v>
      </c>
      <c r="K4450" s="83" t="s">
        <v>5991</v>
      </c>
      <c r="L4450" s="84" t="s">
        <v>6136</v>
      </c>
      <c r="M4450" s="84" t="s">
        <v>208</v>
      </c>
      <c r="N4450" s="83">
        <v>3</v>
      </c>
      <c r="O4450" s="83">
        <v>6</v>
      </c>
      <c r="P4450" s="83">
        <v>15</v>
      </c>
      <c r="Q4450" s="257">
        <v>270</v>
      </c>
      <c r="R4450" s="256" t="s">
        <v>5538</v>
      </c>
      <c r="S4450" s="84" t="s">
        <v>6003</v>
      </c>
      <c r="T4450" s="83" t="s">
        <v>5994</v>
      </c>
      <c r="U4450" s="155" t="s">
        <v>206</v>
      </c>
      <c r="V4450" s="234" t="s">
        <v>5995</v>
      </c>
      <c r="W4450" s="85" t="s">
        <v>558</v>
      </c>
      <c r="X4450" s="82" t="s">
        <v>5769</v>
      </c>
      <c r="Y4450" s="83">
        <v>0.5</v>
      </c>
      <c r="Z4450" s="83">
        <v>1</v>
      </c>
      <c r="AA4450" s="83">
        <v>7</v>
      </c>
      <c r="AB4450" s="256">
        <v>3.5</v>
      </c>
      <c r="AC4450" s="256" t="s">
        <v>5387</v>
      </c>
      <c r="AD4450" s="81" t="s">
        <v>5996</v>
      </c>
      <c r="AE4450" s="81" t="s">
        <v>5997</v>
      </c>
      <c r="AF4450" s="81" t="s">
        <v>5998</v>
      </c>
      <c r="AG4450" s="83" t="s">
        <v>5999</v>
      </c>
    </row>
    <row r="4451" spans="1:33" ht="157.5" x14ac:dyDescent="0.45">
      <c r="A4451" s="152">
        <v>4444</v>
      </c>
      <c r="B4451" s="160">
        <v>45806</v>
      </c>
      <c r="C4451" s="83" t="s">
        <v>66</v>
      </c>
      <c r="D4451" s="81" t="s">
        <v>6757</v>
      </c>
      <c r="E4451" s="154" t="s">
        <v>3710</v>
      </c>
      <c r="F4451" s="154" t="s">
        <v>6000</v>
      </c>
      <c r="G4451" s="83" t="s">
        <v>5987</v>
      </c>
      <c r="H4451" s="83" t="s">
        <v>6060</v>
      </c>
      <c r="I4451" s="83" t="s">
        <v>6061</v>
      </c>
      <c r="J4451" s="83" t="s">
        <v>6062</v>
      </c>
      <c r="K4451" s="83" t="s">
        <v>5991</v>
      </c>
      <c r="L4451" s="84" t="s">
        <v>6136</v>
      </c>
      <c r="M4451" s="84" t="s">
        <v>208</v>
      </c>
      <c r="N4451" s="83">
        <v>3</v>
      </c>
      <c r="O4451" s="83">
        <v>6</v>
      </c>
      <c r="P4451" s="83">
        <v>15</v>
      </c>
      <c r="Q4451" s="257">
        <v>270</v>
      </c>
      <c r="R4451" s="256" t="s">
        <v>5538</v>
      </c>
      <c r="S4451" s="84" t="s">
        <v>6063</v>
      </c>
      <c r="T4451" s="83" t="s">
        <v>5994</v>
      </c>
      <c r="U4451" s="155" t="s">
        <v>206</v>
      </c>
      <c r="V4451" s="234" t="s">
        <v>5995</v>
      </c>
      <c r="W4451" s="85" t="s">
        <v>558</v>
      </c>
      <c r="X4451" s="82" t="s">
        <v>5769</v>
      </c>
      <c r="Y4451" s="83">
        <v>0.5</v>
      </c>
      <c r="Z4451" s="83">
        <v>1</v>
      </c>
      <c r="AA4451" s="83">
        <v>7</v>
      </c>
      <c r="AB4451" s="256">
        <v>3.5</v>
      </c>
      <c r="AC4451" s="256" t="s">
        <v>5387</v>
      </c>
      <c r="AD4451" s="81" t="s">
        <v>5996</v>
      </c>
      <c r="AE4451" s="81" t="s">
        <v>5997</v>
      </c>
      <c r="AF4451" s="81" t="s">
        <v>5998</v>
      </c>
      <c r="AG4451" s="83" t="s">
        <v>5999</v>
      </c>
    </row>
    <row r="4452" spans="1:33" ht="157.5" x14ac:dyDescent="0.45">
      <c r="A4452" s="152">
        <v>4445</v>
      </c>
      <c r="B4452" s="160">
        <v>45806</v>
      </c>
      <c r="C4452" s="81" t="s">
        <v>66</v>
      </c>
      <c r="D4452" s="81" t="s">
        <v>6755</v>
      </c>
      <c r="E4452" s="154" t="s">
        <v>3710</v>
      </c>
      <c r="F4452" s="154" t="s">
        <v>5986</v>
      </c>
      <c r="G4452" s="83" t="s">
        <v>6011</v>
      </c>
      <c r="H4452" s="83" t="s">
        <v>6051</v>
      </c>
      <c r="I4452" s="83" t="s">
        <v>6052</v>
      </c>
      <c r="J4452" s="83" t="s">
        <v>6014</v>
      </c>
      <c r="K4452" s="83" t="s">
        <v>5991</v>
      </c>
      <c r="L4452" s="84" t="s">
        <v>6137</v>
      </c>
      <c r="M4452" s="84" t="s">
        <v>208</v>
      </c>
      <c r="N4452" s="83">
        <v>3</v>
      </c>
      <c r="O4452" s="83">
        <v>3</v>
      </c>
      <c r="P4452" s="83">
        <v>40</v>
      </c>
      <c r="Q4452" s="257">
        <v>360</v>
      </c>
      <c r="R4452" s="256" t="s">
        <v>5538</v>
      </c>
      <c r="S4452" s="84" t="s">
        <v>6015</v>
      </c>
      <c r="T4452" s="83" t="s">
        <v>5994</v>
      </c>
      <c r="U4452" s="155" t="s">
        <v>206</v>
      </c>
      <c r="V4452" s="234" t="s">
        <v>5995</v>
      </c>
      <c r="W4452" s="85" t="s">
        <v>558</v>
      </c>
      <c r="X4452" s="82" t="s">
        <v>5769</v>
      </c>
      <c r="Y4452" s="83">
        <v>0.5</v>
      </c>
      <c r="Z4452" s="83">
        <v>1</v>
      </c>
      <c r="AA4452" s="83">
        <v>7</v>
      </c>
      <c r="AB4452" s="256">
        <v>3.5</v>
      </c>
      <c r="AC4452" s="256" t="s">
        <v>5387</v>
      </c>
      <c r="AD4452" s="81" t="s">
        <v>5996</v>
      </c>
      <c r="AE4452" s="81" t="s">
        <v>5997</v>
      </c>
      <c r="AF4452" s="81" t="s">
        <v>5998</v>
      </c>
      <c r="AG4452" s="83" t="s">
        <v>5773</v>
      </c>
    </row>
    <row r="4453" spans="1:33" ht="157.5" x14ac:dyDescent="0.45">
      <c r="A4453" s="152">
        <v>4446</v>
      </c>
      <c r="B4453" s="160">
        <v>45806</v>
      </c>
      <c r="C4453" s="83" t="s">
        <v>66</v>
      </c>
      <c r="D4453" s="81" t="s">
        <v>6757</v>
      </c>
      <c r="E4453" s="154" t="s">
        <v>3710</v>
      </c>
      <c r="F4453" s="154" t="s">
        <v>3710</v>
      </c>
      <c r="G4453" s="83" t="s">
        <v>6017</v>
      </c>
      <c r="H4453" s="83" t="s">
        <v>6012</v>
      </c>
      <c r="I4453" s="83" t="s">
        <v>6013</v>
      </c>
      <c r="J4453" s="83" t="s">
        <v>6018</v>
      </c>
      <c r="K4453" s="83" t="s">
        <v>5991</v>
      </c>
      <c r="L4453" s="84" t="s">
        <v>6138</v>
      </c>
      <c r="M4453" s="84" t="s">
        <v>208</v>
      </c>
      <c r="N4453" s="83">
        <v>3</v>
      </c>
      <c r="O4453" s="83">
        <v>3</v>
      </c>
      <c r="P4453" s="83">
        <v>7</v>
      </c>
      <c r="Q4453" s="257">
        <v>63</v>
      </c>
      <c r="R4453" s="256" t="s">
        <v>5516</v>
      </c>
      <c r="S4453" s="84" t="s">
        <v>6016</v>
      </c>
      <c r="T4453" s="83" t="s">
        <v>5994</v>
      </c>
      <c r="U4453" s="155" t="s">
        <v>206</v>
      </c>
      <c r="V4453" s="234" t="s">
        <v>5995</v>
      </c>
      <c r="W4453" s="85" t="s">
        <v>558</v>
      </c>
      <c r="X4453" s="82" t="s">
        <v>5769</v>
      </c>
      <c r="Y4453" s="83">
        <v>0.5</v>
      </c>
      <c r="Z4453" s="83">
        <v>1</v>
      </c>
      <c r="AA4453" s="83">
        <v>3</v>
      </c>
      <c r="AB4453" s="256">
        <v>1.5</v>
      </c>
      <c r="AC4453" s="256" t="s">
        <v>5387</v>
      </c>
      <c r="AD4453" s="81" t="s">
        <v>5996</v>
      </c>
      <c r="AE4453" s="81" t="s">
        <v>5997</v>
      </c>
      <c r="AF4453" s="81" t="s">
        <v>5998</v>
      </c>
      <c r="AG4453" s="83" t="s">
        <v>6019</v>
      </c>
    </row>
    <row r="4454" spans="1:33" ht="157.5" x14ac:dyDescent="0.45">
      <c r="A4454" s="152">
        <v>4447</v>
      </c>
      <c r="B4454" s="160">
        <v>45806</v>
      </c>
      <c r="C4454" s="83" t="s">
        <v>66</v>
      </c>
      <c r="D4454" s="81" t="s">
        <v>6757</v>
      </c>
      <c r="E4454" s="154" t="s">
        <v>3710</v>
      </c>
      <c r="F4454" s="154" t="s">
        <v>6000</v>
      </c>
      <c r="G4454" s="83" t="s">
        <v>5987</v>
      </c>
      <c r="H4454" s="83" t="s">
        <v>6012</v>
      </c>
      <c r="I4454" s="83" t="s">
        <v>6013</v>
      </c>
      <c r="J4454" s="83" t="s">
        <v>5990</v>
      </c>
      <c r="K4454" s="83" t="s">
        <v>5991</v>
      </c>
      <c r="L4454" s="84" t="s">
        <v>6139</v>
      </c>
      <c r="M4454" s="84" t="s">
        <v>208</v>
      </c>
      <c r="N4454" s="83">
        <v>3</v>
      </c>
      <c r="O4454" s="83">
        <v>6</v>
      </c>
      <c r="P4454" s="83">
        <v>15</v>
      </c>
      <c r="Q4454" s="257">
        <v>270</v>
      </c>
      <c r="R4454" s="256" t="s">
        <v>5538</v>
      </c>
      <c r="S4454" s="84" t="s">
        <v>6016</v>
      </c>
      <c r="T4454" s="83" t="s">
        <v>5994</v>
      </c>
      <c r="U4454" s="155" t="s">
        <v>206</v>
      </c>
      <c r="V4454" s="234" t="s">
        <v>5995</v>
      </c>
      <c r="W4454" s="85" t="s">
        <v>558</v>
      </c>
      <c r="X4454" s="82" t="s">
        <v>5769</v>
      </c>
      <c r="Y4454" s="83">
        <v>0.5</v>
      </c>
      <c r="Z4454" s="83">
        <v>1</v>
      </c>
      <c r="AA4454" s="83">
        <v>7</v>
      </c>
      <c r="AB4454" s="256">
        <v>3.5</v>
      </c>
      <c r="AC4454" s="256" t="s">
        <v>5387</v>
      </c>
      <c r="AD4454" s="81" t="s">
        <v>5996</v>
      </c>
      <c r="AE4454" s="81" t="s">
        <v>5997</v>
      </c>
      <c r="AF4454" s="81" t="s">
        <v>5998</v>
      </c>
      <c r="AG4454" s="83" t="s">
        <v>5999</v>
      </c>
    </row>
    <row r="4455" spans="1:33" ht="157.5" x14ac:dyDescent="0.45">
      <c r="A4455" s="152">
        <v>4448</v>
      </c>
      <c r="B4455" s="160">
        <v>45806</v>
      </c>
      <c r="C4455" s="83" t="s">
        <v>66</v>
      </c>
      <c r="D4455" s="81" t="s">
        <v>6752</v>
      </c>
      <c r="E4455" s="154" t="s">
        <v>3710</v>
      </c>
      <c r="F4455" s="154" t="s">
        <v>6059</v>
      </c>
      <c r="G4455" s="83" t="s">
        <v>6064</v>
      </c>
      <c r="H4455" s="83" t="s">
        <v>6021</v>
      </c>
      <c r="I4455" s="83" t="s">
        <v>6022</v>
      </c>
      <c r="J4455" s="83" t="s">
        <v>6065</v>
      </c>
      <c r="K4455" s="83" t="s">
        <v>5991</v>
      </c>
      <c r="L4455" s="84" t="s">
        <v>6140</v>
      </c>
      <c r="M4455" s="84" t="s">
        <v>208</v>
      </c>
      <c r="N4455" s="83">
        <v>3</v>
      </c>
      <c r="O4455" s="83">
        <v>3</v>
      </c>
      <c r="P4455" s="83">
        <v>15</v>
      </c>
      <c r="Q4455" s="257">
        <v>135</v>
      </c>
      <c r="R4455" s="256" t="s">
        <v>5526</v>
      </c>
      <c r="S4455" s="84" t="s">
        <v>6024</v>
      </c>
      <c r="T4455" s="83" t="s">
        <v>5994</v>
      </c>
      <c r="U4455" s="155" t="s">
        <v>206</v>
      </c>
      <c r="V4455" s="234" t="s">
        <v>5995</v>
      </c>
      <c r="W4455" s="85" t="s">
        <v>558</v>
      </c>
      <c r="X4455" s="82" t="s">
        <v>5769</v>
      </c>
      <c r="Y4455" s="83">
        <v>0.5</v>
      </c>
      <c r="Z4455" s="83">
        <v>1</v>
      </c>
      <c r="AA4455" s="83">
        <v>7</v>
      </c>
      <c r="AB4455" s="256">
        <v>3.5</v>
      </c>
      <c r="AC4455" s="256" t="s">
        <v>5387</v>
      </c>
      <c r="AD4455" s="81" t="s">
        <v>5996</v>
      </c>
      <c r="AE4455" s="81" t="s">
        <v>5997</v>
      </c>
      <c r="AF4455" s="81" t="s">
        <v>5998</v>
      </c>
      <c r="AG4455" s="83" t="s">
        <v>6066</v>
      </c>
    </row>
    <row r="4456" spans="1:33" ht="157.5" x14ac:dyDescent="0.45">
      <c r="A4456" s="152">
        <v>4449</v>
      </c>
      <c r="B4456" s="160">
        <v>45806</v>
      </c>
      <c r="C4456" s="83" t="s">
        <v>66</v>
      </c>
      <c r="D4456" s="81" t="s">
        <v>6757</v>
      </c>
      <c r="E4456" s="154" t="s">
        <v>3710</v>
      </c>
      <c r="F4456" s="154" t="s">
        <v>5986</v>
      </c>
      <c r="G4456" s="83" t="s">
        <v>6031</v>
      </c>
      <c r="H4456" s="83" t="s">
        <v>5988</v>
      </c>
      <c r="I4456" s="83" t="s">
        <v>5989</v>
      </c>
      <c r="J4456" s="83" t="s">
        <v>6018</v>
      </c>
      <c r="K4456" s="83" t="s">
        <v>5991</v>
      </c>
      <c r="L4456" s="84" t="s">
        <v>6141</v>
      </c>
      <c r="M4456" s="84" t="s">
        <v>208</v>
      </c>
      <c r="N4456" s="83">
        <v>3</v>
      </c>
      <c r="O4456" s="83">
        <v>3</v>
      </c>
      <c r="P4456" s="83">
        <v>15</v>
      </c>
      <c r="Q4456" s="257">
        <v>135</v>
      </c>
      <c r="R4456" s="256" t="s">
        <v>5526</v>
      </c>
      <c r="S4456" s="84" t="s">
        <v>5993</v>
      </c>
      <c r="T4456" s="83" t="s">
        <v>5994</v>
      </c>
      <c r="U4456" s="155" t="s">
        <v>206</v>
      </c>
      <c r="V4456" s="234" t="s">
        <v>5995</v>
      </c>
      <c r="W4456" s="85" t="s">
        <v>558</v>
      </c>
      <c r="X4456" s="82" t="s">
        <v>5769</v>
      </c>
      <c r="Y4456" s="83">
        <v>0.5</v>
      </c>
      <c r="Z4456" s="83">
        <v>1</v>
      </c>
      <c r="AA4456" s="83">
        <v>7</v>
      </c>
      <c r="AB4456" s="256">
        <v>3.5</v>
      </c>
      <c r="AC4456" s="256" t="s">
        <v>5387</v>
      </c>
      <c r="AD4456" s="81" t="s">
        <v>5996</v>
      </c>
      <c r="AE4456" s="81" t="s">
        <v>5997</v>
      </c>
      <c r="AF4456" s="81" t="s">
        <v>5998</v>
      </c>
      <c r="AG4456" s="83" t="s">
        <v>6019</v>
      </c>
    </row>
    <row r="4457" spans="1:33" ht="157.5" x14ac:dyDescent="0.45">
      <c r="A4457" s="152">
        <v>4450</v>
      </c>
      <c r="B4457" s="160">
        <v>45806</v>
      </c>
      <c r="C4457" s="83" t="s">
        <v>66</v>
      </c>
      <c r="D4457" s="81" t="s">
        <v>6757</v>
      </c>
      <c r="E4457" s="154" t="s">
        <v>3710</v>
      </c>
      <c r="F4457" s="154" t="s">
        <v>3710</v>
      </c>
      <c r="G4457" s="83" t="s">
        <v>6017</v>
      </c>
      <c r="H4457" s="83" t="s">
        <v>6012</v>
      </c>
      <c r="I4457" s="83" t="s">
        <v>6013</v>
      </c>
      <c r="J4457" s="83" t="s">
        <v>6018</v>
      </c>
      <c r="K4457" s="83" t="s">
        <v>5991</v>
      </c>
      <c r="L4457" s="84" t="s">
        <v>6142</v>
      </c>
      <c r="M4457" s="84" t="s">
        <v>208</v>
      </c>
      <c r="N4457" s="83">
        <v>3</v>
      </c>
      <c r="O4457" s="83">
        <v>3</v>
      </c>
      <c r="P4457" s="83">
        <v>7</v>
      </c>
      <c r="Q4457" s="257">
        <v>63</v>
      </c>
      <c r="R4457" s="256" t="s">
        <v>5516</v>
      </c>
      <c r="S4457" s="84" t="s">
        <v>6016</v>
      </c>
      <c r="T4457" s="83" t="s">
        <v>5994</v>
      </c>
      <c r="U4457" s="155" t="s">
        <v>206</v>
      </c>
      <c r="V4457" s="234" t="s">
        <v>5995</v>
      </c>
      <c r="W4457" s="85" t="s">
        <v>558</v>
      </c>
      <c r="X4457" s="82" t="s">
        <v>5769</v>
      </c>
      <c r="Y4457" s="83">
        <v>0.5</v>
      </c>
      <c r="Z4457" s="83">
        <v>1</v>
      </c>
      <c r="AA4457" s="83">
        <v>3</v>
      </c>
      <c r="AB4457" s="256">
        <v>1.5</v>
      </c>
      <c r="AC4457" s="256" t="s">
        <v>5387</v>
      </c>
      <c r="AD4457" s="81" t="s">
        <v>5996</v>
      </c>
      <c r="AE4457" s="81" t="s">
        <v>5997</v>
      </c>
      <c r="AF4457" s="81" t="s">
        <v>5998</v>
      </c>
      <c r="AG4457" s="83" t="s">
        <v>6019</v>
      </c>
    </row>
    <row r="4458" spans="1:33" ht="157.5" x14ac:dyDescent="0.45">
      <c r="A4458" s="152">
        <v>4451</v>
      </c>
      <c r="B4458" s="160">
        <v>45806</v>
      </c>
      <c r="C4458" s="83" t="s">
        <v>66</v>
      </c>
      <c r="D4458" s="81" t="s">
        <v>6757</v>
      </c>
      <c r="E4458" s="154" t="s">
        <v>3710</v>
      </c>
      <c r="F4458" s="154" t="s">
        <v>6000</v>
      </c>
      <c r="G4458" s="83" t="s">
        <v>5987</v>
      </c>
      <c r="H4458" s="83" t="s">
        <v>6001</v>
      </c>
      <c r="I4458" s="83" t="s">
        <v>6002</v>
      </c>
      <c r="J4458" s="83" t="s">
        <v>5990</v>
      </c>
      <c r="K4458" s="83" t="s">
        <v>5991</v>
      </c>
      <c r="L4458" s="84" t="s">
        <v>6143</v>
      </c>
      <c r="M4458" s="84" t="s">
        <v>208</v>
      </c>
      <c r="N4458" s="83">
        <v>3</v>
      </c>
      <c r="O4458" s="83">
        <v>6</v>
      </c>
      <c r="P4458" s="83">
        <v>15</v>
      </c>
      <c r="Q4458" s="257">
        <v>270</v>
      </c>
      <c r="R4458" s="256" t="s">
        <v>5538</v>
      </c>
      <c r="S4458" s="84" t="s">
        <v>6003</v>
      </c>
      <c r="T4458" s="83" t="s">
        <v>5994</v>
      </c>
      <c r="U4458" s="155" t="s">
        <v>206</v>
      </c>
      <c r="V4458" s="234" t="s">
        <v>5995</v>
      </c>
      <c r="W4458" s="85" t="s">
        <v>558</v>
      </c>
      <c r="X4458" s="82" t="s">
        <v>5769</v>
      </c>
      <c r="Y4458" s="83">
        <v>0.5</v>
      </c>
      <c r="Z4458" s="83">
        <v>1</v>
      </c>
      <c r="AA4458" s="83">
        <v>7</v>
      </c>
      <c r="AB4458" s="256">
        <v>3.5</v>
      </c>
      <c r="AC4458" s="256" t="s">
        <v>5387</v>
      </c>
      <c r="AD4458" s="81" t="s">
        <v>5996</v>
      </c>
      <c r="AE4458" s="81" t="s">
        <v>5997</v>
      </c>
      <c r="AF4458" s="81" t="s">
        <v>5998</v>
      </c>
      <c r="AG4458" s="83" t="s">
        <v>5999</v>
      </c>
    </row>
    <row r="4459" spans="1:33" ht="157.5" x14ac:dyDescent="0.45">
      <c r="A4459" s="152">
        <v>4452</v>
      </c>
      <c r="B4459" s="160">
        <v>45806</v>
      </c>
      <c r="C4459" s="83" t="s">
        <v>66</v>
      </c>
      <c r="D4459" s="81" t="s">
        <v>6757</v>
      </c>
      <c r="E4459" s="154" t="s">
        <v>3710</v>
      </c>
      <c r="F4459" s="154" t="s">
        <v>6000</v>
      </c>
      <c r="G4459" s="83" t="s">
        <v>5987</v>
      </c>
      <c r="H4459" s="83" t="s">
        <v>6060</v>
      </c>
      <c r="I4459" s="83" t="s">
        <v>6061</v>
      </c>
      <c r="J4459" s="83" t="s">
        <v>6062</v>
      </c>
      <c r="K4459" s="83" t="s">
        <v>5991</v>
      </c>
      <c r="L4459" s="84" t="s">
        <v>6144</v>
      </c>
      <c r="M4459" s="84" t="s">
        <v>208</v>
      </c>
      <c r="N4459" s="83">
        <v>3</v>
      </c>
      <c r="O4459" s="83">
        <v>6</v>
      </c>
      <c r="P4459" s="83">
        <v>15</v>
      </c>
      <c r="Q4459" s="257">
        <v>270</v>
      </c>
      <c r="R4459" s="256" t="s">
        <v>5538</v>
      </c>
      <c r="S4459" s="84" t="s">
        <v>6063</v>
      </c>
      <c r="T4459" s="83" t="s">
        <v>5994</v>
      </c>
      <c r="U4459" s="155" t="s">
        <v>206</v>
      </c>
      <c r="V4459" s="234" t="s">
        <v>5995</v>
      </c>
      <c r="W4459" s="85" t="s">
        <v>558</v>
      </c>
      <c r="X4459" s="82" t="s">
        <v>5769</v>
      </c>
      <c r="Y4459" s="83">
        <v>0.5</v>
      </c>
      <c r="Z4459" s="83">
        <v>1</v>
      </c>
      <c r="AA4459" s="83">
        <v>7</v>
      </c>
      <c r="AB4459" s="256">
        <v>3.5</v>
      </c>
      <c r="AC4459" s="256" t="s">
        <v>5387</v>
      </c>
      <c r="AD4459" s="81" t="s">
        <v>5996</v>
      </c>
      <c r="AE4459" s="81" t="s">
        <v>5997</v>
      </c>
      <c r="AF4459" s="81" t="s">
        <v>5998</v>
      </c>
      <c r="AG4459" s="83" t="s">
        <v>5999</v>
      </c>
    </row>
    <row r="4460" spans="1:33" ht="157.5" x14ac:dyDescent="0.45">
      <c r="A4460" s="152">
        <v>4453</v>
      </c>
      <c r="B4460" s="160">
        <v>45765</v>
      </c>
      <c r="C4460" s="83" t="s">
        <v>66</v>
      </c>
      <c r="D4460" s="81" t="s">
        <v>6757</v>
      </c>
      <c r="E4460" s="154" t="s">
        <v>3710</v>
      </c>
      <c r="F4460" s="154" t="s">
        <v>6000</v>
      </c>
      <c r="G4460" s="83" t="s">
        <v>5987</v>
      </c>
      <c r="H4460" s="83" t="s">
        <v>6001</v>
      </c>
      <c r="I4460" s="83" t="s">
        <v>6002</v>
      </c>
      <c r="J4460" s="83" t="s">
        <v>5990</v>
      </c>
      <c r="K4460" s="83" t="s">
        <v>5991</v>
      </c>
      <c r="L4460" s="84" t="s">
        <v>5922</v>
      </c>
      <c r="M4460" s="84" t="s">
        <v>208</v>
      </c>
      <c r="N4460" s="83">
        <v>3</v>
      </c>
      <c r="O4460" s="83">
        <v>6</v>
      </c>
      <c r="P4460" s="83">
        <v>15</v>
      </c>
      <c r="Q4460" s="257">
        <v>270</v>
      </c>
      <c r="R4460" s="256" t="s">
        <v>5538</v>
      </c>
      <c r="S4460" s="84" t="s">
        <v>6003</v>
      </c>
      <c r="T4460" s="83" t="s">
        <v>5994</v>
      </c>
      <c r="U4460" s="155" t="s">
        <v>206</v>
      </c>
      <c r="V4460" s="234" t="s">
        <v>5995</v>
      </c>
      <c r="W4460" s="85" t="s">
        <v>558</v>
      </c>
      <c r="X4460" s="82" t="s">
        <v>5769</v>
      </c>
      <c r="Y4460" s="83">
        <v>0.5</v>
      </c>
      <c r="Z4460" s="83">
        <v>1</v>
      </c>
      <c r="AA4460" s="83">
        <v>7</v>
      </c>
      <c r="AB4460" s="256">
        <v>3.5</v>
      </c>
      <c r="AC4460" s="256" t="s">
        <v>5387</v>
      </c>
      <c r="AD4460" s="81" t="s">
        <v>5996</v>
      </c>
      <c r="AE4460" s="81" t="s">
        <v>5997</v>
      </c>
      <c r="AF4460" s="81" t="s">
        <v>5998</v>
      </c>
      <c r="AG4460" s="83" t="s">
        <v>5999</v>
      </c>
    </row>
    <row r="4461" spans="1:33" ht="157.5" x14ac:dyDescent="0.45">
      <c r="A4461" s="152">
        <v>4454</v>
      </c>
      <c r="B4461" s="160">
        <v>45765</v>
      </c>
      <c r="C4461" s="83" t="s">
        <v>66</v>
      </c>
      <c r="D4461" s="81" t="s">
        <v>6757</v>
      </c>
      <c r="E4461" s="154" t="s">
        <v>3710</v>
      </c>
      <c r="F4461" s="154" t="s">
        <v>6000</v>
      </c>
      <c r="G4461" s="83" t="s">
        <v>5987</v>
      </c>
      <c r="H4461" s="83" t="s">
        <v>6060</v>
      </c>
      <c r="I4461" s="83" t="s">
        <v>6061</v>
      </c>
      <c r="J4461" s="83" t="s">
        <v>6062</v>
      </c>
      <c r="K4461" s="83" t="s">
        <v>5991</v>
      </c>
      <c r="L4461" s="84" t="s">
        <v>5922</v>
      </c>
      <c r="M4461" s="84" t="s">
        <v>208</v>
      </c>
      <c r="N4461" s="83">
        <v>3</v>
      </c>
      <c r="O4461" s="83">
        <v>6</v>
      </c>
      <c r="P4461" s="83">
        <v>15</v>
      </c>
      <c r="Q4461" s="257">
        <v>270</v>
      </c>
      <c r="R4461" s="256" t="s">
        <v>5538</v>
      </c>
      <c r="S4461" s="84" t="s">
        <v>6063</v>
      </c>
      <c r="T4461" s="83" t="s">
        <v>5994</v>
      </c>
      <c r="U4461" s="155" t="s">
        <v>206</v>
      </c>
      <c r="V4461" s="234" t="s">
        <v>5995</v>
      </c>
      <c r="W4461" s="85" t="s">
        <v>558</v>
      </c>
      <c r="X4461" s="82" t="s">
        <v>5769</v>
      </c>
      <c r="Y4461" s="83">
        <v>0.5</v>
      </c>
      <c r="Z4461" s="83">
        <v>1</v>
      </c>
      <c r="AA4461" s="83">
        <v>7</v>
      </c>
      <c r="AB4461" s="256">
        <v>3.5</v>
      </c>
      <c r="AC4461" s="256" t="s">
        <v>5387</v>
      </c>
      <c r="AD4461" s="81" t="s">
        <v>5996</v>
      </c>
      <c r="AE4461" s="81" t="s">
        <v>5997</v>
      </c>
      <c r="AF4461" s="81" t="s">
        <v>5998</v>
      </c>
      <c r="AG4461" s="83" t="s">
        <v>5999</v>
      </c>
    </row>
    <row r="4462" spans="1:33" ht="157.5" x14ac:dyDescent="0.45">
      <c r="A4462" s="152">
        <v>4455</v>
      </c>
      <c r="B4462" s="160">
        <v>45765</v>
      </c>
      <c r="C4462" s="83" t="s">
        <v>66</v>
      </c>
      <c r="D4462" s="81" t="s">
        <v>6757</v>
      </c>
      <c r="E4462" s="154" t="s">
        <v>3710</v>
      </c>
      <c r="F4462" s="154" t="s">
        <v>3710</v>
      </c>
      <c r="G4462" s="83" t="s">
        <v>6017</v>
      </c>
      <c r="H4462" s="83" t="s">
        <v>6012</v>
      </c>
      <c r="I4462" s="83" t="s">
        <v>6013</v>
      </c>
      <c r="J4462" s="83" t="s">
        <v>6018</v>
      </c>
      <c r="K4462" s="83" t="s">
        <v>5991</v>
      </c>
      <c r="L4462" s="84" t="s">
        <v>6145</v>
      </c>
      <c r="M4462" s="84" t="s">
        <v>208</v>
      </c>
      <c r="N4462" s="83">
        <v>3</v>
      </c>
      <c r="O4462" s="83">
        <v>3</v>
      </c>
      <c r="P4462" s="83">
        <v>7</v>
      </c>
      <c r="Q4462" s="257">
        <v>63</v>
      </c>
      <c r="R4462" s="256" t="s">
        <v>5516</v>
      </c>
      <c r="S4462" s="84" t="s">
        <v>6016</v>
      </c>
      <c r="T4462" s="83" t="s">
        <v>5994</v>
      </c>
      <c r="U4462" s="155" t="s">
        <v>206</v>
      </c>
      <c r="V4462" s="234" t="s">
        <v>5995</v>
      </c>
      <c r="W4462" s="85" t="s">
        <v>558</v>
      </c>
      <c r="X4462" s="82" t="s">
        <v>5769</v>
      </c>
      <c r="Y4462" s="83">
        <v>0.5</v>
      </c>
      <c r="Z4462" s="83">
        <v>1</v>
      </c>
      <c r="AA4462" s="83">
        <v>3</v>
      </c>
      <c r="AB4462" s="256">
        <v>1.5</v>
      </c>
      <c r="AC4462" s="256" t="s">
        <v>5387</v>
      </c>
      <c r="AD4462" s="81" t="s">
        <v>5996</v>
      </c>
      <c r="AE4462" s="81" t="s">
        <v>5997</v>
      </c>
      <c r="AF4462" s="81" t="s">
        <v>5998</v>
      </c>
      <c r="AG4462" s="83" t="s">
        <v>6019</v>
      </c>
    </row>
    <row r="4463" spans="1:33" ht="157.5" x14ac:dyDescent="0.45">
      <c r="A4463" s="152">
        <v>4456</v>
      </c>
      <c r="B4463" s="160">
        <v>45765</v>
      </c>
      <c r="C4463" s="83" t="s">
        <v>66</v>
      </c>
      <c r="D4463" s="81" t="s">
        <v>6757</v>
      </c>
      <c r="E4463" s="154" t="s">
        <v>3710</v>
      </c>
      <c r="F4463" s="154" t="s">
        <v>3710</v>
      </c>
      <c r="G4463" s="83" t="s">
        <v>6017</v>
      </c>
      <c r="H4463" s="83" t="s">
        <v>6012</v>
      </c>
      <c r="I4463" s="83" t="s">
        <v>6013</v>
      </c>
      <c r="J4463" s="83" t="s">
        <v>6018</v>
      </c>
      <c r="K4463" s="83" t="s">
        <v>5991</v>
      </c>
      <c r="L4463" s="84" t="s">
        <v>6146</v>
      </c>
      <c r="M4463" s="84" t="s">
        <v>208</v>
      </c>
      <c r="N4463" s="83">
        <v>3</v>
      </c>
      <c r="O4463" s="83">
        <v>3</v>
      </c>
      <c r="P4463" s="83">
        <v>7</v>
      </c>
      <c r="Q4463" s="257">
        <v>63</v>
      </c>
      <c r="R4463" s="256" t="s">
        <v>5516</v>
      </c>
      <c r="S4463" s="84" t="s">
        <v>6016</v>
      </c>
      <c r="T4463" s="83" t="s">
        <v>5994</v>
      </c>
      <c r="U4463" s="155" t="s">
        <v>206</v>
      </c>
      <c r="V4463" s="234" t="s">
        <v>5995</v>
      </c>
      <c r="W4463" s="85" t="s">
        <v>558</v>
      </c>
      <c r="X4463" s="82" t="s">
        <v>5769</v>
      </c>
      <c r="Y4463" s="83">
        <v>0.5</v>
      </c>
      <c r="Z4463" s="83">
        <v>1</v>
      </c>
      <c r="AA4463" s="83">
        <v>3</v>
      </c>
      <c r="AB4463" s="256">
        <v>1.5</v>
      </c>
      <c r="AC4463" s="256" t="s">
        <v>5387</v>
      </c>
      <c r="AD4463" s="81" t="s">
        <v>5996</v>
      </c>
      <c r="AE4463" s="81" t="s">
        <v>5997</v>
      </c>
      <c r="AF4463" s="81" t="s">
        <v>5998</v>
      </c>
      <c r="AG4463" s="83" t="s">
        <v>6019</v>
      </c>
    </row>
    <row r="4464" spans="1:33" ht="157.5" x14ac:dyDescent="0.45">
      <c r="A4464" s="152">
        <v>4457</v>
      </c>
      <c r="B4464" s="160">
        <v>45765</v>
      </c>
      <c r="C4464" s="83" t="s">
        <v>66</v>
      </c>
      <c r="D4464" s="81" t="s">
        <v>6757</v>
      </c>
      <c r="E4464" s="154" t="s">
        <v>3710</v>
      </c>
      <c r="F4464" s="154" t="s">
        <v>6000</v>
      </c>
      <c r="G4464" s="83" t="s">
        <v>5987</v>
      </c>
      <c r="H4464" s="83" t="s">
        <v>6012</v>
      </c>
      <c r="I4464" s="83" t="s">
        <v>6013</v>
      </c>
      <c r="J4464" s="83" t="s">
        <v>5990</v>
      </c>
      <c r="K4464" s="83" t="s">
        <v>5991</v>
      </c>
      <c r="L4464" s="84" t="s">
        <v>6147</v>
      </c>
      <c r="M4464" s="84" t="s">
        <v>208</v>
      </c>
      <c r="N4464" s="83">
        <v>3</v>
      </c>
      <c r="O4464" s="83">
        <v>6</v>
      </c>
      <c r="P4464" s="83">
        <v>15</v>
      </c>
      <c r="Q4464" s="257">
        <v>270</v>
      </c>
      <c r="R4464" s="256" t="s">
        <v>5538</v>
      </c>
      <c r="S4464" s="84" t="s">
        <v>6016</v>
      </c>
      <c r="T4464" s="83" t="s">
        <v>5994</v>
      </c>
      <c r="U4464" s="155" t="s">
        <v>206</v>
      </c>
      <c r="V4464" s="234" t="s">
        <v>5995</v>
      </c>
      <c r="W4464" s="85" t="s">
        <v>558</v>
      </c>
      <c r="X4464" s="82" t="s">
        <v>5769</v>
      </c>
      <c r="Y4464" s="83">
        <v>0.5</v>
      </c>
      <c r="Z4464" s="83">
        <v>1</v>
      </c>
      <c r="AA4464" s="83">
        <v>7</v>
      </c>
      <c r="AB4464" s="256">
        <v>3.5</v>
      </c>
      <c r="AC4464" s="256" t="s">
        <v>5387</v>
      </c>
      <c r="AD4464" s="81" t="s">
        <v>5996</v>
      </c>
      <c r="AE4464" s="81" t="s">
        <v>5997</v>
      </c>
      <c r="AF4464" s="81" t="s">
        <v>5998</v>
      </c>
      <c r="AG4464" s="83" t="s">
        <v>5999</v>
      </c>
    </row>
    <row r="4465" spans="1:33" ht="157.5" x14ac:dyDescent="0.45">
      <c r="A4465" s="152">
        <v>4458</v>
      </c>
      <c r="B4465" s="160">
        <v>45765</v>
      </c>
      <c r="C4465" s="83" t="s">
        <v>66</v>
      </c>
      <c r="D4465" s="81" t="s">
        <v>6757</v>
      </c>
      <c r="E4465" s="154" t="s">
        <v>3710</v>
      </c>
      <c r="F4465" s="154" t="s">
        <v>6037</v>
      </c>
      <c r="G4465" s="83" t="s">
        <v>6031</v>
      </c>
      <c r="H4465" s="83" t="s">
        <v>6043</v>
      </c>
      <c r="I4465" s="83" t="s">
        <v>6044</v>
      </c>
      <c r="J4465" s="83" t="s">
        <v>6018</v>
      </c>
      <c r="K4465" s="83" t="s">
        <v>5991</v>
      </c>
      <c r="L4465" s="84" t="s">
        <v>6148</v>
      </c>
      <c r="M4465" s="84" t="s">
        <v>208</v>
      </c>
      <c r="N4465" s="83">
        <v>3</v>
      </c>
      <c r="O4465" s="83">
        <v>3</v>
      </c>
      <c r="P4465" s="83">
        <v>15</v>
      </c>
      <c r="Q4465" s="257">
        <v>135</v>
      </c>
      <c r="R4465" s="256" t="s">
        <v>5526</v>
      </c>
      <c r="S4465" s="84" t="s">
        <v>6045</v>
      </c>
      <c r="T4465" s="83" t="s">
        <v>5994</v>
      </c>
      <c r="U4465" s="155" t="s">
        <v>206</v>
      </c>
      <c r="V4465" s="234" t="s">
        <v>5995</v>
      </c>
      <c r="W4465" s="85" t="s">
        <v>558</v>
      </c>
      <c r="X4465" s="82" t="s">
        <v>5769</v>
      </c>
      <c r="Y4465" s="83">
        <v>0.5</v>
      </c>
      <c r="Z4465" s="83">
        <v>1</v>
      </c>
      <c r="AA4465" s="83">
        <v>7</v>
      </c>
      <c r="AB4465" s="256">
        <v>3.5</v>
      </c>
      <c r="AC4465" s="256" t="s">
        <v>5387</v>
      </c>
      <c r="AD4465" s="81" t="s">
        <v>5996</v>
      </c>
      <c r="AE4465" s="81" t="s">
        <v>5997</v>
      </c>
      <c r="AF4465" s="81" t="s">
        <v>5998</v>
      </c>
      <c r="AG4465" s="83" t="s">
        <v>6019</v>
      </c>
    </row>
    <row r="4466" spans="1:33" ht="157.5" x14ac:dyDescent="0.45">
      <c r="A4466" s="152">
        <v>4459</v>
      </c>
      <c r="B4466" s="160">
        <v>45765</v>
      </c>
      <c r="C4466" s="83" t="s">
        <v>66</v>
      </c>
      <c r="D4466" s="81" t="s">
        <v>6757</v>
      </c>
      <c r="E4466" s="154" t="s">
        <v>3710</v>
      </c>
      <c r="F4466" s="154" t="s">
        <v>6059</v>
      </c>
      <c r="G4466" s="83" t="s">
        <v>6017</v>
      </c>
      <c r="H4466" s="83" t="s">
        <v>6021</v>
      </c>
      <c r="I4466" s="83" t="s">
        <v>6022</v>
      </c>
      <c r="J4466" s="83" t="s">
        <v>6018</v>
      </c>
      <c r="K4466" s="83" t="s">
        <v>5991</v>
      </c>
      <c r="L4466" s="84" t="s">
        <v>6149</v>
      </c>
      <c r="M4466" s="84" t="s">
        <v>208</v>
      </c>
      <c r="N4466" s="83">
        <v>3</v>
      </c>
      <c r="O4466" s="83">
        <v>3</v>
      </c>
      <c r="P4466" s="83">
        <v>7</v>
      </c>
      <c r="Q4466" s="257">
        <v>63</v>
      </c>
      <c r="R4466" s="256" t="s">
        <v>5516</v>
      </c>
      <c r="S4466" s="84" t="s">
        <v>6024</v>
      </c>
      <c r="T4466" s="83" t="s">
        <v>5994</v>
      </c>
      <c r="U4466" s="155" t="s">
        <v>206</v>
      </c>
      <c r="V4466" s="234" t="s">
        <v>5995</v>
      </c>
      <c r="W4466" s="85" t="s">
        <v>558</v>
      </c>
      <c r="X4466" s="82" t="s">
        <v>5769</v>
      </c>
      <c r="Y4466" s="83">
        <v>0.5</v>
      </c>
      <c r="Z4466" s="83">
        <v>1</v>
      </c>
      <c r="AA4466" s="83">
        <v>3</v>
      </c>
      <c r="AB4466" s="256">
        <v>1.5</v>
      </c>
      <c r="AC4466" s="256" t="s">
        <v>5387</v>
      </c>
      <c r="AD4466" s="81" t="s">
        <v>5996</v>
      </c>
      <c r="AE4466" s="81" t="s">
        <v>5997</v>
      </c>
      <c r="AF4466" s="81" t="s">
        <v>5998</v>
      </c>
      <c r="AG4466" s="83" t="s">
        <v>6019</v>
      </c>
    </row>
    <row r="4467" spans="1:33" ht="157.5" x14ac:dyDescent="0.45">
      <c r="A4467" s="152">
        <v>4460</v>
      </c>
      <c r="B4467" s="160">
        <v>45765</v>
      </c>
      <c r="C4467" s="81" t="s">
        <v>66</v>
      </c>
      <c r="D4467" s="81" t="s">
        <v>6755</v>
      </c>
      <c r="E4467" s="154" t="s">
        <v>3710</v>
      </c>
      <c r="F4467" s="154" t="s">
        <v>6050</v>
      </c>
      <c r="G4467" s="83" t="s">
        <v>6011</v>
      </c>
      <c r="H4467" s="83" t="s">
        <v>6006</v>
      </c>
      <c r="I4467" s="83" t="s">
        <v>6007</v>
      </c>
      <c r="J4467" s="83" t="s">
        <v>6014</v>
      </c>
      <c r="K4467" s="83" t="s">
        <v>5991</v>
      </c>
      <c r="L4467" s="84" t="s">
        <v>6150</v>
      </c>
      <c r="M4467" s="84" t="s">
        <v>208</v>
      </c>
      <c r="N4467" s="83">
        <v>3</v>
      </c>
      <c r="O4467" s="83">
        <v>3</v>
      </c>
      <c r="P4467" s="83">
        <v>40</v>
      </c>
      <c r="Q4467" s="257">
        <v>360</v>
      </c>
      <c r="R4467" s="256" t="s">
        <v>5538</v>
      </c>
      <c r="S4467" s="84" t="s">
        <v>6009</v>
      </c>
      <c r="T4467" s="83" t="s">
        <v>5994</v>
      </c>
      <c r="U4467" s="155" t="s">
        <v>206</v>
      </c>
      <c r="V4467" s="234" t="s">
        <v>5995</v>
      </c>
      <c r="W4467" s="85" t="s">
        <v>558</v>
      </c>
      <c r="X4467" s="82" t="s">
        <v>5769</v>
      </c>
      <c r="Y4467" s="83">
        <v>0.5</v>
      </c>
      <c r="Z4467" s="83">
        <v>1</v>
      </c>
      <c r="AA4467" s="83">
        <v>7</v>
      </c>
      <c r="AB4467" s="256">
        <v>3.5</v>
      </c>
      <c r="AC4467" s="256" t="s">
        <v>5387</v>
      </c>
      <c r="AD4467" s="81" t="s">
        <v>5996</v>
      </c>
      <c r="AE4467" s="81" t="s">
        <v>5997</v>
      </c>
      <c r="AF4467" s="81" t="s">
        <v>5998</v>
      </c>
      <c r="AG4467" s="83" t="s">
        <v>5773</v>
      </c>
    </row>
    <row r="4468" spans="1:33" ht="157.5" x14ac:dyDescent="0.45">
      <c r="A4468" s="152">
        <v>4461</v>
      </c>
      <c r="B4468" s="160">
        <v>45765</v>
      </c>
      <c r="C4468" s="83" t="s">
        <v>72</v>
      </c>
      <c r="D4468" s="81" t="s">
        <v>155</v>
      </c>
      <c r="E4468" s="154" t="s">
        <v>3710</v>
      </c>
      <c r="F4468" s="154" t="s">
        <v>6050</v>
      </c>
      <c r="G4468" s="83" t="s">
        <v>6011</v>
      </c>
      <c r="H4468" s="83" t="s">
        <v>6032</v>
      </c>
      <c r="I4468" s="83" t="s">
        <v>6033</v>
      </c>
      <c r="J4468" s="83" t="s">
        <v>6034</v>
      </c>
      <c r="K4468" s="83" t="s">
        <v>5991</v>
      </c>
      <c r="L4468" s="84" t="s">
        <v>6150</v>
      </c>
      <c r="M4468" s="84" t="s">
        <v>208</v>
      </c>
      <c r="N4468" s="83">
        <v>3</v>
      </c>
      <c r="O4468" s="83">
        <v>6</v>
      </c>
      <c r="P4468" s="83">
        <v>15</v>
      </c>
      <c r="Q4468" s="257">
        <v>270</v>
      </c>
      <c r="R4468" s="256" t="s">
        <v>5538</v>
      </c>
      <c r="S4468" s="84" t="s">
        <v>6035</v>
      </c>
      <c r="T4468" s="83" t="s">
        <v>5994</v>
      </c>
      <c r="U4468" s="155" t="s">
        <v>206</v>
      </c>
      <c r="V4468" s="234" t="s">
        <v>5995</v>
      </c>
      <c r="W4468" s="85" t="s">
        <v>558</v>
      </c>
      <c r="X4468" s="82" t="s">
        <v>5769</v>
      </c>
      <c r="Y4468" s="83">
        <v>0.5</v>
      </c>
      <c r="Z4468" s="83">
        <v>1</v>
      </c>
      <c r="AA4468" s="83">
        <v>7</v>
      </c>
      <c r="AB4468" s="256">
        <v>3.5</v>
      </c>
      <c r="AC4468" s="256" t="s">
        <v>5387</v>
      </c>
      <c r="AD4468" s="81" t="s">
        <v>5996</v>
      </c>
      <c r="AE4468" s="81" t="s">
        <v>5997</v>
      </c>
      <c r="AF4468" s="81" t="s">
        <v>5998</v>
      </c>
      <c r="AG4468" s="83" t="s">
        <v>5999</v>
      </c>
    </row>
    <row r="4469" spans="1:33" ht="157.5" x14ac:dyDescent="0.45">
      <c r="A4469" s="152">
        <v>4462</v>
      </c>
      <c r="B4469" s="160">
        <v>45765</v>
      </c>
      <c r="C4469" s="83" t="s">
        <v>72</v>
      </c>
      <c r="D4469" s="81" t="s">
        <v>155</v>
      </c>
      <c r="E4469" s="154" t="s">
        <v>3710</v>
      </c>
      <c r="F4469" s="154" t="s">
        <v>6004</v>
      </c>
      <c r="G4469" s="83" t="s">
        <v>6005</v>
      </c>
      <c r="H4469" s="83" t="s">
        <v>6006</v>
      </c>
      <c r="I4469" s="83" t="s">
        <v>6007</v>
      </c>
      <c r="J4469" s="83" t="s">
        <v>6008</v>
      </c>
      <c r="K4469" s="83" t="s">
        <v>5991</v>
      </c>
      <c r="L4469" s="84" t="s">
        <v>6151</v>
      </c>
      <c r="M4469" s="84" t="s">
        <v>208</v>
      </c>
      <c r="N4469" s="83">
        <v>3</v>
      </c>
      <c r="O4469" s="83">
        <v>6</v>
      </c>
      <c r="P4469" s="83">
        <v>15</v>
      </c>
      <c r="Q4469" s="257">
        <v>270</v>
      </c>
      <c r="R4469" s="256" t="s">
        <v>5538</v>
      </c>
      <c r="S4469" s="84" t="s">
        <v>6009</v>
      </c>
      <c r="T4469" s="83" t="s">
        <v>5994</v>
      </c>
      <c r="U4469" s="155" t="s">
        <v>206</v>
      </c>
      <c r="V4469" s="234" t="s">
        <v>5995</v>
      </c>
      <c r="W4469" s="85" t="s">
        <v>558</v>
      </c>
      <c r="X4469" s="82" t="s">
        <v>5769</v>
      </c>
      <c r="Y4469" s="83">
        <v>0.5</v>
      </c>
      <c r="Z4469" s="83">
        <v>1</v>
      </c>
      <c r="AA4469" s="83">
        <v>7</v>
      </c>
      <c r="AB4469" s="256">
        <v>3.5</v>
      </c>
      <c r="AC4469" s="256" t="s">
        <v>5387</v>
      </c>
      <c r="AD4469" s="81" t="s">
        <v>5996</v>
      </c>
      <c r="AE4469" s="81" t="s">
        <v>5997</v>
      </c>
      <c r="AF4469" s="81" t="s">
        <v>5998</v>
      </c>
      <c r="AG4469" s="83" t="s">
        <v>5999</v>
      </c>
    </row>
    <row r="4470" spans="1:33" ht="157.5" x14ac:dyDescent="0.45">
      <c r="A4470" s="152">
        <v>4463</v>
      </c>
      <c r="B4470" s="160">
        <v>45765</v>
      </c>
      <c r="C4470" s="83" t="s">
        <v>72</v>
      </c>
      <c r="D4470" s="81" t="s">
        <v>155</v>
      </c>
      <c r="E4470" s="154" t="s">
        <v>3710</v>
      </c>
      <c r="F4470" s="154" t="s">
        <v>6004</v>
      </c>
      <c r="G4470" s="83" t="s">
        <v>6005</v>
      </c>
      <c r="H4470" s="83" t="s">
        <v>6032</v>
      </c>
      <c r="I4470" s="83" t="s">
        <v>6033</v>
      </c>
      <c r="J4470" s="83" t="s">
        <v>6034</v>
      </c>
      <c r="K4470" s="83" t="s">
        <v>5991</v>
      </c>
      <c r="L4470" s="84" t="s">
        <v>6151</v>
      </c>
      <c r="M4470" s="84" t="s">
        <v>208</v>
      </c>
      <c r="N4470" s="83">
        <v>3</v>
      </c>
      <c r="O4470" s="83">
        <v>6</v>
      </c>
      <c r="P4470" s="83">
        <v>15</v>
      </c>
      <c r="Q4470" s="257">
        <v>270</v>
      </c>
      <c r="R4470" s="256" t="s">
        <v>5538</v>
      </c>
      <c r="S4470" s="84" t="s">
        <v>6035</v>
      </c>
      <c r="T4470" s="83" t="s">
        <v>5994</v>
      </c>
      <c r="U4470" s="155" t="s">
        <v>206</v>
      </c>
      <c r="V4470" s="234" t="s">
        <v>5995</v>
      </c>
      <c r="W4470" s="85" t="s">
        <v>558</v>
      </c>
      <c r="X4470" s="82" t="s">
        <v>5769</v>
      </c>
      <c r="Y4470" s="83">
        <v>0.5</v>
      </c>
      <c r="Z4470" s="83">
        <v>1</v>
      </c>
      <c r="AA4470" s="83">
        <v>7</v>
      </c>
      <c r="AB4470" s="256">
        <v>3.5</v>
      </c>
      <c r="AC4470" s="256" t="s">
        <v>5387</v>
      </c>
      <c r="AD4470" s="81" t="s">
        <v>5996</v>
      </c>
      <c r="AE4470" s="81" t="s">
        <v>5997</v>
      </c>
      <c r="AF4470" s="81" t="s">
        <v>5998</v>
      </c>
      <c r="AG4470" s="83" t="s">
        <v>5999</v>
      </c>
    </row>
    <row r="4471" spans="1:33" ht="157.5" x14ac:dyDescent="0.45">
      <c r="A4471" s="152">
        <v>4464</v>
      </c>
      <c r="B4471" s="160">
        <v>45765</v>
      </c>
      <c r="C4471" s="83" t="s">
        <v>72</v>
      </c>
      <c r="D4471" s="81" t="s">
        <v>155</v>
      </c>
      <c r="E4471" s="154" t="s">
        <v>3710</v>
      </c>
      <c r="F4471" s="154" t="s">
        <v>6059</v>
      </c>
      <c r="G4471" s="83" t="s">
        <v>6005</v>
      </c>
      <c r="H4471" s="83" t="s">
        <v>6021</v>
      </c>
      <c r="I4471" s="83" t="s">
        <v>6022</v>
      </c>
      <c r="J4471" s="83" t="s">
        <v>6008</v>
      </c>
      <c r="K4471" s="83" t="s">
        <v>5991</v>
      </c>
      <c r="L4471" s="84" t="s">
        <v>6152</v>
      </c>
      <c r="M4471" s="84" t="s">
        <v>208</v>
      </c>
      <c r="N4471" s="83">
        <v>3</v>
      </c>
      <c r="O4471" s="83">
        <v>6</v>
      </c>
      <c r="P4471" s="83">
        <v>15</v>
      </c>
      <c r="Q4471" s="257">
        <v>270</v>
      </c>
      <c r="R4471" s="256" t="s">
        <v>5538</v>
      </c>
      <c r="S4471" s="84" t="s">
        <v>6009</v>
      </c>
      <c r="T4471" s="83" t="s">
        <v>5994</v>
      </c>
      <c r="U4471" s="155" t="s">
        <v>206</v>
      </c>
      <c r="V4471" s="234" t="s">
        <v>5995</v>
      </c>
      <c r="W4471" s="85" t="s">
        <v>558</v>
      </c>
      <c r="X4471" s="82" t="s">
        <v>5769</v>
      </c>
      <c r="Y4471" s="83">
        <v>0.5</v>
      </c>
      <c r="Z4471" s="83">
        <v>1</v>
      </c>
      <c r="AA4471" s="83">
        <v>7</v>
      </c>
      <c r="AB4471" s="256">
        <v>3.5</v>
      </c>
      <c r="AC4471" s="256" t="s">
        <v>5387</v>
      </c>
      <c r="AD4471" s="81" t="s">
        <v>5996</v>
      </c>
      <c r="AE4471" s="81" t="s">
        <v>5997</v>
      </c>
      <c r="AF4471" s="81" t="s">
        <v>5998</v>
      </c>
      <c r="AG4471" s="83" t="s">
        <v>5999</v>
      </c>
    </row>
    <row r="4472" spans="1:33" ht="157.5" x14ac:dyDescent="0.45">
      <c r="A4472" s="152">
        <v>4465</v>
      </c>
      <c r="B4472" s="160">
        <v>45765</v>
      </c>
      <c r="C4472" s="83" t="s">
        <v>72</v>
      </c>
      <c r="D4472" s="81" t="s">
        <v>155</v>
      </c>
      <c r="E4472" s="154" t="s">
        <v>3710</v>
      </c>
      <c r="F4472" s="154" t="s">
        <v>6004</v>
      </c>
      <c r="G4472" s="83" t="s">
        <v>6005</v>
      </c>
      <c r="H4472" s="83" t="s">
        <v>6006</v>
      </c>
      <c r="I4472" s="83" t="s">
        <v>6007</v>
      </c>
      <c r="J4472" s="83" t="s">
        <v>6008</v>
      </c>
      <c r="K4472" s="83" t="s">
        <v>5991</v>
      </c>
      <c r="L4472" s="84" t="s">
        <v>6153</v>
      </c>
      <c r="M4472" s="84" t="s">
        <v>208</v>
      </c>
      <c r="N4472" s="83">
        <v>3</v>
      </c>
      <c r="O4472" s="83">
        <v>6</v>
      </c>
      <c r="P4472" s="83">
        <v>15</v>
      </c>
      <c r="Q4472" s="257">
        <v>270</v>
      </c>
      <c r="R4472" s="256" t="s">
        <v>5538</v>
      </c>
      <c r="S4472" s="84" t="s">
        <v>6009</v>
      </c>
      <c r="T4472" s="83" t="s">
        <v>5994</v>
      </c>
      <c r="U4472" s="155" t="s">
        <v>206</v>
      </c>
      <c r="V4472" s="234" t="s">
        <v>5995</v>
      </c>
      <c r="W4472" s="85" t="s">
        <v>558</v>
      </c>
      <c r="X4472" s="82" t="s">
        <v>5769</v>
      </c>
      <c r="Y4472" s="83">
        <v>0.5</v>
      </c>
      <c r="Z4472" s="83">
        <v>1</v>
      </c>
      <c r="AA4472" s="83">
        <v>7</v>
      </c>
      <c r="AB4472" s="256">
        <v>3.5</v>
      </c>
      <c r="AC4472" s="256" t="s">
        <v>5387</v>
      </c>
      <c r="AD4472" s="81" t="s">
        <v>5996</v>
      </c>
      <c r="AE4472" s="81" t="s">
        <v>5997</v>
      </c>
      <c r="AF4472" s="81" t="s">
        <v>5998</v>
      </c>
      <c r="AG4472" s="83" t="s">
        <v>5999</v>
      </c>
    </row>
    <row r="4473" spans="1:33" ht="157.5" x14ac:dyDescent="0.45">
      <c r="A4473" s="152">
        <v>4466</v>
      </c>
      <c r="B4473" s="160">
        <v>45765</v>
      </c>
      <c r="C4473" s="83" t="s">
        <v>66</v>
      </c>
      <c r="D4473" s="81" t="s">
        <v>6757</v>
      </c>
      <c r="E4473" s="154" t="s">
        <v>3710</v>
      </c>
      <c r="F4473" s="154" t="s">
        <v>5986</v>
      </c>
      <c r="G4473" s="83" t="s">
        <v>6031</v>
      </c>
      <c r="H4473" s="83" t="s">
        <v>6012</v>
      </c>
      <c r="I4473" s="83" t="s">
        <v>6013</v>
      </c>
      <c r="J4473" s="83" t="s">
        <v>6018</v>
      </c>
      <c r="K4473" s="83" t="s">
        <v>5991</v>
      </c>
      <c r="L4473" s="84" t="s">
        <v>6154</v>
      </c>
      <c r="M4473" s="84" t="s">
        <v>208</v>
      </c>
      <c r="N4473" s="83">
        <v>3</v>
      </c>
      <c r="O4473" s="83">
        <v>3</v>
      </c>
      <c r="P4473" s="83">
        <v>15</v>
      </c>
      <c r="Q4473" s="257">
        <v>135</v>
      </c>
      <c r="R4473" s="256" t="s">
        <v>5526</v>
      </c>
      <c r="S4473" s="84" t="s">
        <v>6016</v>
      </c>
      <c r="T4473" s="83" t="s">
        <v>5994</v>
      </c>
      <c r="U4473" s="155" t="s">
        <v>206</v>
      </c>
      <c r="V4473" s="234" t="s">
        <v>5995</v>
      </c>
      <c r="W4473" s="85" t="s">
        <v>558</v>
      </c>
      <c r="X4473" s="82" t="s">
        <v>5769</v>
      </c>
      <c r="Y4473" s="83">
        <v>0.5</v>
      </c>
      <c r="Z4473" s="83">
        <v>1</v>
      </c>
      <c r="AA4473" s="83">
        <v>7</v>
      </c>
      <c r="AB4473" s="256">
        <v>3.5</v>
      </c>
      <c r="AC4473" s="256" t="s">
        <v>5387</v>
      </c>
      <c r="AD4473" s="81" t="s">
        <v>5996</v>
      </c>
      <c r="AE4473" s="81" t="s">
        <v>5997</v>
      </c>
      <c r="AF4473" s="81" t="s">
        <v>5998</v>
      </c>
      <c r="AG4473" s="83" t="s">
        <v>6019</v>
      </c>
    </row>
    <row r="4474" spans="1:33" ht="157.5" x14ac:dyDescent="0.45">
      <c r="A4474" s="152">
        <v>4467</v>
      </c>
      <c r="B4474" s="160">
        <v>45765</v>
      </c>
      <c r="C4474" s="83" t="s">
        <v>66</v>
      </c>
      <c r="D4474" s="81" t="s">
        <v>6757</v>
      </c>
      <c r="E4474" s="154" t="s">
        <v>3710</v>
      </c>
      <c r="F4474" s="154" t="s">
        <v>6037</v>
      </c>
      <c r="G4474" s="83" t="s">
        <v>6031</v>
      </c>
      <c r="H4474" s="83" t="s">
        <v>6006</v>
      </c>
      <c r="I4474" s="83" t="s">
        <v>6007</v>
      </c>
      <c r="J4474" s="83" t="s">
        <v>6018</v>
      </c>
      <c r="K4474" s="83" t="s">
        <v>5991</v>
      </c>
      <c r="L4474" s="84" t="s">
        <v>6155</v>
      </c>
      <c r="M4474" s="84" t="s">
        <v>208</v>
      </c>
      <c r="N4474" s="83">
        <v>3</v>
      </c>
      <c r="O4474" s="83">
        <v>3</v>
      </c>
      <c r="P4474" s="83">
        <v>15</v>
      </c>
      <c r="Q4474" s="257">
        <v>135</v>
      </c>
      <c r="R4474" s="256" t="s">
        <v>5526</v>
      </c>
      <c r="S4474" s="84" t="s">
        <v>6009</v>
      </c>
      <c r="T4474" s="83" t="s">
        <v>5994</v>
      </c>
      <c r="U4474" s="155" t="s">
        <v>206</v>
      </c>
      <c r="V4474" s="234" t="s">
        <v>5995</v>
      </c>
      <c r="W4474" s="85" t="s">
        <v>558</v>
      </c>
      <c r="X4474" s="82" t="s">
        <v>5769</v>
      </c>
      <c r="Y4474" s="83">
        <v>0.5</v>
      </c>
      <c r="Z4474" s="83">
        <v>1</v>
      </c>
      <c r="AA4474" s="83">
        <v>7</v>
      </c>
      <c r="AB4474" s="256">
        <v>3.5</v>
      </c>
      <c r="AC4474" s="256" t="s">
        <v>5387</v>
      </c>
      <c r="AD4474" s="81" t="s">
        <v>5996</v>
      </c>
      <c r="AE4474" s="81" t="s">
        <v>5997</v>
      </c>
      <c r="AF4474" s="81" t="s">
        <v>5998</v>
      </c>
      <c r="AG4474" s="83" t="s">
        <v>6019</v>
      </c>
    </row>
    <row r="4475" spans="1:33" ht="157.5" x14ac:dyDescent="0.45">
      <c r="A4475" s="152">
        <v>4468</v>
      </c>
      <c r="B4475" s="160">
        <v>45765</v>
      </c>
      <c r="C4475" s="83" t="s">
        <v>72</v>
      </c>
      <c r="D4475" s="81" t="s">
        <v>155</v>
      </c>
      <c r="E4475" s="154" t="s">
        <v>3710</v>
      </c>
      <c r="F4475" s="154" t="s">
        <v>6037</v>
      </c>
      <c r="G4475" s="83" t="s">
        <v>6031</v>
      </c>
      <c r="H4475" s="83" t="s">
        <v>6032</v>
      </c>
      <c r="I4475" s="83" t="s">
        <v>6033</v>
      </c>
      <c r="J4475" s="83" t="s">
        <v>6034</v>
      </c>
      <c r="K4475" s="83" t="s">
        <v>5991</v>
      </c>
      <c r="L4475" s="84" t="s">
        <v>6155</v>
      </c>
      <c r="M4475" s="84" t="s">
        <v>208</v>
      </c>
      <c r="N4475" s="83">
        <v>3</v>
      </c>
      <c r="O4475" s="83">
        <v>6</v>
      </c>
      <c r="P4475" s="83">
        <v>15</v>
      </c>
      <c r="Q4475" s="257">
        <v>270</v>
      </c>
      <c r="R4475" s="256" t="s">
        <v>5538</v>
      </c>
      <c r="S4475" s="84" t="s">
        <v>6035</v>
      </c>
      <c r="T4475" s="83" t="s">
        <v>5994</v>
      </c>
      <c r="U4475" s="155" t="s">
        <v>206</v>
      </c>
      <c r="V4475" s="234" t="s">
        <v>5995</v>
      </c>
      <c r="W4475" s="85" t="s">
        <v>558</v>
      </c>
      <c r="X4475" s="82" t="s">
        <v>5769</v>
      </c>
      <c r="Y4475" s="83">
        <v>0.5</v>
      </c>
      <c r="Z4475" s="83">
        <v>1</v>
      </c>
      <c r="AA4475" s="83">
        <v>7</v>
      </c>
      <c r="AB4475" s="256">
        <v>3.5</v>
      </c>
      <c r="AC4475" s="256" t="s">
        <v>5387</v>
      </c>
      <c r="AD4475" s="81" t="s">
        <v>5996</v>
      </c>
      <c r="AE4475" s="81" t="s">
        <v>5997</v>
      </c>
      <c r="AF4475" s="81" t="s">
        <v>5998</v>
      </c>
      <c r="AG4475" s="83" t="s">
        <v>5999</v>
      </c>
    </row>
    <row r="4476" spans="1:33" ht="157.5" x14ac:dyDescent="0.45">
      <c r="A4476" s="152">
        <v>4469</v>
      </c>
      <c r="B4476" s="160">
        <v>45765</v>
      </c>
      <c r="C4476" s="83" t="s">
        <v>66</v>
      </c>
      <c r="D4476" s="81" t="s">
        <v>6757</v>
      </c>
      <c r="E4476" s="154" t="s">
        <v>3710</v>
      </c>
      <c r="F4476" s="154" t="s">
        <v>3710</v>
      </c>
      <c r="G4476" s="83" t="s">
        <v>6017</v>
      </c>
      <c r="H4476" s="83" t="s">
        <v>6012</v>
      </c>
      <c r="I4476" s="83" t="s">
        <v>6013</v>
      </c>
      <c r="J4476" s="83" t="s">
        <v>6018</v>
      </c>
      <c r="K4476" s="83" t="s">
        <v>5991</v>
      </c>
      <c r="L4476" s="84" t="s">
        <v>6156</v>
      </c>
      <c r="M4476" s="84" t="s">
        <v>208</v>
      </c>
      <c r="N4476" s="83">
        <v>3</v>
      </c>
      <c r="O4476" s="83">
        <v>3</v>
      </c>
      <c r="P4476" s="83">
        <v>7</v>
      </c>
      <c r="Q4476" s="257">
        <v>63</v>
      </c>
      <c r="R4476" s="256" t="s">
        <v>5516</v>
      </c>
      <c r="S4476" s="84" t="s">
        <v>6016</v>
      </c>
      <c r="T4476" s="83" t="s">
        <v>5994</v>
      </c>
      <c r="U4476" s="155" t="s">
        <v>206</v>
      </c>
      <c r="V4476" s="234" t="s">
        <v>5995</v>
      </c>
      <c r="W4476" s="85" t="s">
        <v>558</v>
      </c>
      <c r="X4476" s="82" t="s">
        <v>5769</v>
      </c>
      <c r="Y4476" s="83">
        <v>0.5</v>
      </c>
      <c r="Z4476" s="83">
        <v>1</v>
      </c>
      <c r="AA4476" s="83">
        <v>3</v>
      </c>
      <c r="AB4476" s="256">
        <v>1.5</v>
      </c>
      <c r="AC4476" s="256" t="s">
        <v>5387</v>
      </c>
      <c r="AD4476" s="81" t="s">
        <v>5996</v>
      </c>
      <c r="AE4476" s="81" t="s">
        <v>5997</v>
      </c>
      <c r="AF4476" s="81" t="s">
        <v>5998</v>
      </c>
      <c r="AG4476" s="83" t="s">
        <v>6019</v>
      </c>
    </row>
    <row r="4477" spans="1:33" ht="157.5" x14ac:dyDescent="0.45">
      <c r="A4477" s="152">
        <v>4470</v>
      </c>
      <c r="B4477" s="160">
        <v>45765</v>
      </c>
      <c r="C4477" s="83" t="s">
        <v>66</v>
      </c>
      <c r="D4477" s="81" t="s">
        <v>6757</v>
      </c>
      <c r="E4477" s="154" t="s">
        <v>3710</v>
      </c>
      <c r="F4477" s="154" t="s">
        <v>6037</v>
      </c>
      <c r="G4477" s="83" t="s">
        <v>6031</v>
      </c>
      <c r="H4477" s="83" t="s">
        <v>6043</v>
      </c>
      <c r="I4477" s="83" t="s">
        <v>6044</v>
      </c>
      <c r="J4477" s="83" t="s">
        <v>6018</v>
      </c>
      <c r="K4477" s="83" t="s">
        <v>5991</v>
      </c>
      <c r="L4477" s="84" t="s">
        <v>6157</v>
      </c>
      <c r="M4477" s="84" t="s">
        <v>208</v>
      </c>
      <c r="N4477" s="83">
        <v>3</v>
      </c>
      <c r="O4477" s="83">
        <v>3</v>
      </c>
      <c r="P4477" s="83">
        <v>15</v>
      </c>
      <c r="Q4477" s="257">
        <v>135</v>
      </c>
      <c r="R4477" s="256" t="s">
        <v>5526</v>
      </c>
      <c r="S4477" s="84" t="s">
        <v>6045</v>
      </c>
      <c r="T4477" s="83" t="s">
        <v>5994</v>
      </c>
      <c r="U4477" s="155" t="s">
        <v>206</v>
      </c>
      <c r="V4477" s="234" t="s">
        <v>5995</v>
      </c>
      <c r="W4477" s="85" t="s">
        <v>558</v>
      </c>
      <c r="X4477" s="82" t="s">
        <v>5769</v>
      </c>
      <c r="Y4477" s="83">
        <v>0.5</v>
      </c>
      <c r="Z4477" s="83">
        <v>1</v>
      </c>
      <c r="AA4477" s="83">
        <v>7</v>
      </c>
      <c r="AB4477" s="256">
        <v>3.5</v>
      </c>
      <c r="AC4477" s="256" t="s">
        <v>5387</v>
      </c>
      <c r="AD4477" s="81" t="s">
        <v>5996</v>
      </c>
      <c r="AE4477" s="81" t="s">
        <v>5997</v>
      </c>
      <c r="AF4477" s="81" t="s">
        <v>5998</v>
      </c>
      <c r="AG4477" s="83" t="s">
        <v>6019</v>
      </c>
    </row>
    <row r="4478" spans="1:33" ht="157.5" x14ac:dyDescent="0.45">
      <c r="A4478" s="152">
        <v>4471</v>
      </c>
      <c r="B4478" s="160">
        <v>45765</v>
      </c>
      <c r="C4478" s="83" t="s">
        <v>66</v>
      </c>
      <c r="D4478" s="81" t="s">
        <v>6757</v>
      </c>
      <c r="E4478" s="154" t="s">
        <v>3710</v>
      </c>
      <c r="F4478" s="154" t="s">
        <v>3710</v>
      </c>
      <c r="G4478" s="83" t="s">
        <v>6017</v>
      </c>
      <c r="H4478" s="83" t="s">
        <v>6012</v>
      </c>
      <c r="I4478" s="83" t="s">
        <v>6013</v>
      </c>
      <c r="J4478" s="83" t="s">
        <v>6018</v>
      </c>
      <c r="K4478" s="83" t="s">
        <v>5991</v>
      </c>
      <c r="L4478" s="84" t="s">
        <v>6158</v>
      </c>
      <c r="M4478" s="84" t="s">
        <v>208</v>
      </c>
      <c r="N4478" s="83">
        <v>3</v>
      </c>
      <c r="O4478" s="83">
        <v>3</v>
      </c>
      <c r="P4478" s="83">
        <v>7</v>
      </c>
      <c r="Q4478" s="257">
        <v>63</v>
      </c>
      <c r="R4478" s="256" t="s">
        <v>5516</v>
      </c>
      <c r="S4478" s="84" t="s">
        <v>6016</v>
      </c>
      <c r="T4478" s="83" t="s">
        <v>5994</v>
      </c>
      <c r="U4478" s="155" t="s">
        <v>206</v>
      </c>
      <c r="V4478" s="234" t="s">
        <v>5995</v>
      </c>
      <c r="W4478" s="85" t="s">
        <v>558</v>
      </c>
      <c r="X4478" s="82" t="s">
        <v>5769</v>
      </c>
      <c r="Y4478" s="83">
        <v>0.5</v>
      </c>
      <c r="Z4478" s="83">
        <v>1</v>
      </c>
      <c r="AA4478" s="83">
        <v>3</v>
      </c>
      <c r="AB4478" s="256">
        <v>1.5</v>
      </c>
      <c r="AC4478" s="256" t="s">
        <v>5387</v>
      </c>
      <c r="AD4478" s="81" t="s">
        <v>5996</v>
      </c>
      <c r="AE4478" s="81" t="s">
        <v>5997</v>
      </c>
      <c r="AF4478" s="81" t="s">
        <v>5998</v>
      </c>
      <c r="AG4478" s="83" t="s">
        <v>6019</v>
      </c>
    </row>
    <row r="4479" spans="1:33" ht="157.5" x14ac:dyDescent="0.45">
      <c r="A4479" s="152">
        <v>4472</v>
      </c>
      <c r="B4479" s="160">
        <v>45765</v>
      </c>
      <c r="C4479" s="83" t="s">
        <v>66</v>
      </c>
      <c r="D4479" s="81" t="s">
        <v>6757</v>
      </c>
      <c r="E4479" s="154" t="s">
        <v>3710</v>
      </c>
      <c r="F4479" s="154" t="s">
        <v>3710</v>
      </c>
      <c r="G4479" s="83" t="s">
        <v>6017</v>
      </c>
      <c r="H4479" s="83" t="s">
        <v>6012</v>
      </c>
      <c r="I4479" s="83" t="s">
        <v>6013</v>
      </c>
      <c r="J4479" s="83" t="s">
        <v>6018</v>
      </c>
      <c r="K4479" s="83" t="s">
        <v>5991</v>
      </c>
      <c r="L4479" s="84" t="s">
        <v>6159</v>
      </c>
      <c r="M4479" s="84" t="s">
        <v>208</v>
      </c>
      <c r="N4479" s="83">
        <v>3</v>
      </c>
      <c r="O4479" s="83">
        <v>3</v>
      </c>
      <c r="P4479" s="83">
        <v>7</v>
      </c>
      <c r="Q4479" s="257">
        <v>63</v>
      </c>
      <c r="R4479" s="256" t="s">
        <v>5516</v>
      </c>
      <c r="S4479" s="84" t="s">
        <v>6016</v>
      </c>
      <c r="T4479" s="83" t="s">
        <v>5994</v>
      </c>
      <c r="U4479" s="155" t="s">
        <v>206</v>
      </c>
      <c r="V4479" s="234" t="s">
        <v>5995</v>
      </c>
      <c r="W4479" s="85" t="s">
        <v>558</v>
      </c>
      <c r="X4479" s="82" t="s">
        <v>5769</v>
      </c>
      <c r="Y4479" s="83">
        <v>0.5</v>
      </c>
      <c r="Z4479" s="83">
        <v>1</v>
      </c>
      <c r="AA4479" s="83">
        <v>3</v>
      </c>
      <c r="AB4479" s="256">
        <v>1.5</v>
      </c>
      <c r="AC4479" s="256" t="s">
        <v>5387</v>
      </c>
      <c r="AD4479" s="81" t="s">
        <v>5996</v>
      </c>
      <c r="AE4479" s="81" t="s">
        <v>5997</v>
      </c>
      <c r="AF4479" s="81" t="s">
        <v>5998</v>
      </c>
      <c r="AG4479" s="83" t="s">
        <v>6019</v>
      </c>
    </row>
    <row r="4480" spans="1:33" ht="157.5" x14ac:dyDescent="0.45">
      <c r="A4480" s="152">
        <v>4473</v>
      </c>
      <c r="B4480" s="160">
        <v>45765</v>
      </c>
      <c r="C4480" s="81" t="s">
        <v>66</v>
      </c>
      <c r="D4480" s="81" t="s">
        <v>6755</v>
      </c>
      <c r="E4480" s="154" t="s">
        <v>3710</v>
      </c>
      <c r="F4480" s="154" t="s">
        <v>6010</v>
      </c>
      <c r="G4480" s="83" t="s">
        <v>6011</v>
      </c>
      <c r="H4480" s="83" t="s">
        <v>6006</v>
      </c>
      <c r="I4480" s="83" t="s">
        <v>6007</v>
      </c>
      <c r="J4480" s="83" t="s">
        <v>6014</v>
      </c>
      <c r="K4480" s="83" t="s">
        <v>5991</v>
      </c>
      <c r="L4480" s="84" t="s">
        <v>6160</v>
      </c>
      <c r="M4480" s="84" t="s">
        <v>208</v>
      </c>
      <c r="N4480" s="83">
        <v>3</v>
      </c>
      <c r="O4480" s="83">
        <v>3</v>
      </c>
      <c r="P4480" s="83">
        <v>40</v>
      </c>
      <c r="Q4480" s="257">
        <v>360</v>
      </c>
      <c r="R4480" s="256" t="s">
        <v>5538</v>
      </c>
      <c r="S4480" s="84" t="s">
        <v>6009</v>
      </c>
      <c r="T4480" s="83" t="s">
        <v>5994</v>
      </c>
      <c r="U4480" s="155" t="s">
        <v>206</v>
      </c>
      <c r="V4480" s="234" t="s">
        <v>5995</v>
      </c>
      <c r="W4480" s="85" t="s">
        <v>558</v>
      </c>
      <c r="X4480" s="82" t="s">
        <v>5769</v>
      </c>
      <c r="Y4480" s="83">
        <v>0.5</v>
      </c>
      <c r="Z4480" s="83">
        <v>1</v>
      </c>
      <c r="AA4480" s="83">
        <v>7</v>
      </c>
      <c r="AB4480" s="256">
        <v>3.5</v>
      </c>
      <c r="AC4480" s="256" t="s">
        <v>5387</v>
      </c>
      <c r="AD4480" s="81" t="s">
        <v>5996</v>
      </c>
      <c r="AE4480" s="81" t="s">
        <v>5997</v>
      </c>
      <c r="AF4480" s="81" t="s">
        <v>5998</v>
      </c>
      <c r="AG4480" s="83" t="s">
        <v>5773</v>
      </c>
    </row>
    <row r="4481" spans="1:33" ht="157.5" x14ac:dyDescent="0.45">
      <c r="A4481" s="152">
        <v>4474</v>
      </c>
      <c r="B4481" s="160">
        <v>45709</v>
      </c>
      <c r="C4481" s="83" t="s">
        <v>72</v>
      </c>
      <c r="D4481" s="81" t="s">
        <v>155</v>
      </c>
      <c r="E4481" s="154" t="s">
        <v>3710</v>
      </c>
      <c r="F4481" s="154" t="s">
        <v>6010</v>
      </c>
      <c r="G4481" s="83" t="s">
        <v>6011</v>
      </c>
      <c r="H4481" s="83" t="s">
        <v>6032</v>
      </c>
      <c r="I4481" s="83" t="s">
        <v>6033</v>
      </c>
      <c r="J4481" s="83" t="s">
        <v>6034</v>
      </c>
      <c r="K4481" s="83" t="s">
        <v>5991</v>
      </c>
      <c r="L4481" s="84" t="s">
        <v>6161</v>
      </c>
      <c r="M4481" s="84" t="s">
        <v>208</v>
      </c>
      <c r="N4481" s="83">
        <v>3</v>
      </c>
      <c r="O4481" s="83">
        <v>6</v>
      </c>
      <c r="P4481" s="83">
        <v>15</v>
      </c>
      <c r="Q4481" s="257">
        <v>270</v>
      </c>
      <c r="R4481" s="256" t="s">
        <v>5538</v>
      </c>
      <c r="S4481" s="84" t="s">
        <v>6035</v>
      </c>
      <c r="T4481" s="83" t="s">
        <v>5994</v>
      </c>
      <c r="U4481" s="155" t="s">
        <v>206</v>
      </c>
      <c r="V4481" s="234" t="s">
        <v>5995</v>
      </c>
      <c r="W4481" s="85" t="s">
        <v>558</v>
      </c>
      <c r="X4481" s="82" t="s">
        <v>5769</v>
      </c>
      <c r="Y4481" s="83">
        <v>0.5</v>
      </c>
      <c r="Z4481" s="83">
        <v>1</v>
      </c>
      <c r="AA4481" s="83">
        <v>7</v>
      </c>
      <c r="AB4481" s="256">
        <v>3.5</v>
      </c>
      <c r="AC4481" s="256" t="s">
        <v>5387</v>
      </c>
      <c r="AD4481" s="81" t="s">
        <v>5996</v>
      </c>
      <c r="AE4481" s="81" t="s">
        <v>5997</v>
      </c>
      <c r="AF4481" s="81" t="s">
        <v>5998</v>
      </c>
      <c r="AG4481" s="83" t="s">
        <v>5999</v>
      </c>
    </row>
    <row r="4482" spans="1:33" ht="157.5" x14ac:dyDescent="0.45">
      <c r="A4482" s="152">
        <v>4475</v>
      </c>
      <c r="B4482" s="160">
        <v>45709</v>
      </c>
      <c r="C4482" s="83" t="s">
        <v>72</v>
      </c>
      <c r="D4482" s="81" t="s">
        <v>155</v>
      </c>
      <c r="E4482" s="154" t="s">
        <v>3710</v>
      </c>
      <c r="F4482" s="154" t="s">
        <v>6059</v>
      </c>
      <c r="G4482" s="83" t="s">
        <v>6005</v>
      </c>
      <c r="H4482" s="83" t="s">
        <v>6006</v>
      </c>
      <c r="I4482" s="83" t="s">
        <v>6007</v>
      </c>
      <c r="J4482" s="83" t="s">
        <v>6008</v>
      </c>
      <c r="K4482" s="83" t="s">
        <v>5991</v>
      </c>
      <c r="L4482" s="84" t="s">
        <v>6162</v>
      </c>
      <c r="M4482" s="84" t="s">
        <v>208</v>
      </c>
      <c r="N4482" s="83">
        <v>3</v>
      </c>
      <c r="O4482" s="83">
        <v>6</v>
      </c>
      <c r="P4482" s="83">
        <v>15</v>
      </c>
      <c r="Q4482" s="257">
        <v>270</v>
      </c>
      <c r="R4482" s="256" t="s">
        <v>5538</v>
      </c>
      <c r="S4482" s="84" t="s">
        <v>6009</v>
      </c>
      <c r="T4482" s="83" t="s">
        <v>5994</v>
      </c>
      <c r="U4482" s="155" t="s">
        <v>206</v>
      </c>
      <c r="V4482" s="234" t="s">
        <v>5995</v>
      </c>
      <c r="W4482" s="85" t="s">
        <v>558</v>
      </c>
      <c r="X4482" s="82" t="s">
        <v>5769</v>
      </c>
      <c r="Y4482" s="83">
        <v>0.5</v>
      </c>
      <c r="Z4482" s="83">
        <v>1</v>
      </c>
      <c r="AA4482" s="83">
        <v>7</v>
      </c>
      <c r="AB4482" s="256">
        <v>3.5</v>
      </c>
      <c r="AC4482" s="256" t="s">
        <v>5387</v>
      </c>
      <c r="AD4482" s="81" t="s">
        <v>5996</v>
      </c>
      <c r="AE4482" s="81" t="s">
        <v>5997</v>
      </c>
      <c r="AF4482" s="81" t="s">
        <v>5998</v>
      </c>
      <c r="AG4482" s="83" t="s">
        <v>5999</v>
      </c>
    </row>
    <row r="4483" spans="1:33" ht="157.5" x14ac:dyDescent="0.45">
      <c r="A4483" s="152">
        <v>4476</v>
      </c>
      <c r="B4483" s="160">
        <v>45709</v>
      </c>
      <c r="C4483" s="83" t="s">
        <v>72</v>
      </c>
      <c r="D4483" s="81" t="s">
        <v>155</v>
      </c>
      <c r="E4483" s="154" t="s">
        <v>3710</v>
      </c>
      <c r="F4483" s="154" t="s">
        <v>6059</v>
      </c>
      <c r="G4483" s="83" t="s">
        <v>6005</v>
      </c>
      <c r="H4483" s="83" t="s">
        <v>6032</v>
      </c>
      <c r="I4483" s="83" t="s">
        <v>6033</v>
      </c>
      <c r="J4483" s="83" t="s">
        <v>6034</v>
      </c>
      <c r="K4483" s="83" t="s">
        <v>5991</v>
      </c>
      <c r="L4483" s="84" t="s">
        <v>6163</v>
      </c>
      <c r="M4483" s="84" t="s">
        <v>208</v>
      </c>
      <c r="N4483" s="83">
        <v>3</v>
      </c>
      <c r="O4483" s="83">
        <v>6</v>
      </c>
      <c r="P4483" s="83">
        <v>15</v>
      </c>
      <c r="Q4483" s="257">
        <v>270</v>
      </c>
      <c r="R4483" s="256" t="s">
        <v>5538</v>
      </c>
      <c r="S4483" s="84" t="s">
        <v>6035</v>
      </c>
      <c r="T4483" s="83" t="s">
        <v>5994</v>
      </c>
      <c r="U4483" s="155" t="s">
        <v>206</v>
      </c>
      <c r="V4483" s="234" t="s">
        <v>5995</v>
      </c>
      <c r="W4483" s="85" t="s">
        <v>558</v>
      </c>
      <c r="X4483" s="82" t="s">
        <v>5769</v>
      </c>
      <c r="Y4483" s="83">
        <v>0.5</v>
      </c>
      <c r="Z4483" s="83">
        <v>1</v>
      </c>
      <c r="AA4483" s="83">
        <v>7</v>
      </c>
      <c r="AB4483" s="256">
        <v>3.5</v>
      </c>
      <c r="AC4483" s="256" t="s">
        <v>5387</v>
      </c>
      <c r="AD4483" s="81" t="s">
        <v>5996</v>
      </c>
      <c r="AE4483" s="81" t="s">
        <v>5997</v>
      </c>
      <c r="AF4483" s="81" t="s">
        <v>5998</v>
      </c>
      <c r="AG4483" s="83" t="s">
        <v>5999</v>
      </c>
    </row>
    <row r="4484" spans="1:33" ht="157.5" x14ac:dyDescent="0.45">
      <c r="A4484" s="152">
        <v>4477</v>
      </c>
      <c r="B4484" s="160">
        <v>45709</v>
      </c>
      <c r="C4484" s="83" t="s">
        <v>66</v>
      </c>
      <c r="D4484" s="81" t="s">
        <v>6757</v>
      </c>
      <c r="E4484" s="154" t="s">
        <v>3710</v>
      </c>
      <c r="F4484" s="154" t="s">
        <v>3710</v>
      </c>
      <c r="G4484" s="83" t="s">
        <v>6017</v>
      </c>
      <c r="H4484" s="83" t="s">
        <v>6012</v>
      </c>
      <c r="I4484" s="83" t="s">
        <v>6013</v>
      </c>
      <c r="J4484" s="83" t="s">
        <v>6018</v>
      </c>
      <c r="K4484" s="83" t="s">
        <v>5991</v>
      </c>
      <c r="L4484" s="84" t="s">
        <v>6164</v>
      </c>
      <c r="M4484" s="84" t="s">
        <v>208</v>
      </c>
      <c r="N4484" s="83">
        <v>3</v>
      </c>
      <c r="O4484" s="83">
        <v>3</v>
      </c>
      <c r="P4484" s="83">
        <v>7</v>
      </c>
      <c r="Q4484" s="257">
        <v>63</v>
      </c>
      <c r="R4484" s="256" t="s">
        <v>5516</v>
      </c>
      <c r="S4484" s="84" t="s">
        <v>6016</v>
      </c>
      <c r="T4484" s="83" t="s">
        <v>5994</v>
      </c>
      <c r="U4484" s="155" t="s">
        <v>206</v>
      </c>
      <c r="V4484" s="234" t="s">
        <v>5995</v>
      </c>
      <c r="W4484" s="85" t="s">
        <v>558</v>
      </c>
      <c r="X4484" s="82" t="s">
        <v>5769</v>
      </c>
      <c r="Y4484" s="83">
        <v>0.5</v>
      </c>
      <c r="Z4484" s="83">
        <v>1</v>
      </c>
      <c r="AA4484" s="83">
        <v>3</v>
      </c>
      <c r="AB4484" s="256">
        <v>1.5</v>
      </c>
      <c r="AC4484" s="256" t="s">
        <v>5387</v>
      </c>
      <c r="AD4484" s="81" t="s">
        <v>5996</v>
      </c>
      <c r="AE4484" s="81" t="s">
        <v>5997</v>
      </c>
      <c r="AF4484" s="81" t="s">
        <v>5998</v>
      </c>
      <c r="AG4484" s="83" t="s">
        <v>6019</v>
      </c>
    </row>
    <row r="4485" spans="1:33" ht="157.5" x14ac:dyDescent="0.45">
      <c r="A4485" s="152">
        <v>4478</v>
      </c>
      <c r="B4485" s="160">
        <v>45709</v>
      </c>
      <c r="C4485" s="83" t="s">
        <v>66</v>
      </c>
      <c r="D4485" s="81" t="s">
        <v>6757</v>
      </c>
      <c r="E4485" s="154" t="s">
        <v>3710</v>
      </c>
      <c r="F4485" s="154" t="s">
        <v>6037</v>
      </c>
      <c r="G4485" s="83" t="s">
        <v>6031</v>
      </c>
      <c r="H4485" s="83" t="s">
        <v>6006</v>
      </c>
      <c r="I4485" s="83" t="s">
        <v>6007</v>
      </c>
      <c r="J4485" s="83" t="s">
        <v>6018</v>
      </c>
      <c r="K4485" s="83" t="s">
        <v>5991</v>
      </c>
      <c r="L4485" s="84" t="s">
        <v>6165</v>
      </c>
      <c r="M4485" s="84" t="s">
        <v>208</v>
      </c>
      <c r="N4485" s="83">
        <v>3</v>
      </c>
      <c r="O4485" s="83">
        <v>3</v>
      </c>
      <c r="P4485" s="83">
        <v>15</v>
      </c>
      <c r="Q4485" s="257">
        <v>135</v>
      </c>
      <c r="R4485" s="256" t="s">
        <v>5526</v>
      </c>
      <c r="S4485" s="84" t="s">
        <v>6009</v>
      </c>
      <c r="T4485" s="83" t="s">
        <v>5994</v>
      </c>
      <c r="U4485" s="155" t="s">
        <v>206</v>
      </c>
      <c r="V4485" s="234" t="s">
        <v>5995</v>
      </c>
      <c r="W4485" s="85" t="s">
        <v>558</v>
      </c>
      <c r="X4485" s="82" t="s">
        <v>5769</v>
      </c>
      <c r="Y4485" s="83">
        <v>0.5</v>
      </c>
      <c r="Z4485" s="83">
        <v>1</v>
      </c>
      <c r="AA4485" s="83">
        <v>7</v>
      </c>
      <c r="AB4485" s="256">
        <v>3.5</v>
      </c>
      <c r="AC4485" s="256" t="s">
        <v>5387</v>
      </c>
      <c r="AD4485" s="81" t="s">
        <v>5996</v>
      </c>
      <c r="AE4485" s="81" t="s">
        <v>5997</v>
      </c>
      <c r="AF4485" s="81" t="s">
        <v>5998</v>
      </c>
      <c r="AG4485" s="83" t="s">
        <v>6019</v>
      </c>
    </row>
    <row r="4486" spans="1:33" ht="157.5" x14ac:dyDescent="0.45">
      <c r="A4486" s="152">
        <v>4479</v>
      </c>
      <c r="B4486" s="160">
        <v>45709</v>
      </c>
      <c r="C4486" s="83" t="s">
        <v>72</v>
      </c>
      <c r="D4486" s="81" t="s">
        <v>155</v>
      </c>
      <c r="E4486" s="154" t="s">
        <v>3710</v>
      </c>
      <c r="F4486" s="154" t="s">
        <v>6037</v>
      </c>
      <c r="G4486" s="83" t="s">
        <v>6031</v>
      </c>
      <c r="H4486" s="83" t="s">
        <v>6032</v>
      </c>
      <c r="I4486" s="83" t="s">
        <v>6033</v>
      </c>
      <c r="J4486" s="83" t="s">
        <v>6034</v>
      </c>
      <c r="K4486" s="83" t="s">
        <v>5991</v>
      </c>
      <c r="L4486" s="84" t="s">
        <v>6166</v>
      </c>
      <c r="M4486" s="84" t="s">
        <v>208</v>
      </c>
      <c r="N4486" s="83">
        <v>3</v>
      </c>
      <c r="O4486" s="83">
        <v>6</v>
      </c>
      <c r="P4486" s="83">
        <v>15</v>
      </c>
      <c r="Q4486" s="257">
        <v>270</v>
      </c>
      <c r="R4486" s="256" t="s">
        <v>5538</v>
      </c>
      <c r="S4486" s="84" t="s">
        <v>6035</v>
      </c>
      <c r="T4486" s="83" t="s">
        <v>5994</v>
      </c>
      <c r="U4486" s="155" t="s">
        <v>206</v>
      </c>
      <c r="V4486" s="234" t="s">
        <v>5995</v>
      </c>
      <c r="W4486" s="85" t="s">
        <v>558</v>
      </c>
      <c r="X4486" s="82" t="s">
        <v>5769</v>
      </c>
      <c r="Y4486" s="83">
        <v>0.5</v>
      </c>
      <c r="Z4486" s="83">
        <v>1</v>
      </c>
      <c r="AA4486" s="83">
        <v>7</v>
      </c>
      <c r="AB4486" s="256">
        <v>3.5</v>
      </c>
      <c r="AC4486" s="256" t="s">
        <v>5387</v>
      </c>
      <c r="AD4486" s="81" t="s">
        <v>5996</v>
      </c>
      <c r="AE4486" s="81" t="s">
        <v>5997</v>
      </c>
      <c r="AF4486" s="81" t="s">
        <v>5998</v>
      </c>
      <c r="AG4486" s="83" t="s">
        <v>5999</v>
      </c>
    </row>
    <row r="4487" spans="1:33" ht="157.5" x14ac:dyDescent="0.45">
      <c r="A4487" s="152">
        <v>4480</v>
      </c>
      <c r="B4487" s="160">
        <v>45709</v>
      </c>
      <c r="C4487" s="83" t="s">
        <v>66</v>
      </c>
      <c r="D4487" s="81" t="s">
        <v>6757</v>
      </c>
      <c r="E4487" s="154" t="s">
        <v>3710</v>
      </c>
      <c r="F4487" s="154" t="s">
        <v>3710</v>
      </c>
      <c r="G4487" s="83" t="s">
        <v>6017</v>
      </c>
      <c r="H4487" s="83" t="s">
        <v>6012</v>
      </c>
      <c r="I4487" s="83" t="s">
        <v>6013</v>
      </c>
      <c r="J4487" s="83" t="s">
        <v>6018</v>
      </c>
      <c r="K4487" s="83" t="s">
        <v>5991</v>
      </c>
      <c r="L4487" s="84" t="s">
        <v>6167</v>
      </c>
      <c r="M4487" s="84" t="s">
        <v>208</v>
      </c>
      <c r="N4487" s="83">
        <v>3</v>
      </c>
      <c r="O4487" s="83">
        <v>3</v>
      </c>
      <c r="P4487" s="83">
        <v>7</v>
      </c>
      <c r="Q4487" s="257">
        <v>63</v>
      </c>
      <c r="R4487" s="256" t="s">
        <v>5516</v>
      </c>
      <c r="S4487" s="84" t="s">
        <v>6016</v>
      </c>
      <c r="T4487" s="83" t="s">
        <v>5994</v>
      </c>
      <c r="U4487" s="155" t="s">
        <v>206</v>
      </c>
      <c r="V4487" s="234" t="s">
        <v>5995</v>
      </c>
      <c r="W4487" s="85" t="s">
        <v>558</v>
      </c>
      <c r="X4487" s="82" t="s">
        <v>5769</v>
      </c>
      <c r="Y4487" s="83">
        <v>0.5</v>
      </c>
      <c r="Z4487" s="83">
        <v>1</v>
      </c>
      <c r="AA4487" s="83">
        <v>3</v>
      </c>
      <c r="AB4487" s="256">
        <v>1.5</v>
      </c>
      <c r="AC4487" s="256" t="s">
        <v>5387</v>
      </c>
      <c r="AD4487" s="81" t="s">
        <v>5996</v>
      </c>
      <c r="AE4487" s="81" t="s">
        <v>5997</v>
      </c>
      <c r="AF4487" s="81" t="s">
        <v>5998</v>
      </c>
      <c r="AG4487" s="83" t="s">
        <v>6019</v>
      </c>
    </row>
    <row r="4488" spans="1:33" ht="157.5" x14ac:dyDescent="0.45">
      <c r="A4488" s="152">
        <v>4481</v>
      </c>
      <c r="B4488" s="160">
        <v>45709</v>
      </c>
      <c r="C4488" s="81" t="s">
        <v>66</v>
      </c>
      <c r="D4488" s="81" t="s">
        <v>6755</v>
      </c>
      <c r="E4488" s="154" t="s">
        <v>3710</v>
      </c>
      <c r="F4488" s="154" t="s">
        <v>5986</v>
      </c>
      <c r="G4488" s="83" t="s">
        <v>6011</v>
      </c>
      <c r="H4488" s="83" t="s">
        <v>6051</v>
      </c>
      <c r="I4488" s="83" t="s">
        <v>6052</v>
      </c>
      <c r="J4488" s="83" t="s">
        <v>6014</v>
      </c>
      <c r="K4488" s="83" t="s">
        <v>5991</v>
      </c>
      <c r="L4488" s="84" t="s">
        <v>6168</v>
      </c>
      <c r="M4488" s="84" t="s">
        <v>208</v>
      </c>
      <c r="N4488" s="83">
        <v>3</v>
      </c>
      <c r="O4488" s="83">
        <v>3</v>
      </c>
      <c r="P4488" s="83">
        <v>40</v>
      </c>
      <c r="Q4488" s="257">
        <v>360</v>
      </c>
      <c r="R4488" s="256" t="s">
        <v>5538</v>
      </c>
      <c r="S4488" s="84" t="s">
        <v>6015</v>
      </c>
      <c r="T4488" s="83" t="s">
        <v>5994</v>
      </c>
      <c r="U4488" s="155" t="s">
        <v>206</v>
      </c>
      <c r="V4488" s="234" t="s">
        <v>5995</v>
      </c>
      <c r="W4488" s="85" t="s">
        <v>558</v>
      </c>
      <c r="X4488" s="82" t="s">
        <v>5769</v>
      </c>
      <c r="Y4488" s="83">
        <v>0.5</v>
      </c>
      <c r="Z4488" s="83">
        <v>1</v>
      </c>
      <c r="AA4488" s="83">
        <v>7</v>
      </c>
      <c r="AB4488" s="256">
        <v>3.5</v>
      </c>
      <c r="AC4488" s="256" t="s">
        <v>5387</v>
      </c>
      <c r="AD4488" s="81" t="s">
        <v>5996</v>
      </c>
      <c r="AE4488" s="81" t="s">
        <v>5997</v>
      </c>
      <c r="AF4488" s="81" t="s">
        <v>5998</v>
      </c>
      <c r="AG4488" s="83" t="s">
        <v>5773</v>
      </c>
    </row>
    <row r="4489" spans="1:33" ht="157.5" x14ac:dyDescent="0.45">
      <c r="A4489" s="152">
        <v>4482</v>
      </c>
      <c r="B4489" s="160">
        <v>45709</v>
      </c>
      <c r="C4489" s="81" t="s">
        <v>66</v>
      </c>
      <c r="D4489" s="81" t="s">
        <v>6755</v>
      </c>
      <c r="E4489" s="154" t="s">
        <v>3710</v>
      </c>
      <c r="F4489" s="154" t="s">
        <v>5986</v>
      </c>
      <c r="G4489" s="83" t="s">
        <v>6011</v>
      </c>
      <c r="H4489" s="83" t="s">
        <v>6051</v>
      </c>
      <c r="I4489" s="83" t="s">
        <v>6052</v>
      </c>
      <c r="J4489" s="83" t="s">
        <v>6014</v>
      </c>
      <c r="K4489" s="83" t="s">
        <v>5991</v>
      </c>
      <c r="L4489" s="84" t="s">
        <v>6169</v>
      </c>
      <c r="M4489" s="84" t="s">
        <v>208</v>
      </c>
      <c r="N4489" s="83">
        <v>3</v>
      </c>
      <c r="O4489" s="83">
        <v>3</v>
      </c>
      <c r="P4489" s="83">
        <v>40</v>
      </c>
      <c r="Q4489" s="257">
        <v>360</v>
      </c>
      <c r="R4489" s="256" t="s">
        <v>5538</v>
      </c>
      <c r="S4489" s="84" t="s">
        <v>6053</v>
      </c>
      <c r="T4489" s="83" t="s">
        <v>5994</v>
      </c>
      <c r="U4489" s="155" t="s">
        <v>206</v>
      </c>
      <c r="V4489" s="234" t="s">
        <v>5995</v>
      </c>
      <c r="W4489" s="85" t="s">
        <v>558</v>
      </c>
      <c r="X4489" s="82" t="s">
        <v>5769</v>
      </c>
      <c r="Y4489" s="83">
        <v>0.5</v>
      </c>
      <c r="Z4489" s="83">
        <v>1</v>
      </c>
      <c r="AA4489" s="83">
        <v>7</v>
      </c>
      <c r="AB4489" s="256">
        <v>3.5</v>
      </c>
      <c r="AC4489" s="256" t="s">
        <v>5387</v>
      </c>
      <c r="AD4489" s="81" t="s">
        <v>5996</v>
      </c>
      <c r="AE4489" s="81" t="s">
        <v>5997</v>
      </c>
      <c r="AF4489" s="81" t="s">
        <v>5998</v>
      </c>
      <c r="AG4489" s="83" t="s">
        <v>5773</v>
      </c>
    </row>
    <row r="4490" spans="1:33" ht="157.5" x14ac:dyDescent="0.45">
      <c r="A4490" s="152">
        <v>4483</v>
      </c>
      <c r="B4490" s="160">
        <v>45709</v>
      </c>
      <c r="C4490" s="83" t="s">
        <v>66</v>
      </c>
      <c r="D4490" s="81" t="s">
        <v>6756</v>
      </c>
      <c r="E4490" s="154" t="s">
        <v>3710</v>
      </c>
      <c r="F4490" s="154" t="s">
        <v>5986</v>
      </c>
      <c r="G4490" s="83" t="s">
        <v>6011</v>
      </c>
      <c r="H4490" s="83" t="s">
        <v>6054</v>
      </c>
      <c r="I4490" s="83" t="s">
        <v>6055</v>
      </c>
      <c r="J4490" s="83" t="s">
        <v>6056</v>
      </c>
      <c r="K4490" s="83" t="s">
        <v>5991</v>
      </c>
      <c r="L4490" s="84" t="s">
        <v>6170</v>
      </c>
      <c r="M4490" s="84" t="s">
        <v>208</v>
      </c>
      <c r="N4490" s="83">
        <v>3</v>
      </c>
      <c r="O4490" s="83">
        <v>3</v>
      </c>
      <c r="P4490" s="83">
        <v>40</v>
      </c>
      <c r="Q4490" s="257">
        <v>360</v>
      </c>
      <c r="R4490" s="256" t="s">
        <v>5538</v>
      </c>
      <c r="S4490" s="84" t="s">
        <v>6057</v>
      </c>
      <c r="T4490" s="83" t="s">
        <v>5994</v>
      </c>
      <c r="U4490" s="155" t="s">
        <v>206</v>
      </c>
      <c r="V4490" s="234" t="s">
        <v>5995</v>
      </c>
      <c r="W4490" s="85" t="s">
        <v>558</v>
      </c>
      <c r="X4490" s="82" t="s">
        <v>5769</v>
      </c>
      <c r="Y4490" s="83">
        <v>0.5</v>
      </c>
      <c r="Z4490" s="83">
        <v>1</v>
      </c>
      <c r="AA4490" s="83">
        <v>7</v>
      </c>
      <c r="AB4490" s="256">
        <v>3.5</v>
      </c>
      <c r="AC4490" s="256" t="s">
        <v>5387</v>
      </c>
      <c r="AD4490" s="81" t="s">
        <v>5996</v>
      </c>
      <c r="AE4490" s="81" t="s">
        <v>5997</v>
      </c>
      <c r="AF4490" s="81" t="s">
        <v>5998</v>
      </c>
      <c r="AG4490" s="83" t="s">
        <v>5773</v>
      </c>
    </row>
    <row r="4491" spans="1:33" ht="157.5" x14ac:dyDescent="0.45">
      <c r="A4491" s="152">
        <v>4484</v>
      </c>
      <c r="B4491" s="160">
        <v>45709</v>
      </c>
      <c r="C4491" s="81" t="s">
        <v>66</v>
      </c>
      <c r="D4491" s="81" t="s">
        <v>6755</v>
      </c>
      <c r="E4491" s="154" t="s">
        <v>3710</v>
      </c>
      <c r="F4491" s="154" t="s">
        <v>6067</v>
      </c>
      <c r="G4491" s="83" t="s">
        <v>6038</v>
      </c>
      <c r="H4491" s="83" t="s">
        <v>6012</v>
      </c>
      <c r="I4491" s="83" t="s">
        <v>6013</v>
      </c>
      <c r="J4491" s="83" t="s">
        <v>6039</v>
      </c>
      <c r="K4491" s="83" t="s">
        <v>5991</v>
      </c>
      <c r="L4491" s="84" t="s">
        <v>6171</v>
      </c>
      <c r="M4491" s="84" t="s">
        <v>208</v>
      </c>
      <c r="N4491" s="83">
        <v>3</v>
      </c>
      <c r="O4491" s="83">
        <v>3</v>
      </c>
      <c r="P4491" s="83">
        <v>40</v>
      </c>
      <c r="Q4491" s="257">
        <v>360</v>
      </c>
      <c r="R4491" s="256" t="s">
        <v>5538</v>
      </c>
      <c r="S4491" s="84" t="s">
        <v>6016</v>
      </c>
      <c r="T4491" s="83" t="s">
        <v>5994</v>
      </c>
      <c r="U4491" s="155" t="s">
        <v>206</v>
      </c>
      <c r="V4491" s="234" t="s">
        <v>5995</v>
      </c>
      <c r="W4491" s="85" t="s">
        <v>558</v>
      </c>
      <c r="X4491" s="82" t="s">
        <v>5769</v>
      </c>
      <c r="Y4491" s="83">
        <v>0.5</v>
      </c>
      <c r="Z4491" s="83">
        <v>1</v>
      </c>
      <c r="AA4491" s="83">
        <v>7</v>
      </c>
      <c r="AB4491" s="256">
        <v>3.5</v>
      </c>
      <c r="AC4491" s="256" t="s">
        <v>5387</v>
      </c>
      <c r="AD4491" s="81" t="s">
        <v>5996</v>
      </c>
      <c r="AE4491" s="81" t="s">
        <v>5997</v>
      </c>
      <c r="AF4491" s="81" t="s">
        <v>5998</v>
      </c>
      <c r="AG4491" s="83" t="s">
        <v>6040</v>
      </c>
    </row>
    <row r="4492" spans="1:33" ht="157.5" x14ac:dyDescent="0.45">
      <c r="A4492" s="152">
        <v>4485</v>
      </c>
      <c r="B4492" s="160">
        <v>45709</v>
      </c>
      <c r="C4492" s="83" t="s">
        <v>66</v>
      </c>
      <c r="D4492" s="81" t="s">
        <v>6757</v>
      </c>
      <c r="E4492" s="154" t="s">
        <v>3710</v>
      </c>
      <c r="F4492" s="154" t="s">
        <v>5986</v>
      </c>
      <c r="G4492" s="83" t="s">
        <v>5987</v>
      </c>
      <c r="H4492" s="83" t="s">
        <v>6001</v>
      </c>
      <c r="I4492" s="83" t="s">
        <v>6002</v>
      </c>
      <c r="J4492" s="83" t="s">
        <v>5990</v>
      </c>
      <c r="K4492" s="83" t="s">
        <v>5991</v>
      </c>
      <c r="L4492" s="84" t="s">
        <v>6172</v>
      </c>
      <c r="M4492" s="84" t="s">
        <v>208</v>
      </c>
      <c r="N4492" s="83">
        <v>3</v>
      </c>
      <c r="O4492" s="83">
        <v>6</v>
      </c>
      <c r="P4492" s="83">
        <v>15</v>
      </c>
      <c r="Q4492" s="257">
        <v>270</v>
      </c>
      <c r="R4492" s="256" t="s">
        <v>5538</v>
      </c>
      <c r="S4492" s="84" t="s">
        <v>6003</v>
      </c>
      <c r="T4492" s="83" t="s">
        <v>5994</v>
      </c>
      <c r="U4492" s="155" t="s">
        <v>206</v>
      </c>
      <c r="V4492" s="234" t="s">
        <v>5995</v>
      </c>
      <c r="W4492" s="85" t="s">
        <v>558</v>
      </c>
      <c r="X4492" s="82" t="s">
        <v>5769</v>
      </c>
      <c r="Y4492" s="83">
        <v>0.5</v>
      </c>
      <c r="Z4492" s="83">
        <v>1</v>
      </c>
      <c r="AA4492" s="83">
        <v>7</v>
      </c>
      <c r="AB4492" s="256">
        <v>3.5</v>
      </c>
      <c r="AC4492" s="256" t="s">
        <v>5387</v>
      </c>
      <c r="AD4492" s="81" t="s">
        <v>5996</v>
      </c>
      <c r="AE4492" s="81" t="s">
        <v>5997</v>
      </c>
      <c r="AF4492" s="81" t="s">
        <v>5998</v>
      </c>
      <c r="AG4492" s="83" t="s">
        <v>5999</v>
      </c>
    </row>
    <row r="4493" spans="1:33" ht="157.5" x14ac:dyDescent="0.45">
      <c r="A4493" s="152">
        <v>4486</v>
      </c>
      <c r="B4493" s="160">
        <v>45709</v>
      </c>
      <c r="C4493" s="83" t="s">
        <v>66</v>
      </c>
      <c r="D4493" s="81" t="s">
        <v>6757</v>
      </c>
      <c r="E4493" s="154" t="s">
        <v>3710</v>
      </c>
      <c r="F4493" s="154" t="s">
        <v>3710</v>
      </c>
      <c r="G4493" s="83" t="s">
        <v>6017</v>
      </c>
      <c r="H4493" s="83" t="s">
        <v>6012</v>
      </c>
      <c r="I4493" s="83" t="s">
        <v>6013</v>
      </c>
      <c r="J4493" s="83" t="s">
        <v>6018</v>
      </c>
      <c r="K4493" s="83" t="s">
        <v>5991</v>
      </c>
      <c r="L4493" s="84" t="s">
        <v>6173</v>
      </c>
      <c r="M4493" s="84" t="s">
        <v>208</v>
      </c>
      <c r="N4493" s="83">
        <v>3</v>
      </c>
      <c r="O4493" s="83">
        <v>3</v>
      </c>
      <c r="P4493" s="83">
        <v>7</v>
      </c>
      <c r="Q4493" s="257">
        <v>63</v>
      </c>
      <c r="R4493" s="256" t="s">
        <v>5516</v>
      </c>
      <c r="S4493" s="84" t="s">
        <v>6016</v>
      </c>
      <c r="T4493" s="83" t="s">
        <v>5994</v>
      </c>
      <c r="U4493" s="155" t="s">
        <v>206</v>
      </c>
      <c r="V4493" s="234" t="s">
        <v>5995</v>
      </c>
      <c r="W4493" s="85" t="s">
        <v>558</v>
      </c>
      <c r="X4493" s="82" t="s">
        <v>5769</v>
      </c>
      <c r="Y4493" s="83">
        <v>0.5</v>
      </c>
      <c r="Z4493" s="83">
        <v>1</v>
      </c>
      <c r="AA4493" s="83">
        <v>3</v>
      </c>
      <c r="AB4493" s="256">
        <v>1.5</v>
      </c>
      <c r="AC4493" s="256" t="s">
        <v>5387</v>
      </c>
      <c r="AD4493" s="81" t="s">
        <v>5996</v>
      </c>
      <c r="AE4493" s="81" t="s">
        <v>5997</v>
      </c>
      <c r="AF4493" s="81" t="s">
        <v>5998</v>
      </c>
      <c r="AG4493" s="83" t="s">
        <v>6019</v>
      </c>
    </row>
    <row r="4494" spans="1:33" ht="192.5" x14ac:dyDescent="0.45">
      <c r="A4494" s="152">
        <v>4487</v>
      </c>
      <c r="B4494" s="160">
        <v>45709</v>
      </c>
      <c r="C4494" s="81" t="s">
        <v>72</v>
      </c>
      <c r="D4494" s="81" t="s">
        <v>158</v>
      </c>
      <c r="E4494" s="154" t="s">
        <v>3710</v>
      </c>
      <c r="F4494" s="154" t="s">
        <v>6059</v>
      </c>
      <c r="G4494" s="83" t="s">
        <v>6020</v>
      </c>
      <c r="H4494" s="83" t="s">
        <v>6021</v>
      </c>
      <c r="I4494" s="83" t="s">
        <v>6022</v>
      </c>
      <c r="J4494" s="83" t="s">
        <v>6023</v>
      </c>
      <c r="K4494" s="83" t="s">
        <v>5991</v>
      </c>
      <c r="L4494" s="84" t="s">
        <v>6174</v>
      </c>
      <c r="M4494" s="84" t="s">
        <v>208</v>
      </c>
      <c r="N4494" s="83">
        <v>3</v>
      </c>
      <c r="O4494" s="83">
        <v>3</v>
      </c>
      <c r="P4494" s="83">
        <v>15</v>
      </c>
      <c r="Q4494" s="257">
        <v>135</v>
      </c>
      <c r="R4494" s="256" t="s">
        <v>5526</v>
      </c>
      <c r="S4494" s="84" t="s">
        <v>6024</v>
      </c>
      <c r="T4494" s="83" t="s">
        <v>5994</v>
      </c>
      <c r="U4494" s="155" t="s">
        <v>206</v>
      </c>
      <c r="V4494" s="234" t="s">
        <v>5995</v>
      </c>
      <c r="W4494" s="85" t="s">
        <v>558</v>
      </c>
      <c r="X4494" s="82" t="s">
        <v>5769</v>
      </c>
      <c r="Y4494" s="83">
        <v>0.5</v>
      </c>
      <c r="Z4494" s="83">
        <v>1</v>
      </c>
      <c r="AA4494" s="83">
        <v>7</v>
      </c>
      <c r="AB4494" s="256">
        <v>3.5</v>
      </c>
      <c r="AC4494" s="256" t="s">
        <v>5387</v>
      </c>
      <c r="AD4494" s="81" t="s">
        <v>5996</v>
      </c>
      <c r="AE4494" s="81" t="s">
        <v>5997</v>
      </c>
      <c r="AF4494" s="81" t="s">
        <v>5998</v>
      </c>
      <c r="AG4494" s="83" t="s">
        <v>6025</v>
      </c>
    </row>
    <row r="4495" spans="1:33" ht="157.5" x14ac:dyDescent="0.45">
      <c r="A4495" s="152">
        <v>4488</v>
      </c>
      <c r="B4495" s="160">
        <v>45709</v>
      </c>
      <c r="C4495" s="81" t="s">
        <v>72</v>
      </c>
      <c r="D4495" s="81" t="s">
        <v>158</v>
      </c>
      <c r="E4495" s="154" t="s">
        <v>3710</v>
      </c>
      <c r="F4495" s="154" t="s">
        <v>6059</v>
      </c>
      <c r="G4495" s="83" t="s">
        <v>6020</v>
      </c>
      <c r="H4495" s="83" t="s">
        <v>6026</v>
      </c>
      <c r="I4495" s="83" t="s">
        <v>6027</v>
      </c>
      <c r="J4495" s="83" t="s">
        <v>6028</v>
      </c>
      <c r="K4495" s="83" t="s">
        <v>5991</v>
      </c>
      <c r="L4495" s="84" t="s">
        <v>6174</v>
      </c>
      <c r="M4495" s="84" t="s">
        <v>208</v>
      </c>
      <c r="N4495" s="83">
        <v>3</v>
      </c>
      <c r="O4495" s="83">
        <v>3</v>
      </c>
      <c r="P4495" s="83">
        <v>15</v>
      </c>
      <c r="Q4495" s="257">
        <v>135</v>
      </c>
      <c r="R4495" s="256" t="s">
        <v>5526</v>
      </c>
      <c r="S4495" s="84" t="s">
        <v>6029</v>
      </c>
      <c r="T4495" s="83" t="s">
        <v>5994</v>
      </c>
      <c r="U4495" s="155" t="s">
        <v>206</v>
      </c>
      <c r="V4495" s="234" t="s">
        <v>5995</v>
      </c>
      <c r="W4495" s="85" t="s">
        <v>558</v>
      </c>
      <c r="X4495" s="82" t="s">
        <v>5769</v>
      </c>
      <c r="Y4495" s="83">
        <v>0.5</v>
      </c>
      <c r="Z4495" s="83">
        <v>1</v>
      </c>
      <c r="AA4495" s="83">
        <v>7</v>
      </c>
      <c r="AB4495" s="256">
        <v>3.5</v>
      </c>
      <c r="AC4495" s="256" t="s">
        <v>5387</v>
      </c>
      <c r="AD4495" s="81" t="s">
        <v>5996</v>
      </c>
      <c r="AE4495" s="81" t="s">
        <v>5997</v>
      </c>
      <c r="AF4495" s="81" t="s">
        <v>5998</v>
      </c>
      <c r="AG4495" s="83" t="s">
        <v>6025</v>
      </c>
    </row>
    <row r="4496" spans="1:33" ht="157.5" x14ac:dyDescent="0.45">
      <c r="A4496" s="152">
        <v>4489</v>
      </c>
      <c r="B4496" s="160">
        <v>45709</v>
      </c>
      <c r="C4496" s="83" t="s">
        <v>72</v>
      </c>
      <c r="D4496" s="81" t="s">
        <v>155</v>
      </c>
      <c r="E4496" s="154" t="s">
        <v>3710</v>
      </c>
      <c r="F4496" s="154" t="s">
        <v>6004</v>
      </c>
      <c r="G4496" s="83" t="s">
        <v>6005</v>
      </c>
      <c r="H4496" s="83" t="s">
        <v>6006</v>
      </c>
      <c r="I4496" s="83" t="s">
        <v>6007</v>
      </c>
      <c r="J4496" s="83" t="s">
        <v>6008</v>
      </c>
      <c r="K4496" s="83" t="s">
        <v>5991</v>
      </c>
      <c r="L4496" s="84" t="s">
        <v>6175</v>
      </c>
      <c r="M4496" s="84" t="s">
        <v>208</v>
      </c>
      <c r="N4496" s="83">
        <v>3</v>
      </c>
      <c r="O4496" s="83">
        <v>6</v>
      </c>
      <c r="P4496" s="83">
        <v>15</v>
      </c>
      <c r="Q4496" s="257">
        <v>270</v>
      </c>
      <c r="R4496" s="256" t="s">
        <v>5538</v>
      </c>
      <c r="S4496" s="84" t="s">
        <v>6009</v>
      </c>
      <c r="T4496" s="83" t="s">
        <v>5994</v>
      </c>
      <c r="U4496" s="155" t="s">
        <v>206</v>
      </c>
      <c r="V4496" s="234" t="s">
        <v>5995</v>
      </c>
      <c r="W4496" s="85" t="s">
        <v>558</v>
      </c>
      <c r="X4496" s="82" t="s">
        <v>5769</v>
      </c>
      <c r="Y4496" s="83">
        <v>0.5</v>
      </c>
      <c r="Z4496" s="83">
        <v>1</v>
      </c>
      <c r="AA4496" s="83">
        <v>7</v>
      </c>
      <c r="AB4496" s="256">
        <v>3.5</v>
      </c>
      <c r="AC4496" s="256" t="s">
        <v>5387</v>
      </c>
      <c r="AD4496" s="81" t="s">
        <v>5996</v>
      </c>
      <c r="AE4496" s="81" t="s">
        <v>5997</v>
      </c>
      <c r="AF4496" s="81" t="s">
        <v>5998</v>
      </c>
      <c r="AG4496" s="83" t="s">
        <v>5999</v>
      </c>
    </row>
    <row r="4497" spans="1:33" ht="157.5" x14ac:dyDescent="0.45">
      <c r="A4497" s="152">
        <v>4490</v>
      </c>
      <c r="B4497" s="160">
        <v>45895</v>
      </c>
      <c r="C4497" s="83" t="s">
        <v>72</v>
      </c>
      <c r="D4497" s="81" t="s">
        <v>155</v>
      </c>
      <c r="E4497" s="154" t="s">
        <v>3710</v>
      </c>
      <c r="F4497" s="154" t="s">
        <v>6004</v>
      </c>
      <c r="G4497" s="83" t="s">
        <v>6005</v>
      </c>
      <c r="H4497" s="83" t="s">
        <v>6032</v>
      </c>
      <c r="I4497" s="83" t="s">
        <v>6033</v>
      </c>
      <c r="J4497" s="83" t="s">
        <v>6034</v>
      </c>
      <c r="K4497" s="83" t="s">
        <v>5991</v>
      </c>
      <c r="L4497" s="84" t="s">
        <v>6175</v>
      </c>
      <c r="M4497" s="84" t="s">
        <v>208</v>
      </c>
      <c r="N4497" s="83">
        <v>3</v>
      </c>
      <c r="O4497" s="83">
        <v>6</v>
      </c>
      <c r="P4497" s="83">
        <v>15</v>
      </c>
      <c r="Q4497" s="257">
        <v>270</v>
      </c>
      <c r="R4497" s="256" t="s">
        <v>5538</v>
      </c>
      <c r="S4497" s="84" t="s">
        <v>6035</v>
      </c>
      <c r="T4497" s="83" t="s">
        <v>5994</v>
      </c>
      <c r="U4497" s="155" t="s">
        <v>206</v>
      </c>
      <c r="V4497" s="234" t="s">
        <v>5995</v>
      </c>
      <c r="W4497" s="85" t="s">
        <v>558</v>
      </c>
      <c r="X4497" s="82" t="s">
        <v>5769</v>
      </c>
      <c r="Y4497" s="83">
        <v>0.5</v>
      </c>
      <c r="Z4497" s="83">
        <v>1</v>
      </c>
      <c r="AA4497" s="83">
        <v>7</v>
      </c>
      <c r="AB4497" s="256">
        <v>3.5</v>
      </c>
      <c r="AC4497" s="256" t="s">
        <v>5387</v>
      </c>
      <c r="AD4497" s="81" t="s">
        <v>5996</v>
      </c>
      <c r="AE4497" s="81" t="s">
        <v>5997</v>
      </c>
      <c r="AF4497" s="81" t="s">
        <v>5998</v>
      </c>
      <c r="AG4497" s="83" t="s">
        <v>5999</v>
      </c>
    </row>
    <row r="4498" spans="1:33" ht="157.5" x14ac:dyDescent="0.45">
      <c r="A4498" s="152">
        <v>4491</v>
      </c>
      <c r="B4498" s="160">
        <v>45895</v>
      </c>
      <c r="C4498" s="83" t="s">
        <v>66</v>
      </c>
      <c r="D4498" s="81" t="s">
        <v>6757</v>
      </c>
      <c r="E4498" s="154" t="s">
        <v>3710</v>
      </c>
      <c r="F4498" s="154" t="s">
        <v>6000</v>
      </c>
      <c r="G4498" s="83" t="s">
        <v>5987</v>
      </c>
      <c r="H4498" s="83" t="s">
        <v>6001</v>
      </c>
      <c r="I4498" s="83" t="s">
        <v>6002</v>
      </c>
      <c r="J4498" s="83" t="s">
        <v>5990</v>
      </c>
      <c r="K4498" s="83" t="s">
        <v>5991</v>
      </c>
      <c r="L4498" s="84" t="s">
        <v>6176</v>
      </c>
      <c r="M4498" s="84" t="s">
        <v>208</v>
      </c>
      <c r="N4498" s="83">
        <v>3</v>
      </c>
      <c r="O4498" s="83">
        <v>6</v>
      </c>
      <c r="P4498" s="83">
        <v>15</v>
      </c>
      <c r="Q4498" s="257">
        <v>270</v>
      </c>
      <c r="R4498" s="256" t="s">
        <v>5538</v>
      </c>
      <c r="S4498" s="84" t="s">
        <v>6003</v>
      </c>
      <c r="T4498" s="83" t="s">
        <v>5994</v>
      </c>
      <c r="U4498" s="155" t="s">
        <v>206</v>
      </c>
      <c r="V4498" s="234" t="s">
        <v>5995</v>
      </c>
      <c r="W4498" s="85" t="s">
        <v>558</v>
      </c>
      <c r="X4498" s="82" t="s">
        <v>5769</v>
      </c>
      <c r="Y4498" s="83">
        <v>0.5</v>
      </c>
      <c r="Z4498" s="83">
        <v>1</v>
      </c>
      <c r="AA4498" s="83">
        <v>7</v>
      </c>
      <c r="AB4498" s="256">
        <v>3.5</v>
      </c>
      <c r="AC4498" s="256" t="s">
        <v>5387</v>
      </c>
      <c r="AD4498" s="81" t="s">
        <v>5996</v>
      </c>
      <c r="AE4498" s="81" t="s">
        <v>5997</v>
      </c>
      <c r="AF4498" s="81" t="s">
        <v>5998</v>
      </c>
      <c r="AG4498" s="83" t="s">
        <v>5999</v>
      </c>
    </row>
    <row r="4499" spans="1:33" ht="157.5" x14ac:dyDescent="0.45">
      <c r="A4499" s="152">
        <v>4492</v>
      </c>
      <c r="B4499" s="160">
        <v>45895</v>
      </c>
      <c r="C4499" s="83" t="s">
        <v>66</v>
      </c>
      <c r="D4499" s="81" t="s">
        <v>6757</v>
      </c>
      <c r="E4499" s="154" t="s">
        <v>3710</v>
      </c>
      <c r="F4499" s="154" t="s">
        <v>6000</v>
      </c>
      <c r="G4499" s="83" t="s">
        <v>5987</v>
      </c>
      <c r="H4499" s="83" t="s">
        <v>6012</v>
      </c>
      <c r="I4499" s="83" t="s">
        <v>6013</v>
      </c>
      <c r="J4499" s="83" t="s">
        <v>5990</v>
      </c>
      <c r="K4499" s="83" t="s">
        <v>5991</v>
      </c>
      <c r="L4499" s="84" t="s">
        <v>6177</v>
      </c>
      <c r="M4499" s="84" t="s">
        <v>208</v>
      </c>
      <c r="N4499" s="83">
        <v>3</v>
      </c>
      <c r="O4499" s="83">
        <v>6</v>
      </c>
      <c r="P4499" s="83">
        <v>15</v>
      </c>
      <c r="Q4499" s="257">
        <v>270</v>
      </c>
      <c r="R4499" s="256" t="s">
        <v>5538</v>
      </c>
      <c r="S4499" s="84" t="s">
        <v>6016</v>
      </c>
      <c r="T4499" s="83" t="s">
        <v>5994</v>
      </c>
      <c r="U4499" s="155" t="s">
        <v>206</v>
      </c>
      <c r="V4499" s="234" t="s">
        <v>5995</v>
      </c>
      <c r="W4499" s="85" t="s">
        <v>558</v>
      </c>
      <c r="X4499" s="82" t="s">
        <v>5769</v>
      </c>
      <c r="Y4499" s="83">
        <v>0.5</v>
      </c>
      <c r="Z4499" s="83">
        <v>1</v>
      </c>
      <c r="AA4499" s="83">
        <v>7</v>
      </c>
      <c r="AB4499" s="256">
        <v>3.5</v>
      </c>
      <c r="AC4499" s="256" t="s">
        <v>5387</v>
      </c>
      <c r="AD4499" s="81" t="s">
        <v>5996</v>
      </c>
      <c r="AE4499" s="81" t="s">
        <v>5997</v>
      </c>
      <c r="AF4499" s="81" t="s">
        <v>5998</v>
      </c>
      <c r="AG4499" s="83" t="s">
        <v>5999</v>
      </c>
    </row>
    <row r="4500" spans="1:33" ht="157.5" x14ac:dyDescent="0.45">
      <c r="A4500" s="152">
        <v>4493</v>
      </c>
      <c r="B4500" s="160">
        <v>45895</v>
      </c>
      <c r="C4500" s="83" t="s">
        <v>66</v>
      </c>
      <c r="D4500" s="81" t="s">
        <v>6757</v>
      </c>
      <c r="E4500" s="154" t="s">
        <v>3710</v>
      </c>
      <c r="F4500" s="154" t="s">
        <v>3710</v>
      </c>
      <c r="G4500" s="83" t="s">
        <v>6017</v>
      </c>
      <c r="H4500" s="83" t="s">
        <v>6012</v>
      </c>
      <c r="I4500" s="83" t="s">
        <v>6013</v>
      </c>
      <c r="J4500" s="83" t="s">
        <v>6018</v>
      </c>
      <c r="K4500" s="83" t="s">
        <v>5991</v>
      </c>
      <c r="L4500" s="84" t="s">
        <v>6178</v>
      </c>
      <c r="M4500" s="84" t="s">
        <v>208</v>
      </c>
      <c r="N4500" s="83">
        <v>3</v>
      </c>
      <c r="O4500" s="83">
        <v>3</v>
      </c>
      <c r="P4500" s="83">
        <v>7</v>
      </c>
      <c r="Q4500" s="257">
        <v>63</v>
      </c>
      <c r="R4500" s="256" t="s">
        <v>5516</v>
      </c>
      <c r="S4500" s="84" t="s">
        <v>6016</v>
      </c>
      <c r="T4500" s="83" t="s">
        <v>5994</v>
      </c>
      <c r="U4500" s="155" t="s">
        <v>206</v>
      </c>
      <c r="V4500" s="234" t="s">
        <v>5995</v>
      </c>
      <c r="W4500" s="85" t="s">
        <v>558</v>
      </c>
      <c r="X4500" s="82" t="s">
        <v>5769</v>
      </c>
      <c r="Y4500" s="83">
        <v>0.5</v>
      </c>
      <c r="Z4500" s="83">
        <v>1</v>
      </c>
      <c r="AA4500" s="83">
        <v>3</v>
      </c>
      <c r="AB4500" s="256">
        <v>1.5</v>
      </c>
      <c r="AC4500" s="256" t="s">
        <v>5387</v>
      </c>
      <c r="AD4500" s="81" t="s">
        <v>5996</v>
      </c>
      <c r="AE4500" s="81" t="s">
        <v>5997</v>
      </c>
      <c r="AF4500" s="81" t="s">
        <v>5998</v>
      </c>
      <c r="AG4500" s="83" t="s">
        <v>6019</v>
      </c>
    </row>
    <row r="4501" spans="1:33" ht="157.5" x14ac:dyDescent="0.45">
      <c r="A4501" s="152">
        <v>4494</v>
      </c>
      <c r="B4501" s="160">
        <v>45895</v>
      </c>
      <c r="C4501" s="83" t="s">
        <v>66</v>
      </c>
      <c r="D4501" s="81" t="s">
        <v>6757</v>
      </c>
      <c r="E4501" s="154" t="s">
        <v>3710</v>
      </c>
      <c r="F4501" s="154" t="s">
        <v>3710</v>
      </c>
      <c r="G4501" s="83" t="s">
        <v>6017</v>
      </c>
      <c r="H4501" s="83" t="s">
        <v>6012</v>
      </c>
      <c r="I4501" s="83" t="s">
        <v>6013</v>
      </c>
      <c r="J4501" s="83" t="s">
        <v>6018</v>
      </c>
      <c r="K4501" s="83" t="s">
        <v>5991</v>
      </c>
      <c r="L4501" s="84" t="s">
        <v>6179</v>
      </c>
      <c r="M4501" s="84" t="s">
        <v>208</v>
      </c>
      <c r="N4501" s="83">
        <v>3</v>
      </c>
      <c r="O4501" s="83">
        <v>3</v>
      </c>
      <c r="P4501" s="83">
        <v>7</v>
      </c>
      <c r="Q4501" s="257">
        <v>63</v>
      </c>
      <c r="R4501" s="256" t="s">
        <v>5516</v>
      </c>
      <c r="S4501" s="84" t="s">
        <v>6016</v>
      </c>
      <c r="T4501" s="83" t="s">
        <v>5994</v>
      </c>
      <c r="U4501" s="155" t="s">
        <v>206</v>
      </c>
      <c r="V4501" s="234" t="s">
        <v>5995</v>
      </c>
      <c r="W4501" s="85" t="s">
        <v>558</v>
      </c>
      <c r="X4501" s="82" t="s">
        <v>5769</v>
      </c>
      <c r="Y4501" s="83">
        <v>0.5</v>
      </c>
      <c r="Z4501" s="83">
        <v>1</v>
      </c>
      <c r="AA4501" s="83">
        <v>3</v>
      </c>
      <c r="AB4501" s="256">
        <v>1.5</v>
      </c>
      <c r="AC4501" s="256" t="s">
        <v>5387</v>
      </c>
      <c r="AD4501" s="81" t="s">
        <v>5996</v>
      </c>
      <c r="AE4501" s="81" t="s">
        <v>5997</v>
      </c>
      <c r="AF4501" s="81" t="s">
        <v>5998</v>
      </c>
      <c r="AG4501" s="83" t="s">
        <v>6019</v>
      </c>
    </row>
    <row r="4502" spans="1:33" ht="157.5" x14ac:dyDescent="0.45">
      <c r="A4502" s="152">
        <v>4495</v>
      </c>
      <c r="B4502" s="160">
        <v>45895</v>
      </c>
      <c r="C4502" s="83" t="s">
        <v>66</v>
      </c>
      <c r="D4502" s="81" t="s">
        <v>6757</v>
      </c>
      <c r="E4502" s="154" t="s">
        <v>3710</v>
      </c>
      <c r="F4502" s="154" t="s">
        <v>3710</v>
      </c>
      <c r="G4502" s="83" t="s">
        <v>6017</v>
      </c>
      <c r="H4502" s="83" t="s">
        <v>6012</v>
      </c>
      <c r="I4502" s="83" t="s">
        <v>6013</v>
      </c>
      <c r="J4502" s="83" t="s">
        <v>6018</v>
      </c>
      <c r="K4502" s="83" t="s">
        <v>5991</v>
      </c>
      <c r="L4502" s="84" t="s">
        <v>6180</v>
      </c>
      <c r="M4502" s="84" t="s">
        <v>208</v>
      </c>
      <c r="N4502" s="83">
        <v>3</v>
      </c>
      <c r="O4502" s="83">
        <v>3</v>
      </c>
      <c r="P4502" s="83">
        <v>7</v>
      </c>
      <c r="Q4502" s="257">
        <v>63</v>
      </c>
      <c r="R4502" s="256" t="s">
        <v>5516</v>
      </c>
      <c r="S4502" s="84" t="s">
        <v>6016</v>
      </c>
      <c r="T4502" s="83" t="s">
        <v>5994</v>
      </c>
      <c r="U4502" s="155" t="s">
        <v>206</v>
      </c>
      <c r="V4502" s="234" t="s">
        <v>5995</v>
      </c>
      <c r="W4502" s="85" t="s">
        <v>558</v>
      </c>
      <c r="X4502" s="82" t="s">
        <v>5769</v>
      </c>
      <c r="Y4502" s="83">
        <v>0.5</v>
      </c>
      <c r="Z4502" s="83">
        <v>1</v>
      </c>
      <c r="AA4502" s="83">
        <v>3</v>
      </c>
      <c r="AB4502" s="256">
        <v>1.5</v>
      </c>
      <c r="AC4502" s="256" t="s">
        <v>5387</v>
      </c>
      <c r="AD4502" s="81" t="s">
        <v>5996</v>
      </c>
      <c r="AE4502" s="81" t="s">
        <v>5997</v>
      </c>
      <c r="AF4502" s="81" t="s">
        <v>5998</v>
      </c>
      <c r="AG4502" s="83" t="s">
        <v>6019</v>
      </c>
    </row>
    <row r="4503" spans="1:33" ht="157.5" x14ac:dyDescent="0.45">
      <c r="A4503" s="152">
        <v>4496</v>
      </c>
      <c r="B4503" s="160">
        <v>45895</v>
      </c>
      <c r="C4503" s="83" t="s">
        <v>66</v>
      </c>
      <c r="D4503" s="81" t="s">
        <v>6757</v>
      </c>
      <c r="E4503" s="154" t="s">
        <v>3710</v>
      </c>
      <c r="F4503" s="154" t="s">
        <v>3710</v>
      </c>
      <c r="G4503" s="83" t="s">
        <v>6017</v>
      </c>
      <c r="H4503" s="83" t="s">
        <v>6012</v>
      </c>
      <c r="I4503" s="83" t="s">
        <v>6013</v>
      </c>
      <c r="J4503" s="83" t="s">
        <v>6018</v>
      </c>
      <c r="K4503" s="83" t="s">
        <v>5991</v>
      </c>
      <c r="L4503" s="84" t="s">
        <v>6068</v>
      </c>
      <c r="M4503" s="84" t="s">
        <v>208</v>
      </c>
      <c r="N4503" s="83">
        <v>3</v>
      </c>
      <c r="O4503" s="83">
        <v>3</v>
      </c>
      <c r="P4503" s="83">
        <v>7</v>
      </c>
      <c r="Q4503" s="257">
        <v>63</v>
      </c>
      <c r="R4503" s="256" t="s">
        <v>5516</v>
      </c>
      <c r="S4503" s="84" t="s">
        <v>6016</v>
      </c>
      <c r="T4503" s="83" t="s">
        <v>5994</v>
      </c>
      <c r="U4503" s="155" t="s">
        <v>206</v>
      </c>
      <c r="V4503" s="234" t="s">
        <v>5995</v>
      </c>
      <c r="W4503" s="85" t="s">
        <v>558</v>
      </c>
      <c r="X4503" s="82" t="s">
        <v>5769</v>
      </c>
      <c r="Y4503" s="83">
        <v>0.5</v>
      </c>
      <c r="Z4503" s="83">
        <v>1</v>
      </c>
      <c r="AA4503" s="83">
        <v>3</v>
      </c>
      <c r="AB4503" s="256">
        <v>1.5</v>
      </c>
      <c r="AC4503" s="256" t="s">
        <v>5387</v>
      </c>
      <c r="AD4503" s="81" t="s">
        <v>5996</v>
      </c>
      <c r="AE4503" s="81" t="s">
        <v>5997</v>
      </c>
      <c r="AF4503" s="81" t="s">
        <v>5998</v>
      </c>
      <c r="AG4503" s="83" t="s">
        <v>6019</v>
      </c>
    </row>
    <row r="4504" spans="1:33" ht="157.5" x14ac:dyDescent="0.45">
      <c r="A4504" s="152">
        <v>4497</v>
      </c>
      <c r="B4504" s="160">
        <v>45895</v>
      </c>
      <c r="C4504" s="81" t="s">
        <v>66</v>
      </c>
      <c r="D4504" s="81" t="s">
        <v>6755</v>
      </c>
      <c r="E4504" s="154" t="s">
        <v>3710</v>
      </c>
      <c r="F4504" s="154" t="s">
        <v>6010</v>
      </c>
      <c r="G4504" s="83" t="s">
        <v>6011</v>
      </c>
      <c r="H4504" s="83" t="s">
        <v>6006</v>
      </c>
      <c r="I4504" s="83" t="s">
        <v>6007</v>
      </c>
      <c r="J4504" s="83" t="s">
        <v>6014</v>
      </c>
      <c r="K4504" s="83" t="s">
        <v>5991</v>
      </c>
      <c r="L4504" s="84" t="s">
        <v>6181</v>
      </c>
      <c r="M4504" s="84" t="s">
        <v>208</v>
      </c>
      <c r="N4504" s="83">
        <v>3</v>
      </c>
      <c r="O4504" s="83">
        <v>3</v>
      </c>
      <c r="P4504" s="83">
        <v>40</v>
      </c>
      <c r="Q4504" s="257">
        <v>360</v>
      </c>
      <c r="R4504" s="256" t="s">
        <v>5538</v>
      </c>
      <c r="S4504" s="84" t="s">
        <v>6009</v>
      </c>
      <c r="T4504" s="83" t="s">
        <v>5994</v>
      </c>
      <c r="U4504" s="155" t="s">
        <v>206</v>
      </c>
      <c r="V4504" s="234" t="s">
        <v>5995</v>
      </c>
      <c r="W4504" s="85" t="s">
        <v>558</v>
      </c>
      <c r="X4504" s="82" t="s">
        <v>5769</v>
      </c>
      <c r="Y4504" s="83">
        <v>0.5</v>
      </c>
      <c r="Z4504" s="83">
        <v>1</v>
      </c>
      <c r="AA4504" s="83">
        <v>7</v>
      </c>
      <c r="AB4504" s="256">
        <v>3.5</v>
      </c>
      <c r="AC4504" s="256" t="s">
        <v>5387</v>
      </c>
      <c r="AD4504" s="81" t="s">
        <v>5996</v>
      </c>
      <c r="AE4504" s="81" t="s">
        <v>5997</v>
      </c>
      <c r="AF4504" s="81" t="s">
        <v>5998</v>
      </c>
      <c r="AG4504" s="83" t="s">
        <v>5773</v>
      </c>
    </row>
    <row r="4505" spans="1:33" ht="157.5" x14ac:dyDescent="0.45">
      <c r="A4505" s="152">
        <v>4498</v>
      </c>
      <c r="B4505" s="160">
        <v>45895</v>
      </c>
      <c r="C4505" s="83" t="s">
        <v>72</v>
      </c>
      <c r="D4505" s="81" t="s">
        <v>155</v>
      </c>
      <c r="E4505" s="154" t="s">
        <v>3710</v>
      </c>
      <c r="F4505" s="154" t="s">
        <v>6010</v>
      </c>
      <c r="G4505" s="83" t="s">
        <v>6011</v>
      </c>
      <c r="H4505" s="83" t="s">
        <v>6032</v>
      </c>
      <c r="I4505" s="83" t="s">
        <v>6033</v>
      </c>
      <c r="J4505" s="83" t="s">
        <v>6034</v>
      </c>
      <c r="K4505" s="83" t="s">
        <v>5991</v>
      </c>
      <c r="L4505" s="84" t="s">
        <v>6182</v>
      </c>
      <c r="M4505" s="84" t="s">
        <v>208</v>
      </c>
      <c r="N4505" s="83">
        <v>3</v>
      </c>
      <c r="O4505" s="83">
        <v>6</v>
      </c>
      <c r="P4505" s="83">
        <v>15</v>
      </c>
      <c r="Q4505" s="257">
        <v>270</v>
      </c>
      <c r="R4505" s="256" t="s">
        <v>5538</v>
      </c>
      <c r="S4505" s="84" t="s">
        <v>6035</v>
      </c>
      <c r="T4505" s="83" t="s">
        <v>5994</v>
      </c>
      <c r="U4505" s="155" t="s">
        <v>206</v>
      </c>
      <c r="V4505" s="234" t="s">
        <v>5995</v>
      </c>
      <c r="W4505" s="85" t="s">
        <v>558</v>
      </c>
      <c r="X4505" s="82" t="s">
        <v>5769</v>
      </c>
      <c r="Y4505" s="83">
        <v>0.5</v>
      </c>
      <c r="Z4505" s="83">
        <v>1</v>
      </c>
      <c r="AA4505" s="83">
        <v>7</v>
      </c>
      <c r="AB4505" s="256">
        <v>3.5</v>
      </c>
      <c r="AC4505" s="256" t="s">
        <v>5387</v>
      </c>
      <c r="AD4505" s="81" t="s">
        <v>5996</v>
      </c>
      <c r="AE4505" s="81" t="s">
        <v>5997</v>
      </c>
      <c r="AF4505" s="81" t="s">
        <v>5998</v>
      </c>
      <c r="AG4505" s="83" t="s">
        <v>5999</v>
      </c>
    </row>
    <row r="4506" spans="1:33" ht="157.5" x14ac:dyDescent="0.45">
      <c r="A4506" s="152">
        <v>4499</v>
      </c>
      <c r="B4506" s="160">
        <v>45895</v>
      </c>
      <c r="C4506" s="81" t="s">
        <v>66</v>
      </c>
      <c r="D4506" s="81" t="s">
        <v>6755</v>
      </c>
      <c r="E4506" s="154" t="s">
        <v>3710</v>
      </c>
      <c r="F4506" s="154" t="s">
        <v>6067</v>
      </c>
      <c r="G4506" s="83" t="s">
        <v>6038</v>
      </c>
      <c r="H4506" s="83" t="s">
        <v>6069</v>
      </c>
      <c r="I4506" s="83" t="s">
        <v>5630</v>
      </c>
      <c r="J4506" s="83" t="s">
        <v>6039</v>
      </c>
      <c r="K4506" s="83" t="s">
        <v>5991</v>
      </c>
      <c r="L4506" s="84" t="s">
        <v>6183</v>
      </c>
      <c r="M4506" s="84" t="s">
        <v>208</v>
      </c>
      <c r="N4506" s="83">
        <v>3</v>
      </c>
      <c r="O4506" s="83">
        <v>3</v>
      </c>
      <c r="P4506" s="83">
        <v>40</v>
      </c>
      <c r="Q4506" s="257">
        <v>360</v>
      </c>
      <c r="R4506" s="256" t="s">
        <v>5538</v>
      </c>
      <c r="S4506" s="84" t="s">
        <v>6070</v>
      </c>
      <c r="T4506" s="83" t="s">
        <v>5994</v>
      </c>
      <c r="U4506" s="155" t="s">
        <v>206</v>
      </c>
      <c r="V4506" s="234" t="s">
        <v>5995</v>
      </c>
      <c r="W4506" s="85" t="s">
        <v>558</v>
      </c>
      <c r="X4506" s="82" t="s">
        <v>5769</v>
      </c>
      <c r="Y4506" s="83">
        <v>0.5</v>
      </c>
      <c r="Z4506" s="83">
        <v>1</v>
      </c>
      <c r="AA4506" s="83">
        <v>7</v>
      </c>
      <c r="AB4506" s="256">
        <v>3.5</v>
      </c>
      <c r="AC4506" s="256" t="s">
        <v>5387</v>
      </c>
      <c r="AD4506" s="81" t="s">
        <v>5996</v>
      </c>
      <c r="AE4506" s="81" t="s">
        <v>5997</v>
      </c>
      <c r="AF4506" s="81" t="s">
        <v>5998</v>
      </c>
      <c r="AG4506" s="83" t="s">
        <v>6040</v>
      </c>
    </row>
    <row r="4507" spans="1:33" ht="157.5" x14ac:dyDescent="0.45">
      <c r="A4507" s="152">
        <v>4500</v>
      </c>
      <c r="B4507" s="160">
        <v>45895</v>
      </c>
      <c r="C4507" s="81" t="s">
        <v>66</v>
      </c>
      <c r="D4507" s="81" t="s">
        <v>6755</v>
      </c>
      <c r="E4507" s="154" t="s">
        <v>3710</v>
      </c>
      <c r="F4507" s="154" t="s">
        <v>6050</v>
      </c>
      <c r="G4507" s="83" t="s">
        <v>6011</v>
      </c>
      <c r="H4507" s="83" t="s">
        <v>6051</v>
      </c>
      <c r="I4507" s="83" t="s">
        <v>6052</v>
      </c>
      <c r="J4507" s="83" t="s">
        <v>6014</v>
      </c>
      <c r="K4507" s="83" t="s">
        <v>5991</v>
      </c>
      <c r="L4507" s="84" t="s">
        <v>6184</v>
      </c>
      <c r="M4507" s="84" t="s">
        <v>208</v>
      </c>
      <c r="N4507" s="83">
        <v>3</v>
      </c>
      <c r="O4507" s="83">
        <v>3</v>
      </c>
      <c r="P4507" s="83">
        <v>40</v>
      </c>
      <c r="Q4507" s="257">
        <v>360</v>
      </c>
      <c r="R4507" s="256" t="s">
        <v>5538</v>
      </c>
      <c r="S4507" s="84" t="s">
        <v>6053</v>
      </c>
      <c r="T4507" s="83" t="s">
        <v>5994</v>
      </c>
      <c r="U4507" s="155" t="s">
        <v>206</v>
      </c>
      <c r="V4507" s="234" t="s">
        <v>5995</v>
      </c>
      <c r="W4507" s="85" t="s">
        <v>558</v>
      </c>
      <c r="X4507" s="82" t="s">
        <v>5769</v>
      </c>
      <c r="Y4507" s="83">
        <v>0.5</v>
      </c>
      <c r="Z4507" s="83">
        <v>1</v>
      </c>
      <c r="AA4507" s="83">
        <v>7</v>
      </c>
      <c r="AB4507" s="256">
        <v>3.5</v>
      </c>
      <c r="AC4507" s="256" t="s">
        <v>5387</v>
      </c>
      <c r="AD4507" s="81" t="s">
        <v>5996</v>
      </c>
      <c r="AE4507" s="81" t="s">
        <v>5997</v>
      </c>
      <c r="AF4507" s="81" t="s">
        <v>5998</v>
      </c>
      <c r="AG4507" s="83" t="s">
        <v>5773</v>
      </c>
    </row>
    <row r="4508" spans="1:33" ht="157.5" x14ac:dyDescent="0.45">
      <c r="A4508" s="152">
        <v>4501</v>
      </c>
      <c r="B4508" s="160">
        <v>45895</v>
      </c>
      <c r="C4508" s="83" t="s">
        <v>66</v>
      </c>
      <c r="D4508" s="81" t="s">
        <v>6756</v>
      </c>
      <c r="E4508" s="154" t="s">
        <v>3710</v>
      </c>
      <c r="F4508" s="154" t="s">
        <v>6050</v>
      </c>
      <c r="G4508" s="83" t="s">
        <v>6011</v>
      </c>
      <c r="H4508" s="83" t="s">
        <v>6054</v>
      </c>
      <c r="I4508" s="83" t="s">
        <v>6055</v>
      </c>
      <c r="J4508" s="83" t="s">
        <v>6056</v>
      </c>
      <c r="K4508" s="83" t="s">
        <v>5991</v>
      </c>
      <c r="L4508" s="84" t="s">
        <v>6184</v>
      </c>
      <c r="M4508" s="84" t="s">
        <v>208</v>
      </c>
      <c r="N4508" s="83">
        <v>3</v>
      </c>
      <c r="O4508" s="83">
        <v>3</v>
      </c>
      <c r="P4508" s="83">
        <v>40</v>
      </c>
      <c r="Q4508" s="257">
        <v>360</v>
      </c>
      <c r="R4508" s="256" t="s">
        <v>5538</v>
      </c>
      <c r="S4508" s="84" t="s">
        <v>6057</v>
      </c>
      <c r="T4508" s="83" t="s">
        <v>5994</v>
      </c>
      <c r="U4508" s="155" t="s">
        <v>206</v>
      </c>
      <c r="V4508" s="234" t="s">
        <v>5995</v>
      </c>
      <c r="W4508" s="85" t="s">
        <v>558</v>
      </c>
      <c r="X4508" s="82" t="s">
        <v>5769</v>
      </c>
      <c r="Y4508" s="83">
        <v>0.5</v>
      </c>
      <c r="Z4508" s="83">
        <v>1</v>
      </c>
      <c r="AA4508" s="83">
        <v>7</v>
      </c>
      <c r="AB4508" s="256">
        <v>3.5</v>
      </c>
      <c r="AC4508" s="256" t="s">
        <v>5387</v>
      </c>
      <c r="AD4508" s="81" t="s">
        <v>5996</v>
      </c>
      <c r="AE4508" s="81" t="s">
        <v>5997</v>
      </c>
      <c r="AF4508" s="81" t="s">
        <v>5998</v>
      </c>
      <c r="AG4508" s="83" t="s">
        <v>5773</v>
      </c>
    </row>
    <row r="4509" spans="1:33" ht="157.5" x14ac:dyDescent="0.45">
      <c r="A4509" s="152">
        <v>4502</v>
      </c>
      <c r="B4509" s="160">
        <v>45895</v>
      </c>
      <c r="C4509" s="81" t="s">
        <v>66</v>
      </c>
      <c r="D4509" s="81" t="s">
        <v>6755</v>
      </c>
      <c r="E4509" s="154" t="s">
        <v>3710</v>
      </c>
      <c r="F4509" s="154" t="s">
        <v>6067</v>
      </c>
      <c r="G4509" s="83" t="s">
        <v>6038</v>
      </c>
      <c r="H4509" s="83" t="s">
        <v>6069</v>
      </c>
      <c r="I4509" s="83" t="s">
        <v>5630</v>
      </c>
      <c r="J4509" s="83" t="s">
        <v>6039</v>
      </c>
      <c r="K4509" s="83" t="s">
        <v>5991</v>
      </c>
      <c r="L4509" s="84" t="s">
        <v>6185</v>
      </c>
      <c r="M4509" s="84" t="s">
        <v>208</v>
      </c>
      <c r="N4509" s="83">
        <v>3</v>
      </c>
      <c r="O4509" s="83">
        <v>3</v>
      </c>
      <c r="P4509" s="83">
        <v>40</v>
      </c>
      <c r="Q4509" s="257">
        <v>360</v>
      </c>
      <c r="R4509" s="256" t="s">
        <v>5538</v>
      </c>
      <c r="S4509" s="84" t="s">
        <v>6070</v>
      </c>
      <c r="T4509" s="83" t="s">
        <v>5994</v>
      </c>
      <c r="U4509" s="155" t="s">
        <v>206</v>
      </c>
      <c r="V4509" s="234" t="s">
        <v>5995</v>
      </c>
      <c r="W4509" s="85" t="s">
        <v>558</v>
      </c>
      <c r="X4509" s="82" t="s">
        <v>5769</v>
      </c>
      <c r="Y4509" s="83">
        <v>0.5</v>
      </c>
      <c r="Z4509" s="83">
        <v>1</v>
      </c>
      <c r="AA4509" s="83">
        <v>7</v>
      </c>
      <c r="AB4509" s="256">
        <v>3.5</v>
      </c>
      <c r="AC4509" s="256" t="s">
        <v>5387</v>
      </c>
      <c r="AD4509" s="81" t="s">
        <v>5996</v>
      </c>
      <c r="AE4509" s="81" t="s">
        <v>5997</v>
      </c>
      <c r="AF4509" s="81" t="s">
        <v>5998</v>
      </c>
      <c r="AG4509" s="83" t="s">
        <v>6040</v>
      </c>
    </row>
    <row r="4510" spans="1:33" ht="157.5" x14ac:dyDescent="0.45">
      <c r="A4510" s="152">
        <v>4503</v>
      </c>
      <c r="B4510" s="160">
        <v>45895</v>
      </c>
      <c r="C4510" s="83" t="s">
        <v>66</v>
      </c>
      <c r="D4510" s="81" t="s">
        <v>6757</v>
      </c>
      <c r="E4510" s="154" t="s">
        <v>3710</v>
      </c>
      <c r="F4510" s="154" t="s">
        <v>6037</v>
      </c>
      <c r="G4510" s="83" t="s">
        <v>6031</v>
      </c>
      <c r="H4510" s="83" t="s">
        <v>6043</v>
      </c>
      <c r="I4510" s="83" t="s">
        <v>6044</v>
      </c>
      <c r="J4510" s="83" t="s">
        <v>6018</v>
      </c>
      <c r="K4510" s="83" t="s">
        <v>5991</v>
      </c>
      <c r="L4510" s="84" t="s">
        <v>6186</v>
      </c>
      <c r="M4510" s="84" t="s">
        <v>208</v>
      </c>
      <c r="N4510" s="83">
        <v>3</v>
      </c>
      <c r="O4510" s="83">
        <v>3</v>
      </c>
      <c r="P4510" s="83">
        <v>15</v>
      </c>
      <c r="Q4510" s="257">
        <v>135</v>
      </c>
      <c r="R4510" s="256" t="s">
        <v>5526</v>
      </c>
      <c r="S4510" s="84" t="s">
        <v>6045</v>
      </c>
      <c r="T4510" s="83" t="s">
        <v>5994</v>
      </c>
      <c r="U4510" s="155" t="s">
        <v>206</v>
      </c>
      <c r="V4510" s="234" t="s">
        <v>5995</v>
      </c>
      <c r="W4510" s="85" t="s">
        <v>558</v>
      </c>
      <c r="X4510" s="82" t="s">
        <v>5769</v>
      </c>
      <c r="Y4510" s="83">
        <v>0.5</v>
      </c>
      <c r="Z4510" s="83">
        <v>1</v>
      </c>
      <c r="AA4510" s="83">
        <v>7</v>
      </c>
      <c r="AB4510" s="256">
        <v>3.5</v>
      </c>
      <c r="AC4510" s="256" t="s">
        <v>5387</v>
      </c>
      <c r="AD4510" s="81" t="s">
        <v>5996</v>
      </c>
      <c r="AE4510" s="81" t="s">
        <v>5997</v>
      </c>
      <c r="AF4510" s="81" t="s">
        <v>5998</v>
      </c>
      <c r="AG4510" s="83" t="s">
        <v>6019</v>
      </c>
    </row>
    <row r="4511" spans="1:33" ht="157.5" x14ac:dyDescent="0.45">
      <c r="A4511" s="152">
        <v>4504</v>
      </c>
      <c r="B4511" s="160">
        <v>45895</v>
      </c>
      <c r="C4511" s="81" t="s">
        <v>66</v>
      </c>
      <c r="D4511" s="81" t="s">
        <v>6755</v>
      </c>
      <c r="E4511" s="154" t="s">
        <v>3710</v>
      </c>
      <c r="F4511" s="154" t="s">
        <v>6067</v>
      </c>
      <c r="G4511" s="83" t="s">
        <v>6038</v>
      </c>
      <c r="H4511" s="83" t="s">
        <v>6069</v>
      </c>
      <c r="I4511" s="83" t="s">
        <v>5630</v>
      </c>
      <c r="J4511" s="83" t="s">
        <v>6039</v>
      </c>
      <c r="K4511" s="83" t="s">
        <v>5991</v>
      </c>
      <c r="L4511" s="84" t="s">
        <v>6187</v>
      </c>
      <c r="M4511" s="84" t="s">
        <v>208</v>
      </c>
      <c r="N4511" s="83">
        <v>3</v>
      </c>
      <c r="O4511" s="83">
        <v>3</v>
      </c>
      <c r="P4511" s="83">
        <v>40</v>
      </c>
      <c r="Q4511" s="257">
        <v>360</v>
      </c>
      <c r="R4511" s="256" t="s">
        <v>5538</v>
      </c>
      <c r="S4511" s="84" t="s">
        <v>6070</v>
      </c>
      <c r="T4511" s="83" t="s">
        <v>5994</v>
      </c>
      <c r="U4511" s="155" t="s">
        <v>206</v>
      </c>
      <c r="V4511" s="234" t="s">
        <v>5995</v>
      </c>
      <c r="W4511" s="85" t="s">
        <v>558</v>
      </c>
      <c r="X4511" s="82" t="s">
        <v>5769</v>
      </c>
      <c r="Y4511" s="83">
        <v>0.5</v>
      </c>
      <c r="Z4511" s="83">
        <v>1</v>
      </c>
      <c r="AA4511" s="83">
        <v>7</v>
      </c>
      <c r="AB4511" s="256">
        <v>3.5</v>
      </c>
      <c r="AC4511" s="256" t="s">
        <v>5387</v>
      </c>
      <c r="AD4511" s="81" t="s">
        <v>5996</v>
      </c>
      <c r="AE4511" s="81" t="s">
        <v>5997</v>
      </c>
      <c r="AF4511" s="81" t="s">
        <v>5998</v>
      </c>
      <c r="AG4511" s="83" t="s">
        <v>6040</v>
      </c>
    </row>
    <row r="4512" spans="1:33" ht="157.5" x14ac:dyDescent="0.45">
      <c r="A4512" s="152">
        <v>4505</v>
      </c>
      <c r="B4512" s="160">
        <v>45895</v>
      </c>
      <c r="C4512" s="83" t="s">
        <v>66</v>
      </c>
      <c r="D4512" s="81" t="s">
        <v>6757</v>
      </c>
      <c r="E4512" s="154" t="s">
        <v>3710</v>
      </c>
      <c r="F4512" s="154" t="s">
        <v>3710</v>
      </c>
      <c r="G4512" s="83" t="s">
        <v>6017</v>
      </c>
      <c r="H4512" s="83" t="s">
        <v>6012</v>
      </c>
      <c r="I4512" s="83" t="s">
        <v>6013</v>
      </c>
      <c r="J4512" s="83" t="s">
        <v>6018</v>
      </c>
      <c r="K4512" s="83" t="s">
        <v>5991</v>
      </c>
      <c r="L4512" s="84" t="s">
        <v>6188</v>
      </c>
      <c r="M4512" s="84" t="s">
        <v>208</v>
      </c>
      <c r="N4512" s="83">
        <v>3</v>
      </c>
      <c r="O4512" s="83">
        <v>3</v>
      </c>
      <c r="P4512" s="83">
        <v>7</v>
      </c>
      <c r="Q4512" s="257">
        <v>63</v>
      </c>
      <c r="R4512" s="256" t="s">
        <v>5516</v>
      </c>
      <c r="S4512" s="84" t="s">
        <v>6016</v>
      </c>
      <c r="T4512" s="83" t="s">
        <v>5994</v>
      </c>
      <c r="U4512" s="155" t="s">
        <v>206</v>
      </c>
      <c r="V4512" s="234" t="s">
        <v>5995</v>
      </c>
      <c r="W4512" s="85" t="s">
        <v>558</v>
      </c>
      <c r="X4512" s="82" t="s">
        <v>5769</v>
      </c>
      <c r="Y4512" s="83">
        <v>0.5</v>
      </c>
      <c r="Z4512" s="83">
        <v>1</v>
      </c>
      <c r="AA4512" s="83">
        <v>3</v>
      </c>
      <c r="AB4512" s="256">
        <v>1.5</v>
      </c>
      <c r="AC4512" s="256" t="s">
        <v>5387</v>
      </c>
      <c r="AD4512" s="81" t="s">
        <v>5996</v>
      </c>
      <c r="AE4512" s="81" t="s">
        <v>5997</v>
      </c>
      <c r="AF4512" s="81" t="s">
        <v>5998</v>
      </c>
      <c r="AG4512" s="83" t="s">
        <v>6019</v>
      </c>
    </row>
    <row r="4513" spans="1:33" ht="157.5" x14ac:dyDescent="0.45">
      <c r="A4513" s="152">
        <v>4506</v>
      </c>
      <c r="B4513" s="160">
        <v>45895</v>
      </c>
      <c r="C4513" s="83" t="s">
        <v>66</v>
      </c>
      <c r="D4513" s="81" t="s">
        <v>6757</v>
      </c>
      <c r="E4513" s="154" t="s">
        <v>3710</v>
      </c>
      <c r="F4513" s="154" t="s">
        <v>3710</v>
      </c>
      <c r="G4513" s="83" t="s">
        <v>6017</v>
      </c>
      <c r="H4513" s="83" t="s">
        <v>6012</v>
      </c>
      <c r="I4513" s="83" t="s">
        <v>6013</v>
      </c>
      <c r="J4513" s="83" t="s">
        <v>6018</v>
      </c>
      <c r="K4513" s="83" t="s">
        <v>5991</v>
      </c>
      <c r="L4513" s="84" t="s">
        <v>6189</v>
      </c>
      <c r="M4513" s="84" t="s">
        <v>208</v>
      </c>
      <c r="N4513" s="83">
        <v>3</v>
      </c>
      <c r="O4513" s="83">
        <v>3</v>
      </c>
      <c r="P4513" s="83">
        <v>7</v>
      </c>
      <c r="Q4513" s="257">
        <v>63</v>
      </c>
      <c r="R4513" s="256" t="s">
        <v>5516</v>
      </c>
      <c r="S4513" s="84" t="s">
        <v>6016</v>
      </c>
      <c r="T4513" s="83" t="s">
        <v>5994</v>
      </c>
      <c r="U4513" s="155" t="s">
        <v>206</v>
      </c>
      <c r="V4513" s="234" t="s">
        <v>5995</v>
      </c>
      <c r="W4513" s="85" t="s">
        <v>558</v>
      </c>
      <c r="X4513" s="82" t="s">
        <v>5769</v>
      </c>
      <c r="Y4513" s="83">
        <v>0.5</v>
      </c>
      <c r="Z4513" s="83">
        <v>1</v>
      </c>
      <c r="AA4513" s="83">
        <v>3</v>
      </c>
      <c r="AB4513" s="256">
        <v>1.5</v>
      </c>
      <c r="AC4513" s="256" t="s">
        <v>5387</v>
      </c>
      <c r="AD4513" s="81" t="s">
        <v>5996</v>
      </c>
      <c r="AE4513" s="81" t="s">
        <v>5997</v>
      </c>
      <c r="AF4513" s="81" t="s">
        <v>5998</v>
      </c>
      <c r="AG4513" s="83" t="s">
        <v>6019</v>
      </c>
    </row>
    <row r="4514" spans="1:33" ht="157.5" x14ac:dyDescent="0.45">
      <c r="A4514" s="152">
        <v>4507</v>
      </c>
      <c r="B4514" s="160">
        <v>45895</v>
      </c>
      <c r="C4514" s="83" t="s">
        <v>66</v>
      </c>
      <c r="D4514" s="81" t="s">
        <v>6757</v>
      </c>
      <c r="E4514" s="154" t="s">
        <v>3710</v>
      </c>
      <c r="F4514" s="154" t="s">
        <v>5986</v>
      </c>
      <c r="G4514" s="83" t="s">
        <v>5987</v>
      </c>
      <c r="H4514" s="83" t="s">
        <v>6021</v>
      </c>
      <c r="I4514" s="83" t="s">
        <v>6022</v>
      </c>
      <c r="J4514" s="83" t="s">
        <v>5990</v>
      </c>
      <c r="K4514" s="83" t="s">
        <v>5991</v>
      </c>
      <c r="L4514" s="84" t="s">
        <v>6190</v>
      </c>
      <c r="M4514" s="84" t="s">
        <v>208</v>
      </c>
      <c r="N4514" s="83">
        <v>3</v>
      </c>
      <c r="O4514" s="83">
        <v>6</v>
      </c>
      <c r="P4514" s="83">
        <v>15</v>
      </c>
      <c r="Q4514" s="257">
        <v>270</v>
      </c>
      <c r="R4514" s="256" t="s">
        <v>5538</v>
      </c>
      <c r="S4514" s="84" t="s">
        <v>6024</v>
      </c>
      <c r="T4514" s="83" t="s">
        <v>5994</v>
      </c>
      <c r="U4514" s="155" t="s">
        <v>206</v>
      </c>
      <c r="V4514" s="234" t="s">
        <v>5995</v>
      </c>
      <c r="W4514" s="85" t="s">
        <v>558</v>
      </c>
      <c r="X4514" s="82" t="s">
        <v>5769</v>
      </c>
      <c r="Y4514" s="83">
        <v>0.5</v>
      </c>
      <c r="Z4514" s="83">
        <v>1</v>
      </c>
      <c r="AA4514" s="83">
        <v>7</v>
      </c>
      <c r="AB4514" s="256">
        <v>3.5</v>
      </c>
      <c r="AC4514" s="256" t="s">
        <v>5387</v>
      </c>
      <c r="AD4514" s="81" t="s">
        <v>5996</v>
      </c>
      <c r="AE4514" s="81" t="s">
        <v>5997</v>
      </c>
      <c r="AF4514" s="81" t="s">
        <v>5998</v>
      </c>
      <c r="AG4514" s="83" t="s">
        <v>5999</v>
      </c>
    </row>
    <row r="4515" spans="1:33" ht="157.5" x14ac:dyDescent="0.45">
      <c r="A4515" s="152">
        <v>4508</v>
      </c>
      <c r="B4515" s="160">
        <v>45895</v>
      </c>
      <c r="C4515" s="81" t="s">
        <v>72</v>
      </c>
      <c r="D4515" s="81" t="s">
        <v>158</v>
      </c>
      <c r="E4515" s="154" t="s">
        <v>3710</v>
      </c>
      <c r="F4515" s="154" t="s">
        <v>5986</v>
      </c>
      <c r="G4515" s="83" t="s">
        <v>5987</v>
      </c>
      <c r="H4515" s="83" t="s">
        <v>6026</v>
      </c>
      <c r="I4515" s="83" t="s">
        <v>6027</v>
      </c>
      <c r="J4515" s="83" t="s">
        <v>6028</v>
      </c>
      <c r="K4515" s="83" t="s">
        <v>5991</v>
      </c>
      <c r="L4515" s="84" t="s">
        <v>6190</v>
      </c>
      <c r="M4515" s="84" t="s">
        <v>208</v>
      </c>
      <c r="N4515" s="83">
        <v>3</v>
      </c>
      <c r="O4515" s="83">
        <v>3</v>
      </c>
      <c r="P4515" s="83">
        <v>15</v>
      </c>
      <c r="Q4515" s="257">
        <v>135</v>
      </c>
      <c r="R4515" s="256" t="s">
        <v>5526</v>
      </c>
      <c r="S4515" s="84" t="s">
        <v>6029</v>
      </c>
      <c r="T4515" s="83" t="s">
        <v>5994</v>
      </c>
      <c r="U4515" s="155" t="s">
        <v>206</v>
      </c>
      <c r="V4515" s="234" t="s">
        <v>5995</v>
      </c>
      <c r="W4515" s="85" t="s">
        <v>558</v>
      </c>
      <c r="X4515" s="82" t="s">
        <v>5769</v>
      </c>
      <c r="Y4515" s="83">
        <v>0.5</v>
      </c>
      <c r="Z4515" s="83">
        <v>1</v>
      </c>
      <c r="AA4515" s="83">
        <v>7</v>
      </c>
      <c r="AB4515" s="256">
        <v>3.5</v>
      </c>
      <c r="AC4515" s="256" t="s">
        <v>5387</v>
      </c>
      <c r="AD4515" s="81" t="s">
        <v>5996</v>
      </c>
      <c r="AE4515" s="81" t="s">
        <v>5997</v>
      </c>
      <c r="AF4515" s="81" t="s">
        <v>5998</v>
      </c>
      <c r="AG4515" s="83" t="s">
        <v>6025</v>
      </c>
    </row>
    <row r="4516" spans="1:33" ht="192.5" x14ac:dyDescent="0.45">
      <c r="A4516" s="152">
        <v>4509</v>
      </c>
      <c r="B4516" s="160">
        <v>45895</v>
      </c>
      <c r="C4516" s="81" t="s">
        <v>72</v>
      </c>
      <c r="D4516" s="81" t="s">
        <v>158</v>
      </c>
      <c r="E4516" s="154" t="s">
        <v>3710</v>
      </c>
      <c r="F4516" s="154" t="s">
        <v>6059</v>
      </c>
      <c r="G4516" s="83" t="s">
        <v>6020</v>
      </c>
      <c r="H4516" s="83" t="s">
        <v>6021</v>
      </c>
      <c r="I4516" s="83" t="s">
        <v>6022</v>
      </c>
      <c r="J4516" s="83" t="s">
        <v>6023</v>
      </c>
      <c r="K4516" s="83" t="s">
        <v>5991</v>
      </c>
      <c r="L4516" s="84" t="s">
        <v>6191</v>
      </c>
      <c r="M4516" s="84" t="s">
        <v>208</v>
      </c>
      <c r="N4516" s="83">
        <v>3</v>
      </c>
      <c r="O4516" s="83">
        <v>3</v>
      </c>
      <c r="P4516" s="83">
        <v>15</v>
      </c>
      <c r="Q4516" s="257">
        <v>135</v>
      </c>
      <c r="R4516" s="256" t="s">
        <v>5526</v>
      </c>
      <c r="S4516" s="84" t="s">
        <v>6024</v>
      </c>
      <c r="T4516" s="83" t="s">
        <v>5994</v>
      </c>
      <c r="U4516" s="155" t="s">
        <v>206</v>
      </c>
      <c r="V4516" s="234" t="s">
        <v>5995</v>
      </c>
      <c r="W4516" s="85" t="s">
        <v>558</v>
      </c>
      <c r="X4516" s="82" t="s">
        <v>5769</v>
      </c>
      <c r="Y4516" s="83">
        <v>0.5</v>
      </c>
      <c r="Z4516" s="83">
        <v>1</v>
      </c>
      <c r="AA4516" s="83">
        <v>7</v>
      </c>
      <c r="AB4516" s="256">
        <v>3.5</v>
      </c>
      <c r="AC4516" s="256" t="s">
        <v>5387</v>
      </c>
      <c r="AD4516" s="81" t="s">
        <v>5996</v>
      </c>
      <c r="AE4516" s="81" t="s">
        <v>5997</v>
      </c>
      <c r="AF4516" s="81" t="s">
        <v>5998</v>
      </c>
      <c r="AG4516" s="83" t="s">
        <v>6025</v>
      </c>
    </row>
    <row r="4517" spans="1:33" ht="157.5" x14ac:dyDescent="0.45">
      <c r="A4517" s="152">
        <v>4510</v>
      </c>
      <c r="B4517" s="160">
        <v>45895</v>
      </c>
      <c r="C4517" s="81" t="s">
        <v>72</v>
      </c>
      <c r="D4517" s="81" t="s">
        <v>158</v>
      </c>
      <c r="E4517" s="154" t="s">
        <v>3710</v>
      </c>
      <c r="F4517" s="154" t="s">
        <v>6059</v>
      </c>
      <c r="G4517" s="83" t="s">
        <v>6020</v>
      </c>
      <c r="H4517" s="83" t="s">
        <v>6026</v>
      </c>
      <c r="I4517" s="83" t="s">
        <v>6027</v>
      </c>
      <c r="J4517" s="83" t="s">
        <v>6028</v>
      </c>
      <c r="K4517" s="83" t="s">
        <v>5991</v>
      </c>
      <c r="L4517" s="84" t="s">
        <v>6192</v>
      </c>
      <c r="M4517" s="84" t="s">
        <v>208</v>
      </c>
      <c r="N4517" s="83">
        <v>3</v>
      </c>
      <c r="O4517" s="83">
        <v>3</v>
      </c>
      <c r="P4517" s="83">
        <v>15</v>
      </c>
      <c r="Q4517" s="257">
        <v>135</v>
      </c>
      <c r="R4517" s="256" t="s">
        <v>5526</v>
      </c>
      <c r="S4517" s="84" t="s">
        <v>6029</v>
      </c>
      <c r="T4517" s="83" t="s">
        <v>5994</v>
      </c>
      <c r="U4517" s="155" t="s">
        <v>206</v>
      </c>
      <c r="V4517" s="234" t="s">
        <v>5995</v>
      </c>
      <c r="W4517" s="85" t="s">
        <v>558</v>
      </c>
      <c r="X4517" s="82" t="s">
        <v>5769</v>
      </c>
      <c r="Y4517" s="83">
        <v>0.5</v>
      </c>
      <c r="Z4517" s="83">
        <v>1</v>
      </c>
      <c r="AA4517" s="83">
        <v>7</v>
      </c>
      <c r="AB4517" s="256">
        <v>3.5</v>
      </c>
      <c r="AC4517" s="256" t="s">
        <v>5387</v>
      </c>
      <c r="AD4517" s="81" t="s">
        <v>5996</v>
      </c>
      <c r="AE4517" s="81" t="s">
        <v>5997</v>
      </c>
      <c r="AF4517" s="81" t="s">
        <v>5998</v>
      </c>
      <c r="AG4517" s="83" t="s">
        <v>6025</v>
      </c>
    </row>
    <row r="4518" spans="1:33" ht="332.5" x14ac:dyDescent="0.45">
      <c r="A4518" s="152">
        <v>4511</v>
      </c>
      <c r="B4518" s="160">
        <v>45895</v>
      </c>
      <c r="C4518" s="81" t="s">
        <v>66</v>
      </c>
      <c r="D4518" s="81" t="s">
        <v>6755</v>
      </c>
      <c r="E4518" s="154" t="s">
        <v>3710</v>
      </c>
      <c r="F4518" s="154" t="s">
        <v>5986</v>
      </c>
      <c r="G4518" s="83" t="s">
        <v>6011</v>
      </c>
      <c r="H4518" s="83" t="s">
        <v>6051</v>
      </c>
      <c r="I4518" s="83" t="s">
        <v>6052</v>
      </c>
      <c r="J4518" s="83" t="s">
        <v>6014</v>
      </c>
      <c r="K4518" s="83" t="s">
        <v>5991</v>
      </c>
      <c r="L4518" s="84" t="s">
        <v>6193</v>
      </c>
      <c r="M4518" s="84" t="s">
        <v>208</v>
      </c>
      <c r="N4518" s="83">
        <v>3</v>
      </c>
      <c r="O4518" s="83">
        <v>3</v>
      </c>
      <c r="P4518" s="83">
        <v>40</v>
      </c>
      <c r="Q4518" s="257">
        <v>360</v>
      </c>
      <c r="R4518" s="256" t="s">
        <v>5538</v>
      </c>
      <c r="S4518" s="84" t="s">
        <v>6053</v>
      </c>
      <c r="T4518" s="83" t="s">
        <v>5994</v>
      </c>
      <c r="U4518" s="155" t="s">
        <v>206</v>
      </c>
      <c r="V4518" s="234" t="s">
        <v>5995</v>
      </c>
      <c r="W4518" s="85" t="s">
        <v>558</v>
      </c>
      <c r="X4518" s="82" t="s">
        <v>5769</v>
      </c>
      <c r="Y4518" s="83">
        <v>0.5</v>
      </c>
      <c r="Z4518" s="83">
        <v>1</v>
      </c>
      <c r="AA4518" s="83">
        <v>7</v>
      </c>
      <c r="AB4518" s="256">
        <v>3.5</v>
      </c>
      <c r="AC4518" s="256" t="s">
        <v>5387</v>
      </c>
      <c r="AD4518" s="81" t="s">
        <v>5996</v>
      </c>
      <c r="AE4518" s="81" t="s">
        <v>5997</v>
      </c>
      <c r="AF4518" s="81" t="s">
        <v>5998</v>
      </c>
      <c r="AG4518" s="83" t="s">
        <v>5773</v>
      </c>
    </row>
    <row r="4519" spans="1:33" ht="332.5" x14ac:dyDescent="0.45">
      <c r="A4519" s="152">
        <v>4512</v>
      </c>
      <c r="B4519" s="160">
        <v>45895</v>
      </c>
      <c r="C4519" s="83" t="s">
        <v>66</v>
      </c>
      <c r="D4519" s="81" t="s">
        <v>6756</v>
      </c>
      <c r="E4519" s="154" t="s">
        <v>3710</v>
      </c>
      <c r="F4519" s="154" t="s">
        <v>5986</v>
      </c>
      <c r="G4519" s="83" t="s">
        <v>6011</v>
      </c>
      <c r="H4519" s="83" t="s">
        <v>6054</v>
      </c>
      <c r="I4519" s="83" t="s">
        <v>6055</v>
      </c>
      <c r="J4519" s="83" t="s">
        <v>6056</v>
      </c>
      <c r="K4519" s="83" t="s">
        <v>5991</v>
      </c>
      <c r="L4519" s="84" t="s">
        <v>6194</v>
      </c>
      <c r="M4519" s="84" t="s">
        <v>208</v>
      </c>
      <c r="N4519" s="83">
        <v>3</v>
      </c>
      <c r="O4519" s="83">
        <v>3</v>
      </c>
      <c r="P4519" s="83">
        <v>40</v>
      </c>
      <c r="Q4519" s="257">
        <v>360</v>
      </c>
      <c r="R4519" s="256" t="s">
        <v>5538</v>
      </c>
      <c r="S4519" s="84" t="s">
        <v>6057</v>
      </c>
      <c r="T4519" s="83" t="s">
        <v>5994</v>
      </c>
      <c r="U4519" s="155" t="s">
        <v>206</v>
      </c>
      <c r="V4519" s="234" t="s">
        <v>5995</v>
      </c>
      <c r="W4519" s="85" t="s">
        <v>558</v>
      </c>
      <c r="X4519" s="82" t="s">
        <v>5769</v>
      </c>
      <c r="Y4519" s="83">
        <v>0.5</v>
      </c>
      <c r="Z4519" s="83">
        <v>1</v>
      </c>
      <c r="AA4519" s="83">
        <v>7</v>
      </c>
      <c r="AB4519" s="256">
        <v>3.5</v>
      </c>
      <c r="AC4519" s="256" t="s">
        <v>5387</v>
      </c>
      <c r="AD4519" s="81" t="s">
        <v>5996</v>
      </c>
      <c r="AE4519" s="81" t="s">
        <v>5997</v>
      </c>
      <c r="AF4519" s="81" t="s">
        <v>5998</v>
      </c>
      <c r="AG4519" s="83" t="s">
        <v>5773</v>
      </c>
    </row>
    <row r="4520" spans="1:33" ht="157.5" x14ac:dyDescent="0.45">
      <c r="A4520" s="152">
        <v>4513</v>
      </c>
      <c r="B4520" s="160">
        <v>45895</v>
      </c>
      <c r="C4520" s="83" t="s">
        <v>72</v>
      </c>
      <c r="D4520" s="81" t="s">
        <v>155</v>
      </c>
      <c r="E4520" s="154" t="s">
        <v>3710</v>
      </c>
      <c r="F4520" s="154" t="s">
        <v>6004</v>
      </c>
      <c r="G4520" s="83" t="s">
        <v>6005</v>
      </c>
      <c r="H4520" s="83" t="s">
        <v>6006</v>
      </c>
      <c r="I4520" s="83" t="s">
        <v>6007</v>
      </c>
      <c r="J4520" s="83" t="s">
        <v>6008</v>
      </c>
      <c r="K4520" s="83" t="s">
        <v>5991</v>
      </c>
      <c r="L4520" s="84" t="s">
        <v>6195</v>
      </c>
      <c r="M4520" s="84" t="s">
        <v>208</v>
      </c>
      <c r="N4520" s="83">
        <v>3</v>
      </c>
      <c r="O4520" s="83">
        <v>6</v>
      </c>
      <c r="P4520" s="83">
        <v>15</v>
      </c>
      <c r="Q4520" s="257">
        <v>270</v>
      </c>
      <c r="R4520" s="256" t="s">
        <v>5538</v>
      </c>
      <c r="S4520" s="84" t="s">
        <v>6009</v>
      </c>
      <c r="T4520" s="83" t="s">
        <v>5994</v>
      </c>
      <c r="U4520" s="155" t="s">
        <v>206</v>
      </c>
      <c r="V4520" s="234" t="s">
        <v>5995</v>
      </c>
      <c r="W4520" s="85" t="s">
        <v>558</v>
      </c>
      <c r="X4520" s="82" t="s">
        <v>5769</v>
      </c>
      <c r="Y4520" s="83">
        <v>0.5</v>
      </c>
      <c r="Z4520" s="83">
        <v>1</v>
      </c>
      <c r="AA4520" s="83">
        <v>7</v>
      </c>
      <c r="AB4520" s="256">
        <v>3.5</v>
      </c>
      <c r="AC4520" s="256" t="s">
        <v>5387</v>
      </c>
      <c r="AD4520" s="81" t="s">
        <v>5996</v>
      </c>
      <c r="AE4520" s="81" t="s">
        <v>5997</v>
      </c>
      <c r="AF4520" s="81" t="s">
        <v>5998</v>
      </c>
      <c r="AG4520" s="83" t="s">
        <v>5999</v>
      </c>
    </row>
    <row r="4521" spans="1:33" ht="157.5" x14ac:dyDescent="0.45">
      <c r="A4521" s="152">
        <v>4514</v>
      </c>
      <c r="B4521" s="160">
        <v>45895</v>
      </c>
      <c r="C4521" s="83" t="s">
        <v>72</v>
      </c>
      <c r="D4521" s="81" t="s">
        <v>155</v>
      </c>
      <c r="E4521" s="154" t="s">
        <v>3710</v>
      </c>
      <c r="F4521" s="154" t="s">
        <v>6004</v>
      </c>
      <c r="G4521" s="83" t="s">
        <v>6005</v>
      </c>
      <c r="H4521" s="83" t="s">
        <v>6032</v>
      </c>
      <c r="I4521" s="83" t="s">
        <v>6033</v>
      </c>
      <c r="J4521" s="83" t="s">
        <v>6034</v>
      </c>
      <c r="K4521" s="83" t="s">
        <v>5991</v>
      </c>
      <c r="L4521" s="84" t="s">
        <v>6195</v>
      </c>
      <c r="M4521" s="84" t="s">
        <v>208</v>
      </c>
      <c r="N4521" s="83">
        <v>3</v>
      </c>
      <c r="O4521" s="83">
        <v>6</v>
      </c>
      <c r="P4521" s="83">
        <v>15</v>
      </c>
      <c r="Q4521" s="257">
        <v>270</v>
      </c>
      <c r="R4521" s="256" t="s">
        <v>5538</v>
      </c>
      <c r="S4521" s="84" t="s">
        <v>6035</v>
      </c>
      <c r="T4521" s="83" t="s">
        <v>5994</v>
      </c>
      <c r="U4521" s="155" t="s">
        <v>206</v>
      </c>
      <c r="V4521" s="234" t="s">
        <v>5995</v>
      </c>
      <c r="W4521" s="85" t="s">
        <v>558</v>
      </c>
      <c r="X4521" s="82" t="s">
        <v>5769</v>
      </c>
      <c r="Y4521" s="83">
        <v>0.5</v>
      </c>
      <c r="Z4521" s="83">
        <v>1</v>
      </c>
      <c r="AA4521" s="83">
        <v>7</v>
      </c>
      <c r="AB4521" s="256">
        <v>3.5</v>
      </c>
      <c r="AC4521" s="256" t="s">
        <v>5387</v>
      </c>
      <c r="AD4521" s="81" t="s">
        <v>5996</v>
      </c>
      <c r="AE4521" s="81" t="s">
        <v>5997</v>
      </c>
      <c r="AF4521" s="81" t="s">
        <v>5998</v>
      </c>
      <c r="AG4521" s="83" t="s">
        <v>5999</v>
      </c>
    </row>
    <row r="4522" spans="1:33" ht="157.5" x14ac:dyDescent="0.45">
      <c r="A4522" s="152">
        <v>4515</v>
      </c>
      <c r="B4522" s="160">
        <v>45895</v>
      </c>
      <c r="C4522" s="83" t="s">
        <v>66</v>
      </c>
      <c r="D4522" s="81" t="s">
        <v>6757</v>
      </c>
      <c r="E4522" s="154" t="s">
        <v>3710</v>
      </c>
      <c r="F4522" s="154" t="s">
        <v>6000</v>
      </c>
      <c r="G4522" s="83" t="s">
        <v>5987</v>
      </c>
      <c r="H4522" s="83" t="s">
        <v>6012</v>
      </c>
      <c r="I4522" s="83" t="s">
        <v>6013</v>
      </c>
      <c r="J4522" s="83" t="s">
        <v>5990</v>
      </c>
      <c r="K4522" s="83" t="s">
        <v>5991</v>
      </c>
      <c r="L4522" s="84" t="s">
        <v>6196</v>
      </c>
      <c r="M4522" s="84" t="s">
        <v>208</v>
      </c>
      <c r="N4522" s="83">
        <v>3</v>
      </c>
      <c r="O4522" s="83">
        <v>6</v>
      </c>
      <c r="P4522" s="83">
        <v>15</v>
      </c>
      <c r="Q4522" s="257">
        <v>270</v>
      </c>
      <c r="R4522" s="256" t="s">
        <v>5538</v>
      </c>
      <c r="S4522" s="84" t="s">
        <v>6016</v>
      </c>
      <c r="T4522" s="83" t="s">
        <v>5994</v>
      </c>
      <c r="U4522" s="155" t="s">
        <v>206</v>
      </c>
      <c r="V4522" s="234" t="s">
        <v>5995</v>
      </c>
      <c r="W4522" s="85" t="s">
        <v>558</v>
      </c>
      <c r="X4522" s="82" t="s">
        <v>5769</v>
      </c>
      <c r="Y4522" s="83">
        <v>0.5</v>
      </c>
      <c r="Z4522" s="83">
        <v>1</v>
      </c>
      <c r="AA4522" s="83">
        <v>7</v>
      </c>
      <c r="AB4522" s="256">
        <v>3.5</v>
      </c>
      <c r="AC4522" s="256" t="s">
        <v>5387</v>
      </c>
      <c r="AD4522" s="81" t="s">
        <v>5996</v>
      </c>
      <c r="AE4522" s="81" t="s">
        <v>5997</v>
      </c>
      <c r="AF4522" s="81" t="s">
        <v>5998</v>
      </c>
      <c r="AG4522" s="83" t="s">
        <v>5999</v>
      </c>
    </row>
    <row r="4523" spans="1:33" ht="157.5" x14ac:dyDescent="0.45">
      <c r="A4523" s="152">
        <v>4516</v>
      </c>
      <c r="B4523" s="160">
        <v>45895</v>
      </c>
      <c r="C4523" s="83" t="s">
        <v>66</v>
      </c>
      <c r="D4523" s="81" t="s">
        <v>6757</v>
      </c>
      <c r="E4523" s="154" t="s">
        <v>3710</v>
      </c>
      <c r="F4523" s="154" t="s">
        <v>5986</v>
      </c>
      <c r="G4523" s="83" t="s">
        <v>6031</v>
      </c>
      <c r="H4523" s="83" t="s">
        <v>6006</v>
      </c>
      <c r="I4523" s="83" t="s">
        <v>6007</v>
      </c>
      <c r="J4523" s="83" t="s">
        <v>6018</v>
      </c>
      <c r="K4523" s="83" t="s">
        <v>5991</v>
      </c>
      <c r="L4523" s="84" t="s">
        <v>6197</v>
      </c>
      <c r="M4523" s="84" t="s">
        <v>208</v>
      </c>
      <c r="N4523" s="83">
        <v>3</v>
      </c>
      <c r="O4523" s="83">
        <v>3</v>
      </c>
      <c r="P4523" s="83">
        <v>15</v>
      </c>
      <c r="Q4523" s="257">
        <v>135</v>
      </c>
      <c r="R4523" s="256" t="s">
        <v>5526</v>
      </c>
      <c r="S4523" s="84" t="s">
        <v>6009</v>
      </c>
      <c r="T4523" s="83" t="s">
        <v>5994</v>
      </c>
      <c r="U4523" s="155" t="s">
        <v>206</v>
      </c>
      <c r="V4523" s="234" t="s">
        <v>5995</v>
      </c>
      <c r="W4523" s="85" t="s">
        <v>558</v>
      </c>
      <c r="X4523" s="82" t="s">
        <v>5769</v>
      </c>
      <c r="Y4523" s="83">
        <v>0.5</v>
      </c>
      <c r="Z4523" s="83">
        <v>1</v>
      </c>
      <c r="AA4523" s="83">
        <v>7</v>
      </c>
      <c r="AB4523" s="256">
        <v>3.5</v>
      </c>
      <c r="AC4523" s="256" t="s">
        <v>5387</v>
      </c>
      <c r="AD4523" s="81" t="s">
        <v>5996</v>
      </c>
      <c r="AE4523" s="81" t="s">
        <v>5997</v>
      </c>
      <c r="AF4523" s="81" t="s">
        <v>5998</v>
      </c>
      <c r="AG4523" s="83" t="s">
        <v>6019</v>
      </c>
    </row>
    <row r="4524" spans="1:33" ht="157.5" x14ac:dyDescent="0.45">
      <c r="A4524" s="152">
        <v>4517</v>
      </c>
      <c r="B4524" s="160">
        <v>45895</v>
      </c>
      <c r="C4524" s="83" t="s">
        <v>72</v>
      </c>
      <c r="D4524" s="81" t="s">
        <v>155</v>
      </c>
      <c r="E4524" s="154" t="s">
        <v>3710</v>
      </c>
      <c r="F4524" s="154" t="s">
        <v>5986</v>
      </c>
      <c r="G4524" s="83" t="s">
        <v>6031</v>
      </c>
      <c r="H4524" s="83" t="s">
        <v>6032</v>
      </c>
      <c r="I4524" s="83" t="s">
        <v>6033</v>
      </c>
      <c r="J4524" s="83" t="s">
        <v>6034</v>
      </c>
      <c r="K4524" s="83" t="s">
        <v>5991</v>
      </c>
      <c r="L4524" s="84" t="s">
        <v>6197</v>
      </c>
      <c r="M4524" s="84" t="s">
        <v>208</v>
      </c>
      <c r="N4524" s="83">
        <v>3</v>
      </c>
      <c r="O4524" s="83">
        <v>6</v>
      </c>
      <c r="P4524" s="83">
        <v>15</v>
      </c>
      <c r="Q4524" s="257">
        <v>270</v>
      </c>
      <c r="R4524" s="256" t="s">
        <v>5538</v>
      </c>
      <c r="S4524" s="84" t="s">
        <v>6035</v>
      </c>
      <c r="T4524" s="83" t="s">
        <v>5994</v>
      </c>
      <c r="U4524" s="155" t="s">
        <v>206</v>
      </c>
      <c r="V4524" s="234" t="s">
        <v>5995</v>
      </c>
      <c r="W4524" s="85" t="s">
        <v>558</v>
      </c>
      <c r="X4524" s="82" t="s">
        <v>5769</v>
      </c>
      <c r="Y4524" s="83">
        <v>0.5</v>
      </c>
      <c r="Z4524" s="83">
        <v>1</v>
      </c>
      <c r="AA4524" s="83">
        <v>7</v>
      </c>
      <c r="AB4524" s="256">
        <v>3.5</v>
      </c>
      <c r="AC4524" s="256" t="s">
        <v>5387</v>
      </c>
      <c r="AD4524" s="81" t="s">
        <v>5996</v>
      </c>
      <c r="AE4524" s="81" t="s">
        <v>5997</v>
      </c>
      <c r="AF4524" s="81" t="s">
        <v>5998</v>
      </c>
      <c r="AG4524" s="83" t="s">
        <v>5999</v>
      </c>
    </row>
    <row r="4525" spans="1:33" ht="157.5" x14ac:dyDescent="0.45">
      <c r="A4525" s="152">
        <v>4518</v>
      </c>
      <c r="B4525" s="160">
        <v>45895</v>
      </c>
      <c r="C4525" s="83" t="s">
        <v>66</v>
      </c>
      <c r="D4525" s="81" t="s">
        <v>6757</v>
      </c>
      <c r="E4525" s="154" t="s">
        <v>3710</v>
      </c>
      <c r="F4525" s="154" t="s">
        <v>3710</v>
      </c>
      <c r="G4525" s="83" t="s">
        <v>6017</v>
      </c>
      <c r="H4525" s="83" t="s">
        <v>6012</v>
      </c>
      <c r="I4525" s="83" t="s">
        <v>6013</v>
      </c>
      <c r="J4525" s="83" t="s">
        <v>6018</v>
      </c>
      <c r="K4525" s="83" t="s">
        <v>5991</v>
      </c>
      <c r="L4525" s="84" t="s">
        <v>6198</v>
      </c>
      <c r="M4525" s="84" t="s">
        <v>208</v>
      </c>
      <c r="N4525" s="83">
        <v>3</v>
      </c>
      <c r="O4525" s="83">
        <v>3</v>
      </c>
      <c r="P4525" s="83">
        <v>7</v>
      </c>
      <c r="Q4525" s="257">
        <v>63</v>
      </c>
      <c r="R4525" s="256" t="s">
        <v>5516</v>
      </c>
      <c r="S4525" s="84" t="s">
        <v>6016</v>
      </c>
      <c r="T4525" s="83" t="s">
        <v>5994</v>
      </c>
      <c r="U4525" s="155" t="s">
        <v>206</v>
      </c>
      <c r="V4525" s="234" t="s">
        <v>5995</v>
      </c>
      <c r="W4525" s="85" t="s">
        <v>558</v>
      </c>
      <c r="X4525" s="82" t="s">
        <v>5769</v>
      </c>
      <c r="Y4525" s="83">
        <v>0.5</v>
      </c>
      <c r="Z4525" s="83">
        <v>1</v>
      </c>
      <c r="AA4525" s="83">
        <v>3</v>
      </c>
      <c r="AB4525" s="256">
        <v>1.5</v>
      </c>
      <c r="AC4525" s="256" t="s">
        <v>5387</v>
      </c>
      <c r="AD4525" s="81" t="s">
        <v>5996</v>
      </c>
      <c r="AE4525" s="81" t="s">
        <v>5997</v>
      </c>
      <c r="AF4525" s="81" t="s">
        <v>5998</v>
      </c>
      <c r="AG4525" s="83" t="s">
        <v>6019</v>
      </c>
    </row>
    <row r="4526" spans="1:33" ht="157.5" x14ac:dyDescent="0.45">
      <c r="A4526" s="152">
        <v>4519</v>
      </c>
      <c r="B4526" s="160">
        <v>45895</v>
      </c>
      <c r="C4526" s="83" t="s">
        <v>66</v>
      </c>
      <c r="D4526" s="81" t="s">
        <v>6757</v>
      </c>
      <c r="E4526" s="154" t="s">
        <v>3710</v>
      </c>
      <c r="F4526" s="154" t="s">
        <v>6037</v>
      </c>
      <c r="G4526" s="83" t="s">
        <v>6031</v>
      </c>
      <c r="H4526" s="83" t="s">
        <v>6043</v>
      </c>
      <c r="I4526" s="83" t="s">
        <v>6044</v>
      </c>
      <c r="J4526" s="83" t="s">
        <v>6018</v>
      </c>
      <c r="K4526" s="83" t="s">
        <v>5991</v>
      </c>
      <c r="L4526" s="84" t="s">
        <v>6199</v>
      </c>
      <c r="M4526" s="84" t="s">
        <v>208</v>
      </c>
      <c r="N4526" s="83">
        <v>3</v>
      </c>
      <c r="O4526" s="83">
        <v>3</v>
      </c>
      <c r="P4526" s="83">
        <v>15</v>
      </c>
      <c r="Q4526" s="257">
        <v>135</v>
      </c>
      <c r="R4526" s="256" t="s">
        <v>5526</v>
      </c>
      <c r="S4526" s="84" t="s">
        <v>6045</v>
      </c>
      <c r="T4526" s="83" t="s">
        <v>5994</v>
      </c>
      <c r="U4526" s="155" t="s">
        <v>206</v>
      </c>
      <c r="V4526" s="234" t="s">
        <v>5995</v>
      </c>
      <c r="W4526" s="85" t="s">
        <v>558</v>
      </c>
      <c r="X4526" s="82" t="s">
        <v>5769</v>
      </c>
      <c r="Y4526" s="83">
        <v>0.5</v>
      </c>
      <c r="Z4526" s="83">
        <v>1</v>
      </c>
      <c r="AA4526" s="83">
        <v>7</v>
      </c>
      <c r="AB4526" s="256">
        <v>3.5</v>
      </c>
      <c r="AC4526" s="256" t="s">
        <v>5387</v>
      </c>
      <c r="AD4526" s="81" t="s">
        <v>5996</v>
      </c>
      <c r="AE4526" s="81" t="s">
        <v>5997</v>
      </c>
      <c r="AF4526" s="81" t="s">
        <v>5998</v>
      </c>
      <c r="AG4526" s="83" t="s">
        <v>6019</v>
      </c>
    </row>
    <row r="4527" spans="1:33" ht="157.5" x14ac:dyDescent="0.45">
      <c r="A4527" s="152">
        <v>4520</v>
      </c>
      <c r="B4527" s="160">
        <v>45895</v>
      </c>
      <c r="C4527" s="83" t="s">
        <v>66</v>
      </c>
      <c r="D4527" s="81" t="s">
        <v>6757</v>
      </c>
      <c r="E4527" s="154" t="s">
        <v>3710</v>
      </c>
      <c r="F4527" s="154" t="s">
        <v>6000</v>
      </c>
      <c r="G4527" s="83" t="s">
        <v>5987</v>
      </c>
      <c r="H4527" s="83" t="s">
        <v>6012</v>
      </c>
      <c r="I4527" s="83" t="s">
        <v>6013</v>
      </c>
      <c r="J4527" s="83" t="s">
        <v>5990</v>
      </c>
      <c r="K4527" s="83" t="s">
        <v>5991</v>
      </c>
      <c r="L4527" s="84" t="s">
        <v>6200</v>
      </c>
      <c r="M4527" s="84" t="s">
        <v>208</v>
      </c>
      <c r="N4527" s="83">
        <v>3</v>
      </c>
      <c r="O4527" s="83">
        <v>6</v>
      </c>
      <c r="P4527" s="83">
        <v>15</v>
      </c>
      <c r="Q4527" s="257">
        <v>270</v>
      </c>
      <c r="R4527" s="256" t="s">
        <v>5538</v>
      </c>
      <c r="S4527" s="84" t="s">
        <v>6016</v>
      </c>
      <c r="T4527" s="83" t="s">
        <v>5994</v>
      </c>
      <c r="U4527" s="155" t="s">
        <v>206</v>
      </c>
      <c r="V4527" s="234" t="s">
        <v>5995</v>
      </c>
      <c r="W4527" s="85" t="s">
        <v>558</v>
      </c>
      <c r="X4527" s="82" t="s">
        <v>5769</v>
      </c>
      <c r="Y4527" s="83">
        <v>0.5</v>
      </c>
      <c r="Z4527" s="83">
        <v>1</v>
      </c>
      <c r="AA4527" s="83">
        <v>7</v>
      </c>
      <c r="AB4527" s="256">
        <v>3.5</v>
      </c>
      <c r="AC4527" s="256" t="s">
        <v>5387</v>
      </c>
      <c r="AD4527" s="81" t="s">
        <v>5996</v>
      </c>
      <c r="AE4527" s="81" t="s">
        <v>5997</v>
      </c>
      <c r="AF4527" s="81" t="s">
        <v>5998</v>
      </c>
      <c r="AG4527" s="83" t="s">
        <v>5999</v>
      </c>
    </row>
    <row r="4528" spans="1:33" ht="157.5" x14ac:dyDescent="0.45">
      <c r="A4528" s="152">
        <v>4521</v>
      </c>
      <c r="B4528" s="160">
        <v>46015</v>
      </c>
      <c r="C4528" s="83" t="s">
        <v>72</v>
      </c>
      <c r="D4528" s="81" t="s">
        <v>155</v>
      </c>
      <c r="E4528" s="154" t="s">
        <v>3710</v>
      </c>
      <c r="F4528" s="154" t="s">
        <v>6004</v>
      </c>
      <c r="G4528" s="83" t="s">
        <v>6005</v>
      </c>
      <c r="H4528" s="83" t="s">
        <v>6012</v>
      </c>
      <c r="I4528" s="83" t="s">
        <v>6013</v>
      </c>
      <c r="J4528" s="83" t="s">
        <v>6008</v>
      </c>
      <c r="K4528" s="83" t="s">
        <v>5991</v>
      </c>
      <c r="L4528" s="84" t="s">
        <v>6201</v>
      </c>
      <c r="M4528" s="84" t="s">
        <v>208</v>
      </c>
      <c r="N4528" s="83">
        <v>3</v>
      </c>
      <c r="O4528" s="83">
        <v>6</v>
      </c>
      <c r="P4528" s="83">
        <v>15</v>
      </c>
      <c r="Q4528" s="257">
        <v>270</v>
      </c>
      <c r="R4528" s="256" t="s">
        <v>5538</v>
      </c>
      <c r="S4528" s="84" t="s">
        <v>6016</v>
      </c>
      <c r="T4528" s="83" t="s">
        <v>5994</v>
      </c>
      <c r="U4528" s="155" t="s">
        <v>206</v>
      </c>
      <c r="V4528" s="234" t="s">
        <v>5995</v>
      </c>
      <c r="W4528" s="85" t="s">
        <v>558</v>
      </c>
      <c r="X4528" s="82" t="s">
        <v>5769</v>
      </c>
      <c r="Y4528" s="83">
        <v>0.5</v>
      </c>
      <c r="Z4528" s="83">
        <v>1</v>
      </c>
      <c r="AA4528" s="83">
        <v>7</v>
      </c>
      <c r="AB4528" s="256">
        <v>3.5</v>
      </c>
      <c r="AC4528" s="256" t="s">
        <v>5387</v>
      </c>
      <c r="AD4528" s="81" t="s">
        <v>5996</v>
      </c>
      <c r="AE4528" s="81" t="s">
        <v>5997</v>
      </c>
      <c r="AF4528" s="81" t="s">
        <v>5998</v>
      </c>
      <c r="AG4528" s="83" t="s">
        <v>5999</v>
      </c>
    </row>
    <row r="4529" spans="1:33" ht="157.5" x14ac:dyDescent="0.45">
      <c r="A4529" s="152">
        <v>4522</v>
      </c>
      <c r="B4529" s="160">
        <v>46015</v>
      </c>
      <c r="C4529" s="83" t="s">
        <v>66</v>
      </c>
      <c r="D4529" s="81" t="s">
        <v>6757</v>
      </c>
      <c r="E4529" s="154" t="s">
        <v>3710</v>
      </c>
      <c r="F4529" s="154" t="s">
        <v>6000</v>
      </c>
      <c r="G4529" s="83" t="s">
        <v>5987</v>
      </c>
      <c r="H4529" s="83" t="s">
        <v>6001</v>
      </c>
      <c r="I4529" s="83" t="s">
        <v>6002</v>
      </c>
      <c r="J4529" s="83" t="s">
        <v>5990</v>
      </c>
      <c r="K4529" s="83" t="s">
        <v>5991</v>
      </c>
      <c r="L4529" s="84" t="s">
        <v>6202</v>
      </c>
      <c r="M4529" s="84" t="s">
        <v>208</v>
      </c>
      <c r="N4529" s="83">
        <v>3</v>
      </c>
      <c r="O4529" s="83">
        <v>6</v>
      </c>
      <c r="P4529" s="83">
        <v>15</v>
      </c>
      <c r="Q4529" s="257">
        <v>270</v>
      </c>
      <c r="R4529" s="256" t="s">
        <v>5538</v>
      </c>
      <c r="S4529" s="84" t="s">
        <v>6003</v>
      </c>
      <c r="T4529" s="83" t="s">
        <v>5994</v>
      </c>
      <c r="U4529" s="155" t="s">
        <v>206</v>
      </c>
      <c r="V4529" s="234" t="s">
        <v>5995</v>
      </c>
      <c r="W4529" s="85" t="s">
        <v>558</v>
      </c>
      <c r="X4529" s="82" t="s">
        <v>5769</v>
      </c>
      <c r="Y4529" s="83">
        <v>0.5</v>
      </c>
      <c r="Z4529" s="83">
        <v>1</v>
      </c>
      <c r="AA4529" s="83">
        <v>7</v>
      </c>
      <c r="AB4529" s="256">
        <v>3.5</v>
      </c>
      <c r="AC4529" s="256" t="s">
        <v>5387</v>
      </c>
      <c r="AD4529" s="81" t="s">
        <v>5996</v>
      </c>
      <c r="AE4529" s="81" t="s">
        <v>5997</v>
      </c>
      <c r="AF4529" s="81" t="s">
        <v>5998</v>
      </c>
      <c r="AG4529" s="83" t="s">
        <v>5999</v>
      </c>
    </row>
    <row r="4530" spans="1:33" ht="157.5" x14ac:dyDescent="0.45">
      <c r="A4530" s="152">
        <v>4523</v>
      </c>
      <c r="B4530" s="160">
        <v>46015</v>
      </c>
      <c r="C4530" s="83" t="s">
        <v>66</v>
      </c>
      <c r="D4530" s="81" t="s">
        <v>6757</v>
      </c>
      <c r="E4530" s="154" t="s">
        <v>3710</v>
      </c>
      <c r="F4530" s="154" t="s">
        <v>6000</v>
      </c>
      <c r="G4530" s="83" t="s">
        <v>5987</v>
      </c>
      <c r="H4530" s="83" t="s">
        <v>6060</v>
      </c>
      <c r="I4530" s="83" t="s">
        <v>6061</v>
      </c>
      <c r="J4530" s="83" t="s">
        <v>6062</v>
      </c>
      <c r="K4530" s="83" t="s">
        <v>5991</v>
      </c>
      <c r="L4530" s="84" t="s">
        <v>6203</v>
      </c>
      <c r="M4530" s="84" t="s">
        <v>208</v>
      </c>
      <c r="N4530" s="83">
        <v>3</v>
      </c>
      <c r="O4530" s="83">
        <v>6</v>
      </c>
      <c r="P4530" s="83">
        <v>15</v>
      </c>
      <c r="Q4530" s="257">
        <v>270</v>
      </c>
      <c r="R4530" s="256" t="s">
        <v>5538</v>
      </c>
      <c r="S4530" s="84" t="s">
        <v>6063</v>
      </c>
      <c r="T4530" s="83" t="s">
        <v>5994</v>
      </c>
      <c r="U4530" s="155" t="s">
        <v>206</v>
      </c>
      <c r="V4530" s="234" t="s">
        <v>5995</v>
      </c>
      <c r="W4530" s="85" t="s">
        <v>558</v>
      </c>
      <c r="X4530" s="82" t="s">
        <v>5769</v>
      </c>
      <c r="Y4530" s="83">
        <v>0.5</v>
      </c>
      <c r="Z4530" s="83">
        <v>1</v>
      </c>
      <c r="AA4530" s="83">
        <v>7</v>
      </c>
      <c r="AB4530" s="256">
        <v>3.5</v>
      </c>
      <c r="AC4530" s="256" t="s">
        <v>5387</v>
      </c>
      <c r="AD4530" s="81" t="s">
        <v>5996</v>
      </c>
      <c r="AE4530" s="81" t="s">
        <v>5997</v>
      </c>
      <c r="AF4530" s="81" t="s">
        <v>5998</v>
      </c>
      <c r="AG4530" s="83" t="s">
        <v>5999</v>
      </c>
    </row>
    <row r="4531" spans="1:33" ht="157.5" x14ac:dyDescent="0.45">
      <c r="A4531" s="152">
        <v>4524</v>
      </c>
      <c r="B4531" s="160">
        <v>46015</v>
      </c>
      <c r="C4531" s="83" t="s">
        <v>66</v>
      </c>
      <c r="D4531" s="81" t="s">
        <v>6757</v>
      </c>
      <c r="E4531" s="154" t="s">
        <v>3710</v>
      </c>
      <c r="F4531" s="154" t="s">
        <v>6000</v>
      </c>
      <c r="G4531" s="83" t="s">
        <v>5987</v>
      </c>
      <c r="H4531" s="83" t="s">
        <v>6012</v>
      </c>
      <c r="I4531" s="83" t="s">
        <v>6013</v>
      </c>
      <c r="J4531" s="83" t="s">
        <v>5990</v>
      </c>
      <c r="K4531" s="83" t="s">
        <v>5991</v>
      </c>
      <c r="L4531" s="84" t="s">
        <v>6204</v>
      </c>
      <c r="M4531" s="84" t="s">
        <v>208</v>
      </c>
      <c r="N4531" s="83">
        <v>3</v>
      </c>
      <c r="O4531" s="83">
        <v>6</v>
      </c>
      <c r="P4531" s="83">
        <v>15</v>
      </c>
      <c r="Q4531" s="257">
        <v>270</v>
      </c>
      <c r="R4531" s="256" t="s">
        <v>5538</v>
      </c>
      <c r="S4531" s="84" t="s">
        <v>6016</v>
      </c>
      <c r="T4531" s="83" t="s">
        <v>5994</v>
      </c>
      <c r="U4531" s="155" t="s">
        <v>206</v>
      </c>
      <c r="V4531" s="234" t="s">
        <v>5995</v>
      </c>
      <c r="W4531" s="85" t="s">
        <v>558</v>
      </c>
      <c r="X4531" s="82" t="s">
        <v>5769</v>
      </c>
      <c r="Y4531" s="83">
        <v>0.5</v>
      </c>
      <c r="Z4531" s="83">
        <v>1</v>
      </c>
      <c r="AA4531" s="83">
        <v>7</v>
      </c>
      <c r="AB4531" s="256">
        <v>3.5</v>
      </c>
      <c r="AC4531" s="256" t="s">
        <v>5387</v>
      </c>
      <c r="AD4531" s="81" t="s">
        <v>5996</v>
      </c>
      <c r="AE4531" s="81" t="s">
        <v>5997</v>
      </c>
      <c r="AF4531" s="81" t="s">
        <v>5998</v>
      </c>
      <c r="AG4531" s="83" t="s">
        <v>5999</v>
      </c>
    </row>
    <row r="4532" spans="1:33" ht="157.5" x14ac:dyDescent="0.45">
      <c r="A4532" s="152">
        <v>4525</v>
      </c>
      <c r="B4532" s="160">
        <v>46015</v>
      </c>
      <c r="C4532" s="83" t="s">
        <v>66</v>
      </c>
      <c r="D4532" s="81" t="s">
        <v>6757</v>
      </c>
      <c r="E4532" s="154" t="s">
        <v>3710</v>
      </c>
      <c r="F4532" s="154" t="s">
        <v>6037</v>
      </c>
      <c r="G4532" s="83" t="s">
        <v>6031</v>
      </c>
      <c r="H4532" s="83" t="s">
        <v>6012</v>
      </c>
      <c r="I4532" s="83" t="s">
        <v>6013</v>
      </c>
      <c r="J4532" s="83" t="s">
        <v>6018</v>
      </c>
      <c r="K4532" s="83" t="s">
        <v>5991</v>
      </c>
      <c r="L4532" s="84" t="s">
        <v>6205</v>
      </c>
      <c r="M4532" s="84" t="s">
        <v>208</v>
      </c>
      <c r="N4532" s="83">
        <v>3</v>
      </c>
      <c r="O4532" s="83">
        <v>3</v>
      </c>
      <c r="P4532" s="83">
        <v>15</v>
      </c>
      <c r="Q4532" s="257">
        <v>135</v>
      </c>
      <c r="R4532" s="256" t="s">
        <v>5526</v>
      </c>
      <c r="S4532" s="84" t="s">
        <v>6016</v>
      </c>
      <c r="T4532" s="83" t="s">
        <v>5994</v>
      </c>
      <c r="U4532" s="155" t="s">
        <v>206</v>
      </c>
      <c r="V4532" s="234" t="s">
        <v>5995</v>
      </c>
      <c r="W4532" s="85" t="s">
        <v>558</v>
      </c>
      <c r="X4532" s="82" t="s">
        <v>5769</v>
      </c>
      <c r="Y4532" s="83">
        <v>0.5</v>
      </c>
      <c r="Z4532" s="83">
        <v>1</v>
      </c>
      <c r="AA4532" s="83">
        <v>7</v>
      </c>
      <c r="AB4532" s="256">
        <v>3.5</v>
      </c>
      <c r="AC4532" s="256" t="s">
        <v>5387</v>
      </c>
      <c r="AD4532" s="81" t="s">
        <v>5996</v>
      </c>
      <c r="AE4532" s="81" t="s">
        <v>5997</v>
      </c>
      <c r="AF4532" s="81" t="s">
        <v>5998</v>
      </c>
      <c r="AG4532" s="83" t="s">
        <v>6019</v>
      </c>
    </row>
    <row r="4533" spans="1:33" ht="192.5" x14ac:dyDescent="0.45">
      <c r="A4533" s="152">
        <v>4526</v>
      </c>
      <c r="B4533" s="160">
        <v>46015</v>
      </c>
      <c r="C4533" s="81" t="s">
        <v>66</v>
      </c>
      <c r="D4533" s="81" t="s">
        <v>6755</v>
      </c>
      <c r="E4533" s="154" t="s">
        <v>3710</v>
      </c>
      <c r="F4533" s="154" t="s">
        <v>6010</v>
      </c>
      <c r="G4533" s="83" t="s">
        <v>6011</v>
      </c>
      <c r="H4533" s="83" t="s">
        <v>6006</v>
      </c>
      <c r="I4533" s="83" t="s">
        <v>6007</v>
      </c>
      <c r="J4533" s="83" t="s">
        <v>6014</v>
      </c>
      <c r="K4533" s="83" t="s">
        <v>5991</v>
      </c>
      <c r="L4533" s="84" t="s">
        <v>6206</v>
      </c>
      <c r="M4533" s="84" t="s">
        <v>208</v>
      </c>
      <c r="N4533" s="83">
        <v>3</v>
      </c>
      <c r="O4533" s="83">
        <v>3</v>
      </c>
      <c r="P4533" s="83">
        <v>40</v>
      </c>
      <c r="Q4533" s="257">
        <v>360</v>
      </c>
      <c r="R4533" s="256" t="s">
        <v>5538</v>
      </c>
      <c r="S4533" s="84" t="s">
        <v>6009</v>
      </c>
      <c r="T4533" s="83" t="s">
        <v>5994</v>
      </c>
      <c r="U4533" s="155" t="s">
        <v>206</v>
      </c>
      <c r="V4533" s="234" t="s">
        <v>5995</v>
      </c>
      <c r="W4533" s="85" t="s">
        <v>558</v>
      </c>
      <c r="X4533" s="82" t="s">
        <v>5769</v>
      </c>
      <c r="Y4533" s="83">
        <v>0.5</v>
      </c>
      <c r="Z4533" s="83">
        <v>1</v>
      </c>
      <c r="AA4533" s="83">
        <v>7</v>
      </c>
      <c r="AB4533" s="256">
        <v>3.5</v>
      </c>
      <c r="AC4533" s="256" t="s">
        <v>5387</v>
      </c>
      <c r="AD4533" s="81" t="s">
        <v>5996</v>
      </c>
      <c r="AE4533" s="81" t="s">
        <v>5997</v>
      </c>
      <c r="AF4533" s="81" t="s">
        <v>5998</v>
      </c>
      <c r="AG4533" s="83" t="s">
        <v>5773</v>
      </c>
    </row>
    <row r="4534" spans="1:33" ht="192.5" x14ac:dyDescent="0.45">
      <c r="A4534" s="152">
        <v>4527</v>
      </c>
      <c r="B4534" s="160">
        <v>46015</v>
      </c>
      <c r="C4534" s="83" t="s">
        <v>72</v>
      </c>
      <c r="D4534" s="81" t="s">
        <v>155</v>
      </c>
      <c r="E4534" s="154" t="s">
        <v>3710</v>
      </c>
      <c r="F4534" s="154" t="s">
        <v>6010</v>
      </c>
      <c r="G4534" s="83" t="s">
        <v>6011</v>
      </c>
      <c r="H4534" s="83" t="s">
        <v>6032</v>
      </c>
      <c r="I4534" s="83" t="s">
        <v>6033</v>
      </c>
      <c r="J4534" s="83" t="s">
        <v>6034</v>
      </c>
      <c r="K4534" s="83" t="s">
        <v>5991</v>
      </c>
      <c r="L4534" s="84" t="s">
        <v>6206</v>
      </c>
      <c r="M4534" s="84" t="s">
        <v>208</v>
      </c>
      <c r="N4534" s="83">
        <v>3</v>
      </c>
      <c r="O4534" s="83">
        <v>6</v>
      </c>
      <c r="P4534" s="83">
        <v>15</v>
      </c>
      <c r="Q4534" s="257">
        <v>270</v>
      </c>
      <c r="R4534" s="256" t="s">
        <v>5538</v>
      </c>
      <c r="S4534" s="84" t="s">
        <v>6035</v>
      </c>
      <c r="T4534" s="83" t="s">
        <v>5994</v>
      </c>
      <c r="U4534" s="155" t="s">
        <v>206</v>
      </c>
      <c r="V4534" s="234" t="s">
        <v>5995</v>
      </c>
      <c r="W4534" s="85" t="s">
        <v>558</v>
      </c>
      <c r="X4534" s="82" t="s">
        <v>5769</v>
      </c>
      <c r="Y4534" s="83">
        <v>0.5</v>
      </c>
      <c r="Z4534" s="83">
        <v>1</v>
      </c>
      <c r="AA4534" s="83">
        <v>7</v>
      </c>
      <c r="AB4534" s="256">
        <v>3.5</v>
      </c>
      <c r="AC4534" s="256" t="s">
        <v>5387</v>
      </c>
      <c r="AD4534" s="81" t="s">
        <v>5996</v>
      </c>
      <c r="AE4534" s="81" t="s">
        <v>5997</v>
      </c>
      <c r="AF4534" s="81" t="s">
        <v>5998</v>
      </c>
      <c r="AG4534" s="83" t="s">
        <v>5999</v>
      </c>
    </row>
    <row r="4535" spans="1:33" ht="157.5" x14ac:dyDescent="0.45">
      <c r="A4535" s="152">
        <v>4528</v>
      </c>
      <c r="B4535" s="160">
        <v>46015</v>
      </c>
      <c r="C4535" s="83" t="s">
        <v>66</v>
      </c>
      <c r="D4535" s="81" t="s">
        <v>6757</v>
      </c>
      <c r="E4535" s="154" t="s">
        <v>3710</v>
      </c>
      <c r="F4535" s="154" t="s">
        <v>6000</v>
      </c>
      <c r="G4535" s="83" t="s">
        <v>5987</v>
      </c>
      <c r="H4535" s="83" t="s">
        <v>6001</v>
      </c>
      <c r="I4535" s="83" t="s">
        <v>6002</v>
      </c>
      <c r="J4535" s="83" t="s">
        <v>5990</v>
      </c>
      <c r="K4535" s="83" t="s">
        <v>5991</v>
      </c>
      <c r="L4535" s="84" t="s">
        <v>6207</v>
      </c>
      <c r="M4535" s="84" t="s">
        <v>208</v>
      </c>
      <c r="N4535" s="83">
        <v>3</v>
      </c>
      <c r="O4535" s="83">
        <v>6</v>
      </c>
      <c r="P4535" s="83">
        <v>15</v>
      </c>
      <c r="Q4535" s="257">
        <v>270</v>
      </c>
      <c r="R4535" s="256" t="s">
        <v>5538</v>
      </c>
      <c r="S4535" s="84" t="s">
        <v>6003</v>
      </c>
      <c r="T4535" s="83" t="s">
        <v>5994</v>
      </c>
      <c r="U4535" s="155" t="s">
        <v>206</v>
      </c>
      <c r="V4535" s="234" t="s">
        <v>5995</v>
      </c>
      <c r="W4535" s="85" t="s">
        <v>558</v>
      </c>
      <c r="X4535" s="82" t="s">
        <v>5769</v>
      </c>
      <c r="Y4535" s="83">
        <v>0.5</v>
      </c>
      <c r="Z4535" s="83">
        <v>1</v>
      </c>
      <c r="AA4535" s="83">
        <v>7</v>
      </c>
      <c r="AB4535" s="256">
        <v>3.5</v>
      </c>
      <c r="AC4535" s="256" t="s">
        <v>5387</v>
      </c>
      <c r="AD4535" s="81" t="s">
        <v>5996</v>
      </c>
      <c r="AE4535" s="81" t="s">
        <v>5997</v>
      </c>
      <c r="AF4535" s="81" t="s">
        <v>5998</v>
      </c>
      <c r="AG4535" s="83" t="s">
        <v>5999</v>
      </c>
    </row>
    <row r="4536" spans="1:33" ht="157.5" x14ac:dyDescent="0.45">
      <c r="A4536" s="152">
        <v>4529</v>
      </c>
      <c r="B4536" s="160">
        <v>46015</v>
      </c>
      <c r="C4536" s="83" t="s">
        <v>66</v>
      </c>
      <c r="D4536" s="81" t="s">
        <v>6757</v>
      </c>
      <c r="E4536" s="154" t="s">
        <v>3710</v>
      </c>
      <c r="F4536" s="154" t="s">
        <v>6037</v>
      </c>
      <c r="G4536" s="83" t="s">
        <v>6031</v>
      </c>
      <c r="H4536" s="83" t="s">
        <v>6043</v>
      </c>
      <c r="I4536" s="83" t="s">
        <v>6044</v>
      </c>
      <c r="J4536" s="83" t="s">
        <v>6018</v>
      </c>
      <c r="K4536" s="83" t="s">
        <v>5991</v>
      </c>
      <c r="L4536" s="84" t="s">
        <v>6208</v>
      </c>
      <c r="M4536" s="84" t="s">
        <v>208</v>
      </c>
      <c r="N4536" s="83">
        <v>3</v>
      </c>
      <c r="O4536" s="83">
        <v>3</v>
      </c>
      <c r="P4536" s="83">
        <v>15</v>
      </c>
      <c r="Q4536" s="257">
        <v>135</v>
      </c>
      <c r="R4536" s="256" t="s">
        <v>5526</v>
      </c>
      <c r="S4536" s="84" t="s">
        <v>6045</v>
      </c>
      <c r="T4536" s="83" t="s">
        <v>5994</v>
      </c>
      <c r="U4536" s="155" t="s">
        <v>206</v>
      </c>
      <c r="V4536" s="234" t="s">
        <v>5995</v>
      </c>
      <c r="W4536" s="85" t="s">
        <v>558</v>
      </c>
      <c r="X4536" s="82" t="s">
        <v>5769</v>
      </c>
      <c r="Y4536" s="83">
        <v>0.5</v>
      </c>
      <c r="Z4536" s="83">
        <v>1</v>
      </c>
      <c r="AA4536" s="83">
        <v>7</v>
      </c>
      <c r="AB4536" s="256">
        <v>3.5</v>
      </c>
      <c r="AC4536" s="256" t="s">
        <v>5387</v>
      </c>
      <c r="AD4536" s="81" t="s">
        <v>5996</v>
      </c>
      <c r="AE4536" s="81" t="s">
        <v>5997</v>
      </c>
      <c r="AF4536" s="81" t="s">
        <v>5998</v>
      </c>
      <c r="AG4536" s="83" t="s">
        <v>6019</v>
      </c>
    </row>
    <row r="4537" spans="1:33" ht="157.5" x14ac:dyDescent="0.45">
      <c r="A4537" s="152">
        <v>4530</v>
      </c>
      <c r="B4537" s="160">
        <v>46015</v>
      </c>
      <c r="C4537" s="83" t="s">
        <v>72</v>
      </c>
      <c r="D4537" s="81" t="s">
        <v>155</v>
      </c>
      <c r="E4537" s="154" t="s">
        <v>3710</v>
      </c>
      <c r="F4537" s="154" t="s">
        <v>6030</v>
      </c>
      <c r="G4537" s="83" t="s">
        <v>6005</v>
      </c>
      <c r="H4537" s="83" t="s">
        <v>6006</v>
      </c>
      <c r="I4537" s="83" t="s">
        <v>6007</v>
      </c>
      <c r="J4537" s="83" t="s">
        <v>6008</v>
      </c>
      <c r="K4537" s="83" t="s">
        <v>5991</v>
      </c>
      <c r="L4537" s="84" t="s">
        <v>6209</v>
      </c>
      <c r="M4537" s="84" t="s">
        <v>208</v>
      </c>
      <c r="N4537" s="83">
        <v>3</v>
      </c>
      <c r="O4537" s="83">
        <v>6</v>
      </c>
      <c r="P4537" s="83">
        <v>15</v>
      </c>
      <c r="Q4537" s="257">
        <v>270</v>
      </c>
      <c r="R4537" s="256" t="s">
        <v>5538</v>
      </c>
      <c r="S4537" s="84" t="s">
        <v>6009</v>
      </c>
      <c r="T4537" s="83" t="s">
        <v>5994</v>
      </c>
      <c r="U4537" s="155" t="s">
        <v>206</v>
      </c>
      <c r="V4537" s="234" t="s">
        <v>5995</v>
      </c>
      <c r="W4537" s="85" t="s">
        <v>558</v>
      </c>
      <c r="X4537" s="82" t="s">
        <v>5769</v>
      </c>
      <c r="Y4537" s="83">
        <v>0.5</v>
      </c>
      <c r="Z4537" s="83">
        <v>1</v>
      </c>
      <c r="AA4537" s="83">
        <v>7</v>
      </c>
      <c r="AB4537" s="256">
        <v>3.5</v>
      </c>
      <c r="AC4537" s="256" t="s">
        <v>5387</v>
      </c>
      <c r="AD4537" s="81" t="s">
        <v>5996</v>
      </c>
      <c r="AE4537" s="81" t="s">
        <v>5997</v>
      </c>
      <c r="AF4537" s="81" t="s">
        <v>5998</v>
      </c>
      <c r="AG4537" s="83" t="s">
        <v>5999</v>
      </c>
    </row>
    <row r="4538" spans="1:33" ht="157.5" x14ac:dyDescent="0.45">
      <c r="A4538" s="152">
        <v>4531</v>
      </c>
      <c r="B4538" s="160">
        <v>46015</v>
      </c>
      <c r="C4538" s="81" t="s">
        <v>66</v>
      </c>
      <c r="D4538" s="81" t="s">
        <v>6755</v>
      </c>
      <c r="E4538" s="154" t="s">
        <v>3710</v>
      </c>
      <c r="F4538" s="154" t="s">
        <v>6030</v>
      </c>
      <c r="G4538" s="83" t="s">
        <v>6011</v>
      </c>
      <c r="H4538" s="83" t="s">
        <v>6006</v>
      </c>
      <c r="I4538" s="83" t="s">
        <v>6007</v>
      </c>
      <c r="J4538" s="83" t="s">
        <v>6014</v>
      </c>
      <c r="K4538" s="83" t="s">
        <v>5991</v>
      </c>
      <c r="L4538" s="84" t="s">
        <v>6210</v>
      </c>
      <c r="M4538" s="84" t="s">
        <v>208</v>
      </c>
      <c r="N4538" s="83">
        <v>3</v>
      </c>
      <c r="O4538" s="83">
        <v>3</v>
      </c>
      <c r="P4538" s="83">
        <v>40</v>
      </c>
      <c r="Q4538" s="257">
        <v>360</v>
      </c>
      <c r="R4538" s="256" t="s">
        <v>5538</v>
      </c>
      <c r="S4538" s="84" t="s">
        <v>6009</v>
      </c>
      <c r="T4538" s="83" t="s">
        <v>5994</v>
      </c>
      <c r="U4538" s="155" t="s">
        <v>206</v>
      </c>
      <c r="V4538" s="234" t="s">
        <v>5995</v>
      </c>
      <c r="W4538" s="85" t="s">
        <v>558</v>
      </c>
      <c r="X4538" s="82" t="s">
        <v>5769</v>
      </c>
      <c r="Y4538" s="83">
        <v>0.5</v>
      </c>
      <c r="Z4538" s="83">
        <v>1</v>
      </c>
      <c r="AA4538" s="83">
        <v>7</v>
      </c>
      <c r="AB4538" s="256">
        <v>3.5</v>
      </c>
      <c r="AC4538" s="256" t="s">
        <v>5387</v>
      </c>
      <c r="AD4538" s="81" t="s">
        <v>5996</v>
      </c>
      <c r="AE4538" s="81" t="s">
        <v>5997</v>
      </c>
      <c r="AF4538" s="81" t="s">
        <v>5998</v>
      </c>
      <c r="AG4538" s="83" t="s">
        <v>5773</v>
      </c>
    </row>
    <row r="4539" spans="1:33" ht="157.5" x14ac:dyDescent="0.45">
      <c r="A4539" s="152">
        <v>4532</v>
      </c>
      <c r="B4539" s="160">
        <v>46015</v>
      </c>
      <c r="C4539" s="83" t="s">
        <v>72</v>
      </c>
      <c r="D4539" s="81" t="s">
        <v>155</v>
      </c>
      <c r="E4539" s="154" t="s">
        <v>3710</v>
      </c>
      <c r="F4539" s="154" t="s">
        <v>6059</v>
      </c>
      <c r="G4539" s="83" t="s">
        <v>6005</v>
      </c>
      <c r="H4539" s="83" t="s">
        <v>6006</v>
      </c>
      <c r="I4539" s="83" t="s">
        <v>6007</v>
      </c>
      <c r="J4539" s="83" t="s">
        <v>6008</v>
      </c>
      <c r="K4539" s="83" t="s">
        <v>5991</v>
      </c>
      <c r="L4539" s="84" t="s">
        <v>6211</v>
      </c>
      <c r="M4539" s="84" t="s">
        <v>208</v>
      </c>
      <c r="N4539" s="83">
        <v>3</v>
      </c>
      <c r="O4539" s="83">
        <v>6</v>
      </c>
      <c r="P4539" s="83">
        <v>15</v>
      </c>
      <c r="Q4539" s="257">
        <v>270</v>
      </c>
      <c r="R4539" s="256" t="s">
        <v>5538</v>
      </c>
      <c r="S4539" s="84" t="s">
        <v>6009</v>
      </c>
      <c r="T4539" s="83" t="s">
        <v>5994</v>
      </c>
      <c r="U4539" s="155" t="s">
        <v>206</v>
      </c>
      <c r="V4539" s="234" t="s">
        <v>5995</v>
      </c>
      <c r="W4539" s="85" t="s">
        <v>558</v>
      </c>
      <c r="X4539" s="82" t="s">
        <v>5769</v>
      </c>
      <c r="Y4539" s="83">
        <v>0.5</v>
      </c>
      <c r="Z4539" s="83">
        <v>1</v>
      </c>
      <c r="AA4539" s="83">
        <v>7</v>
      </c>
      <c r="AB4539" s="256">
        <v>3.5</v>
      </c>
      <c r="AC4539" s="256" t="s">
        <v>5387</v>
      </c>
      <c r="AD4539" s="81" t="s">
        <v>5996</v>
      </c>
      <c r="AE4539" s="81" t="s">
        <v>5997</v>
      </c>
      <c r="AF4539" s="81" t="s">
        <v>5998</v>
      </c>
      <c r="AG4539" s="83" t="s">
        <v>5999</v>
      </c>
    </row>
    <row r="4540" spans="1:33" ht="157.5" x14ac:dyDescent="0.45">
      <c r="A4540" s="152">
        <v>4533</v>
      </c>
      <c r="B4540" s="160">
        <v>46015</v>
      </c>
      <c r="C4540" s="81" t="s">
        <v>66</v>
      </c>
      <c r="D4540" s="81" t="s">
        <v>6755</v>
      </c>
      <c r="E4540" s="154" t="s">
        <v>3710</v>
      </c>
      <c r="F4540" s="154" t="s">
        <v>6059</v>
      </c>
      <c r="G4540" s="83" t="s">
        <v>6038</v>
      </c>
      <c r="H4540" s="83" t="s">
        <v>6069</v>
      </c>
      <c r="I4540" s="83" t="s">
        <v>5630</v>
      </c>
      <c r="J4540" s="83" t="s">
        <v>6039</v>
      </c>
      <c r="K4540" s="83" t="s">
        <v>5991</v>
      </c>
      <c r="L4540" s="84" t="s">
        <v>6212</v>
      </c>
      <c r="M4540" s="84" t="s">
        <v>208</v>
      </c>
      <c r="N4540" s="83">
        <v>3</v>
      </c>
      <c r="O4540" s="83">
        <v>3</v>
      </c>
      <c r="P4540" s="83">
        <v>40</v>
      </c>
      <c r="Q4540" s="257">
        <v>360</v>
      </c>
      <c r="R4540" s="256" t="s">
        <v>5538</v>
      </c>
      <c r="S4540" s="84" t="s">
        <v>6070</v>
      </c>
      <c r="T4540" s="83" t="s">
        <v>5994</v>
      </c>
      <c r="U4540" s="155" t="s">
        <v>206</v>
      </c>
      <c r="V4540" s="234" t="s">
        <v>5995</v>
      </c>
      <c r="W4540" s="85" t="s">
        <v>558</v>
      </c>
      <c r="X4540" s="82" t="s">
        <v>5769</v>
      </c>
      <c r="Y4540" s="83">
        <v>0.5</v>
      </c>
      <c r="Z4540" s="83">
        <v>1</v>
      </c>
      <c r="AA4540" s="83">
        <v>7</v>
      </c>
      <c r="AB4540" s="256">
        <v>3.5</v>
      </c>
      <c r="AC4540" s="256" t="s">
        <v>5387</v>
      </c>
      <c r="AD4540" s="81" t="s">
        <v>5996</v>
      </c>
      <c r="AE4540" s="81" t="s">
        <v>5997</v>
      </c>
      <c r="AF4540" s="81" t="s">
        <v>5998</v>
      </c>
      <c r="AG4540" s="83" t="s">
        <v>6040</v>
      </c>
    </row>
    <row r="4541" spans="1:33" ht="157.5" x14ac:dyDescent="0.45">
      <c r="A4541" s="152">
        <v>4534</v>
      </c>
      <c r="B4541" s="160">
        <v>46015</v>
      </c>
      <c r="C4541" s="83" t="s">
        <v>66</v>
      </c>
      <c r="D4541" s="81" t="s">
        <v>6757</v>
      </c>
      <c r="E4541" s="154" t="s">
        <v>3710</v>
      </c>
      <c r="F4541" s="154" t="s">
        <v>6000</v>
      </c>
      <c r="G4541" s="83" t="s">
        <v>5987</v>
      </c>
      <c r="H4541" s="83" t="s">
        <v>6001</v>
      </c>
      <c r="I4541" s="83" t="s">
        <v>6002</v>
      </c>
      <c r="J4541" s="83" t="s">
        <v>5990</v>
      </c>
      <c r="K4541" s="83" t="s">
        <v>5991</v>
      </c>
      <c r="L4541" s="84" t="s">
        <v>6213</v>
      </c>
      <c r="M4541" s="84" t="s">
        <v>208</v>
      </c>
      <c r="N4541" s="83">
        <v>3</v>
      </c>
      <c r="O4541" s="83">
        <v>6</v>
      </c>
      <c r="P4541" s="83">
        <v>15</v>
      </c>
      <c r="Q4541" s="257">
        <v>270</v>
      </c>
      <c r="R4541" s="256" t="s">
        <v>5538</v>
      </c>
      <c r="S4541" s="84" t="s">
        <v>6003</v>
      </c>
      <c r="T4541" s="83" t="s">
        <v>5994</v>
      </c>
      <c r="U4541" s="155" t="s">
        <v>206</v>
      </c>
      <c r="V4541" s="234" t="s">
        <v>5995</v>
      </c>
      <c r="W4541" s="85" t="s">
        <v>558</v>
      </c>
      <c r="X4541" s="82" t="s">
        <v>5769</v>
      </c>
      <c r="Y4541" s="83">
        <v>0.5</v>
      </c>
      <c r="Z4541" s="83">
        <v>1</v>
      </c>
      <c r="AA4541" s="83">
        <v>7</v>
      </c>
      <c r="AB4541" s="256">
        <v>3.5</v>
      </c>
      <c r="AC4541" s="256" t="s">
        <v>5387</v>
      </c>
      <c r="AD4541" s="81" t="s">
        <v>5996</v>
      </c>
      <c r="AE4541" s="81" t="s">
        <v>5997</v>
      </c>
      <c r="AF4541" s="81" t="s">
        <v>5998</v>
      </c>
      <c r="AG4541" s="83" t="s">
        <v>5999</v>
      </c>
    </row>
    <row r="4542" spans="1:33" ht="157.5" x14ac:dyDescent="0.45">
      <c r="A4542" s="152">
        <v>4535</v>
      </c>
      <c r="B4542" s="160">
        <v>46015</v>
      </c>
      <c r="C4542" s="83" t="s">
        <v>66</v>
      </c>
      <c r="D4542" s="81" t="s">
        <v>6757</v>
      </c>
      <c r="E4542" s="154" t="s">
        <v>3710</v>
      </c>
      <c r="F4542" s="154" t="s">
        <v>6000</v>
      </c>
      <c r="G4542" s="83" t="s">
        <v>5987</v>
      </c>
      <c r="H4542" s="83" t="s">
        <v>6060</v>
      </c>
      <c r="I4542" s="83" t="s">
        <v>6061</v>
      </c>
      <c r="J4542" s="83" t="s">
        <v>6062</v>
      </c>
      <c r="K4542" s="83" t="s">
        <v>5991</v>
      </c>
      <c r="L4542" s="84" t="s">
        <v>6214</v>
      </c>
      <c r="M4542" s="84" t="s">
        <v>208</v>
      </c>
      <c r="N4542" s="83">
        <v>3</v>
      </c>
      <c r="O4542" s="83">
        <v>6</v>
      </c>
      <c r="P4542" s="83">
        <v>15</v>
      </c>
      <c r="Q4542" s="257">
        <v>270</v>
      </c>
      <c r="R4542" s="256" t="s">
        <v>5538</v>
      </c>
      <c r="S4542" s="84" t="s">
        <v>6063</v>
      </c>
      <c r="T4542" s="83" t="s">
        <v>5994</v>
      </c>
      <c r="U4542" s="155" t="s">
        <v>206</v>
      </c>
      <c r="V4542" s="234" t="s">
        <v>5995</v>
      </c>
      <c r="W4542" s="85" t="s">
        <v>558</v>
      </c>
      <c r="X4542" s="82" t="s">
        <v>5769</v>
      </c>
      <c r="Y4542" s="83">
        <v>0.5</v>
      </c>
      <c r="Z4542" s="83">
        <v>1</v>
      </c>
      <c r="AA4542" s="83">
        <v>7</v>
      </c>
      <c r="AB4542" s="256">
        <v>3.5</v>
      </c>
      <c r="AC4542" s="256" t="s">
        <v>5387</v>
      </c>
      <c r="AD4542" s="81" t="s">
        <v>5996</v>
      </c>
      <c r="AE4542" s="81" t="s">
        <v>5997</v>
      </c>
      <c r="AF4542" s="81" t="s">
        <v>5998</v>
      </c>
      <c r="AG4542" s="83" t="s">
        <v>5999</v>
      </c>
    </row>
    <row r="4543" spans="1:33" ht="157.5" x14ac:dyDescent="0.45">
      <c r="A4543" s="152">
        <v>4536</v>
      </c>
      <c r="B4543" s="160">
        <v>46015</v>
      </c>
      <c r="C4543" s="83" t="s">
        <v>66</v>
      </c>
      <c r="D4543" s="81" t="s">
        <v>6757</v>
      </c>
      <c r="E4543" s="154" t="s">
        <v>3710</v>
      </c>
      <c r="F4543" s="154" t="s">
        <v>3710</v>
      </c>
      <c r="G4543" s="83" t="s">
        <v>6017</v>
      </c>
      <c r="H4543" s="83" t="s">
        <v>6012</v>
      </c>
      <c r="I4543" s="83" t="s">
        <v>6013</v>
      </c>
      <c r="J4543" s="83" t="s">
        <v>6018</v>
      </c>
      <c r="K4543" s="83" t="s">
        <v>5991</v>
      </c>
      <c r="L4543" s="84" t="s">
        <v>6188</v>
      </c>
      <c r="M4543" s="84" t="s">
        <v>208</v>
      </c>
      <c r="N4543" s="83">
        <v>3</v>
      </c>
      <c r="O4543" s="83">
        <v>3</v>
      </c>
      <c r="P4543" s="83">
        <v>7</v>
      </c>
      <c r="Q4543" s="257">
        <v>63</v>
      </c>
      <c r="R4543" s="256" t="s">
        <v>5516</v>
      </c>
      <c r="S4543" s="84" t="s">
        <v>6016</v>
      </c>
      <c r="T4543" s="83" t="s">
        <v>5994</v>
      </c>
      <c r="U4543" s="155" t="s">
        <v>206</v>
      </c>
      <c r="V4543" s="234" t="s">
        <v>5995</v>
      </c>
      <c r="W4543" s="85" t="s">
        <v>558</v>
      </c>
      <c r="X4543" s="82" t="s">
        <v>5769</v>
      </c>
      <c r="Y4543" s="83">
        <v>0.5</v>
      </c>
      <c r="Z4543" s="83">
        <v>1</v>
      </c>
      <c r="AA4543" s="83">
        <v>3</v>
      </c>
      <c r="AB4543" s="256">
        <v>1.5</v>
      </c>
      <c r="AC4543" s="256" t="s">
        <v>5387</v>
      </c>
      <c r="AD4543" s="81" t="s">
        <v>5996</v>
      </c>
      <c r="AE4543" s="81" t="s">
        <v>5997</v>
      </c>
      <c r="AF4543" s="81" t="s">
        <v>5998</v>
      </c>
      <c r="AG4543" s="83" t="s">
        <v>6019</v>
      </c>
    </row>
    <row r="4544" spans="1:33" ht="157.5" x14ac:dyDescent="0.45">
      <c r="A4544" s="152">
        <v>4537</v>
      </c>
      <c r="B4544" s="160">
        <v>45832</v>
      </c>
      <c r="C4544" s="81" t="s">
        <v>66</v>
      </c>
      <c r="D4544" s="81" t="s">
        <v>6755</v>
      </c>
      <c r="E4544" s="154" t="s">
        <v>3710</v>
      </c>
      <c r="F4544" s="154" t="s">
        <v>6067</v>
      </c>
      <c r="G4544" s="83" t="s">
        <v>6038</v>
      </c>
      <c r="H4544" s="83" t="s">
        <v>6012</v>
      </c>
      <c r="I4544" s="83" t="s">
        <v>6013</v>
      </c>
      <c r="J4544" s="83" t="s">
        <v>6039</v>
      </c>
      <c r="K4544" s="83" t="s">
        <v>5991</v>
      </c>
      <c r="L4544" s="84" t="s">
        <v>6215</v>
      </c>
      <c r="M4544" s="84" t="s">
        <v>208</v>
      </c>
      <c r="N4544" s="83">
        <v>3</v>
      </c>
      <c r="O4544" s="83">
        <v>6</v>
      </c>
      <c r="P4544" s="83">
        <v>40</v>
      </c>
      <c r="Q4544" s="257">
        <v>720</v>
      </c>
      <c r="R4544" s="256" t="s">
        <v>6074</v>
      </c>
      <c r="S4544" s="84" t="s">
        <v>6016</v>
      </c>
      <c r="T4544" s="83" t="s">
        <v>5994</v>
      </c>
      <c r="U4544" s="155" t="s">
        <v>206</v>
      </c>
      <c r="V4544" s="234" t="s">
        <v>5995</v>
      </c>
      <c r="W4544" s="85" t="s">
        <v>558</v>
      </c>
      <c r="X4544" s="82" t="s">
        <v>5769</v>
      </c>
      <c r="Y4544" s="83">
        <v>0.5</v>
      </c>
      <c r="Z4544" s="83">
        <v>1</v>
      </c>
      <c r="AA4544" s="83">
        <v>7</v>
      </c>
      <c r="AB4544" s="256">
        <v>3.5</v>
      </c>
      <c r="AC4544" s="256" t="s">
        <v>5387</v>
      </c>
      <c r="AD4544" s="81" t="s">
        <v>5996</v>
      </c>
      <c r="AE4544" s="81" t="s">
        <v>5997</v>
      </c>
      <c r="AF4544" s="81" t="s">
        <v>5998</v>
      </c>
      <c r="AG4544" s="83" t="s">
        <v>6040</v>
      </c>
    </row>
    <row r="4545" spans="1:33" ht="157.5" x14ac:dyDescent="0.45">
      <c r="A4545" s="152">
        <v>4538</v>
      </c>
      <c r="B4545" s="160">
        <v>45832</v>
      </c>
      <c r="C4545" s="81" t="s">
        <v>66</v>
      </c>
      <c r="D4545" s="81" t="s">
        <v>6755</v>
      </c>
      <c r="E4545" s="154" t="s">
        <v>3710</v>
      </c>
      <c r="F4545" s="154" t="s">
        <v>6067</v>
      </c>
      <c r="G4545" s="83" t="s">
        <v>6038</v>
      </c>
      <c r="H4545" s="83" t="s">
        <v>6069</v>
      </c>
      <c r="I4545" s="83" t="s">
        <v>5630</v>
      </c>
      <c r="J4545" s="83" t="s">
        <v>6039</v>
      </c>
      <c r="K4545" s="83" t="s">
        <v>5991</v>
      </c>
      <c r="L4545" s="84" t="s">
        <v>6216</v>
      </c>
      <c r="M4545" s="84" t="s">
        <v>208</v>
      </c>
      <c r="N4545" s="83">
        <v>3</v>
      </c>
      <c r="O4545" s="83">
        <v>3</v>
      </c>
      <c r="P4545" s="83">
        <v>40</v>
      </c>
      <c r="Q4545" s="257">
        <v>360</v>
      </c>
      <c r="R4545" s="256" t="s">
        <v>5538</v>
      </c>
      <c r="S4545" s="84" t="s">
        <v>6070</v>
      </c>
      <c r="T4545" s="83" t="s">
        <v>5994</v>
      </c>
      <c r="U4545" s="155" t="s">
        <v>206</v>
      </c>
      <c r="V4545" s="234" t="s">
        <v>5995</v>
      </c>
      <c r="W4545" s="85" t="s">
        <v>558</v>
      </c>
      <c r="X4545" s="82" t="s">
        <v>5769</v>
      </c>
      <c r="Y4545" s="83">
        <v>0.5</v>
      </c>
      <c r="Z4545" s="83">
        <v>1</v>
      </c>
      <c r="AA4545" s="83">
        <v>7</v>
      </c>
      <c r="AB4545" s="256">
        <v>3.5</v>
      </c>
      <c r="AC4545" s="256" t="s">
        <v>5387</v>
      </c>
      <c r="AD4545" s="81" t="s">
        <v>5996</v>
      </c>
      <c r="AE4545" s="81" t="s">
        <v>5997</v>
      </c>
      <c r="AF4545" s="81" t="s">
        <v>5998</v>
      </c>
      <c r="AG4545" s="83" t="s">
        <v>6040</v>
      </c>
    </row>
    <row r="4546" spans="1:33" ht="157.5" x14ac:dyDescent="0.45">
      <c r="A4546" s="152">
        <v>4539</v>
      </c>
      <c r="B4546" s="160">
        <v>45832</v>
      </c>
      <c r="C4546" s="83" t="s">
        <v>66</v>
      </c>
      <c r="D4546" s="81" t="s">
        <v>6756</v>
      </c>
      <c r="E4546" s="154" t="s">
        <v>3710</v>
      </c>
      <c r="F4546" s="154" t="s">
        <v>6067</v>
      </c>
      <c r="G4546" s="83" t="s">
        <v>6038</v>
      </c>
      <c r="H4546" s="83" t="s">
        <v>6054</v>
      </c>
      <c r="I4546" s="83" t="s">
        <v>6055</v>
      </c>
      <c r="J4546" s="83" t="s">
        <v>6056</v>
      </c>
      <c r="K4546" s="83" t="s">
        <v>5991</v>
      </c>
      <c r="L4546" s="84" t="s">
        <v>6216</v>
      </c>
      <c r="M4546" s="84" t="s">
        <v>208</v>
      </c>
      <c r="N4546" s="83">
        <v>3</v>
      </c>
      <c r="O4546" s="83">
        <v>3</v>
      </c>
      <c r="P4546" s="83">
        <v>40</v>
      </c>
      <c r="Q4546" s="257">
        <v>360</v>
      </c>
      <c r="R4546" s="256" t="s">
        <v>5538</v>
      </c>
      <c r="S4546" s="84" t="s">
        <v>6057</v>
      </c>
      <c r="T4546" s="83" t="s">
        <v>5994</v>
      </c>
      <c r="U4546" s="155" t="s">
        <v>206</v>
      </c>
      <c r="V4546" s="234" t="s">
        <v>5995</v>
      </c>
      <c r="W4546" s="85" t="s">
        <v>558</v>
      </c>
      <c r="X4546" s="82" t="s">
        <v>5769</v>
      </c>
      <c r="Y4546" s="83">
        <v>0.5</v>
      </c>
      <c r="Z4546" s="83">
        <v>1</v>
      </c>
      <c r="AA4546" s="83">
        <v>7</v>
      </c>
      <c r="AB4546" s="256">
        <v>3.5</v>
      </c>
      <c r="AC4546" s="256" t="s">
        <v>5387</v>
      </c>
      <c r="AD4546" s="81" t="s">
        <v>5996</v>
      </c>
      <c r="AE4546" s="81" t="s">
        <v>5997</v>
      </c>
      <c r="AF4546" s="81" t="s">
        <v>5998</v>
      </c>
      <c r="AG4546" s="83" t="s">
        <v>5773</v>
      </c>
    </row>
    <row r="4547" spans="1:33" ht="157.5" x14ac:dyDescent="0.45">
      <c r="A4547" s="152">
        <v>4540</v>
      </c>
      <c r="B4547" s="160">
        <v>45832</v>
      </c>
      <c r="C4547" s="83" t="s">
        <v>66</v>
      </c>
      <c r="D4547" s="81" t="s">
        <v>6757</v>
      </c>
      <c r="E4547" s="154" t="s">
        <v>3710</v>
      </c>
      <c r="F4547" s="154" t="s">
        <v>3710</v>
      </c>
      <c r="G4547" s="83" t="s">
        <v>6017</v>
      </c>
      <c r="H4547" s="83" t="s">
        <v>6012</v>
      </c>
      <c r="I4547" s="83" t="s">
        <v>6013</v>
      </c>
      <c r="J4547" s="83" t="s">
        <v>6018</v>
      </c>
      <c r="K4547" s="83" t="s">
        <v>5991</v>
      </c>
      <c r="L4547" s="84" t="s">
        <v>6217</v>
      </c>
      <c r="M4547" s="84" t="s">
        <v>208</v>
      </c>
      <c r="N4547" s="83">
        <v>3</v>
      </c>
      <c r="O4547" s="83">
        <v>6</v>
      </c>
      <c r="P4547" s="83">
        <v>7</v>
      </c>
      <c r="Q4547" s="257">
        <v>126</v>
      </c>
      <c r="R4547" s="256" t="s">
        <v>5526</v>
      </c>
      <c r="S4547" s="84" t="s">
        <v>6016</v>
      </c>
      <c r="T4547" s="83" t="s">
        <v>5994</v>
      </c>
      <c r="U4547" s="155" t="s">
        <v>206</v>
      </c>
      <c r="V4547" s="234" t="s">
        <v>5995</v>
      </c>
      <c r="W4547" s="85" t="s">
        <v>558</v>
      </c>
      <c r="X4547" s="82" t="s">
        <v>5769</v>
      </c>
      <c r="Y4547" s="83">
        <v>0.5</v>
      </c>
      <c r="Z4547" s="83">
        <v>1</v>
      </c>
      <c r="AA4547" s="83">
        <v>3</v>
      </c>
      <c r="AB4547" s="256">
        <v>1.5</v>
      </c>
      <c r="AC4547" s="256" t="s">
        <v>5387</v>
      </c>
      <c r="AD4547" s="81" t="s">
        <v>5996</v>
      </c>
      <c r="AE4547" s="81" t="s">
        <v>5997</v>
      </c>
      <c r="AF4547" s="81" t="s">
        <v>5998</v>
      </c>
      <c r="AG4547" s="83" t="s">
        <v>6019</v>
      </c>
    </row>
    <row r="4548" spans="1:33" ht="157.5" x14ac:dyDescent="0.45">
      <c r="A4548" s="152">
        <v>4541</v>
      </c>
      <c r="B4548" s="160">
        <v>45832</v>
      </c>
      <c r="C4548" s="81" t="s">
        <v>66</v>
      </c>
      <c r="D4548" s="81" t="s">
        <v>6755</v>
      </c>
      <c r="E4548" s="154" t="s">
        <v>3710</v>
      </c>
      <c r="F4548" s="154" t="s">
        <v>6050</v>
      </c>
      <c r="G4548" s="83" t="s">
        <v>6011</v>
      </c>
      <c r="H4548" s="83" t="s">
        <v>6051</v>
      </c>
      <c r="I4548" s="83" t="s">
        <v>6052</v>
      </c>
      <c r="J4548" s="83" t="s">
        <v>6014</v>
      </c>
      <c r="K4548" s="83" t="s">
        <v>5991</v>
      </c>
      <c r="L4548" s="84" t="s">
        <v>6218</v>
      </c>
      <c r="M4548" s="84" t="s">
        <v>208</v>
      </c>
      <c r="N4548" s="83">
        <v>3</v>
      </c>
      <c r="O4548" s="83">
        <v>3</v>
      </c>
      <c r="P4548" s="83">
        <v>40</v>
      </c>
      <c r="Q4548" s="257">
        <v>360</v>
      </c>
      <c r="R4548" s="256" t="s">
        <v>5538</v>
      </c>
      <c r="S4548" s="84" t="s">
        <v>6053</v>
      </c>
      <c r="T4548" s="83" t="s">
        <v>5994</v>
      </c>
      <c r="U4548" s="155" t="s">
        <v>206</v>
      </c>
      <c r="V4548" s="234" t="s">
        <v>5995</v>
      </c>
      <c r="W4548" s="85" t="s">
        <v>558</v>
      </c>
      <c r="X4548" s="82" t="s">
        <v>5769</v>
      </c>
      <c r="Y4548" s="83">
        <v>0.5</v>
      </c>
      <c r="Z4548" s="83">
        <v>1</v>
      </c>
      <c r="AA4548" s="83">
        <v>7</v>
      </c>
      <c r="AB4548" s="256">
        <v>3.5</v>
      </c>
      <c r="AC4548" s="256" t="s">
        <v>5387</v>
      </c>
      <c r="AD4548" s="81" t="s">
        <v>5996</v>
      </c>
      <c r="AE4548" s="81" t="s">
        <v>5997</v>
      </c>
      <c r="AF4548" s="81" t="s">
        <v>5998</v>
      </c>
      <c r="AG4548" s="83" t="s">
        <v>5773</v>
      </c>
    </row>
    <row r="4549" spans="1:33" ht="157.5" x14ac:dyDescent="0.45">
      <c r="A4549" s="152">
        <v>4542</v>
      </c>
      <c r="B4549" s="160">
        <v>45832</v>
      </c>
      <c r="C4549" s="83" t="s">
        <v>66</v>
      </c>
      <c r="D4549" s="81" t="s">
        <v>6756</v>
      </c>
      <c r="E4549" s="154" t="s">
        <v>3710</v>
      </c>
      <c r="F4549" s="154" t="s">
        <v>6050</v>
      </c>
      <c r="G4549" s="83" t="s">
        <v>6011</v>
      </c>
      <c r="H4549" s="83" t="s">
        <v>6054</v>
      </c>
      <c r="I4549" s="83" t="s">
        <v>6055</v>
      </c>
      <c r="J4549" s="83" t="s">
        <v>6056</v>
      </c>
      <c r="K4549" s="83" t="s">
        <v>5991</v>
      </c>
      <c r="L4549" s="84" t="s">
        <v>6219</v>
      </c>
      <c r="M4549" s="84" t="s">
        <v>208</v>
      </c>
      <c r="N4549" s="83">
        <v>3</v>
      </c>
      <c r="O4549" s="83">
        <v>3</v>
      </c>
      <c r="P4549" s="83">
        <v>40</v>
      </c>
      <c r="Q4549" s="257">
        <v>360</v>
      </c>
      <c r="R4549" s="256" t="s">
        <v>5538</v>
      </c>
      <c r="S4549" s="84" t="s">
        <v>6057</v>
      </c>
      <c r="T4549" s="83" t="s">
        <v>5994</v>
      </c>
      <c r="U4549" s="155" t="s">
        <v>206</v>
      </c>
      <c r="V4549" s="234" t="s">
        <v>5995</v>
      </c>
      <c r="W4549" s="85" t="s">
        <v>558</v>
      </c>
      <c r="X4549" s="82" t="s">
        <v>5769</v>
      </c>
      <c r="Y4549" s="83">
        <v>0.5</v>
      </c>
      <c r="Z4549" s="83">
        <v>1</v>
      </c>
      <c r="AA4549" s="83">
        <v>7</v>
      </c>
      <c r="AB4549" s="256">
        <v>3.5</v>
      </c>
      <c r="AC4549" s="256" t="s">
        <v>5387</v>
      </c>
      <c r="AD4549" s="81" t="s">
        <v>5996</v>
      </c>
      <c r="AE4549" s="81" t="s">
        <v>5997</v>
      </c>
      <c r="AF4549" s="81" t="s">
        <v>5998</v>
      </c>
      <c r="AG4549" s="83" t="s">
        <v>5773</v>
      </c>
    </row>
    <row r="4550" spans="1:33" ht="157.5" x14ac:dyDescent="0.45">
      <c r="A4550" s="152">
        <v>4543</v>
      </c>
      <c r="B4550" s="160">
        <v>45832</v>
      </c>
      <c r="C4550" s="83" t="s">
        <v>66</v>
      </c>
      <c r="D4550" s="81" t="s">
        <v>6757</v>
      </c>
      <c r="E4550" s="154" t="s">
        <v>3710</v>
      </c>
      <c r="F4550" s="154" t="s">
        <v>5986</v>
      </c>
      <c r="G4550" s="83" t="s">
        <v>6031</v>
      </c>
      <c r="H4550" s="83" t="s">
        <v>6012</v>
      </c>
      <c r="I4550" s="83" t="s">
        <v>6013</v>
      </c>
      <c r="J4550" s="83" t="s">
        <v>6018</v>
      </c>
      <c r="K4550" s="83" t="s">
        <v>5991</v>
      </c>
      <c r="L4550" s="84" t="s">
        <v>6220</v>
      </c>
      <c r="M4550" s="84" t="s">
        <v>208</v>
      </c>
      <c r="N4550" s="83">
        <v>3</v>
      </c>
      <c r="O4550" s="83">
        <v>3</v>
      </c>
      <c r="P4550" s="83">
        <v>15</v>
      </c>
      <c r="Q4550" s="257">
        <v>135</v>
      </c>
      <c r="R4550" s="256" t="s">
        <v>5526</v>
      </c>
      <c r="S4550" s="84" t="s">
        <v>6016</v>
      </c>
      <c r="T4550" s="83" t="s">
        <v>5994</v>
      </c>
      <c r="U4550" s="155" t="s">
        <v>206</v>
      </c>
      <c r="V4550" s="234" t="s">
        <v>5995</v>
      </c>
      <c r="W4550" s="85" t="s">
        <v>558</v>
      </c>
      <c r="X4550" s="82" t="s">
        <v>5769</v>
      </c>
      <c r="Y4550" s="83">
        <v>0.5</v>
      </c>
      <c r="Z4550" s="83">
        <v>1</v>
      </c>
      <c r="AA4550" s="83">
        <v>7</v>
      </c>
      <c r="AB4550" s="256">
        <v>3.5</v>
      </c>
      <c r="AC4550" s="256" t="s">
        <v>5387</v>
      </c>
      <c r="AD4550" s="81" t="s">
        <v>5996</v>
      </c>
      <c r="AE4550" s="81" t="s">
        <v>5997</v>
      </c>
      <c r="AF4550" s="81" t="s">
        <v>5998</v>
      </c>
      <c r="AG4550" s="83" t="s">
        <v>6019</v>
      </c>
    </row>
    <row r="4551" spans="1:33" ht="157.5" x14ac:dyDescent="0.45">
      <c r="A4551" s="152">
        <v>4544</v>
      </c>
      <c r="B4551" s="160">
        <v>45832</v>
      </c>
      <c r="C4551" s="83" t="s">
        <v>66</v>
      </c>
      <c r="D4551" s="81" t="s">
        <v>6757</v>
      </c>
      <c r="E4551" s="154" t="s">
        <v>3710</v>
      </c>
      <c r="F4551" s="154" t="s">
        <v>6037</v>
      </c>
      <c r="G4551" s="83" t="s">
        <v>6031</v>
      </c>
      <c r="H4551" s="83" t="s">
        <v>6043</v>
      </c>
      <c r="I4551" s="83" t="s">
        <v>6044</v>
      </c>
      <c r="J4551" s="83" t="s">
        <v>6018</v>
      </c>
      <c r="K4551" s="83" t="s">
        <v>5991</v>
      </c>
      <c r="L4551" s="84" t="s">
        <v>6221</v>
      </c>
      <c r="M4551" s="84" t="s">
        <v>208</v>
      </c>
      <c r="N4551" s="83">
        <v>3</v>
      </c>
      <c r="O4551" s="83">
        <v>3</v>
      </c>
      <c r="P4551" s="83">
        <v>15</v>
      </c>
      <c r="Q4551" s="257">
        <v>135</v>
      </c>
      <c r="R4551" s="256" t="s">
        <v>5526</v>
      </c>
      <c r="S4551" s="84" t="s">
        <v>6045</v>
      </c>
      <c r="T4551" s="83" t="s">
        <v>5994</v>
      </c>
      <c r="U4551" s="155" t="s">
        <v>206</v>
      </c>
      <c r="V4551" s="234" t="s">
        <v>5995</v>
      </c>
      <c r="W4551" s="85" t="s">
        <v>558</v>
      </c>
      <c r="X4551" s="82" t="s">
        <v>5769</v>
      </c>
      <c r="Y4551" s="83">
        <v>0.5</v>
      </c>
      <c r="Z4551" s="83">
        <v>1</v>
      </c>
      <c r="AA4551" s="83">
        <v>7</v>
      </c>
      <c r="AB4551" s="256">
        <v>3.5</v>
      </c>
      <c r="AC4551" s="256" t="s">
        <v>5387</v>
      </c>
      <c r="AD4551" s="81" t="s">
        <v>5996</v>
      </c>
      <c r="AE4551" s="81" t="s">
        <v>5997</v>
      </c>
      <c r="AF4551" s="81" t="s">
        <v>5998</v>
      </c>
      <c r="AG4551" s="83" t="s">
        <v>6019</v>
      </c>
    </row>
    <row r="4552" spans="1:33" ht="157.5" x14ac:dyDescent="0.45">
      <c r="A4552" s="152">
        <v>4545</v>
      </c>
      <c r="B4552" s="160">
        <v>45832</v>
      </c>
      <c r="C4552" s="83" t="s">
        <v>66</v>
      </c>
      <c r="D4552" s="81" t="s">
        <v>6757</v>
      </c>
      <c r="E4552" s="154" t="s">
        <v>3710</v>
      </c>
      <c r="F4552" s="154" t="s">
        <v>6000</v>
      </c>
      <c r="G4552" s="83" t="s">
        <v>5987</v>
      </c>
      <c r="H4552" s="83" t="s">
        <v>6012</v>
      </c>
      <c r="I4552" s="83" t="s">
        <v>6013</v>
      </c>
      <c r="J4552" s="83" t="s">
        <v>5990</v>
      </c>
      <c r="K4552" s="83" t="s">
        <v>5991</v>
      </c>
      <c r="L4552" s="84" t="s">
        <v>6222</v>
      </c>
      <c r="M4552" s="84" t="s">
        <v>208</v>
      </c>
      <c r="N4552" s="83">
        <v>3</v>
      </c>
      <c r="O4552" s="83">
        <v>6</v>
      </c>
      <c r="P4552" s="83">
        <v>15</v>
      </c>
      <c r="Q4552" s="257">
        <v>270</v>
      </c>
      <c r="R4552" s="256" t="s">
        <v>5538</v>
      </c>
      <c r="S4552" s="84" t="s">
        <v>6016</v>
      </c>
      <c r="T4552" s="83" t="s">
        <v>5994</v>
      </c>
      <c r="U4552" s="155" t="s">
        <v>206</v>
      </c>
      <c r="V4552" s="234" t="s">
        <v>5995</v>
      </c>
      <c r="W4552" s="85" t="s">
        <v>558</v>
      </c>
      <c r="X4552" s="82" t="s">
        <v>5769</v>
      </c>
      <c r="Y4552" s="83">
        <v>0.5</v>
      </c>
      <c r="Z4552" s="83">
        <v>1</v>
      </c>
      <c r="AA4552" s="83">
        <v>7</v>
      </c>
      <c r="AB4552" s="256">
        <v>3.5</v>
      </c>
      <c r="AC4552" s="256" t="s">
        <v>5387</v>
      </c>
      <c r="AD4552" s="81" t="s">
        <v>5996</v>
      </c>
      <c r="AE4552" s="81" t="s">
        <v>5997</v>
      </c>
      <c r="AF4552" s="81" t="s">
        <v>5998</v>
      </c>
      <c r="AG4552" s="83" t="s">
        <v>5999</v>
      </c>
    </row>
    <row r="4553" spans="1:33" ht="157.5" x14ac:dyDescent="0.45">
      <c r="A4553" s="152">
        <v>4546</v>
      </c>
      <c r="B4553" s="160">
        <v>45832</v>
      </c>
      <c r="C4553" s="83" t="s">
        <v>66</v>
      </c>
      <c r="D4553" s="81" t="s">
        <v>6757</v>
      </c>
      <c r="E4553" s="154" t="s">
        <v>3710</v>
      </c>
      <c r="F4553" s="154" t="s">
        <v>6000</v>
      </c>
      <c r="G4553" s="83" t="s">
        <v>5987</v>
      </c>
      <c r="H4553" s="83" t="s">
        <v>6001</v>
      </c>
      <c r="I4553" s="83" t="s">
        <v>6002</v>
      </c>
      <c r="J4553" s="83" t="s">
        <v>5990</v>
      </c>
      <c r="K4553" s="83" t="s">
        <v>5991</v>
      </c>
      <c r="L4553" s="84" t="s">
        <v>6223</v>
      </c>
      <c r="M4553" s="84" t="s">
        <v>208</v>
      </c>
      <c r="N4553" s="83">
        <v>3</v>
      </c>
      <c r="O4553" s="83">
        <v>6</v>
      </c>
      <c r="P4553" s="83">
        <v>15</v>
      </c>
      <c r="Q4553" s="257">
        <v>270</v>
      </c>
      <c r="R4553" s="256" t="s">
        <v>5538</v>
      </c>
      <c r="S4553" s="84" t="s">
        <v>6003</v>
      </c>
      <c r="T4553" s="83" t="s">
        <v>5994</v>
      </c>
      <c r="U4553" s="155" t="s">
        <v>206</v>
      </c>
      <c r="V4553" s="234" t="s">
        <v>5995</v>
      </c>
      <c r="W4553" s="85" t="s">
        <v>558</v>
      </c>
      <c r="X4553" s="82" t="s">
        <v>5769</v>
      </c>
      <c r="Y4553" s="83">
        <v>0.5</v>
      </c>
      <c r="Z4553" s="83">
        <v>1</v>
      </c>
      <c r="AA4553" s="83">
        <v>7</v>
      </c>
      <c r="AB4553" s="256">
        <v>3.5</v>
      </c>
      <c r="AC4553" s="256" t="s">
        <v>5387</v>
      </c>
      <c r="AD4553" s="81" t="s">
        <v>5996</v>
      </c>
      <c r="AE4553" s="81" t="s">
        <v>5997</v>
      </c>
      <c r="AF4553" s="81" t="s">
        <v>5998</v>
      </c>
      <c r="AG4553" s="83" t="s">
        <v>5999</v>
      </c>
    </row>
    <row r="4554" spans="1:33" ht="157.5" x14ac:dyDescent="0.45">
      <c r="A4554" s="152">
        <v>4547</v>
      </c>
      <c r="B4554" s="160">
        <v>45832</v>
      </c>
      <c r="C4554" s="81" t="s">
        <v>66</v>
      </c>
      <c r="D4554" s="81" t="s">
        <v>6755</v>
      </c>
      <c r="E4554" s="154" t="s">
        <v>3710</v>
      </c>
      <c r="F4554" s="154" t="s">
        <v>6067</v>
      </c>
      <c r="G4554" s="83" t="s">
        <v>6038</v>
      </c>
      <c r="H4554" s="83" t="s">
        <v>6012</v>
      </c>
      <c r="I4554" s="83" t="s">
        <v>6013</v>
      </c>
      <c r="J4554" s="83" t="s">
        <v>6039</v>
      </c>
      <c r="K4554" s="83" t="s">
        <v>5991</v>
      </c>
      <c r="L4554" s="84" t="s">
        <v>6224</v>
      </c>
      <c r="M4554" s="84" t="s">
        <v>208</v>
      </c>
      <c r="N4554" s="83">
        <v>3</v>
      </c>
      <c r="O4554" s="83">
        <v>3</v>
      </c>
      <c r="P4554" s="83">
        <v>40</v>
      </c>
      <c r="Q4554" s="257">
        <v>360</v>
      </c>
      <c r="R4554" s="256" t="s">
        <v>5538</v>
      </c>
      <c r="S4554" s="84" t="s">
        <v>6016</v>
      </c>
      <c r="T4554" s="83" t="s">
        <v>5994</v>
      </c>
      <c r="U4554" s="155" t="s">
        <v>206</v>
      </c>
      <c r="V4554" s="234" t="s">
        <v>5995</v>
      </c>
      <c r="W4554" s="85" t="s">
        <v>558</v>
      </c>
      <c r="X4554" s="82" t="s">
        <v>5769</v>
      </c>
      <c r="Y4554" s="83">
        <v>0.5</v>
      </c>
      <c r="Z4554" s="83">
        <v>1</v>
      </c>
      <c r="AA4554" s="83">
        <v>7</v>
      </c>
      <c r="AB4554" s="256">
        <v>3.5</v>
      </c>
      <c r="AC4554" s="256" t="s">
        <v>5387</v>
      </c>
      <c r="AD4554" s="81" t="s">
        <v>5996</v>
      </c>
      <c r="AE4554" s="81" t="s">
        <v>5997</v>
      </c>
      <c r="AF4554" s="81" t="s">
        <v>5998</v>
      </c>
      <c r="AG4554" s="83" t="s">
        <v>6040</v>
      </c>
    </row>
    <row r="4555" spans="1:33" ht="157.5" x14ac:dyDescent="0.45">
      <c r="A4555" s="152">
        <v>4548</v>
      </c>
      <c r="B4555" s="160">
        <v>45832</v>
      </c>
      <c r="C4555" s="81" t="s">
        <v>66</v>
      </c>
      <c r="D4555" s="81" t="s">
        <v>6755</v>
      </c>
      <c r="E4555" s="154" t="s">
        <v>3710</v>
      </c>
      <c r="F4555" s="154" t="s">
        <v>6050</v>
      </c>
      <c r="G4555" s="83" t="s">
        <v>6011</v>
      </c>
      <c r="H4555" s="83" t="s">
        <v>6051</v>
      </c>
      <c r="I4555" s="83" t="s">
        <v>6052</v>
      </c>
      <c r="J4555" s="83" t="s">
        <v>6014</v>
      </c>
      <c r="K4555" s="83" t="s">
        <v>5991</v>
      </c>
      <c r="L4555" s="84" t="s">
        <v>6225</v>
      </c>
      <c r="M4555" s="84" t="s">
        <v>208</v>
      </c>
      <c r="N4555" s="83">
        <v>3</v>
      </c>
      <c r="O4555" s="83">
        <v>3</v>
      </c>
      <c r="P4555" s="83">
        <v>40</v>
      </c>
      <c r="Q4555" s="257">
        <v>360</v>
      </c>
      <c r="R4555" s="256" t="s">
        <v>5538</v>
      </c>
      <c r="S4555" s="84" t="s">
        <v>6053</v>
      </c>
      <c r="T4555" s="83" t="s">
        <v>5994</v>
      </c>
      <c r="U4555" s="155" t="s">
        <v>206</v>
      </c>
      <c r="V4555" s="234" t="s">
        <v>5995</v>
      </c>
      <c r="W4555" s="85" t="s">
        <v>558</v>
      </c>
      <c r="X4555" s="82" t="s">
        <v>5769</v>
      </c>
      <c r="Y4555" s="83">
        <v>0.5</v>
      </c>
      <c r="Z4555" s="83">
        <v>1</v>
      </c>
      <c r="AA4555" s="83">
        <v>7</v>
      </c>
      <c r="AB4555" s="256">
        <v>3.5</v>
      </c>
      <c r="AC4555" s="256" t="s">
        <v>5387</v>
      </c>
      <c r="AD4555" s="81" t="s">
        <v>5996</v>
      </c>
      <c r="AE4555" s="81" t="s">
        <v>5997</v>
      </c>
      <c r="AF4555" s="81" t="s">
        <v>5998</v>
      </c>
      <c r="AG4555" s="83" t="s">
        <v>5773</v>
      </c>
    </row>
    <row r="4556" spans="1:33" ht="157.5" x14ac:dyDescent="0.45">
      <c r="A4556" s="152">
        <v>4549</v>
      </c>
      <c r="B4556" s="160">
        <v>45832</v>
      </c>
      <c r="C4556" s="83" t="s">
        <v>66</v>
      </c>
      <c r="D4556" s="81" t="s">
        <v>6757</v>
      </c>
      <c r="E4556" s="154" t="s">
        <v>3710</v>
      </c>
      <c r="F4556" s="154" t="s">
        <v>6037</v>
      </c>
      <c r="G4556" s="83" t="s">
        <v>6031</v>
      </c>
      <c r="H4556" s="83" t="s">
        <v>6006</v>
      </c>
      <c r="I4556" s="83" t="s">
        <v>6007</v>
      </c>
      <c r="J4556" s="83" t="s">
        <v>6018</v>
      </c>
      <c r="K4556" s="83" t="s">
        <v>5991</v>
      </c>
      <c r="L4556" s="84" t="s">
        <v>6226</v>
      </c>
      <c r="M4556" s="84" t="s">
        <v>208</v>
      </c>
      <c r="N4556" s="83">
        <v>3</v>
      </c>
      <c r="O4556" s="83">
        <v>3</v>
      </c>
      <c r="P4556" s="83">
        <v>15</v>
      </c>
      <c r="Q4556" s="257">
        <v>135</v>
      </c>
      <c r="R4556" s="256" t="s">
        <v>5526</v>
      </c>
      <c r="S4556" s="84" t="s">
        <v>6009</v>
      </c>
      <c r="T4556" s="83" t="s">
        <v>5994</v>
      </c>
      <c r="U4556" s="155" t="s">
        <v>206</v>
      </c>
      <c r="V4556" s="234" t="s">
        <v>5995</v>
      </c>
      <c r="W4556" s="85" t="s">
        <v>558</v>
      </c>
      <c r="X4556" s="82" t="s">
        <v>5769</v>
      </c>
      <c r="Y4556" s="83">
        <v>0.5</v>
      </c>
      <c r="Z4556" s="83">
        <v>1</v>
      </c>
      <c r="AA4556" s="83">
        <v>7</v>
      </c>
      <c r="AB4556" s="256">
        <v>3.5</v>
      </c>
      <c r="AC4556" s="256" t="s">
        <v>5387</v>
      </c>
      <c r="AD4556" s="81" t="s">
        <v>5996</v>
      </c>
      <c r="AE4556" s="81" t="s">
        <v>5997</v>
      </c>
      <c r="AF4556" s="81" t="s">
        <v>5998</v>
      </c>
      <c r="AG4556" s="83" t="s">
        <v>6019</v>
      </c>
    </row>
    <row r="4557" spans="1:33" ht="157.5" x14ac:dyDescent="0.45">
      <c r="A4557" s="152">
        <v>4550</v>
      </c>
      <c r="B4557" s="160">
        <v>45832</v>
      </c>
      <c r="C4557" s="83" t="s">
        <v>72</v>
      </c>
      <c r="D4557" s="81" t="s">
        <v>155</v>
      </c>
      <c r="E4557" s="154" t="s">
        <v>3710</v>
      </c>
      <c r="F4557" s="154" t="s">
        <v>6037</v>
      </c>
      <c r="G4557" s="83" t="s">
        <v>6031</v>
      </c>
      <c r="H4557" s="83" t="s">
        <v>6032</v>
      </c>
      <c r="I4557" s="83" t="s">
        <v>6033</v>
      </c>
      <c r="J4557" s="83" t="s">
        <v>6034</v>
      </c>
      <c r="K4557" s="83" t="s">
        <v>5991</v>
      </c>
      <c r="L4557" s="84" t="s">
        <v>6226</v>
      </c>
      <c r="M4557" s="84" t="s">
        <v>208</v>
      </c>
      <c r="N4557" s="83">
        <v>3</v>
      </c>
      <c r="O4557" s="83">
        <v>6</v>
      </c>
      <c r="P4557" s="83">
        <v>15</v>
      </c>
      <c r="Q4557" s="257">
        <v>270</v>
      </c>
      <c r="R4557" s="256" t="s">
        <v>5538</v>
      </c>
      <c r="S4557" s="84" t="s">
        <v>6035</v>
      </c>
      <c r="T4557" s="83" t="s">
        <v>5994</v>
      </c>
      <c r="U4557" s="155" t="s">
        <v>206</v>
      </c>
      <c r="V4557" s="234" t="s">
        <v>5995</v>
      </c>
      <c r="W4557" s="85" t="s">
        <v>558</v>
      </c>
      <c r="X4557" s="82" t="s">
        <v>5769</v>
      </c>
      <c r="Y4557" s="83">
        <v>0.5</v>
      </c>
      <c r="Z4557" s="83">
        <v>1</v>
      </c>
      <c r="AA4557" s="83">
        <v>7</v>
      </c>
      <c r="AB4557" s="256">
        <v>3.5</v>
      </c>
      <c r="AC4557" s="256" t="s">
        <v>5387</v>
      </c>
      <c r="AD4557" s="81" t="s">
        <v>5996</v>
      </c>
      <c r="AE4557" s="81" t="s">
        <v>5997</v>
      </c>
      <c r="AF4557" s="81" t="s">
        <v>5998</v>
      </c>
      <c r="AG4557" s="83" t="s">
        <v>5999</v>
      </c>
    </row>
    <row r="4558" spans="1:33" ht="157.5" x14ac:dyDescent="0.45">
      <c r="A4558" s="152">
        <v>4551</v>
      </c>
      <c r="B4558" s="160">
        <v>45832</v>
      </c>
      <c r="C4558" s="83" t="s">
        <v>66</v>
      </c>
      <c r="D4558" s="81" t="s">
        <v>6757</v>
      </c>
      <c r="E4558" s="154" t="s">
        <v>3710</v>
      </c>
      <c r="F4558" s="154" t="s">
        <v>3710</v>
      </c>
      <c r="G4558" s="83" t="s">
        <v>6017</v>
      </c>
      <c r="H4558" s="83" t="s">
        <v>6012</v>
      </c>
      <c r="I4558" s="83" t="s">
        <v>6013</v>
      </c>
      <c r="J4558" s="83" t="s">
        <v>6018</v>
      </c>
      <c r="K4558" s="83" t="s">
        <v>5991</v>
      </c>
      <c r="L4558" s="84" t="s">
        <v>6227</v>
      </c>
      <c r="M4558" s="84" t="s">
        <v>208</v>
      </c>
      <c r="N4558" s="83">
        <v>3</v>
      </c>
      <c r="O4558" s="83">
        <v>3</v>
      </c>
      <c r="P4558" s="83">
        <v>7</v>
      </c>
      <c r="Q4558" s="257">
        <v>63</v>
      </c>
      <c r="R4558" s="256" t="s">
        <v>5516</v>
      </c>
      <c r="S4558" s="84" t="s">
        <v>6016</v>
      </c>
      <c r="T4558" s="83" t="s">
        <v>5994</v>
      </c>
      <c r="U4558" s="155" t="s">
        <v>206</v>
      </c>
      <c r="V4558" s="234" t="s">
        <v>5995</v>
      </c>
      <c r="W4558" s="85" t="s">
        <v>558</v>
      </c>
      <c r="X4558" s="82" t="s">
        <v>5769</v>
      </c>
      <c r="Y4558" s="83">
        <v>0.5</v>
      </c>
      <c r="Z4558" s="83">
        <v>1</v>
      </c>
      <c r="AA4558" s="83">
        <v>3</v>
      </c>
      <c r="AB4558" s="256">
        <v>1.5</v>
      </c>
      <c r="AC4558" s="256" t="s">
        <v>5387</v>
      </c>
      <c r="AD4558" s="81" t="s">
        <v>5996</v>
      </c>
      <c r="AE4558" s="81" t="s">
        <v>5997</v>
      </c>
      <c r="AF4558" s="81" t="s">
        <v>5998</v>
      </c>
      <c r="AG4558" s="83" t="s">
        <v>6019</v>
      </c>
    </row>
    <row r="4559" spans="1:33" ht="157.5" x14ac:dyDescent="0.45">
      <c r="A4559" s="152">
        <v>4552</v>
      </c>
      <c r="B4559" s="160">
        <v>45832</v>
      </c>
      <c r="C4559" s="83" t="s">
        <v>66</v>
      </c>
      <c r="D4559" s="81" t="s">
        <v>6757</v>
      </c>
      <c r="E4559" s="154" t="s">
        <v>3710</v>
      </c>
      <c r="F4559" s="154" t="s">
        <v>6037</v>
      </c>
      <c r="G4559" s="83" t="s">
        <v>6031</v>
      </c>
      <c r="H4559" s="83" t="s">
        <v>6043</v>
      </c>
      <c r="I4559" s="83" t="s">
        <v>6044</v>
      </c>
      <c r="J4559" s="83" t="s">
        <v>6018</v>
      </c>
      <c r="K4559" s="83" t="s">
        <v>5991</v>
      </c>
      <c r="L4559" s="84" t="s">
        <v>6228</v>
      </c>
      <c r="M4559" s="84" t="s">
        <v>208</v>
      </c>
      <c r="N4559" s="83">
        <v>3</v>
      </c>
      <c r="O4559" s="83">
        <v>3</v>
      </c>
      <c r="P4559" s="83">
        <v>15</v>
      </c>
      <c r="Q4559" s="257">
        <v>135</v>
      </c>
      <c r="R4559" s="256" t="s">
        <v>5526</v>
      </c>
      <c r="S4559" s="84" t="s">
        <v>6045</v>
      </c>
      <c r="T4559" s="83" t="s">
        <v>5994</v>
      </c>
      <c r="U4559" s="155" t="s">
        <v>206</v>
      </c>
      <c r="V4559" s="234" t="s">
        <v>5995</v>
      </c>
      <c r="W4559" s="85" t="s">
        <v>558</v>
      </c>
      <c r="X4559" s="82" t="s">
        <v>5769</v>
      </c>
      <c r="Y4559" s="83">
        <v>0.5</v>
      </c>
      <c r="Z4559" s="83">
        <v>1</v>
      </c>
      <c r="AA4559" s="83">
        <v>7</v>
      </c>
      <c r="AB4559" s="256">
        <v>3.5</v>
      </c>
      <c r="AC4559" s="256" t="s">
        <v>5387</v>
      </c>
      <c r="AD4559" s="81" t="s">
        <v>5996</v>
      </c>
      <c r="AE4559" s="81" t="s">
        <v>5997</v>
      </c>
      <c r="AF4559" s="81" t="s">
        <v>5998</v>
      </c>
      <c r="AG4559" s="83" t="s">
        <v>6019</v>
      </c>
    </row>
    <row r="4560" spans="1:33" ht="157.5" x14ac:dyDescent="0.45">
      <c r="A4560" s="152">
        <v>4553</v>
      </c>
      <c r="B4560" s="160">
        <v>45832</v>
      </c>
      <c r="C4560" s="81" t="s">
        <v>66</v>
      </c>
      <c r="D4560" s="81" t="s">
        <v>6755</v>
      </c>
      <c r="E4560" s="154" t="s">
        <v>3710</v>
      </c>
      <c r="F4560" s="154" t="s">
        <v>6050</v>
      </c>
      <c r="G4560" s="83" t="s">
        <v>6011</v>
      </c>
      <c r="H4560" s="83" t="s">
        <v>6051</v>
      </c>
      <c r="I4560" s="83" t="s">
        <v>6052</v>
      </c>
      <c r="J4560" s="83" t="s">
        <v>6014</v>
      </c>
      <c r="K4560" s="83" t="s">
        <v>5991</v>
      </c>
      <c r="L4560" s="84" t="s">
        <v>6229</v>
      </c>
      <c r="M4560" s="84" t="s">
        <v>208</v>
      </c>
      <c r="N4560" s="83">
        <v>3</v>
      </c>
      <c r="O4560" s="83">
        <v>3</v>
      </c>
      <c r="P4560" s="83">
        <v>40</v>
      </c>
      <c r="Q4560" s="257">
        <v>360</v>
      </c>
      <c r="R4560" s="256" t="s">
        <v>5538</v>
      </c>
      <c r="S4560" s="84" t="s">
        <v>6015</v>
      </c>
      <c r="T4560" s="83" t="s">
        <v>5994</v>
      </c>
      <c r="U4560" s="155" t="s">
        <v>206</v>
      </c>
      <c r="V4560" s="234" t="s">
        <v>5995</v>
      </c>
      <c r="W4560" s="85" t="s">
        <v>558</v>
      </c>
      <c r="X4560" s="82" t="s">
        <v>5769</v>
      </c>
      <c r="Y4560" s="83">
        <v>0.5</v>
      </c>
      <c r="Z4560" s="83">
        <v>1</v>
      </c>
      <c r="AA4560" s="83">
        <v>7</v>
      </c>
      <c r="AB4560" s="256">
        <v>3.5</v>
      </c>
      <c r="AC4560" s="256" t="s">
        <v>5387</v>
      </c>
      <c r="AD4560" s="81" t="s">
        <v>5996</v>
      </c>
      <c r="AE4560" s="81" t="s">
        <v>5997</v>
      </c>
      <c r="AF4560" s="81" t="s">
        <v>5998</v>
      </c>
      <c r="AG4560" s="83" t="s">
        <v>5773</v>
      </c>
    </row>
    <row r="4561" spans="1:33" ht="157.5" x14ac:dyDescent="0.45">
      <c r="A4561" s="152">
        <v>4554</v>
      </c>
      <c r="B4561" s="160">
        <v>45832</v>
      </c>
      <c r="C4561" s="83" t="s">
        <v>66</v>
      </c>
      <c r="D4561" s="81" t="s">
        <v>6757</v>
      </c>
      <c r="E4561" s="154" t="s">
        <v>3710</v>
      </c>
      <c r="F4561" s="154" t="s">
        <v>3710</v>
      </c>
      <c r="G4561" s="83" t="s">
        <v>6017</v>
      </c>
      <c r="H4561" s="83" t="s">
        <v>6012</v>
      </c>
      <c r="I4561" s="83" t="s">
        <v>6013</v>
      </c>
      <c r="J4561" s="83" t="s">
        <v>6018</v>
      </c>
      <c r="K4561" s="83" t="s">
        <v>5991</v>
      </c>
      <c r="L4561" s="84" t="s">
        <v>6230</v>
      </c>
      <c r="M4561" s="84" t="s">
        <v>208</v>
      </c>
      <c r="N4561" s="83">
        <v>3</v>
      </c>
      <c r="O4561" s="83">
        <v>3</v>
      </c>
      <c r="P4561" s="83">
        <v>7</v>
      </c>
      <c r="Q4561" s="257">
        <v>63</v>
      </c>
      <c r="R4561" s="256" t="s">
        <v>5516</v>
      </c>
      <c r="S4561" s="84" t="s">
        <v>6016</v>
      </c>
      <c r="T4561" s="83" t="s">
        <v>5994</v>
      </c>
      <c r="U4561" s="155" t="s">
        <v>206</v>
      </c>
      <c r="V4561" s="234" t="s">
        <v>5995</v>
      </c>
      <c r="W4561" s="85" t="s">
        <v>558</v>
      </c>
      <c r="X4561" s="82" t="s">
        <v>5769</v>
      </c>
      <c r="Y4561" s="83">
        <v>0.5</v>
      </c>
      <c r="Z4561" s="83">
        <v>1</v>
      </c>
      <c r="AA4561" s="83">
        <v>3</v>
      </c>
      <c r="AB4561" s="256">
        <v>1.5</v>
      </c>
      <c r="AC4561" s="256" t="s">
        <v>5387</v>
      </c>
      <c r="AD4561" s="81" t="s">
        <v>5996</v>
      </c>
      <c r="AE4561" s="81" t="s">
        <v>5997</v>
      </c>
      <c r="AF4561" s="81" t="s">
        <v>5998</v>
      </c>
      <c r="AG4561" s="83" t="s">
        <v>6019</v>
      </c>
    </row>
    <row r="4562" spans="1:33" ht="157.5" x14ac:dyDescent="0.45">
      <c r="A4562" s="152">
        <v>4555</v>
      </c>
      <c r="B4562" s="160">
        <v>45832</v>
      </c>
      <c r="C4562" s="81" t="s">
        <v>66</v>
      </c>
      <c r="D4562" s="81" t="s">
        <v>6755</v>
      </c>
      <c r="E4562" s="154" t="s">
        <v>3710</v>
      </c>
      <c r="F4562" s="154" t="s">
        <v>6059</v>
      </c>
      <c r="G4562" s="83" t="s">
        <v>6038</v>
      </c>
      <c r="H4562" s="83" t="s">
        <v>6069</v>
      </c>
      <c r="I4562" s="83" t="s">
        <v>5630</v>
      </c>
      <c r="J4562" s="83" t="s">
        <v>6039</v>
      </c>
      <c r="K4562" s="83" t="s">
        <v>5991</v>
      </c>
      <c r="L4562" s="84" t="s">
        <v>6231</v>
      </c>
      <c r="M4562" s="84" t="s">
        <v>208</v>
      </c>
      <c r="N4562" s="83">
        <v>3</v>
      </c>
      <c r="O4562" s="83">
        <v>3</v>
      </c>
      <c r="P4562" s="83">
        <v>40</v>
      </c>
      <c r="Q4562" s="257">
        <v>360</v>
      </c>
      <c r="R4562" s="256" t="s">
        <v>5538</v>
      </c>
      <c r="S4562" s="84" t="s">
        <v>6070</v>
      </c>
      <c r="T4562" s="83" t="s">
        <v>5994</v>
      </c>
      <c r="U4562" s="155" t="s">
        <v>206</v>
      </c>
      <c r="V4562" s="234" t="s">
        <v>5995</v>
      </c>
      <c r="W4562" s="85" t="s">
        <v>558</v>
      </c>
      <c r="X4562" s="82" t="s">
        <v>5769</v>
      </c>
      <c r="Y4562" s="83">
        <v>0.5</v>
      </c>
      <c r="Z4562" s="83">
        <v>1</v>
      </c>
      <c r="AA4562" s="83">
        <v>7</v>
      </c>
      <c r="AB4562" s="256">
        <v>3.5</v>
      </c>
      <c r="AC4562" s="256" t="s">
        <v>5387</v>
      </c>
      <c r="AD4562" s="81" t="s">
        <v>5996</v>
      </c>
      <c r="AE4562" s="81" t="s">
        <v>5997</v>
      </c>
      <c r="AF4562" s="81" t="s">
        <v>5998</v>
      </c>
      <c r="AG4562" s="83" t="s">
        <v>6040</v>
      </c>
    </row>
    <row r="4563" spans="1:33" ht="157.5" x14ac:dyDescent="0.45">
      <c r="A4563" s="152">
        <v>4556</v>
      </c>
      <c r="B4563" s="160">
        <v>45832</v>
      </c>
      <c r="C4563" s="83" t="s">
        <v>66</v>
      </c>
      <c r="D4563" s="81" t="s">
        <v>6757</v>
      </c>
      <c r="E4563" s="154" t="s">
        <v>3710</v>
      </c>
      <c r="F4563" s="154" t="s">
        <v>3710</v>
      </c>
      <c r="G4563" s="83" t="s">
        <v>6017</v>
      </c>
      <c r="H4563" s="83" t="s">
        <v>6012</v>
      </c>
      <c r="I4563" s="83" t="s">
        <v>6013</v>
      </c>
      <c r="J4563" s="83" t="s">
        <v>6018</v>
      </c>
      <c r="K4563" s="83" t="s">
        <v>5991</v>
      </c>
      <c r="L4563" s="84" t="s">
        <v>6232</v>
      </c>
      <c r="M4563" s="84" t="s">
        <v>208</v>
      </c>
      <c r="N4563" s="83">
        <v>3</v>
      </c>
      <c r="O4563" s="83">
        <v>3</v>
      </c>
      <c r="P4563" s="83">
        <v>7</v>
      </c>
      <c r="Q4563" s="257">
        <v>63</v>
      </c>
      <c r="R4563" s="256" t="s">
        <v>5516</v>
      </c>
      <c r="S4563" s="84" t="s">
        <v>6016</v>
      </c>
      <c r="T4563" s="83" t="s">
        <v>5994</v>
      </c>
      <c r="U4563" s="155" t="s">
        <v>206</v>
      </c>
      <c r="V4563" s="234" t="s">
        <v>5995</v>
      </c>
      <c r="W4563" s="85" t="s">
        <v>558</v>
      </c>
      <c r="X4563" s="82" t="s">
        <v>5769</v>
      </c>
      <c r="Y4563" s="83">
        <v>0.5</v>
      </c>
      <c r="Z4563" s="83">
        <v>1</v>
      </c>
      <c r="AA4563" s="83">
        <v>3</v>
      </c>
      <c r="AB4563" s="256">
        <v>1.5</v>
      </c>
      <c r="AC4563" s="256" t="s">
        <v>5387</v>
      </c>
      <c r="AD4563" s="81" t="s">
        <v>5996</v>
      </c>
      <c r="AE4563" s="81" t="s">
        <v>5997</v>
      </c>
      <c r="AF4563" s="81" t="s">
        <v>5998</v>
      </c>
      <c r="AG4563" s="83" t="s">
        <v>6019</v>
      </c>
    </row>
    <row r="4564" spans="1:33" ht="157.5" x14ac:dyDescent="0.45">
      <c r="A4564" s="152">
        <v>4557</v>
      </c>
      <c r="B4564" s="160">
        <v>45832</v>
      </c>
      <c r="C4564" s="83" t="s">
        <v>66</v>
      </c>
      <c r="D4564" s="81" t="s">
        <v>6757</v>
      </c>
      <c r="E4564" s="154" t="s">
        <v>3710</v>
      </c>
      <c r="F4564" s="154" t="s">
        <v>5986</v>
      </c>
      <c r="G4564" s="83" t="s">
        <v>5987</v>
      </c>
      <c r="H4564" s="83" t="s">
        <v>6043</v>
      </c>
      <c r="I4564" s="83" t="s">
        <v>6044</v>
      </c>
      <c r="J4564" s="83" t="s">
        <v>5990</v>
      </c>
      <c r="K4564" s="83" t="s">
        <v>5991</v>
      </c>
      <c r="L4564" s="84" t="s">
        <v>6233</v>
      </c>
      <c r="M4564" s="84" t="s">
        <v>208</v>
      </c>
      <c r="N4564" s="83">
        <v>3</v>
      </c>
      <c r="O4564" s="83">
        <v>6</v>
      </c>
      <c r="P4564" s="83">
        <v>15</v>
      </c>
      <c r="Q4564" s="257">
        <v>270</v>
      </c>
      <c r="R4564" s="256" t="s">
        <v>5538</v>
      </c>
      <c r="S4564" s="84" t="s">
        <v>6045</v>
      </c>
      <c r="T4564" s="83" t="s">
        <v>5994</v>
      </c>
      <c r="U4564" s="155" t="s">
        <v>206</v>
      </c>
      <c r="V4564" s="234" t="s">
        <v>5995</v>
      </c>
      <c r="W4564" s="85" t="s">
        <v>558</v>
      </c>
      <c r="X4564" s="82" t="s">
        <v>5769</v>
      </c>
      <c r="Y4564" s="83">
        <v>0.5</v>
      </c>
      <c r="Z4564" s="83">
        <v>1</v>
      </c>
      <c r="AA4564" s="83">
        <v>7</v>
      </c>
      <c r="AB4564" s="256">
        <v>3.5</v>
      </c>
      <c r="AC4564" s="256" t="s">
        <v>5387</v>
      </c>
      <c r="AD4564" s="81" t="s">
        <v>5996</v>
      </c>
      <c r="AE4564" s="81" t="s">
        <v>5997</v>
      </c>
      <c r="AF4564" s="81" t="s">
        <v>5998</v>
      </c>
      <c r="AG4564" s="83" t="s">
        <v>5999</v>
      </c>
    </row>
    <row r="4565" spans="1:33" ht="157.5" x14ac:dyDescent="0.45">
      <c r="A4565" s="152">
        <v>4558</v>
      </c>
      <c r="B4565" s="160">
        <v>45832</v>
      </c>
      <c r="C4565" s="83" t="s">
        <v>66</v>
      </c>
      <c r="D4565" s="81" t="s">
        <v>6757</v>
      </c>
      <c r="E4565" s="154" t="s">
        <v>3710</v>
      </c>
      <c r="F4565" s="154" t="s">
        <v>6037</v>
      </c>
      <c r="G4565" s="83" t="s">
        <v>6031</v>
      </c>
      <c r="H4565" s="83" t="s">
        <v>6012</v>
      </c>
      <c r="I4565" s="83" t="s">
        <v>6013</v>
      </c>
      <c r="J4565" s="83" t="s">
        <v>6018</v>
      </c>
      <c r="K4565" s="83" t="s">
        <v>5991</v>
      </c>
      <c r="L4565" s="84" t="s">
        <v>6234</v>
      </c>
      <c r="M4565" s="84" t="s">
        <v>208</v>
      </c>
      <c r="N4565" s="83">
        <v>3</v>
      </c>
      <c r="O4565" s="83">
        <v>3</v>
      </c>
      <c r="P4565" s="83">
        <v>15</v>
      </c>
      <c r="Q4565" s="257">
        <v>135</v>
      </c>
      <c r="R4565" s="256" t="s">
        <v>5526</v>
      </c>
      <c r="S4565" s="84" t="s">
        <v>6009</v>
      </c>
      <c r="T4565" s="83" t="s">
        <v>5994</v>
      </c>
      <c r="U4565" s="155" t="s">
        <v>206</v>
      </c>
      <c r="V4565" s="234" t="s">
        <v>5995</v>
      </c>
      <c r="W4565" s="85" t="s">
        <v>558</v>
      </c>
      <c r="X4565" s="82" t="s">
        <v>5769</v>
      </c>
      <c r="Y4565" s="83">
        <v>0.5</v>
      </c>
      <c r="Z4565" s="83">
        <v>1</v>
      </c>
      <c r="AA4565" s="83">
        <v>7</v>
      </c>
      <c r="AB4565" s="256">
        <v>3.5</v>
      </c>
      <c r="AC4565" s="256" t="s">
        <v>5387</v>
      </c>
      <c r="AD4565" s="81" t="s">
        <v>5996</v>
      </c>
      <c r="AE4565" s="81" t="s">
        <v>5997</v>
      </c>
      <c r="AF4565" s="81" t="s">
        <v>5998</v>
      </c>
      <c r="AG4565" s="83" t="s">
        <v>6019</v>
      </c>
    </row>
    <row r="4566" spans="1:33" ht="210" x14ac:dyDescent="0.45">
      <c r="A4566" s="152">
        <v>4559</v>
      </c>
      <c r="B4566" s="160">
        <v>45832</v>
      </c>
      <c r="C4566" s="81" t="s">
        <v>66</v>
      </c>
      <c r="D4566" s="81" t="s">
        <v>6755</v>
      </c>
      <c r="E4566" s="154" t="s">
        <v>3710</v>
      </c>
      <c r="F4566" s="154" t="s">
        <v>6067</v>
      </c>
      <c r="G4566" s="83" t="s">
        <v>6038</v>
      </c>
      <c r="H4566" s="83" t="s">
        <v>6041</v>
      </c>
      <c r="I4566" s="83" t="s">
        <v>6042</v>
      </c>
      <c r="J4566" s="83" t="s">
        <v>6039</v>
      </c>
      <c r="K4566" s="83" t="s">
        <v>5991</v>
      </c>
      <c r="L4566" s="84" t="s">
        <v>6235</v>
      </c>
      <c r="M4566" s="84" t="s">
        <v>208</v>
      </c>
      <c r="N4566" s="83">
        <v>3</v>
      </c>
      <c r="O4566" s="83">
        <v>6</v>
      </c>
      <c r="P4566" s="83">
        <v>40</v>
      </c>
      <c r="Q4566" s="257">
        <v>720</v>
      </c>
      <c r="R4566" s="256" t="s">
        <v>5538</v>
      </c>
      <c r="S4566" s="84" t="s">
        <v>6070</v>
      </c>
      <c r="T4566" s="83" t="s">
        <v>5994</v>
      </c>
      <c r="U4566" s="155" t="s">
        <v>206</v>
      </c>
      <c r="V4566" s="234" t="s">
        <v>5995</v>
      </c>
      <c r="W4566" s="85" t="s">
        <v>558</v>
      </c>
      <c r="X4566" s="82" t="s">
        <v>5769</v>
      </c>
      <c r="Y4566" s="83">
        <v>0.5</v>
      </c>
      <c r="Z4566" s="83">
        <v>1</v>
      </c>
      <c r="AA4566" s="83">
        <v>7</v>
      </c>
      <c r="AB4566" s="256">
        <v>3.5</v>
      </c>
      <c r="AC4566" s="256" t="s">
        <v>5387</v>
      </c>
      <c r="AD4566" s="81" t="s">
        <v>5996</v>
      </c>
      <c r="AE4566" s="81" t="s">
        <v>5997</v>
      </c>
      <c r="AF4566" s="81" t="s">
        <v>5998</v>
      </c>
      <c r="AG4566" s="83" t="s">
        <v>6040</v>
      </c>
    </row>
    <row r="4567" spans="1:33" ht="210" x14ac:dyDescent="0.45">
      <c r="A4567" s="152">
        <v>4560</v>
      </c>
      <c r="B4567" s="160">
        <v>45832</v>
      </c>
      <c r="C4567" s="83" t="s">
        <v>72</v>
      </c>
      <c r="D4567" s="81" t="s">
        <v>155</v>
      </c>
      <c r="E4567" s="154" t="s">
        <v>3710</v>
      </c>
      <c r="F4567" s="154" t="s">
        <v>6067</v>
      </c>
      <c r="G4567" s="83" t="s">
        <v>6038</v>
      </c>
      <c r="H4567" s="83" t="s">
        <v>6032</v>
      </c>
      <c r="I4567" s="83" t="s">
        <v>6033</v>
      </c>
      <c r="J4567" s="83" t="s">
        <v>6034</v>
      </c>
      <c r="K4567" s="83" t="s">
        <v>5991</v>
      </c>
      <c r="L4567" s="84" t="s">
        <v>6235</v>
      </c>
      <c r="M4567" s="84" t="s">
        <v>208</v>
      </c>
      <c r="N4567" s="83">
        <v>3</v>
      </c>
      <c r="O4567" s="83">
        <v>6</v>
      </c>
      <c r="P4567" s="83">
        <v>15</v>
      </c>
      <c r="Q4567" s="257">
        <v>270</v>
      </c>
      <c r="R4567" s="256" t="s">
        <v>5538</v>
      </c>
      <c r="S4567" s="84" t="s">
        <v>6035</v>
      </c>
      <c r="T4567" s="83" t="s">
        <v>5994</v>
      </c>
      <c r="U4567" s="155" t="s">
        <v>206</v>
      </c>
      <c r="V4567" s="234" t="s">
        <v>5995</v>
      </c>
      <c r="W4567" s="85" t="s">
        <v>558</v>
      </c>
      <c r="X4567" s="82" t="s">
        <v>5769</v>
      </c>
      <c r="Y4567" s="83">
        <v>0.5</v>
      </c>
      <c r="Z4567" s="83">
        <v>1</v>
      </c>
      <c r="AA4567" s="83">
        <v>7</v>
      </c>
      <c r="AB4567" s="256">
        <v>3.5</v>
      </c>
      <c r="AC4567" s="256" t="s">
        <v>5387</v>
      </c>
      <c r="AD4567" s="81" t="s">
        <v>5996</v>
      </c>
      <c r="AE4567" s="81" t="s">
        <v>5997</v>
      </c>
      <c r="AF4567" s="81" t="s">
        <v>5998</v>
      </c>
      <c r="AG4567" s="83" t="s">
        <v>5999</v>
      </c>
    </row>
    <row r="4568" spans="1:33" ht="192.5" x14ac:dyDescent="0.45">
      <c r="A4568" s="152">
        <v>4561</v>
      </c>
      <c r="B4568" s="160">
        <v>45832</v>
      </c>
      <c r="C4568" s="81" t="s">
        <v>72</v>
      </c>
      <c r="D4568" s="81" t="s">
        <v>158</v>
      </c>
      <c r="E4568" s="154" t="s">
        <v>3710</v>
      </c>
      <c r="F4568" s="154" t="s">
        <v>6059</v>
      </c>
      <c r="G4568" s="83" t="s">
        <v>6020</v>
      </c>
      <c r="H4568" s="83" t="s">
        <v>6006</v>
      </c>
      <c r="I4568" s="83" t="s">
        <v>6007</v>
      </c>
      <c r="J4568" s="83" t="s">
        <v>6023</v>
      </c>
      <c r="K4568" s="83" t="s">
        <v>5991</v>
      </c>
      <c r="L4568" s="84" t="s">
        <v>6236</v>
      </c>
      <c r="M4568" s="84" t="s">
        <v>208</v>
      </c>
      <c r="N4568" s="83">
        <v>3</v>
      </c>
      <c r="O4568" s="83">
        <v>3</v>
      </c>
      <c r="P4568" s="83">
        <v>15</v>
      </c>
      <c r="Q4568" s="257">
        <v>135</v>
      </c>
      <c r="R4568" s="256" t="s">
        <v>5526</v>
      </c>
      <c r="S4568" s="84" t="s">
        <v>6009</v>
      </c>
      <c r="T4568" s="83" t="s">
        <v>5994</v>
      </c>
      <c r="U4568" s="155" t="s">
        <v>206</v>
      </c>
      <c r="V4568" s="234" t="s">
        <v>5995</v>
      </c>
      <c r="W4568" s="85" t="s">
        <v>558</v>
      </c>
      <c r="X4568" s="82" t="s">
        <v>5769</v>
      </c>
      <c r="Y4568" s="83">
        <v>0.5</v>
      </c>
      <c r="Z4568" s="83">
        <v>1</v>
      </c>
      <c r="AA4568" s="83">
        <v>7</v>
      </c>
      <c r="AB4568" s="256">
        <v>3.5</v>
      </c>
      <c r="AC4568" s="256" t="s">
        <v>5387</v>
      </c>
      <c r="AD4568" s="81" t="s">
        <v>5996</v>
      </c>
      <c r="AE4568" s="81" t="s">
        <v>5997</v>
      </c>
      <c r="AF4568" s="81" t="s">
        <v>5998</v>
      </c>
      <c r="AG4568" s="83" t="s">
        <v>6025</v>
      </c>
    </row>
    <row r="4569" spans="1:33" ht="157.5" x14ac:dyDescent="0.45">
      <c r="A4569" s="152">
        <v>4562</v>
      </c>
      <c r="B4569" s="160">
        <v>45832</v>
      </c>
      <c r="C4569" s="83" t="s">
        <v>72</v>
      </c>
      <c r="D4569" s="81" t="s">
        <v>155</v>
      </c>
      <c r="E4569" s="154" t="s">
        <v>3710</v>
      </c>
      <c r="F4569" s="154" t="s">
        <v>6059</v>
      </c>
      <c r="G4569" s="83" t="s">
        <v>6020</v>
      </c>
      <c r="H4569" s="83" t="s">
        <v>6032</v>
      </c>
      <c r="I4569" s="83" t="s">
        <v>6033</v>
      </c>
      <c r="J4569" s="83" t="s">
        <v>6034</v>
      </c>
      <c r="K4569" s="83" t="s">
        <v>5991</v>
      </c>
      <c r="L4569" s="84" t="s">
        <v>6236</v>
      </c>
      <c r="M4569" s="84" t="s">
        <v>208</v>
      </c>
      <c r="N4569" s="83">
        <v>3</v>
      </c>
      <c r="O4569" s="83">
        <v>6</v>
      </c>
      <c r="P4569" s="83">
        <v>15</v>
      </c>
      <c r="Q4569" s="257">
        <v>270</v>
      </c>
      <c r="R4569" s="256" t="s">
        <v>5538</v>
      </c>
      <c r="S4569" s="84" t="s">
        <v>6035</v>
      </c>
      <c r="T4569" s="83" t="s">
        <v>5994</v>
      </c>
      <c r="U4569" s="155" t="s">
        <v>206</v>
      </c>
      <c r="V4569" s="234" t="s">
        <v>5995</v>
      </c>
      <c r="W4569" s="85" t="s">
        <v>558</v>
      </c>
      <c r="X4569" s="82" t="s">
        <v>5769</v>
      </c>
      <c r="Y4569" s="83">
        <v>0.5</v>
      </c>
      <c r="Z4569" s="83">
        <v>1</v>
      </c>
      <c r="AA4569" s="83">
        <v>7</v>
      </c>
      <c r="AB4569" s="256">
        <v>3.5</v>
      </c>
      <c r="AC4569" s="256" t="s">
        <v>5387</v>
      </c>
      <c r="AD4569" s="81" t="s">
        <v>5996</v>
      </c>
      <c r="AE4569" s="81" t="s">
        <v>5997</v>
      </c>
      <c r="AF4569" s="81" t="s">
        <v>5998</v>
      </c>
      <c r="AG4569" s="83" t="s">
        <v>5999</v>
      </c>
    </row>
    <row r="4570" spans="1:33" ht="157.5" x14ac:dyDescent="0.45">
      <c r="A4570" s="152">
        <v>4563</v>
      </c>
      <c r="B4570" s="160">
        <v>45832</v>
      </c>
      <c r="C4570" s="83" t="s">
        <v>66</v>
      </c>
      <c r="D4570" s="81" t="s">
        <v>6757</v>
      </c>
      <c r="E4570" s="154" t="s">
        <v>3710</v>
      </c>
      <c r="F4570" s="154" t="s">
        <v>5986</v>
      </c>
      <c r="G4570" s="83" t="s">
        <v>5987</v>
      </c>
      <c r="H4570" s="83" t="s">
        <v>6001</v>
      </c>
      <c r="I4570" s="83" t="s">
        <v>6002</v>
      </c>
      <c r="J4570" s="83" t="s">
        <v>5990</v>
      </c>
      <c r="K4570" s="83" t="s">
        <v>5991</v>
      </c>
      <c r="L4570" s="84" t="s">
        <v>6237</v>
      </c>
      <c r="M4570" s="84" t="s">
        <v>208</v>
      </c>
      <c r="N4570" s="83">
        <v>3</v>
      </c>
      <c r="O4570" s="83">
        <v>6</v>
      </c>
      <c r="P4570" s="83">
        <v>15</v>
      </c>
      <c r="Q4570" s="257">
        <v>270</v>
      </c>
      <c r="R4570" s="256" t="s">
        <v>5538</v>
      </c>
      <c r="S4570" s="84" t="s">
        <v>6003</v>
      </c>
      <c r="T4570" s="83" t="s">
        <v>5994</v>
      </c>
      <c r="U4570" s="155" t="s">
        <v>206</v>
      </c>
      <c r="V4570" s="234" t="s">
        <v>5995</v>
      </c>
      <c r="W4570" s="85" t="s">
        <v>558</v>
      </c>
      <c r="X4570" s="82" t="s">
        <v>5769</v>
      </c>
      <c r="Y4570" s="83">
        <v>0.5</v>
      </c>
      <c r="Z4570" s="83">
        <v>1</v>
      </c>
      <c r="AA4570" s="83">
        <v>7</v>
      </c>
      <c r="AB4570" s="256">
        <v>3.5</v>
      </c>
      <c r="AC4570" s="256" t="s">
        <v>5387</v>
      </c>
      <c r="AD4570" s="81" t="s">
        <v>5996</v>
      </c>
      <c r="AE4570" s="81" t="s">
        <v>5997</v>
      </c>
      <c r="AF4570" s="81" t="s">
        <v>5998</v>
      </c>
      <c r="AG4570" s="83" t="s">
        <v>5999</v>
      </c>
    </row>
    <row r="4571" spans="1:33" ht="157.5" x14ac:dyDescent="0.45">
      <c r="A4571" s="152">
        <v>4564</v>
      </c>
      <c r="B4571" s="160">
        <v>45832</v>
      </c>
      <c r="C4571" s="83" t="s">
        <v>66</v>
      </c>
      <c r="D4571" s="81" t="s">
        <v>6757</v>
      </c>
      <c r="E4571" s="154" t="s">
        <v>3710</v>
      </c>
      <c r="F4571" s="154" t="s">
        <v>5986</v>
      </c>
      <c r="G4571" s="83" t="s">
        <v>5987</v>
      </c>
      <c r="H4571" s="83" t="s">
        <v>6060</v>
      </c>
      <c r="I4571" s="83" t="s">
        <v>6061</v>
      </c>
      <c r="J4571" s="83" t="s">
        <v>6062</v>
      </c>
      <c r="K4571" s="83" t="s">
        <v>5991</v>
      </c>
      <c r="L4571" s="84" t="s">
        <v>6237</v>
      </c>
      <c r="M4571" s="84" t="s">
        <v>208</v>
      </c>
      <c r="N4571" s="83">
        <v>3</v>
      </c>
      <c r="O4571" s="83">
        <v>6</v>
      </c>
      <c r="P4571" s="83">
        <v>15</v>
      </c>
      <c r="Q4571" s="257">
        <v>270</v>
      </c>
      <c r="R4571" s="256" t="s">
        <v>5538</v>
      </c>
      <c r="S4571" s="84" t="s">
        <v>6063</v>
      </c>
      <c r="T4571" s="83" t="s">
        <v>5994</v>
      </c>
      <c r="U4571" s="155" t="s">
        <v>206</v>
      </c>
      <c r="V4571" s="234" t="s">
        <v>5995</v>
      </c>
      <c r="W4571" s="85" t="s">
        <v>558</v>
      </c>
      <c r="X4571" s="82" t="s">
        <v>5769</v>
      </c>
      <c r="Y4571" s="83">
        <v>0.5</v>
      </c>
      <c r="Z4571" s="83">
        <v>1</v>
      </c>
      <c r="AA4571" s="83">
        <v>7</v>
      </c>
      <c r="AB4571" s="256">
        <v>3.5</v>
      </c>
      <c r="AC4571" s="256" t="s">
        <v>5387</v>
      </c>
      <c r="AD4571" s="81" t="s">
        <v>5996</v>
      </c>
      <c r="AE4571" s="81" t="s">
        <v>5997</v>
      </c>
      <c r="AF4571" s="81" t="s">
        <v>5998</v>
      </c>
      <c r="AG4571" s="83" t="s">
        <v>5999</v>
      </c>
    </row>
    <row r="4572" spans="1:33" ht="157.5" x14ac:dyDescent="0.45">
      <c r="A4572" s="152">
        <v>4565</v>
      </c>
      <c r="B4572" s="160">
        <v>45832</v>
      </c>
      <c r="C4572" s="83" t="s">
        <v>66</v>
      </c>
      <c r="D4572" s="81" t="s">
        <v>6757</v>
      </c>
      <c r="E4572" s="154" t="s">
        <v>3710</v>
      </c>
      <c r="F4572" s="154" t="s">
        <v>6000</v>
      </c>
      <c r="G4572" s="83" t="s">
        <v>5987</v>
      </c>
      <c r="H4572" s="83" t="s">
        <v>6012</v>
      </c>
      <c r="I4572" s="83" t="s">
        <v>6013</v>
      </c>
      <c r="J4572" s="83" t="s">
        <v>5990</v>
      </c>
      <c r="K4572" s="83" t="s">
        <v>5991</v>
      </c>
      <c r="L4572" s="84" t="s">
        <v>6238</v>
      </c>
      <c r="M4572" s="84" t="s">
        <v>208</v>
      </c>
      <c r="N4572" s="83">
        <v>3</v>
      </c>
      <c r="O4572" s="83">
        <v>6</v>
      </c>
      <c r="P4572" s="83">
        <v>15</v>
      </c>
      <c r="Q4572" s="257">
        <v>270</v>
      </c>
      <c r="R4572" s="256" t="s">
        <v>5538</v>
      </c>
      <c r="S4572" s="84" t="s">
        <v>6016</v>
      </c>
      <c r="T4572" s="83" t="s">
        <v>5994</v>
      </c>
      <c r="U4572" s="155" t="s">
        <v>206</v>
      </c>
      <c r="V4572" s="234" t="s">
        <v>5995</v>
      </c>
      <c r="W4572" s="85" t="s">
        <v>558</v>
      </c>
      <c r="X4572" s="82" t="s">
        <v>5769</v>
      </c>
      <c r="Y4572" s="83">
        <v>0.5</v>
      </c>
      <c r="Z4572" s="83">
        <v>1</v>
      </c>
      <c r="AA4572" s="83">
        <v>7</v>
      </c>
      <c r="AB4572" s="256">
        <v>3.5</v>
      </c>
      <c r="AC4572" s="256" t="s">
        <v>5387</v>
      </c>
      <c r="AD4572" s="81" t="s">
        <v>5996</v>
      </c>
      <c r="AE4572" s="81" t="s">
        <v>5997</v>
      </c>
      <c r="AF4572" s="81" t="s">
        <v>5998</v>
      </c>
      <c r="AG4572" s="83" t="s">
        <v>5999</v>
      </c>
    </row>
    <row r="4573" spans="1:33" ht="157.5" x14ac:dyDescent="0.45">
      <c r="A4573" s="152">
        <v>4566</v>
      </c>
      <c r="B4573" s="160">
        <v>45832</v>
      </c>
      <c r="C4573" s="83" t="s">
        <v>66</v>
      </c>
      <c r="D4573" s="81" t="s">
        <v>6757</v>
      </c>
      <c r="E4573" s="154" t="s">
        <v>3710</v>
      </c>
      <c r="F4573" s="154" t="s">
        <v>5986</v>
      </c>
      <c r="G4573" s="83" t="s">
        <v>6031</v>
      </c>
      <c r="H4573" s="83" t="s">
        <v>6012</v>
      </c>
      <c r="I4573" s="83" t="s">
        <v>6013</v>
      </c>
      <c r="J4573" s="83" t="s">
        <v>6018</v>
      </c>
      <c r="K4573" s="83" t="s">
        <v>5991</v>
      </c>
      <c r="L4573" s="84" t="s">
        <v>6239</v>
      </c>
      <c r="M4573" s="84" t="s">
        <v>208</v>
      </c>
      <c r="N4573" s="83">
        <v>3</v>
      </c>
      <c r="O4573" s="83">
        <v>3</v>
      </c>
      <c r="P4573" s="83">
        <v>15</v>
      </c>
      <c r="Q4573" s="257">
        <v>135</v>
      </c>
      <c r="R4573" s="256" t="s">
        <v>5526</v>
      </c>
      <c r="S4573" s="84" t="s">
        <v>6016</v>
      </c>
      <c r="T4573" s="83" t="s">
        <v>5994</v>
      </c>
      <c r="U4573" s="155" t="s">
        <v>206</v>
      </c>
      <c r="V4573" s="234" t="s">
        <v>5995</v>
      </c>
      <c r="W4573" s="85" t="s">
        <v>558</v>
      </c>
      <c r="X4573" s="82" t="s">
        <v>5769</v>
      </c>
      <c r="Y4573" s="83">
        <v>0.5</v>
      </c>
      <c r="Z4573" s="83">
        <v>1</v>
      </c>
      <c r="AA4573" s="83">
        <v>7</v>
      </c>
      <c r="AB4573" s="256">
        <v>3.5</v>
      </c>
      <c r="AC4573" s="256" t="s">
        <v>5387</v>
      </c>
      <c r="AD4573" s="81" t="s">
        <v>5996</v>
      </c>
      <c r="AE4573" s="81" t="s">
        <v>5997</v>
      </c>
      <c r="AF4573" s="81" t="s">
        <v>5998</v>
      </c>
      <c r="AG4573" s="83" t="s">
        <v>6019</v>
      </c>
    </row>
    <row r="4574" spans="1:33" ht="175" x14ac:dyDescent="0.45">
      <c r="A4574" s="152">
        <v>4567</v>
      </c>
      <c r="B4574" s="160">
        <v>45832</v>
      </c>
      <c r="C4574" s="83" t="s">
        <v>66</v>
      </c>
      <c r="D4574" s="81" t="s">
        <v>6757</v>
      </c>
      <c r="E4574" s="154" t="s">
        <v>3710</v>
      </c>
      <c r="F4574" s="154" t="s">
        <v>6036</v>
      </c>
      <c r="G4574" s="83" t="s">
        <v>6031</v>
      </c>
      <c r="H4574" s="83" t="s">
        <v>5988</v>
      </c>
      <c r="I4574" s="83" t="s">
        <v>5989</v>
      </c>
      <c r="J4574" s="83" t="s">
        <v>6018</v>
      </c>
      <c r="K4574" s="83" t="s">
        <v>5991</v>
      </c>
      <c r="L4574" s="84" t="s">
        <v>6240</v>
      </c>
      <c r="M4574" s="84" t="s">
        <v>208</v>
      </c>
      <c r="N4574" s="83">
        <v>3</v>
      </c>
      <c r="O4574" s="83">
        <v>3</v>
      </c>
      <c r="P4574" s="83">
        <v>15</v>
      </c>
      <c r="Q4574" s="257">
        <v>135</v>
      </c>
      <c r="R4574" s="256" t="s">
        <v>5526</v>
      </c>
      <c r="S4574" s="84" t="s">
        <v>5993</v>
      </c>
      <c r="T4574" s="83" t="s">
        <v>5994</v>
      </c>
      <c r="U4574" s="155" t="s">
        <v>206</v>
      </c>
      <c r="V4574" s="234" t="s">
        <v>5995</v>
      </c>
      <c r="W4574" s="85" t="s">
        <v>558</v>
      </c>
      <c r="X4574" s="82" t="s">
        <v>5769</v>
      </c>
      <c r="Y4574" s="83">
        <v>0.5</v>
      </c>
      <c r="Z4574" s="83">
        <v>1</v>
      </c>
      <c r="AA4574" s="83">
        <v>7</v>
      </c>
      <c r="AB4574" s="256">
        <v>3.5</v>
      </c>
      <c r="AC4574" s="256" t="s">
        <v>5387</v>
      </c>
      <c r="AD4574" s="81" t="s">
        <v>5996</v>
      </c>
      <c r="AE4574" s="81" t="s">
        <v>5997</v>
      </c>
      <c r="AF4574" s="81" t="s">
        <v>5998</v>
      </c>
      <c r="AG4574" s="83" t="s">
        <v>6019</v>
      </c>
    </row>
    <row r="4575" spans="1:33" ht="157.5" x14ac:dyDescent="0.45">
      <c r="A4575" s="152">
        <v>4568</v>
      </c>
      <c r="B4575" s="160">
        <v>45847</v>
      </c>
      <c r="C4575" s="83" t="s">
        <v>66</v>
      </c>
      <c r="D4575" s="81" t="s">
        <v>6757</v>
      </c>
      <c r="E4575" s="154" t="s">
        <v>3710</v>
      </c>
      <c r="F4575" s="154" t="s">
        <v>6000</v>
      </c>
      <c r="G4575" s="83" t="s">
        <v>5987</v>
      </c>
      <c r="H4575" s="83" t="s">
        <v>6012</v>
      </c>
      <c r="I4575" s="83" t="s">
        <v>6013</v>
      </c>
      <c r="J4575" s="83" t="s">
        <v>5990</v>
      </c>
      <c r="K4575" s="83" t="s">
        <v>5991</v>
      </c>
      <c r="L4575" s="84" t="s">
        <v>6241</v>
      </c>
      <c r="M4575" s="84" t="s">
        <v>208</v>
      </c>
      <c r="N4575" s="83">
        <v>3</v>
      </c>
      <c r="O4575" s="83">
        <v>6</v>
      </c>
      <c r="P4575" s="83">
        <v>15</v>
      </c>
      <c r="Q4575" s="257">
        <v>270</v>
      </c>
      <c r="R4575" s="256" t="s">
        <v>5538</v>
      </c>
      <c r="S4575" s="84" t="s">
        <v>6016</v>
      </c>
      <c r="T4575" s="83" t="s">
        <v>5994</v>
      </c>
      <c r="U4575" s="155" t="s">
        <v>206</v>
      </c>
      <c r="V4575" s="234" t="s">
        <v>5995</v>
      </c>
      <c r="W4575" s="85" t="s">
        <v>558</v>
      </c>
      <c r="X4575" s="82" t="s">
        <v>5769</v>
      </c>
      <c r="Y4575" s="83">
        <v>0.5</v>
      </c>
      <c r="Z4575" s="83">
        <v>1</v>
      </c>
      <c r="AA4575" s="83">
        <v>7</v>
      </c>
      <c r="AB4575" s="256">
        <v>3.5</v>
      </c>
      <c r="AC4575" s="256" t="s">
        <v>5387</v>
      </c>
      <c r="AD4575" s="81" t="s">
        <v>5996</v>
      </c>
      <c r="AE4575" s="81" t="s">
        <v>5997</v>
      </c>
      <c r="AF4575" s="81" t="s">
        <v>5998</v>
      </c>
      <c r="AG4575" s="83" t="s">
        <v>5999</v>
      </c>
    </row>
    <row r="4576" spans="1:33" ht="192.5" x14ac:dyDescent="0.45">
      <c r="A4576" s="152">
        <v>4569</v>
      </c>
      <c r="B4576" s="160">
        <v>45847</v>
      </c>
      <c r="C4576" s="83" t="s">
        <v>66</v>
      </c>
      <c r="D4576" s="81" t="s">
        <v>6757</v>
      </c>
      <c r="E4576" s="154" t="s">
        <v>3710</v>
      </c>
      <c r="F4576" s="154" t="s">
        <v>5986</v>
      </c>
      <c r="G4576" s="83" t="s">
        <v>5987</v>
      </c>
      <c r="H4576" s="83" t="s">
        <v>5988</v>
      </c>
      <c r="I4576" s="83" t="s">
        <v>5989</v>
      </c>
      <c r="J4576" s="83" t="s">
        <v>5990</v>
      </c>
      <c r="K4576" s="83" t="s">
        <v>5991</v>
      </c>
      <c r="L4576" s="84" t="s">
        <v>6242</v>
      </c>
      <c r="M4576" s="84" t="s">
        <v>208</v>
      </c>
      <c r="N4576" s="83">
        <v>3</v>
      </c>
      <c r="O4576" s="83">
        <v>6</v>
      </c>
      <c r="P4576" s="83">
        <v>15</v>
      </c>
      <c r="Q4576" s="257">
        <v>270</v>
      </c>
      <c r="R4576" s="256" t="s">
        <v>5538</v>
      </c>
      <c r="S4576" s="84" t="s">
        <v>6009</v>
      </c>
      <c r="T4576" s="83" t="s">
        <v>5994</v>
      </c>
      <c r="U4576" s="155" t="s">
        <v>206</v>
      </c>
      <c r="V4576" s="234" t="s">
        <v>5995</v>
      </c>
      <c r="W4576" s="85" t="s">
        <v>558</v>
      </c>
      <c r="X4576" s="82" t="s">
        <v>5769</v>
      </c>
      <c r="Y4576" s="83">
        <v>0.5</v>
      </c>
      <c r="Z4576" s="83">
        <v>1</v>
      </c>
      <c r="AA4576" s="83">
        <v>7</v>
      </c>
      <c r="AB4576" s="256">
        <v>3.5</v>
      </c>
      <c r="AC4576" s="256" t="s">
        <v>5387</v>
      </c>
      <c r="AD4576" s="81" t="s">
        <v>5996</v>
      </c>
      <c r="AE4576" s="81" t="s">
        <v>5997</v>
      </c>
      <c r="AF4576" s="81" t="s">
        <v>5998</v>
      </c>
      <c r="AG4576" s="83" t="s">
        <v>5999</v>
      </c>
    </row>
    <row r="4577" spans="1:33" ht="157.5" x14ac:dyDescent="0.45">
      <c r="A4577" s="152">
        <v>4570</v>
      </c>
      <c r="B4577" s="160">
        <v>45847</v>
      </c>
      <c r="C4577" s="83" t="s">
        <v>66</v>
      </c>
      <c r="D4577" s="81" t="s">
        <v>6757</v>
      </c>
      <c r="E4577" s="154" t="s">
        <v>3710</v>
      </c>
      <c r="F4577" s="154" t="s">
        <v>6036</v>
      </c>
      <c r="G4577" s="83" t="s">
        <v>5987</v>
      </c>
      <c r="H4577" s="83" t="s">
        <v>6012</v>
      </c>
      <c r="I4577" s="83" t="s">
        <v>6013</v>
      </c>
      <c r="J4577" s="83" t="s">
        <v>5990</v>
      </c>
      <c r="K4577" s="83" t="s">
        <v>5991</v>
      </c>
      <c r="L4577" s="84" t="s">
        <v>6243</v>
      </c>
      <c r="M4577" s="84" t="s">
        <v>208</v>
      </c>
      <c r="N4577" s="83">
        <v>3</v>
      </c>
      <c r="O4577" s="83">
        <v>6</v>
      </c>
      <c r="P4577" s="83">
        <v>15</v>
      </c>
      <c r="Q4577" s="257">
        <v>270</v>
      </c>
      <c r="R4577" s="256" t="s">
        <v>5538</v>
      </c>
      <c r="S4577" s="84" t="s">
        <v>6016</v>
      </c>
      <c r="T4577" s="83" t="s">
        <v>5994</v>
      </c>
      <c r="U4577" s="155" t="s">
        <v>206</v>
      </c>
      <c r="V4577" s="234" t="s">
        <v>5995</v>
      </c>
      <c r="W4577" s="85" t="s">
        <v>558</v>
      </c>
      <c r="X4577" s="82" t="s">
        <v>5769</v>
      </c>
      <c r="Y4577" s="83">
        <v>0.5</v>
      </c>
      <c r="Z4577" s="83">
        <v>1</v>
      </c>
      <c r="AA4577" s="83">
        <v>7</v>
      </c>
      <c r="AB4577" s="256">
        <v>3.5</v>
      </c>
      <c r="AC4577" s="256" t="s">
        <v>5387</v>
      </c>
      <c r="AD4577" s="81" t="s">
        <v>5996</v>
      </c>
      <c r="AE4577" s="81" t="s">
        <v>5997</v>
      </c>
      <c r="AF4577" s="81" t="s">
        <v>5998</v>
      </c>
      <c r="AG4577" s="83" t="s">
        <v>5999</v>
      </c>
    </row>
    <row r="4578" spans="1:33" ht="157.5" x14ac:dyDescent="0.45">
      <c r="A4578" s="152">
        <v>4571</v>
      </c>
      <c r="B4578" s="160">
        <v>45847</v>
      </c>
      <c r="C4578" s="83" t="s">
        <v>66</v>
      </c>
      <c r="D4578" s="81" t="s">
        <v>6757</v>
      </c>
      <c r="E4578" s="154" t="s">
        <v>3710</v>
      </c>
      <c r="F4578" s="154" t="s">
        <v>6000</v>
      </c>
      <c r="G4578" s="83" t="s">
        <v>5987</v>
      </c>
      <c r="H4578" s="83" t="s">
        <v>6012</v>
      </c>
      <c r="I4578" s="83" t="s">
        <v>6013</v>
      </c>
      <c r="J4578" s="83" t="s">
        <v>5990</v>
      </c>
      <c r="K4578" s="83" t="s">
        <v>5991</v>
      </c>
      <c r="L4578" s="84" t="s">
        <v>6244</v>
      </c>
      <c r="M4578" s="84" t="s">
        <v>208</v>
      </c>
      <c r="N4578" s="83">
        <v>3</v>
      </c>
      <c r="O4578" s="83">
        <v>6</v>
      </c>
      <c r="P4578" s="83">
        <v>15</v>
      </c>
      <c r="Q4578" s="257">
        <v>270</v>
      </c>
      <c r="R4578" s="256" t="s">
        <v>5538</v>
      </c>
      <c r="S4578" s="84" t="s">
        <v>6016</v>
      </c>
      <c r="T4578" s="83" t="s">
        <v>5994</v>
      </c>
      <c r="U4578" s="155" t="s">
        <v>206</v>
      </c>
      <c r="V4578" s="234" t="s">
        <v>5995</v>
      </c>
      <c r="W4578" s="85" t="s">
        <v>558</v>
      </c>
      <c r="X4578" s="82" t="s">
        <v>5769</v>
      </c>
      <c r="Y4578" s="83">
        <v>0.5</v>
      </c>
      <c r="Z4578" s="83">
        <v>1</v>
      </c>
      <c r="AA4578" s="83">
        <v>7</v>
      </c>
      <c r="AB4578" s="256">
        <v>3.5</v>
      </c>
      <c r="AC4578" s="256" t="s">
        <v>5387</v>
      </c>
      <c r="AD4578" s="81" t="s">
        <v>5996</v>
      </c>
      <c r="AE4578" s="81" t="s">
        <v>5997</v>
      </c>
      <c r="AF4578" s="81" t="s">
        <v>5998</v>
      </c>
      <c r="AG4578" s="83" t="s">
        <v>5999</v>
      </c>
    </row>
    <row r="4579" spans="1:33" ht="227.5" x14ac:dyDescent="0.45">
      <c r="A4579" s="152">
        <v>4572</v>
      </c>
      <c r="B4579" s="160">
        <v>45847</v>
      </c>
      <c r="C4579" s="83" t="s">
        <v>66</v>
      </c>
      <c r="D4579" s="81" t="s">
        <v>6757</v>
      </c>
      <c r="E4579" s="154" t="s">
        <v>3710</v>
      </c>
      <c r="F4579" s="154" t="s">
        <v>5986</v>
      </c>
      <c r="G4579" s="83" t="s">
        <v>5987</v>
      </c>
      <c r="H4579" s="83" t="s">
        <v>6006</v>
      </c>
      <c r="I4579" s="83" t="s">
        <v>6007</v>
      </c>
      <c r="J4579" s="83" t="s">
        <v>5990</v>
      </c>
      <c r="K4579" s="83" t="s">
        <v>5991</v>
      </c>
      <c r="L4579" s="84" t="s">
        <v>6245</v>
      </c>
      <c r="M4579" s="84" t="s">
        <v>208</v>
      </c>
      <c r="N4579" s="83">
        <v>3</v>
      </c>
      <c r="O4579" s="83">
        <v>6</v>
      </c>
      <c r="P4579" s="83">
        <v>15</v>
      </c>
      <c r="Q4579" s="257">
        <v>270</v>
      </c>
      <c r="R4579" s="256" t="s">
        <v>5538</v>
      </c>
      <c r="S4579" s="84" t="s">
        <v>6009</v>
      </c>
      <c r="T4579" s="83" t="s">
        <v>5994</v>
      </c>
      <c r="U4579" s="155" t="s">
        <v>206</v>
      </c>
      <c r="V4579" s="234" t="s">
        <v>5995</v>
      </c>
      <c r="W4579" s="85" t="s">
        <v>558</v>
      </c>
      <c r="X4579" s="82" t="s">
        <v>5769</v>
      </c>
      <c r="Y4579" s="83">
        <v>0.5</v>
      </c>
      <c r="Z4579" s="83">
        <v>1</v>
      </c>
      <c r="AA4579" s="83">
        <v>7</v>
      </c>
      <c r="AB4579" s="256">
        <v>3.5</v>
      </c>
      <c r="AC4579" s="256" t="s">
        <v>5387</v>
      </c>
      <c r="AD4579" s="81" t="s">
        <v>5996</v>
      </c>
      <c r="AE4579" s="81" t="s">
        <v>5997</v>
      </c>
      <c r="AF4579" s="81" t="s">
        <v>5998</v>
      </c>
      <c r="AG4579" s="83" t="s">
        <v>5999</v>
      </c>
    </row>
    <row r="4580" spans="1:33" ht="280" x14ac:dyDescent="0.45">
      <c r="A4580" s="152">
        <v>4573</v>
      </c>
      <c r="B4580" s="160">
        <v>45847</v>
      </c>
      <c r="C4580" s="83" t="s">
        <v>66</v>
      </c>
      <c r="D4580" s="81" t="s">
        <v>6757</v>
      </c>
      <c r="E4580" s="154" t="s">
        <v>3710</v>
      </c>
      <c r="F4580" s="154" t="s">
        <v>6000</v>
      </c>
      <c r="G4580" s="83" t="s">
        <v>5987</v>
      </c>
      <c r="H4580" s="83" t="s">
        <v>6012</v>
      </c>
      <c r="I4580" s="83" t="s">
        <v>6013</v>
      </c>
      <c r="J4580" s="83" t="s">
        <v>5990</v>
      </c>
      <c r="K4580" s="83" t="s">
        <v>5991</v>
      </c>
      <c r="L4580" s="84" t="s">
        <v>6246</v>
      </c>
      <c r="M4580" s="84" t="s">
        <v>208</v>
      </c>
      <c r="N4580" s="83">
        <v>3</v>
      </c>
      <c r="O4580" s="83">
        <v>6</v>
      </c>
      <c r="P4580" s="83">
        <v>15</v>
      </c>
      <c r="Q4580" s="257">
        <v>270</v>
      </c>
      <c r="R4580" s="256" t="s">
        <v>5538</v>
      </c>
      <c r="S4580" s="84" t="s">
        <v>6009</v>
      </c>
      <c r="T4580" s="83" t="s">
        <v>5994</v>
      </c>
      <c r="U4580" s="155" t="s">
        <v>206</v>
      </c>
      <c r="V4580" s="234" t="s">
        <v>5995</v>
      </c>
      <c r="W4580" s="85" t="s">
        <v>558</v>
      </c>
      <c r="X4580" s="82" t="s">
        <v>5769</v>
      </c>
      <c r="Y4580" s="83">
        <v>0.5</v>
      </c>
      <c r="Z4580" s="83">
        <v>1</v>
      </c>
      <c r="AA4580" s="83">
        <v>7</v>
      </c>
      <c r="AB4580" s="256">
        <v>3.5</v>
      </c>
      <c r="AC4580" s="256" t="s">
        <v>5387</v>
      </c>
      <c r="AD4580" s="81" t="s">
        <v>5996</v>
      </c>
      <c r="AE4580" s="81" t="s">
        <v>5997</v>
      </c>
      <c r="AF4580" s="81" t="s">
        <v>5998</v>
      </c>
      <c r="AG4580" s="83" t="s">
        <v>5999</v>
      </c>
    </row>
    <row r="4581" spans="1:33" ht="315" x14ac:dyDescent="0.45">
      <c r="A4581" s="152">
        <v>4574</v>
      </c>
      <c r="B4581" s="160">
        <v>45847</v>
      </c>
      <c r="C4581" s="81" t="s">
        <v>66</v>
      </c>
      <c r="D4581" s="81" t="s">
        <v>6755</v>
      </c>
      <c r="E4581" s="154" t="s">
        <v>3710</v>
      </c>
      <c r="F4581" s="154" t="s">
        <v>6067</v>
      </c>
      <c r="G4581" s="83" t="s">
        <v>6038</v>
      </c>
      <c r="H4581" s="83" t="s">
        <v>6043</v>
      </c>
      <c r="I4581" s="83" t="s">
        <v>6044</v>
      </c>
      <c r="J4581" s="83" t="s">
        <v>6039</v>
      </c>
      <c r="K4581" s="83" t="s">
        <v>5991</v>
      </c>
      <c r="L4581" s="84" t="s">
        <v>6247</v>
      </c>
      <c r="M4581" s="84" t="s">
        <v>208</v>
      </c>
      <c r="N4581" s="83">
        <v>3</v>
      </c>
      <c r="O4581" s="83">
        <v>3</v>
      </c>
      <c r="P4581" s="83">
        <v>40</v>
      </c>
      <c r="Q4581" s="257">
        <v>360</v>
      </c>
      <c r="R4581" s="256" t="s">
        <v>5538</v>
      </c>
      <c r="S4581" s="84" t="s">
        <v>6070</v>
      </c>
      <c r="T4581" s="83" t="s">
        <v>5994</v>
      </c>
      <c r="U4581" s="155" t="s">
        <v>206</v>
      </c>
      <c r="V4581" s="234" t="s">
        <v>5995</v>
      </c>
      <c r="W4581" s="85" t="s">
        <v>558</v>
      </c>
      <c r="X4581" s="82" t="s">
        <v>5769</v>
      </c>
      <c r="Y4581" s="83">
        <v>0.5</v>
      </c>
      <c r="Z4581" s="83">
        <v>1</v>
      </c>
      <c r="AA4581" s="83">
        <v>7</v>
      </c>
      <c r="AB4581" s="256">
        <v>3.5</v>
      </c>
      <c r="AC4581" s="256" t="s">
        <v>5387</v>
      </c>
      <c r="AD4581" s="81" t="s">
        <v>5996</v>
      </c>
      <c r="AE4581" s="81" t="s">
        <v>5997</v>
      </c>
      <c r="AF4581" s="81" t="s">
        <v>5998</v>
      </c>
      <c r="AG4581" s="83" t="s">
        <v>6040</v>
      </c>
    </row>
    <row r="4582" spans="1:33" ht="315" x14ac:dyDescent="0.45">
      <c r="A4582" s="152">
        <v>4575</v>
      </c>
      <c r="B4582" s="160">
        <v>45847</v>
      </c>
      <c r="C4582" s="83" t="s">
        <v>66</v>
      </c>
      <c r="D4582" s="81" t="s">
        <v>6756</v>
      </c>
      <c r="E4582" s="154" t="s">
        <v>3710</v>
      </c>
      <c r="F4582" s="154" t="s">
        <v>6067</v>
      </c>
      <c r="G4582" s="83" t="s">
        <v>6038</v>
      </c>
      <c r="H4582" s="83" t="s">
        <v>6054</v>
      </c>
      <c r="I4582" s="83" t="s">
        <v>6055</v>
      </c>
      <c r="J4582" s="83" t="s">
        <v>6056</v>
      </c>
      <c r="K4582" s="83" t="s">
        <v>5991</v>
      </c>
      <c r="L4582" s="84" t="s">
        <v>6247</v>
      </c>
      <c r="M4582" s="84" t="s">
        <v>208</v>
      </c>
      <c r="N4582" s="83">
        <v>3</v>
      </c>
      <c r="O4582" s="83">
        <v>3</v>
      </c>
      <c r="P4582" s="83">
        <v>40</v>
      </c>
      <c r="Q4582" s="257">
        <v>360</v>
      </c>
      <c r="R4582" s="256" t="s">
        <v>5538</v>
      </c>
      <c r="S4582" s="84" t="s">
        <v>6057</v>
      </c>
      <c r="T4582" s="83" t="s">
        <v>5994</v>
      </c>
      <c r="U4582" s="155" t="s">
        <v>206</v>
      </c>
      <c r="V4582" s="234" t="s">
        <v>5995</v>
      </c>
      <c r="W4582" s="85" t="s">
        <v>558</v>
      </c>
      <c r="X4582" s="82" t="s">
        <v>5769</v>
      </c>
      <c r="Y4582" s="83">
        <v>0.5</v>
      </c>
      <c r="Z4582" s="83">
        <v>1</v>
      </c>
      <c r="AA4582" s="83">
        <v>7</v>
      </c>
      <c r="AB4582" s="256">
        <v>3.5</v>
      </c>
      <c r="AC4582" s="256" t="s">
        <v>5387</v>
      </c>
      <c r="AD4582" s="81" t="s">
        <v>5996</v>
      </c>
      <c r="AE4582" s="81" t="s">
        <v>5997</v>
      </c>
      <c r="AF4582" s="81" t="s">
        <v>5998</v>
      </c>
      <c r="AG4582" s="83" t="s">
        <v>5773</v>
      </c>
    </row>
    <row r="4583" spans="1:33" ht="157.5" x14ac:dyDescent="0.45">
      <c r="A4583" s="152">
        <v>4576</v>
      </c>
      <c r="B4583" s="160">
        <v>45847</v>
      </c>
      <c r="C4583" s="83" t="s">
        <v>72</v>
      </c>
      <c r="D4583" s="81" t="s">
        <v>155</v>
      </c>
      <c r="E4583" s="154" t="s">
        <v>3710</v>
      </c>
      <c r="F4583" s="154" t="s">
        <v>6010</v>
      </c>
      <c r="G4583" s="83" t="s">
        <v>6005</v>
      </c>
      <c r="H4583" s="83" t="s">
        <v>6006</v>
      </c>
      <c r="I4583" s="83" t="s">
        <v>6007</v>
      </c>
      <c r="J4583" s="83" t="s">
        <v>6008</v>
      </c>
      <c r="K4583" s="83" t="s">
        <v>5991</v>
      </c>
      <c r="L4583" s="84" t="s">
        <v>6248</v>
      </c>
      <c r="M4583" s="84" t="s">
        <v>208</v>
      </c>
      <c r="N4583" s="83">
        <v>3</v>
      </c>
      <c r="O4583" s="83">
        <v>6</v>
      </c>
      <c r="P4583" s="83">
        <v>15</v>
      </c>
      <c r="Q4583" s="257">
        <v>270</v>
      </c>
      <c r="R4583" s="256" t="s">
        <v>5538</v>
      </c>
      <c r="S4583" s="84" t="s">
        <v>6009</v>
      </c>
      <c r="T4583" s="83" t="s">
        <v>5994</v>
      </c>
      <c r="U4583" s="155" t="s">
        <v>206</v>
      </c>
      <c r="V4583" s="234" t="s">
        <v>5995</v>
      </c>
      <c r="W4583" s="85" t="s">
        <v>558</v>
      </c>
      <c r="X4583" s="82" t="s">
        <v>5769</v>
      </c>
      <c r="Y4583" s="83">
        <v>0.5</v>
      </c>
      <c r="Z4583" s="83">
        <v>1</v>
      </c>
      <c r="AA4583" s="83">
        <v>7</v>
      </c>
      <c r="AB4583" s="256">
        <v>3.5</v>
      </c>
      <c r="AC4583" s="256" t="s">
        <v>5387</v>
      </c>
      <c r="AD4583" s="81" t="s">
        <v>5996</v>
      </c>
      <c r="AE4583" s="81" t="s">
        <v>5997</v>
      </c>
      <c r="AF4583" s="81" t="s">
        <v>5998</v>
      </c>
      <c r="AG4583" s="83" t="s">
        <v>5999</v>
      </c>
    </row>
    <row r="4584" spans="1:33" ht="157.5" x14ac:dyDescent="0.45">
      <c r="A4584" s="152">
        <v>4577</v>
      </c>
      <c r="B4584" s="160">
        <v>45847</v>
      </c>
      <c r="C4584" s="81" t="s">
        <v>66</v>
      </c>
      <c r="D4584" s="81" t="s">
        <v>6755</v>
      </c>
      <c r="E4584" s="154" t="s">
        <v>3710</v>
      </c>
      <c r="F4584" s="154" t="s">
        <v>6067</v>
      </c>
      <c r="G4584" s="83" t="s">
        <v>6038</v>
      </c>
      <c r="H4584" s="83" t="s">
        <v>6012</v>
      </c>
      <c r="I4584" s="83" t="s">
        <v>6013</v>
      </c>
      <c r="J4584" s="83" t="s">
        <v>6039</v>
      </c>
      <c r="K4584" s="83" t="s">
        <v>5991</v>
      </c>
      <c r="L4584" s="84" t="s">
        <v>6249</v>
      </c>
      <c r="M4584" s="84" t="s">
        <v>208</v>
      </c>
      <c r="N4584" s="83">
        <v>3</v>
      </c>
      <c r="O4584" s="83">
        <v>3</v>
      </c>
      <c r="P4584" s="83">
        <v>40</v>
      </c>
      <c r="Q4584" s="257">
        <v>360</v>
      </c>
      <c r="R4584" s="256" t="s">
        <v>5538</v>
      </c>
      <c r="S4584" s="84" t="s">
        <v>6016</v>
      </c>
      <c r="T4584" s="83" t="s">
        <v>5994</v>
      </c>
      <c r="U4584" s="155" t="s">
        <v>206</v>
      </c>
      <c r="V4584" s="234" t="s">
        <v>5995</v>
      </c>
      <c r="W4584" s="85" t="s">
        <v>558</v>
      </c>
      <c r="X4584" s="82" t="s">
        <v>5769</v>
      </c>
      <c r="Y4584" s="83">
        <v>0.5</v>
      </c>
      <c r="Z4584" s="83">
        <v>1</v>
      </c>
      <c r="AA4584" s="83">
        <v>7</v>
      </c>
      <c r="AB4584" s="256">
        <v>3.5</v>
      </c>
      <c r="AC4584" s="256" t="s">
        <v>5387</v>
      </c>
      <c r="AD4584" s="81" t="s">
        <v>5996</v>
      </c>
      <c r="AE4584" s="81" t="s">
        <v>5997</v>
      </c>
      <c r="AF4584" s="81" t="s">
        <v>5998</v>
      </c>
      <c r="AG4584" s="83" t="s">
        <v>6040</v>
      </c>
    </row>
    <row r="4585" spans="1:33" ht="157.5" x14ac:dyDescent="0.45">
      <c r="A4585" s="152">
        <v>4578</v>
      </c>
      <c r="B4585" s="160">
        <v>45847</v>
      </c>
      <c r="C4585" s="83" t="s">
        <v>66</v>
      </c>
      <c r="D4585" s="81" t="s">
        <v>6757</v>
      </c>
      <c r="E4585" s="154" t="s">
        <v>3710</v>
      </c>
      <c r="F4585" s="154" t="s">
        <v>6059</v>
      </c>
      <c r="G4585" s="83" t="s">
        <v>6031</v>
      </c>
      <c r="H4585" s="83" t="s">
        <v>5988</v>
      </c>
      <c r="I4585" s="83" t="s">
        <v>5989</v>
      </c>
      <c r="J4585" s="83" t="s">
        <v>6018</v>
      </c>
      <c r="K4585" s="83" t="s">
        <v>5991</v>
      </c>
      <c r="L4585" s="84" t="s">
        <v>6250</v>
      </c>
      <c r="M4585" s="84" t="s">
        <v>208</v>
      </c>
      <c r="N4585" s="83">
        <v>3</v>
      </c>
      <c r="O4585" s="83">
        <v>3</v>
      </c>
      <c r="P4585" s="83">
        <v>15</v>
      </c>
      <c r="Q4585" s="257">
        <v>135</v>
      </c>
      <c r="R4585" s="256" t="s">
        <v>5526</v>
      </c>
      <c r="S4585" s="84" t="s">
        <v>6024</v>
      </c>
      <c r="T4585" s="83" t="s">
        <v>5994</v>
      </c>
      <c r="U4585" s="155" t="s">
        <v>206</v>
      </c>
      <c r="V4585" s="234" t="s">
        <v>5995</v>
      </c>
      <c r="W4585" s="85" t="s">
        <v>558</v>
      </c>
      <c r="X4585" s="82" t="s">
        <v>5769</v>
      </c>
      <c r="Y4585" s="83">
        <v>0.5</v>
      </c>
      <c r="Z4585" s="83">
        <v>1</v>
      </c>
      <c r="AA4585" s="83">
        <v>7</v>
      </c>
      <c r="AB4585" s="256">
        <v>3.5</v>
      </c>
      <c r="AC4585" s="256" t="s">
        <v>5387</v>
      </c>
      <c r="AD4585" s="81" t="s">
        <v>5996</v>
      </c>
      <c r="AE4585" s="81" t="s">
        <v>5997</v>
      </c>
      <c r="AF4585" s="81" t="s">
        <v>5998</v>
      </c>
      <c r="AG4585" s="83" t="s">
        <v>6019</v>
      </c>
    </row>
    <row r="4586" spans="1:33" ht="157.5" x14ac:dyDescent="0.45">
      <c r="A4586" s="152">
        <v>4579</v>
      </c>
      <c r="B4586" s="160">
        <v>45847</v>
      </c>
      <c r="C4586" s="83" t="s">
        <v>66</v>
      </c>
      <c r="D4586" s="81" t="s">
        <v>6757</v>
      </c>
      <c r="E4586" s="154" t="s">
        <v>3710</v>
      </c>
      <c r="F4586" s="154" t="s">
        <v>6000</v>
      </c>
      <c r="G4586" s="83" t="s">
        <v>5987</v>
      </c>
      <c r="H4586" s="83" t="s">
        <v>6012</v>
      </c>
      <c r="I4586" s="83" t="s">
        <v>6013</v>
      </c>
      <c r="J4586" s="83" t="s">
        <v>5990</v>
      </c>
      <c r="K4586" s="83" t="s">
        <v>5991</v>
      </c>
      <c r="L4586" s="84" t="s">
        <v>6251</v>
      </c>
      <c r="M4586" s="84" t="s">
        <v>208</v>
      </c>
      <c r="N4586" s="83">
        <v>3</v>
      </c>
      <c r="O4586" s="83">
        <v>6</v>
      </c>
      <c r="P4586" s="83">
        <v>15</v>
      </c>
      <c r="Q4586" s="257">
        <v>270</v>
      </c>
      <c r="R4586" s="256" t="s">
        <v>5538</v>
      </c>
      <c r="S4586" s="84" t="s">
        <v>6016</v>
      </c>
      <c r="T4586" s="83" t="s">
        <v>5994</v>
      </c>
      <c r="U4586" s="155" t="s">
        <v>206</v>
      </c>
      <c r="V4586" s="234" t="s">
        <v>5995</v>
      </c>
      <c r="W4586" s="85" t="s">
        <v>558</v>
      </c>
      <c r="X4586" s="82" t="s">
        <v>5769</v>
      </c>
      <c r="Y4586" s="83">
        <v>0.5</v>
      </c>
      <c r="Z4586" s="83">
        <v>1</v>
      </c>
      <c r="AA4586" s="83">
        <v>7</v>
      </c>
      <c r="AB4586" s="256">
        <v>3.5</v>
      </c>
      <c r="AC4586" s="256" t="s">
        <v>5387</v>
      </c>
      <c r="AD4586" s="81" t="s">
        <v>5996</v>
      </c>
      <c r="AE4586" s="81" t="s">
        <v>5997</v>
      </c>
      <c r="AF4586" s="81" t="s">
        <v>5998</v>
      </c>
      <c r="AG4586" s="83" t="s">
        <v>5999</v>
      </c>
    </row>
    <row r="4587" spans="1:33" ht="157.5" x14ac:dyDescent="0.45">
      <c r="A4587" s="152">
        <v>4580</v>
      </c>
      <c r="B4587" s="160">
        <v>45847</v>
      </c>
      <c r="C4587" s="83" t="s">
        <v>72</v>
      </c>
      <c r="D4587" s="81" t="s">
        <v>155</v>
      </c>
      <c r="E4587" s="154" t="s">
        <v>3710</v>
      </c>
      <c r="F4587" s="154" t="s">
        <v>6004</v>
      </c>
      <c r="G4587" s="83" t="s">
        <v>6005</v>
      </c>
      <c r="H4587" s="83" t="s">
        <v>6006</v>
      </c>
      <c r="I4587" s="83" t="s">
        <v>6007</v>
      </c>
      <c r="J4587" s="83" t="s">
        <v>6008</v>
      </c>
      <c r="K4587" s="83" t="s">
        <v>5991</v>
      </c>
      <c r="L4587" s="84" t="s">
        <v>6252</v>
      </c>
      <c r="M4587" s="84" t="s">
        <v>208</v>
      </c>
      <c r="N4587" s="83">
        <v>3</v>
      </c>
      <c r="O4587" s="83">
        <v>6</v>
      </c>
      <c r="P4587" s="83">
        <v>15</v>
      </c>
      <c r="Q4587" s="257">
        <v>270</v>
      </c>
      <c r="R4587" s="256" t="s">
        <v>5538</v>
      </c>
      <c r="S4587" s="84" t="s">
        <v>6009</v>
      </c>
      <c r="T4587" s="83" t="s">
        <v>5994</v>
      </c>
      <c r="U4587" s="155" t="s">
        <v>206</v>
      </c>
      <c r="V4587" s="234" t="s">
        <v>5995</v>
      </c>
      <c r="W4587" s="85" t="s">
        <v>558</v>
      </c>
      <c r="X4587" s="82" t="s">
        <v>5769</v>
      </c>
      <c r="Y4587" s="83">
        <v>0.5</v>
      </c>
      <c r="Z4587" s="83">
        <v>1</v>
      </c>
      <c r="AA4587" s="83">
        <v>7</v>
      </c>
      <c r="AB4587" s="256">
        <v>3.5</v>
      </c>
      <c r="AC4587" s="256" t="s">
        <v>5387</v>
      </c>
      <c r="AD4587" s="81" t="s">
        <v>5996</v>
      </c>
      <c r="AE4587" s="81" t="s">
        <v>5997</v>
      </c>
      <c r="AF4587" s="81" t="s">
        <v>5998</v>
      </c>
      <c r="AG4587" s="83" t="s">
        <v>5999</v>
      </c>
    </row>
    <row r="4588" spans="1:33" ht="192.5" x14ac:dyDescent="0.45">
      <c r="A4588" s="152">
        <v>4581</v>
      </c>
      <c r="B4588" s="160">
        <v>45847</v>
      </c>
      <c r="C4588" s="81" t="s">
        <v>72</v>
      </c>
      <c r="D4588" s="81" t="s">
        <v>158</v>
      </c>
      <c r="E4588" s="154" t="s">
        <v>3710</v>
      </c>
      <c r="F4588" s="154" t="s">
        <v>6059</v>
      </c>
      <c r="G4588" s="83" t="s">
        <v>6020</v>
      </c>
      <c r="H4588" s="83" t="s">
        <v>6021</v>
      </c>
      <c r="I4588" s="83" t="s">
        <v>6022</v>
      </c>
      <c r="J4588" s="83" t="s">
        <v>6023</v>
      </c>
      <c r="K4588" s="83" t="s">
        <v>5991</v>
      </c>
      <c r="L4588" s="84" t="s">
        <v>6253</v>
      </c>
      <c r="M4588" s="84" t="s">
        <v>208</v>
      </c>
      <c r="N4588" s="83">
        <v>3</v>
      </c>
      <c r="O4588" s="83">
        <v>3</v>
      </c>
      <c r="P4588" s="83">
        <v>15</v>
      </c>
      <c r="Q4588" s="257">
        <v>135</v>
      </c>
      <c r="R4588" s="256" t="s">
        <v>5526</v>
      </c>
      <c r="S4588" s="84" t="s">
        <v>6024</v>
      </c>
      <c r="T4588" s="83" t="s">
        <v>5994</v>
      </c>
      <c r="U4588" s="155" t="s">
        <v>206</v>
      </c>
      <c r="V4588" s="234" t="s">
        <v>5995</v>
      </c>
      <c r="W4588" s="85" t="s">
        <v>558</v>
      </c>
      <c r="X4588" s="82" t="s">
        <v>5769</v>
      </c>
      <c r="Y4588" s="83">
        <v>0.5</v>
      </c>
      <c r="Z4588" s="83">
        <v>1</v>
      </c>
      <c r="AA4588" s="83">
        <v>7</v>
      </c>
      <c r="AB4588" s="256">
        <v>3.5</v>
      </c>
      <c r="AC4588" s="256" t="s">
        <v>5387</v>
      </c>
      <c r="AD4588" s="81" t="s">
        <v>5996</v>
      </c>
      <c r="AE4588" s="81" t="s">
        <v>5997</v>
      </c>
      <c r="AF4588" s="81" t="s">
        <v>5998</v>
      </c>
      <c r="AG4588" s="83" t="s">
        <v>6025</v>
      </c>
    </row>
    <row r="4589" spans="1:33" ht="157.5" x14ac:dyDescent="0.45">
      <c r="A4589" s="152">
        <v>4582</v>
      </c>
      <c r="B4589" s="160">
        <v>45847</v>
      </c>
      <c r="C4589" s="81" t="s">
        <v>72</v>
      </c>
      <c r="D4589" s="81" t="s">
        <v>158</v>
      </c>
      <c r="E4589" s="154" t="s">
        <v>3710</v>
      </c>
      <c r="F4589" s="154" t="s">
        <v>6059</v>
      </c>
      <c r="G4589" s="83" t="s">
        <v>6020</v>
      </c>
      <c r="H4589" s="83" t="s">
        <v>6026</v>
      </c>
      <c r="I4589" s="83" t="s">
        <v>6027</v>
      </c>
      <c r="J4589" s="83" t="s">
        <v>6028</v>
      </c>
      <c r="K4589" s="83" t="s">
        <v>5991</v>
      </c>
      <c r="L4589" s="84" t="s">
        <v>6253</v>
      </c>
      <c r="M4589" s="84" t="s">
        <v>208</v>
      </c>
      <c r="N4589" s="83">
        <v>3</v>
      </c>
      <c r="O4589" s="83">
        <v>3</v>
      </c>
      <c r="P4589" s="83">
        <v>15</v>
      </c>
      <c r="Q4589" s="257">
        <v>135</v>
      </c>
      <c r="R4589" s="256" t="s">
        <v>5526</v>
      </c>
      <c r="S4589" s="84" t="s">
        <v>6029</v>
      </c>
      <c r="T4589" s="83" t="s">
        <v>5994</v>
      </c>
      <c r="U4589" s="155" t="s">
        <v>206</v>
      </c>
      <c r="V4589" s="234" t="s">
        <v>5995</v>
      </c>
      <c r="W4589" s="85" t="s">
        <v>558</v>
      </c>
      <c r="X4589" s="82" t="s">
        <v>5769</v>
      </c>
      <c r="Y4589" s="83">
        <v>0.5</v>
      </c>
      <c r="Z4589" s="83">
        <v>1</v>
      </c>
      <c r="AA4589" s="83">
        <v>7</v>
      </c>
      <c r="AB4589" s="256">
        <v>3.5</v>
      </c>
      <c r="AC4589" s="256" t="s">
        <v>5387</v>
      </c>
      <c r="AD4589" s="81" t="s">
        <v>5996</v>
      </c>
      <c r="AE4589" s="81" t="s">
        <v>5997</v>
      </c>
      <c r="AF4589" s="81" t="s">
        <v>5998</v>
      </c>
      <c r="AG4589" s="83" t="s">
        <v>6025</v>
      </c>
    </row>
    <row r="4590" spans="1:33" ht="157.5" x14ac:dyDescent="0.45">
      <c r="A4590" s="152">
        <v>4583</v>
      </c>
      <c r="B4590" s="160">
        <v>45847</v>
      </c>
      <c r="C4590" s="81" t="s">
        <v>66</v>
      </c>
      <c r="D4590" s="81" t="s">
        <v>6755</v>
      </c>
      <c r="E4590" s="154" t="s">
        <v>3710</v>
      </c>
      <c r="F4590" s="154" t="s">
        <v>6059</v>
      </c>
      <c r="G4590" s="83" t="s">
        <v>6038</v>
      </c>
      <c r="H4590" s="83" t="s">
        <v>6069</v>
      </c>
      <c r="I4590" s="83" t="s">
        <v>5630</v>
      </c>
      <c r="J4590" s="83" t="s">
        <v>6039</v>
      </c>
      <c r="K4590" s="83" t="s">
        <v>5991</v>
      </c>
      <c r="L4590" s="84" t="s">
        <v>6254</v>
      </c>
      <c r="M4590" s="84" t="s">
        <v>208</v>
      </c>
      <c r="N4590" s="83">
        <v>3</v>
      </c>
      <c r="O4590" s="83">
        <v>3</v>
      </c>
      <c r="P4590" s="83">
        <v>40</v>
      </c>
      <c r="Q4590" s="257">
        <v>360</v>
      </c>
      <c r="R4590" s="256" t="s">
        <v>5538</v>
      </c>
      <c r="S4590" s="84" t="s">
        <v>6070</v>
      </c>
      <c r="T4590" s="83" t="s">
        <v>5994</v>
      </c>
      <c r="U4590" s="155" t="s">
        <v>206</v>
      </c>
      <c r="V4590" s="234" t="s">
        <v>5995</v>
      </c>
      <c r="W4590" s="85" t="s">
        <v>558</v>
      </c>
      <c r="X4590" s="82" t="s">
        <v>5769</v>
      </c>
      <c r="Y4590" s="83">
        <v>0.5</v>
      </c>
      <c r="Z4590" s="83">
        <v>1</v>
      </c>
      <c r="AA4590" s="83">
        <v>7</v>
      </c>
      <c r="AB4590" s="256">
        <v>3.5</v>
      </c>
      <c r="AC4590" s="256" t="s">
        <v>5387</v>
      </c>
      <c r="AD4590" s="81" t="s">
        <v>5996</v>
      </c>
      <c r="AE4590" s="81" t="s">
        <v>5997</v>
      </c>
      <c r="AF4590" s="81" t="s">
        <v>5998</v>
      </c>
      <c r="AG4590" s="83" t="s">
        <v>6040</v>
      </c>
    </row>
    <row r="4591" spans="1:33" ht="157.5" x14ac:dyDescent="0.45">
      <c r="A4591" s="152">
        <v>4584</v>
      </c>
      <c r="B4591" s="160">
        <v>45847</v>
      </c>
      <c r="C4591" s="83" t="s">
        <v>66</v>
      </c>
      <c r="D4591" s="81" t="s">
        <v>6756</v>
      </c>
      <c r="E4591" s="154" t="s">
        <v>3710</v>
      </c>
      <c r="F4591" s="154" t="s">
        <v>6059</v>
      </c>
      <c r="G4591" s="83" t="s">
        <v>6038</v>
      </c>
      <c r="H4591" s="83" t="s">
        <v>6054</v>
      </c>
      <c r="I4591" s="83" t="s">
        <v>6055</v>
      </c>
      <c r="J4591" s="83" t="s">
        <v>6056</v>
      </c>
      <c r="K4591" s="83" t="s">
        <v>5991</v>
      </c>
      <c r="L4591" s="84" t="s">
        <v>6254</v>
      </c>
      <c r="M4591" s="84" t="s">
        <v>208</v>
      </c>
      <c r="N4591" s="83">
        <v>3</v>
      </c>
      <c r="O4591" s="83">
        <v>3</v>
      </c>
      <c r="P4591" s="83">
        <v>40</v>
      </c>
      <c r="Q4591" s="257">
        <v>360</v>
      </c>
      <c r="R4591" s="256" t="s">
        <v>5538</v>
      </c>
      <c r="S4591" s="84" t="s">
        <v>6057</v>
      </c>
      <c r="T4591" s="83" t="s">
        <v>5994</v>
      </c>
      <c r="U4591" s="155" t="s">
        <v>206</v>
      </c>
      <c r="V4591" s="234" t="s">
        <v>5995</v>
      </c>
      <c r="W4591" s="85" t="s">
        <v>558</v>
      </c>
      <c r="X4591" s="82" t="s">
        <v>5769</v>
      </c>
      <c r="Y4591" s="83">
        <v>0.5</v>
      </c>
      <c r="Z4591" s="83">
        <v>1</v>
      </c>
      <c r="AA4591" s="83">
        <v>7</v>
      </c>
      <c r="AB4591" s="256">
        <v>3.5</v>
      </c>
      <c r="AC4591" s="256" t="s">
        <v>5387</v>
      </c>
      <c r="AD4591" s="81" t="s">
        <v>5996</v>
      </c>
      <c r="AE4591" s="81" t="s">
        <v>5997</v>
      </c>
      <c r="AF4591" s="81" t="s">
        <v>5998</v>
      </c>
      <c r="AG4591" s="83" t="s">
        <v>5773</v>
      </c>
    </row>
    <row r="4592" spans="1:33" ht="157.5" x14ac:dyDescent="0.45">
      <c r="A4592" s="152">
        <v>4585</v>
      </c>
      <c r="B4592" s="160">
        <v>45847</v>
      </c>
      <c r="C4592" s="81" t="s">
        <v>66</v>
      </c>
      <c r="D4592" s="81" t="s">
        <v>6755</v>
      </c>
      <c r="E4592" s="154" t="s">
        <v>3710</v>
      </c>
      <c r="F4592" s="154" t="s">
        <v>6050</v>
      </c>
      <c r="G4592" s="83" t="s">
        <v>6011</v>
      </c>
      <c r="H4592" s="83" t="s">
        <v>6051</v>
      </c>
      <c r="I4592" s="83" t="s">
        <v>6052</v>
      </c>
      <c r="J4592" s="83" t="s">
        <v>6014</v>
      </c>
      <c r="K4592" s="83" t="s">
        <v>5991</v>
      </c>
      <c r="L4592" s="84" t="s">
        <v>6255</v>
      </c>
      <c r="M4592" s="84" t="s">
        <v>208</v>
      </c>
      <c r="N4592" s="83">
        <v>3</v>
      </c>
      <c r="O4592" s="83">
        <v>3</v>
      </c>
      <c r="P4592" s="83">
        <v>40</v>
      </c>
      <c r="Q4592" s="257">
        <v>360</v>
      </c>
      <c r="R4592" s="256" t="s">
        <v>5538</v>
      </c>
      <c r="S4592" s="84" t="s">
        <v>6053</v>
      </c>
      <c r="T4592" s="83" t="s">
        <v>5994</v>
      </c>
      <c r="U4592" s="155" t="s">
        <v>206</v>
      </c>
      <c r="V4592" s="234" t="s">
        <v>5995</v>
      </c>
      <c r="W4592" s="85" t="s">
        <v>558</v>
      </c>
      <c r="X4592" s="82" t="s">
        <v>5769</v>
      </c>
      <c r="Y4592" s="83">
        <v>0.5</v>
      </c>
      <c r="Z4592" s="83">
        <v>1</v>
      </c>
      <c r="AA4592" s="83">
        <v>7</v>
      </c>
      <c r="AB4592" s="256">
        <v>3.5</v>
      </c>
      <c r="AC4592" s="256" t="s">
        <v>5387</v>
      </c>
      <c r="AD4592" s="81" t="s">
        <v>5996</v>
      </c>
      <c r="AE4592" s="81" t="s">
        <v>5997</v>
      </c>
      <c r="AF4592" s="81" t="s">
        <v>5998</v>
      </c>
      <c r="AG4592" s="83" t="s">
        <v>5773</v>
      </c>
    </row>
    <row r="4593" spans="1:33" ht="157.5" x14ac:dyDescent="0.45">
      <c r="A4593" s="152">
        <v>4586</v>
      </c>
      <c r="B4593" s="160">
        <v>45847</v>
      </c>
      <c r="C4593" s="83" t="s">
        <v>66</v>
      </c>
      <c r="D4593" s="81" t="s">
        <v>6756</v>
      </c>
      <c r="E4593" s="154" t="s">
        <v>3710</v>
      </c>
      <c r="F4593" s="154" t="s">
        <v>6050</v>
      </c>
      <c r="G4593" s="83" t="s">
        <v>6011</v>
      </c>
      <c r="H4593" s="83" t="s">
        <v>6054</v>
      </c>
      <c r="I4593" s="83" t="s">
        <v>6055</v>
      </c>
      <c r="J4593" s="83" t="s">
        <v>6056</v>
      </c>
      <c r="K4593" s="83" t="s">
        <v>5991</v>
      </c>
      <c r="L4593" s="84" t="s">
        <v>6255</v>
      </c>
      <c r="M4593" s="84" t="s">
        <v>208</v>
      </c>
      <c r="N4593" s="83">
        <v>3</v>
      </c>
      <c r="O4593" s="83">
        <v>3</v>
      </c>
      <c r="P4593" s="83">
        <v>40</v>
      </c>
      <c r="Q4593" s="257">
        <v>360</v>
      </c>
      <c r="R4593" s="256" t="s">
        <v>5538</v>
      </c>
      <c r="S4593" s="84" t="s">
        <v>6057</v>
      </c>
      <c r="T4593" s="83" t="s">
        <v>5994</v>
      </c>
      <c r="U4593" s="155" t="s">
        <v>206</v>
      </c>
      <c r="V4593" s="234" t="s">
        <v>5995</v>
      </c>
      <c r="W4593" s="85" t="s">
        <v>558</v>
      </c>
      <c r="X4593" s="82" t="s">
        <v>5769</v>
      </c>
      <c r="Y4593" s="83">
        <v>0.5</v>
      </c>
      <c r="Z4593" s="83">
        <v>1</v>
      </c>
      <c r="AA4593" s="83">
        <v>7</v>
      </c>
      <c r="AB4593" s="256">
        <v>3.5</v>
      </c>
      <c r="AC4593" s="256" t="s">
        <v>5387</v>
      </c>
      <c r="AD4593" s="81" t="s">
        <v>5996</v>
      </c>
      <c r="AE4593" s="81" t="s">
        <v>5997</v>
      </c>
      <c r="AF4593" s="81" t="s">
        <v>5998</v>
      </c>
      <c r="AG4593" s="83" t="s">
        <v>5773</v>
      </c>
    </row>
    <row r="4594" spans="1:33" ht="157.5" x14ac:dyDescent="0.45">
      <c r="A4594" s="152">
        <v>4587</v>
      </c>
      <c r="B4594" s="160">
        <v>45847</v>
      </c>
      <c r="C4594" s="83" t="s">
        <v>72</v>
      </c>
      <c r="D4594" s="81" t="s">
        <v>155</v>
      </c>
      <c r="E4594" s="154" t="s">
        <v>3710</v>
      </c>
      <c r="F4594" s="154" t="s">
        <v>6030</v>
      </c>
      <c r="G4594" s="83" t="s">
        <v>6005</v>
      </c>
      <c r="H4594" s="83" t="s">
        <v>6006</v>
      </c>
      <c r="I4594" s="83" t="s">
        <v>6007</v>
      </c>
      <c r="J4594" s="83" t="s">
        <v>6008</v>
      </c>
      <c r="K4594" s="83" t="s">
        <v>5991</v>
      </c>
      <c r="L4594" s="84" t="s">
        <v>6256</v>
      </c>
      <c r="M4594" s="84" t="s">
        <v>208</v>
      </c>
      <c r="N4594" s="83">
        <v>3</v>
      </c>
      <c r="O4594" s="83">
        <v>6</v>
      </c>
      <c r="P4594" s="83">
        <v>15</v>
      </c>
      <c r="Q4594" s="257">
        <v>270</v>
      </c>
      <c r="R4594" s="256" t="s">
        <v>5538</v>
      </c>
      <c r="S4594" s="84" t="s">
        <v>6009</v>
      </c>
      <c r="T4594" s="83" t="s">
        <v>5994</v>
      </c>
      <c r="U4594" s="155" t="s">
        <v>206</v>
      </c>
      <c r="V4594" s="234" t="s">
        <v>5995</v>
      </c>
      <c r="W4594" s="85" t="s">
        <v>558</v>
      </c>
      <c r="X4594" s="82" t="s">
        <v>5769</v>
      </c>
      <c r="Y4594" s="83">
        <v>0.5</v>
      </c>
      <c r="Z4594" s="83">
        <v>1</v>
      </c>
      <c r="AA4594" s="83">
        <v>7</v>
      </c>
      <c r="AB4594" s="256">
        <v>3.5</v>
      </c>
      <c r="AC4594" s="256" t="s">
        <v>5387</v>
      </c>
      <c r="AD4594" s="81" t="s">
        <v>5996</v>
      </c>
      <c r="AE4594" s="81" t="s">
        <v>5997</v>
      </c>
      <c r="AF4594" s="81" t="s">
        <v>5998</v>
      </c>
      <c r="AG4594" s="83" t="s">
        <v>5999</v>
      </c>
    </row>
    <row r="4595" spans="1:33" ht="157.5" x14ac:dyDescent="0.45">
      <c r="A4595" s="152">
        <v>4588</v>
      </c>
      <c r="B4595" s="160">
        <v>45847</v>
      </c>
      <c r="C4595" s="81" t="s">
        <v>66</v>
      </c>
      <c r="D4595" s="81" t="s">
        <v>6755</v>
      </c>
      <c r="E4595" s="154" t="s">
        <v>3710</v>
      </c>
      <c r="F4595" s="154" t="s">
        <v>6050</v>
      </c>
      <c r="G4595" s="83" t="s">
        <v>6011</v>
      </c>
      <c r="H4595" s="83" t="s">
        <v>6006</v>
      </c>
      <c r="I4595" s="83" t="s">
        <v>6007</v>
      </c>
      <c r="J4595" s="83" t="s">
        <v>6014</v>
      </c>
      <c r="K4595" s="83" t="s">
        <v>5991</v>
      </c>
      <c r="L4595" s="84" t="s">
        <v>6257</v>
      </c>
      <c r="M4595" s="84" t="s">
        <v>208</v>
      </c>
      <c r="N4595" s="83">
        <v>3</v>
      </c>
      <c r="O4595" s="83">
        <v>3</v>
      </c>
      <c r="P4595" s="83">
        <v>40</v>
      </c>
      <c r="Q4595" s="257">
        <v>360</v>
      </c>
      <c r="R4595" s="256" t="s">
        <v>5538</v>
      </c>
      <c r="S4595" s="84" t="s">
        <v>6009</v>
      </c>
      <c r="T4595" s="83" t="s">
        <v>5994</v>
      </c>
      <c r="U4595" s="155" t="s">
        <v>206</v>
      </c>
      <c r="V4595" s="234" t="s">
        <v>5995</v>
      </c>
      <c r="W4595" s="85" t="s">
        <v>558</v>
      </c>
      <c r="X4595" s="82" t="s">
        <v>5769</v>
      </c>
      <c r="Y4595" s="83">
        <v>0.5</v>
      </c>
      <c r="Z4595" s="83">
        <v>1</v>
      </c>
      <c r="AA4595" s="83">
        <v>7</v>
      </c>
      <c r="AB4595" s="256">
        <v>3.5</v>
      </c>
      <c r="AC4595" s="256" t="s">
        <v>5387</v>
      </c>
      <c r="AD4595" s="81" t="s">
        <v>5996</v>
      </c>
      <c r="AE4595" s="81" t="s">
        <v>5997</v>
      </c>
      <c r="AF4595" s="81" t="s">
        <v>5998</v>
      </c>
      <c r="AG4595" s="83" t="s">
        <v>5773</v>
      </c>
    </row>
    <row r="4596" spans="1:33" ht="157.5" x14ac:dyDescent="0.45">
      <c r="A4596" s="152">
        <v>4589</v>
      </c>
      <c r="B4596" s="160">
        <v>46043</v>
      </c>
      <c r="C4596" s="83" t="s">
        <v>72</v>
      </c>
      <c r="D4596" s="81" t="s">
        <v>155</v>
      </c>
      <c r="E4596" s="154" t="s">
        <v>3710</v>
      </c>
      <c r="F4596" s="154" t="s">
        <v>6050</v>
      </c>
      <c r="G4596" s="83" t="s">
        <v>6011</v>
      </c>
      <c r="H4596" s="83" t="s">
        <v>6032</v>
      </c>
      <c r="I4596" s="83" t="s">
        <v>6033</v>
      </c>
      <c r="J4596" s="83" t="s">
        <v>6034</v>
      </c>
      <c r="K4596" s="83" t="s">
        <v>5991</v>
      </c>
      <c r="L4596" s="84" t="s">
        <v>6257</v>
      </c>
      <c r="M4596" s="84" t="s">
        <v>208</v>
      </c>
      <c r="N4596" s="83">
        <v>3</v>
      </c>
      <c r="O4596" s="83">
        <v>6</v>
      </c>
      <c r="P4596" s="83">
        <v>15</v>
      </c>
      <c r="Q4596" s="257">
        <v>270</v>
      </c>
      <c r="R4596" s="256" t="s">
        <v>5538</v>
      </c>
      <c r="S4596" s="84" t="s">
        <v>6035</v>
      </c>
      <c r="T4596" s="83" t="s">
        <v>5994</v>
      </c>
      <c r="U4596" s="155" t="s">
        <v>206</v>
      </c>
      <c r="V4596" s="234" t="s">
        <v>5995</v>
      </c>
      <c r="W4596" s="85" t="s">
        <v>558</v>
      </c>
      <c r="X4596" s="82" t="s">
        <v>5769</v>
      </c>
      <c r="Y4596" s="83">
        <v>0.5</v>
      </c>
      <c r="Z4596" s="83">
        <v>1</v>
      </c>
      <c r="AA4596" s="83">
        <v>7</v>
      </c>
      <c r="AB4596" s="256">
        <v>3.5</v>
      </c>
      <c r="AC4596" s="256" t="s">
        <v>5387</v>
      </c>
      <c r="AD4596" s="81" t="s">
        <v>5996</v>
      </c>
      <c r="AE4596" s="81" t="s">
        <v>5997</v>
      </c>
      <c r="AF4596" s="81" t="s">
        <v>5998</v>
      </c>
      <c r="AG4596" s="83" t="s">
        <v>5999</v>
      </c>
    </row>
    <row r="4597" spans="1:33" ht="157.5" x14ac:dyDescent="0.45">
      <c r="A4597" s="152">
        <v>4590</v>
      </c>
      <c r="B4597" s="160">
        <v>46043</v>
      </c>
      <c r="C4597" s="83" t="s">
        <v>66</v>
      </c>
      <c r="D4597" s="81" t="s">
        <v>6757</v>
      </c>
      <c r="E4597" s="154" t="s">
        <v>3710</v>
      </c>
      <c r="F4597" s="154" t="s">
        <v>6059</v>
      </c>
      <c r="G4597" s="83" t="s">
        <v>5987</v>
      </c>
      <c r="H4597" s="83" t="s">
        <v>6001</v>
      </c>
      <c r="I4597" s="83" t="s">
        <v>6002</v>
      </c>
      <c r="J4597" s="83" t="s">
        <v>5990</v>
      </c>
      <c r="K4597" s="83" t="s">
        <v>5991</v>
      </c>
      <c r="L4597" s="84" t="s">
        <v>6258</v>
      </c>
      <c r="M4597" s="84" t="s">
        <v>208</v>
      </c>
      <c r="N4597" s="83">
        <v>3</v>
      </c>
      <c r="O4597" s="83">
        <v>6</v>
      </c>
      <c r="P4597" s="83">
        <v>15</v>
      </c>
      <c r="Q4597" s="257">
        <v>270</v>
      </c>
      <c r="R4597" s="256" t="s">
        <v>5538</v>
      </c>
      <c r="S4597" s="84" t="s">
        <v>6003</v>
      </c>
      <c r="T4597" s="83" t="s">
        <v>5994</v>
      </c>
      <c r="U4597" s="155" t="s">
        <v>206</v>
      </c>
      <c r="V4597" s="234" t="s">
        <v>5995</v>
      </c>
      <c r="W4597" s="85" t="s">
        <v>558</v>
      </c>
      <c r="X4597" s="82" t="s">
        <v>5769</v>
      </c>
      <c r="Y4597" s="83">
        <v>0.5</v>
      </c>
      <c r="Z4597" s="83">
        <v>1</v>
      </c>
      <c r="AA4597" s="83">
        <v>7</v>
      </c>
      <c r="AB4597" s="256">
        <v>3.5</v>
      </c>
      <c r="AC4597" s="256" t="s">
        <v>5387</v>
      </c>
      <c r="AD4597" s="81" t="s">
        <v>5996</v>
      </c>
      <c r="AE4597" s="81" t="s">
        <v>5997</v>
      </c>
      <c r="AF4597" s="81" t="s">
        <v>5998</v>
      </c>
      <c r="AG4597" s="83" t="s">
        <v>5999</v>
      </c>
    </row>
    <row r="4598" spans="1:33" ht="157.5" x14ac:dyDescent="0.45">
      <c r="A4598" s="152">
        <v>4591</v>
      </c>
      <c r="B4598" s="160">
        <v>46043</v>
      </c>
      <c r="C4598" s="83" t="s">
        <v>66</v>
      </c>
      <c r="D4598" s="81" t="s">
        <v>6756</v>
      </c>
      <c r="E4598" s="154" t="s">
        <v>3710</v>
      </c>
      <c r="F4598" s="154" t="s">
        <v>6059</v>
      </c>
      <c r="G4598" s="83" t="s">
        <v>5987</v>
      </c>
      <c r="H4598" s="83" t="s">
        <v>6060</v>
      </c>
      <c r="I4598" s="83" t="s">
        <v>6061</v>
      </c>
      <c r="J4598" s="83" t="s">
        <v>6062</v>
      </c>
      <c r="K4598" s="83" t="s">
        <v>5991</v>
      </c>
      <c r="L4598" s="84" t="s">
        <v>6259</v>
      </c>
      <c r="M4598" s="84" t="s">
        <v>208</v>
      </c>
      <c r="N4598" s="83">
        <v>3</v>
      </c>
      <c r="O4598" s="83">
        <v>6</v>
      </c>
      <c r="P4598" s="83">
        <v>15</v>
      </c>
      <c r="Q4598" s="257">
        <v>270</v>
      </c>
      <c r="R4598" s="256" t="s">
        <v>5538</v>
      </c>
      <c r="S4598" s="84" t="s">
        <v>6063</v>
      </c>
      <c r="T4598" s="83" t="s">
        <v>5994</v>
      </c>
      <c r="U4598" s="155" t="s">
        <v>206</v>
      </c>
      <c r="V4598" s="234" t="s">
        <v>5995</v>
      </c>
      <c r="W4598" s="85" t="s">
        <v>558</v>
      </c>
      <c r="X4598" s="82" t="s">
        <v>5769</v>
      </c>
      <c r="Y4598" s="83">
        <v>0.5</v>
      </c>
      <c r="Z4598" s="83">
        <v>1</v>
      </c>
      <c r="AA4598" s="83">
        <v>7</v>
      </c>
      <c r="AB4598" s="256">
        <v>3.5</v>
      </c>
      <c r="AC4598" s="256" t="s">
        <v>5387</v>
      </c>
      <c r="AD4598" s="81" t="s">
        <v>5996</v>
      </c>
      <c r="AE4598" s="81" t="s">
        <v>5997</v>
      </c>
      <c r="AF4598" s="81" t="s">
        <v>5998</v>
      </c>
      <c r="AG4598" s="83" t="s">
        <v>5999</v>
      </c>
    </row>
    <row r="4599" spans="1:33" ht="227.5" x14ac:dyDescent="0.45">
      <c r="A4599" s="152">
        <v>4592</v>
      </c>
      <c r="B4599" s="160">
        <v>46043</v>
      </c>
      <c r="C4599" s="83" t="s">
        <v>66</v>
      </c>
      <c r="D4599" s="81" t="s">
        <v>6757</v>
      </c>
      <c r="E4599" s="154" t="s">
        <v>3710</v>
      </c>
      <c r="F4599" s="154" t="s">
        <v>5986</v>
      </c>
      <c r="G4599" s="83" t="s">
        <v>6031</v>
      </c>
      <c r="H4599" s="83" t="s">
        <v>5988</v>
      </c>
      <c r="I4599" s="83" t="s">
        <v>5989</v>
      </c>
      <c r="J4599" s="83" t="s">
        <v>6018</v>
      </c>
      <c r="K4599" s="83" t="s">
        <v>5991</v>
      </c>
      <c r="L4599" s="84" t="s">
        <v>6260</v>
      </c>
      <c r="M4599" s="84" t="s">
        <v>208</v>
      </c>
      <c r="N4599" s="83">
        <v>3</v>
      </c>
      <c r="O4599" s="83">
        <v>3</v>
      </c>
      <c r="P4599" s="83">
        <v>15</v>
      </c>
      <c r="Q4599" s="257">
        <v>135</v>
      </c>
      <c r="R4599" s="256" t="s">
        <v>5526</v>
      </c>
      <c r="S4599" s="84" t="s">
        <v>5993</v>
      </c>
      <c r="T4599" s="83" t="s">
        <v>5994</v>
      </c>
      <c r="U4599" s="155" t="s">
        <v>206</v>
      </c>
      <c r="V4599" s="234" t="s">
        <v>5995</v>
      </c>
      <c r="W4599" s="85" t="s">
        <v>558</v>
      </c>
      <c r="X4599" s="82" t="s">
        <v>5769</v>
      </c>
      <c r="Y4599" s="83">
        <v>0.5</v>
      </c>
      <c r="Z4599" s="83">
        <v>1</v>
      </c>
      <c r="AA4599" s="83">
        <v>7</v>
      </c>
      <c r="AB4599" s="256">
        <v>3.5</v>
      </c>
      <c r="AC4599" s="256" t="s">
        <v>5387</v>
      </c>
      <c r="AD4599" s="81" t="s">
        <v>5996</v>
      </c>
      <c r="AE4599" s="81" t="s">
        <v>5997</v>
      </c>
      <c r="AF4599" s="81" t="s">
        <v>5998</v>
      </c>
      <c r="AG4599" s="83" t="s">
        <v>6019</v>
      </c>
    </row>
    <row r="4600" spans="1:33" ht="332.5" x14ac:dyDescent="0.45">
      <c r="A4600" s="152">
        <v>4593</v>
      </c>
      <c r="B4600" s="160">
        <v>46043</v>
      </c>
      <c r="C4600" s="83" t="s">
        <v>66</v>
      </c>
      <c r="D4600" s="81" t="s">
        <v>6757</v>
      </c>
      <c r="E4600" s="154" t="s">
        <v>3710</v>
      </c>
      <c r="F4600" s="154" t="s">
        <v>5986</v>
      </c>
      <c r="G4600" s="83" t="s">
        <v>5987</v>
      </c>
      <c r="H4600" s="83" t="s">
        <v>6021</v>
      </c>
      <c r="I4600" s="83" t="s">
        <v>6022</v>
      </c>
      <c r="J4600" s="83" t="s">
        <v>5990</v>
      </c>
      <c r="K4600" s="83" t="s">
        <v>5991</v>
      </c>
      <c r="L4600" s="84" t="s">
        <v>6261</v>
      </c>
      <c r="M4600" s="84" t="s">
        <v>208</v>
      </c>
      <c r="N4600" s="83">
        <v>3</v>
      </c>
      <c r="O4600" s="83">
        <v>6</v>
      </c>
      <c r="P4600" s="83">
        <v>15</v>
      </c>
      <c r="Q4600" s="257">
        <v>270</v>
      </c>
      <c r="R4600" s="256" t="s">
        <v>5538</v>
      </c>
      <c r="S4600" s="84" t="s">
        <v>6024</v>
      </c>
      <c r="T4600" s="83" t="s">
        <v>5994</v>
      </c>
      <c r="U4600" s="155" t="s">
        <v>206</v>
      </c>
      <c r="V4600" s="234" t="s">
        <v>5995</v>
      </c>
      <c r="W4600" s="85" t="s">
        <v>558</v>
      </c>
      <c r="X4600" s="82" t="s">
        <v>5769</v>
      </c>
      <c r="Y4600" s="83">
        <v>0.5</v>
      </c>
      <c r="Z4600" s="83">
        <v>1</v>
      </c>
      <c r="AA4600" s="83">
        <v>7</v>
      </c>
      <c r="AB4600" s="256">
        <v>3.5</v>
      </c>
      <c r="AC4600" s="256" t="s">
        <v>5387</v>
      </c>
      <c r="AD4600" s="81" t="s">
        <v>5996</v>
      </c>
      <c r="AE4600" s="81" t="s">
        <v>5997</v>
      </c>
      <c r="AF4600" s="81" t="s">
        <v>5998</v>
      </c>
      <c r="AG4600" s="83" t="s">
        <v>5999</v>
      </c>
    </row>
    <row r="4601" spans="1:33" ht="210" x14ac:dyDescent="0.45">
      <c r="A4601" s="152">
        <v>4594</v>
      </c>
      <c r="B4601" s="160">
        <v>46043</v>
      </c>
      <c r="C4601" s="83" t="s">
        <v>66</v>
      </c>
      <c r="D4601" s="81" t="s">
        <v>6757</v>
      </c>
      <c r="E4601" s="154" t="s">
        <v>3710</v>
      </c>
      <c r="F4601" s="154" t="s">
        <v>6000</v>
      </c>
      <c r="G4601" s="83" t="s">
        <v>5987</v>
      </c>
      <c r="H4601" s="83" t="s">
        <v>6012</v>
      </c>
      <c r="I4601" s="83" t="s">
        <v>6013</v>
      </c>
      <c r="J4601" s="83" t="s">
        <v>5990</v>
      </c>
      <c r="K4601" s="83" t="s">
        <v>5991</v>
      </c>
      <c r="L4601" s="84" t="s">
        <v>6262</v>
      </c>
      <c r="M4601" s="84" t="s">
        <v>208</v>
      </c>
      <c r="N4601" s="83">
        <v>3</v>
      </c>
      <c r="O4601" s="83">
        <v>6</v>
      </c>
      <c r="P4601" s="83">
        <v>15</v>
      </c>
      <c r="Q4601" s="257">
        <v>270</v>
      </c>
      <c r="R4601" s="256" t="s">
        <v>5538</v>
      </c>
      <c r="S4601" s="84" t="s">
        <v>6016</v>
      </c>
      <c r="T4601" s="83" t="s">
        <v>5994</v>
      </c>
      <c r="U4601" s="155" t="s">
        <v>206</v>
      </c>
      <c r="V4601" s="234" t="s">
        <v>5995</v>
      </c>
      <c r="W4601" s="85" t="s">
        <v>558</v>
      </c>
      <c r="X4601" s="82" t="s">
        <v>5769</v>
      </c>
      <c r="Y4601" s="83">
        <v>0.5</v>
      </c>
      <c r="Z4601" s="83">
        <v>1</v>
      </c>
      <c r="AA4601" s="83">
        <v>7</v>
      </c>
      <c r="AB4601" s="256">
        <v>3.5</v>
      </c>
      <c r="AC4601" s="256" t="s">
        <v>5387</v>
      </c>
      <c r="AD4601" s="81" t="s">
        <v>5996</v>
      </c>
      <c r="AE4601" s="81" t="s">
        <v>5997</v>
      </c>
      <c r="AF4601" s="81" t="s">
        <v>5998</v>
      </c>
      <c r="AG4601" s="83" t="s">
        <v>5999</v>
      </c>
    </row>
    <row r="4602" spans="1:33" ht="315" x14ac:dyDescent="0.45">
      <c r="A4602" s="152">
        <v>4595</v>
      </c>
      <c r="B4602" s="160">
        <v>46043</v>
      </c>
      <c r="C4602" s="83" t="s">
        <v>72</v>
      </c>
      <c r="D4602" s="81" t="s">
        <v>155</v>
      </c>
      <c r="E4602" s="154" t="s">
        <v>3710</v>
      </c>
      <c r="F4602" s="154" t="s">
        <v>6059</v>
      </c>
      <c r="G4602" s="83" t="s">
        <v>6005</v>
      </c>
      <c r="H4602" s="83" t="s">
        <v>6006</v>
      </c>
      <c r="I4602" s="83" t="s">
        <v>6007</v>
      </c>
      <c r="J4602" s="83" t="s">
        <v>6008</v>
      </c>
      <c r="K4602" s="83" t="s">
        <v>5991</v>
      </c>
      <c r="L4602" s="84" t="s">
        <v>6263</v>
      </c>
      <c r="M4602" s="84" t="s">
        <v>208</v>
      </c>
      <c r="N4602" s="83">
        <v>3</v>
      </c>
      <c r="O4602" s="83">
        <v>6</v>
      </c>
      <c r="P4602" s="83">
        <v>15</v>
      </c>
      <c r="Q4602" s="257">
        <v>270</v>
      </c>
      <c r="R4602" s="256" t="s">
        <v>5538</v>
      </c>
      <c r="S4602" s="84" t="s">
        <v>6009</v>
      </c>
      <c r="T4602" s="83" t="s">
        <v>5994</v>
      </c>
      <c r="U4602" s="155" t="s">
        <v>206</v>
      </c>
      <c r="V4602" s="234" t="s">
        <v>5995</v>
      </c>
      <c r="W4602" s="85" t="s">
        <v>558</v>
      </c>
      <c r="X4602" s="82" t="s">
        <v>5769</v>
      </c>
      <c r="Y4602" s="83">
        <v>0.5</v>
      </c>
      <c r="Z4602" s="83">
        <v>1</v>
      </c>
      <c r="AA4602" s="83">
        <v>7</v>
      </c>
      <c r="AB4602" s="256">
        <v>3.5</v>
      </c>
      <c r="AC4602" s="256" t="s">
        <v>5387</v>
      </c>
      <c r="AD4602" s="81" t="s">
        <v>5996</v>
      </c>
      <c r="AE4602" s="81" t="s">
        <v>5997</v>
      </c>
      <c r="AF4602" s="81" t="s">
        <v>5998</v>
      </c>
      <c r="AG4602" s="83" t="s">
        <v>5999</v>
      </c>
    </row>
    <row r="4603" spans="1:33" ht="315" x14ac:dyDescent="0.45">
      <c r="A4603" s="152">
        <v>4596</v>
      </c>
      <c r="B4603" s="160">
        <v>46043</v>
      </c>
      <c r="C4603" s="83" t="s">
        <v>72</v>
      </c>
      <c r="D4603" s="81" t="s">
        <v>155</v>
      </c>
      <c r="E4603" s="154" t="s">
        <v>3710</v>
      </c>
      <c r="F4603" s="154" t="s">
        <v>6059</v>
      </c>
      <c r="G4603" s="83" t="s">
        <v>6005</v>
      </c>
      <c r="H4603" s="83" t="s">
        <v>6032</v>
      </c>
      <c r="I4603" s="83" t="s">
        <v>6033</v>
      </c>
      <c r="J4603" s="83" t="s">
        <v>6034</v>
      </c>
      <c r="K4603" s="83" t="s">
        <v>5991</v>
      </c>
      <c r="L4603" s="84" t="s">
        <v>6263</v>
      </c>
      <c r="M4603" s="84" t="s">
        <v>208</v>
      </c>
      <c r="N4603" s="83">
        <v>3</v>
      </c>
      <c r="O4603" s="83">
        <v>6</v>
      </c>
      <c r="P4603" s="83">
        <v>15</v>
      </c>
      <c r="Q4603" s="257">
        <v>270</v>
      </c>
      <c r="R4603" s="256" t="s">
        <v>5538</v>
      </c>
      <c r="S4603" s="84" t="s">
        <v>6035</v>
      </c>
      <c r="T4603" s="83" t="s">
        <v>5994</v>
      </c>
      <c r="U4603" s="155" t="s">
        <v>206</v>
      </c>
      <c r="V4603" s="234" t="s">
        <v>5995</v>
      </c>
      <c r="W4603" s="85" t="s">
        <v>558</v>
      </c>
      <c r="X4603" s="82" t="s">
        <v>5769</v>
      </c>
      <c r="Y4603" s="83">
        <v>0.5</v>
      </c>
      <c r="Z4603" s="83">
        <v>1</v>
      </c>
      <c r="AA4603" s="83">
        <v>7</v>
      </c>
      <c r="AB4603" s="256">
        <v>3.5</v>
      </c>
      <c r="AC4603" s="256" t="s">
        <v>5387</v>
      </c>
      <c r="AD4603" s="81" t="s">
        <v>5996</v>
      </c>
      <c r="AE4603" s="81" t="s">
        <v>5997</v>
      </c>
      <c r="AF4603" s="81" t="s">
        <v>5998</v>
      </c>
      <c r="AG4603" s="83" t="s">
        <v>5999</v>
      </c>
    </row>
    <row r="4604" spans="1:33" ht="262.5" x14ac:dyDescent="0.45">
      <c r="A4604" s="152">
        <v>4597</v>
      </c>
      <c r="B4604" s="160">
        <v>46043</v>
      </c>
      <c r="C4604" s="81" t="s">
        <v>66</v>
      </c>
      <c r="D4604" s="81" t="s">
        <v>6755</v>
      </c>
      <c r="E4604" s="154" t="s">
        <v>3710</v>
      </c>
      <c r="F4604" s="154" t="s">
        <v>6036</v>
      </c>
      <c r="G4604" s="83" t="s">
        <v>6011</v>
      </c>
      <c r="H4604" s="83" t="s">
        <v>6006</v>
      </c>
      <c r="I4604" s="83" t="s">
        <v>6007</v>
      </c>
      <c r="J4604" s="83" t="s">
        <v>6014</v>
      </c>
      <c r="K4604" s="83" t="s">
        <v>5991</v>
      </c>
      <c r="L4604" s="84" t="s">
        <v>6264</v>
      </c>
      <c r="M4604" s="84" t="s">
        <v>208</v>
      </c>
      <c r="N4604" s="83">
        <v>3</v>
      </c>
      <c r="O4604" s="83">
        <v>3</v>
      </c>
      <c r="P4604" s="83">
        <v>40</v>
      </c>
      <c r="Q4604" s="257">
        <v>360</v>
      </c>
      <c r="R4604" s="256" t="s">
        <v>5538</v>
      </c>
      <c r="S4604" s="84" t="s">
        <v>6009</v>
      </c>
      <c r="T4604" s="83" t="s">
        <v>5994</v>
      </c>
      <c r="U4604" s="155" t="s">
        <v>206</v>
      </c>
      <c r="V4604" s="234" t="s">
        <v>5995</v>
      </c>
      <c r="W4604" s="85" t="s">
        <v>558</v>
      </c>
      <c r="X4604" s="82" t="s">
        <v>5769</v>
      </c>
      <c r="Y4604" s="83">
        <v>0.5</v>
      </c>
      <c r="Z4604" s="83">
        <v>1</v>
      </c>
      <c r="AA4604" s="83">
        <v>7</v>
      </c>
      <c r="AB4604" s="256">
        <v>3.5</v>
      </c>
      <c r="AC4604" s="256" t="s">
        <v>5387</v>
      </c>
      <c r="AD4604" s="81" t="s">
        <v>5996</v>
      </c>
      <c r="AE4604" s="81" t="s">
        <v>5997</v>
      </c>
      <c r="AF4604" s="81" t="s">
        <v>5998</v>
      </c>
      <c r="AG4604" s="83" t="s">
        <v>5773</v>
      </c>
    </row>
    <row r="4605" spans="1:33" ht="262.5" x14ac:dyDescent="0.45">
      <c r="A4605" s="152">
        <v>4598</v>
      </c>
      <c r="B4605" s="160">
        <v>46043</v>
      </c>
      <c r="C4605" s="83" t="s">
        <v>72</v>
      </c>
      <c r="D4605" s="81" t="s">
        <v>155</v>
      </c>
      <c r="E4605" s="154" t="s">
        <v>3710</v>
      </c>
      <c r="F4605" s="154" t="s">
        <v>6036</v>
      </c>
      <c r="G4605" s="83" t="s">
        <v>6011</v>
      </c>
      <c r="H4605" s="83" t="s">
        <v>6032</v>
      </c>
      <c r="I4605" s="83" t="s">
        <v>6033</v>
      </c>
      <c r="J4605" s="83" t="s">
        <v>6034</v>
      </c>
      <c r="K4605" s="83" t="s">
        <v>5991</v>
      </c>
      <c r="L4605" s="84" t="s">
        <v>6264</v>
      </c>
      <c r="M4605" s="84" t="s">
        <v>208</v>
      </c>
      <c r="N4605" s="83">
        <v>3</v>
      </c>
      <c r="O4605" s="83">
        <v>6</v>
      </c>
      <c r="P4605" s="83">
        <v>15</v>
      </c>
      <c r="Q4605" s="257">
        <v>270</v>
      </c>
      <c r="R4605" s="256" t="s">
        <v>5538</v>
      </c>
      <c r="S4605" s="84" t="s">
        <v>6035</v>
      </c>
      <c r="T4605" s="83" t="s">
        <v>5994</v>
      </c>
      <c r="U4605" s="155" t="s">
        <v>206</v>
      </c>
      <c r="V4605" s="234" t="s">
        <v>5995</v>
      </c>
      <c r="W4605" s="85" t="s">
        <v>558</v>
      </c>
      <c r="X4605" s="82" t="s">
        <v>5769</v>
      </c>
      <c r="Y4605" s="83">
        <v>0.5</v>
      </c>
      <c r="Z4605" s="83">
        <v>1</v>
      </c>
      <c r="AA4605" s="83">
        <v>7</v>
      </c>
      <c r="AB4605" s="256">
        <v>3.5</v>
      </c>
      <c r="AC4605" s="256" t="s">
        <v>5387</v>
      </c>
      <c r="AD4605" s="81" t="s">
        <v>5996</v>
      </c>
      <c r="AE4605" s="81" t="s">
        <v>5997</v>
      </c>
      <c r="AF4605" s="81" t="s">
        <v>5998</v>
      </c>
      <c r="AG4605" s="83" t="s">
        <v>5999</v>
      </c>
    </row>
    <row r="4606" spans="1:33" ht="175" x14ac:dyDescent="0.45">
      <c r="A4606" s="152">
        <v>4599</v>
      </c>
      <c r="B4606" s="160">
        <v>46043</v>
      </c>
      <c r="C4606" s="83" t="s">
        <v>72</v>
      </c>
      <c r="D4606" s="81" t="s">
        <v>155</v>
      </c>
      <c r="E4606" s="154" t="s">
        <v>3710</v>
      </c>
      <c r="F4606" s="154" t="s">
        <v>6004</v>
      </c>
      <c r="G4606" s="83" t="s">
        <v>6005</v>
      </c>
      <c r="H4606" s="83" t="s">
        <v>6006</v>
      </c>
      <c r="I4606" s="83" t="s">
        <v>6007</v>
      </c>
      <c r="J4606" s="83" t="s">
        <v>6008</v>
      </c>
      <c r="K4606" s="83" t="s">
        <v>5991</v>
      </c>
      <c r="L4606" s="84" t="s">
        <v>6265</v>
      </c>
      <c r="M4606" s="84" t="s">
        <v>208</v>
      </c>
      <c r="N4606" s="83">
        <v>3</v>
      </c>
      <c r="O4606" s="83">
        <v>6</v>
      </c>
      <c r="P4606" s="83">
        <v>15</v>
      </c>
      <c r="Q4606" s="257">
        <v>270</v>
      </c>
      <c r="R4606" s="256" t="s">
        <v>5538</v>
      </c>
      <c r="S4606" s="84" t="s">
        <v>6009</v>
      </c>
      <c r="T4606" s="83" t="s">
        <v>5994</v>
      </c>
      <c r="U4606" s="155" t="s">
        <v>206</v>
      </c>
      <c r="V4606" s="234" t="s">
        <v>5995</v>
      </c>
      <c r="W4606" s="85" t="s">
        <v>558</v>
      </c>
      <c r="X4606" s="82" t="s">
        <v>5769</v>
      </c>
      <c r="Y4606" s="83">
        <v>0.5</v>
      </c>
      <c r="Z4606" s="83">
        <v>1</v>
      </c>
      <c r="AA4606" s="83">
        <v>7</v>
      </c>
      <c r="AB4606" s="256">
        <v>3.5</v>
      </c>
      <c r="AC4606" s="256" t="s">
        <v>5387</v>
      </c>
      <c r="AD4606" s="81" t="s">
        <v>5996</v>
      </c>
      <c r="AE4606" s="81" t="s">
        <v>5997</v>
      </c>
      <c r="AF4606" s="81" t="s">
        <v>5998</v>
      </c>
      <c r="AG4606" s="83" t="s">
        <v>5999</v>
      </c>
    </row>
    <row r="4607" spans="1:33" ht="175" x14ac:dyDescent="0.45">
      <c r="A4607" s="152">
        <v>4600</v>
      </c>
      <c r="B4607" s="160">
        <v>46043</v>
      </c>
      <c r="C4607" s="83" t="s">
        <v>72</v>
      </c>
      <c r="D4607" s="81" t="s">
        <v>155</v>
      </c>
      <c r="E4607" s="154" t="s">
        <v>3710</v>
      </c>
      <c r="F4607" s="154" t="s">
        <v>6004</v>
      </c>
      <c r="G4607" s="83" t="s">
        <v>6005</v>
      </c>
      <c r="H4607" s="83" t="s">
        <v>6032</v>
      </c>
      <c r="I4607" s="83" t="s">
        <v>6033</v>
      </c>
      <c r="J4607" s="83" t="s">
        <v>6034</v>
      </c>
      <c r="K4607" s="83" t="s">
        <v>5991</v>
      </c>
      <c r="L4607" s="84" t="s">
        <v>6266</v>
      </c>
      <c r="M4607" s="84" t="s">
        <v>208</v>
      </c>
      <c r="N4607" s="83">
        <v>3</v>
      </c>
      <c r="O4607" s="83">
        <v>6</v>
      </c>
      <c r="P4607" s="83">
        <v>15</v>
      </c>
      <c r="Q4607" s="257">
        <v>270</v>
      </c>
      <c r="R4607" s="256" t="s">
        <v>5538</v>
      </c>
      <c r="S4607" s="84" t="s">
        <v>6035</v>
      </c>
      <c r="T4607" s="83" t="s">
        <v>5994</v>
      </c>
      <c r="U4607" s="155" t="s">
        <v>206</v>
      </c>
      <c r="V4607" s="234" t="s">
        <v>5995</v>
      </c>
      <c r="W4607" s="85" t="s">
        <v>558</v>
      </c>
      <c r="X4607" s="82" t="s">
        <v>5769</v>
      </c>
      <c r="Y4607" s="83">
        <v>0.5</v>
      </c>
      <c r="Z4607" s="83">
        <v>1</v>
      </c>
      <c r="AA4607" s="83">
        <v>7</v>
      </c>
      <c r="AB4607" s="256">
        <v>3.5</v>
      </c>
      <c r="AC4607" s="256" t="s">
        <v>5387</v>
      </c>
      <c r="AD4607" s="81" t="s">
        <v>5996</v>
      </c>
      <c r="AE4607" s="81" t="s">
        <v>5997</v>
      </c>
      <c r="AF4607" s="81" t="s">
        <v>5998</v>
      </c>
      <c r="AG4607" s="83" t="s">
        <v>5999</v>
      </c>
    </row>
    <row r="4608" spans="1:33" ht="157.5" x14ac:dyDescent="0.45">
      <c r="A4608" s="152">
        <v>4601</v>
      </c>
      <c r="B4608" s="160">
        <v>46043</v>
      </c>
      <c r="C4608" s="83" t="s">
        <v>66</v>
      </c>
      <c r="D4608" s="81" t="s">
        <v>6757</v>
      </c>
      <c r="E4608" s="154" t="s">
        <v>3710</v>
      </c>
      <c r="F4608" s="154" t="s">
        <v>6059</v>
      </c>
      <c r="G4608" s="83" t="s">
        <v>5987</v>
      </c>
      <c r="H4608" s="83" t="s">
        <v>6006</v>
      </c>
      <c r="I4608" s="83" t="s">
        <v>6007</v>
      </c>
      <c r="J4608" s="83" t="s">
        <v>5990</v>
      </c>
      <c r="K4608" s="83" t="s">
        <v>5991</v>
      </c>
      <c r="L4608" s="84" t="s">
        <v>6267</v>
      </c>
      <c r="M4608" s="84" t="s">
        <v>208</v>
      </c>
      <c r="N4608" s="83">
        <v>3</v>
      </c>
      <c r="O4608" s="83">
        <v>6</v>
      </c>
      <c r="P4608" s="83">
        <v>15</v>
      </c>
      <c r="Q4608" s="257">
        <v>270</v>
      </c>
      <c r="R4608" s="256" t="s">
        <v>5538</v>
      </c>
      <c r="S4608" s="84" t="s">
        <v>6009</v>
      </c>
      <c r="T4608" s="83" t="s">
        <v>5994</v>
      </c>
      <c r="U4608" s="155" t="s">
        <v>206</v>
      </c>
      <c r="V4608" s="234" t="s">
        <v>5995</v>
      </c>
      <c r="W4608" s="85" t="s">
        <v>558</v>
      </c>
      <c r="X4608" s="82" t="s">
        <v>5769</v>
      </c>
      <c r="Y4608" s="83">
        <v>0.5</v>
      </c>
      <c r="Z4608" s="83">
        <v>1</v>
      </c>
      <c r="AA4608" s="83">
        <v>7</v>
      </c>
      <c r="AB4608" s="256">
        <v>3.5</v>
      </c>
      <c r="AC4608" s="256" t="s">
        <v>5387</v>
      </c>
      <c r="AD4608" s="81" t="s">
        <v>5996</v>
      </c>
      <c r="AE4608" s="81" t="s">
        <v>5997</v>
      </c>
      <c r="AF4608" s="81" t="s">
        <v>5998</v>
      </c>
      <c r="AG4608" s="83" t="s">
        <v>5999</v>
      </c>
    </row>
    <row r="4609" spans="1:33" ht="157.5" x14ac:dyDescent="0.45">
      <c r="A4609" s="152">
        <v>4602</v>
      </c>
      <c r="B4609" s="160">
        <v>46043</v>
      </c>
      <c r="C4609" s="83" t="s">
        <v>72</v>
      </c>
      <c r="D4609" s="81" t="s">
        <v>155</v>
      </c>
      <c r="E4609" s="154" t="s">
        <v>3710</v>
      </c>
      <c r="F4609" s="154" t="s">
        <v>6059</v>
      </c>
      <c r="G4609" s="83" t="s">
        <v>5987</v>
      </c>
      <c r="H4609" s="83" t="s">
        <v>6032</v>
      </c>
      <c r="I4609" s="83" t="s">
        <v>6033</v>
      </c>
      <c r="J4609" s="83" t="s">
        <v>6034</v>
      </c>
      <c r="K4609" s="83" t="s">
        <v>5991</v>
      </c>
      <c r="L4609" s="84" t="s">
        <v>6267</v>
      </c>
      <c r="M4609" s="84" t="s">
        <v>208</v>
      </c>
      <c r="N4609" s="83">
        <v>3</v>
      </c>
      <c r="O4609" s="83">
        <v>6</v>
      </c>
      <c r="P4609" s="83">
        <v>15</v>
      </c>
      <c r="Q4609" s="257">
        <v>270</v>
      </c>
      <c r="R4609" s="256" t="s">
        <v>5538</v>
      </c>
      <c r="S4609" s="84" t="s">
        <v>6035</v>
      </c>
      <c r="T4609" s="83" t="s">
        <v>5994</v>
      </c>
      <c r="U4609" s="155" t="s">
        <v>206</v>
      </c>
      <c r="V4609" s="234" t="s">
        <v>5995</v>
      </c>
      <c r="W4609" s="85" t="s">
        <v>558</v>
      </c>
      <c r="X4609" s="82" t="s">
        <v>5769</v>
      </c>
      <c r="Y4609" s="83">
        <v>0.5</v>
      </c>
      <c r="Z4609" s="83">
        <v>1</v>
      </c>
      <c r="AA4609" s="83">
        <v>7</v>
      </c>
      <c r="AB4609" s="256">
        <v>3.5</v>
      </c>
      <c r="AC4609" s="256" t="s">
        <v>5387</v>
      </c>
      <c r="AD4609" s="81" t="s">
        <v>5996</v>
      </c>
      <c r="AE4609" s="81" t="s">
        <v>5997</v>
      </c>
      <c r="AF4609" s="81" t="s">
        <v>5998</v>
      </c>
      <c r="AG4609" s="83" t="s">
        <v>5999</v>
      </c>
    </row>
    <row r="4610" spans="1:33" ht="157.5" x14ac:dyDescent="0.45">
      <c r="A4610" s="152">
        <v>4603</v>
      </c>
      <c r="B4610" s="160">
        <v>46043</v>
      </c>
      <c r="C4610" s="83" t="s">
        <v>72</v>
      </c>
      <c r="D4610" s="81" t="s">
        <v>155</v>
      </c>
      <c r="E4610" s="154" t="s">
        <v>3710</v>
      </c>
      <c r="F4610" s="154" t="s">
        <v>6004</v>
      </c>
      <c r="G4610" s="83" t="s">
        <v>6005</v>
      </c>
      <c r="H4610" s="83" t="s">
        <v>6006</v>
      </c>
      <c r="I4610" s="83" t="s">
        <v>6007</v>
      </c>
      <c r="J4610" s="83" t="s">
        <v>6008</v>
      </c>
      <c r="K4610" s="83" t="s">
        <v>5991</v>
      </c>
      <c r="L4610" s="84" t="s">
        <v>6268</v>
      </c>
      <c r="M4610" s="84" t="s">
        <v>208</v>
      </c>
      <c r="N4610" s="83">
        <v>3</v>
      </c>
      <c r="O4610" s="83">
        <v>6</v>
      </c>
      <c r="P4610" s="83">
        <v>15</v>
      </c>
      <c r="Q4610" s="257">
        <v>270</v>
      </c>
      <c r="R4610" s="256" t="s">
        <v>5538</v>
      </c>
      <c r="S4610" s="84" t="s">
        <v>6009</v>
      </c>
      <c r="T4610" s="83" t="s">
        <v>5994</v>
      </c>
      <c r="U4610" s="155" t="s">
        <v>206</v>
      </c>
      <c r="V4610" s="234" t="s">
        <v>5995</v>
      </c>
      <c r="W4610" s="85" t="s">
        <v>558</v>
      </c>
      <c r="X4610" s="82" t="s">
        <v>5769</v>
      </c>
      <c r="Y4610" s="83">
        <v>0.5</v>
      </c>
      <c r="Z4610" s="83">
        <v>1</v>
      </c>
      <c r="AA4610" s="83">
        <v>7</v>
      </c>
      <c r="AB4610" s="256">
        <v>3.5</v>
      </c>
      <c r="AC4610" s="256" t="s">
        <v>5387</v>
      </c>
      <c r="AD4610" s="81" t="s">
        <v>5996</v>
      </c>
      <c r="AE4610" s="81" t="s">
        <v>5997</v>
      </c>
      <c r="AF4610" s="81" t="s">
        <v>5998</v>
      </c>
      <c r="AG4610" s="83" t="s">
        <v>5999</v>
      </c>
    </row>
    <row r="4611" spans="1:33" ht="157.5" x14ac:dyDescent="0.45">
      <c r="A4611" s="152">
        <v>4604</v>
      </c>
      <c r="B4611" s="160">
        <v>46043</v>
      </c>
      <c r="C4611" s="83" t="s">
        <v>72</v>
      </c>
      <c r="D4611" s="81" t="s">
        <v>155</v>
      </c>
      <c r="E4611" s="154" t="s">
        <v>3710</v>
      </c>
      <c r="F4611" s="154" t="s">
        <v>6004</v>
      </c>
      <c r="G4611" s="83" t="s">
        <v>6005</v>
      </c>
      <c r="H4611" s="83" t="s">
        <v>6032</v>
      </c>
      <c r="I4611" s="83" t="s">
        <v>6033</v>
      </c>
      <c r="J4611" s="83" t="s">
        <v>6034</v>
      </c>
      <c r="K4611" s="83" t="s">
        <v>5991</v>
      </c>
      <c r="L4611" s="84" t="s">
        <v>6268</v>
      </c>
      <c r="M4611" s="84" t="s">
        <v>208</v>
      </c>
      <c r="N4611" s="83">
        <v>3</v>
      </c>
      <c r="O4611" s="83">
        <v>6</v>
      </c>
      <c r="P4611" s="83">
        <v>15</v>
      </c>
      <c r="Q4611" s="257">
        <v>270</v>
      </c>
      <c r="R4611" s="256" t="s">
        <v>5538</v>
      </c>
      <c r="S4611" s="84" t="s">
        <v>6035</v>
      </c>
      <c r="T4611" s="83" t="s">
        <v>5994</v>
      </c>
      <c r="U4611" s="155" t="s">
        <v>206</v>
      </c>
      <c r="V4611" s="234" t="s">
        <v>5995</v>
      </c>
      <c r="W4611" s="85" t="s">
        <v>558</v>
      </c>
      <c r="X4611" s="82" t="s">
        <v>5769</v>
      </c>
      <c r="Y4611" s="83">
        <v>0.5</v>
      </c>
      <c r="Z4611" s="83">
        <v>1</v>
      </c>
      <c r="AA4611" s="83">
        <v>7</v>
      </c>
      <c r="AB4611" s="256">
        <v>3.5</v>
      </c>
      <c r="AC4611" s="256" t="s">
        <v>5387</v>
      </c>
      <c r="AD4611" s="81" t="s">
        <v>5996</v>
      </c>
      <c r="AE4611" s="81" t="s">
        <v>5997</v>
      </c>
      <c r="AF4611" s="81" t="s">
        <v>5998</v>
      </c>
      <c r="AG4611" s="83" t="s">
        <v>5999</v>
      </c>
    </row>
    <row r="4612" spans="1:33" ht="245" x14ac:dyDescent="0.45">
      <c r="A4612" s="152">
        <v>4605</v>
      </c>
      <c r="B4612" s="160">
        <v>46043</v>
      </c>
      <c r="C4612" s="81" t="s">
        <v>66</v>
      </c>
      <c r="D4612" s="81" t="s">
        <v>6755</v>
      </c>
      <c r="E4612" s="154" t="s">
        <v>3710</v>
      </c>
      <c r="F4612" s="154" t="s">
        <v>6059</v>
      </c>
      <c r="G4612" s="83" t="s">
        <v>6038</v>
      </c>
      <c r="H4612" s="83" t="s">
        <v>6069</v>
      </c>
      <c r="I4612" s="83" t="s">
        <v>5630</v>
      </c>
      <c r="J4612" s="83" t="s">
        <v>6039</v>
      </c>
      <c r="K4612" s="83" t="s">
        <v>5991</v>
      </c>
      <c r="L4612" s="84" t="s">
        <v>6269</v>
      </c>
      <c r="M4612" s="84" t="s">
        <v>208</v>
      </c>
      <c r="N4612" s="83">
        <v>3</v>
      </c>
      <c r="O4612" s="83">
        <v>3</v>
      </c>
      <c r="P4612" s="83">
        <v>40</v>
      </c>
      <c r="Q4612" s="257">
        <v>360</v>
      </c>
      <c r="R4612" s="256" t="s">
        <v>5538</v>
      </c>
      <c r="S4612" s="84" t="s">
        <v>6070</v>
      </c>
      <c r="T4612" s="83" t="s">
        <v>5994</v>
      </c>
      <c r="U4612" s="155" t="s">
        <v>206</v>
      </c>
      <c r="V4612" s="234" t="s">
        <v>5995</v>
      </c>
      <c r="W4612" s="85" t="s">
        <v>558</v>
      </c>
      <c r="X4612" s="82" t="s">
        <v>5769</v>
      </c>
      <c r="Y4612" s="83">
        <v>0.5</v>
      </c>
      <c r="Z4612" s="83">
        <v>1</v>
      </c>
      <c r="AA4612" s="83">
        <v>7</v>
      </c>
      <c r="AB4612" s="256">
        <v>3.5</v>
      </c>
      <c r="AC4612" s="256" t="s">
        <v>5387</v>
      </c>
      <c r="AD4612" s="81" t="s">
        <v>5996</v>
      </c>
      <c r="AE4612" s="81" t="s">
        <v>5997</v>
      </c>
      <c r="AF4612" s="81" t="s">
        <v>5998</v>
      </c>
      <c r="AG4612" s="83" t="s">
        <v>6040</v>
      </c>
    </row>
    <row r="4613" spans="1:33" ht="245" x14ac:dyDescent="0.45">
      <c r="A4613" s="152">
        <v>4606</v>
      </c>
      <c r="B4613" s="160">
        <v>46043</v>
      </c>
      <c r="C4613" s="83" t="s">
        <v>66</v>
      </c>
      <c r="D4613" s="81" t="s">
        <v>6756</v>
      </c>
      <c r="E4613" s="154" t="s">
        <v>3710</v>
      </c>
      <c r="F4613" s="154" t="s">
        <v>6059</v>
      </c>
      <c r="G4613" s="83" t="s">
        <v>6038</v>
      </c>
      <c r="H4613" s="83" t="s">
        <v>6054</v>
      </c>
      <c r="I4613" s="83" t="s">
        <v>6055</v>
      </c>
      <c r="J4613" s="83" t="s">
        <v>6056</v>
      </c>
      <c r="K4613" s="83" t="s">
        <v>5991</v>
      </c>
      <c r="L4613" s="84" t="s">
        <v>6270</v>
      </c>
      <c r="M4613" s="84" t="s">
        <v>208</v>
      </c>
      <c r="N4613" s="83">
        <v>3</v>
      </c>
      <c r="O4613" s="83">
        <v>3</v>
      </c>
      <c r="P4613" s="83">
        <v>40</v>
      </c>
      <c r="Q4613" s="257">
        <v>360</v>
      </c>
      <c r="R4613" s="256" t="s">
        <v>5538</v>
      </c>
      <c r="S4613" s="84" t="s">
        <v>6057</v>
      </c>
      <c r="T4613" s="83" t="s">
        <v>5994</v>
      </c>
      <c r="U4613" s="155" t="s">
        <v>206</v>
      </c>
      <c r="V4613" s="234" t="s">
        <v>5995</v>
      </c>
      <c r="W4613" s="85" t="s">
        <v>558</v>
      </c>
      <c r="X4613" s="82" t="s">
        <v>5769</v>
      </c>
      <c r="Y4613" s="83">
        <v>0.5</v>
      </c>
      <c r="Z4613" s="83">
        <v>1</v>
      </c>
      <c r="AA4613" s="83">
        <v>7</v>
      </c>
      <c r="AB4613" s="256">
        <v>3.5</v>
      </c>
      <c r="AC4613" s="256" t="s">
        <v>5387</v>
      </c>
      <c r="AD4613" s="81" t="s">
        <v>5996</v>
      </c>
      <c r="AE4613" s="81" t="s">
        <v>5997</v>
      </c>
      <c r="AF4613" s="81" t="s">
        <v>5998</v>
      </c>
      <c r="AG4613" s="83" t="s">
        <v>5773</v>
      </c>
    </row>
    <row r="4614" spans="1:33" ht="210" x14ac:dyDescent="0.45">
      <c r="A4614" s="152">
        <v>4607</v>
      </c>
      <c r="B4614" s="160">
        <v>46043</v>
      </c>
      <c r="C4614" s="81" t="s">
        <v>66</v>
      </c>
      <c r="D4614" s="81" t="s">
        <v>6755</v>
      </c>
      <c r="E4614" s="154" t="s">
        <v>3710</v>
      </c>
      <c r="F4614" s="154" t="s">
        <v>6030</v>
      </c>
      <c r="G4614" s="83" t="s">
        <v>6011</v>
      </c>
      <c r="H4614" s="83" t="s">
        <v>6001</v>
      </c>
      <c r="I4614" s="83" t="s">
        <v>6002</v>
      </c>
      <c r="J4614" s="83" t="s">
        <v>6014</v>
      </c>
      <c r="K4614" s="83" t="s">
        <v>5991</v>
      </c>
      <c r="L4614" s="84" t="s">
        <v>6271</v>
      </c>
      <c r="M4614" s="84" t="s">
        <v>208</v>
      </c>
      <c r="N4614" s="83">
        <v>3</v>
      </c>
      <c r="O4614" s="83">
        <v>3</v>
      </c>
      <c r="P4614" s="83">
        <v>40</v>
      </c>
      <c r="Q4614" s="257">
        <v>360</v>
      </c>
      <c r="R4614" s="256" t="s">
        <v>5538</v>
      </c>
      <c r="S4614" s="84" t="s">
        <v>6003</v>
      </c>
      <c r="T4614" s="83" t="s">
        <v>5994</v>
      </c>
      <c r="U4614" s="155" t="s">
        <v>206</v>
      </c>
      <c r="V4614" s="234" t="s">
        <v>5995</v>
      </c>
      <c r="W4614" s="85" t="s">
        <v>558</v>
      </c>
      <c r="X4614" s="82" t="s">
        <v>5769</v>
      </c>
      <c r="Y4614" s="83">
        <v>0.5</v>
      </c>
      <c r="Z4614" s="83">
        <v>1</v>
      </c>
      <c r="AA4614" s="83">
        <v>7</v>
      </c>
      <c r="AB4614" s="256">
        <v>3.5</v>
      </c>
      <c r="AC4614" s="256" t="s">
        <v>5387</v>
      </c>
      <c r="AD4614" s="81" t="s">
        <v>5996</v>
      </c>
      <c r="AE4614" s="81" t="s">
        <v>5997</v>
      </c>
      <c r="AF4614" s="81" t="s">
        <v>5998</v>
      </c>
      <c r="AG4614" s="83" t="s">
        <v>5773</v>
      </c>
    </row>
    <row r="4615" spans="1:33" ht="157.5" x14ac:dyDescent="0.45">
      <c r="A4615" s="152">
        <v>4608</v>
      </c>
      <c r="B4615" s="160">
        <v>46043</v>
      </c>
      <c r="C4615" s="83" t="s">
        <v>66</v>
      </c>
      <c r="D4615" s="81" t="s">
        <v>6757</v>
      </c>
      <c r="E4615" s="154" t="s">
        <v>3710</v>
      </c>
      <c r="F4615" s="154" t="s">
        <v>3710</v>
      </c>
      <c r="G4615" s="83" t="s">
        <v>6017</v>
      </c>
      <c r="H4615" s="83" t="s">
        <v>6012</v>
      </c>
      <c r="I4615" s="83" t="s">
        <v>6013</v>
      </c>
      <c r="J4615" s="83" t="s">
        <v>6018</v>
      </c>
      <c r="K4615" s="83" t="s">
        <v>5991</v>
      </c>
      <c r="L4615" s="84" t="s">
        <v>6188</v>
      </c>
      <c r="M4615" s="84" t="s">
        <v>208</v>
      </c>
      <c r="N4615" s="83">
        <v>3</v>
      </c>
      <c r="O4615" s="83">
        <v>3</v>
      </c>
      <c r="P4615" s="83">
        <v>7</v>
      </c>
      <c r="Q4615" s="257">
        <v>63</v>
      </c>
      <c r="R4615" s="256" t="s">
        <v>5516</v>
      </c>
      <c r="S4615" s="84" t="s">
        <v>6016</v>
      </c>
      <c r="T4615" s="83" t="s">
        <v>5994</v>
      </c>
      <c r="U4615" s="155" t="s">
        <v>206</v>
      </c>
      <c r="V4615" s="234" t="s">
        <v>5995</v>
      </c>
      <c r="W4615" s="85" t="s">
        <v>558</v>
      </c>
      <c r="X4615" s="82" t="s">
        <v>5769</v>
      </c>
      <c r="Y4615" s="83">
        <v>0.5</v>
      </c>
      <c r="Z4615" s="83">
        <v>1</v>
      </c>
      <c r="AA4615" s="83">
        <v>3</v>
      </c>
      <c r="AB4615" s="256">
        <v>1.5</v>
      </c>
      <c r="AC4615" s="256" t="s">
        <v>5387</v>
      </c>
      <c r="AD4615" s="81" t="s">
        <v>5996</v>
      </c>
      <c r="AE4615" s="81" t="s">
        <v>5997</v>
      </c>
      <c r="AF4615" s="81" t="s">
        <v>5998</v>
      </c>
      <c r="AG4615" s="83" t="s">
        <v>6019</v>
      </c>
    </row>
    <row r="4616" spans="1:33" ht="157.5" x14ac:dyDescent="0.45">
      <c r="A4616" s="152">
        <v>4609</v>
      </c>
      <c r="B4616" s="160">
        <v>46043</v>
      </c>
      <c r="C4616" s="83" t="s">
        <v>66</v>
      </c>
      <c r="D4616" s="81" t="s">
        <v>6757</v>
      </c>
      <c r="E4616" s="154" t="s">
        <v>3710</v>
      </c>
      <c r="F4616" s="154" t="s">
        <v>3710</v>
      </c>
      <c r="G4616" s="83" t="s">
        <v>6017</v>
      </c>
      <c r="H4616" s="83" t="s">
        <v>6012</v>
      </c>
      <c r="I4616" s="83" t="s">
        <v>6013</v>
      </c>
      <c r="J4616" s="83" t="s">
        <v>6018</v>
      </c>
      <c r="K4616" s="83" t="s">
        <v>5991</v>
      </c>
      <c r="L4616" s="84" t="s">
        <v>6272</v>
      </c>
      <c r="M4616" s="84" t="s">
        <v>208</v>
      </c>
      <c r="N4616" s="83">
        <v>3</v>
      </c>
      <c r="O4616" s="83">
        <v>6</v>
      </c>
      <c r="P4616" s="83">
        <v>7</v>
      </c>
      <c r="Q4616" s="257">
        <v>126</v>
      </c>
      <c r="R4616" s="256" t="s">
        <v>5526</v>
      </c>
      <c r="S4616" s="84" t="s">
        <v>6016</v>
      </c>
      <c r="T4616" s="83" t="s">
        <v>5994</v>
      </c>
      <c r="U4616" s="155" t="s">
        <v>206</v>
      </c>
      <c r="V4616" s="234" t="s">
        <v>5995</v>
      </c>
      <c r="W4616" s="85" t="s">
        <v>558</v>
      </c>
      <c r="X4616" s="82" t="s">
        <v>5769</v>
      </c>
      <c r="Y4616" s="83">
        <v>0.5</v>
      </c>
      <c r="Z4616" s="83">
        <v>1</v>
      </c>
      <c r="AA4616" s="83">
        <v>3</v>
      </c>
      <c r="AB4616" s="256">
        <v>1.5</v>
      </c>
      <c r="AC4616" s="256" t="s">
        <v>5387</v>
      </c>
      <c r="AD4616" s="81" t="s">
        <v>5996</v>
      </c>
      <c r="AE4616" s="81" t="s">
        <v>5997</v>
      </c>
      <c r="AF4616" s="81" t="s">
        <v>5998</v>
      </c>
      <c r="AG4616" s="83" t="s">
        <v>6019</v>
      </c>
    </row>
    <row r="4617" spans="1:33" ht="157.5" x14ac:dyDescent="0.45">
      <c r="A4617" s="152">
        <v>4610</v>
      </c>
      <c r="B4617" s="160">
        <v>46043</v>
      </c>
      <c r="C4617" s="83" t="s">
        <v>72</v>
      </c>
      <c r="D4617" s="81" t="s">
        <v>155</v>
      </c>
      <c r="E4617" s="154" t="s">
        <v>3710</v>
      </c>
      <c r="F4617" s="154" t="s">
        <v>6004</v>
      </c>
      <c r="G4617" s="83" t="s">
        <v>6005</v>
      </c>
      <c r="H4617" s="83" t="s">
        <v>6006</v>
      </c>
      <c r="I4617" s="83" t="s">
        <v>6007</v>
      </c>
      <c r="J4617" s="83" t="s">
        <v>6008</v>
      </c>
      <c r="K4617" s="83" t="s">
        <v>5991</v>
      </c>
      <c r="L4617" s="84" t="s">
        <v>6273</v>
      </c>
      <c r="M4617" s="84" t="s">
        <v>208</v>
      </c>
      <c r="N4617" s="83">
        <v>3</v>
      </c>
      <c r="O4617" s="83">
        <v>6</v>
      </c>
      <c r="P4617" s="83">
        <v>15</v>
      </c>
      <c r="Q4617" s="257">
        <v>270</v>
      </c>
      <c r="R4617" s="256" t="s">
        <v>5538</v>
      </c>
      <c r="S4617" s="84" t="s">
        <v>6009</v>
      </c>
      <c r="T4617" s="83" t="s">
        <v>5994</v>
      </c>
      <c r="U4617" s="155" t="s">
        <v>206</v>
      </c>
      <c r="V4617" s="234" t="s">
        <v>5995</v>
      </c>
      <c r="W4617" s="85" t="s">
        <v>558</v>
      </c>
      <c r="X4617" s="82" t="s">
        <v>5769</v>
      </c>
      <c r="Y4617" s="83">
        <v>0.5</v>
      </c>
      <c r="Z4617" s="83">
        <v>1</v>
      </c>
      <c r="AA4617" s="83">
        <v>7</v>
      </c>
      <c r="AB4617" s="256">
        <v>3.5</v>
      </c>
      <c r="AC4617" s="256" t="s">
        <v>5387</v>
      </c>
      <c r="AD4617" s="81" t="s">
        <v>5996</v>
      </c>
      <c r="AE4617" s="81" t="s">
        <v>5997</v>
      </c>
      <c r="AF4617" s="81" t="s">
        <v>5998</v>
      </c>
      <c r="AG4617" s="83" t="s">
        <v>5999</v>
      </c>
    </row>
    <row r="4618" spans="1:33" ht="157.5" x14ac:dyDescent="0.45">
      <c r="A4618" s="152">
        <v>4611</v>
      </c>
      <c r="B4618" s="160">
        <v>46043</v>
      </c>
      <c r="C4618" s="83" t="s">
        <v>72</v>
      </c>
      <c r="D4618" s="81" t="s">
        <v>155</v>
      </c>
      <c r="E4618" s="154" t="s">
        <v>3710</v>
      </c>
      <c r="F4618" s="154" t="s">
        <v>6004</v>
      </c>
      <c r="G4618" s="83" t="s">
        <v>6005</v>
      </c>
      <c r="H4618" s="83" t="s">
        <v>6032</v>
      </c>
      <c r="I4618" s="83" t="s">
        <v>6033</v>
      </c>
      <c r="J4618" s="83" t="s">
        <v>6034</v>
      </c>
      <c r="K4618" s="83" t="s">
        <v>5991</v>
      </c>
      <c r="L4618" s="84" t="s">
        <v>6273</v>
      </c>
      <c r="M4618" s="84" t="s">
        <v>208</v>
      </c>
      <c r="N4618" s="83">
        <v>3</v>
      </c>
      <c r="O4618" s="83">
        <v>6</v>
      </c>
      <c r="P4618" s="83">
        <v>15</v>
      </c>
      <c r="Q4618" s="257">
        <v>270</v>
      </c>
      <c r="R4618" s="256" t="s">
        <v>5538</v>
      </c>
      <c r="S4618" s="84" t="s">
        <v>6035</v>
      </c>
      <c r="T4618" s="83" t="s">
        <v>5994</v>
      </c>
      <c r="U4618" s="155" t="s">
        <v>206</v>
      </c>
      <c r="V4618" s="234" t="s">
        <v>5995</v>
      </c>
      <c r="W4618" s="85" t="s">
        <v>558</v>
      </c>
      <c r="X4618" s="82" t="s">
        <v>5769</v>
      </c>
      <c r="Y4618" s="83">
        <v>0.5</v>
      </c>
      <c r="Z4618" s="83">
        <v>1</v>
      </c>
      <c r="AA4618" s="83">
        <v>7</v>
      </c>
      <c r="AB4618" s="256">
        <v>3.5</v>
      </c>
      <c r="AC4618" s="256" t="s">
        <v>5387</v>
      </c>
      <c r="AD4618" s="81" t="s">
        <v>5996</v>
      </c>
      <c r="AE4618" s="81" t="s">
        <v>5997</v>
      </c>
      <c r="AF4618" s="81" t="s">
        <v>5998</v>
      </c>
      <c r="AG4618" s="83" t="s">
        <v>5999</v>
      </c>
    </row>
    <row r="4619" spans="1:33" ht="157.5" x14ac:dyDescent="0.45">
      <c r="A4619" s="152">
        <v>4612</v>
      </c>
      <c r="B4619" s="160">
        <v>46043</v>
      </c>
      <c r="C4619" s="83" t="s">
        <v>66</v>
      </c>
      <c r="D4619" s="81" t="s">
        <v>6757</v>
      </c>
      <c r="E4619" s="154" t="s">
        <v>3710</v>
      </c>
      <c r="F4619" s="154" t="s">
        <v>6000</v>
      </c>
      <c r="G4619" s="83" t="s">
        <v>5987</v>
      </c>
      <c r="H4619" s="83" t="s">
        <v>6012</v>
      </c>
      <c r="I4619" s="83" t="s">
        <v>6013</v>
      </c>
      <c r="J4619" s="83" t="s">
        <v>5990</v>
      </c>
      <c r="K4619" s="83" t="s">
        <v>5991</v>
      </c>
      <c r="L4619" s="84" t="s">
        <v>6274</v>
      </c>
      <c r="M4619" s="84" t="s">
        <v>208</v>
      </c>
      <c r="N4619" s="83">
        <v>3</v>
      </c>
      <c r="O4619" s="83">
        <v>6</v>
      </c>
      <c r="P4619" s="83">
        <v>15</v>
      </c>
      <c r="Q4619" s="257">
        <v>270</v>
      </c>
      <c r="R4619" s="256" t="s">
        <v>5538</v>
      </c>
      <c r="S4619" s="84" t="s">
        <v>6016</v>
      </c>
      <c r="T4619" s="83" t="s">
        <v>5994</v>
      </c>
      <c r="U4619" s="155" t="s">
        <v>206</v>
      </c>
      <c r="V4619" s="234" t="s">
        <v>5995</v>
      </c>
      <c r="W4619" s="85" t="s">
        <v>558</v>
      </c>
      <c r="X4619" s="82" t="s">
        <v>5769</v>
      </c>
      <c r="Y4619" s="83">
        <v>0.5</v>
      </c>
      <c r="Z4619" s="83">
        <v>1</v>
      </c>
      <c r="AA4619" s="83">
        <v>7</v>
      </c>
      <c r="AB4619" s="256">
        <v>3.5</v>
      </c>
      <c r="AC4619" s="256" t="s">
        <v>5387</v>
      </c>
      <c r="AD4619" s="81" t="s">
        <v>5996</v>
      </c>
      <c r="AE4619" s="81" t="s">
        <v>5997</v>
      </c>
      <c r="AF4619" s="81" t="s">
        <v>5998</v>
      </c>
      <c r="AG4619" s="83" t="s">
        <v>5999</v>
      </c>
    </row>
    <row r="4620" spans="1:33" ht="157.5" x14ac:dyDescent="0.45">
      <c r="A4620" s="152">
        <v>4613</v>
      </c>
      <c r="B4620" s="160">
        <v>46043</v>
      </c>
      <c r="C4620" s="83" t="s">
        <v>66</v>
      </c>
      <c r="D4620" s="81" t="s">
        <v>6757</v>
      </c>
      <c r="E4620" s="154" t="s">
        <v>3710</v>
      </c>
      <c r="F4620" s="154" t="s">
        <v>5986</v>
      </c>
      <c r="G4620" s="83" t="s">
        <v>6031</v>
      </c>
      <c r="H4620" s="83" t="s">
        <v>5988</v>
      </c>
      <c r="I4620" s="83" t="s">
        <v>5989</v>
      </c>
      <c r="J4620" s="83" t="s">
        <v>6018</v>
      </c>
      <c r="K4620" s="83" t="s">
        <v>5991</v>
      </c>
      <c r="L4620" s="84" t="s">
        <v>6275</v>
      </c>
      <c r="M4620" s="84" t="s">
        <v>208</v>
      </c>
      <c r="N4620" s="83">
        <v>3</v>
      </c>
      <c r="O4620" s="83">
        <v>3</v>
      </c>
      <c r="P4620" s="83">
        <v>15</v>
      </c>
      <c r="Q4620" s="257">
        <v>135</v>
      </c>
      <c r="R4620" s="256" t="s">
        <v>5526</v>
      </c>
      <c r="S4620" s="84" t="s">
        <v>5993</v>
      </c>
      <c r="T4620" s="83" t="s">
        <v>5994</v>
      </c>
      <c r="U4620" s="155" t="s">
        <v>206</v>
      </c>
      <c r="V4620" s="234" t="s">
        <v>5995</v>
      </c>
      <c r="W4620" s="85" t="s">
        <v>558</v>
      </c>
      <c r="X4620" s="82" t="s">
        <v>5769</v>
      </c>
      <c r="Y4620" s="83">
        <v>0.5</v>
      </c>
      <c r="Z4620" s="83">
        <v>1</v>
      </c>
      <c r="AA4620" s="83">
        <v>7</v>
      </c>
      <c r="AB4620" s="256">
        <v>3.5</v>
      </c>
      <c r="AC4620" s="256" t="s">
        <v>5387</v>
      </c>
      <c r="AD4620" s="81" t="s">
        <v>5996</v>
      </c>
      <c r="AE4620" s="81" t="s">
        <v>5997</v>
      </c>
      <c r="AF4620" s="81" t="s">
        <v>5998</v>
      </c>
      <c r="AG4620" s="83" t="s">
        <v>6019</v>
      </c>
    </row>
    <row r="4621" spans="1:33" ht="157.5" x14ac:dyDescent="0.45">
      <c r="A4621" s="152">
        <v>4614</v>
      </c>
      <c r="B4621" s="160">
        <v>46043</v>
      </c>
      <c r="C4621" s="81" t="s">
        <v>66</v>
      </c>
      <c r="D4621" s="81" t="s">
        <v>6755</v>
      </c>
      <c r="E4621" s="154" t="s">
        <v>3710</v>
      </c>
      <c r="F4621" s="154" t="s">
        <v>6050</v>
      </c>
      <c r="G4621" s="83" t="s">
        <v>6011</v>
      </c>
      <c r="H4621" s="83" t="s">
        <v>6051</v>
      </c>
      <c r="I4621" s="83" t="s">
        <v>6052</v>
      </c>
      <c r="J4621" s="83" t="s">
        <v>6014</v>
      </c>
      <c r="K4621" s="83" t="s">
        <v>5991</v>
      </c>
      <c r="L4621" s="84" t="s">
        <v>6276</v>
      </c>
      <c r="M4621" s="84" t="s">
        <v>208</v>
      </c>
      <c r="N4621" s="83">
        <v>3</v>
      </c>
      <c r="O4621" s="83">
        <v>3</v>
      </c>
      <c r="P4621" s="83">
        <v>40</v>
      </c>
      <c r="Q4621" s="257">
        <v>360</v>
      </c>
      <c r="R4621" s="256" t="s">
        <v>5538</v>
      </c>
      <c r="S4621" s="84" t="s">
        <v>6015</v>
      </c>
      <c r="T4621" s="83" t="s">
        <v>5994</v>
      </c>
      <c r="U4621" s="155" t="s">
        <v>206</v>
      </c>
      <c r="V4621" s="234" t="s">
        <v>5995</v>
      </c>
      <c r="W4621" s="85" t="s">
        <v>558</v>
      </c>
      <c r="X4621" s="82" t="s">
        <v>5769</v>
      </c>
      <c r="Y4621" s="83">
        <v>0.5</v>
      </c>
      <c r="Z4621" s="83">
        <v>1</v>
      </c>
      <c r="AA4621" s="83">
        <v>7</v>
      </c>
      <c r="AB4621" s="256">
        <v>3.5</v>
      </c>
      <c r="AC4621" s="256" t="s">
        <v>5387</v>
      </c>
      <c r="AD4621" s="81" t="s">
        <v>5996</v>
      </c>
      <c r="AE4621" s="81" t="s">
        <v>5997</v>
      </c>
      <c r="AF4621" s="81" t="s">
        <v>5998</v>
      </c>
      <c r="AG4621" s="83" t="s">
        <v>5773</v>
      </c>
    </row>
    <row r="4622" spans="1:33" ht="157.5" x14ac:dyDescent="0.45">
      <c r="A4622" s="152">
        <v>4615</v>
      </c>
      <c r="B4622" s="160">
        <v>46043</v>
      </c>
      <c r="C4622" s="83" t="s">
        <v>66</v>
      </c>
      <c r="D4622" s="81" t="s">
        <v>6757</v>
      </c>
      <c r="E4622" s="154" t="s">
        <v>3710</v>
      </c>
      <c r="F4622" s="154" t="s">
        <v>5986</v>
      </c>
      <c r="G4622" s="83" t="s">
        <v>5987</v>
      </c>
      <c r="H4622" s="83" t="s">
        <v>5988</v>
      </c>
      <c r="I4622" s="83" t="s">
        <v>5989</v>
      </c>
      <c r="J4622" s="83" t="s">
        <v>5990</v>
      </c>
      <c r="K4622" s="83" t="s">
        <v>5991</v>
      </c>
      <c r="L4622" s="84" t="s">
        <v>6277</v>
      </c>
      <c r="M4622" s="84" t="s">
        <v>208</v>
      </c>
      <c r="N4622" s="83">
        <v>3</v>
      </c>
      <c r="O4622" s="83">
        <v>6</v>
      </c>
      <c r="P4622" s="83">
        <v>15</v>
      </c>
      <c r="Q4622" s="257">
        <v>270</v>
      </c>
      <c r="R4622" s="256" t="s">
        <v>5538</v>
      </c>
      <c r="S4622" s="84" t="s">
        <v>6024</v>
      </c>
      <c r="T4622" s="83" t="s">
        <v>5994</v>
      </c>
      <c r="U4622" s="155" t="s">
        <v>206</v>
      </c>
      <c r="V4622" s="234" t="s">
        <v>5995</v>
      </c>
      <c r="W4622" s="85" t="s">
        <v>558</v>
      </c>
      <c r="X4622" s="82" t="s">
        <v>5769</v>
      </c>
      <c r="Y4622" s="83">
        <v>0.5</v>
      </c>
      <c r="Z4622" s="83">
        <v>1</v>
      </c>
      <c r="AA4622" s="83">
        <v>7</v>
      </c>
      <c r="AB4622" s="256">
        <v>3.5</v>
      </c>
      <c r="AC4622" s="256" t="s">
        <v>5387</v>
      </c>
      <c r="AD4622" s="81" t="s">
        <v>5996</v>
      </c>
      <c r="AE4622" s="81" t="s">
        <v>5997</v>
      </c>
      <c r="AF4622" s="81" t="s">
        <v>5998</v>
      </c>
      <c r="AG4622" s="83" t="s">
        <v>5999</v>
      </c>
    </row>
    <row r="4623" spans="1:33" ht="157.5" x14ac:dyDescent="0.45">
      <c r="A4623" s="152">
        <v>4616</v>
      </c>
      <c r="B4623" s="160">
        <v>46043</v>
      </c>
      <c r="C4623" s="83" t="s">
        <v>66</v>
      </c>
      <c r="D4623" s="81" t="s">
        <v>6757</v>
      </c>
      <c r="E4623" s="154" t="s">
        <v>3710</v>
      </c>
      <c r="F4623" s="154" t="s">
        <v>6036</v>
      </c>
      <c r="G4623" s="83" t="s">
        <v>5987</v>
      </c>
      <c r="H4623" s="83" t="s">
        <v>6012</v>
      </c>
      <c r="I4623" s="83" t="s">
        <v>6013</v>
      </c>
      <c r="J4623" s="83" t="s">
        <v>5990</v>
      </c>
      <c r="K4623" s="83" t="s">
        <v>5991</v>
      </c>
      <c r="L4623" s="84" t="s">
        <v>6278</v>
      </c>
      <c r="M4623" s="84" t="s">
        <v>208</v>
      </c>
      <c r="N4623" s="83">
        <v>3</v>
      </c>
      <c r="O4623" s="83">
        <v>6</v>
      </c>
      <c r="P4623" s="83">
        <v>15</v>
      </c>
      <c r="Q4623" s="257">
        <v>270</v>
      </c>
      <c r="R4623" s="256" t="s">
        <v>5538</v>
      </c>
      <c r="S4623" s="84" t="s">
        <v>6016</v>
      </c>
      <c r="T4623" s="83" t="s">
        <v>5994</v>
      </c>
      <c r="U4623" s="155" t="s">
        <v>206</v>
      </c>
      <c r="V4623" s="234" t="s">
        <v>5995</v>
      </c>
      <c r="W4623" s="85" t="s">
        <v>558</v>
      </c>
      <c r="X4623" s="82" t="s">
        <v>5769</v>
      </c>
      <c r="Y4623" s="83">
        <v>0.5</v>
      </c>
      <c r="Z4623" s="83">
        <v>1</v>
      </c>
      <c r="AA4623" s="83">
        <v>7</v>
      </c>
      <c r="AB4623" s="256">
        <v>3.5</v>
      </c>
      <c r="AC4623" s="256" t="s">
        <v>5387</v>
      </c>
      <c r="AD4623" s="81" t="s">
        <v>5996</v>
      </c>
      <c r="AE4623" s="81" t="s">
        <v>5997</v>
      </c>
      <c r="AF4623" s="81" t="s">
        <v>5998</v>
      </c>
      <c r="AG4623" s="83" t="s">
        <v>5999</v>
      </c>
    </row>
    <row r="4624" spans="1:33" ht="157.5" x14ac:dyDescent="0.45">
      <c r="A4624" s="152">
        <v>4617</v>
      </c>
      <c r="B4624" s="160">
        <v>46043</v>
      </c>
      <c r="C4624" s="83" t="s">
        <v>66</v>
      </c>
      <c r="D4624" s="81" t="s">
        <v>6757</v>
      </c>
      <c r="E4624" s="154" t="s">
        <v>3710</v>
      </c>
      <c r="F4624" s="154" t="s">
        <v>3710</v>
      </c>
      <c r="G4624" s="83" t="s">
        <v>6017</v>
      </c>
      <c r="H4624" s="83" t="s">
        <v>6012</v>
      </c>
      <c r="I4624" s="83" t="s">
        <v>6013</v>
      </c>
      <c r="J4624" s="83" t="s">
        <v>6018</v>
      </c>
      <c r="K4624" s="83" t="s">
        <v>5991</v>
      </c>
      <c r="L4624" s="84" t="s">
        <v>6279</v>
      </c>
      <c r="M4624" s="84" t="s">
        <v>208</v>
      </c>
      <c r="N4624" s="83">
        <v>3</v>
      </c>
      <c r="O4624" s="83">
        <v>3</v>
      </c>
      <c r="P4624" s="83">
        <v>7</v>
      </c>
      <c r="Q4624" s="257">
        <v>63</v>
      </c>
      <c r="R4624" s="256" t="s">
        <v>5516</v>
      </c>
      <c r="S4624" s="84" t="s">
        <v>6016</v>
      </c>
      <c r="T4624" s="83" t="s">
        <v>5994</v>
      </c>
      <c r="U4624" s="155" t="s">
        <v>206</v>
      </c>
      <c r="V4624" s="234" t="s">
        <v>5995</v>
      </c>
      <c r="W4624" s="85" t="s">
        <v>558</v>
      </c>
      <c r="X4624" s="82" t="s">
        <v>5769</v>
      </c>
      <c r="Y4624" s="83">
        <v>0.5</v>
      </c>
      <c r="Z4624" s="83">
        <v>1</v>
      </c>
      <c r="AA4624" s="83">
        <v>3</v>
      </c>
      <c r="AB4624" s="256">
        <v>1.5</v>
      </c>
      <c r="AC4624" s="256" t="s">
        <v>5387</v>
      </c>
      <c r="AD4624" s="81" t="s">
        <v>5996</v>
      </c>
      <c r="AE4624" s="81" t="s">
        <v>5997</v>
      </c>
      <c r="AF4624" s="81" t="s">
        <v>5998</v>
      </c>
      <c r="AG4624" s="83" t="s">
        <v>6019</v>
      </c>
    </row>
    <row r="4625" spans="1:33" ht="157.5" x14ac:dyDescent="0.45">
      <c r="A4625" s="152">
        <v>4618</v>
      </c>
      <c r="B4625" s="160">
        <v>46043</v>
      </c>
      <c r="C4625" s="83" t="s">
        <v>66</v>
      </c>
      <c r="D4625" s="81" t="s">
        <v>6757</v>
      </c>
      <c r="E4625" s="154" t="s">
        <v>3710</v>
      </c>
      <c r="F4625" s="154" t="s">
        <v>3710</v>
      </c>
      <c r="G4625" s="83" t="s">
        <v>6017</v>
      </c>
      <c r="H4625" s="83" t="s">
        <v>6012</v>
      </c>
      <c r="I4625" s="83" t="s">
        <v>6013</v>
      </c>
      <c r="J4625" s="83" t="s">
        <v>6018</v>
      </c>
      <c r="K4625" s="83" t="s">
        <v>5991</v>
      </c>
      <c r="L4625" s="84" t="s">
        <v>6280</v>
      </c>
      <c r="M4625" s="84" t="s">
        <v>208</v>
      </c>
      <c r="N4625" s="83">
        <v>3</v>
      </c>
      <c r="O4625" s="83">
        <v>3</v>
      </c>
      <c r="P4625" s="83">
        <v>7</v>
      </c>
      <c r="Q4625" s="257">
        <v>63</v>
      </c>
      <c r="R4625" s="256" t="s">
        <v>5516</v>
      </c>
      <c r="S4625" s="84" t="s">
        <v>6016</v>
      </c>
      <c r="T4625" s="83" t="s">
        <v>5994</v>
      </c>
      <c r="U4625" s="155" t="s">
        <v>206</v>
      </c>
      <c r="V4625" s="234" t="s">
        <v>5995</v>
      </c>
      <c r="W4625" s="85" t="s">
        <v>558</v>
      </c>
      <c r="X4625" s="82" t="s">
        <v>5769</v>
      </c>
      <c r="Y4625" s="83">
        <v>0.5</v>
      </c>
      <c r="Z4625" s="83">
        <v>1</v>
      </c>
      <c r="AA4625" s="83">
        <v>3</v>
      </c>
      <c r="AB4625" s="256">
        <v>1.5</v>
      </c>
      <c r="AC4625" s="256" t="s">
        <v>5387</v>
      </c>
      <c r="AD4625" s="81" t="s">
        <v>5996</v>
      </c>
      <c r="AE4625" s="81" t="s">
        <v>5997</v>
      </c>
      <c r="AF4625" s="81" t="s">
        <v>5998</v>
      </c>
      <c r="AG4625" s="83" t="s">
        <v>6019</v>
      </c>
    </row>
    <row r="4626" spans="1:33" ht="157.5" x14ac:dyDescent="0.45">
      <c r="A4626" s="152">
        <v>4619</v>
      </c>
      <c r="B4626" s="160">
        <v>46043</v>
      </c>
      <c r="C4626" s="83" t="s">
        <v>66</v>
      </c>
      <c r="D4626" s="81" t="s">
        <v>6757</v>
      </c>
      <c r="E4626" s="154" t="s">
        <v>3710</v>
      </c>
      <c r="F4626" s="154" t="s">
        <v>3710</v>
      </c>
      <c r="G4626" s="83" t="s">
        <v>6017</v>
      </c>
      <c r="H4626" s="83" t="s">
        <v>6012</v>
      </c>
      <c r="I4626" s="83" t="s">
        <v>6013</v>
      </c>
      <c r="J4626" s="83" t="s">
        <v>6018</v>
      </c>
      <c r="K4626" s="83" t="s">
        <v>5991</v>
      </c>
      <c r="L4626" s="84" t="s">
        <v>6281</v>
      </c>
      <c r="M4626" s="84" t="s">
        <v>208</v>
      </c>
      <c r="N4626" s="83">
        <v>3</v>
      </c>
      <c r="O4626" s="83">
        <v>3</v>
      </c>
      <c r="P4626" s="83">
        <v>7</v>
      </c>
      <c r="Q4626" s="257">
        <v>63</v>
      </c>
      <c r="R4626" s="256" t="s">
        <v>5516</v>
      </c>
      <c r="S4626" s="84" t="s">
        <v>6016</v>
      </c>
      <c r="T4626" s="83" t="s">
        <v>5994</v>
      </c>
      <c r="U4626" s="155" t="s">
        <v>206</v>
      </c>
      <c r="V4626" s="234" t="s">
        <v>5995</v>
      </c>
      <c r="W4626" s="85" t="s">
        <v>558</v>
      </c>
      <c r="X4626" s="82" t="s">
        <v>5769</v>
      </c>
      <c r="Y4626" s="83">
        <v>0.5</v>
      </c>
      <c r="Z4626" s="83">
        <v>1</v>
      </c>
      <c r="AA4626" s="83">
        <v>3</v>
      </c>
      <c r="AB4626" s="256">
        <v>1.5</v>
      </c>
      <c r="AC4626" s="256" t="s">
        <v>5387</v>
      </c>
      <c r="AD4626" s="81" t="s">
        <v>5996</v>
      </c>
      <c r="AE4626" s="81" t="s">
        <v>5997</v>
      </c>
      <c r="AF4626" s="81" t="s">
        <v>5998</v>
      </c>
      <c r="AG4626" s="83" t="s">
        <v>6019</v>
      </c>
    </row>
    <row r="4627" spans="1:33" ht="157.5" x14ac:dyDescent="0.45">
      <c r="A4627" s="152">
        <v>4620</v>
      </c>
      <c r="B4627" s="160">
        <v>46043</v>
      </c>
      <c r="C4627" s="81" t="s">
        <v>66</v>
      </c>
      <c r="D4627" s="81" t="s">
        <v>6755</v>
      </c>
      <c r="E4627" s="154" t="s">
        <v>3710</v>
      </c>
      <c r="F4627" s="154" t="s">
        <v>6067</v>
      </c>
      <c r="G4627" s="83" t="s">
        <v>6038</v>
      </c>
      <c r="H4627" s="83" t="s">
        <v>6069</v>
      </c>
      <c r="I4627" s="83" t="s">
        <v>5630</v>
      </c>
      <c r="J4627" s="83" t="s">
        <v>6039</v>
      </c>
      <c r="K4627" s="83" t="s">
        <v>5991</v>
      </c>
      <c r="L4627" s="84" t="s">
        <v>6282</v>
      </c>
      <c r="M4627" s="84" t="s">
        <v>208</v>
      </c>
      <c r="N4627" s="83">
        <v>3</v>
      </c>
      <c r="O4627" s="83">
        <v>6</v>
      </c>
      <c r="P4627" s="83">
        <v>40</v>
      </c>
      <c r="Q4627" s="257">
        <v>720</v>
      </c>
      <c r="R4627" s="256" t="s">
        <v>5538</v>
      </c>
      <c r="S4627" s="84" t="s">
        <v>6070</v>
      </c>
      <c r="T4627" s="83" t="s">
        <v>5994</v>
      </c>
      <c r="U4627" s="155" t="s">
        <v>206</v>
      </c>
      <c r="V4627" s="234" t="s">
        <v>5995</v>
      </c>
      <c r="W4627" s="85" t="s">
        <v>558</v>
      </c>
      <c r="X4627" s="82" t="s">
        <v>5769</v>
      </c>
      <c r="Y4627" s="83">
        <v>0.5</v>
      </c>
      <c r="Z4627" s="83">
        <v>1</v>
      </c>
      <c r="AA4627" s="83">
        <v>7</v>
      </c>
      <c r="AB4627" s="256">
        <v>3.5</v>
      </c>
      <c r="AC4627" s="256" t="s">
        <v>5387</v>
      </c>
      <c r="AD4627" s="81" t="s">
        <v>5996</v>
      </c>
      <c r="AE4627" s="81" t="s">
        <v>5997</v>
      </c>
      <c r="AF4627" s="81" t="s">
        <v>5998</v>
      </c>
      <c r="AG4627" s="83" t="s">
        <v>6040</v>
      </c>
    </row>
    <row r="4628" spans="1:33" ht="157.5" x14ac:dyDescent="0.45">
      <c r="A4628" s="152">
        <v>4621</v>
      </c>
      <c r="B4628" s="160">
        <v>46078</v>
      </c>
      <c r="C4628" s="83" t="s">
        <v>66</v>
      </c>
      <c r="D4628" s="81" t="s">
        <v>6757</v>
      </c>
      <c r="E4628" s="154" t="s">
        <v>3710</v>
      </c>
      <c r="F4628" s="154" t="s">
        <v>6037</v>
      </c>
      <c r="G4628" s="83" t="s">
        <v>6031</v>
      </c>
      <c r="H4628" s="83" t="s">
        <v>6043</v>
      </c>
      <c r="I4628" s="83" t="s">
        <v>6044</v>
      </c>
      <c r="J4628" s="83" t="s">
        <v>6018</v>
      </c>
      <c r="K4628" s="83" t="s">
        <v>5991</v>
      </c>
      <c r="L4628" s="84" t="s">
        <v>6283</v>
      </c>
      <c r="M4628" s="84" t="s">
        <v>208</v>
      </c>
      <c r="N4628" s="83">
        <v>3</v>
      </c>
      <c r="O4628" s="83">
        <v>3</v>
      </c>
      <c r="P4628" s="83">
        <v>15</v>
      </c>
      <c r="Q4628" s="257">
        <v>135</v>
      </c>
      <c r="R4628" s="256" t="s">
        <v>5526</v>
      </c>
      <c r="S4628" s="84" t="s">
        <v>6045</v>
      </c>
      <c r="T4628" s="83" t="s">
        <v>5994</v>
      </c>
      <c r="U4628" s="155" t="s">
        <v>206</v>
      </c>
      <c r="V4628" s="234" t="s">
        <v>5995</v>
      </c>
      <c r="W4628" s="85" t="s">
        <v>558</v>
      </c>
      <c r="X4628" s="82" t="s">
        <v>5769</v>
      </c>
      <c r="Y4628" s="83">
        <v>0.5</v>
      </c>
      <c r="Z4628" s="83">
        <v>1</v>
      </c>
      <c r="AA4628" s="83">
        <v>7</v>
      </c>
      <c r="AB4628" s="256">
        <v>3.5</v>
      </c>
      <c r="AC4628" s="256" t="s">
        <v>5387</v>
      </c>
      <c r="AD4628" s="81" t="s">
        <v>5996</v>
      </c>
      <c r="AE4628" s="81" t="s">
        <v>5997</v>
      </c>
      <c r="AF4628" s="81" t="s">
        <v>5998</v>
      </c>
      <c r="AG4628" s="83" t="s">
        <v>6019</v>
      </c>
    </row>
    <row r="4629" spans="1:33" ht="157.5" x14ac:dyDescent="0.45">
      <c r="A4629" s="152">
        <v>4622</v>
      </c>
      <c r="B4629" s="160">
        <v>46078</v>
      </c>
      <c r="C4629" s="81" t="s">
        <v>66</v>
      </c>
      <c r="D4629" s="81" t="s">
        <v>6755</v>
      </c>
      <c r="E4629" s="154" t="s">
        <v>3710</v>
      </c>
      <c r="F4629" s="154" t="s">
        <v>6050</v>
      </c>
      <c r="G4629" s="83" t="s">
        <v>6011</v>
      </c>
      <c r="H4629" s="83" t="s">
        <v>6051</v>
      </c>
      <c r="I4629" s="83" t="s">
        <v>6052</v>
      </c>
      <c r="J4629" s="83" t="s">
        <v>6014</v>
      </c>
      <c r="K4629" s="83" t="s">
        <v>5991</v>
      </c>
      <c r="L4629" s="84" t="s">
        <v>6284</v>
      </c>
      <c r="M4629" s="84" t="s">
        <v>208</v>
      </c>
      <c r="N4629" s="83">
        <v>3</v>
      </c>
      <c r="O4629" s="83">
        <v>3</v>
      </c>
      <c r="P4629" s="83">
        <v>40</v>
      </c>
      <c r="Q4629" s="257">
        <v>360</v>
      </c>
      <c r="R4629" s="256" t="s">
        <v>5538</v>
      </c>
      <c r="S4629" s="84" t="s">
        <v>6015</v>
      </c>
      <c r="T4629" s="83" t="s">
        <v>5994</v>
      </c>
      <c r="U4629" s="155" t="s">
        <v>206</v>
      </c>
      <c r="V4629" s="234" t="s">
        <v>5995</v>
      </c>
      <c r="W4629" s="85" t="s">
        <v>558</v>
      </c>
      <c r="X4629" s="82" t="s">
        <v>5769</v>
      </c>
      <c r="Y4629" s="83">
        <v>0.5</v>
      </c>
      <c r="Z4629" s="83">
        <v>1</v>
      </c>
      <c r="AA4629" s="83">
        <v>7</v>
      </c>
      <c r="AB4629" s="256">
        <v>3.5</v>
      </c>
      <c r="AC4629" s="256" t="s">
        <v>5387</v>
      </c>
      <c r="AD4629" s="81" t="s">
        <v>5996</v>
      </c>
      <c r="AE4629" s="81" t="s">
        <v>5997</v>
      </c>
      <c r="AF4629" s="81" t="s">
        <v>5998</v>
      </c>
      <c r="AG4629" s="83" t="s">
        <v>5773</v>
      </c>
    </row>
    <row r="4630" spans="1:33" ht="157.5" x14ac:dyDescent="0.45">
      <c r="A4630" s="152">
        <v>4623</v>
      </c>
      <c r="B4630" s="160">
        <v>46078</v>
      </c>
      <c r="C4630" s="83" t="s">
        <v>66</v>
      </c>
      <c r="D4630" s="81" t="s">
        <v>6757</v>
      </c>
      <c r="E4630" s="154" t="s">
        <v>3710</v>
      </c>
      <c r="F4630" s="154" t="s">
        <v>6037</v>
      </c>
      <c r="G4630" s="83" t="s">
        <v>6031</v>
      </c>
      <c r="H4630" s="83" t="s">
        <v>6043</v>
      </c>
      <c r="I4630" s="83" t="s">
        <v>6044</v>
      </c>
      <c r="J4630" s="83" t="s">
        <v>6018</v>
      </c>
      <c r="K4630" s="83" t="s">
        <v>5991</v>
      </c>
      <c r="L4630" s="84" t="s">
        <v>6285</v>
      </c>
      <c r="M4630" s="84" t="s">
        <v>208</v>
      </c>
      <c r="N4630" s="83">
        <v>3</v>
      </c>
      <c r="O4630" s="83">
        <v>3</v>
      </c>
      <c r="P4630" s="83">
        <v>15</v>
      </c>
      <c r="Q4630" s="257">
        <v>135</v>
      </c>
      <c r="R4630" s="256" t="s">
        <v>5526</v>
      </c>
      <c r="S4630" s="84" t="s">
        <v>6045</v>
      </c>
      <c r="T4630" s="83" t="s">
        <v>5994</v>
      </c>
      <c r="U4630" s="155" t="s">
        <v>206</v>
      </c>
      <c r="V4630" s="234" t="s">
        <v>5995</v>
      </c>
      <c r="W4630" s="85" t="s">
        <v>558</v>
      </c>
      <c r="X4630" s="82" t="s">
        <v>5769</v>
      </c>
      <c r="Y4630" s="83">
        <v>0.5</v>
      </c>
      <c r="Z4630" s="83">
        <v>1</v>
      </c>
      <c r="AA4630" s="83">
        <v>7</v>
      </c>
      <c r="AB4630" s="256">
        <v>3.5</v>
      </c>
      <c r="AC4630" s="256" t="s">
        <v>5387</v>
      </c>
      <c r="AD4630" s="81" t="s">
        <v>5996</v>
      </c>
      <c r="AE4630" s="81" t="s">
        <v>5997</v>
      </c>
      <c r="AF4630" s="81" t="s">
        <v>5998</v>
      </c>
      <c r="AG4630" s="83" t="s">
        <v>6019</v>
      </c>
    </row>
    <row r="4631" spans="1:33" ht="157.5" x14ac:dyDescent="0.45">
      <c r="A4631" s="152">
        <v>4624</v>
      </c>
      <c r="B4631" s="160">
        <v>46078</v>
      </c>
      <c r="C4631" s="83" t="s">
        <v>66</v>
      </c>
      <c r="D4631" s="81" t="s">
        <v>6757</v>
      </c>
      <c r="E4631" s="154" t="s">
        <v>3710</v>
      </c>
      <c r="F4631" s="154" t="s">
        <v>6037</v>
      </c>
      <c r="G4631" s="83" t="s">
        <v>6031</v>
      </c>
      <c r="H4631" s="83" t="s">
        <v>6012</v>
      </c>
      <c r="I4631" s="83" t="s">
        <v>6013</v>
      </c>
      <c r="J4631" s="83" t="s">
        <v>6018</v>
      </c>
      <c r="K4631" s="83" t="s">
        <v>5991</v>
      </c>
      <c r="L4631" s="84" t="s">
        <v>6286</v>
      </c>
      <c r="M4631" s="84" t="s">
        <v>208</v>
      </c>
      <c r="N4631" s="83">
        <v>3</v>
      </c>
      <c r="O4631" s="83">
        <v>3</v>
      </c>
      <c r="P4631" s="83">
        <v>15</v>
      </c>
      <c r="Q4631" s="257">
        <v>135</v>
      </c>
      <c r="R4631" s="256" t="s">
        <v>5526</v>
      </c>
      <c r="S4631" s="84" t="s">
        <v>6016</v>
      </c>
      <c r="T4631" s="83" t="s">
        <v>5994</v>
      </c>
      <c r="U4631" s="155" t="s">
        <v>206</v>
      </c>
      <c r="V4631" s="234" t="s">
        <v>5995</v>
      </c>
      <c r="W4631" s="85" t="s">
        <v>558</v>
      </c>
      <c r="X4631" s="82" t="s">
        <v>5769</v>
      </c>
      <c r="Y4631" s="83">
        <v>0.5</v>
      </c>
      <c r="Z4631" s="83">
        <v>1</v>
      </c>
      <c r="AA4631" s="83">
        <v>7</v>
      </c>
      <c r="AB4631" s="256">
        <v>3.5</v>
      </c>
      <c r="AC4631" s="256" t="s">
        <v>5387</v>
      </c>
      <c r="AD4631" s="81" t="s">
        <v>5996</v>
      </c>
      <c r="AE4631" s="81" t="s">
        <v>5997</v>
      </c>
      <c r="AF4631" s="81" t="s">
        <v>5998</v>
      </c>
      <c r="AG4631" s="83" t="s">
        <v>6019</v>
      </c>
    </row>
    <row r="4632" spans="1:33" ht="157.5" x14ac:dyDescent="0.45">
      <c r="A4632" s="152">
        <v>4625</v>
      </c>
      <c r="B4632" s="160">
        <v>46078</v>
      </c>
      <c r="C4632" s="81" t="s">
        <v>66</v>
      </c>
      <c r="D4632" s="81" t="s">
        <v>6755</v>
      </c>
      <c r="E4632" s="154" t="s">
        <v>3710</v>
      </c>
      <c r="F4632" s="154" t="s">
        <v>6067</v>
      </c>
      <c r="G4632" s="83" t="s">
        <v>6038</v>
      </c>
      <c r="H4632" s="83" t="s">
        <v>6012</v>
      </c>
      <c r="I4632" s="83" t="s">
        <v>6013</v>
      </c>
      <c r="J4632" s="83" t="s">
        <v>6039</v>
      </c>
      <c r="K4632" s="83" t="s">
        <v>5991</v>
      </c>
      <c r="L4632" s="84" t="s">
        <v>6287</v>
      </c>
      <c r="M4632" s="84" t="s">
        <v>208</v>
      </c>
      <c r="N4632" s="83">
        <v>3</v>
      </c>
      <c r="O4632" s="83">
        <v>3</v>
      </c>
      <c r="P4632" s="83">
        <v>40</v>
      </c>
      <c r="Q4632" s="257">
        <v>360</v>
      </c>
      <c r="R4632" s="256" t="s">
        <v>5538</v>
      </c>
      <c r="S4632" s="84" t="s">
        <v>6016</v>
      </c>
      <c r="T4632" s="83" t="s">
        <v>5994</v>
      </c>
      <c r="U4632" s="155" t="s">
        <v>206</v>
      </c>
      <c r="V4632" s="234" t="s">
        <v>5995</v>
      </c>
      <c r="W4632" s="85" t="s">
        <v>558</v>
      </c>
      <c r="X4632" s="82" t="s">
        <v>5769</v>
      </c>
      <c r="Y4632" s="83">
        <v>0.5</v>
      </c>
      <c r="Z4632" s="83">
        <v>1</v>
      </c>
      <c r="AA4632" s="83">
        <v>7</v>
      </c>
      <c r="AB4632" s="256">
        <v>3.5</v>
      </c>
      <c r="AC4632" s="256" t="s">
        <v>5387</v>
      </c>
      <c r="AD4632" s="81" t="s">
        <v>5996</v>
      </c>
      <c r="AE4632" s="81" t="s">
        <v>5997</v>
      </c>
      <c r="AF4632" s="81" t="s">
        <v>5998</v>
      </c>
      <c r="AG4632" s="83" t="s">
        <v>6040</v>
      </c>
    </row>
    <row r="4633" spans="1:33" ht="157.5" x14ac:dyDescent="0.45">
      <c r="A4633" s="152">
        <v>4626</v>
      </c>
      <c r="B4633" s="160">
        <v>46078</v>
      </c>
      <c r="C4633" s="83" t="s">
        <v>66</v>
      </c>
      <c r="D4633" s="81" t="s">
        <v>6757</v>
      </c>
      <c r="E4633" s="154" t="s">
        <v>3710</v>
      </c>
      <c r="F4633" s="154" t="s">
        <v>6000</v>
      </c>
      <c r="G4633" s="83" t="s">
        <v>5987</v>
      </c>
      <c r="H4633" s="83" t="s">
        <v>6012</v>
      </c>
      <c r="I4633" s="83" t="s">
        <v>6013</v>
      </c>
      <c r="J4633" s="83" t="s">
        <v>5990</v>
      </c>
      <c r="K4633" s="83" t="s">
        <v>5991</v>
      </c>
      <c r="L4633" s="84" t="s">
        <v>6288</v>
      </c>
      <c r="M4633" s="84" t="s">
        <v>208</v>
      </c>
      <c r="N4633" s="83">
        <v>3</v>
      </c>
      <c r="O4633" s="83">
        <v>6</v>
      </c>
      <c r="P4633" s="83">
        <v>15</v>
      </c>
      <c r="Q4633" s="257">
        <v>270</v>
      </c>
      <c r="R4633" s="256" t="s">
        <v>5538</v>
      </c>
      <c r="S4633" s="84" t="s">
        <v>6016</v>
      </c>
      <c r="T4633" s="83" t="s">
        <v>5994</v>
      </c>
      <c r="U4633" s="155" t="s">
        <v>206</v>
      </c>
      <c r="V4633" s="234" t="s">
        <v>5995</v>
      </c>
      <c r="W4633" s="85" t="s">
        <v>558</v>
      </c>
      <c r="X4633" s="82" t="s">
        <v>5769</v>
      </c>
      <c r="Y4633" s="83">
        <v>0.5</v>
      </c>
      <c r="Z4633" s="83">
        <v>1</v>
      </c>
      <c r="AA4633" s="83">
        <v>7</v>
      </c>
      <c r="AB4633" s="256">
        <v>3.5</v>
      </c>
      <c r="AC4633" s="256" t="s">
        <v>5387</v>
      </c>
      <c r="AD4633" s="81" t="s">
        <v>5996</v>
      </c>
      <c r="AE4633" s="81" t="s">
        <v>5997</v>
      </c>
      <c r="AF4633" s="81" t="s">
        <v>5998</v>
      </c>
      <c r="AG4633" s="83" t="s">
        <v>5999</v>
      </c>
    </row>
    <row r="4634" spans="1:33" ht="175" x14ac:dyDescent="0.45">
      <c r="A4634" s="152">
        <v>4627</v>
      </c>
      <c r="B4634" s="160">
        <v>46078</v>
      </c>
      <c r="C4634" s="81" t="s">
        <v>66</v>
      </c>
      <c r="D4634" s="81" t="s">
        <v>6755</v>
      </c>
      <c r="E4634" s="154" t="s">
        <v>3710</v>
      </c>
      <c r="F4634" s="154" t="s">
        <v>6030</v>
      </c>
      <c r="G4634" s="83" t="s">
        <v>6038</v>
      </c>
      <c r="H4634" s="83" t="s">
        <v>6069</v>
      </c>
      <c r="I4634" s="83" t="s">
        <v>5630</v>
      </c>
      <c r="J4634" s="83" t="s">
        <v>6039</v>
      </c>
      <c r="K4634" s="83" t="s">
        <v>5991</v>
      </c>
      <c r="L4634" s="84" t="s">
        <v>6289</v>
      </c>
      <c r="M4634" s="84" t="s">
        <v>208</v>
      </c>
      <c r="N4634" s="83">
        <v>3</v>
      </c>
      <c r="O4634" s="83">
        <v>3</v>
      </c>
      <c r="P4634" s="83">
        <v>40</v>
      </c>
      <c r="Q4634" s="257">
        <v>360</v>
      </c>
      <c r="R4634" s="256" t="s">
        <v>5538</v>
      </c>
      <c r="S4634" s="84" t="s">
        <v>6070</v>
      </c>
      <c r="T4634" s="83" t="s">
        <v>5994</v>
      </c>
      <c r="U4634" s="155" t="s">
        <v>206</v>
      </c>
      <c r="V4634" s="234" t="s">
        <v>5995</v>
      </c>
      <c r="W4634" s="85" t="s">
        <v>558</v>
      </c>
      <c r="X4634" s="82" t="s">
        <v>5769</v>
      </c>
      <c r="Y4634" s="83">
        <v>0.5</v>
      </c>
      <c r="Z4634" s="83">
        <v>1</v>
      </c>
      <c r="AA4634" s="83">
        <v>7</v>
      </c>
      <c r="AB4634" s="256">
        <v>3.5</v>
      </c>
      <c r="AC4634" s="256" t="s">
        <v>5387</v>
      </c>
      <c r="AD4634" s="81" t="s">
        <v>5996</v>
      </c>
      <c r="AE4634" s="81" t="s">
        <v>5997</v>
      </c>
      <c r="AF4634" s="81" t="s">
        <v>5998</v>
      </c>
      <c r="AG4634" s="83" t="s">
        <v>6040</v>
      </c>
    </row>
    <row r="4635" spans="1:33" ht="157.5" x14ac:dyDescent="0.45">
      <c r="A4635" s="152">
        <v>4628</v>
      </c>
      <c r="B4635" s="160">
        <v>46078</v>
      </c>
      <c r="C4635" s="83" t="s">
        <v>66</v>
      </c>
      <c r="D4635" s="81" t="s">
        <v>6757</v>
      </c>
      <c r="E4635" s="154" t="s">
        <v>3710</v>
      </c>
      <c r="F4635" s="154" t="s">
        <v>6059</v>
      </c>
      <c r="G4635" s="83" t="s">
        <v>5987</v>
      </c>
      <c r="H4635" s="83" t="s">
        <v>6006</v>
      </c>
      <c r="I4635" s="83" t="s">
        <v>6007</v>
      </c>
      <c r="J4635" s="83" t="s">
        <v>5990</v>
      </c>
      <c r="K4635" s="83" t="s">
        <v>5991</v>
      </c>
      <c r="L4635" s="84" t="s">
        <v>6290</v>
      </c>
      <c r="M4635" s="84" t="s">
        <v>208</v>
      </c>
      <c r="N4635" s="83">
        <v>3</v>
      </c>
      <c r="O4635" s="83">
        <v>6</v>
      </c>
      <c r="P4635" s="83">
        <v>15</v>
      </c>
      <c r="Q4635" s="257">
        <v>270</v>
      </c>
      <c r="R4635" s="256" t="s">
        <v>5538</v>
      </c>
      <c r="S4635" s="84" t="s">
        <v>6009</v>
      </c>
      <c r="T4635" s="83" t="s">
        <v>5994</v>
      </c>
      <c r="U4635" s="155" t="s">
        <v>206</v>
      </c>
      <c r="V4635" s="234" t="s">
        <v>5995</v>
      </c>
      <c r="W4635" s="85" t="s">
        <v>558</v>
      </c>
      <c r="X4635" s="82" t="s">
        <v>5769</v>
      </c>
      <c r="Y4635" s="83">
        <v>0.5</v>
      </c>
      <c r="Z4635" s="83">
        <v>1</v>
      </c>
      <c r="AA4635" s="83">
        <v>7</v>
      </c>
      <c r="AB4635" s="256">
        <v>3.5</v>
      </c>
      <c r="AC4635" s="256" t="s">
        <v>5387</v>
      </c>
      <c r="AD4635" s="81" t="s">
        <v>5996</v>
      </c>
      <c r="AE4635" s="81" t="s">
        <v>5997</v>
      </c>
      <c r="AF4635" s="81" t="s">
        <v>5998</v>
      </c>
      <c r="AG4635" s="83" t="s">
        <v>5999</v>
      </c>
    </row>
    <row r="4636" spans="1:33" ht="157.5" x14ac:dyDescent="0.45">
      <c r="A4636" s="152">
        <v>4629</v>
      </c>
      <c r="B4636" s="160">
        <v>46078</v>
      </c>
      <c r="C4636" s="83" t="s">
        <v>66</v>
      </c>
      <c r="D4636" s="81" t="s">
        <v>6757</v>
      </c>
      <c r="E4636" s="154" t="s">
        <v>3710</v>
      </c>
      <c r="F4636" s="154" t="s">
        <v>6037</v>
      </c>
      <c r="G4636" s="83" t="s">
        <v>6031</v>
      </c>
      <c r="H4636" s="83" t="s">
        <v>6006</v>
      </c>
      <c r="I4636" s="83" t="s">
        <v>6007</v>
      </c>
      <c r="J4636" s="83" t="s">
        <v>6018</v>
      </c>
      <c r="K4636" s="83" t="s">
        <v>5991</v>
      </c>
      <c r="L4636" s="84" t="s">
        <v>6291</v>
      </c>
      <c r="M4636" s="84" t="s">
        <v>208</v>
      </c>
      <c r="N4636" s="83">
        <v>3</v>
      </c>
      <c r="O4636" s="83">
        <v>3</v>
      </c>
      <c r="P4636" s="83">
        <v>15</v>
      </c>
      <c r="Q4636" s="257">
        <v>135</v>
      </c>
      <c r="R4636" s="256" t="s">
        <v>5526</v>
      </c>
      <c r="S4636" s="84" t="s">
        <v>6009</v>
      </c>
      <c r="T4636" s="83" t="s">
        <v>5994</v>
      </c>
      <c r="U4636" s="155" t="s">
        <v>206</v>
      </c>
      <c r="V4636" s="234" t="s">
        <v>5995</v>
      </c>
      <c r="W4636" s="85" t="s">
        <v>558</v>
      </c>
      <c r="X4636" s="82" t="s">
        <v>5769</v>
      </c>
      <c r="Y4636" s="83">
        <v>0.5</v>
      </c>
      <c r="Z4636" s="83">
        <v>1</v>
      </c>
      <c r="AA4636" s="83">
        <v>7</v>
      </c>
      <c r="AB4636" s="256">
        <v>3.5</v>
      </c>
      <c r="AC4636" s="256" t="s">
        <v>5387</v>
      </c>
      <c r="AD4636" s="81" t="s">
        <v>5996</v>
      </c>
      <c r="AE4636" s="81" t="s">
        <v>5997</v>
      </c>
      <c r="AF4636" s="81" t="s">
        <v>5998</v>
      </c>
      <c r="AG4636" s="83" t="s">
        <v>6019</v>
      </c>
    </row>
    <row r="4637" spans="1:33" ht="157.5" x14ac:dyDescent="0.45">
      <c r="A4637" s="152">
        <v>4630</v>
      </c>
      <c r="B4637" s="160">
        <v>46078</v>
      </c>
      <c r="C4637" s="83" t="s">
        <v>72</v>
      </c>
      <c r="D4637" s="81" t="s">
        <v>155</v>
      </c>
      <c r="E4637" s="154" t="s">
        <v>3710</v>
      </c>
      <c r="F4637" s="154" t="s">
        <v>6037</v>
      </c>
      <c r="G4637" s="83" t="s">
        <v>6031</v>
      </c>
      <c r="H4637" s="83" t="s">
        <v>6032</v>
      </c>
      <c r="I4637" s="83" t="s">
        <v>6033</v>
      </c>
      <c r="J4637" s="83" t="s">
        <v>6034</v>
      </c>
      <c r="K4637" s="83" t="s">
        <v>5991</v>
      </c>
      <c r="L4637" s="84" t="s">
        <v>6291</v>
      </c>
      <c r="M4637" s="84" t="s">
        <v>208</v>
      </c>
      <c r="N4637" s="83">
        <v>3</v>
      </c>
      <c r="O4637" s="83">
        <v>6</v>
      </c>
      <c r="P4637" s="83">
        <v>15</v>
      </c>
      <c r="Q4637" s="257">
        <v>270</v>
      </c>
      <c r="R4637" s="256" t="s">
        <v>5538</v>
      </c>
      <c r="S4637" s="84" t="s">
        <v>6035</v>
      </c>
      <c r="T4637" s="83" t="s">
        <v>5994</v>
      </c>
      <c r="U4637" s="155" t="s">
        <v>206</v>
      </c>
      <c r="V4637" s="234" t="s">
        <v>5995</v>
      </c>
      <c r="W4637" s="85" t="s">
        <v>558</v>
      </c>
      <c r="X4637" s="82" t="s">
        <v>5769</v>
      </c>
      <c r="Y4637" s="83">
        <v>0.5</v>
      </c>
      <c r="Z4637" s="83">
        <v>1</v>
      </c>
      <c r="AA4637" s="83">
        <v>7</v>
      </c>
      <c r="AB4637" s="256">
        <v>3.5</v>
      </c>
      <c r="AC4637" s="256" t="s">
        <v>5387</v>
      </c>
      <c r="AD4637" s="81" t="s">
        <v>5996</v>
      </c>
      <c r="AE4637" s="81" t="s">
        <v>5997</v>
      </c>
      <c r="AF4637" s="81" t="s">
        <v>5998</v>
      </c>
      <c r="AG4637" s="83" t="s">
        <v>5999</v>
      </c>
    </row>
    <row r="4638" spans="1:33" ht="157.5" x14ac:dyDescent="0.45">
      <c r="A4638" s="152">
        <v>4631</v>
      </c>
      <c r="B4638" s="160">
        <v>46078</v>
      </c>
      <c r="C4638" s="83" t="s">
        <v>66</v>
      </c>
      <c r="D4638" s="81" t="s">
        <v>6757</v>
      </c>
      <c r="E4638" s="154" t="s">
        <v>3710</v>
      </c>
      <c r="F4638" s="154" t="s">
        <v>6037</v>
      </c>
      <c r="G4638" s="83" t="s">
        <v>6031</v>
      </c>
      <c r="H4638" s="83" t="s">
        <v>6043</v>
      </c>
      <c r="I4638" s="83" t="s">
        <v>6044</v>
      </c>
      <c r="J4638" s="83" t="s">
        <v>6018</v>
      </c>
      <c r="K4638" s="83" t="s">
        <v>5991</v>
      </c>
      <c r="L4638" s="84" t="s">
        <v>6293</v>
      </c>
      <c r="M4638" s="84" t="s">
        <v>208</v>
      </c>
      <c r="N4638" s="83">
        <v>3</v>
      </c>
      <c r="O4638" s="83">
        <v>6</v>
      </c>
      <c r="P4638" s="83">
        <v>15</v>
      </c>
      <c r="Q4638" s="257">
        <v>270</v>
      </c>
      <c r="R4638" s="256" t="s">
        <v>5538</v>
      </c>
      <c r="S4638" s="84" t="s">
        <v>6045</v>
      </c>
      <c r="T4638" s="83" t="s">
        <v>5994</v>
      </c>
      <c r="U4638" s="155" t="s">
        <v>206</v>
      </c>
      <c r="V4638" s="234" t="s">
        <v>5995</v>
      </c>
      <c r="W4638" s="85" t="s">
        <v>558</v>
      </c>
      <c r="X4638" s="82" t="s">
        <v>5769</v>
      </c>
      <c r="Y4638" s="83">
        <v>0.5</v>
      </c>
      <c r="Z4638" s="83">
        <v>1</v>
      </c>
      <c r="AA4638" s="83">
        <v>7</v>
      </c>
      <c r="AB4638" s="256">
        <v>3.5</v>
      </c>
      <c r="AC4638" s="256" t="s">
        <v>5387</v>
      </c>
      <c r="AD4638" s="81" t="s">
        <v>5996</v>
      </c>
      <c r="AE4638" s="81" t="s">
        <v>5997</v>
      </c>
      <c r="AF4638" s="81" t="s">
        <v>5998</v>
      </c>
      <c r="AG4638" s="83" t="s">
        <v>6019</v>
      </c>
    </row>
    <row r="4639" spans="1:33" ht="157.5" x14ac:dyDescent="0.45">
      <c r="A4639" s="152">
        <v>4632</v>
      </c>
      <c r="B4639" s="160">
        <v>46112</v>
      </c>
      <c r="C4639" s="83" t="s">
        <v>66</v>
      </c>
      <c r="D4639" s="81" t="s">
        <v>6757</v>
      </c>
      <c r="E4639" s="154" t="s">
        <v>3710</v>
      </c>
      <c r="F4639" s="154" t="s">
        <v>6037</v>
      </c>
      <c r="G4639" s="83" t="s">
        <v>6031</v>
      </c>
      <c r="H4639" s="83" t="s">
        <v>6046</v>
      </c>
      <c r="I4639" s="83" t="s">
        <v>6047</v>
      </c>
      <c r="J4639" s="83" t="s">
        <v>6048</v>
      </c>
      <c r="K4639" s="83" t="s">
        <v>5991</v>
      </c>
      <c r="L4639" s="84" t="s">
        <v>6292</v>
      </c>
      <c r="M4639" s="84" t="s">
        <v>208</v>
      </c>
      <c r="N4639" s="83">
        <v>3</v>
      </c>
      <c r="O4639" s="83">
        <v>6</v>
      </c>
      <c r="P4639" s="83">
        <v>15</v>
      </c>
      <c r="Q4639" s="257">
        <v>270</v>
      </c>
      <c r="R4639" s="256" t="s">
        <v>5538</v>
      </c>
      <c r="S4639" s="84" t="s">
        <v>6049</v>
      </c>
      <c r="T4639" s="83" t="s">
        <v>5994</v>
      </c>
      <c r="U4639" s="155" t="s">
        <v>206</v>
      </c>
      <c r="V4639" s="234" t="s">
        <v>5995</v>
      </c>
      <c r="W4639" s="85" t="s">
        <v>558</v>
      </c>
      <c r="X4639" s="82" t="s">
        <v>5769</v>
      </c>
      <c r="Y4639" s="83">
        <v>0.5</v>
      </c>
      <c r="Z4639" s="83">
        <v>1</v>
      </c>
      <c r="AA4639" s="83">
        <v>7</v>
      </c>
      <c r="AB4639" s="256">
        <v>3.5</v>
      </c>
      <c r="AC4639" s="256" t="s">
        <v>5387</v>
      </c>
      <c r="AD4639" s="81" t="s">
        <v>5996</v>
      </c>
      <c r="AE4639" s="81" t="s">
        <v>5997</v>
      </c>
      <c r="AF4639" s="81" t="s">
        <v>5998</v>
      </c>
      <c r="AG4639" s="83" t="s">
        <v>6019</v>
      </c>
    </row>
    <row r="4640" spans="1:33" ht="157.5" x14ac:dyDescent="0.45">
      <c r="A4640" s="152">
        <v>4633</v>
      </c>
      <c r="B4640" s="160">
        <v>46112</v>
      </c>
      <c r="C4640" s="81" t="s">
        <v>66</v>
      </c>
      <c r="D4640" s="81" t="s">
        <v>6755</v>
      </c>
      <c r="E4640" s="154" t="s">
        <v>3710</v>
      </c>
      <c r="F4640" s="154" t="s">
        <v>6030</v>
      </c>
      <c r="G4640" s="83" t="s">
        <v>6011</v>
      </c>
      <c r="H4640" s="83" t="s">
        <v>6051</v>
      </c>
      <c r="I4640" s="83" t="s">
        <v>6052</v>
      </c>
      <c r="J4640" s="83" t="s">
        <v>6014</v>
      </c>
      <c r="K4640" s="83" t="s">
        <v>5991</v>
      </c>
      <c r="L4640" s="84" t="s">
        <v>6294</v>
      </c>
      <c r="M4640" s="84" t="s">
        <v>208</v>
      </c>
      <c r="N4640" s="83">
        <v>3</v>
      </c>
      <c r="O4640" s="83">
        <v>6</v>
      </c>
      <c r="P4640" s="83">
        <v>40</v>
      </c>
      <c r="Q4640" s="257">
        <v>720</v>
      </c>
      <c r="R4640" s="256" t="s">
        <v>5538</v>
      </c>
      <c r="S4640" s="84" t="s">
        <v>6015</v>
      </c>
      <c r="T4640" s="83" t="s">
        <v>5994</v>
      </c>
      <c r="U4640" s="155" t="s">
        <v>206</v>
      </c>
      <c r="V4640" s="234" t="s">
        <v>5995</v>
      </c>
      <c r="W4640" s="85" t="s">
        <v>558</v>
      </c>
      <c r="X4640" s="82" t="s">
        <v>5769</v>
      </c>
      <c r="Y4640" s="83">
        <v>0.5</v>
      </c>
      <c r="Z4640" s="83">
        <v>1</v>
      </c>
      <c r="AA4640" s="83">
        <v>7</v>
      </c>
      <c r="AB4640" s="256">
        <v>3.5</v>
      </c>
      <c r="AC4640" s="256" t="s">
        <v>5387</v>
      </c>
      <c r="AD4640" s="81" t="s">
        <v>5996</v>
      </c>
      <c r="AE4640" s="81" t="s">
        <v>5997</v>
      </c>
      <c r="AF4640" s="81" t="s">
        <v>5998</v>
      </c>
      <c r="AG4640" s="83" t="s">
        <v>5773</v>
      </c>
    </row>
    <row r="4641" spans="1:33" ht="157.5" x14ac:dyDescent="0.45">
      <c r="A4641" s="152">
        <v>4634</v>
      </c>
      <c r="B4641" s="160">
        <v>46112</v>
      </c>
      <c r="C4641" s="83" t="s">
        <v>66</v>
      </c>
      <c r="D4641" s="81" t="s">
        <v>6757</v>
      </c>
      <c r="E4641" s="154" t="s">
        <v>3710</v>
      </c>
      <c r="F4641" s="154" t="s">
        <v>3710</v>
      </c>
      <c r="G4641" s="83" t="s">
        <v>6017</v>
      </c>
      <c r="H4641" s="83" t="s">
        <v>6012</v>
      </c>
      <c r="I4641" s="83" t="s">
        <v>6013</v>
      </c>
      <c r="J4641" s="83" t="s">
        <v>6018</v>
      </c>
      <c r="K4641" s="83" t="s">
        <v>5991</v>
      </c>
      <c r="L4641" s="84" t="s">
        <v>6295</v>
      </c>
      <c r="M4641" s="84" t="s">
        <v>208</v>
      </c>
      <c r="N4641" s="83">
        <v>3</v>
      </c>
      <c r="O4641" s="83">
        <v>3</v>
      </c>
      <c r="P4641" s="83">
        <v>7</v>
      </c>
      <c r="Q4641" s="257">
        <v>63</v>
      </c>
      <c r="R4641" s="256" t="s">
        <v>5516</v>
      </c>
      <c r="S4641" s="84" t="s">
        <v>6016</v>
      </c>
      <c r="T4641" s="83" t="s">
        <v>5994</v>
      </c>
      <c r="U4641" s="155" t="s">
        <v>206</v>
      </c>
      <c r="V4641" s="234" t="s">
        <v>5995</v>
      </c>
      <c r="W4641" s="85" t="s">
        <v>558</v>
      </c>
      <c r="X4641" s="82" t="s">
        <v>5769</v>
      </c>
      <c r="Y4641" s="83">
        <v>0.5</v>
      </c>
      <c r="Z4641" s="83">
        <v>1</v>
      </c>
      <c r="AA4641" s="83">
        <v>3</v>
      </c>
      <c r="AB4641" s="256">
        <v>1.5</v>
      </c>
      <c r="AC4641" s="256" t="s">
        <v>5387</v>
      </c>
      <c r="AD4641" s="81" t="s">
        <v>5996</v>
      </c>
      <c r="AE4641" s="81" t="s">
        <v>5997</v>
      </c>
      <c r="AF4641" s="81" t="s">
        <v>5998</v>
      </c>
      <c r="AG4641" s="83" t="s">
        <v>6019</v>
      </c>
    </row>
    <row r="4642" spans="1:33" ht="157.5" x14ac:dyDescent="0.45">
      <c r="A4642" s="152">
        <v>4635</v>
      </c>
      <c r="B4642" s="160">
        <v>46112</v>
      </c>
      <c r="C4642" s="83" t="s">
        <v>66</v>
      </c>
      <c r="D4642" s="81" t="s">
        <v>6757</v>
      </c>
      <c r="E4642" s="154" t="s">
        <v>3710</v>
      </c>
      <c r="F4642" s="154" t="s">
        <v>3710</v>
      </c>
      <c r="G4642" s="83" t="s">
        <v>6017</v>
      </c>
      <c r="H4642" s="83" t="s">
        <v>6012</v>
      </c>
      <c r="I4642" s="83" t="s">
        <v>6013</v>
      </c>
      <c r="J4642" s="83" t="s">
        <v>6018</v>
      </c>
      <c r="K4642" s="83" t="s">
        <v>5991</v>
      </c>
      <c r="L4642" s="84" t="s">
        <v>6296</v>
      </c>
      <c r="M4642" s="84" t="s">
        <v>208</v>
      </c>
      <c r="N4642" s="83">
        <v>3</v>
      </c>
      <c r="O4642" s="83">
        <v>3</v>
      </c>
      <c r="P4642" s="83">
        <v>7</v>
      </c>
      <c r="Q4642" s="257">
        <v>63</v>
      </c>
      <c r="R4642" s="256" t="s">
        <v>5516</v>
      </c>
      <c r="S4642" s="84" t="s">
        <v>6016</v>
      </c>
      <c r="T4642" s="83" t="s">
        <v>5994</v>
      </c>
      <c r="U4642" s="155" t="s">
        <v>206</v>
      </c>
      <c r="V4642" s="234" t="s">
        <v>5995</v>
      </c>
      <c r="W4642" s="85" t="s">
        <v>558</v>
      </c>
      <c r="X4642" s="82" t="s">
        <v>5769</v>
      </c>
      <c r="Y4642" s="83">
        <v>0.5</v>
      </c>
      <c r="Z4642" s="83">
        <v>1</v>
      </c>
      <c r="AA4642" s="83">
        <v>3</v>
      </c>
      <c r="AB4642" s="256">
        <v>1.5</v>
      </c>
      <c r="AC4642" s="256" t="s">
        <v>5387</v>
      </c>
      <c r="AD4642" s="81" t="s">
        <v>5996</v>
      </c>
      <c r="AE4642" s="81" t="s">
        <v>5997</v>
      </c>
      <c r="AF4642" s="81" t="s">
        <v>5998</v>
      </c>
      <c r="AG4642" s="83" t="s">
        <v>6019</v>
      </c>
    </row>
    <row r="4643" spans="1:33" ht="157.5" x14ac:dyDescent="0.45">
      <c r="A4643" s="152">
        <v>4636</v>
      </c>
      <c r="B4643" s="160">
        <v>46112</v>
      </c>
      <c r="C4643" s="83" t="s">
        <v>66</v>
      </c>
      <c r="D4643" s="81" t="s">
        <v>6757</v>
      </c>
      <c r="E4643" s="154" t="s">
        <v>3710</v>
      </c>
      <c r="F4643" s="154" t="s">
        <v>6037</v>
      </c>
      <c r="G4643" s="83" t="s">
        <v>6031</v>
      </c>
      <c r="H4643" s="83" t="s">
        <v>6012</v>
      </c>
      <c r="I4643" s="83" t="s">
        <v>6013</v>
      </c>
      <c r="J4643" s="83" t="s">
        <v>6018</v>
      </c>
      <c r="K4643" s="83" t="s">
        <v>5991</v>
      </c>
      <c r="L4643" s="84" t="s">
        <v>6297</v>
      </c>
      <c r="M4643" s="84" t="s">
        <v>208</v>
      </c>
      <c r="N4643" s="83">
        <v>3</v>
      </c>
      <c r="O4643" s="83">
        <v>3</v>
      </c>
      <c r="P4643" s="83">
        <v>15</v>
      </c>
      <c r="Q4643" s="257">
        <v>135</v>
      </c>
      <c r="R4643" s="256" t="s">
        <v>5526</v>
      </c>
      <c r="S4643" s="84" t="s">
        <v>6016</v>
      </c>
      <c r="T4643" s="83" t="s">
        <v>5994</v>
      </c>
      <c r="U4643" s="155" t="s">
        <v>206</v>
      </c>
      <c r="V4643" s="234" t="s">
        <v>5995</v>
      </c>
      <c r="W4643" s="85" t="s">
        <v>558</v>
      </c>
      <c r="X4643" s="82" t="s">
        <v>5769</v>
      </c>
      <c r="Y4643" s="83">
        <v>0.5</v>
      </c>
      <c r="Z4643" s="83">
        <v>1</v>
      </c>
      <c r="AA4643" s="83">
        <v>7</v>
      </c>
      <c r="AB4643" s="256">
        <v>3.5</v>
      </c>
      <c r="AC4643" s="256" t="s">
        <v>5387</v>
      </c>
      <c r="AD4643" s="81" t="s">
        <v>5996</v>
      </c>
      <c r="AE4643" s="81" t="s">
        <v>5997</v>
      </c>
      <c r="AF4643" s="81" t="s">
        <v>5998</v>
      </c>
      <c r="AG4643" s="83" t="s">
        <v>6019</v>
      </c>
    </row>
    <row r="4644" spans="1:33" ht="157.5" x14ac:dyDescent="0.45">
      <c r="A4644" s="152">
        <v>4637</v>
      </c>
      <c r="B4644" s="160">
        <v>46112</v>
      </c>
      <c r="C4644" s="81" t="s">
        <v>66</v>
      </c>
      <c r="D4644" s="81" t="s">
        <v>6755</v>
      </c>
      <c r="E4644" s="154" t="s">
        <v>3710</v>
      </c>
      <c r="F4644" s="154" t="s">
        <v>5986</v>
      </c>
      <c r="G4644" s="83" t="s">
        <v>6038</v>
      </c>
      <c r="H4644" s="83" t="s">
        <v>5988</v>
      </c>
      <c r="I4644" s="83" t="s">
        <v>5989</v>
      </c>
      <c r="J4644" s="83" t="s">
        <v>6039</v>
      </c>
      <c r="K4644" s="83" t="s">
        <v>5991</v>
      </c>
      <c r="L4644" s="84" t="s">
        <v>6298</v>
      </c>
      <c r="M4644" s="84" t="s">
        <v>208</v>
      </c>
      <c r="N4644" s="83">
        <v>3</v>
      </c>
      <c r="O4644" s="83">
        <v>3</v>
      </c>
      <c r="P4644" s="83">
        <v>40</v>
      </c>
      <c r="Q4644" s="257">
        <v>360</v>
      </c>
      <c r="R4644" s="256" t="s">
        <v>5538</v>
      </c>
      <c r="S4644" s="84" t="s">
        <v>6070</v>
      </c>
      <c r="T4644" s="83" t="s">
        <v>5994</v>
      </c>
      <c r="U4644" s="155" t="s">
        <v>206</v>
      </c>
      <c r="V4644" s="234" t="s">
        <v>5995</v>
      </c>
      <c r="W4644" s="85" t="s">
        <v>558</v>
      </c>
      <c r="X4644" s="82" t="s">
        <v>5769</v>
      </c>
      <c r="Y4644" s="83">
        <v>0.5</v>
      </c>
      <c r="Z4644" s="83">
        <v>1</v>
      </c>
      <c r="AA4644" s="83">
        <v>7</v>
      </c>
      <c r="AB4644" s="256">
        <v>3.5</v>
      </c>
      <c r="AC4644" s="256" t="s">
        <v>5387</v>
      </c>
      <c r="AD4644" s="81" t="s">
        <v>5996</v>
      </c>
      <c r="AE4644" s="81" t="s">
        <v>5997</v>
      </c>
      <c r="AF4644" s="81" t="s">
        <v>5998</v>
      </c>
      <c r="AG4644" s="83" t="s">
        <v>6040</v>
      </c>
    </row>
    <row r="4645" spans="1:33" ht="157.5" x14ac:dyDescent="0.45">
      <c r="A4645" s="152">
        <v>4638</v>
      </c>
      <c r="B4645" s="160">
        <v>46112</v>
      </c>
      <c r="C4645" s="83" t="s">
        <v>66</v>
      </c>
      <c r="D4645" s="81" t="s">
        <v>6756</v>
      </c>
      <c r="E4645" s="154" t="s">
        <v>3710</v>
      </c>
      <c r="F4645" s="154" t="s">
        <v>5986</v>
      </c>
      <c r="G4645" s="83" t="s">
        <v>6038</v>
      </c>
      <c r="H4645" s="83" t="s">
        <v>6054</v>
      </c>
      <c r="I4645" s="83" t="s">
        <v>6055</v>
      </c>
      <c r="J4645" s="83" t="s">
        <v>6056</v>
      </c>
      <c r="K4645" s="83" t="s">
        <v>5991</v>
      </c>
      <c r="L4645" s="84" t="s">
        <v>6298</v>
      </c>
      <c r="M4645" s="84" t="s">
        <v>208</v>
      </c>
      <c r="N4645" s="83">
        <v>3</v>
      </c>
      <c r="O4645" s="83">
        <v>3</v>
      </c>
      <c r="P4645" s="83">
        <v>40</v>
      </c>
      <c r="Q4645" s="257">
        <v>360</v>
      </c>
      <c r="R4645" s="256" t="s">
        <v>5538</v>
      </c>
      <c r="S4645" s="84" t="s">
        <v>6057</v>
      </c>
      <c r="T4645" s="83" t="s">
        <v>5994</v>
      </c>
      <c r="U4645" s="155" t="s">
        <v>206</v>
      </c>
      <c r="V4645" s="234" t="s">
        <v>5995</v>
      </c>
      <c r="W4645" s="85" t="s">
        <v>558</v>
      </c>
      <c r="X4645" s="82" t="s">
        <v>5769</v>
      </c>
      <c r="Y4645" s="83">
        <v>0.5</v>
      </c>
      <c r="Z4645" s="83">
        <v>1</v>
      </c>
      <c r="AA4645" s="83">
        <v>7</v>
      </c>
      <c r="AB4645" s="256">
        <v>3.5</v>
      </c>
      <c r="AC4645" s="256" t="s">
        <v>5387</v>
      </c>
      <c r="AD4645" s="81" t="s">
        <v>5996</v>
      </c>
      <c r="AE4645" s="81" t="s">
        <v>5997</v>
      </c>
      <c r="AF4645" s="81" t="s">
        <v>5998</v>
      </c>
      <c r="AG4645" s="83" t="s">
        <v>5773</v>
      </c>
    </row>
    <row r="4646" spans="1:33" ht="157.5" x14ac:dyDescent="0.45">
      <c r="A4646" s="152">
        <v>4639</v>
      </c>
      <c r="B4646" s="160">
        <v>46112</v>
      </c>
      <c r="C4646" s="83" t="s">
        <v>66</v>
      </c>
      <c r="D4646" s="81" t="s">
        <v>6757</v>
      </c>
      <c r="E4646" s="154" t="s">
        <v>3710</v>
      </c>
      <c r="F4646" s="154" t="s">
        <v>6036</v>
      </c>
      <c r="G4646" s="83" t="s">
        <v>5987</v>
      </c>
      <c r="H4646" s="83" t="s">
        <v>6012</v>
      </c>
      <c r="I4646" s="83" t="s">
        <v>6013</v>
      </c>
      <c r="J4646" s="83" t="s">
        <v>5990</v>
      </c>
      <c r="K4646" s="83" t="s">
        <v>5991</v>
      </c>
      <c r="L4646" s="84" t="s">
        <v>6299</v>
      </c>
      <c r="M4646" s="84" t="s">
        <v>208</v>
      </c>
      <c r="N4646" s="83">
        <v>3</v>
      </c>
      <c r="O4646" s="83">
        <v>6</v>
      </c>
      <c r="P4646" s="83">
        <v>15</v>
      </c>
      <c r="Q4646" s="257">
        <v>270</v>
      </c>
      <c r="R4646" s="256" t="s">
        <v>5538</v>
      </c>
      <c r="S4646" s="84" t="s">
        <v>6016</v>
      </c>
      <c r="T4646" s="83" t="s">
        <v>5994</v>
      </c>
      <c r="U4646" s="155" t="s">
        <v>206</v>
      </c>
      <c r="V4646" s="234" t="s">
        <v>5995</v>
      </c>
      <c r="W4646" s="85" t="s">
        <v>558</v>
      </c>
      <c r="X4646" s="82" t="s">
        <v>5769</v>
      </c>
      <c r="Y4646" s="83">
        <v>0.5</v>
      </c>
      <c r="Z4646" s="83">
        <v>1</v>
      </c>
      <c r="AA4646" s="83">
        <v>7</v>
      </c>
      <c r="AB4646" s="256">
        <v>3.5</v>
      </c>
      <c r="AC4646" s="256" t="s">
        <v>5387</v>
      </c>
      <c r="AD4646" s="81" t="s">
        <v>5996</v>
      </c>
      <c r="AE4646" s="81" t="s">
        <v>5997</v>
      </c>
      <c r="AF4646" s="81" t="s">
        <v>5998</v>
      </c>
      <c r="AG4646" s="83" t="s">
        <v>5999</v>
      </c>
    </row>
    <row r="4647" spans="1:33" ht="140" x14ac:dyDescent="0.45">
      <c r="A4647" s="152">
        <v>4640</v>
      </c>
      <c r="B4647" s="160">
        <v>45945</v>
      </c>
      <c r="C4647" s="81" t="s">
        <v>66</v>
      </c>
      <c r="D4647" s="81" t="s">
        <v>6755</v>
      </c>
      <c r="E4647" s="154" t="s">
        <v>6302</v>
      </c>
      <c r="F4647" s="154" t="s">
        <v>6303</v>
      </c>
      <c r="G4647" s="83" t="s">
        <v>6304</v>
      </c>
      <c r="H4647" s="83" t="s">
        <v>6305</v>
      </c>
      <c r="I4647" s="83" t="s">
        <v>6306</v>
      </c>
      <c r="J4647" s="83" t="s">
        <v>6307</v>
      </c>
      <c r="K4647" s="83" t="s">
        <v>6308</v>
      </c>
      <c r="L4647" s="84" t="s">
        <v>6504</v>
      </c>
      <c r="M4647" s="84" t="s">
        <v>208</v>
      </c>
      <c r="N4647" s="83">
        <v>3</v>
      </c>
      <c r="O4647" s="83">
        <v>3</v>
      </c>
      <c r="P4647" s="83">
        <v>7</v>
      </c>
      <c r="Q4647" s="257">
        <v>63</v>
      </c>
      <c r="R4647" s="256" t="s">
        <v>5516</v>
      </c>
      <c r="S4647" s="84" t="s">
        <v>6309</v>
      </c>
      <c r="T4647" s="83" t="s">
        <v>6340</v>
      </c>
      <c r="U4647" s="155" t="s">
        <v>206</v>
      </c>
      <c r="V4647" s="234" t="s">
        <v>6310</v>
      </c>
      <c r="W4647" s="85" t="s">
        <v>558</v>
      </c>
      <c r="X4647" s="82" t="s">
        <v>5769</v>
      </c>
      <c r="Y4647" s="83">
        <v>0.5</v>
      </c>
      <c r="Z4647" s="83">
        <v>1</v>
      </c>
      <c r="AA4647" s="83">
        <v>3</v>
      </c>
      <c r="AB4647" s="256">
        <v>1.5</v>
      </c>
      <c r="AC4647" s="256" t="s">
        <v>5387</v>
      </c>
      <c r="AD4647" s="81" t="s">
        <v>6311</v>
      </c>
      <c r="AE4647" s="81" t="s">
        <v>190</v>
      </c>
      <c r="AF4647" s="81" t="s">
        <v>5772</v>
      </c>
      <c r="AG4647" s="83" t="s">
        <v>6503</v>
      </c>
    </row>
    <row r="4648" spans="1:33" ht="140" x14ac:dyDescent="0.45">
      <c r="A4648" s="152">
        <v>4641</v>
      </c>
      <c r="B4648" s="160">
        <v>45945</v>
      </c>
      <c r="C4648" s="81" t="s">
        <v>66</v>
      </c>
      <c r="D4648" s="81" t="s">
        <v>6755</v>
      </c>
      <c r="E4648" s="154" t="s">
        <v>6302</v>
      </c>
      <c r="F4648" s="154" t="s">
        <v>6303</v>
      </c>
      <c r="G4648" s="83" t="s">
        <v>6304</v>
      </c>
      <c r="H4648" s="83" t="s">
        <v>6305</v>
      </c>
      <c r="I4648" s="83" t="s">
        <v>6312</v>
      </c>
      <c r="J4648" s="83" t="s">
        <v>6307</v>
      </c>
      <c r="K4648" s="83" t="s">
        <v>6308</v>
      </c>
      <c r="L4648" s="84" t="s">
        <v>6505</v>
      </c>
      <c r="M4648" s="84" t="s">
        <v>208</v>
      </c>
      <c r="N4648" s="83">
        <v>3</v>
      </c>
      <c r="O4648" s="83">
        <v>3</v>
      </c>
      <c r="P4648" s="83">
        <v>40</v>
      </c>
      <c r="Q4648" s="257">
        <v>360</v>
      </c>
      <c r="R4648" s="256" t="s">
        <v>5538</v>
      </c>
      <c r="S4648" s="84" t="s">
        <v>6309</v>
      </c>
      <c r="T4648" s="83" t="s">
        <v>6340</v>
      </c>
      <c r="U4648" s="155" t="s">
        <v>206</v>
      </c>
      <c r="V4648" s="234" t="s">
        <v>6310</v>
      </c>
      <c r="W4648" s="85" t="s">
        <v>558</v>
      </c>
      <c r="X4648" s="82" t="s">
        <v>5769</v>
      </c>
      <c r="Y4648" s="83">
        <v>0.5</v>
      </c>
      <c r="Z4648" s="83">
        <v>1</v>
      </c>
      <c r="AA4648" s="83">
        <v>15</v>
      </c>
      <c r="AB4648" s="256">
        <v>7.5</v>
      </c>
      <c r="AC4648" s="256" t="s">
        <v>5387</v>
      </c>
      <c r="AD4648" s="81" t="s">
        <v>6311</v>
      </c>
      <c r="AE4648" s="81" t="s">
        <v>190</v>
      </c>
      <c r="AF4648" s="81" t="s">
        <v>5772</v>
      </c>
      <c r="AG4648" s="83" t="s">
        <v>6503</v>
      </c>
    </row>
    <row r="4649" spans="1:33" ht="140" x14ac:dyDescent="0.45">
      <c r="A4649" s="152">
        <v>4642</v>
      </c>
      <c r="B4649" s="160">
        <v>45945</v>
      </c>
      <c r="C4649" s="83" t="s">
        <v>66</v>
      </c>
      <c r="D4649" s="81" t="s">
        <v>6757</v>
      </c>
      <c r="E4649" s="154" t="s">
        <v>6302</v>
      </c>
      <c r="F4649" s="154" t="s">
        <v>6313</v>
      </c>
      <c r="G4649" s="83" t="s">
        <v>6314</v>
      </c>
      <c r="H4649" s="83" t="s">
        <v>6315</v>
      </c>
      <c r="I4649" s="83" t="s">
        <v>6316</v>
      </c>
      <c r="J4649" s="83" t="s">
        <v>6317</v>
      </c>
      <c r="K4649" s="83" t="s">
        <v>6318</v>
      </c>
      <c r="L4649" s="84" t="s">
        <v>6506</v>
      </c>
      <c r="M4649" s="84" t="s">
        <v>208</v>
      </c>
      <c r="N4649" s="83">
        <v>6</v>
      </c>
      <c r="O4649" s="83">
        <v>6</v>
      </c>
      <c r="P4649" s="83">
        <v>7</v>
      </c>
      <c r="Q4649" s="257">
        <v>252</v>
      </c>
      <c r="R4649" s="256" t="s">
        <v>5538</v>
      </c>
      <c r="S4649" s="84" t="s">
        <v>6319</v>
      </c>
      <c r="T4649" s="83" t="s">
        <v>6340</v>
      </c>
      <c r="U4649" s="155" t="s">
        <v>206</v>
      </c>
      <c r="V4649" s="234" t="s">
        <v>6310</v>
      </c>
      <c r="W4649" s="85" t="s">
        <v>558</v>
      </c>
      <c r="X4649" s="82" t="s">
        <v>5769</v>
      </c>
      <c r="Y4649" s="83">
        <v>1</v>
      </c>
      <c r="Z4649" s="83">
        <v>2</v>
      </c>
      <c r="AA4649" s="83">
        <v>3</v>
      </c>
      <c r="AB4649" s="256">
        <v>6</v>
      </c>
      <c r="AC4649" s="256" t="s">
        <v>5387</v>
      </c>
      <c r="AD4649" s="81" t="s">
        <v>6320</v>
      </c>
      <c r="AE4649" s="81" t="s">
        <v>190</v>
      </c>
      <c r="AF4649" s="81" t="s">
        <v>5772</v>
      </c>
      <c r="AG4649" s="83" t="s">
        <v>1058</v>
      </c>
    </row>
    <row r="4650" spans="1:33" ht="140" x14ac:dyDescent="0.45">
      <c r="A4650" s="152">
        <v>4643</v>
      </c>
      <c r="B4650" s="160">
        <v>45945</v>
      </c>
      <c r="C4650" s="83" t="s">
        <v>66</v>
      </c>
      <c r="D4650" s="81" t="s">
        <v>6757</v>
      </c>
      <c r="E4650" s="154" t="s">
        <v>6302</v>
      </c>
      <c r="F4650" s="154" t="s">
        <v>6321</v>
      </c>
      <c r="G4650" s="83" t="s">
        <v>6314</v>
      </c>
      <c r="H4650" s="83" t="s">
        <v>6315</v>
      </c>
      <c r="I4650" s="83" t="s">
        <v>6322</v>
      </c>
      <c r="J4650" s="83" t="s">
        <v>6317</v>
      </c>
      <c r="K4650" s="83" t="s">
        <v>6318</v>
      </c>
      <c r="L4650" s="84" t="s">
        <v>6507</v>
      </c>
      <c r="M4650" s="84" t="s">
        <v>208</v>
      </c>
      <c r="N4650" s="83">
        <v>6</v>
      </c>
      <c r="O4650" s="83">
        <v>6</v>
      </c>
      <c r="P4650" s="83">
        <v>7</v>
      </c>
      <c r="Q4650" s="257">
        <v>252</v>
      </c>
      <c r="R4650" s="256" t="s">
        <v>5538</v>
      </c>
      <c r="S4650" s="84" t="s">
        <v>6319</v>
      </c>
      <c r="T4650" s="83" t="s">
        <v>6340</v>
      </c>
      <c r="U4650" s="155" t="s">
        <v>206</v>
      </c>
      <c r="V4650" s="234" t="s">
        <v>6310</v>
      </c>
      <c r="W4650" s="85" t="s">
        <v>558</v>
      </c>
      <c r="X4650" s="82" t="s">
        <v>5769</v>
      </c>
      <c r="Y4650" s="83">
        <v>1</v>
      </c>
      <c r="Z4650" s="83">
        <v>2</v>
      </c>
      <c r="AA4650" s="83">
        <v>3</v>
      </c>
      <c r="AB4650" s="256">
        <v>6</v>
      </c>
      <c r="AC4650" s="256" t="s">
        <v>5387</v>
      </c>
      <c r="AD4650" s="81" t="s">
        <v>6320</v>
      </c>
      <c r="AE4650" s="81" t="s">
        <v>190</v>
      </c>
      <c r="AF4650" s="81" t="s">
        <v>5772</v>
      </c>
      <c r="AG4650" s="83" t="s">
        <v>1058</v>
      </c>
    </row>
    <row r="4651" spans="1:33" ht="140" x14ac:dyDescent="0.45">
      <c r="A4651" s="152">
        <v>4644</v>
      </c>
      <c r="B4651" s="160">
        <v>45945</v>
      </c>
      <c r="C4651" s="83" t="s">
        <v>66</v>
      </c>
      <c r="D4651" s="81" t="s">
        <v>6757</v>
      </c>
      <c r="E4651" s="154" t="s">
        <v>6302</v>
      </c>
      <c r="F4651" s="154" t="s">
        <v>6321</v>
      </c>
      <c r="G4651" s="83" t="s">
        <v>6314</v>
      </c>
      <c r="H4651" s="83" t="s">
        <v>6315</v>
      </c>
      <c r="I4651" s="83" t="s">
        <v>6323</v>
      </c>
      <c r="J4651" s="83" t="s">
        <v>6317</v>
      </c>
      <c r="K4651" s="83" t="s">
        <v>6318</v>
      </c>
      <c r="L4651" s="84" t="s">
        <v>6508</v>
      </c>
      <c r="M4651" s="84" t="s">
        <v>208</v>
      </c>
      <c r="N4651" s="83">
        <v>6</v>
      </c>
      <c r="O4651" s="83">
        <v>6</v>
      </c>
      <c r="P4651" s="83">
        <v>7</v>
      </c>
      <c r="Q4651" s="257">
        <v>252</v>
      </c>
      <c r="R4651" s="256" t="s">
        <v>5538</v>
      </c>
      <c r="S4651" s="84" t="s">
        <v>6319</v>
      </c>
      <c r="T4651" s="83" t="s">
        <v>6340</v>
      </c>
      <c r="U4651" s="155" t="s">
        <v>206</v>
      </c>
      <c r="V4651" s="234" t="s">
        <v>6310</v>
      </c>
      <c r="W4651" s="85" t="s">
        <v>558</v>
      </c>
      <c r="X4651" s="82" t="s">
        <v>5769</v>
      </c>
      <c r="Y4651" s="83">
        <v>1</v>
      </c>
      <c r="Z4651" s="83">
        <v>2</v>
      </c>
      <c r="AA4651" s="83">
        <v>3</v>
      </c>
      <c r="AB4651" s="256">
        <v>6</v>
      </c>
      <c r="AC4651" s="256" t="s">
        <v>5387</v>
      </c>
      <c r="AD4651" s="81" t="s">
        <v>6320</v>
      </c>
      <c r="AE4651" s="81" t="s">
        <v>190</v>
      </c>
      <c r="AF4651" s="81" t="s">
        <v>5772</v>
      </c>
      <c r="AG4651" s="83" t="s">
        <v>1058</v>
      </c>
    </row>
    <row r="4652" spans="1:33" ht="140" x14ac:dyDescent="0.45">
      <c r="A4652" s="152">
        <v>4645</v>
      </c>
      <c r="B4652" s="160">
        <v>45945</v>
      </c>
      <c r="C4652" s="83" t="s">
        <v>66</v>
      </c>
      <c r="D4652" s="81" t="s">
        <v>6757</v>
      </c>
      <c r="E4652" s="154" t="s">
        <v>6302</v>
      </c>
      <c r="F4652" s="154" t="s">
        <v>6321</v>
      </c>
      <c r="G4652" s="83" t="s">
        <v>6314</v>
      </c>
      <c r="H4652" s="83" t="s">
        <v>6315</v>
      </c>
      <c r="I4652" s="83" t="s">
        <v>6324</v>
      </c>
      <c r="J4652" s="83" t="s">
        <v>6317</v>
      </c>
      <c r="K4652" s="83" t="s">
        <v>6318</v>
      </c>
      <c r="L4652" s="84" t="s">
        <v>6509</v>
      </c>
      <c r="M4652" s="84" t="s">
        <v>208</v>
      </c>
      <c r="N4652" s="83">
        <v>6</v>
      </c>
      <c r="O4652" s="83">
        <v>6</v>
      </c>
      <c r="P4652" s="83">
        <v>7</v>
      </c>
      <c r="Q4652" s="257">
        <v>252</v>
      </c>
      <c r="R4652" s="256" t="s">
        <v>5538</v>
      </c>
      <c r="S4652" s="84" t="s">
        <v>6325</v>
      </c>
      <c r="T4652" s="83" t="s">
        <v>6340</v>
      </c>
      <c r="U4652" s="155" t="s">
        <v>206</v>
      </c>
      <c r="V4652" s="234" t="s">
        <v>6310</v>
      </c>
      <c r="W4652" s="85" t="s">
        <v>558</v>
      </c>
      <c r="X4652" s="82" t="s">
        <v>5769</v>
      </c>
      <c r="Y4652" s="83">
        <v>1</v>
      </c>
      <c r="Z4652" s="83">
        <v>2</v>
      </c>
      <c r="AA4652" s="83">
        <v>3</v>
      </c>
      <c r="AB4652" s="256">
        <v>6</v>
      </c>
      <c r="AC4652" s="256" t="s">
        <v>5387</v>
      </c>
      <c r="AD4652" s="81" t="s">
        <v>6326</v>
      </c>
      <c r="AE4652" s="81" t="s">
        <v>190</v>
      </c>
      <c r="AF4652" s="81" t="s">
        <v>5772</v>
      </c>
      <c r="AG4652" s="83" t="s">
        <v>1058</v>
      </c>
    </row>
    <row r="4653" spans="1:33" ht="140" x14ac:dyDescent="0.45">
      <c r="A4653" s="152">
        <v>4646</v>
      </c>
      <c r="B4653" s="160">
        <v>45945</v>
      </c>
      <c r="C4653" s="83" t="s">
        <v>66</v>
      </c>
      <c r="D4653" s="81" t="s">
        <v>6757</v>
      </c>
      <c r="E4653" s="154" t="s">
        <v>6302</v>
      </c>
      <c r="F4653" s="154" t="s">
        <v>6321</v>
      </c>
      <c r="G4653" s="83" t="s">
        <v>6327</v>
      </c>
      <c r="H4653" s="83" t="s">
        <v>6328</v>
      </c>
      <c r="I4653" s="83" t="s">
        <v>6329</v>
      </c>
      <c r="J4653" s="83" t="s">
        <v>6330</v>
      </c>
      <c r="K4653" s="83" t="s">
        <v>6331</v>
      </c>
      <c r="L4653" s="84" t="s">
        <v>6510</v>
      </c>
      <c r="M4653" s="84" t="s">
        <v>208</v>
      </c>
      <c r="N4653" s="83">
        <v>3</v>
      </c>
      <c r="O4653" s="83">
        <v>3</v>
      </c>
      <c r="P4653" s="83">
        <v>7</v>
      </c>
      <c r="Q4653" s="257">
        <v>63</v>
      </c>
      <c r="R4653" s="256" t="s">
        <v>5516</v>
      </c>
      <c r="S4653" s="84" t="s">
        <v>6332</v>
      </c>
      <c r="T4653" s="83" t="s">
        <v>6340</v>
      </c>
      <c r="U4653" s="155" t="s">
        <v>206</v>
      </c>
      <c r="V4653" s="234" t="s">
        <v>6310</v>
      </c>
      <c r="W4653" s="85" t="s">
        <v>558</v>
      </c>
      <c r="X4653" s="82" t="s">
        <v>5769</v>
      </c>
      <c r="Y4653" s="83">
        <v>0.5</v>
      </c>
      <c r="Z4653" s="83">
        <v>1</v>
      </c>
      <c r="AA4653" s="83">
        <v>3</v>
      </c>
      <c r="AB4653" s="256">
        <v>1.5</v>
      </c>
      <c r="AC4653" s="256" t="s">
        <v>5387</v>
      </c>
      <c r="AD4653" s="81" t="s">
        <v>6333</v>
      </c>
      <c r="AE4653" s="81" t="s">
        <v>190</v>
      </c>
      <c r="AF4653" s="81" t="s">
        <v>5772</v>
      </c>
      <c r="AG4653" s="83" t="s">
        <v>6334</v>
      </c>
    </row>
    <row r="4654" spans="1:33" ht="157.5" x14ac:dyDescent="0.45">
      <c r="A4654" s="152">
        <v>4647</v>
      </c>
      <c r="B4654" s="160">
        <v>45945</v>
      </c>
      <c r="C4654" s="81" t="s">
        <v>72</v>
      </c>
      <c r="D4654" s="81" t="s">
        <v>158</v>
      </c>
      <c r="E4654" s="154" t="s">
        <v>6302</v>
      </c>
      <c r="F4654" s="154" t="s">
        <v>6321</v>
      </c>
      <c r="G4654" s="83" t="s">
        <v>6335</v>
      </c>
      <c r="H4654" s="83" t="s">
        <v>6336</v>
      </c>
      <c r="I4654" s="83" t="s">
        <v>6337</v>
      </c>
      <c r="J4654" s="83" t="s">
        <v>6338</v>
      </c>
      <c r="K4654" s="83" t="s">
        <v>6339</v>
      </c>
      <c r="L4654" s="84" t="s">
        <v>6511</v>
      </c>
      <c r="M4654" s="84" t="s">
        <v>208</v>
      </c>
      <c r="N4654" s="83">
        <v>3</v>
      </c>
      <c r="O4654" s="83">
        <v>6</v>
      </c>
      <c r="P4654" s="83">
        <v>7</v>
      </c>
      <c r="Q4654" s="257">
        <v>126</v>
      </c>
      <c r="R4654" s="256" t="s">
        <v>5526</v>
      </c>
      <c r="S4654" s="84" t="s">
        <v>6325</v>
      </c>
      <c r="T4654" s="83" t="s">
        <v>6340</v>
      </c>
      <c r="U4654" s="155" t="s">
        <v>206</v>
      </c>
      <c r="V4654" s="234" t="s">
        <v>6310</v>
      </c>
      <c r="W4654" s="85" t="s">
        <v>558</v>
      </c>
      <c r="X4654" s="82" t="s">
        <v>5769</v>
      </c>
      <c r="Y4654" s="83">
        <v>0.5</v>
      </c>
      <c r="Z4654" s="83">
        <v>2</v>
      </c>
      <c r="AA4654" s="83">
        <v>3</v>
      </c>
      <c r="AB4654" s="256">
        <v>3</v>
      </c>
      <c r="AC4654" s="256" t="s">
        <v>5387</v>
      </c>
      <c r="AD4654" s="81" t="s">
        <v>6326</v>
      </c>
      <c r="AE4654" s="81" t="s">
        <v>190</v>
      </c>
      <c r="AF4654" s="81" t="s">
        <v>5772</v>
      </c>
      <c r="AG4654" s="83" t="s">
        <v>339</v>
      </c>
    </row>
    <row r="4655" spans="1:33" ht="140" x14ac:dyDescent="0.45">
      <c r="A4655" s="152">
        <v>4648</v>
      </c>
      <c r="B4655" s="160">
        <v>45945</v>
      </c>
      <c r="C4655" s="83" t="s">
        <v>72</v>
      </c>
      <c r="D4655" s="81" t="s">
        <v>130</v>
      </c>
      <c r="E4655" s="154" t="s">
        <v>6302</v>
      </c>
      <c r="F4655" s="154" t="s">
        <v>6321</v>
      </c>
      <c r="G4655" s="83" t="s">
        <v>6341</v>
      </c>
      <c r="H4655" s="83" t="s">
        <v>6342</v>
      </c>
      <c r="I4655" s="83" t="s">
        <v>6343</v>
      </c>
      <c r="J4655" s="83" t="s">
        <v>6344</v>
      </c>
      <c r="K4655" s="83" t="s">
        <v>6345</v>
      </c>
      <c r="L4655" s="84" t="s">
        <v>6512</v>
      </c>
      <c r="M4655" s="84" t="s">
        <v>208</v>
      </c>
      <c r="N4655" s="83">
        <v>3</v>
      </c>
      <c r="O4655" s="83">
        <v>3</v>
      </c>
      <c r="P4655" s="83">
        <v>15</v>
      </c>
      <c r="Q4655" s="257">
        <v>135</v>
      </c>
      <c r="R4655" s="256" t="s">
        <v>5526</v>
      </c>
      <c r="S4655" s="84" t="s">
        <v>6346</v>
      </c>
      <c r="T4655" s="83" t="s">
        <v>6340</v>
      </c>
      <c r="U4655" s="155" t="s">
        <v>206</v>
      </c>
      <c r="V4655" s="234" t="s">
        <v>6310</v>
      </c>
      <c r="W4655" s="85" t="s">
        <v>558</v>
      </c>
      <c r="X4655" s="82" t="s">
        <v>5769</v>
      </c>
      <c r="Y4655" s="83">
        <v>0.5</v>
      </c>
      <c r="Z4655" s="83">
        <v>1</v>
      </c>
      <c r="AA4655" s="83">
        <v>7</v>
      </c>
      <c r="AB4655" s="256">
        <v>3.5</v>
      </c>
      <c r="AC4655" s="256" t="s">
        <v>5387</v>
      </c>
      <c r="AD4655" s="81" t="s">
        <v>6347</v>
      </c>
      <c r="AE4655" s="81" t="s">
        <v>190</v>
      </c>
      <c r="AF4655" s="81" t="s">
        <v>5772</v>
      </c>
      <c r="AG4655" s="83" t="s">
        <v>6348</v>
      </c>
    </row>
    <row r="4656" spans="1:33" ht="140" x14ac:dyDescent="0.45">
      <c r="A4656" s="152">
        <v>4649</v>
      </c>
      <c r="B4656" s="160">
        <v>45945</v>
      </c>
      <c r="C4656" s="83" t="s">
        <v>66</v>
      </c>
      <c r="D4656" s="81" t="s">
        <v>6757</v>
      </c>
      <c r="E4656" s="154" t="s">
        <v>6302</v>
      </c>
      <c r="F4656" s="154" t="s">
        <v>6321</v>
      </c>
      <c r="G4656" s="83" t="s">
        <v>6349</v>
      </c>
      <c r="H4656" s="83" t="s">
        <v>6350</v>
      </c>
      <c r="I4656" s="83" t="s">
        <v>6351</v>
      </c>
      <c r="J4656" s="83" t="s">
        <v>6352</v>
      </c>
      <c r="K4656" s="83" t="s">
        <v>6353</v>
      </c>
      <c r="L4656" s="84" t="s">
        <v>6513</v>
      </c>
      <c r="M4656" s="84" t="s">
        <v>208</v>
      </c>
      <c r="N4656" s="83">
        <v>3</v>
      </c>
      <c r="O4656" s="83">
        <v>3</v>
      </c>
      <c r="P4656" s="83">
        <v>7</v>
      </c>
      <c r="Q4656" s="257">
        <v>63</v>
      </c>
      <c r="R4656" s="256" t="s">
        <v>5516</v>
      </c>
      <c r="S4656" s="84" t="s">
        <v>6354</v>
      </c>
      <c r="T4656" s="83" t="s">
        <v>6340</v>
      </c>
      <c r="U4656" s="155" t="s">
        <v>206</v>
      </c>
      <c r="V4656" s="234" t="s">
        <v>6310</v>
      </c>
      <c r="W4656" s="85" t="s">
        <v>558</v>
      </c>
      <c r="X4656" s="82" t="s">
        <v>5769</v>
      </c>
      <c r="Y4656" s="83">
        <v>0.5</v>
      </c>
      <c r="Z4656" s="83">
        <v>1</v>
      </c>
      <c r="AA4656" s="83">
        <v>3</v>
      </c>
      <c r="AB4656" s="256">
        <v>1.5</v>
      </c>
      <c r="AC4656" s="256" t="s">
        <v>5387</v>
      </c>
      <c r="AD4656" s="81" t="s">
        <v>6355</v>
      </c>
      <c r="AE4656" s="81" t="s">
        <v>190</v>
      </c>
      <c r="AF4656" s="81" t="s">
        <v>5772</v>
      </c>
      <c r="AG4656" s="83" t="s">
        <v>1170</v>
      </c>
    </row>
    <row r="4657" spans="1:33" ht="140" x14ac:dyDescent="0.45">
      <c r="A4657" s="152">
        <v>4650</v>
      </c>
      <c r="B4657" s="160">
        <v>45945</v>
      </c>
      <c r="C4657" s="83" t="s">
        <v>72</v>
      </c>
      <c r="D4657" s="81" t="s">
        <v>130</v>
      </c>
      <c r="E4657" s="154" t="s">
        <v>6302</v>
      </c>
      <c r="F4657" s="154" t="s">
        <v>6321</v>
      </c>
      <c r="G4657" s="83" t="s">
        <v>6356</v>
      </c>
      <c r="H4657" s="83" t="s">
        <v>6357</v>
      </c>
      <c r="I4657" s="83" t="s">
        <v>6358</v>
      </c>
      <c r="J4657" s="83" t="s">
        <v>6359</v>
      </c>
      <c r="K4657" s="83" t="s">
        <v>6345</v>
      </c>
      <c r="L4657" s="84" t="s">
        <v>6514</v>
      </c>
      <c r="M4657" s="84" t="s">
        <v>208</v>
      </c>
      <c r="N4657" s="83">
        <v>3</v>
      </c>
      <c r="O4657" s="83">
        <v>3</v>
      </c>
      <c r="P4657" s="83">
        <v>7</v>
      </c>
      <c r="Q4657" s="257">
        <v>63</v>
      </c>
      <c r="R4657" s="256" t="s">
        <v>5516</v>
      </c>
      <c r="S4657" s="84" t="s">
        <v>6360</v>
      </c>
      <c r="T4657" s="83" t="s">
        <v>6340</v>
      </c>
      <c r="U4657" s="155" t="s">
        <v>206</v>
      </c>
      <c r="V4657" s="234" t="s">
        <v>6310</v>
      </c>
      <c r="W4657" s="85" t="s">
        <v>558</v>
      </c>
      <c r="X4657" s="82" t="s">
        <v>5769</v>
      </c>
      <c r="Y4657" s="83">
        <v>0.5</v>
      </c>
      <c r="Z4657" s="83">
        <v>1</v>
      </c>
      <c r="AA4657" s="83">
        <v>3</v>
      </c>
      <c r="AB4657" s="256">
        <v>1.5</v>
      </c>
      <c r="AC4657" s="256" t="s">
        <v>5387</v>
      </c>
      <c r="AD4657" s="81" t="s">
        <v>6361</v>
      </c>
      <c r="AE4657" s="81" t="s">
        <v>190</v>
      </c>
      <c r="AF4657" s="81" t="s">
        <v>5772</v>
      </c>
      <c r="AG4657" s="83" t="s">
        <v>6348</v>
      </c>
    </row>
    <row r="4658" spans="1:33" ht="140" x14ac:dyDescent="0.45">
      <c r="A4658" s="152">
        <v>4651</v>
      </c>
      <c r="B4658" s="160">
        <v>45945</v>
      </c>
      <c r="C4658" s="81" t="s">
        <v>66</v>
      </c>
      <c r="D4658" s="81" t="s">
        <v>6755</v>
      </c>
      <c r="E4658" s="154" t="s">
        <v>6302</v>
      </c>
      <c r="F4658" s="154" t="s">
        <v>6321</v>
      </c>
      <c r="G4658" s="83" t="s">
        <v>6304</v>
      </c>
      <c r="H4658" s="83" t="s">
        <v>6305</v>
      </c>
      <c r="I4658" s="83" t="s">
        <v>6619</v>
      </c>
      <c r="J4658" s="83" t="s">
        <v>6307</v>
      </c>
      <c r="K4658" s="83" t="s">
        <v>6308</v>
      </c>
      <c r="L4658" s="84" t="s">
        <v>6620</v>
      </c>
      <c r="M4658" s="84" t="s">
        <v>208</v>
      </c>
      <c r="N4658" s="83">
        <v>3</v>
      </c>
      <c r="O4658" s="83">
        <v>3</v>
      </c>
      <c r="P4658" s="83">
        <v>40</v>
      </c>
      <c r="Q4658" s="257">
        <v>360</v>
      </c>
      <c r="R4658" s="256" t="s">
        <v>5538</v>
      </c>
      <c r="S4658" s="84" t="s">
        <v>6309</v>
      </c>
      <c r="T4658" s="83" t="s">
        <v>6340</v>
      </c>
      <c r="U4658" s="155" t="s">
        <v>206</v>
      </c>
      <c r="V4658" s="234" t="s">
        <v>6310</v>
      </c>
      <c r="W4658" s="85" t="s">
        <v>558</v>
      </c>
      <c r="X4658" s="82" t="s">
        <v>5769</v>
      </c>
      <c r="Y4658" s="83">
        <v>0.5</v>
      </c>
      <c r="Z4658" s="83">
        <v>1</v>
      </c>
      <c r="AA4658" s="83">
        <v>15</v>
      </c>
      <c r="AB4658" s="256">
        <v>7.5</v>
      </c>
      <c r="AC4658" s="256" t="s">
        <v>5387</v>
      </c>
      <c r="AD4658" s="81" t="s">
        <v>6311</v>
      </c>
      <c r="AE4658" s="81" t="s">
        <v>190</v>
      </c>
      <c r="AF4658" s="81" t="s">
        <v>5772</v>
      </c>
      <c r="AG4658" s="83" t="s">
        <v>6503</v>
      </c>
    </row>
    <row r="4659" spans="1:33" ht="140" x14ac:dyDescent="0.45">
      <c r="A4659" s="152">
        <v>4652</v>
      </c>
      <c r="B4659" s="160">
        <v>45945</v>
      </c>
      <c r="C4659" s="83" t="s">
        <v>66</v>
      </c>
      <c r="D4659" s="81" t="s">
        <v>6756</v>
      </c>
      <c r="E4659" s="154" t="s">
        <v>6302</v>
      </c>
      <c r="F4659" s="154" t="s">
        <v>6321</v>
      </c>
      <c r="G4659" s="83" t="s">
        <v>6362</v>
      </c>
      <c r="H4659" s="83" t="s">
        <v>6363</v>
      </c>
      <c r="I4659" s="83" t="s">
        <v>6364</v>
      </c>
      <c r="J4659" s="83" t="s">
        <v>6365</v>
      </c>
      <c r="K4659" s="83" t="s">
        <v>6366</v>
      </c>
      <c r="L4659" s="84" t="s">
        <v>6515</v>
      </c>
      <c r="M4659" s="84" t="s">
        <v>208</v>
      </c>
      <c r="N4659" s="83">
        <v>3</v>
      </c>
      <c r="O4659" s="83">
        <v>6</v>
      </c>
      <c r="P4659" s="83">
        <v>7</v>
      </c>
      <c r="Q4659" s="257">
        <v>126</v>
      </c>
      <c r="R4659" s="256" t="s">
        <v>5526</v>
      </c>
      <c r="S4659" s="84" t="s">
        <v>6367</v>
      </c>
      <c r="T4659" s="83" t="s">
        <v>6340</v>
      </c>
      <c r="U4659" s="155" t="s">
        <v>206</v>
      </c>
      <c r="V4659" s="234" t="s">
        <v>6310</v>
      </c>
      <c r="W4659" s="85" t="s">
        <v>558</v>
      </c>
      <c r="X4659" s="82" t="s">
        <v>5769</v>
      </c>
      <c r="Y4659" s="83">
        <v>0.5</v>
      </c>
      <c r="Z4659" s="83">
        <v>2</v>
      </c>
      <c r="AA4659" s="83">
        <v>3</v>
      </c>
      <c r="AB4659" s="256">
        <v>3</v>
      </c>
      <c r="AC4659" s="256" t="s">
        <v>5387</v>
      </c>
      <c r="AD4659" s="81" t="s">
        <v>6368</v>
      </c>
      <c r="AE4659" s="81" t="s">
        <v>190</v>
      </c>
      <c r="AF4659" s="81" t="s">
        <v>5772</v>
      </c>
      <c r="AG4659" s="83" t="s">
        <v>6369</v>
      </c>
    </row>
    <row r="4660" spans="1:33" ht="140" x14ac:dyDescent="0.45">
      <c r="A4660" s="152">
        <v>4653</v>
      </c>
      <c r="B4660" s="160">
        <v>45945</v>
      </c>
      <c r="C4660" s="83" t="s">
        <v>66</v>
      </c>
      <c r="D4660" s="81" t="s">
        <v>6756</v>
      </c>
      <c r="E4660" s="154" t="s">
        <v>6302</v>
      </c>
      <c r="F4660" s="154" t="s">
        <v>6370</v>
      </c>
      <c r="G4660" s="83" t="s">
        <v>6362</v>
      </c>
      <c r="H4660" s="83" t="s">
        <v>6363</v>
      </c>
      <c r="I4660" s="83" t="s">
        <v>6371</v>
      </c>
      <c r="J4660" s="83" t="s">
        <v>6365</v>
      </c>
      <c r="K4660" s="83" t="s">
        <v>6366</v>
      </c>
      <c r="L4660" s="84" t="s">
        <v>6516</v>
      </c>
      <c r="M4660" s="84" t="s">
        <v>208</v>
      </c>
      <c r="N4660" s="83">
        <v>6</v>
      </c>
      <c r="O4660" s="83">
        <v>3</v>
      </c>
      <c r="P4660" s="83">
        <v>40</v>
      </c>
      <c r="Q4660" s="257">
        <v>720</v>
      </c>
      <c r="R4660" s="256" t="s">
        <v>6372</v>
      </c>
      <c r="S4660" s="84" t="s">
        <v>6367</v>
      </c>
      <c r="T4660" s="83" t="s">
        <v>6340</v>
      </c>
      <c r="U4660" s="155" t="s">
        <v>206</v>
      </c>
      <c r="V4660" s="234" t="s">
        <v>6310</v>
      </c>
      <c r="W4660" s="85" t="s">
        <v>558</v>
      </c>
      <c r="X4660" s="82" t="s">
        <v>5769</v>
      </c>
      <c r="Y4660" s="83">
        <v>1</v>
      </c>
      <c r="Z4660" s="83">
        <v>1</v>
      </c>
      <c r="AA4660" s="83">
        <v>15</v>
      </c>
      <c r="AB4660" s="256">
        <v>15</v>
      </c>
      <c r="AC4660" s="256" t="s">
        <v>5387</v>
      </c>
      <c r="AD4660" s="81" t="s">
        <v>6368</v>
      </c>
      <c r="AE4660" s="81" t="s">
        <v>190</v>
      </c>
      <c r="AF4660" s="81" t="s">
        <v>5772</v>
      </c>
      <c r="AG4660" s="83" t="s">
        <v>6369</v>
      </c>
    </row>
    <row r="4661" spans="1:33" ht="140" x14ac:dyDescent="0.45">
      <c r="A4661" s="152">
        <v>4654</v>
      </c>
      <c r="B4661" s="160">
        <v>45945</v>
      </c>
      <c r="C4661" s="83" t="s">
        <v>66</v>
      </c>
      <c r="D4661" s="81" t="s">
        <v>6757</v>
      </c>
      <c r="E4661" s="154" t="s">
        <v>6302</v>
      </c>
      <c r="F4661" s="154" t="s">
        <v>6373</v>
      </c>
      <c r="G4661" s="83" t="s">
        <v>6327</v>
      </c>
      <c r="H4661" s="83" t="s">
        <v>6328</v>
      </c>
      <c r="I4661" s="83" t="s">
        <v>6374</v>
      </c>
      <c r="J4661" s="83" t="s">
        <v>6330</v>
      </c>
      <c r="K4661" s="83" t="s">
        <v>6331</v>
      </c>
      <c r="L4661" s="84" t="s">
        <v>6517</v>
      </c>
      <c r="M4661" s="84" t="s">
        <v>208</v>
      </c>
      <c r="N4661" s="83">
        <v>3</v>
      </c>
      <c r="O4661" s="83">
        <v>3</v>
      </c>
      <c r="P4661" s="83">
        <v>15</v>
      </c>
      <c r="Q4661" s="257">
        <v>135</v>
      </c>
      <c r="R4661" s="256" t="s">
        <v>5526</v>
      </c>
      <c r="S4661" s="84" t="s">
        <v>6332</v>
      </c>
      <c r="T4661" s="83" t="s">
        <v>6340</v>
      </c>
      <c r="U4661" s="155" t="s">
        <v>206</v>
      </c>
      <c r="V4661" s="234" t="s">
        <v>6310</v>
      </c>
      <c r="W4661" s="85" t="s">
        <v>558</v>
      </c>
      <c r="X4661" s="82" t="s">
        <v>5769</v>
      </c>
      <c r="Y4661" s="83">
        <v>0.5</v>
      </c>
      <c r="Z4661" s="83">
        <v>1</v>
      </c>
      <c r="AA4661" s="83">
        <v>7</v>
      </c>
      <c r="AB4661" s="256">
        <v>3.5</v>
      </c>
      <c r="AC4661" s="256" t="s">
        <v>5387</v>
      </c>
      <c r="AD4661" s="81" t="s">
        <v>6333</v>
      </c>
      <c r="AE4661" s="81" t="s">
        <v>190</v>
      </c>
      <c r="AF4661" s="81" t="s">
        <v>5772</v>
      </c>
      <c r="AG4661" s="83" t="s">
        <v>6334</v>
      </c>
    </row>
    <row r="4662" spans="1:33" ht="157.5" x14ac:dyDescent="0.45">
      <c r="A4662" s="152">
        <v>4655</v>
      </c>
      <c r="B4662" s="160">
        <v>45945</v>
      </c>
      <c r="C4662" s="81" t="s">
        <v>66</v>
      </c>
      <c r="D4662" s="81" t="s">
        <v>6755</v>
      </c>
      <c r="E4662" s="154" t="s">
        <v>6302</v>
      </c>
      <c r="F4662" s="154" t="s">
        <v>6373</v>
      </c>
      <c r="G4662" s="83" t="s">
        <v>6304</v>
      </c>
      <c r="H4662" s="83" t="s">
        <v>6305</v>
      </c>
      <c r="I4662" s="83" t="s">
        <v>6375</v>
      </c>
      <c r="J4662" s="83" t="s">
        <v>6307</v>
      </c>
      <c r="K4662" s="83" t="s">
        <v>6308</v>
      </c>
      <c r="L4662" s="84" t="s">
        <v>6518</v>
      </c>
      <c r="M4662" s="84" t="s">
        <v>208</v>
      </c>
      <c r="N4662" s="83">
        <v>6</v>
      </c>
      <c r="O4662" s="83">
        <v>3</v>
      </c>
      <c r="P4662" s="83">
        <v>40</v>
      </c>
      <c r="Q4662" s="257">
        <v>720</v>
      </c>
      <c r="R4662" s="256" t="s">
        <v>6372</v>
      </c>
      <c r="S4662" s="84" t="s">
        <v>6309</v>
      </c>
      <c r="T4662" s="83" t="s">
        <v>6340</v>
      </c>
      <c r="U4662" s="155" t="s">
        <v>206</v>
      </c>
      <c r="V4662" s="234" t="s">
        <v>6310</v>
      </c>
      <c r="W4662" s="85" t="s">
        <v>558</v>
      </c>
      <c r="X4662" s="82" t="s">
        <v>5769</v>
      </c>
      <c r="Y4662" s="83">
        <v>1</v>
      </c>
      <c r="Z4662" s="83">
        <v>1</v>
      </c>
      <c r="AA4662" s="83">
        <v>15</v>
      </c>
      <c r="AB4662" s="256">
        <v>15</v>
      </c>
      <c r="AC4662" s="256" t="s">
        <v>5387</v>
      </c>
      <c r="AD4662" s="81" t="s">
        <v>6311</v>
      </c>
      <c r="AE4662" s="81" t="s">
        <v>190</v>
      </c>
      <c r="AF4662" s="81" t="s">
        <v>5772</v>
      </c>
      <c r="AG4662" s="83" t="s">
        <v>6503</v>
      </c>
    </row>
    <row r="4663" spans="1:33" ht="140" x14ac:dyDescent="0.45">
      <c r="A4663" s="152">
        <v>4656</v>
      </c>
      <c r="B4663" s="160">
        <v>45945</v>
      </c>
      <c r="C4663" s="83" t="s">
        <v>66</v>
      </c>
      <c r="D4663" s="81" t="s">
        <v>6756</v>
      </c>
      <c r="E4663" s="154" t="s">
        <v>6302</v>
      </c>
      <c r="F4663" s="154" t="s">
        <v>6373</v>
      </c>
      <c r="G4663" s="83" t="s">
        <v>6362</v>
      </c>
      <c r="H4663" s="83" t="s">
        <v>6363</v>
      </c>
      <c r="I4663" s="83" t="s">
        <v>6376</v>
      </c>
      <c r="J4663" s="83" t="s">
        <v>6365</v>
      </c>
      <c r="K4663" s="83" t="s">
        <v>6366</v>
      </c>
      <c r="L4663" s="84" t="s">
        <v>6519</v>
      </c>
      <c r="M4663" s="84" t="s">
        <v>208</v>
      </c>
      <c r="N4663" s="83">
        <v>3</v>
      </c>
      <c r="O4663" s="83">
        <v>3</v>
      </c>
      <c r="P4663" s="83">
        <v>7</v>
      </c>
      <c r="Q4663" s="257">
        <v>63</v>
      </c>
      <c r="R4663" s="256" t="s">
        <v>5516</v>
      </c>
      <c r="S4663" s="84" t="s">
        <v>6367</v>
      </c>
      <c r="T4663" s="83" t="s">
        <v>6340</v>
      </c>
      <c r="U4663" s="155" t="s">
        <v>206</v>
      </c>
      <c r="V4663" s="234" t="s">
        <v>6310</v>
      </c>
      <c r="W4663" s="85" t="s">
        <v>558</v>
      </c>
      <c r="X4663" s="82" t="s">
        <v>5769</v>
      </c>
      <c r="Y4663" s="83">
        <v>0.5</v>
      </c>
      <c r="Z4663" s="83">
        <v>1</v>
      </c>
      <c r="AA4663" s="83">
        <v>3</v>
      </c>
      <c r="AB4663" s="256">
        <v>1.5</v>
      </c>
      <c r="AC4663" s="256" t="s">
        <v>5387</v>
      </c>
      <c r="AD4663" s="81" t="s">
        <v>6368</v>
      </c>
      <c r="AE4663" s="81" t="s">
        <v>190</v>
      </c>
      <c r="AF4663" s="81" t="s">
        <v>5772</v>
      </c>
      <c r="AG4663" s="83" t="s">
        <v>6369</v>
      </c>
    </row>
    <row r="4664" spans="1:33" ht="140" x14ac:dyDescent="0.45">
      <c r="A4664" s="152">
        <v>4657</v>
      </c>
      <c r="B4664" s="160">
        <v>45945</v>
      </c>
      <c r="C4664" s="83" t="s">
        <v>66</v>
      </c>
      <c r="D4664" s="81" t="s">
        <v>6757</v>
      </c>
      <c r="E4664" s="154" t="s">
        <v>6302</v>
      </c>
      <c r="F4664" s="154" t="s">
        <v>6373</v>
      </c>
      <c r="G4664" s="83" t="s">
        <v>6377</v>
      </c>
      <c r="H4664" s="83" t="s">
        <v>6378</v>
      </c>
      <c r="I4664" s="83" t="s">
        <v>6379</v>
      </c>
      <c r="J4664" s="83" t="s">
        <v>6380</v>
      </c>
      <c r="K4664" s="83" t="s">
        <v>6331</v>
      </c>
      <c r="L4664" s="84" t="s">
        <v>6520</v>
      </c>
      <c r="M4664" s="84" t="s">
        <v>208</v>
      </c>
      <c r="N4664" s="83">
        <v>3</v>
      </c>
      <c r="O4664" s="83">
        <v>3</v>
      </c>
      <c r="P4664" s="83">
        <v>7</v>
      </c>
      <c r="Q4664" s="257">
        <v>63</v>
      </c>
      <c r="R4664" s="256" t="s">
        <v>5516</v>
      </c>
      <c r="S4664" s="84" t="s">
        <v>6354</v>
      </c>
      <c r="T4664" s="83" t="s">
        <v>6340</v>
      </c>
      <c r="U4664" s="155" t="s">
        <v>206</v>
      </c>
      <c r="V4664" s="234" t="s">
        <v>6310</v>
      </c>
      <c r="W4664" s="85" t="s">
        <v>558</v>
      </c>
      <c r="X4664" s="82" t="s">
        <v>5769</v>
      </c>
      <c r="Y4664" s="83">
        <v>0.5</v>
      </c>
      <c r="Z4664" s="83">
        <v>1</v>
      </c>
      <c r="AA4664" s="83">
        <v>3</v>
      </c>
      <c r="AB4664" s="256">
        <v>1.5</v>
      </c>
      <c r="AC4664" s="256" t="s">
        <v>5387</v>
      </c>
      <c r="AD4664" s="81" t="s">
        <v>6355</v>
      </c>
      <c r="AE4664" s="81" t="s">
        <v>190</v>
      </c>
      <c r="AF4664" s="81" t="s">
        <v>5772</v>
      </c>
      <c r="AG4664" s="83" t="s">
        <v>4866</v>
      </c>
    </row>
    <row r="4665" spans="1:33" ht="140" x14ac:dyDescent="0.45">
      <c r="A4665" s="152">
        <v>4658</v>
      </c>
      <c r="B4665" s="160">
        <v>45945</v>
      </c>
      <c r="C4665" s="81" t="s">
        <v>66</v>
      </c>
      <c r="D4665" s="81" t="s">
        <v>6757</v>
      </c>
      <c r="E4665" s="154" t="s">
        <v>6302</v>
      </c>
      <c r="F4665" s="154" t="s">
        <v>6381</v>
      </c>
      <c r="G4665" s="83" t="s">
        <v>6382</v>
      </c>
      <c r="H4665" s="83" t="s">
        <v>6383</v>
      </c>
      <c r="I4665" s="83" t="s">
        <v>6384</v>
      </c>
      <c r="J4665" s="83" t="s">
        <v>6385</v>
      </c>
      <c r="K4665" s="83" t="s">
        <v>6331</v>
      </c>
      <c r="L4665" s="84" t="s">
        <v>6521</v>
      </c>
      <c r="M4665" s="84" t="s">
        <v>208</v>
      </c>
      <c r="N4665" s="83">
        <v>3</v>
      </c>
      <c r="O4665" s="83">
        <v>2</v>
      </c>
      <c r="P4665" s="83">
        <v>15</v>
      </c>
      <c r="Q4665" s="257">
        <v>90</v>
      </c>
      <c r="R4665" s="256" t="s">
        <v>5526</v>
      </c>
      <c r="S4665" s="84" t="s">
        <v>6621</v>
      </c>
      <c r="T4665" s="83" t="s">
        <v>6340</v>
      </c>
      <c r="U4665" s="155" t="s">
        <v>206</v>
      </c>
      <c r="V4665" s="234" t="s">
        <v>6310</v>
      </c>
      <c r="W4665" s="85" t="s">
        <v>558</v>
      </c>
      <c r="X4665" s="82" t="s">
        <v>5769</v>
      </c>
      <c r="Y4665" s="83">
        <v>1</v>
      </c>
      <c r="Z4665" s="83">
        <v>1</v>
      </c>
      <c r="AA4665" s="83">
        <v>7</v>
      </c>
      <c r="AB4665" s="256">
        <v>7</v>
      </c>
      <c r="AC4665" s="256" t="s">
        <v>5387</v>
      </c>
      <c r="AD4665" s="81" t="s">
        <v>6386</v>
      </c>
      <c r="AE4665" s="81" t="s">
        <v>190</v>
      </c>
      <c r="AF4665" s="81" t="s">
        <v>5772</v>
      </c>
      <c r="AG4665" s="83" t="s">
        <v>6387</v>
      </c>
    </row>
    <row r="4666" spans="1:33" ht="140" x14ac:dyDescent="0.45">
      <c r="A4666" s="152">
        <v>4659</v>
      </c>
      <c r="B4666" s="160">
        <v>45945</v>
      </c>
      <c r="C4666" s="83" t="s">
        <v>66</v>
      </c>
      <c r="D4666" s="81" t="s">
        <v>6757</v>
      </c>
      <c r="E4666" s="154" t="s">
        <v>6302</v>
      </c>
      <c r="F4666" s="154" t="s">
        <v>6381</v>
      </c>
      <c r="G4666" s="83" t="s">
        <v>6327</v>
      </c>
      <c r="H4666" s="83" t="s">
        <v>6328</v>
      </c>
      <c r="I4666" s="83" t="s">
        <v>6388</v>
      </c>
      <c r="J4666" s="83" t="s">
        <v>6330</v>
      </c>
      <c r="K4666" s="83" t="s">
        <v>6331</v>
      </c>
      <c r="L4666" s="84" t="s">
        <v>6522</v>
      </c>
      <c r="M4666" s="84" t="s">
        <v>208</v>
      </c>
      <c r="N4666" s="83">
        <v>6</v>
      </c>
      <c r="O4666" s="83">
        <v>3</v>
      </c>
      <c r="P4666" s="83">
        <v>40</v>
      </c>
      <c r="Q4666" s="257">
        <v>720</v>
      </c>
      <c r="R4666" s="256" t="s">
        <v>6372</v>
      </c>
      <c r="S4666" s="84" t="s">
        <v>6332</v>
      </c>
      <c r="T4666" s="83" t="s">
        <v>6340</v>
      </c>
      <c r="U4666" s="155" t="s">
        <v>206</v>
      </c>
      <c r="V4666" s="234" t="s">
        <v>6310</v>
      </c>
      <c r="W4666" s="85" t="s">
        <v>558</v>
      </c>
      <c r="X4666" s="82" t="s">
        <v>5769</v>
      </c>
      <c r="Y4666" s="83">
        <v>1</v>
      </c>
      <c r="Z4666" s="83">
        <v>1</v>
      </c>
      <c r="AA4666" s="83">
        <v>15</v>
      </c>
      <c r="AB4666" s="256">
        <v>15</v>
      </c>
      <c r="AC4666" s="256" t="s">
        <v>5387</v>
      </c>
      <c r="AD4666" s="81" t="s">
        <v>6333</v>
      </c>
      <c r="AE4666" s="81" t="s">
        <v>190</v>
      </c>
      <c r="AF4666" s="81" t="s">
        <v>5772</v>
      </c>
      <c r="AG4666" s="83" t="s">
        <v>6334</v>
      </c>
    </row>
    <row r="4667" spans="1:33" ht="175" x14ac:dyDescent="0.45">
      <c r="A4667" s="152">
        <v>4660</v>
      </c>
      <c r="B4667" s="160">
        <v>45945</v>
      </c>
      <c r="C4667" s="81" t="s">
        <v>66</v>
      </c>
      <c r="D4667" s="81" t="s">
        <v>6755</v>
      </c>
      <c r="E4667" s="154" t="s">
        <v>6302</v>
      </c>
      <c r="F4667" s="154" t="s">
        <v>6381</v>
      </c>
      <c r="G4667" s="83" t="s">
        <v>6304</v>
      </c>
      <c r="H4667" s="83" t="s">
        <v>6305</v>
      </c>
      <c r="I4667" s="83" t="s">
        <v>6389</v>
      </c>
      <c r="J4667" s="83" t="s">
        <v>6307</v>
      </c>
      <c r="K4667" s="83" t="s">
        <v>6308</v>
      </c>
      <c r="L4667" s="84" t="s">
        <v>6523</v>
      </c>
      <c r="M4667" s="84" t="s">
        <v>208</v>
      </c>
      <c r="N4667" s="83">
        <v>3</v>
      </c>
      <c r="O4667" s="83">
        <v>3</v>
      </c>
      <c r="P4667" s="83">
        <v>40</v>
      </c>
      <c r="Q4667" s="257">
        <v>360</v>
      </c>
      <c r="R4667" s="256" t="s">
        <v>5538</v>
      </c>
      <c r="S4667" s="84" t="s">
        <v>6309</v>
      </c>
      <c r="T4667" s="83" t="s">
        <v>6340</v>
      </c>
      <c r="U4667" s="155" t="s">
        <v>206</v>
      </c>
      <c r="V4667" s="234" t="s">
        <v>6310</v>
      </c>
      <c r="W4667" s="85" t="s">
        <v>558</v>
      </c>
      <c r="X4667" s="82" t="s">
        <v>5769</v>
      </c>
      <c r="Y4667" s="83">
        <v>0.5</v>
      </c>
      <c r="Z4667" s="83">
        <v>1</v>
      </c>
      <c r="AA4667" s="83">
        <v>15</v>
      </c>
      <c r="AB4667" s="256">
        <v>7.5</v>
      </c>
      <c r="AC4667" s="256" t="s">
        <v>5387</v>
      </c>
      <c r="AD4667" s="81" t="s">
        <v>6311</v>
      </c>
      <c r="AE4667" s="81" t="s">
        <v>190</v>
      </c>
      <c r="AF4667" s="81" t="s">
        <v>5772</v>
      </c>
      <c r="AG4667" s="83" t="s">
        <v>6503</v>
      </c>
    </row>
    <row r="4668" spans="1:33" ht="140" x14ac:dyDescent="0.45">
      <c r="A4668" s="152">
        <v>4661</v>
      </c>
      <c r="B4668" s="160">
        <v>45945</v>
      </c>
      <c r="C4668" s="83" t="s">
        <v>66</v>
      </c>
      <c r="D4668" s="81" t="s">
        <v>6756</v>
      </c>
      <c r="E4668" s="154" t="s">
        <v>6302</v>
      </c>
      <c r="F4668" s="154" t="s">
        <v>6381</v>
      </c>
      <c r="G4668" s="83" t="s">
        <v>6362</v>
      </c>
      <c r="H4668" s="83" t="s">
        <v>6363</v>
      </c>
      <c r="I4668" s="83" t="s">
        <v>6390</v>
      </c>
      <c r="J4668" s="83" t="s">
        <v>6365</v>
      </c>
      <c r="K4668" s="83" t="s">
        <v>6366</v>
      </c>
      <c r="L4668" s="84" t="s">
        <v>6524</v>
      </c>
      <c r="M4668" s="84" t="s">
        <v>208</v>
      </c>
      <c r="N4668" s="83">
        <v>3</v>
      </c>
      <c r="O4668" s="83">
        <v>6</v>
      </c>
      <c r="P4668" s="83">
        <v>7</v>
      </c>
      <c r="Q4668" s="257">
        <v>126</v>
      </c>
      <c r="R4668" s="256" t="s">
        <v>5526</v>
      </c>
      <c r="S4668" s="84" t="s">
        <v>6367</v>
      </c>
      <c r="T4668" s="83" t="s">
        <v>6340</v>
      </c>
      <c r="U4668" s="155" t="s">
        <v>206</v>
      </c>
      <c r="V4668" s="234" t="s">
        <v>6310</v>
      </c>
      <c r="W4668" s="85" t="s">
        <v>558</v>
      </c>
      <c r="X4668" s="82" t="s">
        <v>5769</v>
      </c>
      <c r="Y4668" s="83">
        <v>0.5</v>
      </c>
      <c r="Z4668" s="83">
        <v>2</v>
      </c>
      <c r="AA4668" s="83">
        <v>3</v>
      </c>
      <c r="AB4668" s="256">
        <v>3</v>
      </c>
      <c r="AC4668" s="256" t="s">
        <v>5387</v>
      </c>
      <c r="AD4668" s="81" t="s">
        <v>6368</v>
      </c>
      <c r="AE4668" s="81" t="s">
        <v>190</v>
      </c>
      <c r="AF4668" s="81" t="s">
        <v>5772</v>
      </c>
      <c r="AG4668" s="83" t="s">
        <v>6369</v>
      </c>
    </row>
    <row r="4669" spans="1:33" ht="140" x14ac:dyDescent="0.45">
      <c r="A4669" s="152">
        <v>4662</v>
      </c>
      <c r="B4669" s="160">
        <v>45945</v>
      </c>
      <c r="C4669" s="83" t="s">
        <v>66</v>
      </c>
      <c r="D4669" s="81" t="s">
        <v>6756</v>
      </c>
      <c r="E4669" s="154" t="s">
        <v>6302</v>
      </c>
      <c r="F4669" s="154" t="s">
        <v>6381</v>
      </c>
      <c r="G4669" s="83" t="s">
        <v>6362</v>
      </c>
      <c r="H4669" s="83" t="s">
        <v>6363</v>
      </c>
      <c r="I4669" s="83" t="s">
        <v>6391</v>
      </c>
      <c r="J4669" s="83" t="s">
        <v>6365</v>
      </c>
      <c r="K4669" s="83" t="s">
        <v>6366</v>
      </c>
      <c r="L4669" s="84" t="s">
        <v>6525</v>
      </c>
      <c r="M4669" s="84" t="s">
        <v>208</v>
      </c>
      <c r="N4669" s="83">
        <v>3</v>
      </c>
      <c r="O4669" s="83">
        <v>3</v>
      </c>
      <c r="P4669" s="83">
        <v>15</v>
      </c>
      <c r="Q4669" s="257">
        <v>135</v>
      </c>
      <c r="R4669" s="256" t="s">
        <v>5526</v>
      </c>
      <c r="S4669" s="84" t="s">
        <v>6367</v>
      </c>
      <c r="T4669" s="83" t="s">
        <v>6340</v>
      </c>
      <c r="U4669" s="155" t="s">
        <v>206</v>
      </c>
      <c r="V4669" s="234" t="s">
        <v>6310</v>
      </c>
      <c r="W4669" s="85" t="s">
        <v>558</v>
      </c>
      <c r="X4669" s="82" t="s">
        <v>5769</v>
      </c>
      <c r="Y4669" s="83">
        <v>0.5</v>
      </c>
      <c r="Z4669" s="83">
        <v>1</v>
      </c>
      <c r="AA4669" s="83">
        <v>7</v>
      </c>
      <c r="AB4669" s="256">
        <v>3.5</v>
      </c>
      <c r="AC4669" s="256" t="s">
        <v>5387</v>
      </c>
      <c r="AD4669" s="81" t="s">
        <v>6368</v>
      </c>
      <c r="AE4669" s="81" t="s">
        <v>190</v>
      </c>
      <c r="AF4669" s="81" t="s">
        <v>5772</v>
      </c>
      <c r="AG4669" s="83" t="s">
        <v>6369</v>
      </c>
    </row>
    <row r="4670" spans="1:33" ht="157.5" x14ac:dyDescent="0.45">
      <c r="A4670" s="152">
        <v>4663</v>
      </c>
      <c r="B4670" s="160">
        <v>45945</v>
      </c>
      <c r="C4670" s="81" t="s">
        <v>72</v>
      </c>
      <c r="D4670" s="81" t="s">
        <v>158</v>
      </c>
      <c r="E4670" s="154" t="s">
        <v>6302</v>
      </c>
      <c r="F4670" s="154" t="s">
        <v>6392</v>
      </c>
      <c r="G4670" s="83" t="s">
        <v>6335</v>
      </c>
      <c r="H4670" s="83" t="s">
        <v>6336</v>
      </c>
      <c r="I4670" s="83" t="s">
        <v>6393</v>
      </c>
      <c r="J4670" s="83" t="s">
        <v>6338</v>
      </c>
      <c r="K4670" s="83" t="s">
        <v>6339</v>
      </c>
      <c r="L4670" s="84" t="s">
        <v>6526</v>
      </c>
      <c r="M4670" s="84" t="s">
        <v>208</v>
      </c>
      <c r="N4670" s="83">
        <v>3</v>
      </c>
      <c r="O4670" s="83">
        <v>6</v>
      </c>
      <c r="P4670" s="83">
        <v>7</v>
      </c>
      <c r="Q4670" s="257">
        <v>126</v>
      </c>
      <c r="R4670" s="256" t="s">
        <v>5526</v>
      </c>
      <c r="S4670" s="84" t="s">
        <v>6325</v>
      </c>
      <c r="T4670" s="83" t="s">
        <v>6340</v>
      </c>
      <c r="U4670" s="155" t="s">
        <v>206</v>
      </c>
      <c r="V4670" s="234" t="s">
        <v>6310</v>
      </c>
      <c r="W4670" s="85" t="s">
        <v>558</v>
      </c>
      <c r="X4670" s="82" t="s">
        <v>5769</v>
      </c>
      <c r="Y4670" s="83">
        <v>0.5</v>
      </c>
      <c r="Z4670" s="83">
        <v>2</v>
      </c>
      <c r="AA4670" s="83">
        <v>3</v>
      </c>
      <c r="AB4670" s="256">
        <v>3</v>
      </c>
      <c r="AC4670" s="256" t="s">
        <v>5387</v>
      </c>
      <c r="AD4670" s="81" t="s">
        <v>6326</v>
      </c>
      <c r="AE4670" s="81" t="s">
        <v>190</v>
      </c>
      <c r="AF4670" s="81" t="s">
        <v>5772</v>
      </c>
      <c r="AG4670" s="83" t="s">
        <v>339</v>
      </c>
    </row>
    <row r="4671" spans="1:33" ht="140" x14ac:dyDescent="0.45">
      <c r="A4671" s="152">
        <v>4664</v>
      </c>
      <c r="B4671" s="160">
        <v>45945</v>
      </c>
      <c r="C4671" s="83" t="s">
        <v>66</v>
      </c>
      <c r="D4671" s="81" t="s">
        <v>6757</v>
      </c>
      <c r="E4671" s="154" t="s">
        <v>6302</v>
      </c>
      <c r="F4671" s="154" t="s">
        <v>6392</v>
      </c>
      <c r="G4671" s="83" t="s">
        <v>6314</v>
      </c>
      <c r="H4671" s="83" t="s">
        <v>6315</v>
      </c>
      <c r="I4671" s="83" t="s">
        <v>6394</v>
      </c>
      <c r="J4671" s="83" t="s">
        <v>6317</v>
      </c>
      <c r="K4671" s="83" t="s">
        <v>6318</v>
      </c>
      <c r="L4671" s="84" t="s">
        <v>6527</v>
      </c>
      <c r="M4671" s="84" t="s">
        <v>208</v>
      </c>
      <c r="N4671" s="83">
        <v>6</v>
      </c>
      <c r="O4671" s="83">
        <v>6</v>
      </c>
      <c r="P4671" s="83">
        <v>7</v>
      </c>
      <c r="Q4671" s="257">
        <v>252</v>
      </c>
      <c r="R4671" s="256" t="s">
        <v>5538</v>
      </c>
      <c r="S4671" s="84" t="s">
        <v>6325</v>
      </c>
      <c r="T4671" s="83" t="s">
        <v>6340</v>
      </c>
      <c r="U4671" s="155" t="s">
        <v>206</v>
      </c>
      <c r="V4671" s="234" t="s">
        <v>6310</v>
      </c>
      <c r="W4671" s="85" t="s">
        <v>558</v>
      </c>
      <c r="X4671" s="82" t="s">
        <v>5769</v>
      </c>
      <c r="Y4671" s="83">
        <v>1</v>
      </c>
      <c r="Z4671" s="83">
        <v>2</v>
      </c>
      <c r="AA4671" s="83">
        <v>3</v>
      </c>
      <c r="AB4671" s="256">
        <v>6</v>
      </c>
      <c r="AC4671" s="256" t="s">
        <v>5387</v>
      </c>
      <c r="AD4671" s="81" t="s">
        <v>6326</v>
      </c>
      <c r="AE4671" s="81" t="s">
        <v>190</v>
      </c>
      <c r="AF4671" s="81" t="s">
        <v>5772</v>
      </c>
      <c r="AG4671" s="83" t="s">
        <v>1058</v>
      </c>
    </row>
    <row r="4672" spans="1:33" ht="140" x14ac:dyDescent="0.45">
      <c r="A4672" s="152">
        <v>4665</v>
      </c>
      <c r="B4672" s="160">
        <v>45945</v>
      </c>
      <c r="C4672" s="83" t="s">
        <v>66</v>
      </c>
      <c r="D4672" s="81" t="s">
        <v>6757</v>
      </c>
      <c r="E4672" s="154" t="s">
        <v>6302</v>
      </c>
      <c r="F4672" s="154" t="s">
        <v>6392</v>
      </c>
      <c r="G4672" s="83" t="s">
        <v>6349</v>
      </c>
      <c r="H4672" s="83" t="s">
        <v>6350</v>
      </c>
      <c r="I4672" s="83" t="s">
        <v>6395</v>
      </c>
      <c r="J4672" s="83" t="s">
        <v>6352</v>
      </c>
      <c r="K4672" s="83" t="s">
        <v>6353</v>
      </c>
      <c r="L4672" s="84" t="s">
        <v>6528</v>
      </c>
      <c r="M4672" s="84" t="s">
        <v>208</v>
      </c>
      <c r="N4672" s="83">
        <v>3</v>
      </c>
      <c r="O4672" s="83">
        <v>3</v>
      </c>
      <c r="P4672" s="83">
        <v>7</v>
      </c>
      <c r="Q4672" s="257">
        <v>63</v>
      </c>
      <c r="R4672" s="256" t="s">
        <v>5516</v>
      </c>
      <c r="S4672" s="84" t="s">
        <v>6354</v>
      </c>
      <c r="T4672" s="83" t="s">
        <v>6340</v>
      </c>
      <c r="U4672" s="155" t="s">
        <v>206</v>
      </c>
      <c r="V4672" s="234" t="s">
        <v>6310</v>
      </c>
      <c r="W4672" s="85" t="s">
        <v>558</v>
      </c>
      <c r="X4672" s="82" t="s">
        <v>5769</v>
      </c>
      <c r="Y4672" s="83">
        <v>0.5</v>
      </c>
      <c r="Z4672" s="83">
        <v>1</v>
      </c>
      <c r="AA4672" s="83">
        <v>3</v>
      </c>
      <c r="AB4672" s="256">
        <v>1.5</v>
      </c>
      <c r="AC4672" s="256" t="s">
        <v>5387</v>
      </c>
      <c r="AD4672" s="81" t="s">
        <v>6355</v>
      </c>
      <c r="AE4672" s="81" t="s">
        <v>190</v>
      </c>
      <c r="AF4672" s="81" t="s">
        <v>5772</v>
      </c>
      <c r="AG4672" s="83" t="s">
        <v>1170</v>
      </c>
    </row>
    <row r="4673" spans="1:33" ht="140" x14ac:dyDescent="0.45">
      <c r="A4673" s="152">
        <v>4666</v>
      </c>
      <c r="B4673" s="160">
        <v>45945</v>
      </c>
      <c r="C4673" s="83" t="s">
        <v>66</v>
      </c>
      <c r="D4673" s="81" t="s">
        <v>6757</v>
      </c>
      <c r="E4673" s="154" t="s">
        <v>6302</v>
      </c>
      <c r="F4673" s="154" t="s">
        <v>6392</v>
      </c>
      <c r="G4673" s="83" t="s">
        <v>6327</v>
      </c>
      <c r="H4673" s="83" t="s">
        <v>6328</v>
      </c>
      <c r="I4673" s="83" t="s">
        <v>6396</v>
      </c>
      <c r="J4673" s="83" t="s">
        <v>6330</v>
      </c>
      <c r="K4673" s="83" t="s">
        <v>6331</v>
      </c>
      <c r="L4673" s="84" t="s">
        <v>6529</v>
      </c>
      <c r="M4673" s="84" t="s">
        <v>208</v>
      </c>
      <c r="N4673" s="83">
        <v>3</v>
      </c>
      <c r="O4673" s="83">
        <v>6</v>
      </c>
      <c r="P4673" s="83">
        <v>7</v>
      </c>
      <c r="Q4673" s="257">
        <v>126</v>
      </c>
      <c r="R4673" s="256" t="s">
        <v>5526</v>
      </c>
      <c r="S4673" s="84" t="s">
        <v>6325</v>
      </c>
      <c r="T4673" s="83" t="s">
        <v>6340</v>
      </c>
      <c r="U4673" s="155" t="s">
        <v>206</v>
      </c>
      <c r="V4673" s="234" t="s">
        <v>6310</v>
      </c>
      <c r="W4673" s="85" t="s">
        <v>558</v>
      </c>
      <c r="X4673" s="82" t="s">
        <v>5769</v>
      </c>
      <c r="Y4673" s="83">
        <v>0.5</v>
      </c>
      <c r="Z4673" s="83">
        <v>2</v>
      </c>
      <c r="AA4673" s="83">
        <v>3</v>
      </c>
      <c r="AB4673" s="256">
        <v>3</v>
      </c>
      <c r="AC4673" s="256" t="s">
        <v>5387</v>
      </c>
      <c r="AD4673" s="81" t="s">
        <v>6326</v>
      </c>
      <c r="AE4673" s="81" t="s">
        <v>190</v>
      </c>
      <c r="AF4673" s="81" t="s">
        <v>5772</v>
      </c>
      <c r="AG4673" s="83" t="s">
        <v>6334</v>
      </c>
    </row>
    <row r="4674" spans="1:33" ht="140" x14ac:dyDescent="0.45">
      <c r="A4674" s="152">
        <v>4667</v>
      </c>
      <c r="B4674" s="160">
        <v>45945</v>
      </c>
      <c r="C4674" s="83" t="s">
        <v>66</v>
      </c>
      <c r="D4674" s="81" t="s">
        <v>6757</v>
      </c>
      <c r="E4674" s="154" t="s">
        <v>6302</v>
      </c>
      <c r="F4674" s="154" t="s">
        <v>6392</v>
      </c>
      <c r="G4674" s="83" t="s">
        <v>6377</v>
      </c>
      <c r="H4674" s="83" t="s">
        <v>6378</v>
      </c>
      <c r="I4674" s="83" t="s">
        <v>6397</v>
      </c>
      <c r="J4674" s="83" t="s">
        <v>6380</v>
      </c>
      <c r="K4674" s="83" t="s">
        <v>6331</v>
      </c>
      <c r="L4674" s="84" t="s">
        <v>6530</v>
      </c>
      <c r="M4674" s="84" t="s">
        <v>208</v>
      </c>
      <c r="N4674" s="83">
        <v>3</v>
      </c>
      <c r="O4674" s="83">
        <v>3</v>
      </c>
      <c r="P4674" s="83">
        <v>7</v>
      </c>
      <c r="Q4674" s="257">
        <v>63</v>
      </c>
      <c r="R4674" s="256" t="s">
        <v>5516</v>
      </c>
      <c r="S4674" s="84" t="s">
        <v>6354</v>
      </c>
      <c r="T4674" s="83" t="s">
        <v>6340</v>
      </c>
      <c r="U4674" s="155" t="s">
        <v>206</v>
      </c>
      <c r="V4674" s="234" t="s">
        <v>6310</v>
      </c>
      <c r="W4674" s="85" t="s">
        <v>558</v>
      </c>
      <c r="X4674" s="82" t="s">
        <v>5769</v>
      </c>
      <c r="Y4674" s="83">
        <v>0.5</v>
      </c>
      <c r="Z4674" s="83">
        <v>1</v>
      </c>
      <c r="AA4674" s="83">
        <v>3</v>
      </c>
      <c r="AB4674" s="256">
        <v>1.5</v>
      </c>
      <c r="AC4674" s="256" t="s">
        <v>5387</v>
      </c>
      <c r="AD4674" s="81" t="s">
        <v>6355</v>
      </c>
      <c r="AE4674" s="81" t="s">
        <v>190</v>
      </c>
      <c r="AF4674" s="81" t="s">
        <v>5772</v>
      </c>
      <c r="AG4674" s="83" t="s">
        <v>4866</v>
      </c>
    </row>
    <row r="4675" spans="1:33" ht="140" x14ac:dyDescent="0.45">
      <c r="A4675" s="152">
        <v>4668</v>
      </c>
      <c r="B4675" s="160">
        <v>45945</v>
      </c>
      <c r="C4675" s="81" t="s">
        <v>66</v>
      </c>
      <c r="D4675" s="81" t="s">
        <v>6757</v>
      </c>
      <c r="E4675" s="154" t="s">
        <v>6302</v>
      </c>
      <c r="F4675" s="154" t="s">
        <v>6398</v>
      </c>
      <c r="G4675" s="83" t="s">
        <v>6382</v>
      </c>
      <c r="H4675" s="83" t="s">
        <v>6383</v>
      </c>
      <c r="I4675" s="83" t="s">
        <v>6622</v>
      </c>
      <c r="J4675" s="83" t="s">
        <v>6385</v>
      </c>
      <c r="K4675" s="83" t="s">
        <v>6331</v>
      </c>
      <c r="L4675" s="84" t="s">
        <v>6623</v>
      </c>
      <c r="M4675" s="84" t="s">
        <v>208</v>
      </c>
      <c r="N4675" s="83">
        <v>3</v>
      </c>
      <c r="O4675" s="83">
        <v>2</v>
      </c>
      <c r="P4675" s="83">
        <v>15</v>
      </c>
      <c r="Q4675" s="257">
        <v>90</v>
      </c>
      <c r="R4675" s="256" t="s">
        <v>5526</v>
      </c>
      <c r="S4675" s="84" t="s">
        <v>6621</v>
      </c>
      <c r="T4675" s="83" t="s">
        <v>6340</v>
      </c>
      <c r="U4675" s="155" t="s">
        <v>206</v>
      </c>
      <c r="V4675" s="234" t="s">
        <v>6310</v>
      </c>
      <c r="W4675" s="85" t="s">
        <v>558</v>
      </c>
      <c r="X4675" s="82" t="s">
        <v>5769</v>
      </c>
      <c r="Y4675" s="83">
        <v>1</v>
      </c>
      <c r="Z4675" s="83">
        <v>1</v>
      </c>
      <c r="AA4675" s="83">
        <v>7</v>
      </c>
      <c r="AB4675" s="256">
        <v>7</v>
      </c>
      <c r="AC4675" s="256" t="s">
        <v>5387</v>
      </c>
      <c r="AD4675" s="81" t="s">
        <v>6386</v>
      </c>
      <c r="AE4675" s="81" t="s">
        <v>190</v>
      </c>
      <c r="AF4675" s="81" t="s">
        <v>5772</v>
      </c>
      <c r="AG4675" s="83" t="s">
        <v>6387</v>
      </c>
    </row>
    <row r="4676" spans="1:33" ht="140" x14ac:dyDescent="0.45">
      <c r="A4676" s="152">
        <v>4669</v>
      </c>
      <c r="B4676" s="160">
        <v>45945</v>
      </c>
      <c r="C4676" s="83" t="s">
        <v>66</v>
      </c>
      <c r="D4676" s="81" t="s">
        <v>6757</v>
      </c>
      <c r="E4676" s="154" t="s">
        <v>6302</v>
      </c>
      <c r="F4676" s="154" t="s">
        <v>6398</v>
      </c>
      <c r="G4676" s="83" t="s">
        <v>6377</v>
      </c>
      <c r="H4676" s="83" t="s">
        <v>6378</v>
      </c>
      <c r="I4676" s="83" t="s">
        <v>6399</v>
      </c>
      <c r="J4676" s="83" t="s">
        <v>6380</v>
      </c>
      <c r="K4676" s="83" t="s">
        <v>6331</v>
      </c>
      <c r="L4676" s="84" t="s">
        <v>6531</v>
      </c>
      <c r="M4676" s="84" t="s">
        <v>208</v>
      </c>
      <c r="N4676" s="83">
        <v>3</v>
      </c>
      <c r="O4676" s="83">
        <v>3</v>
      </c>
      <c r="P4676" s="83">
        <v>7</v>
      </c>
      <c r="Q4676" s="257">
        <v>63</v>
      </c>
      <c r="R4676" s="256" t="s">
        <v>5516</v>
      </c>
      <c r="S4676" s="84" t="s">
        <v>6354</v>
      </c>
      <c r="T4676" s="83" t="s">
        <v>6340</v>
      </c>
      <c r="U4676" s="155" t="s">
        <v>206</v>
      </c>
      <c r="V4676" s="234" t="s">
        <v>6310</v>
      </c>
      <c r="W4676" s="85" t="s">
        <v>558</v>
      </c>
      <c r="X4676" s="82" t="s">
        <v>5769</v>
      </c>
      <c r="Y4676" s="83">
        <v>0.5</v>
      </c>
      <c r="Z4676" s="83">
        <v>1</v>
      </c>
      <c r="AA4676" s="83">
        <v>3</v>
      </c>
      <c r="AB4676" s="256">
        <v>1.5</v>
      </c>
      <c r="AC4676" s="256" t="s">
        <v>5387</v>
      </c>
      <c r="AD4676" s="81" t="s">
        <v>6355</v>
      </c>
      <c r="AE4676" s="81" t="s">
        <v>190</v>
      </c>
      <c r="AF4676" s="81" t="s">
        <v>5772</v>
      </c>
      <c r="AG4676" s="83" t="s">
        <v>4866</v>
      </c>
    </row>
    <row r="4677" spans="1:33" ht="140" x14ac:dyDescent="0.45">
      <c r="A4677" s="152">
        <v>4670</v>
      </c>
      <c r="B4677" s="160">
        <v>45945</v>
      </c>
      <c r="C4677" s="83" t="s">
        <v>66</v>
      </c>
      <c r="D4677" s="81" t="s">
        <v>6757</v>
      </c>
      <c r="E4677" s="154" t="s">
        <v>6302</v>
      </c>
      <c r="F4677" s="154" t="s">
        <v>6398</v>
      </c>
      <c r="G4677" s="83" t="s">
        <v>6327</v>
      </c>
      <c r="H4677" s="83" t="s">
        <v>6328</v>
      </c>
      <c r="I4677" s="83" t="s">
        <v>6400</v>
      </c>
      <c r="J4677" s="83" t="s">
        <v>6330</v>
      </c>
      <c r="K4677" s="83" t="s">
        <v>6331</v>
      </c>
      <c r="L4677" s="84" t="s">
        <v>6532</v>
      </c>
      <c r="M4677" s="84" t="s">
        <v>208</v>
      </c>
      <c r="N4677" s="83">
        <v>3</v>
      </c>
      <c r="O4677" s="83">
        <v>3</v>
      </c>
      <c r="P4677" s="83">
        <v>7</v>
      </c>
      <c r="Q4677" s="257">
        <v>63</v>
      </c>
      <c r="R4677" s="256" t="s">
        <v>5516</v>
      </c>
      <c r="S4677" s="84" t="s">
        <v>6332</v>
      </c>
      <c r="T4677" s="83" t="s">
        <v>6340</v>
      </c>
      <c r="U4677" s="155" t="s">
        <v>206</v>
      </c>
      <c r="V4677" s="234" t="s">
        <v>6310</v>
      </c>
      <c r="W4677" s="85" t="s">
        <v>558</v>
      </c>
      <c r="X4677" s="82" t="s">
        <v>5769</v>
      </c>
      <c r="Y4677" s="83">
        <v>0.5</v>
      </c>
      <c r="Z4677" s="83">
        <v>1</v>
      </c>
      <c r="AA4677" s="83">
        <v>3</v>
      </c>
      <c r="AB4677" s="256">
        <v>1.5</v>
      </c>
      <c r="AC4677" s="256" t="s">
        <v>5387</v>
      </c>
      <c r="AD4677" s="81" t="s">
        <v>6333</v>
      </c>
      <c r="AE4677" s="81" t="s">
        <v>190</v>
      </c>
      <c r="AF4677" s="81" t="s">
        <v>5772</v>
      </c>
      <c r="AG4677" s="83" t="s">
        <v>6334</v>
      </c>
    </row>
    <row r="4678" spans="1:33" ht="140" x14ac:dyDescent="0.45">
      <c r="A4678" s="152">
        <v>4671</v>
      </c>
      <c r="B4678" s="160">
        <v>45945</v>
      </c>
      <c r="C4678" s="83" t="s">
        <v>66</v>
      </c>
      <c r="D4678" s="81" t="s">
        <v>6757</v>
      </c>
      <c r="E4678" s="154" t="s">
        <v>6302</v>
      </c>
      <c r="F4678" s="154" t="s">
        <v>6398</v>
      </c>
      <c r="G4678" s="83" t="s">
        <v>6314</v>
      </c>
      <c r="H4678" s="83" t="s">
        <v>6315</v>
      </c>
      <c r="I4678" s="83" t="s">
        <v>6401</v>
      </c>
      <c r="J4678" s="83" t="s">
        <v>6317</v>
      </c>
      <c r="K4678" s="83" t="s">
        <v>6318</v>
      </c>
      <c r="L4678" s="84" t="s">
        <v>6533</v>
      </c>
      <c r="M4678" s="84" t="s">
        <v>208</v>
      </c>
      <c r="N4678" s="83">
        <v>6</v>
      </c>
      <c r="O4678" s="83">
        <v>6</v>
      </c>
      <c r="P4678" s="83">
        <v>7</v>
      </c>
      <c r="Q4678" s="257">
        <v>252</v>
      </c>
      <c r="R4678" s="256" t="s">
        <v>5538</v>
      </c>
      <c r="S4678" s="84" t="s">
        <v>6319</v>
      </c>
      <c r="T4678" s="83" t="s">
        <v>6340</v>
      </c>
      <c r="U4678" s="155" t="s">
        <v>206</v>
      </c>
      <c r="V4678" s="234" t="s">
        <v>6310</v>
      </c>
      <c r="W4678" s="85" t="s">
        <v>558</v>
      </c>
      <c r="X4678" s="82" t="s">
        <v>5769</v>
      </c>
      <c r="Y4678" s="83">
        <v>1</v>
      </c>
      <c r="Z4678" s="83">
        <v>2</v>
      </c>
      <c r="AA4678" s="83">
        <v>3</v>
      </c>
      <c r="AB4678" s="256">
        <v>6</v>
      </c>
      <c r="AC4678" s="256" t="s">
        <v>5387</v>
      </c>
      <c r="AD4678" s="81" t="s">
        <v>6320</v>
      </c>
      <c r="AE4678" s="81" t="s">
        <v>190</v>
      </c>
      <c r="AF4678" s="81" t="s">
        <v>5772</v>
      </c>
      <c r="AG4678" s="83" t="s">
        <v>1058</v>
      </c>
    </row>
    <row r="4679" spans="1:33" ht="157.5" x14ac:dyDescent="0.45">
      <c r="A4679" s="152">
        <v>4672</v>
      </c>
      <c r="B4679" s="160">
        <v>45945</v>
      </c>
      <c r="C4679" s="81" t="s">
        <v>66</v>
      </c>
      <c r="D4679" s="81" t="s">
        <v>6755</v>
      </c>
      <c r="E4679" s="154" t="s">
        <v>6302</v>
      </c>
      <c r="F4679" s="154" t="s">
        <v>6398</v>
      </c>
      <c r="G4679" s="83" t="s">
        <v>6304</v>
      </c>
      <c r="H4679" s="83" t="s">
        <v>6305</v>
      </c>
      <c r="I4679" s="83" t="s">
        <v>6375</v>
      </c>
      <c r="J4679" s="83" t="s">
        <v>6307</v>
      </c>
      <c r="K4679" s="83" t="s">
        <v>6308</v>
      </c>
      <c r="L4679" s="84" t="s">
        <v>6534</v>
      </c>
      <c r="M4679" s="84" t="s">
        <v>208</v>
      </c>
      <c r="N4679" s="83">
        <v>6</v>
      </c>
      <c r="O4679" s="83">
        <v>3</v>
      </c>
      <c r="P4679" s="83">
        <v>40</v>
      </c>
      <c r="Q4679" s="257">
        <v>720</v>
      </c>
      <c r="R4679" s="256" t="s">
        <v>6372</v>
      </c>
      <c r="S4679" s="84" t="s">
        <v>6309</v>
      </c>
      <c r="T4679" s="83" t="s">
        <v>6340</v>
      </c>
      <c r="U4679" s="155" t="s">
        <v>206</v>
      </c>
      <c r="V4679" s="234" t="s">
        <v>6310</v>
      </c>
      <c r="W4679" s="85" t="s">
        <v>558</v>
      </c>
      <c r="X4679" s="82" t="s">
        <v>5769</v>
      </c>
      <c r="Y4679" s="83">
        <v>1</v>
      </c>
      <c r="Z4679" s="83">
        <v>1</v>
      </c>
      <c r="AA4679" s="83">
        <v>15</v>
      </c>
      <c r="AB4679" s="256">
        <v>15</v>
      </c>
      <c r="AC4679" s="256" t="s">
        <v>5387</v>
      </c>
      <c r="AD4679" s="81" t="s">
        <v>6311</v>
      </c>
      <c r="AE4679" s="81" t="s">
        <v>190</v>
      </c>
      <c r="AF4679" s="81" t="s">
        <v>5772</v>
      </c>
      <c r="AG4679" s="83" t="s">
        <v>6503</v>
      </c>
    </row>
    <row r="4680" spans="1:33" ht="140" x14ac:dyDescent="0.45">
      <c r="A4680" s="152">
        <v>4673</v>
      </c>
      <c r="B4680" s="160">
        <v>45945</v>
      </c>
      <c r="C4680" s="83" t="s">
        <v>66</v>
      </c>
      <c r="D4680" s="81" t="s">
        <v>6757</v>
      </c>
      <c r="E4680" s="154" t="s">
        <v>6302</v>
      </c>
      <c r="F4680" s="154" t="s">
        <v>6402</v>
      </c>
      <c r="G4680" s="83" t="s">
        <v>6327</v>
      </c>
      <c r="H4680" s="83" t="s">
        <v>6328</v>
      </c>
      <c r="I4680" s="83" t="s">
        <v>6403</v>
      </c>
      <c r="J4680" s="83" t="s">
        <v>6330</v>
      </c>
      <c r="K4680" s="83" t="s">
        <v>6331</v>
      </c>
      <c r="L4680" s="84" t="s">
        <v>6535</v>
      </c>
      <c r="M4680" s="84" t="s">
        <v>208</v>
      </c>
      <c r="N4680" s="83">
        <v>3</v>
      </c>
      <c r="O4680" s="83">
        <v>3</v>
      </c>
      <c r="P4680" s="83">
        <v>15</v>
      </c>
      <c r="Q4680" s="257">
        <v>135</v>
      </c>
      <c r="R4680" s="256" t="s">
        <v>5526</v>
      </c>
      <c r="S4680" s="84" t="s">
        <v>6332</v>
      </c>
      <c r="T4680" s="83" t="s">
        <v>6340</v>
      </c>
      <c r="U4680" s="155" t="s">
        <v>206</v>
      </c>
      <c r="V4680" s="234" t="s">
        <v>6310</v>
      </c>
      <c r="W4680" s="85" t="s">
        <v>558</v>
      </c>
      <c r="X4680" s="82" t="s">
        <v>5769</v>
      </c>
      <c r="Y4680" s="83">
        <v>0.5</v>
      </c>
      <c r="Z4680" s="83">
        <v>1</v>
      </c>
      <c r="AA4680" s="83">
        <v>7</v>
      </c>
      <c r="AB4680" s="256">
        <v>3.5</v>
      </c>
      <c r="AC4680" s="256" t="s">
        <v>5387</v>
      </c>
      <c r="AD4680" s="81" t="s">
        <v>6333</v>
      </c>
      <c r="AE4680" s="81" t="s">
        <v>190</v>
      </c>
      <c r="AF4680" s="81" t="s">
        <v>5772</v>
      </c>
      <c r="AG4680" s="83" t="s">
        <v>6334</v>
      </c>
    </row>
    <row r="4681" spans="1:33" ht="140" x14ac:dyDescent="0.45">
      <c r="A4681" s="152">
        <v>4674</v>
      </c>
      <c r="B4681" s="160">
        <v>45945</v>
      </c>
      <c r="C4681" s="83" t="s">
        <v>66</v>
      </c>
      <c r="D4681" s="81" t="s">
        <v>6757</v>
      </c>
      <c r="E4681" s="154" t="s">
        <v>6302</v>
      </c>
      <c r="F4681" s="154" t="s">
        <v>6402</v>
      </c>
      <c r="G4681" s="83" t="s">
        <v>6349</v>
      </c>
      <c r="H4681" s="83" t="s">
        <v>6350</v>
      </c>
      <c r="I4681" s="83" t="s">
        <v>6404</v>
      </c>
      <c r="J4681" s="83" t="s">
        <v>6352</v>
      </c>
      <c r="K4681" s="83" t="s">
        <v>6353</v>
      </c>
      <c r="L4681" s="84" t="s">
        <v>6536</v>
      </c>
      <c r="M4681" s="84" t="s">
        <v>208</v>
      </c>
      <c r="N4681" s="83">
        <v>3</v>
      </c>
      <c r="O4681" s="83">
        <v>3</v>
      </c>
      <c r="P4681" s="83">
        <v>7</v>
      </c>
      <c r="Q4681" s="257">
        <v>63</v>
      </c>
      <c r="R4681" s="256" t="s">
        <v>5516</v>
      </c>
      <c r="S4681" s="84" t="s">
        <v>6354</v>
      </c>
      <c r="T4681" s="83" t="s">
        <v>6340</v>
      </c>
      <c r="U4681" s="155" t="s">
        <v>206</v>
      </c>
      <c r="V4681" s="234" t="s">
        <v>6310</v>
      </c>
      <c r="W4681" s="85" t="s">
        <v>558</v>
      </c>
      <c r="X4681" s="82" t="s">
        <v>5769</v>
      </c>
      <c r="Y4681" s="83">
        <v>0.5</v>
      </c>
      <c r="Z4681" s="83">
        <v>1</v>
      </c>
      <c r="AA4681" s="83">
        <v>3</v>
      </c>
      <c r="AB4681" s="256">
        <v>1.5</v>
      </c>
      <c r="AC4681" s="256" t="s">
        <v>5387</v>
      </c>
      <c r="AD4681" s="81" t="s">
        <v>6355</v>
      </c>
      <c r="AE4681" s="81" t="s">
        <v>190</v>
      </c>
      <c r="AF4681" s="81" t="s">
        <v>5772</v>
      </c>
      <c r="AG4681" s="83" t="s">
        <v>1170</v>
      </c>
    </row>
    <row r="4682" spans="1:33" ht="157.5" x14ac:dyDescent="0.45">
      <c r="A4682" s="152">
        <v>4675</v>
      </c>
      <c r="B4682" s="160">
        <v>45945</v>
      </c>
      <c r="C4682" s="81" t="s">
        <v>72</v>
      </c>
      <c r="D4682" s="81" t="s">
        <v>158</v>
      </c>
      <c r="E4682" s="154" t="s">
        <v>6302</v>
      </c>
      <c r="F4682" s="154" t="s">
        <v>6402</v>
      </c>
      <c r="G4682" s="83" t="s">
        <v>6335</v>
      </c>
      <c r="H4682" s="83" t="s">
        <v>6336</v>
      </c>
      <c r="I4682" s="83" t="s">
        <v>6405</v>
      </c>
      <c r="J4682" s="83" t="s">
        <v>6338</v>
      </c>
      <c r="K4682" s="83" t="s">
        <v>6339</v>
      </c>
      <c r="L4682" s="84" t="s">
        <v>6537</v>
      </c>
      <c r="M4682" s="84" t="s">
        <v>208</v>
      </c>
      <c r="N4682" s="83">
        <v>3</v>
      </c>
      <c r="O4682" s="83">
        <v>6</v>
      </c>
      <c r="P4682" s="83">
        <v>7</v>
      </c>
      <c r="Q4682" s="257">
        <v>126</v>
      </c>
      <c r="R4682" s="256" t="s">
        <v>5526</v>
      </c>
      <c r="S4682" s="84" t="s">
        <v>6325</v>
      </c>
      <c r="T4682" s="83" t="s">
        <v>6340</v>
      </c>
      <c r="U4682" s="155" t="s">
        <v>206</v>
      </c>
      <c r="V4682" s="234" t="s">
        <v>6310</v>
      </c>
      <c r="W4682" s="85" t="s">
        <v>558</v>
      </c>
      <c r="X4682" s="82" t="s">
        <v>5769</v>
      </c>
      <c r="Y4682" s="83">
        <v>0.5</v>
      </c>
      <c r="Z4682" s="83">
        <v>2</v>
      </c>
      <c r="AA4682" s="83">
        <v>3</v>
      </c>
      <c r="AB4682" s="256">
        <v>3</v>
      </c>
      <c r="AC4682" s="256" t="s">
        <v>5387</v>
      </c>
      <c r="AD4682" s="81" t="s">
        <v>6326</v>
      </c>
      <c r="AE4682" s="81" t="s">
        <v>190</v>
      </c>
      <c r="AF4682" s="81" t="s">
        <v>5772</v>
      </c>
      <c r="AG4682" s="83" t="s">
        <v>339</v>
      </c>
    </row>
    <row r="4683" spans="1:33" ht="140" x14ac:dyDescent="0.45">
      <c r="A4683" s="152">
        <v>4676</v>
      </c>
      <c r="B4683" s="160">
        <v>45945</v>
      </c>
      <c r="C4683" s="83" t="s">
        <v>72</v>
      </c>
      <c r="D4683" s="81" t="s">
        <v>130</v>
      </c>
      <c r="E4683" s="154" t="s">
        <v>6302</v>
      </c>
      <c r="F4683" s="154" t="s">
        <v>6406</v>
      </c>
      <c r="G4683" s="83" t="s">
        <v>6341</v>
      </c>
      <c r="H4683" s="83" t="s">
        <v>6342</v>
      </c>
      <c r="I4683" s="83" t="s">
        <v>6407</v>
      </c>
      <c r="J4683" s="83" t="s">
        <v>6344</v>
      </c>
      <c r="K4683" s="83" t="s">
        <v>6345</v>
      </c>
      <c r="L4683" s="84" t="s">
        <v>6538</v>
      </c>
      <c r="M4683" s="84" t="s">
        <v>208</v>
      </c>
      <c r="N4683" s="83">
        <v>6</v>
      </c>
      <c r="O4683" s="83">
        <v>3</v>
      </c>
      <c r="P4683" s="83">
        <v>40</v>
      </c>
      <c r="Q4683" s="257">
        <v>720</v>
      </c>
      <c r="R4683" s="256" t="s">
        <v>6372</v>
      </c>
      <c r="S4683" s="84" t="s">
        <v>6346</v>
      </c>
      <c r="T4683" s="83" t="s">
        <v>6340</v>
      </c>
      <c r="U4683" s="155" t="s">
        <v>206</v>
      </c>
      <c r="V4683" s="234" t="s">
        <v>6310</v>
      </c>
      <c r="W4683" s="85" t="s">
        <v>558</v>
      </c>
      <c r="X4683" s="82" t="s">
        <v>5769</v>
      </c>
      <c r="Y4683" s="83">
        <v>1</v>
      </c>
      <c r="Z4683" s="83">
        <v>1</v>
      </c>
      <c r="AA4683" s="83">
        <v>15</v>
      </c>
      <c r="AB4683" s="256">
        <v>15</v>
      </c>
      <c r="AC4683" s="256" t="s">
        <v>5387</v>
      </c>
      <c r="AD4683" s="81" t="s">
        <v>6347</v>
      </c>
      <c r="AE4683" s="81" t="s">
        <v>190</v>
      </c>
      <c r="AF4683" s="81" t="s">
        <v>5772</v>
      </c>
      <c r="AG4683" s="83" t="s">
        <v>6348</v>
      </c>
    </row>
    <row r="4684" spans="1:33" ht="140" x14ac:dyDescent="0.45">
      <c r="A4684" s="152">
        <v>4677</v>
      </c>
      <c r="B4684" s="160">
        <v>45945</v>
      </c>
      <c r="C4684" s="83" t="s">
        <v>66</v>
      </c>
      <c r="D4684" s="81" t="s">
        <v>6757</v>
      </c>
      <c r="E4684" s="154" t="s">
        <v>6302</v>
      </c>
      <c r="F4684" s="154" t="s">
        <v>6406</v>
      </c>
      <c r="G4684" s="83" t="s">
        <v>6314</v>
      </c>
      <c r="H4684" s="83" t="s">
        <v>6315</v>
      </c>
      <c r="I4684" s="83" t="s">
        <v>6408</v>
      </c>
      <c r="J4684" s="83" t="s">
        <v>6317</v>
      </c>
      <c r="K4684" s="83" t="s">
        <v>6318</v>
      </c>
      <c r="L4684" s="84" t="s">
        <v>6539</v>
      </c>
      <c r="M4684" s="84" t="s">
        <v>208</v>
      </c>
      <c r="N4684" s="83">
        <v>6</v>
      </c>
      <c r="O4684" s="83">
        <v>6</v>
      </c>
      <c r="P4684" s="83">
        <v>7</v>
      </c>
      <c r="Q4684" s="257">
        <v>252</v>
      </c>
      <c r="R4684" s="256" t="s">
        <v>5538</v>
      </c>
      <c r="S4684" s="84" t="s">
        <v>6319</v>
      </c>
      <c r="T4684" s="83" t="s">
        <v>6340</v>
      </c>
      <c r="U4684" s="155" t="s">
        <v>206</v>
      </c>
      <c r="V4684" s="234" t="s">
        <v>6310</v>
      </c>
      <c r="W4684" s="85" t="s">
        <v>558</v>
      </c>
      <c r="X4684" s="82" t="s">
        <v>5769</v>
      </c>
      <c r="Y4684" s="83">
        <v>1</v>
      </c>
      <c r="Z4684" s="83">
        <v>2</v>
      </c>
      <c r="AA4684" s="83">
        <v>3</v>
      </c>
      <c r="AB4684" s="256">
        <v>6</v>
      </c>
      <c r="AC4684" s="256" t="s">
        <v>5387</v>
      </c>
      <c r="AD4684" s="81" t="s">
        <v>6320</v>
      </c>
      <c r="AE4684" s="81" t="s">
        <v>190</v>
      </c>
      <c r="AF4684" s="81" t="s">
        <v>5772</v>
      </c>
      <c r="AG4684" s="83" t="s">
        <v>1058</v>
      </c>
    </row>
    <row r="4685" spans="1:33" ht="140" x14ac:dyDescent="0.45">
      <c r="A4685" s="152">
        <v>4678</v>
      </c>
      <c r="B4685" s="160">
        <v>45945</v>
      </c>
      <c r="C4685" s="83" t="s">
        <v>66</v>
      </c>
      <c r="D4685" s="81" t="s">
        <v>6757</v>
      </c>
      <c r="E4685" s="154" t="s">
        <v>6302</v>
      </c>
      <c r="F4685" s="154" t="s">
        <v>6406</v>
      </c>
      <c r="G4685" s="83" t="s">
        <v>6349</v>
      </c>
      <c r="H4685" s="83" t="s">
        <v>6350</v>
      </c>
      <c r="I4685" s="83" t="s">
        <v>6409</v>
      </c>
      <c r="J4685" s="83" t="s">
        <v>6352</v>
      </c>
      <c r="K4685" s="83" t="s">
        <v>6353</v>
      </c>
      <c r="L4685" s="84" t="s">
        <v>6540</v>
      </c>
      <c r="M4685" s="84" t="s">
        <v>208</v>
      </c>
      <c r="N4685" s="83">
        <v>3</v>
      </c>
      <c r="O4685" s="83">
        <v>3</v>
      </c>
      <c r="P4685" s="83">
        <v>7</v>
      </c>
      <c r="Q4685" s="257">
        <v>63</v>
      </c>
      <c r="R4685" s="256" t="s">
        <v>5516</v>
      </c>
      <c r="S4685" s="84" t="s">
        <v>6354</v>
      </c>
      <c r="T4685" s="83" t="s">
        <v>6340</v>
      </c>
      <c r="U4685" s="155" t="s">
        <v>206</v>
      </c>
      <c r="V4685" s="234" t="s">
        <v>6310</v>
      </c>
      <c r="W4685" s="85" t="s">
        <v>558</v>
      </c>
      <c r="X4685" s="82" t="s">
        <v>5769</v>
      </c>
      <c r="Y4685" s="83">
        <v>0.5</v>
      </c>
      <c r="Z4685" s="83">
        <v>1</v>
      </c>
      <c r="AA4685" s="83">
        <v>3</v>
      </c>
      <c r="AB4685" s="256">
        <v>1.5</v>
      </c>
      <c r="AC4685" s="256" t="s">
        <v>5387</v>
      </c>
      <c r="AD4685" s="81" t="s">
        <v>6355</v>
      </c>
      <c r="AE4685" s="81" t="s">
        <v>190</v>
      </c>
      <c r="AF4685" s="81" t="s">
        <v>5772</v>
      </c>
      <c r="AG4685" s="83" t="s">
        <v>1170</v>
      </c>
    </row>
    <row r="4686" spans="1:33" ht="157.5" x14ac:dyDescent="0.45">
      <c r="A4686" s="152">
        <v>4679</v>
      </c>
      <c r="B4686" s="160">
        <v>45945</v>
      </c>
      <c r="C4686" s="81" t="s">
        <v>72</v>
      </c>
      <c r="D4686" s="81" t="s">
        <v>158</v>
      </c>
      <c r="E4686" s="154" t="s">
        <v>6302</v>
      </c>
      <c r="F4686" s="154" t="s">
        <v>6406</v>
      </c>
      <c r="G4686" s="83" t="s">
        <v>6335</v>
      </c>
      <c r="H4686" s="83" t="s">
        <v>6336</v>
      </c>
      <c r="I4686" s="83" t="s">
        <v>6410</v>
      </c>
      <c r="J4686" s="83" t="s">
        <v>6338</v>
      </c>
      <c r="K4686" s="83" t="s">
        <v>6339</v>
      </c>
      <c r="L4686" s="84" t="s">
        <v>6541</v>
      </c>
      <c r="M4686" s="84" t="s">
        <v>208</v>
      </c>
      <c r="N4686" s="83">
        <v>3</v>
      </c>
      <c r="O4686" s="83">
        <v>6</v>
      </c>
      <c r="P4686" s="83">
        <v>7</v>
      </c>
      <c r="Q4686" s="257">
        <v>126</v>
      </c>
      <c r="R4686" s="256" t="s">
        <v>5526</v>
      </c>
      <c r="S4686" s="84" t="s">
        <v>6325</v>
      </c>
      <c r="T4686" s="83" t="s">
        <v>6340</v>
      </c>
      <c r="U4686" s="155" t="s">
        <v>206</v>
      </c>
      <c r="V4686" s="234" t="s">
        <v>6310</v>
      </c>
      <c r="W4686" s="85" t="s">
        <v>558</v>
      </c>
      <c r="X4686" s="82" t="s">
        <v>5769</v>
      </c>
      <c r="Y4686" s="83">
        <v>0.5</v>
      </c>
      <c r="Z4686" s="83">
        <v>2</v>
      </c>
      <c r="AA4686" s="83">
        <v>3</v>
      </c>
      <c r="AB4686" s="256">
        <v>3</v>
      </c>
      <c r="AC4686" s="256" t="s">
        <v>5387</v>
      </c>
      <c r="AD4686" s="81" t="s">
        <v>6326</v>
      </c>
      <c r="AE4686" s="81" t="s">
        <v>190</v>
      </c>
      <c r="AF4686" s="81" t="s">
        <v>5772</v>
      </c>
      <c r="AG4686" s="83" t="s">
        <v>339</v>
      </c>
    </row>
    <row r="4687" spans="1:33" ht="157.5" x14ac:dyDescent="0.45">
      <c r="A4687" s="152">
        <v>4680</v>
      </c>
      <c r="B4687" s="160">
        <v>45945</v>
      </c>
      <c r="C4687" s="83" t="s">
        <v>66</v>
      </c>
      <c r="D4687" s="81" t="s">
        <v>6757</v>
      </c>
      <c r="E4687" s="154" t="s">
        <v>6302</v>
      </c>
      <c r="F4687" s="154" t="s">
        <v>6411</v>
      </c>
      <c r="G4687" s="83" t="s">
        <v>6314</v>
      </c>
      <c r="H4687" s="83" t="s">
        <v>6315</v>
      </c>
      <c r="I4687" s="83" t="s">
        <v>6412</v>
      </c>
      <c r="J4687" s="83" t="s">
        <v>6317</v>
      </c>
      <c r="K4687" s="83" t="s">
        <v>6318</v>
      </c>
      <c r="L4687" s="84" t="s">
        <v>6542</v>
      </c>
      <c r="M4687" s="84" t="s">
        <v>208</v>
      </c>
      <c r="N4687" s="83">
        <v>6</v>
      </c>
      <c r="O4687" s="83">
        <v>6</v>
      </c>
      <c r="P4687" s="83">
        <v>7</v>
      </c>
      <c r="Q4687" s="257">
        <v>252</v>
      </c>
      <c r="R4687" s="256" t="s">
        <v>5538</v>
      </c>
      <c r="S4687" s="84" t="s">
        <v>6325</v>
      </c>
      <c r="T4687" s="83" t="s">
        <v>6340</v>
      </c>
      <c r="U4687" s="155" t="s">
        <v>206</v>
      </c>
      <c r="V4687" s="234" t="s">
        <v>6310</v>
      </c>
      <c r="W4687" s="85" t="s">
        <v>558</v>
      </c>
      <c r="X4687" s="82" t="s">
        <v>5769</v>
      </c>
      <c r="Y4687" s="83">
        <v>1</v>
      </c>
      <c r="Z4687" s="83">
        <v>2</v>
      </c>
      <c r="AA4687" s="83">
        <v>3</v>
      </c>
      <c r="AB4687" s="256">
        <v>6</v>
      </c>
      <c r="AC4687" s="256" t="s">
        <v>5387</v>
      </c>
      <c r="AD4687" s="81" t="s">
        <v>6326</v>
      </c>
      <c r="AE4687" s="81" t="s">
        <v>190</v>
      </c>
      <c r="AF4687" s="81" t="s">
        <v>5772</v>
      </c>
      <c r="AG4687" s="83" t="s">
        <v>1058</v>
      </c>
    </row>
    <row r="4688" spans="1:33" ht="157.5" x14ac:dyDescent="0.45">
      <c r="A4688" s="152">
        <v>4681</v>
      </c>
      <c r="B4688" s="160">
        <v>45945</v>
      </c>
      <c r="C4688" s="81" t="s">
        <v>66</v>
      </c>
      <c r="D4688" s="81" t="s">
        <v>6755</v>
      </c>
      <c r="E4688" s="154" t="s">
        <v>6302</v>
      </c>
      <c r="F4688" s="154" t="s">
        <v>6411</v>
      </c>
      <c r="G4688" s="83" t="s">
        <v>6304</v>
      </c>
      <c r="H4688" s="83" t="s">
        <v>6305</v>
      </c>
      <c r="I4688" s="83" t="s">
        <v>6375</v>
      </c>
      <c r="J4688" s="83" t="s">
        <v>6307</v>
      </c>
      <c r="K4688" s="83" t="s">
        <v>6308</v>
      </c>
      <c r="L4688" s="84" t="s">
        <v>6534</v>
      </c>
      <c r="M4688" s="84" t="s">
        <v>208</v>
      </c>
      <c r="N4688" s="83">
        <v>6</v>
      </c>
      <c r="O4688" s="83">
        <v>3</v>
      </c>
      <c r="P4688" s="83">
        <v>40</v>
      </c>
      <c r="Q4688" s="257">
        <v>720</v>
      </c>
      <c r="R4688" s="256" t="s">
        <v>6372</v>
      </c>
      <c r="S4688" s="84" t="s">
        <v>6309</v>
      </c>
      <c r="T4688" s="83" t="s">
        <v>6340</v>
      </c>
      <c r="U4688" s="155" t="s">
        <v>206</v>
      </c>
      <c r="V4688" s="234" t="s">
        <v>6310</v>
      </c>
      <c r="W4688" s="85" t="s">
        <v>558</v>
      </c>
      <c r="X4688" s="82" t="s">
        <v>5769</v>
      </c>
      <c r="Y4688" s="83">
        <v>1</v>
      </c>
      <c r="Z4688" s="83">
        <v>1</v>
      </c>
      <c r="AA4688" s="83">
        <v>15</v>
      </c>
      <c r="AB4688" s="256">
        <v>15</v>
      </c>
      <c r="AC4688" s="256" t="s">
        <v>5387</v>
      </c>
      <c r="AD4688" s="81" t="s">
        <v>6311</v>
      </c>
      <c r="AE4688" s="81" t="s">
        <v>190</v>
      </c>
      <c r="AF4688" s="81" t="s">
        <v>5772</v>
      </c>
      <c r="AG4688" s="83" t="s">
        <v>6503</v>
      </c>
    </row>
    <row r="4689" spans="1:33" ht="140" x14ac:dyDescent="0.45">
      <c r="A4689" s="152">
        <v>4682</v>
      </c>
      <c r="B4689" s="160">
        <v>45945</v>
      </c>
      <c r="C4689" s="83" t="s">
        <v>66</v>
      </c>
      <c r="D4689" s="81" t="s">
        <v>6757</v>
      </c>
      <c r="E4689" s="154" t="s">
        <v>6302</v>
      </c>
      <c r="F4689" s="154" t="s">
        <v>6413</v>
      </c>
      <c r="G4689" s="83" t="s">
        <v>6314</v>
      </c>
      <c r="H4689" s="83" t="s">
        <v>6315</v>
      </c>
      <c r="I4689" s="83" t="s">
        <v>6414</v>
      </c>
      <c r="J4689" s="83" t="s">
        <v>6317</v>
      </c>
      <c r="K4689" s="83" t="s">
        <v>6318</v>
      </c>
      <c r="L4689" s="84" t="s">
        <v>6543</v>
      </c>
      <c r="M4689" s="84" t="s">
        <v>208</v>
      </c>
      <c r="N4689" s="83">
        <v>6</v>
      </c>
      <c r="O4689" s="83">
        <v>6</v>
      </c>
      <c r="P4689" s="83">
        <v>7</v>
      </c>
      <c r="Q4689" s="257">
        <v>252</v>
      </c>
      <c r="R4689" s="256" t="s">
        <v>5538</v>
      </c>
      <c r="S4689" s="84" t="s">
        <v>6319</v>
      </c>
      <c r="T4689" s="83" t="s">
        <v>6340</v>
      </c>
      <c r="U4689" s="155" t="s">
        <v>206</v>
      </c>
      <c r="V4689" s="234" t="s">
        <v>6310</v>
      </c>
      <c r="W4689" s="85" t="s">
        <v>558</v>
      </c>
      <c r="X4689" s="82" t="s">
        <v>5769</v>
      </c>
      <c r="Y4689" s="83">
        <v>1</v>
      </c>
      <c r="Z4689" s="83">
        <v>2</v>
      </c>
      <c r="AA4689" s="83">
        <v>3</v>
      </c>
      <c r="AB4689" s="256">
        <v>6</v>
      </c>
      <c r="AC4689" s="256" t="s">
        <v>5387</v>
      </c>
      <c r="AD4689" s="81" t="s">
        <v>6320</v>
      </c>
      <c r="AE4689" s="81" t="s">
        <v>190</v>
      </c>
      <c r="AF4689" s="81" t="s">
        <v>5772</v>
      </c>
      <c r="AG4689" s="83" t="s">
        <v>1058</v>
      </c>
    </row>
    <row r="4690" spans="1:33" ht="140" x14ac:dyDescent="0.45">
      <c r="A4690" s="152">
        <v>4683</v>
      </c>
      <c r="B4690" s="160">
        <v>45945</v>
      </c>
      <c r="C4690" s="83" t="s">
        <v>66</v>
      </c>
      <c r="D4690" s="81" t="s">
        <v>6757</v>
      </c>
      <c r="E4690" s="154" t="s">
        <v>6302</v>
      </c>
      <c r="F4690" s="154" t="s">
        <v>6413</v>
      </c>
      <c r="G4690" s="83" t="s">
        <v>6327</v>
      </c>
      <c r="H4690" s="83" t="s">
        <v>6328</v>
      </c>
      <c r="I4690" s="83" t="s">
        <v>6400</v>
      </c>
      <c r="J4690" s="83" t="s">
        <v>6330</v>
      </c>
      <c r="K4690" s="83" t="s">
        <v>6331</v>
      </c>
      <c r="L4690" s="84" t="s">
        <v>6532</v>
      </c>
      <c r="M4690" s="84" t="s">
        <v>208</v>
      </c>
      <c r="N4690" s="83">
        <v>3</v>
      </c>
      <c r="O4690" s="83">
        <v>3</v>
      </c>
      <c r="P4690" s="83">
        <v>7</v>
      </c>
      <c r="Q4690" s="257">
        <v>63</v>
      </c>
      <c r="R4690" s="256" t="s">
        <v>5516</v>
      </c>
      <c r="S4690" s="84" t="s">
        <v>6332</v>
      </c>
      <c r="T4690" s="83" t="s">
        <v>6340</v>
      </c>
      <c r="U4690" s="155" t="s">
        <v>206</v>
      </c>
      <c r="V4690" s="234" t="s">
        <v>6310</v>
      </c>
      <c r="W4690" s="85" t="s">
        <v>558</v>
      </c>
      <c r="X4690" s="82" t="s">
        <v>5769</v>
      </c>
      <c r="Y4690" s="83">
        <v>0.5</v>
      </c>
      <c r="Z4690" s="83">
        <v>1</v>
      </c>
      <c r="AA4690" s="83">
        <v>3</v>
      </c>
      <c r="AB4690" s="256">
        <v>1.5</v>
      </c>
      <c r="AC4690" s="256" t="s">
        <v>5387</v>
      </c>
      <c r="AD4690" s="81" t="s">
        <v>6333</v>
      </c>
      <c r="AE4690" s="81" t="s">
        <v>190</v>
      </c>
      <c r="AF4690" s="81" t="s">
        <v>5772</v>
      </c>
      <c r="AG4690" s="83" t="s">
        <v>6334</v>
      </c>
    </row>
    <row r="4691" spans="1:33" ht="140" x14ac:dyDescent="0.45">
      <c r="A4691" s="152">
        <v>4684</v>
      </c>
      <c r="B4691" s="160">
        <v>45945</v>
      </c>
      <c r="C4691" s="83" t="s">
        <v>66</v>
      </c>
      <c r="D4691" s="81" t="s">
        <v>6757</v>
      </c>
      <c r="E4691" s="154" t="s">
        <v>6302</v>
      </c>
      <c r="F4691" s="154" t="s">
        <v>6415</v>
      </c>
      <c r="G4691" s="83" t="s">
        <v>6349</v>
      </c>
      <c r="H4691" s="83" t="s">
        <v>6350</v>
      </c>
      <c r="I4691" s="83" t="s">
        <v>6416</v>
      </c>
      <c r="J4691" s="83" t="s">
        <v>6352</v>
      </c>
      <c r="K4691" s="83" t="s">
        <v>6353</v>
      </c>
      <c r="L4691" s="84" t="s">
        <v>6544</v>
      </c>
      <c r="M4691" s="84" t="s">
        <v>208</v>
      </c>
      <c r="N4691" s="83">
        <v>3</v>
      </c>
      <c r="O4691" s="83">
        <v>3</v>
      </c>
      <c r="P4691" s="83">
        <v>7</v>
      </c>
      <c r="Q4691" s="257">
        <v>63</v>
      </c>
      <c r="R4691" s="256" t="s">
        <v>5516</v>
      </c>
      <c r="S4691" s="84" t="s">
        <v>6354</v>
      </c>
      <c r="T4691" s="83" t="s">
        <v>6340</v>
      </c>
      <c r="U4691" s="155" t="s">
        <v>206</v>
      </c>
      <c r="V4691" s="234" t="s">
        <v>6310</v>
      </c>
      <c r="W4691" s="85" t="s">
        <v>558</v>
      </c>
      <c r="X4691" s="82" t="s">
        <v>5769</v>
      </c>
      <c r="Y4691" s="83">
        <v>0.5</v>
      </c>
      <c r="Z4691" s="83">
        <v>1</v>
      </c>
      <c r="AA4691" s="83">
        <v>3</v>
      </c>
      <c r="AB4691" s="256">
        <v>1.5</v>
      </c>
      <c r="AC4691" s="256" t="s">
        <v>5387</v>
      </c>
      <c r="AD4691" s="81" t="s">
        <v>6355</v>
      </c>
      <c r="AE4691" s="81" t="s">
        <v>190</v>
      </c>
      <c r="AF4691" s="81" t="s">
        <v>5772</v>
      </c>
      <c r="AG4691" s="83" t="s">
        <v>1170</v>
      </c>
    </row>
    <row r="4692" spans="1:33" ht="140" x14ac:dyDescent="0.45">
      <c r="A4692" s="152">
        <v>4685</v>
      </c>
      <c r="B4692" s="160">
        <v>45945</v>
      </c>
      <c r="C4692" s="83" t="s">
        <v>66</v>
      </c>
      <c r="D4692" s="81" t="s">
        <v>6757</v>
      </c>
      <c r="E4692" s="154" t="s">
        <v>6302</v>
      </c>
      <c r="F4692" s="154" t="s">
        <v>6415</v>
      </c>
      <c r="G4692" s="83" t="s">
        <v>6314</v>
      </c>
      <c r="H4692" s="83" t="s">
        <v>6315</v>
      </c>
      <c r="I4692" s="83" t="s">
        <v>6417</v>
      </c>
      <c r="J4692" s="83" t="s">
        <v>6317</v>
      </c>
      <c r="K4692" s="83" t="s">
        <v>6318</v>
      </c>
      <c r="L4692" s="84" t="s">
        <v>6545</v>
      </c>
      <c r="M4692" s="84" t="s">
        <v>208</v>
      </c>
      <c r="N4692" s="83">
        <v>6</v>
      </c>
      <c r="O4692" s="83">
        <v>6</v>
      </c>
      <c r="P4692" s="83">
        <v>7</v>
      </c>
      <c r="Q4692" s="257">
        <v>252</v>
      </c>
      <c r="R4692" s="256" t="s">
        <v>5538</v>
      </c>
      <c r="S4692" s="84" t="s">
        <v>6319</v>
      </c>
      <c r="T4692" s="83" t="s">
        <v>6340</v>
      </c>
      <c r="U4692" s="155" t="s">
        <v>206</v>
      </c>
      <c r="V4692" s="234" t="s">
        <v>6310</v>
      </c>
      <c r="W4692" s="85" t="s">
        <v>558</v>
      </c>
      <c r="X4692" s="82" t="s">
        <v>5769</v>
      </c>
      <c r="Y4692" s="83">
        <v>1</v>
      </c>
      <c r="Z4692" s="83">
        <v>2</v>
      </c>
      <c r="AA4692" s="83">
        <v>3</v>
      </c>
      <c r="AB4692" s="256">
        <v>6</v>
      </c>
      <c r="AC4692" s="256" t="s">
        <v>5387</v>
      </c>
      <c r="AD4692" s="81" t="s">
        <v>6320</v>
      </c>
      <c r="AE4692" s="81" t="s">
        <v>190</v>
      </c>
      <c r="AF4692" s="81" t="s">
        <v>5772</v>
      </c>
      <c r="AG4692" s="83" t="s">
        <v>1058</v>
      </c>
    </row>
    <row r="4693" spans="1:33" ht="140" x14ac:dyDescent="0.45">
      <c r="A4693" s="152">
        <v>4686</v>
      </c>
      <c r="B4693" s="160">
        <v>45945</v>
      </c>
      <c r="C4693" s="83" t="s">
        <v>66</v>
      </c>
      <c r="D4693" s="81" t="s">
        <v>6756</v>
      </c>
      <c r="E4693" s="154" t="s">
        <v>6302</v>
      </c>
      <c r="F4693" s="154" t="s">
        <v>6415</v>
      </c>
      <c r="G4693" s="83" t="s">
        <v>6362</v>
      </c>
      <c r="H4693" s="83" t="s">
        <v>6363</v>
      </c>
      <c r="I4693" s="83" t="s">
        <v>6391</v>
      </c>
      <c r="J4693" s="83" t="s">
        <v>6365</v>
      </c>
      <c r="K4693" s="83" t="s">
        <v>6366</v>
      </c>
      <c r="L4693" s="84" t="s">
        <v>6525</v>
      </c>
      <c r="M4693" s="84" t="s">
        <v>208</v>
      </c>
      <c r="N4693" s="83">
        <v>3</v>
      </c>
      <c r="O4693" s="83">
        <v>3</v>
      </c>
      <c r="P4693" s="83">
        <v>15</v>
      </c>
      <c r="Q4693" s="257">
        <v>135</v>
      </c>
      <c r="R4693" s="256" t="s">
        <v>5526</v>
      </c>
      <c r="S4693" s="84" t="s">
        <v>6367</v>
      </c>
      <c r="T4693" s="83" t="s">
        <v>6340</v>
      </c>
      <c r="U4693" s="155" t="s">
        <v>206</v>
      </c>
      <c r="V4693" s="234" t="s">
        <v>6310</v>
      </c>
      <c r="W4693" s="85" t="s">
        <v>558</v>
      </c>
      <c r="X4693" s="82" t="s">
        <v>5769</v>
      </c>
      <c r="Y4693" s="83">
        <v>0.5</v>
      </c>
      <c r="Z4693" s="83">
        <v>1</v>
      </c>
      <c r="AA4693" s="83">
        <v>7</v>
      </c>
      <c r="AB4693" s="256">
        <v>3.5</v>
      </c>
      <c r="AC4693" s="256" t="s">
        <v>5387</v>
      </c>
      <c r="AD4693" s="81" t="s">
        <v>6368</v>
      </c>
      <c r="AE4693" s="81" t="s">
        <v>190</v>
      </c>
      <c r="AF4693" s="81" t="s">
        <v>5772</v>
      </c>
      <c r="AG4693" s="83" t="s">
        <v>6369</v>
      </c>
    </row>
    <row r="4694" spans="1:33" ht="157.5" x14ac:dyDescent="0.45">
      <c r="A4694" s="152">
        <v>4687</v>
      </c>
      <c r="B4694" s="160">
        <v>45945</v>
      </c>
      <c r="C4694" s="81" t="s">
        <v>66</v>
      </c>
      <c r="D4694" s="81" t="s">
        <v>6755</v>
      </c>
      <c r="E4694" s="154" t="s">
        <v>6302</v>
      </c>
      <c r="F4694" s="154" t="s">
        <v>6415</v>
      </c>
      <c r="G4694" s="83" t="s">
        <v>6304</v>
      </c>
      <c r="H4694" s="83" t="s">
        <v>6305</v>
      </c>
      <c r="I4694" s="83" t="s">
        <v>6375</v>
      </c>
      <c r="J4694" s="83" t="s">
        <v>6307</v>
      </c>
      <c r="K4694" s="83" t="s">
        <v>6308</v>
      </c>
      <c r="L4694" s="84" t="s">
        <v>6534</v>
      </c>
      <c r="M4694" s="84" t="s">
        <v>208</v>
      </c>
      <c r="N4694" s="83">
        <v>6</v>
      </c>
      <c r="O4694" s="83">
        <v>3</v>
      </c>
      <c r="P4694" s="83">
        <v>40</v>
      </c>
      <c r="Q4694" s="257">
        <v>720</v>
      </c>
      <c r="R4694" s="256" t="s">
        <v>6372</v>
      </c>
      <c r="S4694" s="84" t="s">
        <v>6309</v>
      </c>
      <c r="T4694" s="83" t="s">
        <v>6340</v>
      </c>
      <c r="U4694" s="155" t="s">
        <v>206</v>
      </c>
      <c r="V4694" s="234" t="s">
        <v>6310</v>
      </c>
      <c r="W4694" s="85" t="s">
        <v>558</v>
      </c>
      <c r="X4694" s="82" t="s">
        <v>5769</v>
      </c>
      <c r="Y4694" s="83">
        <v>1</v>
      </c>
      <c r="Z4694" s="83">
        <v>1</v>
      </c>
      <c r="AA4694" s="83">
        <v>15</v>
      </c>
      <c r="AB4694" s="256">
        <v>15</v>
      </c>
      <c r="AC4694" s="256" t="s">
        <v>5387</v>
      </c>
      <c r="AD4694" s="81" t="s">
        <v>6311</v>
      </c>
      <c r="AE4694" s="81" t="s">
        <v>190</v>
      </c>
      <c r="AF4694" s="81" t="s">
        <v>5772</v>
      </c>
      <c r="AG4694" s="83" t="s">
        <v>6503</v>
      </c>
    </row>
    <row r="4695" spans="1:33" ht="140" x14ac:dyDescent="0.45">
      <c r="A4695" s="152">
        <v>4688</v>
      </c>
      <c r="B4695" s="160">
        <v>45945</v>
      </c>
      <c r="C4695" s="83" t="s">
        <v>66</v>
      </c>
      <c r="D4695" s="81" t="s">
        <v>6757</v>
      </c>
      <c r="E4695" s="154" t="s">
        <v>6302</v>
      </c>
      <c r="F4695" s="154" t="s">
        <v>6418</v>
      </c>
      <c r="G4695" s="83" t="s">
        <v>6314</v>
      </c>
      <c r="H4695" s="83" t="s">
        <v>6315</v>
      </c>
      <c r="I4695" s="83" t="s">
        <v>6419</v>
      </c>
      <c r="J4695" s="83" t="s">
        <v>6317</v>
      </c>
      <c r="K4695" s="83" t="s">
        <v>6318</v>
      </c>
      <c r="L4695" s="84" t="s">
        <v>6546</v>
      </c>
      <c r="M4695" s="84" t="s">
        <v>208</v>
      </c>
      <c r="N4695" s="83">
        <v>6</v>
      </c>
      <c r="O4695" s="83">
        <v>6</v>
      </c>
      <c r="P4695" s="83">
        <v>7</v>
      </c>
      <c r="Q4695" s="257">
        <v>252</v>
      </c>
      <c r="R4695" s="256" t="s">
        <v>5538</v>
      </c>
      <c r="S4695" s="84" t="s">
        <v>6325</v>
      </c>
      <c r="T4695" s="83" t="s">
        <v>6340</v>
      </c>
      <c r="U4695" s="155" t="s">
        <v>206</v>
      </c>
      <c r="V4695" s="234" t="s">
        <v>6310</v>
      </c>
      <c r="W4695" s="85" t="s">
        <v>558</v>
      </c>
      <c r="X4695" s="82" t="s">
        <v>5769</v>
      </c>
      <c r="Y4695" s="83">
        <v>1</v>
      </c>
      <c r="Z4695" s="83">
        <v>2</v>
      </c>
      <c r="AA4695" s="83">
        <v>3</v>
      </c>
      <c r="AB4695" s="256">
        <v>6</v>
      </c>
      <c r="AC4695" s="256" t="s">
        <v>5387</v>
      </c>
      <c r="AD4695" s="81" t="s">
        <v>6326</v>
      </c>
      <c r="AE4695" s="81" t="s">
        <v>190</v>
      </c>
      <c r="AF4695" s="81" t="s">
        <v>5772</v>
      </c>
      <c r="AG4695" s="83" t="s">
        <v>1058</v>
      </c>
    </row>
    <row r="4696" spans="1:33" ht="140" x14ac:dyDescent="0.45">
      <c r="A4696" s="152">
        <v>4689</v>
      </c>
      <c r="B4696" s="160">
        <v>45945</v>
      </c>
      <c r="C4696" s="83" t="s">
        <v>72</v>
      </c>
      <c r="D4696" s="81" t="s">
        <v>130</v>
      </c>
      <c r="E4696" s="154" t="s">
        <v>6302</v>
      </c>
      <c r="F4696" s="154" t="s">
        <v>6418</v>
      </c>
      <c r="G4696" s="83" t="s">
        <v>6341</v>
      </c>
      <c r="H4696" s="83" t="s">
        <v>6342</v>
      </c>
      <c r="I4696" s="83" t="s">
        <v>6407</v>
      </c>
      <c r="J4696" s="83" t="s">
        <v>6344</v>
      </c>
      <c r="K4696" s="83" t="s">
        <v>6345</v>
      </c>
      <c r="L4696" s="84" t="s">
        <v>6538</v>
      </c>
      <c r="M4696" s="84" t="s">
        <v>208</v>
      </c>
      <c r="N4696" s="83">
        <v>6</v>
      </c>
      <c r="O4696" s="83">
        <v>3</v>
      </c>
      <c r="P4696" s="83">
        <v>40</v>
      </c>
      <c r="Q4696" s="257">
        <v>720</v>
      </c>
      <c r="R4696" s="256" t="s">
        <v>6372</v>
      </c>
      <c r="S4696" s="84" t="s">
        <v>6346</v>
      </c>
      <c r="T4696" s="83" t="s">
        <v>6340</v>
      </c>
      <c r="U4696" s="155" t="s">
        <v>206</v>
      </c>
      <c r="V4696" s="234" t="s">
        <v>6310</v>
      </c>
      <c r="W4696" s="85" t="s">
        <v>558</v>
      </c>
      <c r="X4696" s="82" t="s">
        <v>5769</v>
      </c>
      <c r="Y4696" s="83">
        <v>1</v>
      </c>
      <c r="Z4696" s="83">
        <v>1</v>
      </c>
      <c r="AA4696" s="83">
        <v>15</v>
      </c>
      <c r="AB4696" s="256">
        <v>15</v>
      </c>
      <c r="AC4696" s="256" t="s">
        <v>5387</v>
      </c>
      <c r="AD4696" s="81" t="s">
        <v>6347</v>
      </c>
      <c r="AE4696" s="81" t="s">
        <v>190</v>
      </c>
      <c r="AF4696" s="81" t="s">
        <v>5772</v>
      </c>
      <c r="AG4696" s="83" t="s">
        <v>6348</v>
      </c>
    </row>
    <row r="4697" spans="1:33" ht="175" x14ac:dyDescent="0.45">
      <c r="A4697" s="152">
        <v>4690</v>
      </c>
      <c r="B4697" s="160">
        <v>45945</v>
      </c>
      <c r="C4697" s="81" t="s">
        <v>66</v>
      </c>
      <c r="D4697" s="81" t="s">
        <v>6755</v>
      </c>
      <c r="E4697" s="154" t="s">
        <v>6302</v>
      </c>
      <c r="F4697" s="154" t="s">
        <v>6418</v>
      </c>
      <c r="G4697" s="83" t="s">
        <v>6304</v>
      </c>
      <c r="H4697" s="83" t="s">
        <v>6305</v>
      </c>
      <c r="I4697" s="83" t="s">
        <v>6619</v>
      </c>
      <c r="J4697" s="83" t="s">
        <v>6307</v>
      </c>
      <c r="K4697" s="83" t="s">
        <v>6308</v>
      </c>
      <c r="L4697" s="84" t="s">
        <v>6624</v>
      </c>
      <c r="M4697" s="84" t="s">
        <v>208</v>
      </c>
      <c r="N4697" s="83">
        <v>3</v>
      </c>
      <c r="O4697" s="83">
        <v>3</v>
      </c>
      <c r="P4697" s="83">
        <v>40</v>
      </c>
      <c r="Q4697" s="257">
        <v>360</v>
      </c>
      <c r="R4697" s="256" t="s">
        <v>5538</v>
      </c>
      <c r="S4697" s="84" t="s">
        <v>6309</v>
      </c>
      <c r="T4697" s="83" t="s">
        <v>6340</v>
      </c>
      <c r="U4697" s="155" t="s">
        <v>206</v>
      </c>
      <c r="V4697" s="234" t="s">
        <v>6310</v>
      </c>
      <c r="W4697" s="85" t="s">
        <v>558</v>
      </c>
      <c r="X4697" s="82" t="s">
        <v>5769</v>
      </c>
      <c r="Y4697" s="83">
        <v>0.5</v>
      </c>
      <c r="Z4697" s="83">
        <v>1</v>
      </c>
      <c r="AA4697" s="83">
        <v>15</v>
      </c>
      <c r="AB4697" s="256">
        <v>7.5</v>
      </c>
      <c r="AC4697" s="256" t="s">
        <v>5387</v>
      </c>
      <c r="AD4697" s="81" t="s">
        <v>6311</v>
      </c>
      <c r="AE4697" s="81" t="s">
        <v>190</v>
      </c>
      <c r="AF4697" s="81" t="s">
        <v>5772</v>
      </c>
      <c r="AG4697" s="83" t="s">
        <v>6503</v>
      </c>
    </row>
    <row r="4698" spans="1:33" ht="175" x14ac:dyDescent="0.45">
      <c r="A4698" s="152">
        <v>4691</v>
      </c>
      <c r="B4698" s="160">
        <v>45945</v>
      </c>
      <c r="C4698" s="81" t="s">
        <v>66</v>
      </c>
      <c r="D4698" s="81" t="s">
        <v>6755</v>
      </c>
      <c r="E4698" s="154" t="s">
        <v>6302</v>
      </c>
      <c r="F4698" s="154" t="s">
        <v>6420</v>
      </c>
      <c r="G4698" s="83" t="s">
        <v>6304</v>
      </c>
      <c r="H4698" s="83" t="s">
        <v>6305</v>
      </c>
      <c r="I4698" s="83" t="s">
        <v>6421</v>
      </c>
      <c r="J4698" s="83" t="s">
        <v>6307</v>
      </c>
      <c r="K4698" s="83" t="s">
        <v>6308</v>
      </c>
      <c r="L4698" s="84" t="s">
        <v>6547</v>
      </c>
      <c r="M4698" s="84" t="s">
        <v>208</v>
      </c>
      <c r="N4698" s="83">
        <v>3</v>
      </c>
      <c r="O4698" s="83">
        <v>3</v>
      </c>
      <c r="P4698" s="83">
        <v>40</v>
      </c>
      <c r="Q4698" s="257">
        <v>360</v>
      </c>
      <c r="R4698" s="256" t="s">
        <v>5538</v>
      </c>
      <c r="S4698" s="84" t="s">
        <v>6309</v>
      </c>
      <c r="T4698" s="83" t="s">
        <v>6340</v>
      </c>
      <c r="U4698" s="155" t="s">
        <v>206</v>
      </c>
      <c r="V4698" s="234" t="s">
        <v>6310</v>
      </c>
      <c r="W4698" s="85" t="s">
        <v>558</v>
      </c>
      <c r="X4698" s="82" t="s">
        <v>5769</v>
      </c>
      <c r="Y4698" s="83">
        <v>0.5</v>
      </c>
      <c r="Z4698" s="83">
        <v>1</v>
      </c>
      <c r="AA4698" s="83">
        <v>15</v>
      </c>
      <c r="AB4698" s="256">
        <v>7.5</v>
      </c>
      <c r="AC4698" s="256" t="s">
        <v>5387</v>
      </c>
      <c r="AD4698" s="81" t="s">
        <v>6311</v>
      </c>
      <c r="AE4698" s="81" t="s">
        <v>190</v>
      </c>
      <c r="AF4698" s="81" t="s">
        <v>5772</v>
      </c>
      <c r="AG4698" s="83" t="s">
        <v>6503</v>
      </c>
    </row>
    <row r="4699" spans="1:33" ht="175" x14ac:dyDescent="0.45">
      <c r="A4699" s="152">
        <v>4692</v>
      </c>
      <c r="B4699" s="160">
        <v>45945</v>
      </c>
      <c r="C4699" s="81" t="s">
        <v>66</v>
      </c>
      <c r="D4699" s="81" t="s">
        <v>6755</v>
      </c>
      <c r="E4699" s="154" t="s">
        <v>6302</v>
      </c>
      <c r="F4699" s="154" t="s">
        <v>6420</v>
      </c>
      <c r="G4699" s="83" t="s">
        <v>6304</v>
      </c>
      <c r="H4699" s="83" t="s">
        <v>6305</v>
      </c>
      <c r="I4699" s="83" t="s">
        <v>6619</v>
      </c>
      <c r="J4699" s="83" t="s">
        <v>6307</v>
      </c>
      <c r="K4699" s="83" t="s">
        <v>6308</v>
      </c>
      <c r="L4699" s="84" t="s">
        <v>6624</v>
      </c>
      <c r="M4699" s="84" t="s">
        <v>208</v>
      </c>
      <c r="N4699" s="83">
        <v>3</v>
      </c>
      <c r="O4699" s="83">
        <v>3</v>
      </c>
      <c r="P4699" s="83">
        <v>40</v>
      </c>
      <c r="Q4699" s="257">
        <v>360</v>
      </c>
      <c r="R4699" s="256" t="s">
        <v>5538</v>
      </c>
      <c r="S4699" s="84" t="s">
        <v>6309</v>
      </c>
      <c r="T4699" s="83" t="s">
        <v>6340</v>
      </c>
      <c r="U4699" s="155" t="s">
        <v>206</v>
      </c>
      <c r="V4699" s="234" t="s">
        <v>6310</v>
      </c>
      <c r="W4699" s="85" t="s">
        <v>558</v>
      </c>
      <c r="X4699" s="82" t="s">
        <v>5769</v>
      </c>
      <c r="Y4699" s="83">
        <v>0.5</v>
      </c>
      <c r="Z4699" s="83">
        <v>1</v>
      </c>
      <c r="AA4699" s="83">
        <v>15</v>
      </c>
      <c r="AB4699" s="256">
        <v>7.5</v>
      </c>
      <c r="AC4699" s="256" t="s">
        <v>5387</v>
      </c>
      <c r="AD4699" s="81" t="s">
        <v>6311</v>
      </c>
      <c r="AE4699" s="81" t="s">
        <v>190</v>
      </c>
      <c r="AF4699" s="81" t="s">
        <v>5772</v>
      </c>
      <c r="AG4699" s="83" t="s">
        <v>6503</v>
      </c>
    </row>
    <row r="4700" spans="1:33" ht="140" x14ac:dyDescent="0.45">
      <c r="A4700" s="152">
        <v>4693</v>
      </c>
      <c r="B4700" s="160">
        <v>45945</v>
      </c>
      <c r="C4700" s="83" t="s">
        <v>66</v>
      </c>
      <c r="D4700" s="81" t="s">
        <v>6757</v>
      </c>
      <c r="E4700" s="154" t="s">
        <v>6302</v>
      </c>
      <c r="F4700" s="154" t="s">
        <v>6422</v>
      </c>
      <c r="G4700" s="83" t="s">
        <v>6327</v>
      </c>
      <c r="H4700" s="83" t="s">
        <v>6328</v>
      </c>
      <c r="I4700" s="83" t="s">
        <v>6423</v>
      </c>
      <c r="J4700" s="83" t="s">
        <v>6330</v>
      </c>
      <c r="K4700" s="83" t="s">
        <v>6331</v>
      </c>
      <c r="L4700" s="84" t="s">
        <v>6548</v>
      </c>
      <c r="M4700" s="84" t="s">
        <v>208</v>
      </c>
      <c r="N4700" s="83">
        <v>3</v>
      </c>
      <c r="O4700" s="83">
        <v>3</v>
      </c>
      <c r="P4700" s="83">
        <v>7</v>
      </c>
      <c r="Q4700" s="257">
        <v>63</v>
      </c>
      <c r="R4700" s="256" t="s">
        <v>5516</v>
      </c>
      <c r="S4700" s="84" t="s">
        <v>6332</v>
      </c>
      <c r="T4700" s="83" t="s">
        <v>6340</v>
      </c>
      <c r="U4700" s="155" t="s">
        <v>206</v>
      </c>
      <c r="V4700" s="234" t="s">
        <v>6310</v>
      </c>
      <c r="W4700" s="85" t="s">
        <v>558</v>
      </c>
      <c r="X4700" s="82" t="s">
        <v>5769</v>
      </c>
      <c r="Y4700" s="83">
        <v>0.5</v>
      </c>
      <c r="Z4700" s="83">
        <v>1</v>
      </c>
      <c r="AA4700" s="83">
        <v>3</v>
      </c>
      <c r="AB4700" s="256">
        <v>1.5</v>
      </c>
      <c r="AC4700" s="256" t="s">
        <v>5387</v>
      </c>
      <c r="AD4700" s="81" t="s">
        <v>6333</v>
      </c>
      <c r="AE4700" s="81" t="s">
        <v>190</v>
      </c>
      <c r="AF4700" s="81" t="s">
        <v>5772</v>
      </c>
      <c r="AG4700" s="83" t="s">
        <v>6334</v>
      </c>
    </row>
    <row r="4701" spans="1:33" ht="140" x14ac:dyDescent="0.45">
      <c r="A4701" s="152">
        <v>4694</v>
      </c>
      <c r="B4701" s="160">
        <v>45945</v>
      </c>
      <c r="C4701" s="83" t="s">
        <v>66</v>
      </c>
      <c r="D4701" s="81" t="s">
        <v>6756</v>
      </c>
      <c r="E4701" s="154" t="s">
        <v>6302</v>
      </c>
      <c r="F4701" s="154" t="s">
        <v>6422</v>
      </c>
      <c r="G4701" s="83" t="s">
        <v>6362</v>
      </c>
      <c r="H4701" s="83" t="s">
        <v>6363</v>
      </c>
      <c r="I4701" s="83" t="s">
        <v>6391</v>
      </c>
      <c r="J4701" s="83" t="s">
        <v>6365</v>
      </c>
      <c r="K4701" s="83" t="s">
        <v>6366</v>
      </c>
      <c r="L4701" s="84" t="s">
        <v>6525</v>
      </c>
      <c r="M4701" s="84" t="s">
        <v>208</v>
      </c>
      <c r="N4701" s="83">
        <v>3</v>
      </c>
      <c r="O4701" s="83">
        <v>3</v>
      </c>
      <c r="P4701" s="83">
        <v>15</v>
      </c>
      <c r="Q4701" s="257">
        <v>135</v>
      </c>
      <c r="R4701" s="256" t="s">
        <v>5526</v>
      </c>
      <c r="S4701" s="84" t="s">
        <v>6367</v>
      </c>
      <c r="T4701" s="83" t="s">
        <v>6340</v>
      </c>
      <c r="U4701" s="155" t="s">
        <v>206</v>
      </c>
      <c r="V4701" s="234" t="s">
        <v>6310</v>
      </c>
      <c r="W4701" s="85" t="s">
        <v>558</v>
      </c>
      <c r="X4701" s="82" t="s">
        <v>5769</v>
      </c>
      <c r="Y4701" s="83">
        <v>0.5</v>
      </c>
      <c r="Z4701" s="83">
        <v>1</v>
      </c>
      <c r="AA4701" s="83">
        <v>7</v>
      </c>
      <c r="AB4701" s="256">
        <v>3.5</v>
      </c>
      <c r="AC4701" s="256" t="s">
        <v>5387</v>
      </c>
      <c r="AD4701" s="81" t="s">
        <v>6368</v>
      </c>
      <c r="AE4701" s="81" t="s">
        <v>190</v>
      </c>
      <c r="AF4701" s="81" t="s">
        <v>5772</v>
      </c>
      <c r="AG4701" s="83" t="s">
        <v>6369</v>
      </c>
    </row>
    <row r="4702" spans="1:33" ht="175" x14ac:dyDescent="0.45">
      <c r="A4702" s="152">
        <v>4695</v>
      </c>
      <c r="B4702" s="160">
        <v>45945</v>
      </c>
      <c r="C4702" s="81" t="s">
        <v>66</v>
      </c>
      <c r="D4702" s="81" t="s">
        <v>6755</v>
      </c>
      <c r="E4702" s="154" t="s">
        <v>6302</v>
      </c>
      <c r="F4702" s="154" t="s">
        <v>6422</v>
      </c>
      <c r="G4702" s="83" t="s">
        <v>6304</v>
      </c>
      <c r="H4702" s="83" t="s">
        <v>6305</v>
      </c>
      <c r="I4702" s="83" t="s">
        <v>6619</v>
      </c>
      <c r="J4702" s="83" t="s">
        <v>6307</v>
      </c>
      <c r="K4702" s="83" t="s">
        <v>6308</v>
      </c>
      <c r="L4702" s="84" t="s">
        <v>6624</v>
      </c>
      <c r="M4702" s="84" t="s">
        <v>208</v>
      </c>
      <c r="N4702" s="83">
        <v>3</v>
      </c>
      <c r="O4702" s="83">
        <v>3</v>
      </c>
      <c r="P4702" s="83">
        <v>40</v>
      </c>
      <c r="Q4702" s="257">
        <v>360</v>
      </c>
      <c r="R4702" s="256" t="s">
        <v>5538</v>
      </c>
      <c r="S4702" s="84" t="s">
        <v>6309</v>
      </c>
      <c r="T4702" s="83" t="s">
        <v>6340</v>
      </c>
      <c r="U4702" s="155" t="s">
        <v>206</v>
      </c>
      <c r="V4702" s="234" t="s">
        <v>6310</v>
      </c>
      <c r="W4702" s="85" t="s">
        <v>558</v>
      </c>
      <c r="X4702" s="82" t="s">
        <v>5769</v>
      </c>
      <c r="Y4702" s="83">
        <v>0.5</v>
      </c>
      <c r="Z4702" s="83">
        <v>1</v>
      </c>
      <c r="AA4702" s="83">
        <v>15</v>
      </c>
      <c r="AB4702" s="256">
        <v>7.5</v>
      </c>
      <c r="AC4702" s="256" t="s">
        <v>5387</v>
      </c>
      <c r="AD4702" s="81" t="s">
        <v>6311</v>
      </c>
      <c r="AE4702" s="81" t="s">
        <v>190</v>
      </c>
      <c r="AF4702" s="81" t="s">
        <v>5772</v>
      </c>
      <c r="AG4702" s="83" t="s">
        <v>6503</v>
      </c>
    </row>
    <row r="4703" spans="1:33" ht="140" x14ac:dyDescent="0.45">
      <c r="A4703" s="152">
        <v>4696</v>
      </c>
      <c r="B4703" s="160">
        <v>45945</v>
      </c>
      <c r="C4703" s="83" t="s">
        <v>66</v>
      </c>
      <c r="D4703" s="81" t="s">
        <v>6757</v>
      </c>
      <c r="E4703" s="154" t="s">
        <v>6302</v>
      </c>
      <c r="F4703" s="154" t="s">
        <v>6424</v>
      </c>
      <c r="G4703" s="83" t="s">
        <v>6314</v>
      </c>
      <c r="H4703" s="83" t="s">
        <v>6315</v>
      </c>
      <c r="I4703" s="83" t="s">
        <v>6425</v>
      </c>
      <c r="J4703" s="83" t="s">
        <v>6317</v>
      </c>
      <c r="K4703" s="83" t="s">
        <v>6318</v>
      </c>
      <c r="L4703" s="84" t="s">
        <v>6549</v>
      </c>
      <c r="M4703" s="84" t="s">
        <v>208</v>
      </c>
      <c r="N4703" s="83">
        <v>6</v>
      </c>
      <c r="O4703" s="83">
        <v>6</v>
      </c>
      <c r="P4703" s="83">
        <v>7</v>
      </c>
      <c r="Q4703" s="257">
        <v>252</v>
      </c>
      <c r="R4703" s="256" t="s">
        <v>5538</v>
      </c>
      <c r="S4703" s="84" t="s">
        <v>6325</v>
      </c>
      <c r="T4703" s="83" t="s">
        <v>6340</v>
      </c>
      <c r="U4703" s="155" t="s">
        <v>206</v>
      </c>
      <c r="V4703" s="234" t="s">
        <v>6310</v>
      </c>
      <c r="W4703" s="85" t="s">
        <v>558</v>
      </c>
      <c r="X4703" s="82" t="s">
        <v>5769</v>
      </c>
      <c r="Y4703" s="83">
        <v>1</v>
      </c>
      <c r="Z4703" s="83">
        <v>2</v>
      </c>
      <c r="AA4703" s="83">
        <v>3</v>
      </c>
      <c r="AB4703" s="256">
        <v>6</v>
      </c>
      <c r="AC4703" s="256" t="s">
        <v>5387</v>
      </c>
      <c r="AD4703" s="81" t="s">
        <v>6326</v>
      </c>
      <c r="AE4703" s="81" t="s">
        <v>190</v>
      </c>
      <c r="AF4703" s="81" t="s">
        <v>5772</v>
      </c>
      <c r="AG4703" s="83" t="s">
        <v>1058</v>
      </c>
    </row>
    <row r="4704" spans="1:33" ht="157.5" x14ac:dyDescent="0.45">
      <c r="A4704" s="152">
        <v>4697</v>
      </c>
      <c r="B4704" s="160">
        <v>45945</v>
      </c>
      <c r="C4704" s="81" t="s">
        <v>72</v>
      </c>
      <c r="D4704" s="81" t="s">
        <v>158</v>
      </c>
      <c r="E4704" s="154" t="s">
        <v>6302</v>
      </c>
      <c r="F4704" s="154" t="s">
        <v>6424</v>
      </c>
      <c r="G4704" s="83" t="s">
        <v>6335</v>
      </c>
      <c r="H4704" s="83" t="s">
        <v>6336</v>
      </c>
      <c r="I4704" s="83" t="s">
        <v>6426</v>
      </c>
      <c r="J4704" s="83" t="s">
        <v>6338</v>
      </c>
      <c r="K4704" s="83" t="s">
        <v>6339</v>
      </c>
      <c r="L4704" s="84" t="s">
        <v>6550</v>
      </c>
      <c r="M4704" s="84" t="s">
        <v>208</v>
      </c>
      <c r="N4704" s="83">
        <v>3</v>
      </c>
      <c r="O4704" s="83">
        <v>6</v>
      </c>
      <c r="P4704" s="83">
        <v>7</v>
      </c>
      <c r="Q4704" s="257">
        <v>126</v>
      </c>
      <c r="R4704" s="256" t="s">
        <v>5526</v>
      </c>
      <c r="S4704" s="84" t="s">
        <v>6325</v>
      </c>
      <c r="T4704" s="83" t="s">
        <v>6340</v>
      </c>
      <c r="U4704" s="155" t="s">
        <v>206</v>
      </c>
      <c r="V4704" s="234" t="s">
        <v>6310</v>
      </c>
      <c r="W4704" s="85" t="s">
        <v>558</v>
      </c>
      <c r="X4704" s="82" t="s">
        <v>5769</v>
      </c>
      <c r="Y4704" s="83">
        <v>0.5</v>
      </c>
      <c r="Z4704" s="83">
        <v>2</v>
      </c>
      <c r="AA4704" s="83">
        <v>3</v>
      </c>
      <c r="AB4704" s="256">
        <v>3</v>
      </c>
      <c r="AC4704" s="256" t="s">
        <v>5387</v>
      </c>
      <c r="AD4704" s="81" t="s">
        <v>6326</v>
      </c>
      <c r="AE4704" s="81" t="s">
        <v>190</v>
      </c>
      <c r="AF4704" s="81" t="s">
        <v>5772</v>
      </c>
      <c r="AG4704" s="83" t="s">
        <v>339</v>
      </c>
    </row>
    <row r="4705" spans="1:33" ht="175" x14ac:dyDescent="0.45">
      <c r="A4705" s="152">
        <v>4698</v>
      </c>
      <c r="B4705" s="160">
        <v>45945</v>
      </c>
      <c r="C4705" s="81" t="s">
        <v>66</v>
      </c>
      <c r="D4705" s="81" t="s">
        <v>6755</v>
      </c>
      <c r="E4705" s="154" t="s">
        <v>6302</v>
      </c>
      <c r="F4705" s="154" t="s">
        <v>6424</v>
      </c>
      <c r="G4705" s="83" t="s">
        <v>6304</v>
      </c>
      <c r="H4705" s="83" t="s">
        <v>6305</v>
      </c>
      <c r="I4705" s="83" t="s">
        <v>6427</v>
      </c>
      <c r="J4705" s="83" t="s">
        <v>6307</v>
      </c>
      <c r="K4705" s="83" t="s">
        <v>6308</v>
      </c>
      <c r="L4705" s="84" t="s">
        <v>6551</v>
      </c>
      <c r="M4705" s="84" t="s">
        <v>208</v>
      </c>
      <c r="N4705" s="83">
        <v>3</v>
      </c>
      <c r="O4705" s="83">
        <v>3</v>
      </c>
      <c r="P4705" s="83">
        <v>7</v>
      </c>
      <c r="Q4705" s="257">
        <v>63</v>
      </c>
      <c r="R4705" s="256" t="s">
        <v>5516</v>
      </c>
      <c r="S4705" s="84" t="s">
        <v>6309</v>
      </c>
      <c r="T4705" s="83" t="s">
        <v>6340</v>
      </c>
      <c r="U4705" s="155" t="s">
        <v>206</v>
      </c>
      <c r="V4705" s="234" t="s">
        <v>6310</v>
      </c>
      <c r="W4705" s="85" t="s">
        <v>558</v>
      </c>
      <c r="X4705" s="82" t="s">
        <v>5769</v>
      </c>
      <c r="Y4705" s="83">
        <v>0.5</v>
      </c>
      <c r="Z4705" s="83">
        <v>1</v>
      </c>
      <c r="AA4705" s="83">
        <v>3</v>
      </c>
      <c r="AB4705" s="256">
        <v>1.5</v>
      </c>
      <c r="AC4705" s="256" t="s">
        <v>5387</v>
      </c>
      <c r="AD4705" s="81" t="s">
        <v>6311</v>
      </c>
      <c r="AE4705" s="81" t="s">
        <v>190</v>
      </c>
      <c r="AF4705" s="81" t="s">
        <v>5772</v>
      </c>
      <c r="AG4705" s="83" t="s">
        <v>6503</v>
      </c>
    </row>
    <row r="4706" spans="1:33" ht="175" x14ac:dyDescent="0.45">
      <c r="A4706" s="152">
        <v>4699</v>
      </c>
      <c r="B4706" s="160">
        <v>45945</v>
      </c>
      <c r="C4706" s="81" t="s">
        <v>66</v>
      </c>
      <c r="D4706" s="81" t="s">
        <v>6755</v>
      </c>
      <c r="E4706" s="154" t="s">
        <v>6302</v>
      </c>
      <c r="F4706" s="154" t="s">
        <v>6428</v>
      </c>
      <c r="G4706" s="83" t="s">
        <v>6304</v>
      </c>
      <c r="H4706" s="83" t="s">
        <v>6305</v>
      </c>
      <c r="I4706" s="83" t="s">
        <v>6421</v>
      </c>
      <c r="J4706" s="83" t="s">
        <v>6307</v>
      </c>
      <c r="K4706" s="83" t="s">
        <v>6308</v>
      </c>
      <c r="L4706" s="84" t="s">
        <v>6547</v>
      </c>
      <c r="M4706" s="84" t="s">
        <v>208</v>
      </c>
      <c r="N4706" s="83">
        <v>3</v>
      </c>
      <c r="O4706" s="83">
        <v>3</v>
      </c>
      <c r="P4706" s="83">
        <v>40</v>
      </c>
      <c r="Q4706" s="257">
        <v>360</v>
      </c>
      <c r="R4706" s="256" t="s">
        <v>5538</v>
      </c>
      <c r="S4706" s="84" t="s">
        <v>6309</v>
      </c>
      <c r="T4706" s="83" t="s">
        <v>6340</v>
      </c>
      <c r="U4706" s="155" t="s">
        <v>206</v>
      </c>
      <c r="V4706" s="234" t="s">
        <v>6310</v>
      </c>
      <c r="W4706" s="85" t="s">
        <v>558</v>
      </c>
      <c r="X4706" s="82" t="s">
        <v>5769</v>
      </c>
      <c r="Y4706" s="83">
        <v>0.5</v>
      </c>
      <c r="Z4706" s="83">
        <v>1</v>
      </c>
      <c r="AA4706" s="83">
        <v>15</v>
      </c>
      <c r="AB4706" s="256">
        <v>7.5</v>
      </c>
      <c r="AC4706" s="256" t="s">
        <v>5387</v>
      </c>
      <c r="AD4706" s="81" t="s">
        <v>6311</v>
      </c>
      <c r="AE4706" s="81" t="s">
        <v>190</v>
      </c>
      <c r="AF4706" s="81" t="s">
        <v>5772</v>
      </c>
      <c r="AG4706" s="83" t="s">
        <v>6503</v>
      </c>
    </row>
    <row r="4707" spans="1:33" ht="140" x14ac:dyDescent="0.45">
      <c r="A4707" s="152">
        <v>4700</v>
      </c>
      <c r="B4707" s="160">
        <v>45945</v>
      </c>
      <c r="C4707" s="83" t="s">
        <v>66</v>
      </c>
      <c r="D4707" s="81" t="s">
        <v>6756</v>
      </c>
      <c r="E4707" s="154" t="s">
        <v>6302</v>
      </c>
      <c r="F4707" s="154" t="s">
        <v>6428</v>
      </c>
      <c r="G4707" s="83" t="s">
        <v>6362</v>
      </c>
      <c r="H4707" s="83" t="s">
        <v>6363</v>
      </c>
      <c r="I4707" s="83" t="s">
        <v>6391</v>
      </c>
      <c r="J4707" s="83" t="s">
        <v>6365</v>
      </c>
      <c r="K4707" s="83" t="s">
        <v>6366</v>
      </c>
      <c r="L4707" s="84" t="s">
        <v>6525</v>
      </c>
      <c r="M4707" s="84" t="s">
        <v>208</v>
      </c>
      <c r="N4707" s="83">
        <v>3</v>
      </c>
      <c r="O4707" s="83">
        <v>3</v>
      </c>
      <c r="P4707" s="83">
        <v>15</v>
      </c>
      <c r="Q4707" s="257">
        <v>135</v>
      </c>
      <c r="R4707" s="256" t="s">
        <v>5526</v>
      </c>
      <c r="S4707" s="84" t="s">
        <v>6367</v>
      </c>
      <c r="T4707" s="83" t="s">
        <v>6340</v>
      </c>
      <c r="U4707" s="155" t="s">
        <v>206</v>
      </c>
      <c r="V4707" s="234" t="s">
        <v>6310</v>
      </c>
      <c r="W4707" s="85" t="s">
        <v>558</v>
      </c>
      <c r="X4707" s="82" t="s">
        <v>5769</v>
      </c>
      <c r="Y4707" s="83">
        <v>0.5</v>
      </c>
      <c r="Z4707" s="83">
        <v>1</v>
      </c>
      <c r="AA4707" s="83">
        <v>7</v>
      </c>
      <c r="AB4707" s="256">
        <v>3.5</v>
      </c>
      <c r="AC4707" s="256" t="s">
        <v>5387</v>
      </c>
      <c r="AD4707" s="81" t="s">
        <v>6368</v>
      </c>
      <c r="AE4707" s="81" t="s">
        <v>190</v>
      </c>
      <c r="AF4707" s="81" t="s">
        <v>5772</v>
      </c>
      <c r="AG4707" s="83" t="s">
        <v>6369</v>
      </c>
    </row>
    <row r="4708" spans="1:33" ht="140" x14ac:dyDescent="0.45">
      <c r="A4708" s="152">
        <v>4701</v>
      </c>
      <c r="B4708" s="160">
        <v>45945</v>
      </c>
      <c r="C4708" s="83" t="s">
        <v>66</v>
      </c>
      <c r="D4708" s="81" t="s">
        <v>6757</v>
      </c>
      <c r="E4708" s="154" t="s">
        <v>6302</v>
      </c>
      <c r="F4708" s="154" t="s">
        <v>6428</v>
      </c>
      <c r="G4708" s="83" t="s">
        <v>6314</v>
      </c>
      <c r="H4708" s="83" t="s">
        <v>6315</v>
      </c>
      <c r="I4708" s="83" t="s">
        <v>6429</v>
      </c>
      <c r="J4708" s="83" t="s">
        <v>6317</v>
      </c>
      <c r="K4708" s="83" t="s">
        <v>6318</v>
      </c>
      <c r="L4708" s="84" t="s">
        <v>6552</v>
      </c>
      <c r="M4708" s="84" t="s">
        <v>208</v>
      </c>
      <c r="N4708" s="83">
        <v>6</v>
      </c>
      <c r="O4708" s="83">
        <v>6</v>
      </c>
      <c r="P4708" s="83">
        <v>7</v>
      </c>
      <c r="Q4708" s="257">
        <v>252</v>
      </c>
      <c r="R4708" s="256" t="s">
        <v>5538</v>
      </c>
      <c r="S4708" s="84" t="s">
        <v>6319</v>
      </c>
      <c r="T4708" s="83" t="s">
        <v>6340</v>
      </c>
      <c r="U4708" s="155" t="s">
        <v>206</v>
      </c>
      <c r="V4708" s="234" t="s">
        <v>6310</v>
      </c>
      <c r="W4708" s="85" t="s">
        <v>558</v>
      </c>
      <c r="X4708" s="82" t="s">
        <v>5769</v>
      </c>
      <c r="Y4708" s="83">
        <v>1</v>
      </c>
      <c r="Z4708" s="83">
        <v>2</v>
      </c>
      <c r="AA4708" s="83">
        <v>3</v>
      </c>
      <c r="AB4708" s="256">
        <v>6</v>
      </c>
      <c r="AC4708" s="256" t="s">
        <v>5387</v>
      </c>
      <c r="AD4708" s="81" t="s">
        <v>6320</v>
      </c>
      <c r="AE4708" s="81" t="s">
        <v>190</v>
      </c>
      <c r="AF4708" s="81" t="s">
        <v>5772</v>
      </c>
      <c r="AG4708" s="83" t="s">
        <v>1058</v>
      </c>
    </row>
    <row r="4709" spans="1:33" ht="140" x14ac:dyDescent="0.45">
      <c r="A4709" s="152">
        <v>4702</v>
      </c>
      <c r="B4709" s="160">
        <v>45945</v>
      </c>
      <c r="C4709" s="83" t="s">
        <v>66</v>
      </c>
      <c r="D4709" s="81" t="s">
        <v>6757</v>
      </c>
      <c r="E4709" s="154" t="s">
        <v>6302</v>
      </c>
      <c r="F4709" s="154" t="s">
        <v>6430</v>
      </c>
      <c r="G4709" s="83" t="s">
        <v>6431</v>
      </c>
      <c r="H4709" s="83" t="s">
        <v>6432</v>
      </c>
      <c r="I4709" s="83" t="s">
        <v>6433</v>
      </c>
      <c r="J4709" s="83" t="s">
        <v>6434</v>
      </c>
      <c r="K4709" s="83" t="s">
        <v>6435</v>
      </c>
      <c r="L4709" s="84" t="s">
        <v>6553</v>
      </c>
      <c r="M4709" s="84" t="s">
        <v>208</v>
      </c>
      <c r="N4709" s="83">
        <v>3</v>
      </c>
      <c r="O4709" s="83">
        <v>3</v>
      </c>
      <c r="P4709" s="83">
        <v>15</v>
      </c>
      <c r="Q4709" s="257">
        <v>135</v>
      </c>
      <c r="R4709" s="256" t="s">
        <v>5526</v>
      </c>
      <c r="S4709" s="84" t="s">
        <v>6436</v>
      </c>
      <c r="T4709" s="83" t="s">
        <v>6340</v>
      </c>
      <c r="U4709" s="155" t="s">
        <v>206</v>
      </c>
      <c r="V4709" s="234" t="s">
        <v>6437</v>
      </c>
      <c r="W4709" s="85" t="s">
        <v>558</v>
      </c>
      <c r="X4709" s="82" t="s">
        <v>5769</v>
      </c>
      <c r="Y4709" s="83">
        <v>0.5</v>
      </c>
      <c r="Z4709" s="83">
        <v>1</v>
      </c>
      <c r="AA4709" s="83">
        <v>7</v>
      </c>
      <c r="AB4709" s="256">
        <v>3.5</v>
      </c>
      <c r="AC4709" s="256" t="s">
        <v>5387</v>
      </c>
      <c r="AD4709" s="81" t="s">
        <v>6438</v>
      </c>
      <c r="AE4709" s="81" t="s">
        <v>190</v>
      </c>
      <c r="AF4709" s="81" t="s">
        <v>5772</v>
      </c>
      <c r="AG4709" s="83" t="s">
        <v>6439</v>
      </c>
    </row>
    <row r="4710" spans="1:33" ht="140" x14ac:dyDescent="0.45">
      <c r="A4710" s="152">
        <v>4703</v>
      </c>
      <c r="B4710" s="160">
        <v>45945</v>
      </c>
      <c r="C4710" s="83" t="s">
        <v>72</v>
      </c>
      <c r="D4710" s="81" t="s">
        <v>130</v>
      </c>
      <c r="E4710" s="154" t="s">
        <v>6302</v>
      </c>
      <c r="F4710" s="154" t="s">
        <v>6430</v>
      </c>
      <c r="G4710" s="83" t="s">
        <v>6431</v>
      </c>
      <c r="H4710" s="83" t="s">
        <v>6440</v>
      </c>
      <c r="I4710" s="83" t="s">
        <v>6441</v>
      </c>
      <c r="J4710" s="83" t="s">
        <v>6442</v>
      </c>
      <c r="K4710" s="83" t="s">
        <v>6435</v>
      </c>
      <c r="L4710" s="84" t="s">
        <v>6553</v>
      </c>
      <c r="M4710" s="84" t="s">
        <v>208</v>
      </c>
      <c r="N4710" s="83">
        <v>3</v>
      </c>
      <c r="O4710" s="83">
        <v>3</v>
      </c>
      <c r="P4710" s="83">
        <v>15</v>
      </c>
      <c r="Q4710" s="257">
        <v>135</v>
      </c>
      <c r="R4710" s="256" t="s">
        <v>5526</v>
      </c>
      <c r="S4710" s="84" t="s">
        <v>6436</v>
      </c>
      <c r="T4710" s="83" t="s">
        <v>6340</v>
      </c>
      <c r="U4710" s="155" t="s">
        <v>206</v>
      </c>
      <c r="V4710" s="234" t="s">
        <v>6437</v>
      </c>
      <c r="W4710" s="85" t="s">
        <v>558</v>
      </c>
      <c r="X4710" s="82" t="s">
        <v>5769</v>
      </c>
      <c r="Y4710" s="83">
        <v>0.5</v>
      </c>
      <c r="Z4710" s="83">
        <v>1</v>
      </c>
      <c r="AA4710" s="83">
        <v>7</v>
      </c>
      <c r="AB4710" s="256">
        <v>3.5</v>
      </c>
      <c r="AC4710" s="256" t="s">
        <v>5387</v>
      </c>
      <c r="AD4710" s="81" t="s">
        <v>6438</v>
      </c>
      <c r="AE4710" s="81" t="s">
        <v>190</v>
      </c>
      <c r="AF4710" s="81" t="s">
        <v>5772</v>
      </c>
      <c r="AG4710" s="83" t="s">
        <v>6439</v>
      </c>
    </row>
    <row r="4711" spans="1:33" ht="140" x14ac:dyDescent="0.45">
      <c r="A4711" s="152">
        <v>4704</v>
      </c>
      <c r="B4711" s="160">
        <v>45945</v>
      </c>
      <c r="C4711" s="83" t="s">
        <v>66</v>
      </c>
      <c r="D4711" s="81" t="s">
        <v>6757</v>
      </c>
      <c r="E4711" s="154" t="s">
        <v>6302</v>
      </c>
      <c r="F4711" s="154" t="s">
        <v>6430</v>
      </c>
      <c r="G4711" s="83" t="s">
        <v>6431</v>
      </c>
      <c r="H4711" s="83" t="s">
        <v>6443</v>
      </c>
      <c r="I4711" s="83" t="s">
        <v>6444</v>
      </c>
      <c r="J4711" s="83" t="s">
        <v>6445</v>
      </c>
      <c r="K4711" s="83" t="s">
        <v>6435</v>
      </c>
      <c r="L4711" s="84" t="s">
        <v>6553</v>
      </c>
      <c r="M4711" s="84" t="s">
        <v>208</v>
      </c>
      <c r="N4711" s="83">
        <v>3</v>
      </c>
      <c r="O4711" s="83">
        <v>3</v>
      </c>
      <c r="P4711" s="83">
        <v>15</v>
      </c>
      <c r="Q4711" s="257">
        <v>135</v>
      </c>
      <c r="R4711" s="256" t="s">
        <v>5526</v>
      </c>
      <c r="S4711" s="84" t="s">
        <v>6436</v>
      </c>
      <c r="T4711" s="83" t="s">
        <v>6340</v>
      </c>
      <c r="U4711" s="155" t="s">
        <v>206</v>
      </c>
      <c r="V4711" s="234" t="s">
        <v>6437</v>
      </c>
      <c r="W4711" s="85" t="s">
        <v>558</v>
      </c>
      <c r="X4711" s="82" t="s">
        <v>5769</v>
      </c>
      <c r="Y4711" s="83">
        <v>0.5</v>
      </c>
      <c r="Z4711" s="83">
        <v>1</v>
      </c>
      <c r="AA4711" s="83">
        <v>7</v>
      </c>
      <c r="AB4711" s="256">
        <v>3.5</v>
      </c>
      <c r="AC4711" s="256" t="s">
        <v>5387</v>
      </c>
      <c r="AD4711" s="81" t="s">
        <v>6438</v>
      </c>
      <c r="AE4711" s="81" t="s">
        <v>190</v>
      </c>
      <c r="AF4711" s="81" t="s">
        <v>5772</v>
      </c>
      <c r="AG4711" s="83" t="s">
        <v>6439</v>
      </c>
    </row>
    <row r="4712" spans="1:33" ht="140" x14ac:dyDescent="0.45">
      <c r="A4712" s="152">
        <v>4705</v>
      </c>
      <c r="B4712" s="160">
        <v>45945</v>
      </c>
      <c r="C4712" s="83" t="s">
        <v>66</v>
      </c>
      <c r="D4712" s="81" t="s">
        <v>6757</v>
      </c>
      <c r="E4712" s="154" t="s">
        <v>6302</v>
      </c>
      <c r="F4712" s="154" t="s">
        <v>6430</v>
      </c>
      <c r="G4712" s="83" t="s">
        <v>6431</v>
      </c>
      <c r="H4712" s="83" t="s">
        <v>6446</v>
      </c>
      <c r="I4712" s="83" t="s">
        <v>6447</v>
      </c>
      <c r="J4712" s="83" t="s">
        <v>6448</v>
      </c>
      <c r="K4712" s="83" t="s">
        <v>6435</v>
      </c>
      <c r="L4712" s="84" t="s">
        <v>6553</v>
      </c>
      <c r="M4712" s="84" t="s">
        <v>208</v>
      </c>
      <c r="N4712" s="83">
        <v>3</v>
      </c>
      <c r="O4712" s="83">
        <v>3</v>
      </c>
      <c r="P4712" s="83">
        <v>15</v>
      </c>
      <c r="Q4712" s="257">
        <v>135</v>
      </c>
      <c r="R4712" s="256" t="s">
        <v>5526</v>
      </c>
      <c r="S4712" s="84" t="s">
        <v>6436</v>
      </c>
      <c r="T4712" s="83" t="s">
        <v>6340</v>
      </c>
      <c r="U4712" s="155" t="s">
        <v>206</v>
      </c>
      <c r="V4712" s="234" t="s">
        <v>6437</v>
      </c>
      <c r="W4712" s="85" t="s">
        <v>558</v>
      </c>
      <c r="X4712" s="82" t="s">
        <v>5769</v>
      </c>
      <c r="Y4712" s="83">
        <v>0.5</v>
      </c>
      <c r="Z4712" s="83">
        <v>1</v>
      </c>
      <c r="AA4712" s="83">
        <v>7</v>
      </c>
      <c r="AB4712" s="256">
        <v>3.5</v>
      </c>
      <c r="AC4712" s="256" t="s">
        <v>5387</v>
      </c>
      <c r="AD4712" s="81" t="s">
        <v>6438</v>
      </c>
      <c r="AE4712" s="81" t="s">
        <v>190</v>
      </c>
      <c r="AF4712" s="81" t="s">
        <v>5772</v>
      </c>
      <c r="AG4712" s="83" t="s">
        <v>6439</v>
      </c>
    </row>
    <row r="4713" spans="1:33" ht="175" x14ac:dyDescent="0.45">
      <c r="A4713" s="152">
        <v>4706</v>
      </c>
      <c r="B4713" s="160">
        <v>45945</v>
      </c>
      <c r="C4713" s="83" t="s">
        <v>72</v>
      </c>
      <c r="D4713" s="81" t="s">
        <v>130</v>
      </c>
      <c r="E4713" s="154" t="s">
        <v>6302</v>
      </c>
      <c r="F4713" s="154" t="s">
        <v>6430</v>
      </c>
      <c r="G4713" s="83" t="s">
        <v>6431</v>
      </c>
      <c r="H4713" s="83" t="s">
        <v>6449</v>
      </c>
      <c r="I4713" s="83" t="s">
        <v>6450</v>
      </c>
      <c r="J4713" s="83" t="s">
        <v>6451</v>
      </c>
      <c r="K4713" s="83" t="s">
        <v>6435</v>
      </c>
      <c r="L4713" s="84" t="s">
        <v>6553</v>
      </c>
      <c r="M4713" s="84" t="s">
        <v>208</v>
      </c>
      <c r="N4713" s="83">
        <v>3</v>
      </c>
      <c r="O4713" s="83">
        <v>3</v>
      </c>
      <c r="P4713" s="83">
        <v>15</v>
      </c>
      <c r="Q4713" s="257">
        <v>135</v>
      </c>
      <c r="R4713" s="256" t="s">
        <v>5526</v>
      </c>
      <c r="S4713" s="84" t="s">
        <v>6436</v>
      </c>
      <c r="T4713" s="83" t="s">
        <v>6340</v>
      </c>
      <c r="U4713" s="155" t="s">
        <v>206</v>
      </c>
      <c r="V4713" s="234" t="s">
        <v>6437</v>
      </c>
      <c r="W4713" s="85" t="s">
        <v>558</v>
      </c>
      <c r="X4713" s="82" t="s">
        <v>5769</v>
      </c>
      <c r="Y4713" s="83">
        <v>0.5</v>
      </c>
      <c r="Z4713" s="83">
        <v>1</v>
      </c>
      <c r="AA4713" s="83">
        <v>7</v>
      </c>
      <c r="AB4713" s="256">
        <v>3.5</v>
      </c>
      <c r="AC4713" s="256" t="s">
        <v>5387</v>
      </c>
      <c r="AD4713" s="81" t="s">
        <v>6438</v>
      </c>
      <c r="AE4713" s="81" t="s">
        <v>190</v>
      </c>
      <c r="AF4713" s="81" t="s">
        <v>5772</v>
      </c>
      <c r="AG4713" s="83" t="s">
        <v>6439</v>
      </c>
    </row>
    <row r="4714" spans="1:33" ht="140" x14ac:dyDescent="0.45">
      <c r="A4714" s="152">
        <v>4707</v>
      </c>
      <c r="B4714" s="160">
        <v>45945</v>
      </c>
      <c r="C4714" s="83" t="s">
        <v>66</v>
      </c>
      <c r="D4714" s="81" t="s">
        <v>6757</v>
      </c>
      <c r="E4714" s="154" t="s">
        <v>6302</v>
      </c>
      <c r="F4714" s="154" t="s">
        <v>6430</v>
      </c>
      <c r="G4714" s="83" t="s">
        <v>6431</v>
      </c>
      <c r="H4714" s="83" t="s">
        <v>6452</v>
      </c>
      <c r="I4714" s="83" t="s">
        <v>6453</v>
      </c>
      <c r="J4714" s="83" t="s">
        <v>6454</v>
      </c>
      <c r="K4714" s="83" t="s">
        <v>6435</v>
      </c>
      <c r="L4714" s="84" t="s">
        <v>6553</v>
      </c>
      <c r="M4714" s="84" t="s">
        <v>208</v>
      </c>
      <c r="N4714" s="83">
        <v>3</v>
      </c>
      <c r="O4714" s="83">
        <v>3</v>
      </c>
      <c r="P4714" s="83">
        <v>15</v>
      </c>
      <c r="Q4714" s="257">
        <v>135</v>
      </c>
      <c r="R4714" s="256" t="s">
        <v>5526</v>
      </c>
      <c r="S4714" s="84" t="s">
        <v>6436</v>
      </c>
      <c r="T4714" s="83" t="s">
        <v>6340</v>
      </c>
      <c r="U4714" s="155" t="s">
        <v>206</v>
      </c>
      <c r="V4714" s="234" t="s">
        <v>6437</v>
      </c>
      <c r="W4714" s="85" t="s">
        <v>558</v>
      </c>
      <c r="X4714" s="82" t="s">
        <v>5769</v>
      </c>
      <c r="Y4714" s="83">
        <v>0.5</v>
      </c>
      <c r="Z4714" s="83">
        <v>1</v>
      </c>
      <c r="AA4714" s="83">
        <v>7</v>
      </c>
      <c r="AB4714" s="256">
        <v>3.5</v>
      </c>
      <c r="AC4714" s="256" t="s">
        <v>5387</v>
      </c>
      <c r="AD4714" s="81" t="s">
        <v>6438</v>
      </c>
      <c r="AE4714" s="81" t="s">
        <v>190</v>
      </c>
      <c r="AF4714" s="81" t="s">
        <v>5772</v>
      </c>
      <c r="AG4714" s="83" t="s">
        <v>6439</v>
      </c>
    </row>
    <row r="4715" spans="1:33" ht="157.5" x14ac:dyDescent="0.45">
      <c r="A4715" s="152">
        <v>4708</v>
      </c>
      <c r="B4715" s="160">
        <v>45945</v>
      </c>
      <c r="C4715" s="83" t="s">
        <v>66</v>
      </c>
      <c r="D4715" s="81" t="s">
        <v>6756</v>
      </c>
      <c r="E4715" s="154" t="s">
        <v>6302</v>
      </c>
      <c r="F4715" s="154" t="s">
        <v>6430</v>
      </c>
      <c r="G4715" s="83" t="s">
        <v>6431</v>
      </c>
      <c r="H4715" s="83" t="s">
        <v>6455</v>
      </c>
      <c r="I4715" s="83" t="s">
        <v>6456</v>
      </c>
      <c r="J4715" s="83" t="s">
        <v>6457</v>
      </c>
      <c r="K4715" s="83" t="s">
        <v>6435</v>
      </c>
      <c r="L4715" s="84" t="s">
        <v>6553</v>
      </c>
      <c r="M4715" s="84" t="s">
        <v>208</v>
      </c>
      <c r="N4715" s="83">
        <v>3</v>
      </c>
      <c r="O4715" s="83">
        <v>3</v>
      </c>
      <c r="P4715" s="83">
        <v>15</v>
      </c>
      <c r="Q4715" s="257">
        <v>135</v>
      </c>
      <c r="R4715" s="256" t="s">
        <v>5526</v>
      </c>
      <c r="S4715" s="84" t="s">
        <v>6436</v>
      </c>
      <c r="T4715" s="83" t="s">
        <v>6340</v>
      </c>
      <c r="U4715" s="155" t="s">
        <v>206</v>
      </c>
      <c r="V4715" s="234" t="s">
        <v>6437</v>
      </c>
      <c r="W4715" s="85" t="s">
        <v>558</v>
      </c>
      <c r="X4715" s="82" t="s">
        <v>5769</v>
      </c>
      <c r="Y4715" s="83">
        <v>0.5</v>
      </c>
      <c r="Z4715" s="83">
        <v>1</v>
      </c>
      <c r="AA4715" s="83">
        <v>7</v>
      </c>
      <c r="AB4715" s="256">
        <v>3.5</v>
      </c>
      <c r="AC4715" s="256" t="s">
        <v>5387</v>
      </c>
      <c r="AD4715" s="81" t="s">
        <v>6438</v>
      </c>
      <c r="AE4715" s="81" t="s">
        <v>190</v>
      </c>
      <c r="AF4715" s="81" t="s">
        <v>5772</v>
      </c>
      <c r="AG4715" s="83" t="s">
        <v>6439</v>
      </c>
    </row>
    <row r="4716" spans="1:33" ht="157.5" x14ac:dyDescent="0.45">
      <c r="A4716" s="152">
        <v>4709</v>
      </c>
      <c r="B4716" s="160">
        <v>45945</v>
      </c>
      <c r="C4716" s="83" t="s">
        <v>66</v>
      </c>
      <c r="D4716" s="81" t="s">
        <v>6756</v>
      </c>
      <c r="E4716" s="154" t="s">
        <v>6302</v>
      </c>
      <c r="F4716" s="154" t="s">
        <v>6430</v>
      </c>
      <c r="G4716" s="83" t="s">
        <v>6431</v>
      </c>
      <c r="H4716" s="83" t="s">
        <v>6458</v>
      </c>
      <c r="I4716" s="83" t="s">
        <v>6459</v>
      </c>
      <c r="J4716" s="83" t="s">
        <v>6460</v>
      </c>
      <c r="K4716" s="83" t="s">
        <v>6435</v>
      </c>
      <c r="L4716" s="84" t="s">
        <v>6553</v>
      </c>
      <c r="M4716" s="84" t="s">
        <v>208</v>
      </c>
      <c r="N4716" s="83">
        <v>3</v>
      </c>
      <c r="O4716" s="83">
        <v>3</v>
      </c>
      <c r="P4716" s="83">
        <v>15</v>
      </c>
      <c r="Q4716" s="257">
        <v>135</v>
      </c>
      <c r="R4716" s="256" t="s">
        <v>5526</v>
      </c>
      <c r="S4716" s="84" t="s">
        <v>6436</v>
      </c>
      <c r="T4716" s="83" t="s">
        <v>6340</v>
      </c>
      <c r="U4716" s="155" t="s">
        <v>206</v>
      </c>
      <c r="V4716" s="234" t="s">
        <v>6437</v>
      </c>
      <c r="W4716" s="85" t="s">
        <v>558</v>
      </c>
      <c r="X4716" s="82" t="s">
        <v>5769</v>
      </c>
      <c r="Y4716" s="83">
        <v>0.5</v>
      </c>
      <c r="Z4716" s="83">
        <v>1</v>
      </c>
      <c r="AA4716" s="83">
        <v>7</v>
      </c>
      <c r="AB4716" s="256">
        <v>3.5</v>
      </c>
      <c r="AC4716" s="256" t="s">
        <v>5387</v>
      </c>
      <c r="AD4716" s="81" t="s">
        <v>6438</v>
      </c>
      <c r="AE4716" s="81" t="s">
        <v>190</v>
      </c>
      <c r="AF4716" s="81" t="s">
        <v>5772</v>
      </c>
      <c r="AG4716" s="83" t="s">
        <v>6439</v>
      </c>
    </row>
    <row r="4717" spans="1:33" ht="140" x14ac:dyDescent="0.45">
      <c r="A4717" s="152">
        <v>4710</v>
      </c>
      <c r="B4717" s="160">
        <v>45945</v>
      </c>
      <c r="C4717" s="81" t="s">
        <v>66</v>
      </c>
      <c r="D4717" s="81" t="s">
        <v>6757</v>
      </c>
      <c r="E4717" s="154" t="s">
        <v>6302</v>
      </c>
      <c r="F4717" s="154" t="s">
        <v>6430</v>
      </c>
      <c r="G4717" s="83" t="s">
        <v>6431</v>
      </c>
      <c r="H4717" s="83" t="s">
        <v>6461</v>
      </c>
      <c r="I4717" s="83" t="s">
        <v>6462</v>
      </c>
      <c r="J4717" s="83" t="s">
        <v>6463</v>
      </c>
      <c r="K4717" s="83" t="s">
        <v>6435</v>
      </c>
      <c r="L4717" s="84" t="s">
        <v>6553</v>
      </c>
      <c r="M4717" s="84" t="s">
        <v>208</v>
      </c>
      <c r="N4717" s="83">
        <v>3</v>
      </c>
      <c r="O4717" s="83">
        <v>3</v>
      </c>
      <c r="P4717" s="83">
        <v>15</v>
      </c>
      <c r="Q4717" s="257">
        <v>135</v>
      </c>
      <c r="R4717" s="256" t="s">
        <v>5526</v>
      </c>
      <c r="S4717" s="84" t="s">
        <v>6436</v>
      </c>
      <c r="T4717" s="83" t="s">
        <v>6340</v>
      </c>
      <c r="U4717" s="155" t="s">
        <v>206</v>
      </c>
      <c r="V4717" s="234" t="s">
        <v>6437</v>
      </c>
      <c r="W4717" s="85" t="s">
        <v>558</v>
      </c>
      <c r="X4717" s="82" t="s">
        <v>5769</v>
      </c>
      <c r="Y4717" s="83">
        <v>0.5</v>
      </c>
      <c r="Z4717" s="83">
        <v>1</v>
      </c>
      <c r="AA4717" s="83">
        <v>7</v>
      </c>
      <c r="AB4717" s="256">
        <v>3.5</v>
      </c>
      <c r="AC4717" s="256" t="s">
        <v>5387</v>
      </c>
      <c r="AD4717" s="81" t="s">
        <v>6438</v>
      </c>
      <c r="AE4717" s="81" t="s">
        <v>190</v>
      </c>
      <c r="AF4717" s="81" t="s">
        <v>5772</v>
      </c>
      <c r="AG4717" s="83" t="s">
        <v>6439</v>
      </c>
    </row>
    <row r="4718" spans="1:33" ht="157.5" x14ac:dyDescent="0.45">
      <c r="A4718" s="152">
        <v>4711</v>
      </c>
      <c r="B4718" s="160">
        <v>45945</v>
      </c>
      <c r="C4718" s="81" t="s">
        <v>66</v>
      </c>
      <c r="D4718" s="81" t="s">
        <v>6757</v>
      </c>
      <c r="E4718" s="154" t="s">
        <v>6302</v>
      </c>
      <c r="F4718" s="154" t="s">
        <v>6430</v>
      </c>
      <c r="G4718" s="83" t="s">
        <v>6431</v>
      </c>
      <c r="H4718" s="83" t="s">
        <v>6464</v>
      </c>
      <c r="I4718" s="83" t="s">
        <v>6465</v>
      </c>
      <c r="J4718" s="83" t="s">
        <v>6466</v>
      </c>
      <c r="K4718" s="83" t="s">
        <v>6435</v>
      </c>
      <c r="L4718" s="84" t="s">
        <v>6553</v>
      </c>
      <c r="M4718" s="84" t="s">
        <v>208</v>
      </c>
      <c r="N4718" s="83">
        <v>3</v>
      </c>
      <c r="O4718" s="83">
        <v>3</v>
      </c>
      <c r="P4718" s="83">
        <v>15</v>
      </c>
      <c r="Q4718" s="257">
        <v>135</v>
      </c>
      <c r="R4718" s="256" t="s">
        <v>5526</v>
      </c>
      <c r="S4718" s="84" t="s">
        <v>6436</v>
      </c>
      <c r="T4718" s="83" t="s">
        <v>6340</v>
      </c>
      <c r="U4718" s="155" t="s">
        <v>206</v>
      </c>
      <c r="V4718" s="234" t="s">
        <v>6437</v>
      </c>
      <c r="W4718" s="85" t="s">
        <v>558</v>
      </c>
      <c r="X4718" s="82" t="s">
        <v>5769</v>
      </c>
      <c r="Y4718" s="83">
        <v>0.5</v>
      </c>
      <c r="Z4718" s="83">
        <v>1</v>
      </c>
      <c r="AA4718" s="83">
        <v>7</v>
      </c>
      <c r="AB4718" s="256">
        <v>3.5</v>
      </c>
      <c r="AC4718" s="256" t="s">
        <v>5387</v>
      </c>
      <c r="AD4718" s="81" t="s">
        <v>6438</v>
      </c>
      <c r="AE4718" s="81" t="s">
        <v>190</v>
      </c>
      <c r="AF4718" s="81" t="s">
        <v>5772</v>
      </c>
      <c r="AG4718" s="83" t="s">
        <v>6439</v>
      </c>
    </row>
    <row r="4719" spans="1:33" ht="210" x14ac:dyDescent="0.45">
      <c r="A4719" s="152">
        <v>4712</v>
      </c>
      <c r="B4719" s="160">
        <v>45945</v>
      </c>
      <c r="C4719" s="81" t="s">
        <v>66</v>
      </c>
      <c r="D4719" s="81" t="s">
        <v>6755</v>
      </c>
      <c r="E4719" s="154" t="s">
        <v>6302</v>
      </c>
      <c r="F4719" s="154" t="s">
        <v>6303</v>
      </c>
      <c r="G4719" s="83" t="s">
        <v>6304</v>
      </c>
      <c r="H4719" s="83" t="s">
        <v>6467</v>
      </c>
      <c r="I4719" s="83" t="s">
        <v>6468</v>
      </c>
      <c r="J4719" s="83" t="s">
        <v>6469</v>
      </c>
      <c r="K4719" s="83" t="s">
        <v>6308</v>
      </c>
      <c r="L4719" s="84" t="s">
        <v>6554</v>
      </c>
      <c r="M4719" s="84" t="s">
        <v>208</v>
      </c>
      <c r="N4719" s="83">
        <v>3</v>
      </c>
      <c r="O4719" s="83">
        <v>3</v>
      </c>
      <c r="P4719" s="83">
        <v>7</v>
      </c>
      <c r="Q4719" s="257">
        <v>63</v>
      </c>
      <c r="R4719" s="256" t="s">
        <v>5516</v>
      </c>
      <c r="S4719" s="84" t="s">
        <v>6309</v>
      </c>
      <c r="T4719" s="83" t="s">
        <v>6340</v>
      </c>
      <c r="U4719" s="155" t="s">
        <v>206</v>
      </c>
      <c r="V4719" s="234" t="s">
        <v>6310</v>
      </c>
      <c r="W4719" s="85" t="s">
        <v>558</v>
      </c>
      <c r="X4719" s="82" t="s">
        <v>5769</v>
      </c>
      <c r="Y4719" s="83">
        <v>0.5</v>
      </c>
      <c r="Z4719" s="83">
        <v>1</v>
      </c>
      <c r="AA4719" s="83">
        <v>7</v>
      </c>
      <c r="AB4719" s="256">
        <v>3.5</v>
      </c>
      <c r="AC4719" s="256" t="s">
        <v>5387</v>
      </c>
      <c r="AD4719" s="81" t="s">
        <v>6311</v>
      </c>
      <c r="AE4719" s="81" t="s">
        <v>190</v>
      </c>
      <c r="AF4719" s="81" t="s">
        <v>5772</v>
      </c>
      <c r="AG4719" s="83" t="s">
        <v>6503</v>
      </c>
    </row>
    <row r="4720" spans="1:33" ht="210" x14ac:dyDescent="0.45">
      <c r="A4720" s="152">
        <v>4713</v>
      </c>
      <c r="B4720" s="160">
        <v>45945</v>
      </c>
      <c r="C4720" s="81" t="s">
        <v>66</v>
      </c>
      <c r="D4720" s="81" t="s">
        <v>6755</v>
      </c>
      <c r="E4720" s="154" t="s">
        <v>6302</v>
      </c>
      <c r="F4720" s="154" t="s">
        <v>6303</v>
      </c>
      <c r="G4720" s="83" t="s">
        <v>6304</v>
      </c>
      <c r="H4720" s="83" t="s">
        <v>6470</v>
      </c>
      <c r="I4720" s="83" t="s">
        <v>6471</v>
      </c>
      <c r="J4720" s="83" t="s">
        <v>6472</v>
      </c>
      <c r="K4720" s="83" t="s">
        <v>6308</v>
      </c>
      <c r="L4720" s="84" t="s">
        <v>6555</v>
      </c>
      <c r="M4720" s="84" t="s">
        <v>208</v>
      </c>
      <c r="N4720" s="83">
        <v>3</v>
      </c>
      <c r="O4720" s="83">
        <v>3</v>
      </c>
      <c r="P4720" s="83">
        <v>7</v>
      </c>
      <c r="Q4720" s="257">
        <v>63</v>
      </c>
      <c r="R4720" s="256" t="s">
        <v>5516</v>
      </c>
      <c r="S4720" s="84" t="s">
        <v>6309</v>
      </c>
      <c r="T4720" s="83" t="s">
        <v>6340</v>
      </c>
      <c r="U4720" s="155" t="s">
        <v>206</v>
      </c>
      <c r="V4720" s="234" t="s">
        <v>6310</v>
      </c>
      <c r="W4720" s="85" t="s">
        <v>558</v>
      </c>
      <c r="X4720" s="82" t="s">
        <v>5769</v>
      </c>
      <c r="Y4720" s="83">
        <v>0.5</v>
      </c>
      <c r="Z4720" s="83">
        <v>1</v>
      </c>
      <c r="AA4720" s="83">
        <v>7</v>
      </c>
      <c r="AB4720" s="256">
        <v>3.5</v>
      </c>
      <c r="AC4720" s="256" t="s">
        <v>5387</v>
      </c>
      <c r="AD4720" s="81" t="s">
        <v>6311</v>
      </c>
      <c r="AE4720" s="81" t="s">
        <v>190</v>
      </c>
      <c r="AF4720" s="81" t="s">
        <v>5772</v>
      </c>
      <c r="AG4720" s="83" t="s">
        <v>6503</v>
      </c>
    </row>
    <row r="4721" spans="1:33" ht="210" x14ac:dyDescent="0.45">
      <c r="A4721" s="152">
        <v>4714</v>
      </c>
      <c r="B4721" s="160">
        <v>45945</v>
      </c>
      <c r="C4721" s="81" t="s">
        <v>66</v>
      </c>
      <c r="D4721" s="81" t="s">
        <v>6755</v>
      </c>
      <c r="E4721" s="154" t="s">
        <v>6302</v>
      </c>
      <c r="F4721" s="154" t="s">
        <v>6303</v>
      </c>
      <c r="G4721" s="83" t="s">
        <v>6304</v>
      </c>
      <c r="H4721" s="83" t="s">
        <v>6467</v>
      </c>
      <c r="I4721" s="83" t="s">
        <v>6468</v>
      </c>
      <c r="J4721" s="83" t="s">
        <v>6469</v>
      </c>
      <c r="K4721" s="83" t="s">
        <v>6308</v>
      </c>
      <c r="L4721" s="84" t="s">
        <v>6556</v>
      </c>
      <c r="M4721" s="84" t="s">
        <v>208</v>
      </c>
      <c r="N4721" s="83">
        <v>3</v>
      </c>
      <c r="O4721" s="83">
        <v>3</v>
      </c>
      <c r="P4721" s="83">
        <v>15</v>
      </c>
      <c r="Q4721" s="257">
        <v>135</v>
      </c>
      <c r="R4721" s="256" t="s">
        <v>5526</v>
      </c>
      <c r="S4721" s="84" t="s">
        <v>6309</v>
      </c>
      <c r="T4721" s="83" t="s">
        <v>6340</v>
      </c>
      <c r="U4721" s="155" t="s">
        <v>206</v>
      </c>
      <c r="V4721" s="234" t="s">
        <v>6310</v>
      </c>
      <c r="W4721" s="85" t="s">
        <v>558</v>
      </c>
      <c r="X4721" s="82" t="s">
        <v>5769</v>
      </c>
      <c r="Y4721" s="83">
        <v>0.5</v>
      </c>
      <c r="Z4721" s="83">
        <v>1</v>
      </c>
      <c r="AA4721" s="83">
        <v>7</v>
      </c>
      <c r="AB4721" s="256">
        <v>3.5</v>
      </c>
      <c r="AC4721" s="256" t="s">
        <v>5387</v>
      </c>
      <c r="AD4721" s="81" t="s">
        <v>6311</v>
      </c>
      <c r="AE4721" s="81" t="s">
        <v>190</v>
      </c>
      <c r="AF4721" s="81" t="s">
        <v>5772</v>
      </c>
      <c r="AG4721" s="83" t="s">
        <v>6503</v>
      </c>
    </row>
    <row r="4722" spans="1:33" ht="210" x14ac:dyDescent="0.45">
      <c r="A4722" s="152">
        <v>4715</v>
      </c>
      <c r="B4722" s="160">
        <v>45945</v>
      </c>
      <c r="C4722" s="81" t="s">
        <v>66</v>
      </c>
      <c r="D4722" s="81" t="s">
        <v>6755</v>
      </c>
      <c r="E4722" s="154" t="s">
        <v>6302</v>
      </c>
      <c r="F4722" s="154" t="s">
        <v>6303</v>
      </c>
      <c r="G4722" s="83" t="s">
        <v>6304</v>
      </c>
      <c r="H4722" s="83" t="s">
        <v>6470</v>
      </c>
      <c r="I4722" s="83" t="s">
        <v>6471</v>
      </c>
      <c r="J4722" s="83" t="s">
        <v>6472</v>
      </c>
      <c r="K4722" s="83" t="s">
        <v>6308</v>
      </c>
      <c r="L4722" s="84" t="s">
        <v>6557</v>
      </c>
      <c r="M4722" s="84" t="s">
        <v>208</v>
      </c>
      <c r="N4722" s="83">
        <v>3</v>
      </c>
      <c r="O4722" s="83">
        <v>3</v>
      </c>
      <c r="P4722" s="83">
        <v>15</v>
      </c>
      <c r="Q4722" s="257">
        <v>135</v>
      </c>
      <c r="R4722" s="256" t="s">
        <v>5526</v>
      </c>
      <c r="S4722" s="84" t="s">
        <v>6309</v>
      </c>
      <c r="T4722" s="83" t="s">
        <v>6340</v>
      </c>
      <c r="U4722" s="155" t="s">
        <v>206</v>
      </c>
      <c r="V4722" s="234" t="s">
        <v>6310</v>
      </c>
      <c r="W4722" s="85" t="s">
        <v>558</v>
      </c>
      <c r="X4722" s="82" t="s">
        <v>5769</v>
      </c>
      <c r="Y4722" s="83">
        <v>0.5</v>
      </c>
      <c r="Z4722" s="83">
        <v>1</v>
      </c>
      <c r="AA4722" s="83">
        <v>7</v>
      </c>
      <c r="AB4722" s="256">
        <v>3.5</v>
      </c>
      <c r="AC4722" s="256" t="s">
        <v>5387</v>
      </c>
      <c r="AD4722" s="81" t="s">
        <v>6311</v>
      </c>
      <c r="AE4722" s="81" t="s">
        <v>190</v>
      </c>
      <c r="AF4722" s="81" t="s">
        <v>5772</v>
      </c>
      <c r="AG4722" s="83" t="s">
        <v>6503</v>
      </c>
    </row>
    <row r="4723" spans="1:33" ht="157.5" x14ac:dyDescent="0.45">
      <c r="A4723" s="152">
        <v>4716</v>
      </c>
      <c r="B4723" s="160">
        <v>45945</v>
      </c>
      <c r="C4723" s="83" t="s">
        <v>66</v>
      </c>
      <c r="D4723" s="81" t="s">
        <v>6757</v>
      </c>
      <c r="E4723" s="154" t="s">
        <v>6302</v>
      </c>
      <c r="F4723" s="154" t="s">
        <v>6313</v>
      </c>
      <c r="G4723" s="83" t="s">
        <v>6314</v>
      </c>
      <c r="H4723" s="83" t="s">
        <v>6473</v>
      </c>
      <c r="I4723" s="83" t="s">
        <v>6474</v>
      </c>
      <c r="J4723" s="83" t="s">
        <v>6475</v>
      </c>
      <c r="K4723" s="83" t="s">
        <v>6318</v>
      </c>
      <c r="L4723" s="84" t="s">
        <v>6558</v>
      </c>
      <c r="M4723" s="84" t="s">
        <v>208</v>
      </c>
      <c r="N4723" s="83">
        <v>3</v>
      </c>
      <c r="O4723" s="83">
        <v>3</v>
      </c>
      <c r="P4723" s="83">
        <v>7</v>
      </c>
      <c r="Q4723" s="257">
        <v>63</v>
      </c>
      <c r="R4723" s="256" t="s">
        <v>5516</v>
      </c>
      <c r="S4723" s="84" t="s">
        <v>6319</v>
      </c>
      <c r="T4723" s="83" t="s">
        <v>6340</v>
      </c>
      <c r="U4723" s="155" t="s">
        <v>206</v>
      </c>
      <c r="V4723" s="234" t="s">
        <v>6310</v>
      </c>
      <c r="W4723" s="85" t="s">
        <v>558</v>
      </c>
      <c r="X4723" s="82" t="s">
        <v>5769</v>
      </c>
      <c r="Y4723" s="83">
        <v>0.5</v>
      </c>
      <c r="Z4723" s="83">
        <v>1</v>
      </c>
      <c r="AA4723" s="83">
        <v>7</v>
      </c>
      <c r="AB4723" s="256">
        <v>3.5</v>
      </c>
      <c r="AC4723" s="256" t="s">
        <v>5387</v>
      </c>
      <c r="AD4723" s="81" t="s">
        <v>6320</v>
      </c>
      <c r="AE4723" s="81" t="s">
        <v>190</v>
      </c>
      <c r="AF4723" s="81" t="s">
        <v>5772</v>
      </c>
      <c r="AG4723" s="83" t="s">
        <v>1058</v>
      </c>
    </row>
    <row r="4724" spans="1:33" ht="157.5" x14ac:dyDescent="0.45">
      <c r="A4724" s="152">
        <v>4717</v>
      </c>
      <c r="B4724" s="160">
        <v>45945</v>
      </c>
      <c r="C4724" s="83" t="s">
        <v>66</v>
      </c>
      <c r="D4724" s="81" t="s">
        <v>6757</v>
      </c>
      <c r="E4724" s="154" t="s">
        <v>6302</v>
      </c>
      <c r="F4724" s="154" t="s">
        <v>6313</v>
      </c>
      <c r="G4724" s="83" t="s">
        <v>6314</v>
      </c>
      <c r="H4724" s="83" t="s">
        <v>6476</v>
      </c>
      <c r="I4724" s="83" t="s">
        <v>6477</v>
      </c>
      <c r="J4724" s="83" t="s">
        <v>6478</v>
      </c>
      <c r="K4724" s="83" t="s">
        <v>6318</v>
      </c>
      <c r="L4724" s="84" t="s">
        <v>6559</v>
      </c>
      <c r="M4724" s="84" t="s">
        <v>208</v>
      </c>
      <c r="N4724" s="83">
        <v>3</v>
      </c>
      <c r="O4724" s="83">
        <v>3</v>
      </c>
      <c r="P4724" s="83">
        <v>7</v>
      </c>
      <c r="Q4724" s="257">
        <v>63</v>
      </c>
      <c r="R4724" s="256" t="s">
        <v>5516</v>
      </c>
      <c r="S4724" s="84" t="s">
        <v>6319</v>
      </c>
      <c r="T4724" s="83" t="s">
        <v>6340</v>
      </c>
      <c r="U4724" s="155" t="s">
        <v>206</v>
      </c>
      <c r="V4724" s="234" t="s">
        <v>6310</v>
      </c>
      <c r="W4724" s="85" t="s">
        <v>558</v>
      </c>
      <c r="X4724" s="82" t="s">
        <v>5769</v>
      </c>
      <c r="Y4724" s="83">
        <v>0.5</v>
      </c>
      <c r="Z4724" s="83">
        <v>1</v>
      </c>
      <c r="AA4724" s="83">
        <v>7</v>
      </c>
      <c r="AB4724" s="256">
        <v>3.5</v>
      </c>
      <c r="AC4724" s="256" t="s">
        <v>5387</v>
      </c>
      <c r="AD4724" s="81" t="s">
        <v>6320</v>
      </c>
      <c r="AE4724" s="81" t="s">
        <v>190</v>
      </c>
      <c r="AF4724" s="81" t="s">
        <v>5772</v>
      </c>
      <c r="AG4724" s="83" t="s">
        <v>1058</v>
      </c>
    </row>
    <row r="4725" spans="1:33" ht="157.5" x14ac:dyDescent="0.45">
      <c r="A4725" s="152">
        <v>4718</v>
      </c>
      <c r="B4725" s="160">
        <v>45945</v>
      </c>
      <c r="C4725" s="83" t="s">
        <v>66</v>
      </c>
      <c r="D4725" s="81" t="s">
        <v>6757</v>
      </c>
      <c r="E4725" s="154" t="s">
        <v>6302</v>
      </c>
      <c r="F4725" s="154" t="s">
        <v>6321</v>
      </c>
      <c r="G4725" s="83" t="s">
        <v>6314</v>
      </c>
      <c r="H4725" s="83" t="s">
        <v>6473</v>
      </c>
      <c r="I4725" s="83" t="s">
        <v>6474</v>
      </c>
      <c r="J4725" s="83" t="s">
        <v>6475</v>
      </c>
      <c r="K4725" s="83" t="s">
        <v>6318</v>
      </c>
      <c r="L4725" s="84" t="s">
        <v>6560</v>
      </c>
      <c r="M4725" s="84" t="s">
        <v>208</v>
      </c>
      <c r="N4725" s="83">
        <v>3</v>
      </c>
      <c r="O4725" s="83">
        <v>3</v>
      </c>
      <c r="P4725" s="83">
        <v>7</v>
      </c>
      <c r="Q4725" s="257">
        <v>63</v>
      </c>
      <c r="R4725" s="256" t="s">
        <v>5516</v>
      </c>
      <c r="S4725" s="84" t="s">
        <v>6319</v>
      </c>
      <c r="T4725" s="83" t="s">
        <v>6340</v>
      </c>
      <c r="U4725" s="155" t="s">
        <v>206</v>
      </c>
      <c r="V4725" s="234" t="s">
        <v>6310</v>
      </c>
      <c r="W4725" s="85" t="s">
        <v>558</v>
      </c>
      <c r="X4725" s="82" t="s">
        <v>5769</v>
      </c>
      <c r="Y4725" s="83">
        <v>0.5</v>
      </c>
      <c r="Z4725" s="83">
        <v>1</v>
      </c>
      <c r="AA4725" s="83">
        <v>7</v>
      </c>
      <c r="AB4725" s="256">
        <v>3.5</v>
      </c>
      <c r="AC4725" s="256" t="s">
        <v>5387</v>
      </c>
      <c r="AD4725" s="81" t="s">
        <v>6320</v>
      </c>
      <c r="AE4725" s="81" t="s">
        <v>190</v>
      </c>
      <c r="AF4725" s="81" t="s">
        <v>5772</v>
      </c>
      <c r="AG4725" s="83" t="s">
        <v>1058</v>
      </c>
    </row>
    <row r="4726" spans="1:33" ht="157.5" x14ac:dyDescent="0.45">
      <c r="A4726" s="152">
        <v>4719</v>
      </c>
      <c r="B4726" s="160">
        <v>45945</v>
      </c>
      <c r="C4726" s="83" t="s">
        <v>66</v>
      </c>
      <c r="D4726" s="81" t="s">
        <v>6757</v>
      </c>
      <c r="E4726" s="154" t="s">
        <v>6302</v>
      </c>
      <c r="F4726" s="154" t="s">
        <v>6321</v>
      </c>
      <c r="G4726" s="83" t="s">
        <v>6314</v>
      </c>
      <c r="H4726" s="83" t="s">
        <v>6476</v>
      </c>
      <c r="I4726" s="83" t="s">
        <v>6477</v>
      </c>
      <c r="J4726" s="83" t="s">
        <v>6478</v>
      </c>
      <c r="K4726" s="83" t="s">
        <v>6318</v>
      </c>
      <c r="L4726" s="84" t="s">
        <v>6560</v>
      </c>
      <c r="M4726" s="84" t="s">
        <v>208</v>
      </c>
      <c r="N4726" s="83">
        <v>3</v>
      </c>
      <c r="O4726" s="83">
        <v>3</v>
      </c>
      <c r="P4726" s="83">
        <v>7</v>
      </c>
      <c r="Q4726" s="257">
        <v>63</v>
      </c>
      <c r="R4726" s="256" t="s">
        <v>5516</v>
      </c>
      <c r="S4726" s="84" t="s">
        <v>6319</v>
      </c>
      <c r="T4726" s="83" t="s">
        <v>6340</v>
      </c>
      <c r="U4726" s="155" t="s">
        <v>206</v>
      </c>
      <c r="V4726" s="234" t="s">
        <v>6310</v>
      </c>
      <c r="W4726" s="85" t="s">
        <v>558</v>
      </c>
      <c r="X4726" s="82" t="s">
        <v>5769</v>
      </c>
      <c r="Y4726" s="83">
        <v>0.5</v>
      </c>
      <c r="Z4726" s="83">
        <v>1</v>
      </c>
      <c r="AA4726" s="83">
        <v>7</v>
      </c>
      <c r="AB4726" s="256">
        <v>3.5</v>
      </c>
      <c r="AC4726" s="256" t="s">
        <v>5387</v>
      </c>
      <c r="AD4726" s="81" t="s">
        <v>6320</v>
      </c>
      <c r="AE4726" s="81" t="s">
        <v>190</v>
      </c>
      <c r="AF4726" s="81" t="s">
        <v>5772</v>
      </c>
      <c r="AG4726" s="83" t="s">
        <v>1058</v>
      </c>
    </row>
    <row r="4727" spans="1:33" ht="157.5" x14ac:dyDescent="0.45">
      <c r="A4727" s="152">
        <v>4720</v>
      </c>
      <c r="B4727" s="160">
        <v>45945</v>
      </c>
      <c r="C4727" s="83" t="s">
        <v>66</v>
      </c>
      <c r="D4727" s="81" t="s">
        <v>6757</v>
      </c>
      <c r="E4727" s="154" t="s">
        <v>6302</v>
      </c>
      <c r="F4727" s="154" t="s">
        <v>6321</v>
      </c>
      <c r="G4727" s="83" t="s">
        <v>6314</v>
      </c>
      <c r="H4727" s="83" t="s">
        <v>6473</v>
      </c>
      <c r="I4727" s="83" t="s">
        <v>6474</v>
      </c>
      <c r="J4727" s="83" t="s">
        <v>6475</v>
      </c>
      <c r="K4727" s="83" t="s">
        <v>6318</v>
      </c>
      <c r="L4727" s="84" t="s">
        <v>6561</v>
      </c>
      <c r="M4727" s="84" t="s">
        <v>208</v>
      </c>
      <c r="N4727" s="83">
        <v>3</v>
      </c>
      <c r="O4727" s="83">
        <v>3</v>
      </c>
      <c r="P4727" s="83">
        <v>7</v>
      </c>
      <c r="Q4727" s="257">
        <v>63</v>
      </c>
      <c r="R4727" s="256" t="s">
        <v>5516</v>
      </c>
      <c r="S4727" s="84" t="s">
        <v>6319</v>
      </c>
      <c r="T4727" s="83" t="s">
        <v>6340</v>
      </c>
      <c r="U4727" s="155" t="s">
        <v>206</v>
      </c>
      <c r="V4727" s="234" t="s">
        <v>6310</v>
      </c>
      <c r="W4727" s="85" t="s">
        <v>558</v>
      </c>
      <c r="X4727" s="82" t="s">
        <v>5769</v>
      </c>
      <c r="Y4727" s="83">
        <v>0.5</v>
      </c>
      <c r="Z4727" s="83">
        <v>1</v>
      </c>
      <c r="AA4727" s="83">
        <v>7</v>
      </c>
      <c r="AB4727" s="256">
        <v>3.5</v>
      </c>
      <c r="AC4727" s="256" t="s">
        <v>5387</v>
      </c>
      <c r="AD4727" s="81" t="s">
        <v>6320</v>
      </c>
      <c r="AE4727" s="81" t="s">
        <v>190</v>
      </c>
      <c r="AF4727" s="81" t="s">
        <v>5772</v>
      </c>
      <c r="AG4727" s="83" t="s">
        <v>1058</v>
      </c>
    </row>
    <row r="4728" spans="1:33" ht="140" x14ac:dyDescent="0.45">
      <c r="A4728" s="152">
        <v>4721</v>
      </c>
      <c r="B4728" s="160">
        <v>45945</v>
      </c>
      <c r="C4728" s="83" t="s">
        <v>66</v>
      </c>
      <c r="D4728" s="81" t="s">
        <v>6757</v>
      </c>
      <c r="E4728" s="154" t="s">
        <v>6302</v>
      </c>
      <c r="F4728" s="154" t="s">
        <v>6321</v>
      </c>
      <c r="G4728" s="83" t="s">
        <v>6314</v>
      </c>
      <c r="H4728" s="83" t="s">
        <v>6476</v>
      </c>
      <c r="I4728" s="83" t="s">
        <v>6477</v>
      </c>
      <c r="J4728" s="83" t="s">
        <v>6478</v>
      </c>
      <c r="K4728" s="83" t="s">
        <v>6318</v>
      </c>
      <c r="L4728" s="84" t="s">
        <v>6562</v>
      </c>
      <c r="M4728" s="84" t="s">
        <v>208</v>
      </c>
      <c r="N4728" s="83">
        <v>3</v>
      </c>
      <c r="O4728" s="83">
        <v>3</v>
      </c>
      <c r="P4728" s="83">
        <v>7</v>
      </c>
      <c r="Q4728" s="257">
        <v>63</v>
      </c>
      <c r="R4728" s="256" t="s">
        <v>5516</v>
      </c>
      <c r="S4728" s="84" t="s">
        <v>6319</v>
      </c>
      <c r="T4728" s="83" t="s">
        <v>6340</v>
      </c>
      <c r="U4728" s="155" t="s">
        <v>206</v>
      </c>
      <c r="V4728" s="234" t="s">
        <v>6310</v>
      </c>
      <c r="W4728" s="85" t="s">
        <v>558</v>
      </c>
      <c r="X4728" s="82" t="s">
        <v>5769</v>
      </c>
      <c r="Y4728" s="83">
        <v>0.5</v>
      </c>
      <c r="Z4728" s="83">
        <v>1</v>
      </c>
      <c r="AA4728" s="83">
        <v>7</v>
      </c>
      <c r="AB4728" s="256">
        <v>3.5</v>
      </c>
      <c r="AC4728" s="256" t="s">
        <v>5387</v>
      </c>
      <c r="AD4728" s="81" t="s">
        <v>6320</v>
      </c>
      <c r="AE4728" s="81" t="s">
        <v>190</v>
      </c>
      <c r="AF4728" s="81" t="s">
        <v>5772</v>
      </c>
      <c r="AG4728" s="83" t="s">
        <v>1058</v>
      </c>
    </row>
    <row r="4729" spans="1:33" ht="175" x14ac:dyDescent="0.45">
      <c r="A4729" s="152">
        <v>4722</v>
      </c>
      <c r="B4729" s="160">
        <v>45945</v>
      </c>
      <c r="C4729" s="83" t="s">
        <v>66</v>
      </c>
      <c r="D4729" s="81" t="s">
        <v>6757</v>
      </c>
      <c r="E4729" s="154" t="s">
        <v>6302</v>
      </c>
      <c r="F4729" s="154" t="s">
        <v>6321</v>
      </c>
      <c r="G4729" s="83" t="s">
        <v>6314</v>
      </c>
      <c r="H4729" s="83" t="s">
        <v>6479</v>
      </c>
      <c r="I4729" s="83" t="s">
        <v>6480</v>
      </c>
      <c r="J4729" s="83" t="s">
        <v>6481</v>
      </c>
      <c r="K4729" s="83" t="s">
        <v>6318</v>
      </c>
      <c r="L4729" s="84" t="s">
        <v>6563</v>
      </c>
      <c r="M4729" s="84" t="s">
        <v>208</v>
      </c>
      <c r="N4729" s="83">
        <v>3</v>
      </c>
      <c r="O4729" s="83">
        <v>3</v>
      </c>
      <c r="P4729" s="83">
        <v>7</v>
      </c>
      <c r="Q4729" s="257">
        <v>63</v>
      </c>
      <c r="R4729" s="256" t="s">
        <v>5516</v>
      </c>
      <c r="S4729" s="84" t="s">
        <v>6325</v>
      </c>
      <c r="T4729" s="83" t="s">
        <v>6340</v>
      </c>
      <c r="U4729" s="155" t="s">
        <v>206</v>
      </c>
      <c r="V4729" s="234" t="s">
        <v>6310</v>
      </c>
      <c r="W4729" s="85" t="s">
        <v>558</v>
      </c>
      <c r="X4729" s="82" t="s">
        <v>5769</v>
      </c>
      <c r="Y4729" s="83">
        <v>0.5</v>
      </c>
      <c r="Z4729" s="83">
        <v>1</v>
      </c>
      <c r="AA4729" s="83">
        <v>7</v>
      </c>
      <c r="AB4729" s="256">
        <v>3.5</v>
      </c>
      <c r="AC4729" s="256" t="s">
        <v>5387</v>
      </c>
      <c r="AD4729" s="81" t="s">
        <v>6326</v>
      </c>
      <c r="AE4729" s="81" t="s">
        <v>190</v>
      </c>
      <c r="AF4729" s="81" t="s">
        <v>5772</v>
      </c>
      <c r="AG4729" s="83" t="s">
        <v>1058</v>
      </c>
    </row>
    <row r="4730" spans="1:33" ht="175" x14ac:dyDescent="0.45">
      <c r="A4730" s="152">
        <v>4723</v>
      </c>
      <c r="B4730" s="160">
        <v>45945</v>
      </c>
      <c r="C4730" s="83" t="s">
        <v>66</v>
      </c>
      <c r="D4730" s="81" t="s">
        <v>6757</v>
      </c>
      <c r="E4730" s="154" t="s">
        <v>6302</v>
      </c>
      <c r="F4730" s="154" t="s">
        <v>6321</v>
      </c>
      <c r="G4730" s="83" t="s">
        <v>6314</v>
      </c>
      <c r="H4730" s="83" t="s">
        <v>6482</v>
      </c>
      <c r="I4730" s="83" t="s">
        <v>6483</v>
      </c>
      <c r="J4730" s="83" t="s">
        <v>6484</v>
      </c>
      <c r="K4730" s="83" t="s">
        <v>6318</v>
      </c>
      <c r="L4730" s="84" t="s">
        <v>6564</v>
      </c>
      <c r="M4730" s="84" t="s">
        <v>208</v>
      </c>
      <c r="N4730" s="83">
        <v>3</v>
      </c>
      <c r="O4730" s="83">
        <v>3</v>
      </c>
      <c r="P4730" s="83">
        <v>7</v>
      </c>
      <c r="Q4730" s="257">
        <v>63</v>
      </c>
      <c r="R4730" s="256" t="s">
        <v>5516</v>
      </c>
      <c r="S4730" s="84" t="s">
        <v>6325</v>
      </c>
      <c r="T4730" s="83" t="s">
        <v>6340</v>
      </c>
      <c r="U4730" s="155" t="s">
        <v>206</v>
      </c>
      <c r="V4730" s="234" t="s">
        <v>6310</v>
      </c>
      <c r="W4730" s="85" t="s">
        <v>558</v>
      </c>
      <c r="X4730" s="82" t="s">
        <v>5769</v>
      </c>
      <c r="Y4730" s="83">
        <v>0.5</v>
      </c>
      <c r="Z4730" s="83">
        <v>1</v>
      </c>
      <c r="AA4730" s="83">
        <v>7</v>
      </c>
      <c r="AB4730" s="256">
        <v>3.5</v>
      </c>
      <c r="AC4730" s="256" t="s">
        <v>5387</v>
      </c>
      <c r="AD4730" s="81" t="s">
        <v>6326</v>
      </c>
      <c r="AE4730" s="81" t="s">
        <v>190</v>
      </c>
      <c r="AF4730" s="81" t="s">
        <v>5772</v>
      </c>
      <c r="AG4730" s="83" t="s">
        <v>1058</v>
      </c>
    </row>
    <row r="4731" spans="1:33" ht="157.5" x14ac:dyDescent="0.45">
      <c r="A4731" s="152">
        <v>4724</v>
      </c>
      <c r="B4731" s="160">
        <v>45945</v>
      </c>
      <c r="C4731" s="83" t="s">
        <v>66</v>
      </c>
      <c r="D4731" s="81" t="s">
        <v>6757</v>
      </c>
      <c r="E4731" s="154" t="s">
        <v>6302</v>
      </c>
      <c r="F4731" s="154" t="s">
        <v>6321</v>
      </c>
      <c r="G4731" s="83" t="s">
        <v>6327</v>
      </c>
      <c r="H4731" s="83" t="s">
        <v>6485</v>
      </c>
      <c r="I4731" s="83" t="s">
        <v>6486</v>
      </c>
      <c r="J4731" s="83" t="s">
        <v>6487</v>
      </c>
      <c r="K4731" s="83" t="s">
        <v>6331</v>
      </c>
      <c r="L4731" s="84" t="s">
        <v>6565</v>
      </c>
      <c r="M4731" s="84" t="s">
        <v>208</v>
      </c>
      <c r="N4731" s="83">
        <v>3</v>
      </c>
      <c r="O4731" s="83">
        <v>3</v>
      </c>
      <c r="P4731" s="83">
        <v>7</v>
      </c>
      <c r="Q4731" s="257">
        <v>63</v>
      </c>
      <c r="R4731" s="256" t="s">
        <v>5516</v>
      </c>
      <c r="S4731" s="84" t="s">
        <v>6332</v>
      </c>
      <c r="T4731" s="83" t="s">
        <v>6340</v>
      </c>
      <c r="U4731" s="155" t="s">
        <v>206</v>
      </c>
      <c r="V4731" s="234" t="s">
        <v>6310</v>
      </c>
      <c r="W4731" s="85" t="s">
        <v>558</v>
      </c>
      <c r="X4731" s="82" t="s">
        <v>5769</v>
      </c>
      <c r="Y4731" s="83">
        <v>0.5</v>
      </c>
      <c r="Z4731" s="83">
        <v>1</v>
      </c>
      <c r="AA4731" s="83">
        <v>7</v>
      </c>
      <c r="AB4731" s="256">
        <v>3.5</v>
      </c>
      <c r="AC4731" s="256" t="s">
        <v>5387</v>
      </c>
      <c r="AD4731" s="81" t="s">
        <v>6333</v>
      </c>
      <c r="AE4731" s="81" t="s">
        <v>190</v>
      </c>
      <c r="AF4731" s="81" t="s">
        <v>5772</v>
      </c>
      <c r="AG4731" s="83" t="s">
        <v>6334</v>
      </c>
    </row>
    <row r="4732" spans="1:33" ht="157.5" x14ac:dyDescent="0.45">
      <c r="A4732" s="152">
        <v>4725</v>
      </c>
      <c r="B4732" s="160">
        <v>45945</v>
      </c>
      <c r="C4732" s="83" t="s">
        <v>66</v>
      </c>
      <c r="D4732" s="81" t="s">
        <v>6757</v>
      </c>
      <c r="E4732" s="154" t="s">
        <v>6302</v>
      </c>
      <c r="F4732" s="154" t="s">
        <v>6321</v>
      </c>
      <c r="G4732" s="83" t="s">
        <v>6327</v>
      </c>
      <c r="H4732" s="83" t="s">
        <v>6488</v>
      </c>
      <c r="I4732" s="83" t="s">
        <v>6489</v>
      </c>
      <c r="J4732" s="83" t="s">
        <v>6490</v>
      </c>
      <c r="K4732" s="83" t="s">
        <v>6331</v>
      </c>
      <c r="L4732" s="84" t="s">
        <v>6566</v>
      </c>
      <c r="M4732" s="84" t="s">
        <v>208</v>
      </c>
      <c r="N4732" s="83">
        <v>3</v>
      </c>
      <c r="O4732" s="83">
        <v>3</v>
      </c>
      <c r="P4732" s="83">
        <v>7</v>
      </c>
      <c r="Q4732" s="257">
        <v>63</v>
      </c>
      <c r="R4732" s="256" t="s">
        <v>5516</v>
      </c>
      <c r="S4732" s="84" t="s">
        <v>6332</v>
      </c>
      <c r="T4732" s="83" t="s">
        <v>6340</v>
      </c>
      <c r="U4732" s="155" t="s">
        <v>206</v>
      </c>
      <c r="V4732" s="234" t="s">
        <v>6310</v>
      </c>
      <c r="W4732" s="85" t="s">
        <v>558</v>
      </c>
      <c r="X4732" s="82" t="s">
        <v>5769</v>
      </c>
      <c r="Y4732" s="83">
        <v>0.5</v>
      </c>
      <c r="Z4732" s="83">
        <v>1</v>
      </c>
      <c r="AA4732" s="83">
        <v>7</v>
      </c>
      <c r="AB4732" s="256">
        <v>3.5</v>
      </c>
      <c r="AC4732" s="256" t="s">
        <v>5387</v>
      </c>
      <c r="AD4732" s="81" t="s">
        <v>6333</v>
      </c>
      <c r="AE4732" s="81" t="s">
        <v>190</v>
      </c>
      <c r="AF4732" s="81" t="s">
        <v>5772</v>
      </c>
      <c r="AG4732" s="83" t="s">
        <v>6334</v>
      </c>
    </row>
    <row r="4733" spans="1:33" ht="192.5" x14ac:dyDescent="0.45">
      <c r="A4733" s="152">
        <v>4726</v>
      </c>
      <c r="B4733" s="160">
        <v>45945</v>
      </c>
      <c r="C4733" s="81" t="s">
        <v>72</v>
      </c>
      <c r="D4733" s="81" t="s">
        <v>158</v>
      </c>
      <c r="E4733" s="154" t="s">
        <v>6302</v>
      </c>
      <c r="F4733" s="154" t="s">
        <v>6321</v>
      </c>
      <c r="G4733" s="83" t="s">
        <v>6335</v>
      </c>
      <c r="H4733" s="83" t="s">
        <v>6479</v>
      </c>
      <c r="I4733" s="83" t="s">
        <v>6480</v>
      </c>
      <c r="J4733" s="83" t="s">
        <v>6481</v>
      </c>
      <c r="K4733" s="83" t="s">
        <v>6339</v>
      </c>
      <c r="L4733" s="84" t="s">
        <v>6567</v>
      </c>
      <c r="M4733" s="84" t="s">
        <v>208</v>
      </c>
      <c r="N4733" s="83">
        <v>3</v>
      </c>
      <c r="O4733" s="83">
        <v>3</v>
      </c>
      <c r="P4733" s="83">
        <v>7</v>
      </c>
      <c r="Q4733" s="257">
        <v>63</v>
      </c>
      <c r="R4733" s="256" t="s">
        <v>5516</v>
      </c>
      <c r="S4733" s="84" t="s">
        <v>6325</v>
      </c>
      <c r="T4733" s="83" t="s">
        <v>6340</v>
      </c>
      <c r="U4733" s="155" t="s">
        <v>206</v>
      </c>
      <c r="V4733" s="234" t="s">
        <v>6310</v>
      </c>
      <c r="W4733" s="85" t="s">
        <v>558</v>
      </c>
      <c r="X4733" s="82" t="s">
        <v>5769</v>
      </c>
      <c r="Y4733" s="83">
        <v>0.5</v>
      </c>
      <c r="Z4733" s="83">
        <v>1</v>
      </c>
      <c r="AA4733" s="83">
        <v>7</v>
      </c>
      <c r="AB4733" s="256">
        <v>3.5</v>
      </c>
      <c r="AC4733" s="256" t="s">
        <v>5387</v>
      </c>
      <c r="AD4733" s="81" t="s">
        <v>6326</v>
      </c>
      <c r="AE4733" s="81" t="s">
        <v>190</v>
      </c>
      <c r="AF4733" s="81" t="s">
        <v>5772</v>
      </c>
      <c r="AG4733" s="83" t="s">
        <v>339</v>
      </c>
    </row>
    <row r="4734" spans="1:33" ht="192.5" x14ac:dyDescent="0.45">
      <c r="A4734" s="152">
        <v>4727</v>
      </c>
      <c r="B4734" s="160">
        <v>45945</v>
      </c>
      <c r="C4734" s="81" t="s">
        <v>72</v>
      </c>
      <c r="D4734" s="81" t="s">
        <v>158</v>
      </c>
      <c r="E4734" s="154" t="s">
        <v>6302</v>
      </c>
      <c r="F4734" s="154" t="s">
        <v>6321</v>
      </c>
      <c r="G4734" s="83" t="s">
        <v>6335</v>
      </c>
      <c r="H4734" s="83" t="s">
        <v>6482</v>
      </c>
      <c r="I4734" s="83" t="s">
        <v>6483</v>
      </c>
      <c r="J4734" s="83" t="s">
        <v>6484</v>
      </c>
      <c r="K4734" s="83" t="s">
        <v>6339</v>
      </c>
      <c r="L4734" s="84" t="s">
        <v>6567</v>
      </c>
      <c r="M4734" s="84" t="s">
        <v>208</v>
      </c>
      <c r="N4734" s="83">
        <v>3</v>
      </c>
      <c r="O4734" s="83">
        <v>3</v>
      </c>
      <c r="P4734" s="83">
        <v>7</v>
      </c>
      <c r="Q4734" s="257">
        <v>63</v>
      </c>
      <c r="R4734" s="256" t="s">
        <v>5516</v>
      </c>
      <c r="S4734" s="84" t="s">
        <v>6325</v>
      </c>
      <c r="T4734" s="83" t="s">
        <v>6340</v>
      </c>
      <c r="U4734" s="155" t="s">
        <v>206</v>
      </c>
      <c r="V4734" s="234" t="s">
        <v>6310</v>
      </c>
      <c r="W4734" s="85" t="s">
        <v>558</v>
      </c>
      <c r="X4734" s="82" t="s">
        <v>5769</v>
      </c>
      <c r="Y4734" s="83">
        <v>0.5</v>
      </c>
      <c r="Z4734" s="83">
        <v>1</v>
      </c>
      <c r="AA4734" s="83">
        <v>7</v>
      </c>
      <c r="AB4734" s="256">
        <v>3.5</v>
      </c>
      <c r="AC4734" s="256" t="s">
        <v>5387</v>
      </c>
      <c r="AD4734" s="81" t="s">
        <v>6326</v>
      </c>
      <c r="AE4734" s="81" t="s">
        <v>190</v>
      </c>
      <c r="AF4734" s="81" t="s">
        <v>5772</v>
      </c>
      <c r="AG4734" s="83" t="s">
        <v>339</v>
      </c>
    </row>
    <row r="4735" spans="1:33" ht="140" x14ac:dyDescent="0.45">
      <c r="A4735" s="152">
        <v>4728</v>
      </c>
      <c r="B4735" s="160">
        <v>45945</v>
      </c>
      <c r="C4735" s="83" t="s">
        <v>72</v>
      </c>
      <c r="D4735" s="81" t="s">
        <v>130</v>
      </c>
      <c r="E4735" s="154" t="s">
        <v>6302</v>
      </c>
      <c r="F4735" s="154" t="s">
        <v>6321</v>
      </c>
      <c r="G4735" s="83" t="s">
        <v>6341</v>
      </c>
      <c r="H4735" s="83" t="s">
        <v>6491</v>
      </c>
      <c r="I4735" s="83" t="s">
        <v>6492</v>
      </c>
      <c r="J4735" s="83" t="s">
        <v>6493</v>
      </c>
      <c r="K4735" s="83" t="s">
        <v>6345</v>
      </c>
      <c r="L4735" s="84" t="s">
        <v>6568</v>
      </c>
      <c r="M4735" s="84" t="s">
        <v>208</v>
      </c>
      <c r="N4735" s="83">
        <v>3</v>
      </c>
      <c r="O4735" s="83">
        <v>3</v>
      </c>
      <c r="P4735" s="83">
        <v>15</v>
      </c>
      <c r="Q4735" s="257">
        <v>135</v>
      </c>
      <c r="R4735" s="256" t="s">
        <v>5526</v>
      </c>
      <c r="S4735" s="84" t="s">
        <v>6346</v>
      </c>
      <c r="T4735" s="83" t="s">
        <v>6340</v>
      </c>
      <c r="U4735" s="155" t="s">
        <v>206</v>
      </c>
      <c r="V4735" s="234" t="s">
        <v>6310</v>
      </c>
      <c r="W4735" s="85" t="s">
        <v>558</v>
      </c>
      <c r="X4735" s="82" t="s">
        <v>5769</v>
      </c>
      <c r="Y4735" s="83">
        <v>0.5</v>
      </c>
      <c r="Z4735" s="83">
        <v>1</v>
      </c>
      <c r="AA4735" s="83">
        <v>7</v>
      </c>
      <c r="AB4735" s="256">
        <v>3.5</v>
      </c>
      <c r="AC4735" s="256" t="s">
        <v>5387</v>
      </c>
      <c r="AD4735" s="81" t="s">
        <v>6347</v>
      </c>
      <c r="AE4735" s="81" t="s">
        <v>190</v>
      </c>
      <c r="AF4735" s="81" t="s">
        <v>5772</v>
      </c>
      <c r="AG4735" s="83" t="s">
        <v>6348</v>
      </c>
    </row>
    <row r="4736" spans="1:33" ht="140" x14ac:dyDescent="0.45">
      <c r="A4736" s="152">
        <v>4729</v>
      </c>
      <c r="B4736" s="160">
        <v>45945</v>
      </c>
      <c r="C4736" s="83" t="s">
        <v>72</v>
      </c>
      <c r="D4736" s="81" t="s">
        <v>130</v>
      </c>
      <c r="E4736" s="154" t="s">
        <v>6302</v>
      </c>
      <c r="F4736" s="154" t="s">
        <v>6321</v>
      </c>
      <c r="G4736" s="83" t="s">
        <v>6341</v>
      </c>
      <c r="H4736" s="83" t="s">
        <v>6494</v>
      </c>
      <c r="I4736" s="83" t="s">
        <v>6495</v>
      </c>
      <c r="J4736" s="83" t="s">
        <v>6496</v>
      </c>
      <c r="K4736" s="83" t="s">
        <v>6345</v>
      </c>
      <c r="L4736" s="84" t="s">
        <v>6569</v>
      </c>
      <c r="M4736" s="84" t="s">
        <v>208</v>
      </c>
      <c r="N4736" s="83">
        <v>3</v>
      </c>
      <c r="O4736" s="83">
        <v>3</v>
      </c>
      <c r="P4736" s="83">
        <v>15</v>
      </c>
      <c r="Q4736" s="257">
        <v>135</v>
      </c>
      <c r="R4736" s="256" t="s">
        <v>5526</v>
      </c>
      <c r="S4736" s="84" t="s">
        <v>6346</v>
      </c>
      <c r="T4736" s="83" t="s">
        <v>6340</v>
      </c>
      <c r="U4736" s="155" t="s">
        <v>206</v>
      </c>
      <c r="V4736" s="234" t="s">
        <v>6310</v>
      </c>
      <c r="W4736" s="85" t="s">
        <v>558</v>
      </c>
      <c r="X4736" s="82" t="s">
        <v>5769</v>
      </c>
      <c r="Y4736" s="83">
        <v>0.5</v>
      </c>
      <c r="Z4736" s="83">
        <v>1</v>
      </c>
      <c r="AA4736" s="83">
        <v>7</v>
      </c>
      <c r="AB4736" s="256">
        <v>3.5</v>
      </c>
      <c r="AC4736" s="256" t="s">
        <v>5387</v>
      </c>
      <c r="AD4736" s="81" t="s">
        <v>6347</v>
      </c>
      <c r="AE4736" s="81" t="s">
        <v>190</v>
      </c>
      <c r="AF4736" s="81" t="s">
        <v>5772</v>
      </c>
      <c r="AG4736" s="83" t="s">
        <v>6348</v>
      </c>
    </row>
    <row r="4737" spans="1:33" ht="210" x14ac:dyDescent="0.45">
      <c r="A4737" s="152">
        <v>4730</v>
      </c>
      <c r="B4737" s="160">
        <v>45945</v>
      </c>
      <c r="C4737" s="81" t="s">
        <v>66</v>
      </c>
      <c r="D4737" s="81" t="s">
        <v>6755</v>
      </c>
      <c r="E4737" s="154" t="s">
        <v>6302</v>
      </c>
      <c r="F4737" s="154" t="s">
        <v>6321</v>
      </c>
      <c r="G4737" s="83" t="s">
        <v>6304</v>
      </c>
      <c r="H4737" s="83" t="s">
        <v>6467</v>
      </c>
      <c r="I4737" s="83" t="s">
        <v>6468</v>
      </c>
      <c r="J4737" s="83" t="s">
        <v>6469</v>
      </c>
      <c r="K4737" s="83" t="s">
        <v>6308</v>
      </c>
      <c r="L4737" s="84" t="s">
        <v>6625</v>
      </c>
      <c r="M4737" s="84" t="s">
        <v>208</v>
      </c>
      <c r="N4737" s="83">
        <v>3</v>
      </c>
      <c r="O4737" s="83">
        <v>3</v>
      </c>
      <c r="P4737" s="83">
        <v>15</v>
      </c>
      <c r="Q4737" s="257">
        <v>135</v>
      </c>
      <c r="R4737" s="256" t="s">
        <v>5526</v>
      </c>
      <c r="S4737" s="84" t="s">
        <v>6309</v>
      </c>
      <c r="T4737" s="83" t="s">
        <v>6340</v>
      </c>
      <c r="U4737" s="155" t="s">
        <v>206</v>
      </c>
      <c r="V4737" s="234" t="s">
        <v>6310</v>
      </c>
      <c r="W4737" s="85" t="s">
        <v>558</v>
      </c>
      <c r="X4737" s="82" t="s">
        <v>5769</v>
      </c>
      <c r="Y4737" s="83">
        <v>0.5</v>
      </c>
      <c r="Z4737" s="83">
        <v>1</v>
      </c>
      <c r="AA4737" s="83">
        <v>7</v>
      </c>
      <c r="AB4737" s="256">
        <v>3.5</v>
      </c>
      <c r="AC4737" s="256" t="s">
        <v>5387</v>
      </c>
      <c r="AD4737" s="81" t="s">
        <v>6311</v>
      </c>
      <c r="AE4737" s="81" t="s">
        <v>190</v>
      </c>
      <c r="AF4737" s="81" t="s">
        <v>5772</v>
      </c>
      <c r="AG4737" s="83" t="s">
        <v>6503</v>
      </c>
    </row>
    <row r="4738" spans="1:33" ht="210" x14ac:dyDescent="0.45">
      <c r="A4738" s="152">
        <v>4731</v>
      </c>
      <c r="B4738" s="160">
        <v>45945</v>
      </c>
      <c r="C4738" s="81" t="s">
        <v>66</v>
      </c>
      <c r="D4738" s="81" t="s">
        <v>6755</v>
      </c>
      <c r="E4738" s="154" t="s">
        <v>6302</v>
      </c>
      <c r="F4738" s="154" t="s">
        <v>6321</v>
      </c>
      <c r="G4738" s="83" t="s">
        <v>6304</v>
      </c>
      <c r="H4738" s="83" t="s">
        <v>6470</v>
      </c>
      <c r="I4738" s="83" t="s">
        <v>6471</v>
      </c>
      <c r="J4738" s="83" t="s">
        <v>6472</v>
      </c>
      <c r="K4738" s="83" t="s">
        <v>6308</v>
      </c>
      <c r="L4738" s="84" t="s">
        <v>6626</v>
      </c>
      <c r="M4738" s="84" t="s">
        <v>208</v>
      </c>
      <c r="N4738" s="83">
        <v>3</v>
      </c>
      <c r="O4738" s="83">
        <v>3</v>
      </c>
      <c r="P4738" s="83">
        <v>15</v>
      </c>
      <c r="Q4738" s="257">
        <v>135</v>
      </c>
      <c r="R4738" s="256" t="s">
        <v>5526</v>
      </c>
      <c r="S4738" s="84" t="s">
        <v>6309</v>
      </c>
      <c r="T4738" s="83" t="s">
        <v>6340</v>
      </c>
      <c r="U4738" s="155" t="s">
        <v>206</v>
      </c>
      <c r="V4738" s="234" t="s">
        <v>6310</v>
      </c>
      <c r="W4738" s="85" t="s">
        <v>558</v>
      </c>
      <c r="X4738" s="82" t="s">
        <v>5769</v>
      </c>
      <c r="Y4738" s="83">
        <v>0.5</v>
      </c>
      <c r="Z4738" s="83">
        <v>1</v>
      </c>
      <c r="AA4738" s="83">
        <v>7</v>
      </c>
      <c r="AB4738" s="256">
        <v>3.5</v>
      </c>
      <c r="AC4738" s="256" t="s">
        <v>5387</v>
      </c>
      <c r="AD4738" s="81" t="s">
        <v>6311</v>
      </c>
      <c r="AE4738" s="81" t="s">
        <v>190</v>
      </c>
      <c r="AF4738" s="81" t="s">
        <v>5772</v>
      </c>
      <c r="AG4738" s="83" t="s">
        <v>6503</v>
      </c>
    </row>
    <row r="4739" spans="1:33" ht="157.5" x14ac:dyDescent="0.45">
      <c r="A4739" s="152">
        <v>4732</v>
      </c>
      <c r="B4739" s="160">
        <v>45945</v>
      </c>
      <c r="C4739" s="83" t="s">
        <v>66</v>
      </c>
      <c r="D4739" s="81" t="s">
        <v>6756</v>
      </c>
      <c r="E4739" s="154" t="s">
        <v>6302</v>
      </c>
      <c r="F4739" s="154" t="s">
        <v>6321</v>
      </c>
      <c r="G4739" s="83" t="s">
        <v>6362</v>
      </c>
      <c r="H4739" s="83" t="s">
        <v>6497</v>
      </c>
      <c r="I4739" s="83" t="s">
        <v>6498</v>
      </c>
      <c r="J4739" s="83" t="s">
        <v>6499</v>
      </c>
      <c r="K4739" s="83" t="s">
        <v>6366</v>
      </c>
      <c r="L4739" s="84" t="s">
        <v>6570</v>
      </c>
      <c r="M4739" s="84" t="s">
        <v>208</v>
      </c>
      <c r="N4739" s="83">
        <v>3</v>
      </c>
      <c r="O4739" s="83">
        <v>3</v>
      </c>
      <c r="P4739" s="83">
        <v>7</v>
      </c>
      <c r="Q4739" s="257">
        <v>63</v>
      </c>
      <c r="R4739" s="256" t="s">
        <v>5516</v>
      </c>
      <c r="S4739" s="84" t="s">
        <v>6367</v>
      </c>
      <c r="T4739" s="83" t="s">
        <v>6340</v>
      </c>
      <c r="U4739" s="155" t="s">
        <v>206</v>
      </c>
      <c r="V4739" s="234" t="s">
        <v>6310</v>
      </c>
      <c r="W4739" s="85" t="s">
        <v>558</v>
      </c>
      <c r="X4739" s="82" t="s">
        <v>5769</v>
      </c>
      <c r="Y4739" s="83">
        <v>0.5</v>
      </c>
      <c r="Z4739" s="83">
        <v>1</v>
      </c>
      <c r="AA4739" s="83">
        <v>7</v>
      </c>
      <c r="AB4739" s="256">
        <v>3.5</v>
      </c>
      <c r="AC4739" s="256" t="s">
        <v>5387</v>
      </c>
      <c r="AD4739" s="81" t="s">
        <v>6368</v>
      </c>
      <c r="AE4739" s="81" t="s">
        <v>190</v>
      </c>
      <c r="AF4739" s="81" t="s">
        <v>5772</v>
      </c>
      <c r="AG4739" s="83" t="s">
        <v>6369</v>
      </c>
    </row>
    <row r="4740" spans="1:33" ht="192.5" x14ac:dyDescent="0.45">
      <c r="A4740" s="152">
        <v>4733</v>
      </c>
      <c r="B4740" s="160">
        <v>45945</v>
      </c>
      <c r="C4740" s="81" t="s">
        <v>66</v>
      </c>
      <c r="D4740" s="81" t="s">
        <v>6755</v>
      </c>
      <c r="E4740" s="154" t="s">
        <v>6302</v>
      </c>
      <c r="F4740" s="154" t="s">
        <v>6373</v>
      </c>
      <c r="G4740" s="83" t="s">
        <v>6304</v>
      </c>
      <c r="H4740" s="83" t="s">
        <v>6467</v>
      </c>
      <c r="I4740" s="83" t="s">
        <v>6468</v>
      </c>
      <c r="J4740" s="83" t="s">
        <v>6469</v>
      </c>
      <c r="K4740" s="83" t="s">
        <v>6308</v>
      </c>
      <c r="L4740" s="84" t="s">
        <v>6571</v>
      </c>
      <c r="M4740" s="84" t="s">
        <v>208</v>
      </c>
      <c r="N4740" s="83">
        <v>3</v>
      </c>
      <c r="O4740" s="83">
        <v>3</v>
      </c>
      <c r="P4740" s="83">
        <v>15</v>
      </c>
      <c r="Q4740" s="257">
        <v>135</v>
      </c>
      <c r="R4740" s="256" t="s">
        <v>5526</v>
      </c>
      <c r="S4740" s="84" t="s">
        <v>6309</v>
      </c>
      <c r="T4740" s="83" t="s">
        <v>6340</v>
      </c>
      <c r="U4740" s="155" t="s">
        <v>206</v>
      </c>
      <c r="V4740" s="234" t="s">
        <v>6310</v>
      </c>
      <c r="W4740" s="85" t="s">
        <v>558</v>
      </c>
      <c r="X4740" s="82" t="s">
        <v>5769</v>
      </c>
      <c r="Y4740" s="83">
        <v>0.5</v>
      </c>
      <c r="Z4740" s="83">
        <v>1</v>
      </c>
      <c r="AA4740" s="83">
        <v>7</v>
      </c>
      <c r="AB4740" s="256">
        <v>3.5</v>
      </c>
      <c r="AC4740" s="256" t="s">
        <v>5387</v>
      </c>
      <c r="AD4740" s="81" t="s">
        <v>6311</v>
      </c>
      <c r="AE4740" s="81" t="s">
        <v>190</v>
      </c>
      <c r="AF4740" s="81" t="s">
        <v>5772</v>
      </c>
      <c r="AG4740" s="83" t="s">
        <v>6503</v>
      </c>
    </row>
    <row r="4741" spans="1:33" ht="192.5" x14ac:dyDescent="0.45">
      <c r="A4741" s="152">
        <v>4734</v>
      </c>
      <c r="B4741" s="160">
        <v>45945</v>
      </c>
      <c r="C4741" s="81" t="s">
        <v>66</v>
      </c>
      <c r="D4741" s="81" t="s">
        <v>6755</v>
      </c>
      <c r="E4741" s="154" t="s">
        <v>6302</v>
      </c>
      <c r="F4741" s="154" t="s">
        <v>6373</v>
      </c>
      <c r="G4741" s="83" t="s">
        <v>6304</v>
      </c>
      <c r="H4741" s="83" t="s">
        <v>6470</v>
      </c>
      <c r="I4741" s="83" t="s">
        <v>6471</v>
      </c>
      <c r="J4741" s="83" t="s">
        <v>6472</v>
      </c>
      <c r="K4741" s="83" t="s">
        <v>6308</v>
      </c>
      <c r="L4741" s="84" t="s">
        <v>6572</v>
      </c>
      <c r="M4741" s="84" t="s">
        <v>208</v>
      </c>
      <c r="N4741" s="83">
        <v>3</v>
      </c>
      <c r="O4741" s="83">
        <v>3</v>
      </c>
      <c r="P4741" s="83">
        <v>15</v>
      </c>
      <c r="Q4741" s="257">
        <v>135</v>
      </c>
      <c r="R4741" s="256" t="s">
        <v>5526</v>
      </c>
      <c r="S4741" s="84" t="s">
        <v>6309</v>
      </c>
      <c r="T4741" s="83" t="s">
        <v>6340</v>
      </c>
      <c r="U4741" s="155" t="s">
        <v>206</v>
      </c>
      <c r="V4741" s="234" t="s">
        <v>6310</v>
      </c>
      <c r="W4741" s="85" t="s">
        <v>558</v>
      </c>
      <c r="X4741" s="82" t="s">
        <v>5769</v>
      </c>
      <c r="Y4741" s="83">
        <v>0.5</v>
      </c>
      <c r="Z4741" s="83">
        <v>1</v>
      </c>
      <c r="AA4741" s="83">
        <v>7</v>
      </c>
      <c r="AB4741" s="256">
        <v>3.5</v>
      </c>
      <c r="AC4741" s="256" t="s">
        <v>5387</v>
      </c>
      <c r="AD4741" s="81" t="s">
        <v>6311</v>
      </c>
      <c r="AE4741" s="81" t="s">
        <v>190</v>
      </c>
      <c r="AF4741" s="81" t="s">
        <v>5772</v>
      </c>
      <c r="AG4741" s="83" t="s">
        <v>6503</v>
      </c>
    </row>
    <row r="4742" spans="1:33" ht="140" x14ac:dyDescent="0.45">
      <c r="A4742" s="152">
        <v>4735</v>
      </c>
      <c r="B4742" s="160">
        <v>45945</v>
      </c>
      <c r="C4742" s="83" t="s">
        <v>66</v>
      </c>
      <c r="D4742" s="81" t="s">
        <v>6756</v>
      </c>
      <c r="E4742" s="154" t="s">
        <v>6302</v>
      </c>
      <c r="F4742" s="154" t="s">
        <v>6373</v>
      </c>
      <c r="G4742" s="83" t="s">
        <v>6362</v>
      </c>
      <c r="H4742" s="83" t="s">
        <v>6497</v>
      </c>
      <c r="I4742" s="83" t="s">
        <v>6498</v>
      </c>
      <c r="J4742" s="83" t="s">
        <v>6499</v>
      </c>
      <c r="K4742" s="83" t="s">
        <v>6366</v>
      </c>
      <c r="L4742" s="84" t="s">
        <v>6573</v>
      </c>
      <c r="M4742" s="84" t="s">
        <v>208</v>
      </c>
      <c r="N4742" s="83">
        <v>3</v>
      </c>
      <c r="O4742" s="83">
        <v>3</v>
      </c>
      <c r="P4742" s="83">
        <v>7</v>
      </c>
      <c r="Q4742" s="257">
        <v>63</v>
      </c>
      <c r="R4742" s="256" t="s">
        <v>5516</v>
      </c>
      <c r="S4742" s="84" t="s">
        <v>6367</v>
      </c>
      <c r="T4742" s="83" t="s">
        <v>6340</v>
      </c>
      <c r="U4742" s="155" t="s">
        <v>206</v>
      </c>
      <c r="V4742" s="234" t="s">
        <v>6310</v>
      </c>
      <c r="W4742" s="85" t="s">
        <v>558</v>
      </c>
      <c r="X4742" s="82" t="s">
        <v>5769</v>
      </c>
      <c r="Y4742" s="83">
        <v>0.5</v>
      </c>
      <c r="Z4742" s="83">
        <v>1</v>
      </c>
      <c r="AA4742" s="83">
        <v>7</v>
      </c>
      <c r="AB4742" s="256">
        <v>3.5</v>
      </c>
      <c r="AC4742" s="256" t="s">
        <v>5387</v>
      </c>
      <c r="AD4742" s="81" t="s">
        <v>6368</v>
      </c>
      <c r="AE4742" s="81" t="s">
        <v>190</v>
      </c>
      <c r="AF4742" s="81" t="s">
        <v>5772</v>
      </c>
      <c r="AG4742" s="83" t="s">
        <v>6369</v>
      </c>
    </row>
    <row r="4743" spans="1:33" ht="140" x14ac:dyDescent="0.45">
      <c r="A4743" s="152">
        <v>4736</v>
      </c>
      <c r="B4743" s="160">
        <v>45945</v>
      </c>
      <c r="C4743" s="83" t="s">
        <v>66</v>
      </c>
      <c r="D4743" s="81" t="s">
        <v>6756</v>
      </c>
      <c r="E4743" s="154" t="s">
        <v>6302</v>
      </c>
      <c r="F4743" s="154" t="s">
        <v>6373</v>
      </c>
      <c r="G4743" s="83" t="s">
        <v>6362</v>
      </c>
      <c r="H4743" s="83" t="s">
        <v>6500</v>
      </c>
      <c r="I4743" s="83" t="s">
        <v>6501</v>
      </c>
      <c r="J4743" s="83" t="s">
        <v>6502</v>
      </c>
      <c r="K4743" s="83" t="s">
        <v>6366</v>
      </c>
      <c r="L4743" s="84" t="s">
        <v>6573</v>
      </c>
      <c r="M4743" s="84" t="s">
        <v>208</v>
      </c>
      <c r="N4743" s="83">
        <v>3</v>
      </c>
      <c r="O4743" s="83">
        <v>3</v>
      </c>
      <c r="P4743" s="83">
        <v>7</v>
      </c>
      <c r="Q4743" s="257">
        <v>63</v>
      </c>
      <c r="R4743" s="256" t="s">
        <v>5516</v>
      </c>
      <c r="S4743" s="84" t="s">
        <v>6367</v>
      </c>
      <c r="T4743" s="83" t="s">
        <v>6340</v>
      </c>
      <c r="U4743" s="155" t="s">
        <v>206</v>
      </c>
      <c r="V4743" s="234" t="s">
        <v>6310</v>
      </c>
      <c r="W4743" s="85" t="s">
        <v>558</v>
      </c>
      <c r="X4743" s="82" t="s">
        <v>5769</v>
      </c>
      <c r="Y4743" s="83">
        <v>0.5</v>
      </c>
      <c r="Z4743" s="83">
        <v>1</v>
      </c>
      <c r="AA4743" s="83">
        <v>7</v>
      </c>
      <c r="AB4743" s="256">
        <v>3.5</v>
      </c>
      <c r="AC4743" s="256" t="s">
        <v>5387</v>
      </c>
      <c r="AD4743" s="81" t="s">
        <v>6368</v>
      </c>
      <c r="AE4743" s="81" t="s">
        <v>190</v>
      </c>
      <c r="AF4743" s="81" t="s">
        <v>5772</v>
      </c>
      <c r="AG4743" s="83" t="s">
        <v>6369</v>
      </c>
    </row>
    <row r="4744" spans="1:33" ht="175" x14ac:dyDescent="0.45">
      <c r="A4744" s="152">
        <v>4737</v>
      </c>
      <c r="B4744" s="160">
        <v>45945</v>
      </c>
      <c r="C4744" s="83" t="s">
        <v>66</v>
      </c>
      <c r="D4744" s="81" t="s">
        <v>6757</v>
      </c>
      <c r="E4744" s="154" t="s">
        <v>6302</v>
      </c>
      <c r="F4744" s="154" t="s">
        <v>6381</v>
      </c>
      <c r="G4744" s="83" t="s">
        <v>6327</v>
      </c>
      <c r="H4744" s="83" t="s">
        <v>6485</v>
      </c>
      <c r="I4744" s="83" t="s">
        <v>6486</v>
      </c>
      <c r="J4744" s="83" t="s">
        <v>6487</v>
      </c>
      <c r="K4744" s="83" t="s">
        <v>6331</v>
      </c>
      <c r="L4744" s="84" t="s">
        <v>6574</v>
      </c>
      <c r="M4744" s="84" t="s">
        <v>208</v>
      </c>
      <c r="N4744" s="83">
        <v>3</v>
      </c>
      <c r="O4744" s="83">
        <v>3</v>
      </c>
      <c r="P4744" s="83">
        <v>15</v>
      </c>
      <c r="Q4744" s="257">
        <v>135</v>
      </c>
      <c r="R4744" s="256" t="s">
        <v>5526</v>
      </c>
      <c r="S4744" s="84" t="s">
        <v>6332</v>
      </c>
      <c r="T4744" s="83" t="s">
        <v>6340</v>
      </c>
      <c r="U4744" s="155" t="s">
        <v>206</v>
      </c>
      <c r="V4744" s="234" t="s">
        <v>6310</v>
      </c>
      <c r="W4744" s="85" t="s">
        <v>558</v>
      </c>
      <c r="X4744" s="82" t="s">
        <v>5769</v>
      </c>
      <c r="Y4744" s="83">
        <v>0.5</v>
      </c>
      <c r="Z4744" s="83">
        <v>1</v>
      </c>
      <c r="AA4744" s="83">
        <v>7</v>
      </c>
      <c r="AB4744" s="256">
        <v>3.5</v>
      </c>
      <c r="AC4744" s="256" t="s">
        <v>5387</v>
      </c>
      <c r="AD4744" s="81" t="s">
        <v>6333</v>
      </c>
      <c r="AE4744" s="81" t="s">
        <v>190</v>
      </c>
      <c r="AF4744" s="81" t="s">
        <v>5772</v>
      </c>
      <c r="AG4744" s="83" t="s">
        <v>6334</v>
      </c>
    </row>
    <row r="4745" spans="1:33" ht="175" x14ac:dyDescent="0.45">
      <c r="A4745" s="152">
        <v>4738</v>
      </c>
      <c r="B4745" s="160">
        <v>45945</v>
      </c>
      <c r="C4745" s="83" t="s">
        <v>66</v>
      </c>
      <c r="D4745" s="81" t="s">
        <v>6757</v>
      </c>
      <c r="E4745" s="154" t="s">
        <v>6302</v>
      </c>
      <c r="F4745" s="154" t="s">
        <v>6381</v>
      </c>
      <c r="G4745" s="83" t="s">
        <v>6327</v>
      </c>
      <c r="H4745" s="83" t="s">
        <v>6488</v>
      </c>
      <c r="I4745" s="83" t="s">
        <v>6489</v>
      </c>
      <c r="J4745" s="83" t="s">
        <v>6490</v>
      </c>
      <c r="K4745" s="83" t="s">
        <v>6331</v>
      </c>
      <c r="L4745" s="84" t="s">
        <v>6574</v>
      </c>
      <c r="M4745" s="84" t="s">
        <v>208</v>
      </c>
      <c r="N4745" s="83">
        <v>3</v>
      </c>
      <c r="O4745" s="83">
        <v>3</v>
      </c>
      <c r="P4745" s="83">
        <v>15</v>
      </c>
      <c r="Q4745" s="257">
        <v>135</v>
      </c>
      <c r="R4745" s="256" t="s">
        <v>5526</v>
      </c>
      <c r="S4745" s="84" t="s">
        <v>6332</v>
      </c>
      <c r="T4745" s="83" t="s">
        <v>6340</v>
      </c>
      <c r="U4745" s="155" t="s">
        <v>206</v>
      </c>
      <c r="V4745" s="234" t="s">
        <v>6310</v>
      </c>
      <c r="W4745" s="85" t="s">
        <v>558</v>
      </c>
      <c r="X4745" s="82" t="s">
        <v>5769</v>
      </c>
      <c r="Y4745" s="83">
        <v>0.5</v>
      </c>
      <c r="Z4745" s="83">
        <v>1</v>
      </c>
      <c r="AA4745" s="83">
        <v>7</v>
      </c>
      <c r="AB4745" s="256">
        <v>3.5</v>
      </c>
      <c r="AC4745" s="256" t="s">
        <v>5387</v>
      </c>
      <c r="AD4745" s="81" t="s">
        <v>6333</v>
      </c>
      <c r="AE4745" s="81" t="s">
        <v>190</v>
      </c>
      <c r="AF4745" s="81" t="s">
        <v>5772</v>
      </c>
      <c r="AG4745" s="83" t="s">
        <v>6334</v>
      </c>
    </row>
    <row r="4746" spans="1:33" ht="210" x14ac:dyDescent="0.45">
      <c r="A4746" s="152">
        <v>4739</v>
      </c>
      <c r="B4746" s="160">
        <v>45945</v>
      </c>
      <c r="C4746" s="81" t="s">
        <v>66</v>
      </c>
      <c r="D4746" s="81" t="s">
        <v>6755</v>
      </c>
      <c r="E4746" s="154" t="s">
        <v>6302</v>
      </c>
      <c r="F4746" s="154" t="s">
        <v>6381</v>
      </c>
      <c r="G4746" s="83" t="s">
        <v>6304</v>
      </c>
      <c r="H4746" s="83" t="s">
        <v>6467</v>
      </c>
      <c r="I4746" s="83" t="s">
        <v>6468</v>
      </c>
      <c r="J4746" s="83" t="s">
        <v>6469</v>
      </c>
      <c r="K4746" s="83" t="s">
        <v>6308</v>
      </c>
      <c r="L4746" s="84" t="s">
        <v>6575</v>
      </c>
      <c r="M4746" s="84" t="s">
        <v>208</v>
      </c>
      <c r="N4746" s="83">
        <v>3</v>
      </c>
      <c r="O4746" s="83">
        <v>3</v>
      </c>
      <c r="P4746" s="83">
        <v>15</v>
      </c>
      <c r="Q4746" s="257">
        <v>135</v>
      </c>
      <c r="R4746" s="256" t="s">
        <v>5526</v>
      </c>
      <c r="S4746" s="84" t="s">
        <v>6309</v>
      </c>
      <c r="T4746" s="83" t="s">
        <v>6340</v>
      </c>
      <c r="U4746" s="155" t="s">
        <v>206</v>
      </c>
      <c r="V4746" s="234" t="s">
        <v>6310</v>
      </c>
      <c r="W4746" s="85" t="s">
        <v>558</v>
      </c>
      <c r="X4746" s="82" t="s">
        <v>5769</v>
      </c>
      <c r="Y4746" s="83">
        <v>0.5</v>
      </c>
      <c r="Z4746" s="83">
        <v>1</v>
      </c>
      <c r="AA4746" s="83">
        <v>7</v>
      </c>
      <c r="AB4746" s="256">
        <v>3.5</v>
      </c>
      <c r="AC4746" s="256" t="s">
        <v>5387</v>
      </c>
      <c r="AD4746" s="81" t="s">
        <v>6311</v>
      </c>
      <c r="AE4746" s="81" t="s">
        <v>190</v>
      </c>
      <c r="AF4746" s="81" t="s">
        <v>5772</v>
      </c>
      <c r="AG4746" s="83" t="s">
        <v>6503</v>
      </c>
    </row>
    <row r="4747" spans="1:33" ht="210" x14ac:dyDescent="0.45">
      <c r="A4747" s="152">
        <v>4740</v>
      </c>
      <c r="B4747" s="160">
        <v>45945</v>
      </c>
      <c r="C4747" s="81" t="s">
        <v>66</v>
      </c>
      <c r="D4747" s="81" t="s">
        <v>6755</v>
      </c>
      <c r="E4747" s="154" t="s">
        <v>6302</v>
      </c>
      <c r="F4747" s="154" t="s">
        <v>6381</v>
      </c>
      <c r="G4747" s="83" t="s">
        <v>6304</v>
      </c>
      <c r="H4747" s="83" t="s">
        <v>6470</v>
      </c>
      <c r="I4747" s="83" t="s">
        <v>6471</v>
      </c>
      <c r="J4747" s="83" t="s">
        <v>6472</v>
      </c>
      <c r="K4747" s="83" t="s">
        <v>6308</v>
      </c>
      <c r="L4747" s="84" t="s">
        <v>6576</v>
      </c>
      <c r="M4747" s="84" t="s">
        <v>208</v>
      </c>
      <c r="N4747" s="83">
        <v>3</v>
      </c>
      <c r="O4747" s="83">
        <v>3</v>
      </c>
      <c r="P4747" s="83">
        <v>15</v>
      </c>
      <c r="Q4747" s="257">
        <v>135</v>
      </c>
      <c r="R4747" s="256" t="s">
        <v>5526</v>
      </c>
      <c r="S4747" s="84" t="s">
        <v>6309</v>
      </c>
      <c r="T4747" s="83" t="s">
        <v>6340</v>
      </c>
      <c r="U4747" s="155" t="s">
        <v>206</v>
      </c>
      <c r="V4747" s="234" t="s">
        <v>6310</v>
      </c>
      <c r="W4747" s="85" t="s">
        <v>558</v>
      </c>
      <c r="X4747" s="82" t="s">
        <v>5769</v>
      </c>
      <c r="Y4747" s="83">
        <v>0.5</v>
      </c>
      <c r="Z4747" s="83">
        <v>1</v>
      </c>
      <c r="AA4747" s="83">
        <v>7</v>
      </c>
      <c r="AB4747" s="256">
        <v>3.5</v>
      </c>
      <c r="AC4747" s="256" t="s">
        <v>5387</v>
      </c>
      <c r="AD4747" s="81" t="s">
        <v>6311</v>
      </c>
      <c r="AE4747" s="81" t="s">
        <v>190</v>
      </c>
      <c r="AF4747" s="81" t="s">
        <v>5772</v>
      </c>
      <c r="AG4747" s="83" t="s">
        <v>6503</v>
      </c>
    </row>
    <row r="4748" spans="1:33" ht="157.5" x14ac:dyDescent="0.45">
      <c r="A4748" s="152">
        <v>4741</v>
      </c>
      <c r="B4748" s="160">
        <v>45945</v>
      </c>
      <c r="C4748" s="83" t="s">
        <v>66</v>
      </c>
      <c r="D4748" s="81" t="s">
        <v>6756</v>
      </c>
      <c r="E4748" s="154" t="s">
        <v>6302</v>
      </c>
      <c r="F4748" s="154" t="s">
        <v>6381</v>
      </c>
      <c r="G4748" s="83" t="s">
        <v>6362</v>
      </c>
      <c r="H4748" s="83" t="s">
        <v>6497</v>
      </c>
      <c r="I4748" s="83" t="s">
        <v>6498</v>
      </c>
      <c r="J4748" s="83" t="s">
        <v>6499</v>
      </c>
      <c r="K4748" s="83" t="s">
        <v>6366</v>
      </c>
      <c r="L4748" s="84" t="s">
        <v>6577</v>
      </c>
      <c r="M4748" s="84" t="s">
        <v>208</v>
      </c>
      <c r="N4748" s="83">
        <v>3</v>
      </c>
      <c r="O4748" s="83">
        <v>3</v>
      </c>
      <c r="P4748" s="83">
        <v>7</v>
      </c>
      <c r="Q4748" s="257">
        <v>63</v>
      </c>
      <c r="R4748" s="256" t="s">
        <v>5516</v>
      </c>
      <c r="S4748" s="84" t="s">
        <v>6367</v>
      </c>
      <c r="T4748" s="83" t="s">
        <v>6340</v>
      </c>
      <c r="U4748" s="155" t="s">
        <v>206</v>
      </c>
      <c r="V4748" s="234" t="s">
        <v>6310</v>
      </c>
      <c r="W4748" s="85" t="s">
        <v>558</v>
      </c>
      <c r="X4748" s="82" t="s">
        <v>5769</v>
      </c>
      <c r="Y4748" s="83">
        <v>0.5</v>
      </c>
      <c r="Z4748" s="83">
        <v>1</v>
      </c>
      <c r="AA4748" s="83">
        <v>7</v>
      </c>
      <c r="AB4748" s="256">
        <v>3.5</v>
      </c>
      <c r="AC4748" s="256" t="s">
        <v>5387</v>
      </c>
      <c r="AD4748" s="81" t="s">
        <v>6368</v>
      </c>
      <c r="AE4748" s="81" t="s">
        <v>190</v>
      </c>
      <c r="AF4748" s="81" t="s">
        <v>5772</v>
      </c>
      <c r="AG4748" s="83" t="s">
        <v>6369</v>
      </c>
    </row>
    <row r="4749" spans="1:33" ht="157.5" x14ac:dyDescent="0.45">
      <c r="A4749" s="152">
        <v>4742</v>
      </c>
      <c r="B4749" s="160">
        <v>45945</v>
      </c>
      <c r="C4749" s="83" t="s">
        <v>66</v>
      </c>
      <c r="D4749" s="81" t="s">
        <v>6756</v>
      </c>
      <c r="E4749" s="154" t="s">
        <v>6302</v>
      </c>
      <c r="F4749" s="154" t="s">
        <v>6381</v>
      </c>
      <c r="G4749" s="83" t="s">
        <v>6362</v>
      </c>
      <c r="H4749" s="83" t="s">
        <v>6500</v>
      </c>
      <c r="I4749" s="83" t="s">
        <v>6501</v>
      </c>
      <c r="J4749" s="83" t="s">
        <v>6502</v>
      </c>
      <c r="K4749" s="83" t="s">
        <v>6366</v>
      </c>
      <c r="L4749" s="84" t="s">
        <v>6577</v>
      </c>
      <c r="M4749" s="84" t="s">
        <v>208</v>
      </c>
      <c r="N4749" s="83">
        <v>3</v>
      </c>
      <c r="O4749" s="83">
        <v>3</v>
      </c>
      <c r="P4749" s="83">
        <v>7</v>
      </c>
      <c r="Q4749" s="257">
        <v>63</v>
      </c>
      <c r="R4749" s="256" t="s">
        <v>5516</v>
      </c>
      <c r="S4749" s="84" t="s">
        <v>6367</v>
      </c>
      <c r="T4749" s="83" t="s">
        <v>6340</v>
      </c>
      <c r="U4749" s="155" t="s">
        <v>206</v>
      </c>
      <c r="V4749" s="234" t="s">
        <v>6310</v>
      </c>
      <c r="W4749" s="85" t="s">
        <v>558</v>
      </c>
      <c r="X4749" s="82" t="s">
        <v>5769</v>
      </c>
      <c r="Y4749" s="83">
        <v>0.5</v>
      </c>
      <c r="Z4749" s="83">
        <v>1</v>
      </c>
      <c r="AA4749" s="83">
        <v>7</v>
      </c>
      <c r="AB4749" s="256">
        <v>3.5</v>
      </c>
      <c r="AC4749" s="256" t="s">
        <v>5387</v>
      </c>
      <c r="AD4749" s="81" t="s">
        <v>6368</v>
      </c>
      <c r="AE4749" s="81" t="s">
        <v>190</v>
      </c>
      <c r="AF4749" s="81" t="s">
        <v>5772</v>
      </c>
      <c r="AG4749" s="83" t="s">
        <v>6369</v>
      </c>
    </row>
    <row r="4750" spans="1:33" ht="157.5" x14ac:dyDescent="0.45">
      <c r="A4750" s="152">
        <v>4743</v>
      </c>
      <c r="B4750" s="160">
        <v>45945</v>
      </c>
      <c r="C4750" s="83" t="s">
        <v>66</v>
      </c>
      <c r="D4750" s="81" t="s">
        <v>6756</v>
      </c>
      <c r="E4750" s="154" t="s">
        <v>6302</v>
      </c>
      <c r="F4750" s="154" t="s">
        <v>6381</v>
      </c>
      <c r="G4750" s="83" t="s">
        <v>6362</v>
      </c>
      <c r="H4750" s="83" t="s">
        <v>6497</v>
      </c>
      <c r="I4750" s="83" t="s">
        <v>6498</v>
      </c>
      <c r="J4750" s="83" t="s">
        <v>6499</v>
      </c>
      <c r="K4750" s="83" t="s">
        <v>6366</v>
      </c>
      <c r="L4750" s="84" t="s">
        <v>6578</v>
      </c>
      <c r="M4750" s="84" t="s">
        <v>208</v>
      </c>
      <c r="N4750" s="83">
        <v>3</v>
      </c>
      <c r="O4750" s="83">
        <v>3</v>
      </c>
      <c r="P4750" s="83">
        <v>15</v>
      </c>
      <c r="Q4750" s="257">
        <v>135</v>
      </c>
      <c r="R4750" s="256" t="s">
        <v>5526</v>
      </c>
      <c r="S4750" s="84" t="s">
        <v>6367</v>
      </c>
      <c r="T4750" s="83" t="s">
        <v>6340</v>
      </c>
      <c r="U4750" s="155" t="s">
        <v>206</v>
      </c>
      <c r="V4750" s="234" t="s">
        <v>6310</v>
      </c>
      <c r="W4750" s="85" t="s">
        <v>558</v>
      </c>
      <c r="X4750" s="82" t="s">
        <v>5769</v>
      </c>
      <c r="Y4750" s="83">
        <v>0.5</v>
      </c>
      <c r="Z4750" s="83">
        <v>1</v>
      </c>
      <c r="AA4750" s="83">
        <v>7</v>
      </c>
      <c r="AB4750" s="256">
        <v>3.5</v>
      </c>
      <c r="AC4750" s="256" t="s">
        <v>5387</v>
      </c>
      <c r="AD4750" s="81" t="s">
        <v>6368</v>
      </c>
      <c r="AE4750" s="81" t="s">
        <v>190</v>
      </c>
      <c r="AF4750" s="81" t="s">
        <v>5772</v>
      </c>
      <c r="AG4750" s="83" t="s">
        <v>6369</v>
      </c>
    </row>
    <row r="4751" spans="1:33" ht="157.5" x14ac:dyDescent="0.45">
      <c r="A4751" s="152">
        <v>4744</v>
      </c>
      <c r="B4751" s="160">
        <v>45945</v>
      </c>
      <c r="C4751" s="83" t="s">
        <v>66</v>
      </c>
      <c r="D4751" s="81" t="s">
        <v>6756</v>
      </c>
      <c r="E4751" s="154" t="s">
        <v>6302</v>
      </c>
      <c r="F4751" s="154" t="s">
        <v>6381</v>
      </c>
      <c r="G4751" s="83" t="s">
        <v>6362</v>
      </c>
      <c r="H4751" s="83" t="s">
        <v>6500</v>
      </c>
      <c r="I4751" s="83" t="s">
        <v>6501</v>
      </c>
      <c r="J4751" s="83" t="s">
        <v>6502</v>
      </c>
      <c r="K4751" s="83" t="s">
        <v>6366</v>
      </c>
      <c r="L4751" s="84" t="s">
        <v>6578</v>
      </c>
      <c r="M4751" s="84" t="s">
        <v>208</v>
      </c>
      <c r="N4751" s="83">
        <v>3</v>
      </c>
      <c r="O4751" s="83">
        <v>3</v>
      </c>
      <c r="P4751" s="83">
        <v>15</v>
      </c>
      <c r="Q4751" s="257">
        <v>135</v>
      </c>
      <c r="R4751" s="256" t="s">
        <v>5526</v>
      </c>
      <c r="S4751" s="84" t="s">
        <v>6367</v>
      </c>
      <c r="T4751" s="83" t="s">
        <v>6340</v>
      </c>
      <c r="U4751" s="155" t="s">
        <v>206</v>
      </c>
      <c r="V4751" s="234" t="s">
        <v>6310</v>
      </c>
      <c r="W4751" s="85" t="s">
        <v>558</v>
      </c>
      <c r="X4751" s="82" t="s">
        <v>5769</v>
      </c>
      <c r="Y4751" s="83">
        <v>0.5</v>
      </c>
      <c r="Z4751" s="83">
        <v>1</v>
      </c>
      <c r="AA4751" s="83">
        <v>7</v>
      </c>
      <c r="AB4751" s="256">
        <v>3.5</v>
      </c>
      <c r="AC4751" s="256" t="s">
        <v>5387</v>
      </c>
      <c r="AD4751" s="81" t="s">
        <v>6368</v>
      </c>
      <c r="AE4751" s="81" t="s">
        <v>190</v>
      </c>
      <c r="AF4751" s="81" t="s">
        <v>5772</v>
      </c>
      <c r="AG4751" s="83" t="s">
        <v>6369</v>
      </c>
    </row>
    <row r="4752" spans="1:33" ht="175" x14ac:dyDescent="0.45">
      <c r="A4752" s="152">
        <v>4745</v>
      </c>
      <c r="B4752" s="160">
        <v>45945</v>
      </c>
      <c r="C4752" s="81" t="s">
        <v>72</v>
      </c>
      <c r="D4752" s="81" t="s">
        <v>158</v>
      </c>
      <c r="E4752" s="154" t="s">
        <v>6302</v>
      </c>
      <c r="F4752" s="154" t="s">
        <v>6392</v>
      </c>
      <c r="G4752" s="83" t="s">
        <v>6335</v>
      </c>
      <c r="H4752" s="83" t="s">
        <v>6479</v>
      </c>
      <c r="I4752" s="83" t="s">
        <v>6480</v>
      </c>
      <c r="J4752" s="83" t="s">
        <v>6481</v>
      </c>
      <c r="K4752" s="83" t="s">
        <v>6339</v>
      </c>
      <c r="L4752" s="84" t="s">
        <v>6579</v>
      </c>
      <c r="M4752" s="84" t="s">
        <v>208</v>
      </c>
      <c r="N4752" s="83">
        <v>3</v>
      </c>
      <c r="O4752" s="83">
        <v>3</v>
      </c>
      <c r="P4752" s="83">
        <v>7</v>
      </c>
      <c r="Q4752" s="257">
        <v>63</v>
      </c>
      <c r="R4752" s="256" t="s">
        <v>5516</v>
      </c>
      <c r="S4752" s="84" t="s">
        <v>6325</v>
      </c>
      <c r="T4752" s="83" t="s">
        <v>6340</v>
      </c>
      <c r="U4752" s="155" t="s">
        <v>206</v>
      </c>
      <c r="V4752" s="234" t="s">
        <v>6310</v>
      </c>
      <c r="W4752" s="85" t="s">
        <v>558</v>
      </c>
      <c r="X4752" s="82" t="s">
        <v>5769</v>
      </c>
      <c r="Y4752" s="83">
        <v>0.5</v>
      </c>
      <c r="Z4752" s="83">
        <v>1</v>
      </c>
      <c r="AA4752" s="83">
        <v>7</v>
      </c>
      <c r="AB4752" s="256">
        <v>3.5</v>
      </c>
      <c r="AC4752" s="256" t="s">
        <v>5387</v>
      </c>
      <c r="AD4752" s="81" t="s">
        <v>6326</v>
      </c>
      <c r="AE4752" s="81" t="s">
        <v>190</v>
      </c>
      <c r="AF4752" s="81" t="s">
        <v>5772</v>
      </c>
      <c r="AG4752" s="83" t="s">
        <v>339</v>
      </c>
    </row>
    <row r="4753" spans="1:33" ht="175" x14ac:dyDescent="0.45">
      <c r="A4753" s="152">
        <v>4746</v>
      </c>
      <c r="B4753" s="160">
        <v>45945</v>
      </c>
      <c r="C4753" s="81" t="s">
        <v>72</v>
      </c>
      <c r="D4753" s="81" t="s">
        <v>158</v>
      </c>
      <c r="E4753" s="154" t="s">
        <v>6302</v>
      </c>
      <c r="F4753" s="154" t="s">
        <v>6392</v>
      </c>
      <c r="G4753" s="83" t="s">
        <v>6335</v>
      </c>
      <c r="H4753" s="83" t="s">
        <v>6482</v>
      </c>
      <c r="I4753" s="83" t="s">
        <v>6483</v>
      </c>
      <c r="J4753" s="83" t="s">
        <v>6484</v>
      </c>
      <c r="K4753" s="83" t="s">
        <v>6339</v>
      </c>
      <c r="L4753" s="84" t="s">
        <v>6580</v>
      </c>
      <c r="M4753" s="84" t="s">
        <v>208</v>
      </c>
      <c r="N4753" s="83">
        <v>3</v>
      </c>
      <c r="O4753" s="83">
        <v>3</v>
      </c>
      <c r="P4753" s="83">
        <v>7</v>
      </c>
      <c r="Q4753" s="257">
        <v>63</v>
      </c>
      <c r="R4753" s="256" t="s">
        <v>5516</v>
      </c>
      <c r="S4753" s="84" t="s">
        <v>6325</v>
      </c>
      <c r="T4753" s="83" t="s">
        <v>6340</v>
      </c>
      <c r="U4753" s="155" t="s">
        <v>206</v>
      </c>
      <c r="V4753" s="234" t="s">
        <v>6310</v>
      </c>
      <c r="W4753" s="85" t="s">
        <v>558</v>
      </c>
      <c r="X4753" s="82" t="s">
        <v>5769</v>
      </c>
      <c r="Y4753" s="83">
        <v>0.5</v>
      </c>
      <c r="Z4753" s="83">
        <v>1</v>
      </c>
      <c r="AA4753" s="83">
        <v>7</v>
      </c>
      <c r="AB4753" s="256">
        <v>3.5</v>
      </c>
      <c r="AC4753" s="256" t="s">
        <v>5387</v>
      </c>
      <c r="AD4753" s="81" t="s">
        <v>6326</v>
      </c>
      <c r="AE4753" s="81" t="s">
        <v>190</v>
      </c>
      <c r="AF4753" s="81" t="s">
        <v>5772</v>
      </c>
      <c r="AG4753" s="83" t="s">
        <v>339</v>
      </c>
    </row>
    <row r="4754" spans="1:33" ht="175" x14ac:dyDescent="0.45">
      <c r="A4754" s="152">
        <v>4747</v>
      </c>
      <c r="B4754" s="160">
        <v>45945</v>
      </c>
      <c r="C4754" s="83" t="s">
        <v>66</v>
      </c>
      <c r="D4754" s="81" t="s">
        <v>6757</v>
      </c>
      <c r="E4754" s="154" t="s">
        <v>6302</v>
      </c>
      <c r="F4754" s="154" t="s">
        <v>6392</v>
      </c>
      <c r="G4754" s="83" t="s">
        <v>6314</v>
      </c>
      <c r="H4754" s="83" t="s">
        <v>6479</v>
      </c>
      <c r="I4754" s="83" t="s">
        <v>6480</v>
      </c>
      <c r="J4754" s="83" t="s">
        <v>6481</v>
      </c>
      <c r="K4754" s="83" t="s">
        <v>6318</v>
      </c>
      <c r="L4754" s="84" t="s">
        <v>6581</v>
      </c>
      <c r="M4754" s="84" t="s">
        <v>208</v>
      </c>
      <c r="N4754" s="83">
        <v>3</v>
      </c>
      <c r="O4754" s="83">
        <v>3</v>
      </c>
      <c r="P4754" s="83">
        <v>7</v>
      </c>
      <c r="Q4754" s="257">
        <v>63</v>
      </c>
      <c r="R4754" s="256" t="s">
        <v>5516</v>
      </c>
      <c r="S4754" s="84" t="s">
        <v>6325</v>
      </c>
      <c r="T4754" s="83" t="s">
        <v>6340</v>
      </c>
      <c r="U4754" s="155" t="s">
        <v>206</v>
      </c>
      <c r="V4754" s="234" t="s">
        <v>6310</v>
      </c>
      <c r="W4754" s="85" t="s">
        <v>558</v>
      </c>
      <c r="X4754" s="82" t="s">
        <v>5769</v>
      </c>
      <c r="Y4754" s="83">
        <v>0.5</v>
      </c>
      <c r="Z4754" s="83">
        <v>1</v>
      </c>
      <c r="AA4754" s="83">
        <v>7</v>
      </c>
      <c r="AB4754" s="256">
        <v>3.5</v>
      </c>
      <c r="AC4754" s="256" t="s">
        <v>5387</v>
      </c>
      <c r="AD4754" s="81" t="s">
        <v>6326</v>
      </c>
      <c r="AE4754" s="81" t="s">
        <v>190</v>
      </c>
      <c r="AF4754" s="81" t="s">
        <v>5772</v>
      </c>
      <c r="AG4754" s="83" t="s">
        <v>1058</v>
      </c>
    </row>
    <row r="4755" spans="1:33" ht="175" x14ac:dyDescent="0.45">
      <c r="A4755" s="152">
        <v>4748</v>
      </c>
      <c r="B4755" s="160">
        <v>45945</v>
      </c>
      <c r="C4755" s="83" t="s">
        <v>66</v>
      </c>
      <c r="D4755" s="81" t="s">
        <v>6757</v>
      </c>
      <c r="E4755" s="154" t="s">
        <v>6302</v>
      </c>
      <c r="F4755" s="154" t="s">
        <v>6392</v>
      </c>
      <c r="G4755" s="83" t="s">
        <v>6314</v>
      </c>
      <c r="H4755" s="83" t="s">
        <v>6482</v>
      </c>
      <c r="I4755" s="83" t="s">
        <v>6483</v>
      </c>
      <c r="J4755" s="83" t="s">
        <v>6484</v>
      </c>
      <c r="K4755" s="83" t="s">
        <v>6318</v>
      </c>
      <c r="L4755" s="84" t="s">
        <v>6581</v>
      </c>
      <c r="M4755" s="84" t="s">
        <v>208</v>
      </c>
      <c r="N4755" s="83">
        <v>3</v>
      </c>
      <c r="O4755" s="83">
        <v>3</v>
      </c>
      <c r="P4755" s="83">
        <v>7</v>
      </c>
      <c r="Q4755" s="257">
        <v>63</v>
      </c>
      <c r="R4755" s="256" t="s">
        <v>5516</v>
      </c>
      <c r="S4755" s="84" t="s">
        <v>6325</v>
      </c>
      <c r="T4755" s="83" t="s">
        <v>6340</v>
      </c>
      <c r="U4755" s="155" t="s">
        <v>206</v>
      </c>
      <c r="V4755" s="234" t="s">
        <v>6310</v>
      </c>
      <c r="W4755" s="85" t="s">
        <v>558</v>
      </c>
      <c r="X4755" s="82" t="s">
        <v>5769</v>
      </c>
      <c r="Y4755" s="83">
        <v>0.5</v>
      </c>
      <c r="Z4755" s="83">
        <v>1</v>
      </c>
      <c r="AA4755" s="83">
        <v>7</v>
      </c>
      <c r="AB4755" s="256">
        <v>3.5</v>
      </c>
      <c r="AC4755" s="256" t="s">
        <v>5387</v>
      </c>
      <c r="AD4755" s="81" t="s">
        <v>6326</v>
      </c>
      <c r="AE4755" s="81" t="s">
        <v>190</v>
      </c>
      <c r="AF4755" s="81" t="s">
        <v>5772</v>
      </c>
      <c r="AG4755" s="83" t="s">
        <v>1058</v>
      </c>
    </row>
    <row r="4756" spans="1:33" ht="175" x14ac:dyDescent="0.45">
      <c r="A4756" s="152">
        <v>4749</v>
      </c>
      <c r="B4756" s="160">
        <v>45945</v>
      </c>
      <c r="C4756" s="83" t="s">
        <v>66</v>
      </c>
      <c r="D4756" s="81" t="s">
        <v>6757</v>
      </c>
      <c r="E4756" s="154" t="s">
        <v>6302</v>
      </c>
      <c r="F4756" s="154" t="s">
        <v>6392</v>
      </c>
      <c r="G4756" s="83" t="s">
        <v>6327</v>
      </c>
      <c r="H4756" s="83" t="s">
        <v>6479</v>
      </c>
      <c r="I4756" s="83" t="s">
        <v>6480</v>
      </c>
      <c r="J4756" s="83" t="s">
        <v>6481</v>
      </c>
      <c r="K4756" s="83" t="s">
        <v>6331</v>
      </c>
      <c r="L4756" s="84" t="s">
        <v>6582</v>
      </c>
      <c r="M4756" s="84" t="s">
        <v>208</v>
      </c>
      <c r="N4756" s="83">
        <v>3</v>
      </c>
      <c r="O4756" s="83">
        <v>3</v>
      </c>
      <c r="P4756" s="83">
        <v>7</v>
      </c>
      <c r="Q4756" s="257">
        <v>63</v>
      </c>
      <c r="R4756" s="256" t="s">
        <v>5516</v>
      </c>
      <c r="S4756" s="84" t="s">
        <v>6325</v>
      </c>
      <c r="T4756" s="83" t="s">
        <v>6340</v>
      </c>
      <c r="U4756" s="155" t="s">
        <v>206</v>
      </c>
      <c r="V4756" s="234" t="s">
        <v>6310</v>
      </c>
      <c r="W4756" s="85" t="s">
        <v>558</v>
      </c>
      <c r="X4756" s="82" t="s">
        <v>5769</v>
      </c>
      <c r="Y4756" s="83">
        <v>0.5</v>
      </c>
      <c r="Z4756" s="83">
        <v>1</v>
      </c>
      <c r="AA4756" s="83">
        <v>7</v>
      </c>
      <c r="AB4756" s="256">
        <v>3.5</v>
      </c>
      <c r="AC4756" s="256" t="s">
        <v>5387</v>
      </c>
      <c r="AD4756" s="81" t="s">
        <v>6326</v>
      </c>
      <c r="AE4756" s="81" t="s">
        <v>190</v>
      </c>
      <c r="AF4756" s="81" t="s">
        <v>5772</v>
      </c>
      <c r="AG4756" s="83" t="s">
        <v>6334</v>
      </c>
    </row>
    <row r="4757" spans="1:33" ht="175" x14ac:dyDescent="0.45">
      <c r="A4757" s="152">
        <v>4750</v>
      </c>
      <c r="B4757" s="160">
        <v>45945</v>
      </c>
      <c r="C4757" s="83" t="s">
        <v>66</v>
      </c>
      <c r="D4757" s="81" t="s">
        <v>6757</v>
      </c>
      <c r="E4757" s="154" t="s">
        <v>6302</v>
      </c>
      <c r="F4757" s="154" t="s">
        <v>6392</v>
      </c>
      <c r="G4757" s="83" t="s">
        <v>6327</v>
      </c>
      <c r="H4757" s="83" t="s">
        <v>6482</v>
      </c>
      <c r="I4757" s="83" t="s">
        <v>6483</v>
      </c>
      <c r="J4757" s="83" t="s">
        <v>6484</v>
      </c>
      <c r="K4757" s="83" t="s">
        <v>6331</v>
      </c>
      <c r="L4757" s="84" t="s">
        <v>6583</v>
      </c>
      <c r="M4757" s="84" t="s">
        <v>208</v>
      </c>
      <c r="N4757" s="83">
        <v>3</v>
      </c>
      <c r="O4757" s="83">
        <v>3</v>
      </c>
      <c r="P4757" s="83">
        <v>7</v>
      </c>
      <c r="Q4757" s="257">
        <v>63</v>
      </c>
      <c r="R4757" s="256" t="s">
        <v>5516</v>
      </c>
      <c r="S4757" s="84" t="s">
        <v>6325</v>
      </c>
      <c r="T4757" s="83" t="s">
        <v>6340</v>
      </c>
      <c r="U4757" s="155" t="s">
        <v>206</v>
      </c>
      <c r="V4757" s="234" t="s">
        <v>6310</v>
      </c>
      <c r="W4757" s="85" t="s">
        <v>558</v>
      </c>
      <c r="X4757" s="82" t="s">
        <v>5769</v>
      </c>
      <c r="Y4757" s="83">
        <v>0.5</v>
      </c>
      <c r="Z4757" s="83">
        <v>1</v>
      </c>
      <c r="AA4757" s="83">
        <v>7</v>
      </c>
      <c r="AB4757" s="256">
        <v>3.5</v>
      </c>
      <c r="AC4757" s="256" t="s">
        <v>5387</v>
      </c>
      <c r="AD4757" s="81" t="s">
        <v>6326</v>
      </c>
      <c r="AE4757" s="81" t="s">
        <v>190</v>
      </c>
      <c r="AF4757" s="81" t="s">
        <v>5772</v>
      </c>
      <c r="AG4757" s="83" t="s">
        <v>6334</v>
      </c>
    </row>
    <row r="4758" spans="1:33" ht="157.5" x14ac:dyDescent="0.45">
      <c r="A4758" s="152">
        <v>4751</v>
      </c>
      <c r="B4758" s="160">
        <v>45945</v>
      </c>
      <c r="C4758" s="83" t="s">
        <v>66</v>
      </c>
      <c r="D4758" s="81" t="s">
        <v>6757</v>
      </c>
      <c r="E4758" s="154" t="s">
        <v>6302</v>
      </c>
      <c r="F4758" s="154" t="s">
        <v>6398</v>
      </c>
      <c r="G4758" s="83" t="s">
        <v>6327</v>
      </c>
      <c r="H4758" s="83" t="s">
        <v>6485</v>
      </c>
      <c r="I4758" s="83" t="s">
        <v>6486</v>
      </c>
      <c r="J4758" s="83" t="s">
        <v>6487</v>
      </c>
      <c r="K4758" s="83" t="s">
        <v>6331</v>
      </c>
      <c r="L4758" s="84" t="s">
        <v>6584</v>
      </c>
      <c r="M4758" s="84" t="s">
        <v>208</v>
      </c>
      <c r="N4758" s="83">
        <v>3</v>
      </c>
      <c r="O4758" s="83">
        <v>3</v>
      </c>
      <c r="P4758" s="83">
        <v>7</v>
      </c>
      <c r="Q4758" s="257">
        <v>63</v>
      </c>
      <c r="R4758" s="256" t="s">
        <v>5516</v>
      </c>
      <c r="S4758" s="84" t="s">
        <v>6332</v>
      </c>
      <c r="T4758" s="83" t="s">
        <v>6340</v>
      </c>
      <c r="U4758" s="155" t="s">
        <v>206</v>
      </c>
      <c r="V4758" s="234" t="s">
        <v>6310</v>
      </c>
      <c r="W4758" s="85" t="s">
        <v>558</v>
      </c>
      <c r="X4758" s="82" t="s">
        <v>5769</v>
      </c>
      <c r="Y4758" s="83">
        <v>0.5</v>
      </c>
      <c r="Z4758" s="83">
        <v>1</v>
      </c>
      <c r="AA4758" s="83">
        <v>7</v>
      </c>
      <c r="AB4758" s="256">
        <v>3.5</v>
      </c>
      <c r="AC4758" s="256" t="s">
        <v>5387</v>
      </c>
      <c r="AD4758" s="81" t="s">
        <v>6333</v>
      </c>
      <c r="AE4758" s="81" t="s">
        <v>190</v>
      </c>
      <c r="AF4758" s="81" t="s">
        <v>5772</v>
      </c>
      <c r="AG4758" s="83" t="s">
        <v>6334</v>
      </c>
    </row>
    <row r="4759" spans="1:33" ht="157.5" x14ac:dyDescent="0.45">
      <c r="A4759" s="152">
        <v>4752</v>
      </c>
      <c r="B4759" s="160">
        <v>45945</v>
      </c>
      <c r="C4759" s="83" t="s">
        <v>66</v>
      </c>
      <c r="D4759" s="81" t="s">
        <v>6757</v>
      </c>
      <c r="E4759" s="154" t="s">
        <v>6302</v>
      </c>
      <c r="F4759" s="154" t="s">
        <v>6398</v>
      </c>
      <c r="G4759" s="83" t="s">
        <v>6327</v>
      </c>
      <c r="H4759" s="83" t="s">
        <v>6488</v>
      </c>
      <c r="I4759" s="83" t="s">
        <v>6489</v>
      </c>
      <c r="J4759" s="83" t="s">
        <v>6490</v>
      </c>
      <c r="K4759" s="83" t="s">
        <v>6331</v>
      </c>
      <c r="L4759" s="84" t="s">
        <v>6584</v>
      </c>
      <c r="M4759" s="84" t="s">
        <v>208</v>
      </c>
      <c r="N4759" s="83">
        <v>3</v>
      </c>
      <c r="O4759" s="83">
        <v>3</v>
      </c>
      <c r="P4759" s="83">
        <v>7</v>
      </c>
      <c r="Q4759" s="257">
        <v>63</v>
      </c>
      <c r="R4759" s="256" t="s">
        <v>5516</v>
      </c>
      <c r="S4759" s="84" t="s">
        <v>6332</v>
      </c>
      <c r="T4759" s="83" t="s">
        <v>6340</v>
      </c>
      <c r="U4759" s="155" t="s">
        <v>206</v>
      </c>
      <c r="V4759" s="234" t="s">
        <v>6310</v>
      </c>
      <c r="W4759" s="85" t="s">
        <v>558</v>
      </c>
      <c r="X4759" s="82" t="s">
        <v>5769</v>
      </c>
      <c r="Y4759" s="83">
        <v>0.5</v>
      </c>
      <c r="Z4759" s="83">
        <v>1</v>
      </c>
      <c r="AA4759" s="83">
        <v>7</v>
      </c>
      <c r="AB4759" s="256">
        <v>3.5</v>
      </c>
      <c r="AC4759" s="256" t="s">
        <v>5387</v>
      </c>
      <c r="AD4759" s="81" t="s">
        <v>6333</v>
      </c>
      <c r="AE4759" s="81" t="s">
        <v>190</v>
      </c>
      <c r="AF4759" s="81" t="s">
        <v>5772</v>
      </c>
      <c r="AG4759" s="83" t="s">
        <v>6334</v>
      </c>
    </row>
    <row r="4760" spans="1:33" ht="157.5" x14ac:dyDescent="0.45">
      <c r="A4760" s="152">
        <v>4753</v>
      </c>
      <c r="B4760" s="160">
        <v>45945</v>
      </c>
      <c r="C4760" s="83" t="s">
        <v>66</v>
      </c>
      <c r="D4760" s="81" t="s">
        <v>6757</v>
      </c>
      <c r="E4760" s="154" t="s">
        <v>6302</v>
      </c>
      <c r="F4760" s="154" t="s">
        <v>6398</v>
      </c>
      <c r="G4760" s="83" t="s">
        <v>6314</v>
      </c>
      <c r="H4760" s="83" t="s">
        <v>6473</v>
      </c>
      <c r="I4760" s="83" t="s">
        <v>6474</v>
      </c>
      <c r="J4760" s="83" t="s">
        <v>6475</v>
      </c>
      <c r="K4760" s="83" t="s">
        <v>6318</v>
      </c>
      <c r="L4760" s="84" t="s">
        <v>6585</v>
      </c>
      <c r="M4760" s="84" t="s">
        <v>208</v>
      </c>
      <c r="N4760" s="83">
        <v>3</v>
      </c>
      <c r="O4760" s="83">
        <v>3</v>
      </c>
      <c r="P4760" s="83">
        <v>7</v>
      </c>
      <c r="Q4760" s="257">
        <v>63</v>
      </c>
      <c r="R4760" s="256" t="s">
        <v>5516</v>
      </c>
      <c r="S4760" s="84" t="s">
        <v>6319</v>
      </c>
      <c r="T4760" s="83" t="s">
        <v>6340</v>
      </c>
      <c r="U4760" s="155" t="s">
        <v>206</v>
      </c>
      <c r="V4760" s="234" t="s">
        <v>6310</v>
      </c>
      <c r="W4760" s="85" t="s">
        <v>558</v>
      </c>
      <c r="X4760" s="82" t="s">
        <v>5769</v>
      </c>
      <c r="Y4760" s="83">
        <v>0.5</v>
      </c>
      <c r="Z4760" s="83">
        <v>1</v>
      </c>
      <c r="AA4760" s="83">
        <v>7</v>
      </c>
      <c r="AB4760" s="256">
        <v>3.5</v>
      </c>
      <c r="AC4760" s="256" t="s">
        <v>5387</v>
      </c>
      <c r="AD4760" s="81" t="s">
        <v>6320</v>
      </c>
      <c r="AE4760" s="81" t="s">
        <v>190</v>
      </c>
      <c r="AF4760" s="81" t="s">
        <v>5772</v>
      </c>
      <c r="AG4760" s="83" t="s">
        <v>1058</v>
      </c>
    </row>
    <row r="4761" spans="1:33" ht="157.5" x14ac:dyDescent="0.45">
      <c r="A4761" s="152">
        <v>4754</v>
      </c>
      <c r="B4761" s="160">
        <v>45945</v>
      </c>
      <c r="C4761" s="83" t="s">
        <v>66</v>
      </c>
      <c r="D4761" s="81" t="s">
        <v>6757</v>
      </c>
      <c r="E4761" s="154" t="s">
        <v>6302</v>
      </c>
      <c r="F4761" s="154" t="s">
        <v>6398</v>
      </c>
      <c r="G4761" s="83" t="s">
        <v>6314</v>
      </c>
      <c r="H4761" s="83" t="s">
        <v>6476</v>
      </c>
      <c r="I4761" s="83" t="s">
        <v>6477</v>
      </c>
      <c r="J4761" s="83" t="s">
        <v>6478</v>
      </c>
      <c r="K4761" s="83" t="s">
        <v>6318</v>
      </c>
      <c r="L4761" s="84" t="s">
        <v>6585</v>
      </c>
      <c r="M4761" s="84" t="s">
        <v>208</v>
      </c>
      <c r="N4761" s="83">
        <v>3</v>
      </c>
      <c r="O4761" s="83">
        <v>3</v>
      </c>
      <c r="P4761" s="83">
        <v>7</v>
      </c>
      <c r="Q4761" s="257">
        <v>63</v>
      </c>
      <c r="R4761" s="256" t="s">
        <v>5516</v>
      </c>
      <c r="S4761" s="84" t="s">
        <v>6319</v>
      </c>
      <c r="T4761" s="83" t="s">
        <v>6340</v>
      </c>
      <c r="U4761" s="155" t="s">
        <v>206</v>
      </c>
      <c r="V4761" s="234" t="s">
        <v>6310</v>
      </c>
      <c r="W4761" s="85" t="s">
        <v>558</v>
      </c>
      <c r="X4761" s="82" t="s">
        <v>5769</v>
      </c>
      <c r="Y4761" s="83">
        <v>0.5</v>
      </c>
      <c r="Z4761" s="83">
        <v>1</v>
      </c>
      <c r="AA4761" s="83">
        <v>7</v>
      </c>
      <c r="AB4761" s="256">
        <v>3.5</v>
      </c>
      <c r="AC4761" s="256" t="s">
        <v>5387</v>
      </c>
      <c r="AD4761" s="81" t="s">
        <v>6320</v>
      </c>
      <c r="AE4761" s="81" t="s">
        <v>190</v>
      </c>
      <c r="AF4761" s="81" t="s">
        <v>5772</v>
      </c>
      <c r="AG4761" s="83" t="s">
        <v>1058</v>
      </c>
    </row>
    <row r="4762" spans="1:33" ht="192.5" x14ac:dyDescent="0.45">
      <c r="A4762" s="152">
        <v>4755</v>
      </c>
      <c r="B4762" s="160">
        <v>45945</v>
      </c>
      <c r="C4762" s="81" t="s">
        <v>66</v>
      </c>
      <c r="D4762" s="81" t="s">
        <v>6755</v>
      </c>
      <c r="E4762" s="154" t="s">
        <v>6302</v>
      </c>
      <c r="F4762" s="154" t="s">
        <v>6398</v>
      </c>
      <c r="G4762" s="83" t="s">
        <v>6304</v>
      </c>
      <c r="H4762" s="83" t="s">
        <v>6467</v>
      </c>
      <c r="I4762" s="83" t="s">
        <v>6468</v>
      </c>
      <c r="J4762" s="83" t="s">
        <v>6469</v>
      </c>
      <c r="K4762" s="83" t="s">
        <v>6308</v>
      </c>
      <c r="L4762" s="84" t="s">
        <v>6572</v>
      </c>
      <c r="M4762" s="84" t="s">
        <v>208</v>
      </c>
      <c r="N4762" s="83">
        <v>3</v>
      </c>
      <c r="O4762" s="83">
        <v>3</v>
      </c>
      <c r="P4762" s="83">
        <v>15</v>
      </c>
      <c r="Q4762" s="257">
        <v>135</v>
      </c>
      <c r="R4762" s="256" t="s">
        <v>5526</v>
      </c>
      <c r="S4762" s="84" t="s">
        <v>6309</v>
      </c>
      <c r="T4762" s="83" t="s">
        <v>6340</v>
      </c>
      <c r="U4762" s="155" t="s">
        <v>206</v>
      </c>
      <c r="V4762" s="234" t="s">
        <v>6310</v>
      </c>
      <c r="W4762" s="85" t="s">
        <v>558</v>
      </c>
      <c r="X4762" s="82" t="s">
        <v>5769</v>
      </c>
      <c r="Y4762" s="83">
        <v>0.5</v>
      </c>
      <c r="Z4762" s="83">
        <v>1</v>
      </c>
      <c r="AA4762" s="83">
        <v>7</v>
      </c>
      <c r="AB4762" s="256">
        <v>3.5</v>
      </c>
      <c r="AC4762" s="256" t="s">
        <v>5387</v>
      </c>
      <c r="AD4762" s="81" t="s">
        <v>6311</v>
      </c>
      <c r="AE4762" s="81" t="s">
        <v>190</v>
      </c>
      <c r="AF4762" s="81" t="s">
        <v>5772</v>
      </c>
      <c r="AG4762" s="83" t="s">
        <v>6503</v>
      </c>
    </row>
    <row r="4763" spans="1:33" ht="192.5" x14ac:dyDescent="0.45">
      <c r="A4763" s="152">
        <v>4756</v>
      </c>
      <c r="B4763" s="160">
        <v>45945</v>
      </c>
      <c r="C4763" s="81" t="s">
        <v>66</v>
      </c>
      <c r="D4763" s="81" t="s">
        <v>6755</v>
      </c>
      <c r="E4763" s="154" t="s">
        <v>6302</v>
      </c>
      <c r="F4763" s="154" t="s">
        <v>6398</v>
      </c>
      <c r="G4763" s="83" t="s">
        <v>6304</v>
      </c>
      <c r="H4763" s="83" t="s">
        <v>6470</v>
      </c>
      <c r="I4763" s="83" t="s">
        <v>6471</v>
      </c>
      <c r="J4763" s="83" t="s">
        <v>6472</v>
      </c>
      <c r="K4763" s="83" t="s">
        <v>6308</v>
      </c>
      <c r="L4763" s="84" t="s">
        <v>6572</v>
      </c>
      <c r="M4763" s="84" t="s">
        <v>208</v>
      </c>
      <c r="N4763" s="83">
        <v>3</v>
      </c>
      <c r="O4763" s="83">
        <v>3</v>
      </c>
      <c r="P4763" s="83">
        <v>15</v>
      </c>
      <c r="Q4763" s="257">
        <v>135</v>
      </c>
      <c r="R4763" s="256" t="s">
        <v>5526</v>
      </c>
      <c r="S4763" s="84" t="s">
        <v>6309</v>
      </c>
      <c r="T4763" s="83" t="s">
        <v>6340</v>
      </c>
      <c r="U4763" s="155" t="s">
        <v>206</v>
      </c>
      <c r="V4763" s="234" t="s">
        <v>6310</v>
      </c>
      <c r="W4763" s="85" t="s">
        <v>558</v>
      </c>
      <c r="X4763" s="82" t="s">
        <v>5769</v>
      </c>
      <c r="Y4763" s="83">
        <v>0.5</v>
      </c>
      <c r="Z4763" s="83">
        <v>1</v>
      </c>
      <c r="AA4763" s="83">
        <v>7</v>
      </c>
      <c r="AB4763" s="256">
        <v>3.5</v>
      </c>
      <c r="AC4763" s="256" t="s">
        <v>5387</v>
      </c>
      <c r="AD4763" s="81" t="s">
        <v>6311</v>
      </c>
      <c r="AE4763" s="81" t="s">
        <v>190</v>
      </c>
      <c r="AF4763" s="81" t="s">
        <v>5772</v>
      </c>
      <c r="AG4763" s="83" t="s">
        <v>6503</v>
      </c>
    </row>
    <row r="4764" spans="1:33" ht="157.5" x14ac:dyDescent="0.45">
      <c r="A4764" s="152">
        <v>4757</v>
      </c>
      <c r="B4764" s="160">
        <v>45945</v>
      </c>
      <c r="C4764" s="83" t="s">
        <v>66</v>
      </c>
      <c r="D4764" s="81" t="s">
        <v>6757</v>
      </c>
      <c r="E4764" s="154" t="s">
        <v>6302</v>
      </c>
      <c r="F4764" s="154" t="s">
        <v>6402</v>
      </c>
      <c r="G4764" s="83" t="s">
        <v>6327</v>
      </c>
      <c r="H4764" s="83" t="s">
        <v>6485</v>
      </c>
      <c r="I4764" s="83" t="s">
        <v>6486</v>
      </c>
      <c r="J4764" s="83" t="s">
        <v>6487</v>
      </c>
      <c r="K4764" s="83" t="s">
        <v>6331</v>
      </c>
      <c r="L4764" s="84" t="s">
        <v>6586</v>
      </c>
      <c r="M4764" s="84" t="s">
        <v>208</v>
      </c>
      <c r="N4764" s="83">
        <v>3</v>
      </c>
      <c r="O4764" s="83">
        <v>3</v>
      </c>
      <c r="P4764" s="83">
        <v>15</v>
      </c>
      <c r="Q4764" s="257">
        <v>135</v>
      </c>
      <c r="R4764" s="256" t="s">
        <v>5526</v>
      </c>
      <c r="S4764" s="84" t="s">
        <v>6332</v>
      </c>
      <c r="T4764" s="83" t="s">
        <v>6340</v>
      </c>
      <c r="U4764" s="155" t="s">
        <v>206</v>
      </c>
      <c r="V4764" s="234" t="s">
        <v>6310</v>
      </c>
      <c r="W4764" s="85" t="s">
        <v>558</v>
      </c>
      <c r="X4764" s="82" t="s">
        <v>5769</v>
      </c>
      <c r="Y4764" s="83">
        <v>0.5</v>
      </c>
      <c r="Z4764" s="83">
        <v>1</v>
      </c>
      <c r="AA4764" s="83">
        <v>7</v>
      </c>
      <c r="AB4764" s="256">
        <v>3.5</v>
      </c>
      <c r="AC4764" s="256" t="s">
        <v>5387</v>
      </c>
      <c r="AD4764" s="81" t="s">
        <v>6333</v>
      </c>
      <c r="AE4764" s="81" t="s">
        <v>190</v>
      </c>
      <c r="AF4764" s="81" t="s">
        <v>5772</v>
      </c>
      <c r="AG4764" s="83" t="s">
        <v>6334</v>
      </c>
    </row>
    <row r="4765" spans="1:33" ht="157.5" x14ac:dyDescent="0.45">
      <c r="A4765" s="152">
        <v>4758</v>
      </c>
      <c r="B4765" s="160">
        <v>45945</v>
      </c>
      <c r="C4765" s="83" t="s">
        <v>66</v>
      </c>
      <c r="D4765" s="81" t="s">
        <v>6757</v>
      </c>
      <c r="E4765" s="154" t="s">
        <v>6302</v>
      </c>
      <c r="F4765" s="154" t="s">
        <v>6402</v>
      </c>
      <c r="G4765" s="83" t="s">
        <v>6327</v>
      </c>
      <c r="H4765" s="83" t="s">
        <v>6488</v>
      </c>
      <c r="I4765" s="83" t="s">
        <v>6489</v>
      </c>
      <c r="J4765" s="83" t="s">
        <v>6490</v>
      </c>
      <c r="K4765" s="83" t="s">
        <v>6331</v>
      </c>
      <c r="L4765" s="84" t="s">
        <v>6586</v>
      </c>
      <c r="M4765" s="84" t="s">
        <v>208</v>
      </c>
      <c r="N4765" s="83">
        <v>3</v>
      </c>
      <c r="O4765" s="83">
        <v>3</v>
      </c>
      <c r="P4765" s="83">
        <v>15</v>
      </c>
      <c r="Q4765" s="257">
        <v>135</v>
      </c>
      <c r="R4765" s="256" t="s">
        <v>5526</v>
      </c>
      <c r="S4765" s="84" t="s">
        <v>6332</v>
      </c>
      <c r="T4765" s="83" t="s">
        <v>6340</v>
      </c>
      <c r="U4765" s="155" t="s">
        <v>206</v>
      </c>
      <c r="V4765" s="234" t="s">
        <v>6310</v>
      </c>
      <c r="W4765" s="85" t="s">
        <v>558</v>
      </c>
      <c r="X4765" s="82" t="s">
        <v>5769</v>
      </c>
      <c r="Y4765" s="83">
        <v>0.5</v>
      </c>
      <c r="Z4765" s="83">
        <v>1</v>
      </c>
      <c r="AA4765" s="83">
        <v>7</v>
      </c>
      <c r="AB4765" s="256">
        <v>3.5</v>
      </c>
      <c r="AC4765" s="256" t="s">
        <v>5387</v>
      </c>
      <c r="AD4765" s="81" t="s">
        <v>6333</v>
      </c>
      <c r="AE4765" s="81" t="s">
        <v>190</v>
      </c>
      <c r="AF4765" s="81" t="s">
        <v>5772</v>
      </c>
      <c r="AG4765" s="83" t="s">
        <v>6334</v>
      </c>
    </row>
    <row r="4766" spans="1:33" ht="175" x14ac:dyDescent="0.45">
      <c r="A4766" s="152">
        <v>4759</v>
      </c>
      <c r="B4766" s="160">
        <v>45945</v>
      </c>
      <c r="C4766" s="81" t="s">
        <v>72</v>
      </c>
      <c r="D4766" s="81" t="s">
        <v>158</v>
      </c>
      <c r="E4766" s="154" t="s">
        <v>6302</v>
      </c>
      <c r="F4766" s="154" t="s">
        <v>6402</v>
      </c>
      <c r="G4766" s="83" t="s">
        <v>6335</v>
      </c>
      <c r="H4766" s="83" t="s">
        <v>6479</v>
      </c>
      <c r="I4766" s="83" t="s">
        <v>6480</v>
      </c>
      <c r="J4766" s="83" t="s">
        <v>6481</v>
      </c>
      <c r="K4766" s="83" t="s">
        <v>6339</v>
      </c>
      <c r="L4766" s="84" t="s">
        <v>6587</v>
      </c>
      <c r="M4766" s="84" t="s">
        <v>208</v>
      </c>
      <c r="N4766" s="83">
        <v>3</v>
      </c>
      <c r="O4766" s="83">
        <v>3</v>
      </c>
      <c r="P4766" s="83">
        <v>7</v>
      </c>
      <c r="Q4766" s="257">
        <v>63</v>
      </c>
      <c r="R4766" s="256" t="s">
        <v>5516</v>
      </c>
      <c r="S4766" s="84" t="s">
        <v>6325</v>
      </c>
      <c r="T4766" s="83" t="s">
        <v>6340</v>
      </c>
      <c r="U4766" s="155" t="s">
        <v>206</v>
      </c>
      <c r="V4766" s="234" t="s">
        <v>6310</v>
      </c>
      <c r="W4766" s="85" t="s">
        <v>558</v>
      </c>
      <c r="X4766" s="82" t="s">
        <v>5769</v>
      </c>
      <c r="Y4766" s="83">
        <v>0.5</v>
      </c>
      <c r="Z4766" s="83">
        <v>1</v>
      </c>
      <c r="AA4766" s="83">
        <v>7</v>
      </c>
      <c r="AB4766" s="256">
        <v>3.5</v>
      </c>
      <c r="AC4766" s="256" t="s">
        <v>5387</v>
      </c>
      <c r="AD4766" s="81" t="s">
        <v>6326</v>
      </c>
      <c r="AE4766" s="81" t="s">
        <v>190</v>
      </c>
      <c r="AF4766" s="81" t="s">
        <v>5772</v>
      </c>
      <c r="AG4766" s="83" t="s">
        <v>339</v>
      </c>
    </row>
    <row r="4767" spans="1:33" ht="175" x14ac:dyDescent="0.45">
      <c r="A4767" s="152">
        <v>4760</v>
      </c>
      <c r="B4767" s="160">
        <v>45945</v>
      </c>
      <c r="C4767" s="81" t="s">
        <v>72</v>
      </c>
      <c r="D4767" s="81" t="s">
        <v>158</v>
      </c>
      <c r="E4767" s="154" t="s">
        <v>6302</v>
      </c>
      <c r="F4767" s="154" t="s">
        <v>6402</v>
      </c>
      <c r="G4767" s="83" t="s">
        <v>6335</v>
      </c>
      <c r="H4767" s="83" t="s">
        <v>6482</v>
      </c>
      <c r="I4767" s="83" t="s">
        <v>6483</v>
      </c>
      <c r="J4767" s="83" t="s">
        <v>6484</v>
      </c>
      <c r="K4767" s="83" t="s">
        <v>6339</v>
      </c>
      <c r="L4767" s="84" t="s">
        <v>6587</v>
      </c>
      <c r="M4767" s="84" t="s">
        <v>208</v>
      </c>
      <c r="N4767" s="83">
        <v>3</v>
      </c>
      <c r="O4767" s="83">
        <v>3</v>
      </c>
      <c r="P4767" s="83">
        <v>7</v>
      </c>
      <c r="Q4767" s="257">
        <v>63</v>
      </c>
      <c r="R4767" s="256" t="s">
        <v>5516</v>
      </c>
      <c r="S4767" s="84" t="s">
        <v>6325</v>
      </c>
      <c r="T4767" s="83" t="s">
        <v>6340</v>
      </c>
      <c r="U4767" s="155" t="s">
        <v>206</v>
      </c>
      <c r="V4767" s="234" t="s">
        <v>6310</v>
      </c>
      <c r="W4767" s="85" t="s">
        <v>558</v>
      </c>
      <c r="X4767" s="82" t="s">
        <v>5769</v>
      </c>
      <c r="Y4767" s="83">
        <v>0.5</v>
      </c>
      <c r="Z4767" s="83">
        <v>1</v>
      </c>
      <c r="AA4767" s="83">
        <v>7</v>
      </c>
      <c r="AB4767" s="256">
        <v>3.5</v>
      </c>
      <c r="AC4767" s="256" t="s">
        <v>5387</v>
      </c>
      <c r="AD4767" s="81" t="s">
        <v>6326</v>
      </c>
      <c r="AE4767" s="81" t="s">
        <v>190</v>
      </c>
      <c r="AF4767" s="81" t="s">
        <v>5772</v>
      </c>
      <c r="AG4767" s="83" t="s">
        <v>339</v>
      </c>
    </row>
    <row r="4768" spans="1:33" ht="140" x14ac:dyDescent="0.45">
      <c r="A4768" s="152">
        <v>4761</v>
      </c>
      <c r="B4768" s="160">
        <v>45945</v>
      </c>
      <c r="C4768" s="83" t="s">
        <v>72</v>
      </c>
      <c r="D4768" s="81" t="s">
        <v>130</v>
      </c>
      <c r="E4768" s="154" t="s">
        <v>6302</v>
      </c>
      <c r="F4768" s="154" t="s">
        <v>6406</v>
      </c>
      <c r="G4768" s="83" t="s">
        <v>6341</v>
      </c>
      <c r="H4768" s="83" t="s">
        <v>6491</v>
      </c>
      <c r="I4768" s="83" t="s">
        <v>6492</v>
      </c>
      <c r="J4768" s="83" t="s">
        <v>6493</v>
      </c>
      <c r="K4768" s="83" t="s">
        <v>6345</v>
      </c>
      <c r="L4768" s="84" t="s">
        <v>6588</v>
      </c>
      <c r="M4768" s="84" t="s">
        <v>208</v>
      </c>
      <c r="N4768" s="83">
        <v>3</v>
      </c>
      <c r="O4768" s="83">
        <v>3</v>
      </c>
      <c r="P4768" s="83">
        <v>15</v>
      </c>
      <c r="Q4768" s="257">
        <v>135</v>
      </c>
      <c r="R4768" s="256" t="s">
        <v>5526</v>
      </c>
      <c r="S4768" s="84" t="s">
        <v>6346</v>
      </c>
      <c r="T4768" s="83" t="s">
        <v>6340</v>
      </c>
      <c r="U4768" s="155" t="s">
        <v>206</v>
      </c>
      <c r="V4768" s="234" t="s">
        <v>6310</v>
      </c>
      <c r="W4768" s="85" t="s">
        <v>558</v>
      </c>
      <c r="X4768" s="82" t="s">
        <v>5769</v>
      </c>
      <c r="Y4768" s="83">
        <v>0.5</v>
      </c>
      <c r="Z4768" s="83">
        <v>1</v>
      </c>
      <c r="AA4768" s="83">
        <v>7</v>
      </c>
      <c r="AB4768" s="256">
        <v>3.5</v>
      </c>
      <c r="AC4768" s="256" t="s">
        <v>5387</v>
      </c>
      <c r="AD4768" s="81" t="s">
        <v>6347</v>
      </c>
      <c r="AE4768" s="81" t="s">
        <v>190</v>
      </c>
      <c r="AF4768" s="81" t="s">
        <v>5772</v>
      </c>
      <c r="AG4768" s="83" t="s">
        <v>6348</v>
      </c>
    </row>
    <row r="4769" spans="1:33" ht="140" x14ac:dyDescent="0.45">
      <c r="A4769" s="152">
        <v>4762</v>
      </c>
      <c r="B4769" s="160">
        <v>45945</v>
      </c>
      <c r="C4769" s="83" t="s">
        <v>72</v>
      </c>
      <c r="D4769" s="81" t="s">
        <v>130</v>
      </c>
      <c r="E4769" s="154" t="s">
        <v>6302</v>
      </c>
      <c r="F4769" s="154" t="s">
        <v>6406</v>
      </c>
      <c r="G4769" s="83" t="s">
        <v>6341</v>
      </c>
      <c r="H4769" s="83" t="s">
        <v>6494</v>
      </c>
      <c r="I4769" s="83" t="s">
        <v>6495</v>
      </c>
      <c r="J4769" s="83" t="s">
        <v>6496</v>
      </c>
      <c r="K4769" s="83" t="s">
        <v>6345</v>
      </c>
      <c r="L4769" s="84" t="s">
        <v>6588</v>
      </c>
      <c r="M4769" s="84" t="s">
        <v>208</v>
      </c>
      <c r="N4769" s="83">
        <v>3</v>
      </c>
      <c r="O4769" s="83">
        <v>3</v>
      </c>
      <c r="P4769" s="83">
        <v>15</v>
      </c>
      <c r="Q4769" s="257">
        <v>135</v>
      </c>
      <c r="R4769" s="256" t="s">
        <v>5526</v>
      </c>
      <c r="S4769" s="84" t="s">
        <v>6346</v>
      </c>
      <c r="T4769" s="83" t="s">
        <v>6340</v>
      </c>
      <c r="U4769" s="155" t="s">
        <v>206</v>
      </c>
      <c r="V4769" s="234" t="s">
        <v>6310</v>
      </c>
      <c r="W4769" s="85" t="s">
        <v>558</v>
      </c>
      <c r="X4769" s="82" t="s">
        <v>5769</v>
      </c>
      <c r="Y4769" s="83">
        <v>0.5</v>
      </c>
      <c r="Z4769" s="83">
        <v>1</v>
      </c>
      <c r="AA4769" s="83">
        <v>7</v>
      </c>
      <c r="AB4769" s="256">
        <v>3.5</v>
      </c>
      <c r="AC4769" s="256" t="s">
        <v>5387</v>
      </c>
      <c r="AD4769" s="81" t="s">
        <v>6347</v>
      </c>
      <c r="AE4769" s="81" t="s">
        <v>190</v>
      </c>
      <c r="AF4769" s="81" t="s">
        <v>5772</v>
      </c>
      <c r="AG4769" s="83" t="s">
        <v>6348</v>
      </c>
    </row>
    <row r="4770" spans="1:33" ht="157.5" x14ac:dyDescent="0.45">
      <c r="A4770" s="152">
        <v>4763</v>
      </c>
      <c r="B4770" s="160">
        <v>45945</v>
      </c>
      <c r="C4770" s="83" t="s">
        <v>66</v>
      </c>
      <c r="D4770" s="81" t="s">
        <v>6757</v>
      </c>
      <c r="E4770" s="154" t="s">
        <v>6302</v>
      </c>
      <c r="F4770" s="154" t="s">
        <v>6406</v>
      </c>
      <c r="G4770" s="83" t="s">
        <v>6314</v>
      </c>
      <c r="H4770" s="83" t="s">
        <v>6473</v>
      </c>
      <c r="I4770" s="83" t="s">
        <v>6474</v>
      </c>
      <c r="J4770" s="83" t="s">
        <v>6475</v>
      </c>
      <c r="K4770" s="83" t="s">
        <v>6318</v>
      </c>
      <c r="L4770" s="84" t="s">
        <v>6589</v>
      </c>
      <c r="M4770" s="84" t="s">
        <v>208</v>
      </c>
      <c r="N4770" s="83">
        <v>3</v>
      </c>
      <c r="O4770" s="83">
        <v>3</v>
      </c>
      <c r="P4770" s="83">
        <v>7</v>
      </c>
      <c r="Q4770" s="257">
        <v>63</v>
      </c>
      <c r="R4770" s="256" t="s">
        <v>5516</v>
      </c>
      <c r="S4770" s="84" t="s">
        <v>6319</v>
      </c>
      <c r="T4770" s="83" t="s">
        <v>6340</v>
      </c>
      <c r="U4770" s="155" t="s">
        <v>206</v>
      </c>
      <c r="V4770" s="234" t="s">
        <v>6310</v>
      </c>
      <c r="W4770" s="85" t="s">
        <v>558</v>
      </c>
      <c r="X4770" s="82" t="s">
        <v>5769</v>
      </c>
      <c r="Y4770" s="83">
        <v>0.5</v>
      </c>
      <c r="Z4770" s="83">
        <v>1</v>
      </c>
      <c r="AA4770" s="83">
        <v>7</v>
      </c>
      <c r="AB4770" s="256">
        <v>3.5</v>
      </c>
      <c r="AC4770" s="256" t="s">
        <v>5387</v>
      </c>
      <c r="AD4770" s="81" t="s">
        <v>6320</v>
      </c>
      <c r="AE4770" s="81" t="s">
        <v>190</v>
      </c>
      <c r="AF4770" s="81" t="s">
        <v>5772</v>
      </c>
      <c r="AG4770" s="83" t="s">
        <v>1058</v>
      </c>
    </row>
    <row r="4771" spans="1:33" ht="157.5" x14ac:dyDescent="0.45">
      <c r="A4771" s="152">
        <v>4764</v>
      </c>
      <c r="B4771" s="160">
        <v>45945</v>
      </c>
      <c r="C4771" s="83" t="s">
        <v>66</v>
      </c>
      <c r="D4771" s="81" t="s">
        <v>6757</v>
      </c>
      <c r="E4771" s="154" t="s">
        <v>6302</v>
      </c>
      <c r="F4771" s="154" t="s">
        <v>6406</v>
      </c>
      <c r="G4771" s="83" t="s">
        <v>6314</v>
      </c>
      <c r="H4771" s="83" t="s">
        <v>6476</v>
      </c>
      <c r="I4771" s="83" t="s">
        <v>6477</v>
      </c>
      <c r="J4771" s="83" t="s">
        <v>6478</v>
      </c>
      <c r="K4771" s="83" t="s">
        <v>6318</v>
      </c>
      <c r="L4771" s="84" t="s">
        <v>6589</v>
      </c>
      <c r="M4771" s="84" t="s">
        <v>208</v>
      </c>
      <c r="N4771" s="83">
        <v>3</v>
      </c>
      <c r="O4771" s="83">
        <v>3</v>
      </c>
      <c r="P4771" s="83">
        <v>7</v>
      </c>
      <c r="Q4771" s="257">
        <v>63</v>
      </c>
      <c r="R4771" s="256" t="s">
        <v>5516</v>
      </c>
      <c r="S4771" s="84" t="s">
        <v>6319</v>
      </c>
      <c r="T4771" s="83" t="s">
        <v>6340</v>
      </c>
      <c r="U4771" s="155" t="s">
        <v>206</v>
      </c>
      <c r="V4771" s="234" t="s">
        <v>6310</v>
      </c>
      <c r="W4771" s="85" t="s">
        <v>558</v>
      </c>
      <c r="X4771" s="82" t="s">
        <v>5769</v>
      </c>
      <c r="Y4771" s="83">
        <v>0.5</v>
      </c>
      <c r="Z4771" s="83">
        <v>1</v>
      </c>
      <c r="AA4771" s="83">
        <v>7</v>
      </c>
      <c r="AB4771" s="256">
        <v>3.5</v>
      </c>
      <c r="AC4771" s="256" t="s">
        <v>5387</v>
      </c>
      <c r="AD4771" s="81" t="s">
        <v>6320</v>
      </c>
      <c r="AE4771" s="81" t="s">
        <v>190</v>
      </c>
      <c r="AF4771" s="81" t="s">
        <v>5772</v>
      </c>
      <c r="AG4771" s="83" t="s">
        <v>1058</v>
      </c>
    </row>
    <row r="4772" spans="1:33" ht="175" x14ac:dyDescent="0.45">
      <c r="A4772" s="152">
        <v>4765</v>
      </c>
      <c r="B4772" s="160">
        <v>45945</v>
      </c>
      <c r="C4772" s="81" t="s">
        <v>72</v>
      </c>
      <c r="D4772" s="81" t="s">
        <v>158</v>
      </c>
      <c r="E4772" s="154" t="s">
        <v>6302</v>
      </c>
      <c r="F4772" s="154" t="s">
        <v>6406</v>
      </c>
      <c r="G4772" s="83" t="s">
        <v>6335</v>
      </c>
      <c r="H4772" s="83" t="s">
        <v>6479</v>
      </c>
      <c r="I4772" s="83" t="s">
        <v>6480</v>
      </c>
      <c r="J4772" s="83" t="s">
        <v>6481</v>
      </c>
      <c r="K4772" s="83" t="s">
        <v>6339</v>
      </c>
      <c r="L4772" s="84" t="s">
        <v>6590</v>
      </c>
      <c r="M4772" s="84" t="s">
        <v>208</v>
      </c>
      <c r="N4772" s="83">
        <v>3</v>
      </c>
      <c r="O4772" s="83">
        <v>3</v>
      </c>
      <c r="P4772" s="83">
        <v>7</v>
      </c>
      <c r="Q4772" s="257">
        <v>63</v>
      </c>
      <c r="R4772" s="256" t="s">
        <v>5516</v>
      </c>
      <c r="S4772" s="84" t="s">
        <v>6325</v>
      </c>
      <c r="T4772" s="83" t="s">
        <v>6340</v>
      </c>
      <c r="U4772" s="155" t="s">
        <v>206</v>
      </c>
      <c r="V4772" s="234" t="s">
        <v>6310</v>
      </c>
      <c r="W4772" s="85" t="s">
        <v>558</v>
      </c>
      <c r="X4772" s="82" t="s">
        <v>5769</v>
      </c>
      <c r="Y4772" s="83">
        <v>0.5</v>
      </c>
      <c r="Z4772" s="83">
        <v>1</v>
      </c>
      <c r="AA4772" s="83">
        <v>7</v>
      </c>
      <c r="AB4772" s="256">
        <v>3.5</v>
      </c>
      <c r="AC4772" s="256" t="s">
        <v>5387</v>
      </c>
      <c r="AD4772" s="81" t="s">
        <v>6326</v>
      </c>
      <c r="AE4772" s="81" t="s">
        <v>190</v>
      </c>
      <c r="AF4772" s="81" t="s">
        <v>5772</v>
      </c>
      <c r="AG4772" s="83" t="s">
        <v>339</v>
      </c>
    </row>
    <row r="4773" spans="1:33" ht="175" x14ac:dyDescent="0.45">
      <c r="A4773" s="152">
        <v>4766</v>
      </c>
      <c r="B4773" s="160">
        <v>45945</v>
      </c>
      <c r="C4773" s="81" t="s">
        <v>72</v>
      </c>
      <c r="D4773" s="81" t="s">
        <v>158</v>
      </c>
      <c r="E4773" s="154" t="s">
        <v>6302</v>
      </c>
      <c r="F4773" s="154" t="s">
        <v>6406</v>
      </c>
      <c r="G4773" s="83" t="s">
        <v>6335</v>
      </c>
      <c r="H4773" s="83" t="s">
        <v>6482</v>
      </c>
      <c r="I4773" s="83" t="s">
        <v>6483</v>
      </c>
      <c r="J4773" s="83" t="s">
        <v>6484</v>
      </c>
      <c r="K4773" s="83" t="s">
        <v>6339</v>
      </c>
      <c r="L4773" s="84" t="s">
        <v>6590</v>
      </c>
      <c r="M4773" s="84" t="s">
        <v>208</v>
      </c>
      <c r="N4773" s="83">
        <v>3</v>
      </c>
      <c r="O4773" s="83">
        <v>3</v>
      </c>
      <c r="P4773" s="83">
        <v>7</v>
      </c>
      <c r="Q4773" s="257">
        <v>63</v>
      </c>
      <c r="R4773" s="256" t="s">
        <v>5516</v>
      </c>
      <c r="S4773" s="84" t="s">
        <v>6325</v>
      </c>
      <c r="T4773" s="83" t="s">
        <v>6340</v>
      </c>
      <c r="U4773" s="155" t="s">
        <v>206</v>
      </c>
      <c r="V4773" s="234" t="s">
        <v>6310</v>
      </c>
      <c r="W4773" s="85" t="s">
        <v>558</v>
      </c>
      <c r="X4773" s="82" t="s">
        <v>5769</v>
      </c>
      <c r="Y4773" s="83">
        <v>0.5</v>
      </c>
      <c r="Z4773" s="83">
        <v>1</v>
      </c>
      <c r="AA4773" s="83">
        <v>7</v>
      </c>
      <c r="AB4773" s="256">
        <v>3.5</v>
      </c>
      <c r="AC4773" s="256" t="s">
        <v>5387</v>
      </c>
      <c r="AD4773" s="81" t="s">
        <v>6326</v>
      </c>
      <c r="AE4773" s="81" t="s">
        <v>190</v>
      </c>
      <c r="AF4773" s="81" t="s">
        <v>5772</v>
      </c>
      <c r="AG4773" s="83" t="s">
        <v>339</v>
      </c>
    </row>
    <row r="4774" spans="1:33" ht="175" x14ac:dyDescent="0.45">
      <c r="A4774" s="152">
        <v>4767</v>
      </c>
      <c r="B4774" s="160">
        <v>45945</v>
      </c>
      <c r="C4774" s="83" t="s">
        <v>66</v>
      </c>
      <c r="D4774" s="81" t="s">
        <v>6757</v>
      </c>
      <c r="E4774" s="154" t="s">
        <v>6302</v>
      </c>
      <c r="F4774" s="154" t="s">
        <v>6411</v>
      </c>
      <c r="G4774" s="83" t="s">
        <v>6314</v>
      </c>
      <c r="H4774" s="83" t="s">
        <v>6479</v>
      </c>
      <c r="I4774" s="83" t="s">
        <v>6480</v>
      </c>
      <c r="J4774" s="83" t="s">
        <v>6481</v>
      </c>
      <c r="K4774" s="83" t="s">
        <v>6318</v>
      </c>
      <c r="L4774" s="84" t="s">
        <v>6591</v>
      </c>
      <c r="M4774" s="84" t="s">
        <v>208</v>
      </c>
      <c r="N4774" s="83">
        <v>3</v>
      </c>
      <c r="O4774" s="83">
        <v>3</v>
      </c>
      <c r="P4774" s="83">
        <v>7</v>
      </c>
      <c r="Q4774" s="257">
        <v>63</v>
      </c>
      <c r="R4774" s="256" t="s">
        <v>5516</v>
      </c>
      <c r="S4774" s="84" t="s">
        <v>6325</v>
      </c>
      <c r="T4774" s="83" t="s">
        <v>6340</v>
      </c>
      <c r="U4774" s="155" t="s">
        <v>206</v>
      </c>
      <c r="V4774" s="234" t="s">
        <v>6310</v>
      </c>
      <c r="W4774" s="85" t="s">
        <v>558</v>
      </c>
      <c r="X4774" s="82" t="s">
        <v>5769</v>
      </c>
      <c r="Y4774" s="83">
        <v>0.5</v>
      </c>
      <c r="Z4774" s="83">
        <v>1</v>
      </c>
      <c r="AA4774" s="83">
        <v>7</v>
      </c>
      <c r="AB4774" s="256">
        <v>3.5</v>
      </c>
      <c r="AC4774" s="256" t="s">
        <v>5387</v>
      </c>
      <c r="AD4774" s="81" t="s">
        <v>6326</v>
      </c>
      <c r="AE4774" s="81" t="s">
        <v>190</v>
      </c>
      <c r="AF4774" s="81" t="s">
        <v>5772</v>
      </c>
      <c r="AG4774" s="83" t="s">
        <v>1058</v>
      </c>
    </row>
    <row r="4775" spans="1:33" ht="175" x14ac:dyDescent="0.45">
      <c r="A4775" s="152">
        <v>4768</v>
      </c>
      <c r="B4775" s="160">
        <v>45945</v>
      </c>
      <c r="C4775" s="83" t="s">
        <v>66</v>
      </c>
      <c r="D4775" s="81" t="s">
        <v>6757</v>
      </c>
      <c r="E4775" s="154" t="s">
        <v>6302</v>
      </c>
      <c r="F4775" s="154" t="s">
        <v>6411</v>
      </c>
      <c r="G4775" s="83" t="s">
        <v>6314</v>
      </c>
      <c r="H4775" s="83" t="s">
        <v>6482</v>
      </c>
      <c r="I4775" s="83" t="s">
        <v>6483</v>
      </c>
      <c r="J4775" s="83" t="s">
        <v>6484</v>
      </c>
      <c r="K4775" s="83" t="s">
        <v>6318</v>
      </c>
      <c r="L4775" s="84" t="s">
        <v>6591</v>
      </c>
      <c r="M4775" s="84" t="s">
        <v>208</v>
      </c>
      <c r="N4775" s="83">
        <v>3</v>
      </c>
      <c r="O4775" s="83">
        <v>3</v>
      </c>
      <c r="P4775" s="83">
        <v>7</v>
      </c>
      <c r="Q4775" s="257">
        <v>63</v>
      </c>
      <c r="R4775" s="256" t="s">
        <v>5516</v>
      </c>
      <c r="S4775" s="84" t="s">
        <v>6325</v>
      </c>
      <c r="T4775" s="83" t="s">
        <v>6340</v>
      </c>
      <c r="U4775" s="155" t="s">
        <v>206</v>
      </c>
      <c r="V4775" s="234" t="s">
        <v>6310</v>
      </c>
      <c r="W4775" s="85" t="s">
        <v>558</v>
      </c>
      <c r="X4775" s="82" t="s">
        <v>5769</v>
      </c>
      <c r="Y4775" s="83">
        <v>0.5</v>
      </c>
      <c r="Z4775" s="83">
        <v>1</v>
      </c>
      <c r="AA4775" s="83">
        <v>7</v>
      </c>
      <c r="AB4775" s="256">
        <v>3.5</v>
      </c>
      <c r="AC4775" s="256" t="s">
        <v>5387</v>
      </c>
      <c r="AD4775" s="81" t="s">
        <v>6326</v>
      </c>
      <c r="AE4775" s="81" t="s">
        <v>190</v>
      </c>
      <c r="AF4775" s="81" t="s">
        <v>5772</v>
      </c>
      <c r="AG4775" s="83" t="s">
        <v>1058</v>
      </c>
    </row>
    <row r="4776" spans="1:33" ht="192.5" x14ac:dyDescent="0.45">
      <c r="A4776" s="152">
        <v>4769</v>
      </c>
      <c r="B4776" s="160">
        <v>45945</v>
      </c>
      <c r="C4776" s="81" t="s">
        <v>66</v>
      </c>
      <c r="D4776" s="81" t="s">
        <v>6755</v>
      </c>
      <c r="E4776" s="154" t="s">
        <v>6302</v>
      </c>
      <c r="F4776" s="154" t="s">
        <v>6411</v>
      </c>
      <c r="G4776" s="83" t="s">
        <v>6304</v>
      </c>
      <c r="H4776" s="83" t="s">
        <v>6467</v>
      </c>
      <c r="I4776" s="83" t="s">
        <v>6468</v>
      </c>
      <c r="J4776" s="83" t="s">
        <v>6469</v>
      </c>
      <c r="K4776" s="83" t="s">
        <v>6308</v>
      </c>
      <c r="L4776" s="84" t="s">
        <v>6571</v>
      </c>
      <c r="M4776" s="84" t="s">
        <v>208</v>
      </c>
      <c r="N4776" s="83">
        <v>3</v>
      </c>
      <c r="O4776" s="83">
        <v>3</v>
      </c>
      <c r="P4776" s="83">
        <v>15</v>
      </c>
      <c r="Q4776" s="257">
        <v>135</v>
      </c>
      <c r="R4776" s="256" t="s">
        <v>5526</v>
      </c>
      <c r="S4776" s="84" t="s">
        <v>6309</v>
      </c>
      <c r="T4776" s="83" t="s">
        <v>6340</v>
      </c>
      <c r="U4776" s="155" t="s">
        <v>206</v>
      </c>
      <c r="V4776" s="234" t="s">
        <v>6310</v>
      </c>
      <c r="W4776" s="85" t="s">
        <v>558</v>
      </c>
      <c r="X4776" s="82" t="s">
        <v>5769</v>
      </c>
      <c r="Y4776" s="83">
        <v>0.5</v>
      </c>
      <c r="Z4776" s="83">
        <v>1</v>
      </c>
      <c r="AA4776" s="83">
        <v>7</v>
      </c>
      <c r="AB4776" s="256">
        <v>3.5</v>
      </c>
      <c r="AC4776" s="256" t="s">
        <v>5387</v>
      </c>
      <c r="AD4776" s="81" t="s">
        <v>6311</v>
      </c>
      <c r="AE4776" s="81" t="s">
        <v>190</v>
      </c>
      <c r="AF4776" s="81" t="s">
        <v>5772</v>
      </c>
      <c r="AG4776" s="83" t="s">
        <v>6503</v>
      </c>
    </row>
    <row r="4777" spans="1:33" ht="192.5" x14ac:dyDescent="0.45">
      <c r="A4777" s="152">
        <v>4770</v>
      </c>
      <c r="B4777" s="160">
        <v>45945</v>
      </c>
      <c r="C4777" s="81" t="s">
        <v>66</v>
      </c>
      <c r="D4777" s="81" t="s">
        <v>6755</v>
      </c>
      <c r="E4777" s="154" t="s">
        <v>6302</v>
      </c>
      <c r="F4777" s="154" t="s">
        <v>6411</v>
      </c>
      <c r="G4777" s="83" t="s">
        <v>6304</v>
      </c>
      <c r="H4777" s="83" t="s">
        <v>6470</v>
      </c>
      <c r="I4777" s="83" t="s">
        <v>6471</v>
      </c>
      <c r="J4777" s="83" t="s">
        <v>6472</v>
      </c>
      <c r="K4777" s="83" t="s">
        <v>6308</v>
      </c>
      <c r="L4777" s="84" t="s">
        <v>6572</v>
      </c>
      <c r="M4777" s="84" t="s">
        <v>208</v>
      </c>
      <c r="N4777" s="83">
        <v>3</v>
      </c>
      <c r="O4777" s="83">
        <v>3</v>
      </c>
      <c r="P4777" s="83">
        <v>15</v>
      </c>
      <c r="Q4777" s="257">
        <v>135</v>
      </c>
      <c r="R4777" s="256" t="s">
        <v>5526</v>
      </c>
      <c r="S4777" s="84" t="s">
        <v>6309</v>
      </c>
      <c r="T4777" s="83" t="s">
        <v>6340</v>
      </c>
      <c r="U4777" s="155" t="s">
        <v>206</v>
      </c>
      <c r="V4777" s="234" t="s">
        <v>6310</v>
      </c>
      <c r="W4777" s="85" t="s">
        <v>558</v>
      </c>
      <c r="X4777" s="82" t="s">
        <v>5769</v>
      </c>
      <c r="Y4777" s="83">
        <v>0.5</v>
      </c>
      <c r="Z4777" s="83">
        <v>1</v>
      </c>
      <c r="AA4777" s="83">
        <v>7</v>
      </c>
      <c r="AB4777" s="256">
        <v>3.5</v>
      </c>
      <c r="AC4777" s="256" t="s">
        <v>5387</v>
      </c>
      <c r="AD4777" s="81" t="s">
        <v>6311</v>
      </c>
      <c r="AE4777" s="81" t="s">
        <v>190</v>
      </c>
      <c r="AF4777" s="81" t="s">
        <v>5772</v>
      </c>
      <c r="AG4777" s="83" t="s">
        <v>6503</v>
      </c>
    </row>
    <row r="4778" spans="1:33" ht="157.5" x14ac:dyDescent="0.45">
      <c r="A4778" s="152">
        <v>4771</v>
      </c>
      <c r="B4778" s="160">
        <v>45945</v>
      </c>
      <c r="C4778" s="83" t="s">
        <v>66</v>
      </c>
      <c r="D4778" s="81" t="s">
        <v>6757</v>
      </c>
      <c r="E4778" s="154" t="s">
        <v>6302</v>
      </c>
      <c r="F4778" s="154" t="s">
        <v>6413</v>
      </c>
      <c r="G4778" s="83" t="s">
        <v>6314</v>
      </c>
      <c r="H4778" s="83" t="s">
        <v>6473</v>
      </c>
      <c r="I4778" s="83" t="s">
        <v>6474</v>
      </c>
      <c r="J4778" s="83" t="s">
        <v>6475</v>
      </c>
      <c r="K4778" s="83" t="s">
        <v>6318</v>
      </c>
      <c r="L4778" s="84" t="s">
        <v>6592</v>
      </c>
      <c r="M4778" s="84" t="s">
        <v>208</v>
      </c>
      <c r="N4778" s="83">
        <v>3</v>
      </c>
      <c r="O4778" s="83">
        <v>3</v>
      </c>
      <c r="P4778" s="83">
        <v>7</v>
      </c>
      <c r="Q4778" s="257">
        <v>63</v>
      </c>
      <c r="R4778" s="256" t="s">
        <v>5516</v>
      </c>
      <c r="S4778" s="84" t="s">
        <v>6319</v>
      </c>
      <c r="T4778" s="83" t="s">
        <v>6340</v>
      </c>
      <c r="U4778" s="155" t="s">
        <v>206</v>
      </c>
      <c r="V4778" s="234" t="s">
        <v>6310</v>
      </c>
      <c r="W4778" s="85" t="s">
        <v>558</v>
      </c>
      <c r="X4778" s="82" t="s">
        <v>5769</v>
      </c>
      <c r="Y4778" s="83">
        <v>0.5</v>
      </c>
      <c r="Z4778" s="83">
        <v>1</v>
      </c>
      <c r="AA4778" s="83">
        <v>7</v>
      </c>
      <c r="AB4778" s="256">
        <v>3.5</v>
      </c>
      <c r="AC4778" s="256" t="s">
        <v>5387</v>
      </c>
      <c r="AD4778" s="81" t="s">
        <v>6320</v>
      </c>
      <c r="AE4778" s="81" t="s">
        <v>190</v>
      </c>
      <c r="AF4778" s="81" t="s">
        <v>5772</v>
      </c>
      <c r="AG4778" s="83" t="s">
        <v>1058</v>
      </c>
    </row>
    <row r="4779" spans="1:33" ht="157.5" x14ac:dyDescent="0.45">
      <c r="A4779" s="152">
        <v>4772</v>
      </c>
      <c r="B4779" s="160">
        <v>45945</v>
      </c>
      <c r="C4779" s="83" t="s">
        <v>66</v>
      </c>
      <c r="D4779" s="81" t="s">
        <v>6757</v>
      </c>
      <c r="E4779" s="154" t="s">
        <v>6302</v>
      </c>
      <c r="F4779" s="154" t="s">
        <v>6413</v>
      </c>
      <c r="G4779" s="83" t="s">
        <v>6314</v>
      </c>
      <c r="H4779" s="83" t="s">
        <v>6476</v>
      </c>
      <c r="I4779" s="83" t="s">
        <v>6477</v>
      </c>
      <c r="J4779" s="83" t="s">
        <v>6478</v>
      </c>
      <c r="K4779" s="83" t="s">
        <v>6318</v>
      </c>
      <c r="L4779" s="84" t="s">
        <v>6592</v>
      </c>
      <c r="M4779" s="84" t="s">
        <v>208</v>
      </c>
      <c r="N4779" s="83">
        <v>3</v>
      </c>
      <c r="O4779" s="83">
        <v>3</v>
      </c>
      <c r="P4779" s="83">
        <v>7</v>
      </c>
      <c r="Q4779" s="257">
        <v>63</v>
      </c>
      <c r="R4779" s="256" t="s">
        <v>5516</v>
      </c>
      <c r="S4779" s="84" t="s">
        <v>6319</v>
      </c>
      <c r="T4779" s="83" t="s">
        <v>6340</v>
      </c>
      <c r="U4779" s="155" t="s">
        <v>206</v>
      </c>
      <c r="V4779" s="234" t="s">
        <v>6310</v>
      </c>
      <c r="W4779" s="85" t="s">
        <v>558</v>
      </c>
      <c r="X4779" s="82" t="s">
        <v>5769</v>
      </c>
      <c r="Y4779" s="83">
        <v>0.5</v>
      </c>
      <c r="Z4779" s="83">
        <v>1</v>
      </c>
      <c r="AA4779" s="83">
        <v>7</v>
      </c>
      <c r="AB4779" s="256">
        <v>3.5</v>
      </c>
      <c r="AC4779" s="256" t="s">
        <v>5387</v>
      </c>
      <c r="AD4779" s="81" t="s">
        <v>6320</v>
      </c>
      <c r="AE4779" s="81" t="s">
        <v>190</v>
      </c>
      <c r="AF4779" s="81" t="s">
        <v>5772</v>
      </c>
      <c r="AG4779" s="83" t="s">
        <v>1058</v>
      </c>
    </row>
    <row r="4780" spans="1:33" ht="157.5" x14ac:dyDescent="0.45">
      <c r="A4780" s="152">
        <v>4773</v>
      </c>
      <c r="B4780" s="160">
        <v>45945</v>
      </c>
      <c r="C4780" s="83" t="s">
        <v>66</v>
      </c>
      <c r="D4780" s="81" t="s">
        <v>6757</v>
      </c>
      <c r="E4780" s="154" t="s">
        <v>6302</v>
      </c>
      <c r="F4780" s="154" t="s">
        <v>6413</v>
      </c>
      <c r="G4780" s="83" t="s">
        <v>6327</v>
      </c>
      <c r="H4780" s="83" t="s">
        <v>6485</v>
      </c>
      <c r="I4780" s="83" t="s">
        <v>6486</v>
      </c>
      <c r="J4780" s="83" t="s">
        <v>6487</v>
      </c>
      <c r="K4780" s="83" t="s">
        <v>6331</v>
      </c>
      <c r="L4780" s="84" t="s">
        <v>6593</v>
      </c>
      <c r="M4780" s="84" t="s">
        <v>208</v>
      </c>
      <c r="N4780" s="83">
        <v>3</v>
      </c>
      <c r="O4780" s="83">
        <v>3</v>
      </c>
      <c r="P4780" s="83">
        <v>7</v>
      </c>
      <c r="Q4780" s="257">
        <v>63</v>
      </c>
      <c r="R4780" s="256" t="s">
        <v>5516</v>
      </c>
      <c r="S4780" s="84" t="s">
        <v>6332</v>
      </c>
      <c r="T4780" s="83" t="s">
        <v>6340</v>
      </c>
      <c r="U4780" s="155" t="s">
        <v>206</v>
      </c>
      <c r="V4780" s="234" t="s">
        <v>6310</v>
      </c>
      <c r="W4780" s="85" t="s">
        <v>558</v>
      </c>
      <c r="X4780" s="82" t="s">
        <v>5769</v>
      </c>
      <c r="Y4780" s="83">
        <v>0.5</v>
      </c>
      <c r="Z4780" s="83">
        <v>1</v>
      </c>
      <c r="AA4780" s="83">
        <v>7</v>
      </c>
      <c r="AB4780" s="256">
        <v>3.5</v>
      </c>
      <c r="AC4780" s="256" t="s">
        <v>5387</v>
      </c>
      <c r="AD4780" s="81" t="s">
        <v>6333</v>
      </c>
      <c r="AE4780" s="81" t="s">
        <v>190</v>
      </c>
      <c r="AF4780" s="81" t="s">
        <v>5772</v>
      </c>
      <c r="AG4780" s="83" t="s">
        <v>6334</v>
      </c>
    </row>
    <row r="4781" spans="1:33" ht="157.5" x14ac:dyDescent="0.45">
      <c r="A4781" s="152">
        <v>4774</v>
      </c>
      <c r="B4781" s="160">
        <v>45945</v>
      </c>
      <c r="C4781" s="83" t="s">
        <v>66</v>
      </c>
      <c r="D4781" s="81" t="s">
        <v>6757</v>
      </c>
      <c r="E4781" s="154" t="s">
        <v>6302</v>
      </c>
      <c r="F4781" s="154" t="s">
        <v>6413</v>
      </c>
      <c r="G4781" s="83" t="s">
        <v>6327</v>
      </c>
      <c r="H4781" s="83" t="s">
        <v>6488</v>
      </c>
      <c r="I4781" s="83" t="s">
        <v>6489</v>
      </c>
      <c r="J4781" s="83" t="s">
        <v>6490</v>
      </c>
      <c r="K4781" s="83" t="s">
        <v>6331</v>
      </c>
      <c r="L4781" s="84" t="s">
        <v>6584</v>
      </c>
      <c r="M4781" s="84" t="s">
        <v>208</v>
      </c>
      <c r="N4781" s="83">
        <v>3</v>
      </c>
      <c r="O4781" s="83">
        <v>3</v>
      </c>
      <c r="P4781" s="83">
        <v>7</v>
      </c>
      <c r="Q4781" s="257">
        <v>63</v>
      </c>
      <c r="R4781" s="256" t="s">
        <v>5516</v>
      </c>
      <c r="S4781" s="84" t="s">
        <v>6332</v>
      </c>
      <c r="T4781" s="83" t="s">
        <v>6340</v>
      </c>
      <c r="U4781" s="155" t="s">
        <v>206</v>
      </c>
      <c r="V4781" s="234" t="s">
        <v>6310</v>
      </c>
      <c r="W4781" s="85" t="s">
        <v>558</v>
      </c>
      <c r="X4781" s="82" t="s">
        <v>5769</v>
      </c>
      <c r="Y4781" s="83">
        <v>0.5</v>
      </c>
      <c r="Z4781" s="83">
        <v>1</v>
      </c>
      <c r="AA4781" s="83">
        <v>7</v>
      </c>
      <c r="AB4781" s="256">
        <v>3.5</v>
      </c>
      <c r="AC4781" s="256" t="s">
        <v>5387</v>
      </c>
      <c r="AD4781" s="81" t="s">
        <v>6333</v>
      </c>
      <c r="AE4781" s="81" t="s">
        <v>190</v>
      </c>
      <c r="AF4781" s="81" t="s">
        <v>5772</v>
      </c>
      <c r="AG4781" s="83" t="s">
        <v>6334</v>
      </c>
    </row>
    <row r="4782" spans="1:33" ht="157.5" x14ac:dyDescent="0.45">
      <c r="A4782" s="152">
        <v>4775</v>
      </c>
      <c r="B4782" s="160">
        <v>45945</v>
      </c>
      <c r="C4782" s="83" t="s">
        <v>66</v>
      </c>
      <c r="D4782" s="81" t="s">
        <v>6757</v>
      </c>
      <c r="E4782" s="154" t="s">
        <v>6302</v>
      </c>
      <c r="F4782" s="154" t="s">
        <v>6415</v>
      </c>
      <c r="G4782" s="83" t="s">
        <v>6314</v>
      </c>
      <c r="H4782" s="83" t="s">
        <v>6473</v>
      </c>
      <c r="I4782" s="83" t="s">
        <v>6474</v>
      </c>
      <c r="J4782" s="83" t="s">
        <v>6475</v>
      </c>
      <c r="K4782" s="83" t="s">
        <v>6318</v>
      </c>
      <c r="L4782" s="84" t="s">
        <v>6594</v>
      </c>
      <c r="M4782" s="84" t="s">
        <v>208</v>
      </c>
      <c r="N4782" s="83">
        <v>3</v>
      </c>
      <c r="O4782" s="83">
        <v>3</v>
      </c>
      <c r="P4782" s="83">
        <v>7</v>
      </c>
      <c r="Q4782" s="257">
        <v>63</v>
      </c>
      <c r="R4782" s="256" t="s">
        <v>5516</v>
      </c>
      <c r="S4782" s="84" t="s">
        <v>6319</v>
      </c>
      <c r="T4782" s="83" t="s">
        <v>6340</v>
      </c>
      <c r="U4782" s="155" t="s">
        <v>206</v>
      </c>
      <c r="V4782" s="234" t="s">
        <v>6310</v>
      </c>
      <c r="W4782" s="85" t="s">
        <v>558</v>
      </c>
      <c r="X4782" s="82" t="s">
        <v>5769</v>
      </c>
      <c r="Y4782" s="83">
        <v>0.5</v>
      </c>
      <c r="Z4782" s="83">
        <v>1</v>
      </c>
      <c r="AA4782" s="83">
        <v>7</v>
      </c>
      <c r="AB4782" s="256">
        <v>3.5</v>
      </c>
      <c r="AC4782" s="256" t="s">
        <v>5387</v>
      </c>
      <c r="AD4782" s="81" t="s">
        <v>6320</v>
      </c>
      <c r="AE4782" s="81" t="s">
        <v>190</v>
      </c>
      <c r="AF4782" s="81" t="s">
        <v>5772</v>
      </c>
      <c r="AG4782" s="83" t="s">
        <v>1058</v>
      </c>
    </row>
    <row r="4783" spans="1:33" ht="157.5" x14ac:dyDescent="0.45">
      <c r="A4783" s="152">
        <v>4776</v>
      </c>
      <c r="B4783" s="160">
        <v>45945</v>
      </c>
      <c r="C4783" s="83" t="s">
        <v>66</v>
      </c>
      <c r="D4783" s="81" t="s">
        <v>6757</v>
      </c>
      <c r="E4783" s="154" t="s">
        <v>6302</v>
      </c>
      <c r="F4783" s="154" t="s">
        <v>6415</v>
      </c>
      <c r="G4783" s="83" t="s">
        <v>6314</v>
      </c>
      <c r="H4783" s="83" t="s">
        <v>6476</v>
      </c>
      <c r="I4783" s="83" t="s">
        <v>6477</v>
      </c>
      <c r="J4783" s="83" t="s">
        <v>6478</v>
      </c>
      <c r="K4783" s="83" t="s">
        <v>6318</v>
      </c>
      <c r="L4783" s="84" t="s">
        <v>6594</v>
      </c>
      <c r="M4783" s="84" t="s">
        <v>208</v>
      </c>
      <c r="N4783" s="83">
        <v>3</v>
      </c>
      <c r="O4783" s="83">
        <v>3</v>
      </c>
      <c r="P4783" s="83">
        <v>7</v>
      </c>
      <c r="Q4783" s="257">
        <v>63</v>
      </c>
      <c r="R4783" s="256" t="s">
        <v>5516</v>
      </c>
      <c r="S4783" s="84" t="s">
        <v>6319</v>
      </c>
      <c r="T4783" s="83" t="s">
        <v>6340</v>
      </c>
      <c r="U4783" s="155" t="s">
        <v>206</v>
      </c>
      <c r="V4783" s="234" t="s">
        <v>6310</v>
      </c>
      <c r="W4783" s="85" t="s">
        <v>558</v>
      </c>
      <c r="X4783" s="82" t="s">
        <v>5769</v>
      </c>
      <c r="Y4783" s="83">
        <v>0.5</v>
      </c>
      <c r="Z4783" s="83">
        <v>1</v>
      </c>
      <c r="AA4783" s="83">
        <v>7</v>
      </c>
      <c r="AB4783" s="256">
        <v>3.5</v>
      </c>
      <c r="AC4783" s="256" t="s">
        <v>5387</v>
      </c>
      <c r="AD4783" s="81" t="s">
        <v>6320</v>
      </c>
      <c r="AE4783" s="81" t="s">
        <v>190</v>
      </c>
      <c r="AF4783" s="81" t="s">
        <v>5772</v>
      </c>
      <c r="AG4783" s="83" t="s">
        <v>1058</v>
      </c>
    </row>
    <row r="4784" spans="1:33" ht="157.5" x14ac:dyDescent="0.45">
      <c r="A4784" s="152">
        <v>4777</v>
      </c>
      <c r="B4784" s="160">
        <v>45945</v>
      </c>
      <c r="C4784" s="83" t="s">
        <v>66</v>
      </c>
      <c r="D4784" s="81" t="s">
        <v>6756</v>
      </c>
      <c r="E4784" s="154" t="s">
        <v>6302</v>
      </c>
      <c r="F4784" s="154" t="s">
        <v>6415</v>
      </c>
      <c r="G4784" s="83" t="s">
        <v>6362</v>
      </c>
      <c r="H4784" s="83" t="s">
        <v>6497</v>
      </c>
      <c r="I4784" s="83" t="s">
        <v>6498</v>
      </c>
      <c r="J4784" s="83" t="s">
        <v>6499</v>
      </c>
      <c r="K4784" s="83" t="s">
        <v>6366</v>
      </c>
      <c r="L4784" s="84" t="s">
        <v>6595</v>
      </c>
      <c r="M4784" s="84" t="s">
        <v>208</v>
      </c>
      <c r="N4784" s="83">
        <v>3</v>
      </c>
      <c r="O4784" s="83">
        <v>3</v>
      </c>
      <c r="P4784" s="83">
        <v>15</v>
      </c>
      <c r="Q4784" s="257">
        <v>135</v>
      </c>
      <c r="R4784" s="256" t="s">
        <v>5526</v>
      </c>
      <c r="S4784" s="84" t="s">
        <v>6367</v>
      </c>
      <c r="T4784" s="83" t="s">
        <v>6340</v>
      </c>
      <c r="U4784" s="155" t="s">
        <v>206</v>
      </c>
      <c r="V4784" s="234" t="s">
        <v>6310</v>
      </c>
      <c r="W4784" s="85" t="s">
        <v>558</v>
      </c>
      <c r="X4784" s="82" t="s">
        <v>5769</v>
      </c>
      <c r="Y4784" s="83">
        <v>0.5</v>
      </c>
      <c r="Z4784" s="83">
        <v>1</v>
      </c>
      <c r="AA4784" s="83">
        <v>7</v>
      </c>
      <c r="AB4784" s="256">
        <v>3.5</v>
      </c>
      <c r="AC4784" s="256" t="s">
        <v>5387</v>
      </c>
      <c r="AD4784" s="81" t="s">
        <v>6368</v>
      </c>
      <c r="AE4784" s="81" t="s">
        <v>190</v>
      </c>
      <c r="AF4784" s="81" t="s">
        <v>5772</v>
      </c>
      <c r="AG4784" s="83" t="s">
        <v>6369</v>
      </c>
    </row>
    <row r="4785" spans="1:33" ht="157.5" x14ac:dyDescent="0.45">
      <c r="A4785" s="152">
        <v>4778</v>
      </c>
      <c r="B4785" s="160">
        <v>45945</v>
      </c>
      <c r="C4785" s="83" t="s">
        <v>66</v>
      </c>
      <c r="D4785" s="81" t="s">
        <v>6756</v>
      </c>
      <c r="E4785" s="154" t="s">
        <v>6302</v>
      </c>
      <c r="F4785" s="154" t="s">
        <v>6415</v>
      </c>
      <c r="G4785" s="83" t="s">
        <v>6362</v>
      </c>
      <c r="H4785" s="83" t="s">
        <v>6500</v>
      </c>
      <c r="I4785" s="83" t="s">
        <v>6501</v>
      </c>
      <c r="J4785" s="83" t="s">
        <v>6502</v>
      </c>
      <c r="K4785" s="83" t="s">
        <v>6366</v>
      </c>
      <c r="L4785" s="84" t="s">
        <v>6595</v>
      </c>
      <c r="M4785" s="84" t="s">
        <v>208</v>
      </c>
      <c r="N4785" s="83">
        <v>3</v>
      </c>
      <c r="O4785" s="83">
        <v>3</v>
      </c>
      <c r="P4785" s="83">
        <v>15</v>
      </c>
      <c r="Q4785" s="257">
        <v>135</v>
      </c>
      <c r="R4785" s="256" t="s">
        <v>5526</v>
      </c>
      <c r="S4785" s="84" t="s">
        <v>6367</v>
      </c>
      <c r="T4785" s="83" t="s">
        <v>6340</v>
      </c>
      <c r="U4785" s="155" t="s">
        <v>206</v>
      </c>
      <c r="V4785" s="234" t="s">
        <v>6310</v>
      </c>
      <c r="W4785" s="85" t="s">
        <v>558</v>
      </c>
      <c r="X4785" s="82" t="s">
        <v>5769</v>
      </c>
      <c r="Y4785" s="83">
        <v>0.5</v>
      </c>
      <c r="Z4785" s="83">
        <v>1</v>
      </c>
      <c r="AA4785" s="83">
        <v>7</v>
      </c>
      <c r="AB4785" s="256">
        <v>3.5</v>
      </c>
      <c r="AC4785" s="256" t="s">
        <v>5387</v>
      </c>
      <c r="AD4785" s="81" t="s">
        <v>6368</v>
      </c>
      <c r="AE4785" s="81" t="s">
        <v>190</v>
      </c>
      <c r="AF4785" s="81" t="s">
        <v>5772</v>
      </c>
      <c r="AG4785" s="83" t="s">
        <v>6369</v>
      </c>
    </row>
    <row r="4786" spans="1:33" ht="192.5" x14ac:dyDescent="0.45">
      <c r="A4786" s="152">
        <v>4779</v>
      </c>
      <c r="B4786" s="160">
        <v>45945</v>
      </c>
      <c r="C4786" s="81" t="s">
        <v>66</v>
      </c>
      <c r="D4786" s="81" t="s">
        <v>6755</v>
      </c>
      <c r="E4786" s="154" t="s">
        <v>6302</v>
      </c>
      <c r="F4786" s="154" t="s">
        <v>6415</v>
      </c>
      <c r="G4786" s="83" t="s">
        <v>6304</v>
      </c>
      <c r="H4786" s="83" t="s">
        <v>6467</v>
      </c>
      <c r="I4786" s="83" t="s">
        <v>6468</v>
      </c>
      <c r="J4786" s="83" t="s">
        <v>6469</v>
      </c>
      <c r="K4786" s="83" t="s">
        <v>6308</v>
      </c>
      <c r="L4786" s="84" t="s">
        <v>6572</v>
      </c>
      <c r="M4786" s="84" t="s">
        <v>208</v>
      </c>
      <c r="N4786" s="83">
        <v>3</v>
      </c>
      <c r="O4786" s="83">
        <v>3</v>
      </c>
      <c r="P4786" s="83">
        <v>15</v>
      </c>
      <c r="Q4786" s="257">
        <v>135</v>
      </c>
      <c r="R4786" s="256" t="s">
        <v>5526</v>
      </c>
      <c r="S4786" s="84" t="s">
        <v>6309</v>
      </c>
      <c r="T4786" s="83" t="s">
        <v>6340</v>
      </c>
      <c r="U4786" s="155" t="s">
        <v>206</v>
      </c>
      <c r="V4786" s="234" t="s">
        <v>6310</v>
      </c>
      <c r="W4786" s="85" t="s">
        <v>558</v>
      </c>
      <c r="X4786" s="82" t="s">
        <v>5769</v>
      </c>
      <c r="Y4786" s="83">
        <v>0.5</v>
      </c>
      <c r="Z4786" s="83">
        <v>1</v>
      </c>
      <c r="AA4786" s="83">
        <v>7</v>
      </c>
      <c r="AB4786" s="256">
        <v>3.5</v>
      </c>
      <c r="AC4786" s="256" t="s">
        <v>5387</v>
      </c>
      <c r="AD4786" s="81" t="s">
        <v>6311</v>
      </c>
      <c r="AE4786" s="81" t="s">
        <v>190</v>
      </c>
      <c r="AF4786" s="81" t="s">
        <v>5772</v>
      </c>
      <c r="AG4786" s="83" t="s">
        <v>6503</v>
      </c>
    </row>
    <row r="4787" spans="1:33" ht="192.5" x14ac:dyDescent="0.45">
      <c r="A4787" s="152">
        <v>4780</v>
      </c>
      <c r="B4787" s="160">
        <v>45945</v>
      </c>
      <c r="C4787" s="81" t="s">
        <v>66</v>
      </c>
      <c r="D4787" s="81" t="s">
        <v>6755</v>
      </c>
      <c r="E4787" s="154" t="s">
        <v>6302</v>
      </c>
      <c r="F4787" s="154" t="s">
        <v>6415</v>
      </c>
      <c r="G4787" s="83" t="s">
        <v>6304</v>
      </c>
      <c r="H4787" s="83" t="s">
        <v>6470</v>
      </c>
      <c r="I4787" s="83" t="s">
        <v>6471</v>
      </c>
      <c r="J4787" s="83" t="s">
        <v>6472</v>
      </c>
      <c r="K4787" s="83" t="s">
        <v>6308</v>
      </c>
      <c r="L4787" s="84" t="s">
        <v>6572</v>
      </c>
      <c r="M4787" s="84" t="s">
        <v>208</v>
      </c>
      <c r="N4787" s="83">
        <v>3</v>
      </c>
      <c r="O4787" s="83">
        <v>3</v>
      </c>
      <c r="P4787" s="83">
        <v>15</v>
      </c>
      <c r="Q4787" s="257">
        <v>135</v>
      </c>
      <c r="R4787" s="256" t="s">
        <v>5526</v>
      </c>
      <c r="S4787" s="84" t="s">
        <v>6309</v>
      </c>
      <c r="T4787" s="83" t="s">
        <v>6340</v>
      </c>
      <c r="U4787" s="155" t="s">
        <v>206</v>
      </c>
      <c r="V4787" s="234" t="s">
        <v>6310</v>
      </c>
      <c r="W4787" s="85" t="s">
        <v>558</v>
      </c>
      <c r="X4787" s="82" t="s">
        <v>5769</v>
      </c>
      <c r="Y4787" s="83">
        <v>0.5</v>
      </c>
      <c r="Z4787" s="83">
        <v>1</v>
      </c>
      <c r="AA4787" s="83">
        <v>7</v>
      </c>
      <c r="AB4787" s="256">
        <v>3.5</v>
      </c>
      <c r="AC4787" s="256" t="s">
        <v>5387</v>
      </c>
      <c r="AD4787" s="81" t="s">
        <v>6311</v>
      </c>
      <c r="AE4787" s="81" t="s">
        <v>190</v>
      </c>
      <c r="AF4787" s="81" t="s">
        <v>5772</v>
      </c>
      <c r="AG4787" s="83" t="s">
        <v>6503</v>
      </c>
    </row>
    <row r="4788" spans="1:33" ht="175" x14ac:dyDescent="0.45">
      <c r="A4788" s="152">
        <v>4781</v>
      </c>
      <c r="B4788" s="160">
        <v>45945</v>
      </c>
      <c r="C4788" s="83" t="s">
        <v>66</v>
      </c>
      <c r="D4788" s="81" t="s">
        <v>6757</v>
      </c>
      <c r="E4788" s="154" t="s">
        <v>6302</v>
      </c>
      <c r="F4788" s="154" t="s">
        <v>6418</v>
      </c>
      <c r="G4788" s="83" t="s">
        <v>6314</v>
      </c>
      <c r="H4788" s="83" t="s">
        <v>6479</v>
      </c>
      <c r="I4788" s="83" t="s">
        <v>6480</v>
      </c>
      <c r="J4788" s="83" t="s">
        <v>6481</v>
      </c>
      <c r="K4788" s="83" t="s">
        <v>6318</v>
      </c>
      <c r="L4788" s="84" t="s">
        <v>6596</v>
      </c>
      <c r="M4788" s="84" t="s">
        <v>208</v>
      </c>
      <c r="N4788" s="83">
        <v>3</v>
      </c>
      <c r="O4788" s="83">
        <v>3</v>
      </c>
      <c r="P4788" s="83">
        <v>7</v>
      </c>
      <c r="Q4788" s="257">
        <v>63</v>
      </c>
      <c r="R4788" s="256" t="s">
        <v>5516</v>
      </c>
      <c r="S4788" s="84" t="s">
        <v>6325</v>
      </c>
      <c r="T4788" s="83" t="s">
        <v>6340</v>
      </c>
      <c r="U4788" s="155" t="s">
        <v>206</v>
      </c>
      <c r="V4788" s="234" t="s">
        <v>6310</v>
      </c>
      <c r="W4788" s="85" t="s">
        <v>558</v>
      </c>
      <c r="X4788" s="82" t="s">
        <v>5769</v>
      </c>
      <c r="Y4788" s="83">
        <v>0.5</v>
      </c>
      <c r="Z4788" s="83">
        <v>1</v>
      </c>
      <c r="AA4788" s="83">
        <v>7</v>
      </c>
      <c r="AB4788" s="256">
        <v>3.5</v>
      </c>
      <c r="AC4788" s="256" t="s">
        <v>5387</v>
      </c>
      <c r="AD4788" s="81" t="s">
        <v>6326</v>
      </c>
      <c r="AE4788" s="81" t="s">
        <v>190</v>
      </c>
      <c r="AF4788" s="81" t="s">
        <v>5772</v>
      </c>
      <c r="AG4788" s="83" t="s">
        <v>1058</v>
      </c>
    </row>
    <row r="4789" spans="1:33" ht="175" x14ac:dyDescent="0.45">
      <c r="A4789" s="152">
        <v>4782</v>
      </c>
      <c r="B4789" s="160">
        <v>45945</v>
      </c>
      <c r="C4789" s="83" t="s">
        <v>66</v>
      </c>
      <c r="D4789" s="81" t="s">
        <v>6757</v>
      </c>
      <c r="E4789" s="154" t="s">
        <v>6302</v>
      </c>
      <c r="F4789" s="154" t="s">
        <v>6418</v>
      </c>
      <c r="G4789" s="83" t="s">
        <v>6314</v>
      </c>
      <c r="H4789" s="83" t="s">
        <v>6482</v>
      </c>
      <c r="I4789" s="83" t="s">
        <v>6483</v>
      </c>
      <c r="J4789" s="83" t="s">
        <v>6484</v>
      </c>
      <c r="K4789" s="83" t="s">
        <v>6318</v>
      </c>
      <c r="L4789" s="84" t="s">
        <v>6596</v>
      </c>
      <c r="M4789" s="84" t="s">
        <v>208</v>
      </c>
      <c r="N4789" s="83">
        <v>3</v>
      </c>
      <c r="O4789" s="83">
        <v>3</v>
      </c>
      <c r="P4789" s="83">
        <v>7</v>
      </c>
      <c r="Q4789" s="257">
        <v>63</v>
      </c>
      <c r="R4789" s="256" t="s">
        <v>5516</v>
      </c>
      <c r="S4789" s="84" t="s">
        <v>6325</v>
      </c>
      <c r="T4789" s="83" t="s">
        <v>6340</v>
      </c>
      <c r="U4789" s="155" t="s">
        <v>206</v>
      </c>
      <c r="V4789" s="234" t="s">
        <v>6310</v>
      </c>
      <c r="W4789" s="85" t="s">
        <v>558</v>
      </c>
      <c r="X4789" s="82" t="s">
        <v>5769</v>
      </c>
      <c r="Y4789" s="83">
        <v>0.5</v>
      </c>
      <c r="Z4789" s="83">
        <v>1</v>
      </c>
      <c r="AA4789" s="83">
        <v>7</v>
      </c>
      <c r="AB4789" s="256">
        <v>3.5</v>
      </c>
      <c r="AC4789" s="256" t="s">
        <v>5387</v>
      </c>
      <c r="AD4789" s="81" t="s">
        <v>6326</v>
      </c>
      <c r="AE4789" s="81" t="s">
        <v>190</v>
      </c>
      <c r="AF4789" s="81" t="s">
        <v>5772</v>
      </c>
      <c r="AG4789" s="83" t="s">
        <v>1058</v>
      </c>
    </row>
    <row r="4790" spans="1:33" ht="140" x14ac:dyDescent="0.45">
      <c r="A4790" s="152">
        <v>4783</v>
      </c>
      <c r="B4790" s="160">
        <v>45945</v>
      </c>
      <c r="C4790" s="83" t="s">
        <v>72</v>
      </c>
      <c r="D4790" s="81" t="s">
        <v>130</v>
      </c>
      <c r="E4790" s="154" t="s">
        <v>6302</v>
      </c>
      <c r="F4790" s="154" t="s">
        <v>6418</v>
      </c>
      <c r="G4790" s="83" t="s">
        <v>6341</v>
      </c>
      <c r="H4790" s="83" t="s">
        <v>6491</v>
      </c>
      <c r="I4790" s="83" t="s">
        <v>6492</v>
      </c>
      <c r="J4790" s="83" t="s">
        <v>6493</v>
      </c>
      <c r="K4790" s="83" t="s">
        <v>6345</v>
      </c>
      <c r="L4790" s="84" t="s">
        <v>6588</v>
      </c>
      <c r="M4790" s="84" t="s">
        <v>208</v>
      </c>
      <c r="N4790" s="83">
        <v>3</v>
      </c>
      <c r="O4790" s="83">
        <v>3</v>
      </c>
      <c r="P4790" s="83">
        <v>15</v>
      </c>
      <c r="Q4790" s="257">
        <v>135</v>
      </c>
      <c r="R4790" s="256" t="s">
        <v>5526</v>
      </c>
      <c r="S4790" s="84" t="s">
        <v>6346</v>
      </c>
      <c r="T4790" s="83" t="s">
        <v>6340</v>
      </c>
      <c r="U4790" s="155" t="s">
        <v>206</v>
      </c>
      <c r="V4790" s="234" t="s">
        <v>6310</v>
      </c>
      <c r="W4790" s="85" t="s">
        <v>558</v>
      </c>
      <c r="X4790" s="82" t="s">
        <v>5769</v>
      </c>
      <c r="Y4790" s="83">
        <v>0.5</v>
      </c>
      <c r="Z4790" s="83">
        <v>1</v>
      </c>
      <c r="AA4790" s="83">
        <v>7</v>
      </c>
      <c r="AB4790" s="256">
        <v>3.5</v>
      </c>
      <c r="AC4790" s="256" t="s">
        <v>5387</v>
      </c>
      <c r="AD4790" s="81" t="s">
        <v>6347</v>
      </c>
      <c r="AE4790" s="81" t="s">
        <v>190</v>
      </c>
      <c r="AF4790" s="81" t="s">
        <v>5772</v>
      </c>
      <c r="AG4790" s="83" t="s">
        <v>6348</v>
      </c>
    </row>
    <row r="4791" spans="1:33" ht="140" x14ac:dyDescent="0.45">
      <c r="A4791" s="152">
        <v>4784</v>
      </c>
      <c r="B4791" s="160">
        <v>45945</v>
      </c>
      <c r="C4791" s="83" t="s">
        <v>72</v>
      </c>
      <c r="D4791" s="81" t="s">
        <v>130</v>
      </c>
      <c r="E4791" s="154" t="s">
        <v>6302</v>
      </c>
      <c r="F4791" s="154" t="s">
        <v>6418</v>
      </c>
      <c r="G4791" s="83" t="s">
        <v>6341</v>
      </c>
      <c r="H4791" s="83" t="s">
        <v>6494</v>
      </c>
      <c r="I4791" s="83" t="s">
        <v>6495</v>
      </c>
      <c r="J4791" s="83" t="s">
        <v>6496</v>
      </c>
      <c r="K4791" s="83" t="s">
        <v>6345</v>
      </c>
      <c r="L4791" s="84" t="s">
        <v>6588</v>
      </c>
      <c r="M4791" s="84" t="s">
        <v>208</v>
      </c>
      <c r="N4791" s="83">
        <v>3</v>
      </c>
      <c r="O4791" s="83">
        <v>3</v>
      </c>
      <c r="P4791" s="83">
        <v>15</v>
      </c>
      <c r="Q4791" s="257">
        <v>135</v>
      </c>
      <c r="R4791" s="256" t="s">
        <v>5526</v>
      </c>
      <c r="S4791" s="84" t="s">
        <v>6346</v>
      </c>
      <c r="T4791" s="83" t="s">
        <v>6340</v>
      </c>
      <c r="U4791" s="155" t="s">
        <v>206</v>
      </c>
      <c r="V4791" s="234" t="s">
        <v>6310</v>
      </c>
      <c r="W4791" s="85" t="s">
        <v>558</v>
      </c>
      <c r="X4791" s="82" t="s">
        <v>5769</v>
      </c>
      <c r="Y4791" s="83">
        <v>0.5</v>
      </c>
      <c r="Z4791" s="83">
        <v>1</v>
      </c>
      <c r="AA4791" s="83">
        <v>7</v>
      </c>
      <c r="AB4791" s="256">
        <v>3.5</v>
      </c>
      <c r="AC4791" s="256" t="s">
        <v>5387</v>
      </c>
      <c r="AD4791" s="81" t="s">
        <v>6347</v>
      </c>
      <c r="AE4791" s="81" t="s">
        <v>190</v>
      </c>
      <c r="AF4791" s="81" t="s">
        <v>5772</v>
      </c>
      <c r="AG4791" s="83" t="s">
        <v>6348</v>
      </c>
    </row>
    <row r="4792" spans="1:33" ht="210" x14ac:dyDescent="0.45">
      <c r="A4792" s="152">
        <v>4785</v>
      </c>
      <c r="B4792" s="160">
        <v>45945</v>
      </c>
      <c r="C4792" s="81" t="s">
        <v>66</v>
      </c>
      <c r="D4792" s="81" t="s">
        <v>6755</v>
      </c>
      <c r="E4792" s="154" t="s">
        <v>6302</v>
      </c>
      <c r="F4792" s="154" t="s">
        <v>6418</v>
      </c>
      <c r="G4792" s="83" t="s">
        <v>6304</v>
      </c>
      <c r="H4792" s="83" t="s">
        <v>6467</v>
      </c>
      <c r="I4792" s="83" t="s">
        <v>6468</v>
      </c>
      <c r="J4792" s="83" t="s">
        <v>6469</v>
      </c>
      <c r="K4792" s="83" t="s">
        <v>6308</v>
      </c>
      <c r="L4792" s="84" t="s">
        <v>6626</v>
      </c>
      <c r="M4792" s="84" t="s">
        <v>208</v>
      </c>
      <c r="N4792" s="83">
        <v>3</v>
      </c>
      <c r="O4792" s="83">
        <v>3</v>
      </c>
      <c r="P4792" s="83">
        <v>15</v>
      </c>
      <c r="Q4792" s="257">
        <v>135</v>
      </c>
      <c r="R4792" s="256" t="s">
        <v>5526</v>
      </c>
      <c r="S4792" s="84" t="s">
        <v>6309</v>
      </c>
      <c r="T4792" s="83" t="s">
        <v>6340</v>
      </c>
      <c r="U4792" s="155" t="s">
        <v>206</v>
      </c>
      <c r="V4792" s="234" t="s">
        <v>6310</v>
      </c>
      <c r="W4792" s="85" t="s">
        <v>558</v>
      </c>
      <c r="X4792" s="82" t="s">
        <v>5769</v>
      </c>
      <c r="Y4792" s="83">
        <v>0.5</v>
      </c>
      <c r="Z4792" s="83">
        <v>1</v>
      </c>
      <c r="AA4792" s="83">
        <v>7</v>
      </c>
      <c r="AB4792" s="256">
        <v>3.5</v>
      </c>
      <c r="AC4792" s="256" t="s">
        <v>5387</v>
      </c>
      <c r="AD4792" s="81" t="s">
        <v>6311</v>
      </c>
      <c r="AE4792" s="81" t="s">
        <v>190</v>
      </c>
      <c r="AF4792" s="81" t="s">
        <v>5772</v>
      </c>
      <c r="AG4792" s="83" t="s">
        <v>6503</v>
      </c>
    </row>
    <row r="4793" spans="1:33" ht="210" x14ac:dyDescent="0.45">
      <c r="A4793" s="152">
        <v>4786</v>
      </c>
      <c r="B4793" s="160">
        <v>45945</v>
      </c>
      <c r="C4793" s="81" t="s">
        <v>66</v>
      </c>
      <c r="D4793" s="81" t="s">
        <v>6755</v>
      </c>
      <c r="E4793" s="154" t="s">
        <v>6302</v>
      </c>
      <c r="F4793" s="154" t="s">
        <v>6418</v>
      </c>
      <c r="G4793" s="83" t="s">
        <v>6304</v>
      </c>
      <c r="H4793" s="83" t="s">
        <v>6470</v>
      </c>
      <c r="I4793" s="83" t="s">
        <v>6471</v>
      </c>
      <c r="J4793" s="83" t="s">
        <v>6472</v>
      </c>
      <c r="K4793" s="83" t="s">
        <v>6308</v>
      </c>
      <c r="L4793" s="84" t="s">
        <v>6626</v>
      </c>
      <c r="M4793" s="84" t="s">
        <v>208</v>
      </c>
      <c r="N4793" s="83">
        <v>3</v>
      </c>
      <c r="O4793" s="83">
        <v>3</v>
      </c>
      <c r="P4793" s="83">
        <v>15</v>
      </c>
      <c r="Q4793" s="257">
        <v>135</v>
      </c>
      <c r="R4793" s="256" t="s">
        <v>5526</v>
      </c>
      <c r="S4793" s="84" t="s">
        <v>6309</v>
      </c>
      <c r="T4793" s="83" t="s">
        <v>6340</v>
      </c>
      <c r="U4793" s="155" t="s">
        <v>206</v>
      </c>
      <c r="V4793" s="234" t="s">
        <v>6310</v>
      </c>
      <c r="W4793" s="85" t="s">
        <v>558</v>
      </c>
      <c r="X4793" s="82" t="s">
        <v>5769</v>
      </c>
      <c r="Y4793" s="83">
        <v>0.5</v>
      </c>
      <c r="Z4793" s="83">
        <v>1</v>
      </c>
      <c r="AA4793" s="83">
        <v>7</v>
      </c>
      <c r="AB4793" s="256">
        <v>3.5</v>
      </c>
      <c r="AC4793" s="256" t="s">
        <v>5387</v>
      </c>
      <c r="AD4793" s="81" t="s">
        <v>6311</v>
      </c>
      <c r="AE4793" s="81" t="s">
        <v>190</v>
      </c>
      <c r="AF4793" s="81" t="s">
        <v>5772</v>
      </c>
      <c r="AG4793" s="83" t="s">
        <v>6503</v>
      </c>
    </row>
    <row r="4794" spans="1:33" ht="210" x14ac:dyDescent="0.45">
      <c r="A4794" s="152">
        <v>4787</v>
      </c>
      <c r="B4794" s="160">
        <v>45945</v>
      </c>
      <c r="C4794" s="81" t="s">
        <v>66</v>
      </c>
      <c r="D4794" s="81" t="s">
        <v>6755</v>
      </c>
      <c r="E4794" s="154" t="s">
        <v>6302</v>
      </c>
      <c r="F4794" s="154" t="s">
        <v>6420</v>
      </c>
      <c r="G4794" s="83" t="s">
        <v>6304</v>
      </c>
      <c r="H4794" s="83" t="s">
        <v>6467</v>
      </c>
      <c r="I4794" s="83" t="s">
        <v>6468</v>
      </c>
      <c r="J4794" s="83" t="s">
        <v>6469</v>
      </c>
      <c r="K4794" s="83" t="s">
        <v>6308</v>
      </c>
      <c r="L4794" s="84" t="s">
        <v>6597</v>
      </c>
      <c r="M4794" s="84" t="s">
        <v>208</v>
      </c>
      <c r="N4794" s="83">
        <v>3</v>
      </c>
      <c r="O4794" s="83">
        <v>3</v>
      </c>
      <c r="P4794" s="83">
        <v>15</v>
      </c>
      <c r="Q4794" s="257">
        <v>135</v>
      </c>
      <c r="R4794" s="256" t="s">
        <v>5526</v>
      </c>
      <c r="S4794" s="84" t="s">
        <v>6309</v>
      </c>
      <c r="T4794" s="83" t="s">
        <v>6340</v>
      </c>
      <c r="U4794" s="155" t="s">
        <v>206</v>
      </c>
      <c r="V4794" s="234" t="s">
        <v>6310</v>
      </c>
      <c r="W4794" s="85" t="s">
        <v>558</v>
      </c>
      <c r="X4794" s="82" t="s">
        <v>5769</v>
      </c>
      <c r="Y4794" s="83">
        <v>0.5</v>
      </c>
      <c r="Z4794" s="83">
        <v>1</v>
      </c>
      <c r="AA4794" s="83">
        <v>7</v>
      </c>
      <c r="AB4794" s="256">
        <v>3.5</v>
      </c>
      <c r="AC4794" s="256" t="s">
        <v>5387</v>
      </c>
      <c r="AD4794" s="81" t="s">
        <v>6311</v>
      </c>
      <c r="AE4794" s="81" t="s">
        <v>190</v>
      </c>
      <c r="AF4794" s="81" t="s">
        <v>5772</v>
      </c>
      <c r="AG4794" s="83" t="s">
        <v>6503</v>
      </c>
    </row>
    <row r="4795" spans="1:33" ht="210" x14ac:dyDescent="0.45">
      <c r="A4795" s="152">
        <v>4788</v>
      </c>
      <c r="B4795" s="160">
        <v>45945</v>
      </c>
      <c r="C4795" s="81" t="s">
        <v>66</v>
      </c>
      <c r="D4795" s="81" t="s">
        <v>6755</v>
      </c>
      <c r="E4795" s="154" t="s">
        <v>6302</v>
      </c>
      <c r="F4795" s="154" t="s">
        <v>6420</v>
      </c>
      <c r="G4795" s="83" t="s">
        <v>6304</v>
      </c>
      <c r="H4795" s="83" t="s">
        <v>6470</v>
      </c>
      <c r="I4795" s="83" t="s">
        <v>6471</v>
      </c>
      <c r="J4795" s="83" t="s">
        <v>6472</v>
      </c>
      <c r="K4795" s="83" t="s">
        <v>6308</v>
      </c>
      <c r="L4795" s="84" t="s">
        <v>6597</v>
      </c>
      <c r="M4795" s="84" t="s">
        <v>208</v>
      </c>
      <c r="N4795" s="83">
        <v>3</v>
      </c>
      <c r="O4795" s="83">
        <v>3</v>
      </c>
      <c r="P4795" s="83">
        <v>15</v>
      </c>
      <c r="Q4795" s="257">
        <v>135</v>
      </c>
      <c r="R4795" s="256" t="s">
        <v>5526</v>
      </c>
      <c r="S4795" s="84" t="s">
        <v>6309</v>
      </c>
      <c r="T4795" s="83" t="s">
        <v>6340</v>
      </c>
      <c r="U4795" s="155" t="s">
        <v>206</v>
      </c>
      <c r="V4795" s="234" t="s">
        <v>6310</v>
      </c>
      <c r="W4795" s="85" t="s">
        <v>558</v>
      </c>
      <c r="X4795" s="82" t="s">
        <v>5769</v>
      </c>
      <c r="Y4795" s="83">
        <v>0.5</v>
      </c>
      <c r="Z4795" s="83">
        <v>1</v>
      </c>
      <c r="AA4795" s="83">
        <v>7</v>
      </c>
      <c r="AB4795" s="256">
        <v>3.5</v>
      </c>
      <c r="AC4795" s="256" t="s">
        <v>5387</v>
      </c>
      <c r="AD4795" s="81" t="s">
        <v>6311</v>
      </c>
      <c r="AE4795" s="81" t="s">
        <v>190</v>
      </c>
      <c r="AF4795" s="81" t="s">
        <v>5772</v>
      </c>
      <c r="AG4795" s="83" t="s">
        <v>6503</v>
      </c>
    </row>
    <row r="4796" spans="1:33" ht="210" x14ac:dyDescent="0.45">
      <c r="A4796" s="152">
        <v>4789</v>
      </c>
      <c r="B4796" s="160">
        <v>45945</v>
      </c>
      <c r="C4796" s="81" t="s">
        <v>66</v>
      </c>
      <c r="D4796" s="81" t="s">
        <v>6755</v>
      </c>
      <c r="E4796" s="154" t="s">
        <v>6302</v>
      </c>
      <c r="F4796" s="154" t="s">
        <v>6420</v>
      </c>
      <c r="G4796" s="83" t="s">
        <v>6304</v>
      </c>
      <c r="H4796" s="83" t="s">
        <v>6467</v>
      </c>
      <c r="I4796" s="83" t="s">
        <v>6468</v>
      </c>
      <c r="J4796" s="83" t="s">
        <v>6469</v>
      </c>
      <c r="K4796" s="83" t="s">
        <v>6308</v>
      </c>
      <c r="L4796" s="84" t="s">
        <v>6625</v>
      </c>
      <c r="M4796" s="84" t="s">
        <v>208</v>
      </c>
      <c r="N4796" s="83">
        <v>3</v>
      </c>
      <c r="O4796" s="83">
        <v>3</v>
      </c>
      <c r="P4796" s="83">
        <v>15</v>
      </c>
      <c r="Q4796" s="257">
        <v>135</v>
      </c>
      <c r="R4796" s="256" t="s">
        <v>5526</v>
      </c>
      <c r="S4796" s="84" t="s">
        <v>6309</v>
      </c>
      <c r="T4796" s="83" t="s">
        <v>6340</v>
      </c>
      <c r="U4796" s="155" t="s">
        <v>206</v>
      </c>
      <c r="V4796" s="234" t="s">
        <v>6310</v>
      </c>
      <c r="W4796" s="85" t="s">
        <v>558</v>
      </c>
      <c r="X4796" s="82" t="s">
        <v>5769</v>
      </c>
      <c r="Y4796" s="83">
        <v>0.5</v>
      </c>
      <c r="Z4796" s="83">
        <v>1</v>
      </c>
      <c r="AA4796" s="83">
        <v>7</v>
      </c>
      <c r="AB4796" s="256">
        <v>3.5</v>
      </c>
      <c r="AC4796" s="256" t="s">
        <v>5387</v>
      </c>
      <c r="AD4796" s="81" t="s">
        <v>6311</v>
      </c>
      <c r="AE4796" s="81" t="s">
        <v>190</v>
      </c>
      <c r="AF4796" s="81" t="s">
        <v>5772</v>
      </c>
      <c r="AG4796" s="83" t="s">
        <v>6503</v>
      </c>
    </row>
    <row r="4797" spans="1:33" ht="210" x14ac:dyDescent="0.45">
      <c r="A4797" s="152">
        <v>4790</v>
      </c>
      <c r="B4797" s="160">
        <v>45945</v>
      </c>
      <c r="C4797" s="81" t="s">
        <v>66</v>
      </c>
      <c r="D4797" s="81" t="s">
        <v>6755</v>
      </c>
      <c r="E4797" s="154" t="s">
        <v>6302</v>
      </c>
      <c r="F4797" s="154" t="s">
        <v>6420</v>
      </c>
      <c r="G4797" s="83" t="s">
        <v>6304</v>
      </c>
      <c r="H4797" s="83" t="s">
        <v>6470</v>
      </c>
      <c r="I4797" s="83" t="s">
        <v>6471</v>
      </c>
      <c r="J4797" s="83" t="s">
        <v>6472</v>
      </c>
      <c r="K4797" s="83" t="s">
        <v>6308</v>
      </c>
      <c r="L4797" s="84" t="s">
        <v>6626</v>
      </c>
      <c r="M4797" s="84" t="s">
        <v>208</v>
      </c>
      <c r="N4797" s="83">
        <v>3</v>
      </c>
      <c r="O4797" s="83">
        <v>3</v>
      </c>
      <c r="P4797" s="83">
        <v>15</v>
      </c>
      <c r="Q4797" s="257">
        <v>135</v>
      </c>
      <c r="R4797" s="256" t="s">
        <v>5526</v>
      </c>
      <c r="S4797" s="84" t="s">
        <v>6309</v>
      </c>
      <c r="T4797" s="83" t="s">
        <v>6340</v>
      </c>
      <c r="U4797" s="155" t="s">
        <v>206</v>
      </c>
      <c r="V4797" s="234" t="s">
        <v>6310</v>
      </c>
      <c r="W4797" s="85" t="s">
        <v>558</v>
      </c>
      <c r="X4797" s="82" t="s">
        <v>5769</v>
      </c>
      <c r="Y4797" s="83">
        <v>0.5</v>
      </c>
      <c r="Z4797" s="83">
        <v>1</v>
      </c>
      <c r="AA4797" s="83">
        <v>7</v>
      </c>
      <c r="AB4797" s="256">
        <v>3.5</v>
      </c>
      <c r="AC4797" s="256" t="s">
        <v>5387</v>
      </c>
      <c r="AD4797" s="81" t="s">
        <v>6311</v>
      </c>
      <c r="AE4797" s="81" t="s">
        <v>190</v>
      </c>
      <c r="AF4797" s="81" t="s">
        <v>5772</v>
      </c>
      <c r="AG4797" s="83" t="s">
        <v>6503</v>
      </c>
    </row>
    <row r="4798" spans="1:33" ht="157.5" x14ac:dyDescent="0.45">
      <c r="A4798" s="152">
        <v>4791</v>
      </c>
      <c r="B4798" s="160">
        <v>45945</v>
      </c>
      <c r="C4798" s="83" t="s">
        <v>66</v>
      </c>
      <c r="D4798" s="81" t="s">
        <v>6756</v>
      </c>
      <c r="E4798" s="154" t="s">
        <v>6302</v>
      </c>
      <c r="F4798" s="154" t="s">
        <v>6422</v>
      </c>
      <c r="G4798" s="83" t="s">
        <v>6362</v>
      </c>
      <c r="H4798" s="83" t="s">
        <v>6497</v>
      </c>
      <c r="I4798" s="83" t="s">
        <v>6498</v>
      </c>
      <c r="J4798" s="83" t="s">
        <v>6499</v>
      </c>
      <c r="K4798" s="83" t="s">
        <v>6366</v>
      </c>
      <c r="L4798" s="84" t="s">
        <v>6595</v>
      </c>
      <c r="M4798" s="84" t="s">
        <v>208</v>
      </c>
      <c r="N4798" s="83">
        <v>3</v>
      </c>
      <c r="O4798" s="83">
        <v>3</v>
      </c>
      <c r="P4798" s="83">
        <v>15</v>
      </c>
      <c r="Q4798" s="257">
        <v>135</v>
      </c>
      <c r="R4798" s="256" t="s">
        <v>5526</v>
      </c>
      <c r="S4798" s="84" t="s">
        <v>6367</v>
      </c>
      <c r="T4798" s="83" t="s">
        <v>6340</v>
      </c>
      <c r="U4798" s="155" t="s">
        <v>206</v>
      </c>
      <c r="V4798" s="234" t="s">
        <v>6310</v>
      </c>
      <c r="W4798" s="85" t="s">
        <v>558</v>
      </c>
      <c r="X4798" s="82" t="s">
        <v>5769</v>
      </c>
      <c r="Y4798" s="83">
        <v>0.5</v>
      </c>
      <c r="Z4798" s="83">
        <v>1</v>
      </c>
      <c r="AA4798" s="83">
        <v>7</v>
      </c>
      <c r="AB4798" s="256">
        <v>3.5</v>
      </c>
      <c r="AC4798" s="256" t="s">
        <v>5387</v>
      </c>
      <c r="AD4798" s="81" t="s">
        <v>6368</v>
      </c>
      <c r="AE4798" s="81" t="s">
        <v>190</v>
      </c>
      <c r="AF4798" s="81" t="s">
        <v>5772</v>
      </c>
      <c r="AG4798" s="83" t="s">
        <v>6369</v>
      </c>
    </row>
    <row r="4799" spans="1:33" ht="157.5" x14ac:dyDescent="0.45">
      <c r="A4799" s="152">
        <v>4792</v>
      </c>
      <c r="B4799" s="160">
        <v>45945</v>
      </c>
      <c r="C4799" s="83" t="s">
        <v>66</v>
      </c>
      <c r="D4799" s="81" t="s">
        <v>6756</v>
      </c>
      <c r="E4799" s="154" t="s">
        <v>6302</v>
      </c>
      <c r="F4799" s="154" t="s">
        <v>6422</v>
      </c>
      <c r="G4799" s="83" t="s">
        <v>6362</v>
      </c>
      <c r="H4799" s="83" t="s">
        <v>6500</v>
      </c>
      <c r="I4799" s="83" t="s">
        <v>6501</v>
      </c>
      <c r="J4799" s="83" t="s">
        <v>6502</v>
      </c>
      <c r="K4799" s="83" t="s">
        <v>6366</v>
      </c>
      <c r="L4799" s="84" t="s">
        <v>6595</v>
      </c>
      <c r="M4799" s="84" t="s">
        <v>208</v>
      </c>
      <c r="N4799" s="83">
        <v>3</v>
      </c>
      <c r="O4799" s="83">
        <v>3</v>
      </c>
      <c r="P4799" s="83">
        <v>15</v>
      </c>
      <c r="Q4799" s="257">
        <v>135</v>
      </c>
      <c r="R4799" s="256" t="s">
        <v>5526</v>
      </c>
      <c r="S4799" s="84" t="s">
        <v>6367</v>
      </c>
      <c r="T4799" s="83" t="s">
        <v>6340</v>
      </c>
      <c r="U4799" s="155" t="s">
        <v>206</v>
      </c>
      <c r="V4799" s="234" t="s">
        <v>6310</v>
      </c>
      <c r="W4799" s="85" t="s">
        <v>558</v>
      </c>
      <c r="X4799" s="82" t="s">
        <v>5769</v>
      </c>
      <c r="Y4799" s="83">
        <v>0.5</v>
      </c>
      <c r="Z4799" s="83">
        <v>1</v>
      </c>
      <c r="AA4799" s="83">
        <v>7</v>
      </c>
      <c r="AB4799" s="256">
        <v>3.5</v>
      </c>
      <c r="AC4799" s="256" t="s">
        <v>5387</v>
      </c>
      <c r="AD4799" s="81" t="s">
        <v>6368</v>
      </c>
      <c r="AE4799" s="81" t="s">
        <v>190</v>
      </c>
      <c r="AF4799" s="81" t="s">
        <v>5772</v>
      </c>
      <c r="AG4799" s="83" t="s">
        <v>6369</v>
      </c>
    </row>
    <row r="4800" spans="1:33" ht="210" x14ac:dyDescent="0.45">
      <c r="A4800" s="152">
        <v>4793</v>
      </c>
      <c r="B4800" s="160">
        <v>45945</v>
      </c>
      <c r="C4800" s="81" t="s">
        <v>66</v>
      </c>
      <c r="D4800" s="81" t="s">
        <v>6755</v>
      </c>
      <c r="E4800" s="154" t="s">
        <v>6302</v>
      </c>
      <c r="F4800" s="154" t="s">
        <v>6422</v>
      </c>
      <c r="G4800" s="83" t="s">
        <v>6304</v>
      </c>
      <c r="H4800" s="83" t="s">
        <v>6467</v>
      </c>
      <c r="I4800" s="83" t="s">
        <v>6468</v>
      </c>
      <c r="J4800" s="83" t="s">
        <v>6469</v>
      </c>
      <c r="K4800" s="83" t="s">
        <v>6308</v>
      </c>
      <c r="L4800" s="84" t="s">
        <v>6626</v>
      </c>
      <c r="M4800" s="84" t="s">
        <v>208</v>
      </c>
      <c r="N4800" s="83">
        <v>3</v>
      </c>
      <c r="O4800" s="83">
        <v>3</v>
      </c>
      <c r="P4800" s="83">
        <v>15</v>
      </c>
      <c r="Q4800" s="257">
        <v>135</v>
      </c>
      <c r="R4800" s="256" t="s">
        <v>5526</v>
      </c>
      <c r="S4800" s="84" t="s">
        <v>6309</v>
      </c>
      <c r="T4800" s="83" t="s">
        <v>6340</v>
      </c>
      <c r="U4800" s="155" t="s">
        <v>206</v>
      </c>
      <c r="V4800" s="234" t="s">
        <v>6310</v>
      </c>
      <c r="W4800" s="85" t="s">
        <v>558</v>
      </c>
      <c r="X4800" s="82" t="s">
        <v>5769</v>
      </c>
      <c r="Y4800" s="83">
        <v>0.5</v>
      </c>
      <c r="Z4800" s="83">
        <v>1</v>
      </c>
      <c r="AA4800" s="83">
        <v>7</v>
      </c>
      <c r="AB4800" s="256">
        <v>3.5</v>
      </c>
      <c r="AC4800" s="256" t="s">
        <v>5387</v>
      </c>
      <c r="AD4800" s="81" t="s">
        <v>6311</v>
      </c>
      <c r="AE4800" s="81" t="s">
        <v>190</v>
      </c>
      <c r="AF4800" s="81" t="s">
        <v>5772</v>
      </c>
      <c r="AG4800" s="83" t="s">
        <v>6503</v>
      </c>
    </row>
    <row r="4801" spans="1:33" ht="210" x14ac:dyDescent="0.45">
      <c r="A4801" s="152">
        <v>4794</v>
      </c>
      <c r="B4801" s="160">
        <v>45945</v>
      </c>
      <c r="C4801" s="81" t="s">
        <v>66</v>
      </c>
      <c r="D4801" s="81" t="s">
        <v>6755</v>
      </c>
      <c r="E4801" s="154" t="s">
        <v>6302</v>
      </c>
      <c r="F4801" s="154" t="s">
        <v>6422</v>
      </c>
      <c r="G4801" s="83" t="s">
        <v>6304</v>
      </c>
      <c r="H4801" s="83" t="s">
        <v>6470</v>
      </c>
      <c r="I4801" s="83" t="s">
        <v>6471</v>
      </c>
      <c r="J4801" s="83" t="s">
        <v>6472</v>
      </c>
      <c r="K4801" s="83" t="s">
        <v>6308</v>
      </c>
      <c r="L4801" s="84" t="s">
        <v>6626</v>
      </c>
      <c r="M4801" s="84" t="s">
        <v>208</v>
      </c>
      <c r="N4801" s="83">
        <v>3</v>
      </c>
      <c r="O4801" s="83">
        <v>3</v>
      </c>
      <c r="P4801" s="83">
        <v>15</v>
      </c>
      <c r="Q4801" s="257">
        <v>135</v>
      </c>
      <c r="R4801" s="256" t="s">
        <v>5526</v>
      </c>
      <c r="S4801" s="84" t="s">
        <v>6309</v>
      </c>
      <c r="T4801" s="83" t="s">
        <v>6340</v>
      </c>
      <c r="U4801" s="155" t="s">
        <v>206</v>
      </c>
      <c r="V4801" s="234" t="s">
        <v>6310</v>
      </c>
      <c r="W4801" s="85" t="s">
        <v>558</v>
      </c>
      <c r="X4801" s="82" t="s">
        <v>5769</v>
      </c>
      <c r="Y4801" s="83">
        <v>0.5</v>
      </c>
      <c r="Z4801" s="83">
        <v>1</v>
      </c>
      <c r="AA4801" s="83">
        <v>7</v>
      </c>
      <c r="AB4801" s="256">
        <v>3.5</v>
      </c>
      <c r="AC4801" s="256" t="s">
        <v>5387</v>
      </c>
      <c r="AD4801" s="81" t="s">
        <v>6311</v>
      </c>
      <c r="AE4801" s="81" t="s">
        <v>190</v>
      </c>
      <c r="AF4801" s="81" t="s">
        <v>5772</v>
      </c>
      <c r="AG4801" s="83" t="s">
        <v>6503</v>
      </c>
    </row>
    <row r="4802" spans="1:33" ht="175" x14ac:dyDescent="0.45">
      <c r="A4802" s="152">
        <v>4795</v>
      </c>
      <c r="B4802" s="160">
        <v>45945</v>
      </c>
      <c r="C4802" s="83" t="s">
        <v>66</v>
      </c>
      <c r="D4802" s="81" t="s">
        <v>6757</v>
      </c>
      <c r="E4802" s="154" t="s">
        <v>6302</v>
      </c>
      <c r="F4802" s="154" t="s">
        <v>6424</v>
      </c>
      <c r="G4802" s="83" t="s">
        <v>6314</v>
      </c>
      <c r="H4802" s="83" t="s">
        <v>6479</v>
      </c>
      <c r="I4802" s="83" t="s">
        <v>6480</v>
      </c>
      <c r="J4802" s="83" t="s">
        <v>6481</v>
      </c>
      <c r="K4802" s="83" t="s">
        <v>6318</v>
      </c>
      <c r="L4802" s="84" t="s">
        <v>6598</v>
      </c>
      <c r="M4802" s="84" t="s">
        <v>208</v>
      </c>
      <c r="N4802" s="83">
        <v>3</v>
      </c>
      <c r="O4802" s="83">
        <v>3</v>
      </c>
      <c r="P4802" s="83">
        <v>7</v>
      </c>
      <c r="Q4802" s="257">
        <v>63</v>
      </c>
      <c r="R4802" s="256" t="s">
        <v>5516</v>
      </c>
      <c r="S4802" s="84" t="s">
        <v>6325</v>
      </c>
      <c r="T4802" s="83" t="s">
        <v>6340</v>
      </c>
      <c r="U4802" s="155" t="s">
        <v>206</v>
      </c>
      <c r="V4802" s="234" t="s">
        <v>6310</v>
      </c>
      <c r="W4802" s="85" t="s">
        <v>558</v>
      </c>
      <c r="X4802" s="82" t="s">
        <v>5769</v>
      </c>
      <c r="Y4802" s="83">
        <v>0.5</v>
      </c>
      <c r="Z4802" s="83">
        <v>1</v>
      </c>
      <c r="AA4802" s="83">
        <v>7</v>
      </c>
      <c r="AB4802" s="256">
        <v>3.5</v>
      </c>
      <c r="AC4802" s="256" t="s">
        <v>5387</v>
      </c>
      <c r="AD4802" s="81" t="s">
        <v>6326</v>
      </c>
      <c r="AE4802" s="81" t="s">
        <v>190</v>
      </c>
      <c r="AF4802" s="81" t="s">
        <v>5772</v>
      </c>
      <c r="AG4802" s="83" t="s">
        <v>1058</v>
      </c>
    </row>
    <row r="4803" spans="1:33" ht="175" x14ac:dyDescent="0.45">
      <c r="A4803" s="152">
        <v>4796</v>
      </c>
      <c r="B4803" s="160">
        <v>45945</v>
      </c>
      <c r="C4803" s="83" t="s">
        <v>66</v>
      </c>
      <c r="D4803" s="81" t="s">
        <v>6757</v>
      </c>
      <c r="E4803" s="154" t="s">
        <v>6302</v>
      </c>
      <c r="F4803" s="154" t="s">
        <v>6424</v>
      </c>
      <c r="G4803" s="83" t="s">
        <v>6314</v>
      </c>
      <c r="H4803" s="83" t="s">
        <v>6482</v>
      </c>
      <c r="I4803" s="83" t="s">
        <v>6483</v>
      </c>
      <c r="J4803" s="83" t="s">
        <v>6484</v>
      </c>
      <c r="K4803" s="83" t="s">
        <v>6318</v>
      </c>
      <c r="L4803" s="84" t="s">
        <v>6598</v>
      </c>
      <c r="M4803" s="84" t="s">
        <v>208</v>
      </c>
      <c r="N4803" s="83">
        <v>3</v>
      </c>
      <c r="O4803" s="83">
        <v>3</v>
      </c>
      <c r="P4803" s="83">
        <v>7</v>
      </c>
      <c r="Q4803" s="257">
        <v>63</v>
      </c>
      <c r="R4803" s="256" t="s">
        <v>5516</v>
      </c>
      <c r="S4803" s="84" t="s">
        <v>6325</v>
      </c>
      <c r="T4803" s="83" t="s">
        <v>6340</v>
      </c>
      <c r="U4803" s="155" t="s">
        <v>206</v>
      </c>
      <c r="V4803" s="234" t="s">
        <v>6310</v>
      </c>
      <c r="W4803" s="85" t="s">
        <v>558</v>
      </c>
      <c r="X4803" s="82" t="s">
        <v>5769</v>
      </c>
      <c r="Y4803" s="83">
        <v>0.5</v>
      </c>
      <c r="Z4803" s="83">
        <v>1</v>
      </c>
      <c r="AA4803" s="83">
        <v>7</v>
      </c>
      <c r="AB4803" s="256">
        <v>3.5</v>
      </c>
      <c r="AC4803" s="256" t="s">
        <v>5387</v>
      </c>
      <c r="AD4803" s="81" t="s">
        <v>6326</v>
      </c>
      <c r="AE4803" s="81" t="s">
        <v>190</v>
      </c>
      <c r="AF4803" s="81" t="s">
        <v>5772</v>
      </c>
      <c r="AG4803" s="83" t="s">
        <v>1058</v>
      </c>
    </row>
    <row r="4804" spans="1:33" ht="175" x14ac:dyDescent="0.45">
      <c r="A4804" s="152">
        <v>4797</v>
      </c>
      <c r="B4804" s="160">
        <v>45945</v>
      </c>
      <c r="C4804" s="81" t="s">
        <v>72</v>
      </c>
      <c r="D4804" s="81" t="s">
        <v>158</v>
      </c>
      <c r="E4804" s="154" t="s">
        <v>6302</v>
      </c>
      <c r="F4804" s="154" t="s">
        <v>6424</v>
      </c>
      <c r="G4804" s="83" t="s">
        <v>6335</v>
      </c>
      <c r="H4804" s="83" t="s">
        <v>6479</v>
      </c>
      <c r="I4804" s="83" t="s">
        <v>6480</v>
      </c>
      <c r="J4804" s="83" t="s">
        <v>6481</v>
      </c>
      <c r="K4804" s="83" t="s">
        <v>6339</v>
      </c>
      <c r="L4804" s="84" t="s">
        <v>6599</v>
      </c>
      <c r="M4804" s="84" t="s">
        <v>208</v>
      </c>
      <c r="N4804" s="83">
        <v>3</v>
      </c>
      <c r="O4804" s="83">
        <v>3</v>
      </c>
      <c r="P4804" s="83">
        <v>7</v>
      </c>
      <c r="Q4804" s="257">
        <v>63</v>
      </c>
      <c r="R4804" s="256" t="s">
        <v>5516</v>
      </c>
      <c r="S4804" s="84" t="s">
        <v>6325</v>
      </c>
      <c r="T4804" s="83" t="s">
        <v>6340</v>
      </c>
      <c r="U4804" s="155" t="s">
        <v>206</v>
      </c>
      <c r="V4804" s="234" t="s">
        <v>6310</v>
      </c>
      <c r="W4804" s="85" t="s">
        <v>558</v>
      </c>
      <c r="X4804" s="82" t="s">
        <v>5769</v>
      </c>
      <c r="Y4804" s="83">
        <v>0.5</v>
      </c>
      <c r="Z4804" s="83">
        <v>1</v>
      </c>
      <c r="AA4804" s="83">
        <v>7</v>
      </c>
      <c r="AB4804" s="256">
        <v>3.5</v>
      </c>
      <c r="AC4804" s="256" t="s">
        <v>5387</v>
      </c>
      <c r="AD4804" s="81" t="s">
        <v>6326</v>
      </c>
      <c r="AE4804" s="81" t="s">
        <v>190</v>
      </c>
      <c r="AF4804" s="81" t="s">
        <v>5772</v>
      </c>
      <c r="AG4804" s="83" t="s">
        <v>339</v>
      </c>
    </row>
    <row r="4805" spans="1:33" ht="175" x14ac:dyDescent="0.45">
      <c r="A4805" s="152">
        <v>4798</v>
      </c>
      <c r="B4805" s="160">
        <v>45945</v>
      </c>
      <c r="C4805" s="81" t="s">
        <v>72</v>
      </c>
      <c r="D4805" s="81" t="s">
        <v>158</v>
      </c>
      <c r="E4805" s="154" t="s">
        <v>6302</v>
      </c>
      <c r="F4805" s="154" t="s">
        <v>6424</v>
      </c>
      <c r="G4805" s="83" t="s">
        <v>6335</v>
      </c>
      <c r="H4805" s="83" t="s">
        <v>6482</v>
      </c>
      <c r="I4805" s="83" t="s">
        <v>6483</v>
      </c>
      <c r="J4805" s="83" t="s">
        <v>6484</v>
      </c>
      <c r="K4805" s="83" t="s">
        <v>6339</v>
      </c>
      <c r="L4805" s="84" t="s">
        <v>6600</v>
      </c>
      <c r="M4805" s="84" t="s">
        <v>208</v>
      </c>
      <c r="N4805" s="83">
        <v>3</v>
      </c>
      <c r="O4805" s="83">
        <v>3</v>
      </c>
      <c r="P4805" s="83">
        <v>7</v>
      </c>
      <c r="Q4805" s="257">
        <v>63</v>
      </c>
      <c r="R4805" s="256" t="s">
        <v>5516</v>
      </c>
      <c r="S4805" s="84" t="s">
        <v>6325</v>
      </c>
      <c r="T4805" s="83" t="s">
        <v>6340</v>
      </c>
      <c r="U4805" s="155" t="s">
        <v>206</v>
      </c>
      <c r="V4805" s="234" t="s">
        <v>6310</v>
      </c>
      <c r="W4805" s="85" t="s">
        <v>558</v>
      </c>
      <c r="X4805" s="82" t="s">
        <v>5769</v>
      </c>
      <c r="Y4805" s="83">
        <v>0.5</v>
      </c>
      <c r="Z4805" s="83">
        <v>1</v>
      </c>
      <c r="AA4805" s="83">
        <v>7</v>
      </c>
      <c r="AB4805" s="256">
        <v>3.5</v>
      </c>
      <c r="AC4805" s="256" t="s">
        <v>5387</v>
      </c>
      <c r="AD4805" s="81" t="s">
        <v>6326</v>
      </c>
      <c r="AE4805" s="81" t="s">
        <v>190</v>
      </c>
      <c r="AF4805" s="81" t="s">
        <v>5772</v>
      </c>
      <c r="AG4805" s="83" t="s">
        <v>339</v>
      </c>
    </row>
    <row r="4806" spans="1:33" ht="210" x14ac:dyDescent="0.45">
      <c r="A4806" s="152">
        <v>4799</v>
      </c>
      <c r="B4806" s="160">
        <v>45945</v>
      </c>
      <c r="C4806" s="81" t="s">
        <v>66</v>
      </c>
      <c r="D4806" s="81" t="s">
        <v>6755</v>
      </c>
      <c r="E4806" s="154" t="s">
        <v>6302</v>
      </c>
      <c r="F4806" s="154" t="s">
        <v>6424</v>
      </c>
      <c r="G4806" s="83" t="s">
        <v>6304</v>
      </c>
      <c r="H4806" s="83" t="s">
        <v>6467</v>
      </c>
      <c r="I4806" s="83" t="s">
        <v>6468</v>
      </c>
      <c r="J4806" s="83" t="s">
        <v>6469</v>
      </c>
      <c r="K4806" s="83" t="s">
        <v>6308</v>
      </c>
      <c r="L4806" s="84" t="s">
        <v>6601</v>
      </c>
      <c r="M4806" s="84" t="s">
        <v>208</v>
      </c>
      <c r="N4806" s="83">
        <v>3</v>
      </c>
      <c r="O4806" s="83">
        <v>3</v>
      </c>
      <c r="P4806" s="83">
        <v>7</v>
      </c>
      <c r="Q4806" s="257">
        <v>63</v>
      </c>
      <c r="R4806" s="256" t="s">
        <v>5516</v>
      </c>
      <c r="S4806" s="84" t="s">
        <v>6309</v>
      </c>
      <c r="T4806" s="83" t="s">
        <v>6340</v>
      </c>
      <c r="U4806" s="155" t="s">
        <v>206</v>
      </c>
      <c r="V4806" s="234" t="s">
        <v>6310</v>
      </c>
      <c r="W4806" s="85" t="s">
        <v>558</v>
      </c>
      <c r="X4806" s="82" t="s">
        <v>5769</v>
      </c>
      <c r="Y4806" s="83">
        <v>0.5</v>
      </c>
      <c r="Z4806" s="83">
        <v>1</v>
      </c>
      <c r="AA4806" s="83">
        <v>7</v>
      </c>
      <c r="AB4806" s="256">
        <v>3.5</v>
      </c>
      <c r="AC4806" s="256" t="s">
        <v>5387</v>
      </c>
      <c r="AD4806" s="81" t="s">
        <v>6311</v>
      </c>
      <c r="AE4806" s="81" t="s">
        <v>190</v>
      </c>
      <c r="AF4806" s="81" t="s">
        <v>5772</v>
      </c>
      <c r="AG4806" s="83" t="s">
        <v>6503</v>
      </c>
    </row>
    <row r="4807" spans="1:33" ht="210" x14ac:dyDescent="0.45">
      <c r="A4807" s="152">
        <v>4800</v>
      </c>
      <c r="B4807" s="160">
        <v>45945</v>
      </c>
      <c r="C4807" s="81" t="s">
        <v>66</v>
      </c>
      <c r="D4807" s="81" t="s">
        <v>6755</v>
      </c>
      <c r="E4807" s="154" t="s">
        <v>6302</v>
      </c>
      <c r="F4807" s="154" t="s">
        <v>6424</v>
      </c>
      <c r="G4807" s="83" t="s">
        <v>6304</v>
      </c>
      <c r="H4807" s="83" t="s">
        <v>6470</v>
      </c>
      <c r="I4807" s="83" t="s">
        <v>6471</v>
      </c>
      <c r="J4807" s="83" t="s">
        <v>6472</v>
      </c>
      <c r="K4807" s="83" t="s">
        <v>6308</v>
      </c>
      <c r="L4807" s="84" t="s">
        <v>6601</v>
      </c>
      <c r="M4807" s="84" t="s">
        <v>208</v>
      </c>
      <c r="N4807" s="83">
        <v>3</v>
      </c>
      <c r="O4807" s="83">
        <v>3</v>
      </c>
      <c r="P4807" s="83">
        <v>7</v>
      </c>
      <c r="Q4807" s="257">
        <v>63</v>
      </c>
      <c r="R4807" s="256" t="s">
        <v>5516</v>
      </c>
      <c r="S4807" s="84" t="s">
        <v>6309</v>
      </c>
      <c r="T4807" s="83" t="s">
        <v>6340</v>
      </c>
      <c r="U4807" s="155" t="s">
        <v>206</v>
      </c>
      <c r="V4807" s="234" t="s">
        <v>6310</v>
      </c>
      <c r="W4807" s="85" t="s">
        <v>558</v>
      </c>
      <c r="X4807" s="82" t="s">
        <v>5769</v>
      </c>
      <c r="Y4807" s="83">
        <v>0.5</v>
      </c>
      <c r="Z4807" s="83">
        <v>1</v>
      </c>
      <c r="AA4807" s="83">
        <v>7</v>
      </c>
      <c r="AB4807" s="256">
        <v>3.5</v>
      </c>
      <c r="AC4807" s="256" t="s">
        <v>5387</v>
      </c>
      <c r="AD4807" s="81" t="s">
        <v>6311</v>
      </c>
      <c r="AE4807" s="81" t="s">
        <v>190</v>
      </c>
      <c r="AF4807" s="81" t="s">
        <v>5772</v>
      </c>
      <c r="AG4807" s="83" t="s">
        <v>6503</v>
      </c>
    </row>
    <row r="4808" spans="1:33" ht="210" x14ac:dyDescent="0.45">
      <c r="A4808" s="152">
        <v>4801</v>
      </c>
      <c r="B4808" s="160">
        <v>45945</v>
      </c>
      <c r="C4808" s="81" t="s">
        <v>66</v>
      </c>
      <c r="D4808" s="81" t="s">
        <v>6755</v>
      </c>
      <c r="E4808" s="154" t="s">
        <v>6302</v>
      </c>
      <c r="F4808" s="154" t="s">
        <v>6428</v>
      </c>
      <c r="G4808" s="83" t="s">
        <v>6304</v>
      </c>
      <c r="H4808" s="83" t="s">
        <v>6467</v>
      </c>
      <c r="I4808" s="83" t="s">
        <v>6468</v>
      </c>
      <c r="J4808" s="83" t="s">
        <v>6469</v>
      </c>
      <c r="K4808" s="83" t="s">
        <v>6308</v>
      </c>
      <c r="L4808" s="84" t="s">
        <v>6597</v>
      </c>
      <c r="M4808" s="84" t="s">
        <v>208</v>
      </c>
      <c r="N4808" s="83">
        <v>3</v>
      </c>
      <c r="O4808" s="83">
        <v>3</v>
      </c>
      <c r="P4808" s="83">
        <v>15</v>
      </c>
      <c r="Q4808" s="257">
        <v>135</v>
      </c>
      <c r="R4808" s="256" t="s">
        <v>5526</v>
      </c>
      <c r="S4808" s="84" t="s">
        <v>6309</v>
      </c>
      <c r="T4808" s="83" t="s">
        <v>6340</v>
      </c>
      <c r="U4808" s="155" t="s">
        <v>206</v>
      </c>
      <c r="V4808" s="234" t="s">
        <v>6310</v>
      </c>
      <c r="W4808" s="85" t="s">
        <v>558</v>
      </c>
      <c r="X4808" s="82" t="s">
        <v>5769</v>
      </c>
      <c r="Y4808" s="83">
        <v>0.5</v>
      </c>
      <c r="Z4808" s="83">
        <v>1</v>
      </c>
      <c r="AA4808" s="83">
        <v>7</v>
      </c>
      <c r="AB4808" s="256">
        <v>3.5</v>
      </c>
      <c r="AC4808" s="256" t="s">
        <v>5387</v>
      </c>
      <c r="AD4808" s="81" t="s">
        <v>6311</v>
      </c>
      <c r="AE4808" s="81" t="s">
        <v>190</v>
      </c>
      <c r="AF4808" s="81" t="s">
        <v>5772</v>
      </c>
      <c r="AG4808" s="83" t="s">
        <v>6503</v>
      </c>
    </row>
    <row r="4809" spans="1:33" ht="210" x14ac:dyDescent="0.45">
      <c r="A4809" s="152">
        <v>4802</v>
      </c>
      <c r="B4809" s="160">
        <v>45945</v>
      </c>
      <c r="C4809" s="81" t="s">
        <v>66</v>
      </c>
      <c r="D4809" s="81" t="s">
        <v>6755</v>
      </c>
      <c r="E4809" s="154" t="s">
        <v>6302</v>
      </c>
      <c r="F4809" s="154" t="s">
        <v>6428</v>
      </c>
      <c r="G4809" s="83" t="s">
        <v>6304</v>
      </c>
      <c r="H4809" s="83" t="s">
        <v>6470</v>
      </c>
      <c r="I4809" s="83" t="s">
        <v>6471</v>
      </c>
      <c r="J4809" s="83" t="s">
        <v>6472</v>
      </c>
      <c r="K4809" s="83" t="s">
        <v>6308</v>
      </c>
      <c r="L4809" s="84" t="s">
        <v>6597</v>
      </c>
      <c r="M4809" s="84" t="s">
        <v>208</v>
      </c>
      <c r="N4809" s="83">
        <v>3</v>
      </c>
      <c r="O4809" s="83">
        <v>3</v>
      </c>
      <c r="P4809" s="83">
        <v>15</v>
      </c>
      <c r="Q4809" s="257">
        <v>135</v>
      </c>
      <c r="R4809" s="256" t="s">
        <v>5526</v>
      </c>
      <c r="S4809" s="84" t="s">
        <v>6309</v>
      </c>
      <c r="T4809" s="83" t="s">
        <v>6340</v>
      </c>
      <c r="U4809" s="155" t="s">
        <v>206</v>
      </c>
      <c r="V4809" s="234" t="s">
        <v>6310</v>
      </c>
      <c r="W4809" s="85" t="s">
        <v>558</v>
      </c>
      <c r="X4809" s="82" t="s">
        <v>5769</v>
      </c>
      <c r="Y4809" s="83">
        <v>0.5</v>
      </c>
      <c r="Z4809" s="83">
        <v>1</v>
      </c>
      <c r="AA4809" s="83">
        <v>7</v>
      </c>
      <c r="AB4809" s="256">
        <v>3.5</v>
      </c>
      <c r="AC4809" s="256" t="s">
        <v>5387</v>
      </c>
      <c r="AD4809" s="81" t="s">
        <v>6311</v>
      </c>
      <c r="AE4809" s="81" t="s">
        <v>190</v>
      </c>
      <c r="AF4809" s="81" t="s">
        <v>5772</v>
      </c>
      <c r="AG4809" s="83" t="s">
        <v>6503</v>
      </c>
    </row>
    <row r="4810" spans="1:33" ht="157.5" x14ac:dyDescent="0.45">
      <c r="A4810" s="152">
        <v>4803</v>
      </c>
      <c r="B4810" s="160">
        <v>45945</v>
      </c>
      <c r="C4810" s="83" t="s">
        <v>66</v>
      </c>
      <c r="D4810" s="81" t="s">
        <v>6756</v>
      </c>
      <c r="E4810" s="154" t="s">
        <v>6302</v>
      </c>
      <c r="F4810" s="154" t="s">
        <v>6428</v>
      </c>
      <c r="G4810" s="83" t="s">
        <v>6362</v>
      </c>
      <c r="H4810" s="83" t="s">
        <v>6497</v>
      </c>
      <c r="I4810" s="83" t="s">
        <v>6498</v>
      </c>
      <c r="J4810" s="83" t="s">
        <v>6499</v>
      </c>
      <c r="K4810" s="83" t="s">
        <v>6366</v>
      </c>
      <c r="L4810" s="84" t="s">
        <v>6595</v>
      </c>
      <c r="M4810" s="84" t="s">
        <v>208</v>
      </c>
      <c r="N4810" s="83">
        <v>3</v>
      </c>
      <c r="O4810" s="83">
        <v>3</v>
      </c>
      <c r="P4810" s="83">
        <v>15</v>
      </c>
      <c r="Q4810" s="257">
        <v>135</v>
      </c>
      <c r="R4810" s="256" t="s">
        <v>5526</v>
      </c>
      <c r="S4810" s="84" t="s">
        <v>6367</v>
      </c>
      <c r="T4810" s="83" t="s">
        <v>6340</v>
      </c>
      <c r="U4810" s="155" t="s">
        <v>206</v>
      </c>
      <c r="V4810" s="234" t="s">
        <v>6310</v>
      </c>
      <c r="W4810" s="85" t="s">
        <v>558</v>
      </c>
      <c r="X4810" s="82" t="s">
        <v>5769</v>
      </c>
      <c r="Y4810" s="83">
        <v>0.5</v>
      </c>
      <c r="Z4810" s="83">
        <v>1</v>
      </c>
      <c r="AA4810" s="83">
        <v>7</v>
      </c>
      <c r="AB4810" s="256">
        <v>3.5</v>
      </c>
      <c r="AC4810" s="256" t="s">
        <v>5387</v>
      </c>
      <c r="AD4810" s="81" t="s">
        <v>6368</v>
      </c>
      <c r="AE4810" s="81" t="s">
        <v>190</v>
      </c>
      <c r="AF4810" s="81" t="s">
        <v>5772</v>
      </c>
      <c r="AG4810" s="83" t="s">
        <v>6369</v>
      </c>
    </row>
    <row r="4811" spans="1:33" ht="157.5" x14ac:dyDescent="0.45">
      <c r="A4811" s="152">
        <v>4804</v>
      </c>
      <c r="B4811" s="160">
        <v>45945</v>
      </c>
      <c r="C4811" s="83" t="s">
        <v>66</v>
      </c>
      <c r="D4811" s="81" t="s">
        <v>6756</v>
      </c>
      <c r="E4811" s="154" t="s">
        <v>6302</v>
      </c>
      <c r="F4811" s="154" t="s">
        <v>6428</v>
      </c>
      <c r="G4811" s="83" t="s">
        <v>6362</v>
      </c>
      <c r="H4811" s="83" t="s">
        <v>6500</v>
      </c>
      <c r="I4811" s="83" t="s">
        <v>6501</v>
      </c>
      <c r="J4811" s="83" t="s">
        <v>6502</v>
      </c>
      <c r="K4811" s="83" t="s">
        <v>6366</v>
      </c>
      <c r="L4811" s="84" t="s">
        <v>6595</v>
      </c>
      <c r="M4811" s="84" t="s">
        <v>208</v>
      </c>
      <c r="N4811" s="83">
        <v>3</v>
      </c>
      <c r="O4811" s="83">
        <v>3</v>
      </c>
      <c r="P4811" s="83">
        <v>15</v>
      </c>
      <c r="Q4811" s="257">
        <v>135</v>
      </c>
      <c r="R4811" s="256" t="s">
        <v>5526</v>
      </c>
      <c r="S4811" s="84" t="s">
        <v>6367</v>
      </c>
      <c r="T4811" s="83" t="s">
        <v>6340</v>
      </c>
      <c r="U4811" s="155" t="s">
        <v>206</v>
      </c>
      <c r="V4811" s="234" t="s">
        <v>6310</v>
      </c>
      <c r="W4811" s="85" t="s">
        <v>558</v>
      </c>
      <c r="X4811" s="82" t="s">
        <v>5769</v>
      </c>
      <c r="Y4811" s="83">
        <v>0.5</v>
      </c>
      <c r="Z4811" s="83">
        <v>1</v>
      </c>
      <c r="AA4811" s="83">
        <v>7</v>
      </c>
      <c r="AB4811" s="256">
        <v>3.5</v>
      </c>
      <c r="AC4811" s="256" t="s">
        <v>5387</v>
      </c>
      <c r="AD4811" s="81" t="s">
        <v>6368</v>
      </c>
      <c r="AE4811" s="81" t="s">
        <v>190</v>
      </c>
      <c r="AF4811" s="81" t="s">
        <v>5772</v>
      </c>
      <c r="AG4811" s="83" t="s">
        <v>6369</v>
      </c>
    </row>
    <row r="4812" spans="1:33" ht="157.5" x14ac:dyDescent="0.45">
      <c r="A4812" s="152">
        <v>4805</v>
      </c>
      <c r="B4812" s="160">
        <v>45945</v>
      </c>
      <c r="C4812" s="83" t="s">
        <v>66</v>
      </c>
      <c r="D4812" s="81" t="s">
        <v>6757</v>
      </c>
      <c r="E4812" s="154" t="s">
        <v>6302</v>
      </c>
      <c r="F4812" s="154" t="s">
        <v>6428</v>
      </c>
      <c r="G4812" s="83" t="s">
        <v>6314</v>
      </c>
      <c r="H4812" s="83" t="s">
        <v>6473</v>
      </c>
      <c r="I4812" s="83" t="s">
        <v>6474</v>
      </c>
      <c r="J4812" s="83" t="s">
        <v>6475</v>
      </c>
      <c r="K4812" s="83" t="s">
        <v>6318</v>
      </c>
      <c r="L4812" s="84" t="s">
        <v>6602</v>
      </c>
      <c r="M4812" s="84" t="s">
        <v>208</v>
      </c>
      <c r="N4812" s="83">
        <v>3</v>
      </c>
      <c r="O4812" s="83">
        <v>3</v>
      </c>
      <c r="P4812" s="83">
        <v>7</v>
      </c>
      <c r="Q4812" s="257">
        <v>63</v>
      </c>
      <c r="R4812" s="256" t="s">
        <v>5516</v>
      </c>
      <c r="S4812" s="84" t="s">
        <v>6319</v>
      </c>
      <c r="T4812" s="83" t="s">
        <v>6340</v>
      </c>
      <c r="U4812" s="155" t="s">
        <v>206</v>
      </c>
      <c r="V4812" s="234" t="s">
        <v>6310</v>
      </c>
      <c r="W4812" s="85" t="s">
        <v>558</v>
      </c>
      <c r="X4812" s="82" t="s">
        <v>5769</v>
      </c>
      <c r="Y4812" s="83">
        <v>0.5</v>
      </c>
      <c r="Z4812" s="83">
        <v>1</v>
      </c>
      <c r="AA4812" s="83">
        <v>7</v>
      </c>
      <c r="AB4812" s="256">
        <v>3.5</v>
      </c>
      <c r="AC4812" s="256" t="s">
        <v>5387</v>
      </c>
      <c r="AD4812" s="81" t="s">
        <v>6320</v>
      </c>
      <c r="AE4812" s="81" t="s">
        <v>190</v>
      </c>
      <c r="AF4812" s="81" t="s">
        <v>5772</v>
      </c>
      <c r="AG4812" s="83" t="s">
        <v>1058</v>
      </c>
    </row>
    <row r="4813" spans="1:33" ht="157.5" x14ac:dyDescent="0.45">
      <c r="A4813" s="152">
        <v>4806</v>
      </c>
      <c r="B4813" s="160">
        <v>45945</v>
      </c>
      <c r="C4813" s="83" t="s">
        <v>66</v>
      </c>
      <c r="D4813" s="81" t="s">
        <v>6757</v>
      </c>
      <c r="E4813" s="154" t="s">
        <v>6302</v>
      </c>
      <c r="F4813" s="154" t="s">
        <v>6428</v>
      </c>
      <c r="G4813" s="83" t="s">
        <v>6314</v>
      </c>
      <c r="H4813" s="83" t="s">
        <v>6476</v>
      </c>
      <c r="I4813" s="83" t="s">
        <v>6477</v>
      </c>
      <c r="J4813" s="83" t="s">
        <v>6478</v>
      </c>
      <c r="K4813" s="83" t="s">
        <v>6318</v>
      </c>
      <c r="L4813" s="84" t="s">
        <v>6603</v>
      </c>
      <c r="M4813" s="84" t="s">
        <v>208</v>
      </c>
      <c r="N4813" s="83">
        <v>3</v>
      </c>
      <c r="O4813" s="83">
        <v>3</v>
      </c>
      <c r="P4813" s="83">
        <v>7</v>
      </c>
      <c r="Q4813" s="257">
        <v>63</v>
      </c>
      <c r="R4813" s="256" t="s">
        <v>5516</v>
      </c>
      <c r="S4813" s="84" t="s">
        <v>6319</v>
      </c>
      <c r="T4813" s="83" t="s">
        <v>6340</v>
      </c>
      <c r="U4813" s="155" t="s">
        <v>206</v>
      </c>
      <c r="V4813" s="234" t="s">
        <v>6310</v>
      </c>
      <c r="W4813" s="85" t="s">
        <v>558</v>
      </c>
      <c r="X4813" s="82" t="s">
        <v>5769</v>
      </c>
      <c r="Y4813" s="83">
        <v>0.5</v>
      </c>
      <c r="Z4813" s="83">
        <v>1</v>
      </c>
      <c r="AA4813" s="83">
        <v>7</v>
      </c>
      <c r="AB4813" s="256">
        <v>3.5</v>
      </c>
      <c r="AC4813" s="256" t="s">
        <v>5387</v>
      </c>
      <c r="AD4813" s="81" t="s">
        <v>6320</v>
      </c>
      <c r="AE4813" s="81" t="s">
        <v>190</v>
      </c>
      <c r="AF4813" s="81" t="s">
        <v>5772</v>
      </c>
      <c r="AG4813" s="83" t="s">
        <v>1058</v>
      </c>
    </row>
    <row r="4814" spans="1:33" ht="140" x14ac:dyDescent="0.45">
      <c r="A4814" s="152">
        <v>4807</v>
      </c>
      <c r="B4814" s="160">
        <v>46112</v>
      </c>
      <c r="C4814" s="81" t="s">
        <v>66</v>
      </c>
      <c r="D4814" s="81" t="s">
        <v>6755</v>
      </c>
      <c r="E4814" s="154" t="s">
        <v>3710</v>
      </c>
      <c r="F4814" s="154" t="s">
        <v>4910</v>
      </c>
      <c r="G4814" s="83" t="s">
        <v>5318</v>
      </c>
      <c r="H4814" s="83" t="s">
        <v>5353</v>
      </c>
      <c r="I4814" s="83" t="s">
        <v>5354</v>
      </c>
      <c r="J4814" s="83" t="s">
        <v>5221</v>
      </c>
      <c r="K4814" s="83" t="s">
        <v>4858</v>
      </c>
      <c r="L4814" s="84" t="s">
        <v>5355</v>
      </c>
      <c r="M4814" s="84" t="s">
        <v>208</v>
      </c>
      <c r="N4814" s="83">
        <v>1</v>
      </c>
      <c r="O4814" s="83">
        <v>0.5</v>
      </c>
      <c r="P4814" s="83">
        <v>100</v>
      </c>
      <c r="Q4814" s="257">
        <v>300</v>
      </c>
      <c r="R4814" s="256" t="s">
        <v>5538</v>
      </c>
      <c r="S4814" s="84" t="s">
        <v>6079</v>
      </c>
      <c r="T4814" s="83" t="s">
        <v>191</v>
      </c>
      <c r="U4814" s="155" t="s">
        <v>206</v>
      </c>
      <c r="V4814" s="234" t="s">
        <v>5356</v>
      </c>
      <c r="W4814" s="85" t="s">
        <v>558</v>
      </c>
      <c r="X4814" s="82" t="s">
        <v>208</v>
      </c>
      <c r="Y4814" s="83">
        <v>0.5</v>
      </c>
      <c r="Z4814" s="83">
        <v>1</v>
      </c>
      <c r="AA4814" s="83">
        <v>7</v>
      </c>
      <c r="AB4814" s="256">
        <f t="shared" ref="AB4814:AB4816" si="382">IF(OR(ISBLANK(Y4814)=TRUE,ISBLANK(Z4814)=TRUE,ISBLANK(AA4814)=TRUE),"",PRODUCT(Y4814,Z4814,AA4814))</f>
        <v>3.5</v>
      </c>
      <c r="AC4814" s="256" t="str">
        <f t="shared" ref="AC4814:AC4816" si="383">IF(AB4814="","",IF(AND(AB4814&gt;=0,AB4814&lt;20),"DÜŞÜK RİSK",IF(AND(AB4814&gt;=20,AB4814&lt;70),"OLASI RİSK",IF(AND(AB4814&gt;=70,AB4814&lt;200),"ÖNEMLİ RİSK",IF(AND(AB4814&gt;=200,AB4814&lt;400),"YÜKSEK RİSK",IF(AB4814&gt;=400,"KABUL EDİLEMEZ RİSK",""))))))</f>
        <v>DÜŞÜK RİSK</v>
      </c>
      <c r="AD4814" s="81" t="s">
        <v>5357</v>
      </c>
      <c r="AE4814" s="81" t="s">
        <v>191</v>
      </c>
      <c r="AF4814" s="81" t="s">
        <v>558</v>
      </c>
      <c r="AG4814" s="83" t="s">
        <v>2684</v>
      </c>
    </row>
    <row r="4815" spans="1:33" ht="140" x14ac:dyDescent="0.45">
      <c r="A4815" s="152">
        <v>4808</v>
      </c>
      <c r="B4815" s="160">
        <v>46112</v>
      </c>
      <c r="C4815" s="81" t="s">
        <v>66</v>
      </c>
      <c r="D4815" s="81" t="s">
        <v>6755</v>
      </c>
      <c r="E4815" s="154" t="s">
        <v>3710</v>
      </c>
      <c r="F4815" s="154" t="s">
        <v>4910</v>
      </c>
      <c r="G4815" s="83" t="s">
        <v>5318</v>
      </c>
      <c r="H4815" s="83" t="s">
        <v>5353</v>
      </c>
      <c r="I4815" s="83" t="s">
        <v>5354</v>
      </c>
      <c r="J4815" s="83" t="s">
        <v>5221</v>
      </c>
      <c r="K4815" s="83" t="s">
        <v>4858</v>
      </c>
      <c r="L4815" s="84" t="s">
        <v>5355</v>
      </c>
      <c r="M4815" s="84" t="s">
        <v>208</v>
      </c>
      <c r="N4815" s="83">
        <v>1</v>
      </c>
      <c r="O4815" s="83">
        <v>0.5</v>
      </c>
      <c r="P4815" s="83">
        <v>100</v>
      </c>
      <c r="Q4815" s="257">
        <v>300</v>
      </c>
      <c r="R4815" s="256" t="s">
        <v>5538</v>
      </c>
      <c r="S4815" s="84" t="s">
        <v>6079</v>
      </c>
      <c r="T4815" s="83" t="s">
        <v>191</v>
      </c>
      <c r="U4815" s="155" t="s">
        <v>206</v>
      </c>
      <c r="V4815" s="234" t="s">
        <v>5356</v>
      </c>
      <c r="W4815" s="85" t="s">
        <v>558</v>
      </c>
      <c r="X4815" s="82" t="s">
        <v>208</v>
      </c>
      <c r="Y4815" s="83">
        <v>0.5</v>
      </c>
      <c r="Z4815" s="83">
        <v>1</v>
      </c>
      <c r="AA4815" s="83">
        <v>7</v>
      </c>
      <c r="AB4815" s="256">
        <f t="shared" si="382"/>
        <v>3.5</v>
      </c>
      <c r="AC4815" s="256" t="str">
        <f t="shared" si="383"/>
        <v>DÜŞÜK RİSK</v>
      </c>
      <c r="AD4815" s="81" t="s">
        <v>5357</v>
      </c>
      <c r="AE4815" s="81" t="s">
        <v>191</v>
      </c>
      <c r="AF4815" s="81" t="s">
        <v>558</v>
      </c>
      <c r="AG4815" s="83" t="s">
        <v>2684</v>
      </c>
    </row>
    <row r="4816" spans="1:33" ht="140" x14ac:dyDescent="0.45">
      <c r="A4816" s="152">
        <v>4809</v>
      </c>
      <c r="B4816" s="160">
        <v>46112</v>
      </c>
      <c r="C4816" s="81" t="s">
        <v>66</v>
      </c>
      <c r="D4816" s="81" t="s">
        <v>6755</v>
      </c>
      <c r="E4816" s="154" t="s">
        <v>3710</v>
      </c>
      <c r="F4816" s="154" t="s">
        <v>4910</v>
      </c>
      <c r="G4816" s="83" t="s">
        <v>5318</v>
      </c>
      <c r="H4816" s="83" t="s">
        <v>5353</v>
      </c>
      <c r="I4816" s="83" t="s">
        <v>5354</v>
      </c>
      <c r="J4816" s="83" t="s">
        <v>5221</v>
      </c>
      <c r="K4816" s="83" t="s">
        <v>4858</v>
      </c>
      <c r="L4816" s="84" t="s">
        <v>5355</v>
      </c>
      <c r="M4816" s="84" t="s">
        <v>208</v>
      </c>
      <c r="N4816" s="83">
        <v>1</v>
      </c>
      <c r="O4816" s="83">
        <v>0.5</v>
      </c>
      <c r="P4816" s="83">
        <v>100</v>
      </c>
      <c r="Q4816" s="257">
        <v>300</v>
      </c>
      <c r="R4816" s="256" t="s">
        <v>5538</v>
      </c>
      <c r="S4816" s="84" t="s">
        <v>6079</v>
      </c>
      <c r="T4816" s="83" t="s">
        <v>191</v>
      </c>
      <c r="U4816" s="155" t="s">
        <v>206</v>
      </c>
      <c r="V4816" s="234" t="s">
        <v>5356</v>
      </c>
      <c r="W4816" s="85" t="s">
        <v>558</v>
      </c>
      <c r="X4816" s="82" t="s">
        <v>208</v>
      </c>
      <c r="Y4816" s="83">
        <v>0.5</v>
      </c>
      <c r="Z4816" s="83">
        <v>1</v>
      </c>
      <c r="AA4816" s="83">
        <v>7</v>
      </c>
      <c r="AB4816" s="256">
        <f t="shared" si="382"/>
        <v>3.5</v>
      </c>
      <c r="AC4816" s="256" t="str">
        <f t="shared" si="383"/>
        <v>DÜŞÜK RİSK</v>
      </c>
      <c r="AD4816" s="81" t="s">
        <v>5357</v>
      </c>
      <c r="AE4816" s="81" t="s">
        <v>191</v>
      </c>
      <c r="AF4816" s="81" t="s">
        <v>558</v>
      </c>
      <c r="AG4816" s="83" t="s">
        <v>2684</v>
      </c>
    </row>
    <row r="4817" spans="1:33" ht="192.5" x14ac:dyDescent="0.45">
      <c r="A4817" s="152">
        <v>4810</v>
      </c>
      <c r="B4817" s="160">
        <v>45846</v>
      </c>
      <c r="C4817" s="81" t="s">
        <v>66</v>
      </c>
      <c r="D4817" s="81" t="s">
        <v>6755</v>
      </c>
      <c r="E4817" s="154" t="s">
        <v>6604</v>
      </c>
      <c r="F4817" s="154" t="s">
        <v>6604</v>
      </c>
      <c r="G4817" s="83" t="s">
        <v>6038</v>
      </c>
      <c r="H4817" s="83" t="s">
        <v>6069</v>
      </c>
      <c r="I4817" s="83" t="s">
        <v>5630</v>
      </c>
      <c r="J4817" s="83" t="s">
        <v>6039</v>
      </c>
      <c r="K4817" s="83" t="s">
        <v>6605</v>
      </c>
      <c r="L4817" s="84" t="s">
        <v>6629</v>
      </c>
      <c r="M4817" s="84" t="s">
        <v>5992</v>
      </c>
      <c r="N4817" s="83">
        <v>3</v>
      </c>
      <c r="O4817" s="83">
        <v>3</v>
      </c>
      <c r="P4817" s="83">
        <v>40</v>
      </c>
      <c r="Q4817" s="257">
        <v>360</v>
      </c>
      <c r="R4817" s="256" t="s">
        <v>5538</v>
      </c>
      <c r="S4817" s="84" t="s">
        <v>6070</v>
      </c>
      <c r="T4817" s="83" t="s">
        <v>6627</v>
      </c>
      <c r="U4817" s="155" t="s">
        <v>206</v>
      </c>
      <c r="V4817" s="234" t="s">
        <v>5995</v>
      </c>
      <c r="W4817" s="85" t="s">
        <v>558</v>
      </c>
      <c r="X4817" s="82" t="s">
        <v>5769</v>
      </c>
      <c r="Y4817" s="83">
        <v>0.5</v>
      </c>
      <c r="Z4817" s="83">
        <v>1</v>
      </c>
      <c r="AA4817" s="83">
        <v>7</v>
      </c>
      <c r="AB4817" s="256">
        <v>3.5</v>
      </c>
      <c r="AC4817" s="256" t="s">
        <v>5387</v>
      </c>
      <c r="AD4817" s="81" t="s">
        <v>5996</v>
      </c>
      <c r="AE4817" s="81" t="s">
        <v>6628</v>
      </c>
      <c r="AF4817" s="81" t="s">
        <v>5998</v>
      </c>
      <c r="AG4817" s="83" t="s">
        <v>6040</v>
      </c>
    </row>
    <row r="4818" spans="1:33" ht="192.5" x14ac:dyDescent="0.45">
      <c r="A4818" s="152">
        <v>4811</v>
      </c>
      <c r="B4818" s="160">
        <v>45846</v>
      </c>
      <c r="C4818" s="83" t="s">
        <v>66</v>
      </c>
      <c r="D4818" s="81" t="s">
        <v>6757</v>
      </c>
      <c r="E4818" s="154" t="s">
        <v>6604</v>
      </c>
      <c r="F4818" s="154" t="s">
        <v>6604</v>
      </c>
      <c r="G4818" s="83" t="s">
        <v>6031</v>
      </c>
      <c r="H4818" s="83" t="s">
        <v>6012</v>
      </c>
      <c r="I4818" s="83" t="s">
        <v>6013</v>
      </c>
      <c r="J4818" s="83" t="s">
        <v>6018</v>
      </c>
      <c r="K4818" s="83" t="s">
        <v>6605</v>
      </c>
      <c r="L4818" s="84" t="s">
        <v>6630</v>
      </c>
      <c r="M4818" s="84" t="s">
        <v>5992</v>
      </c>
      <c r="N4818" s="83">
        <v>3</v>
      </c>
      <c r="O4818" s="83">
        <v>3</v>
      </c>
      <c r="P4818" s="83">
        <v>15</v>
      </c>
      <c r="Q4818" s="257">
        <v>135</v>
      </c>
      <c r="R4818" s="256" t="s">
        <v>5526</v>
      </c>
      <c r="S4818" s="84" t="s">
        <v>6016</v>
      </c>
      <c r="T4818" s="83" t="s">
        <v>6627</v>
      </c>
      <c r="U4818" s="155" t="s">
        <v>206</v>
      </c>
      <c r="V4818" s="234" t="s">
        <v>5995</v>
      </c>
      <c r="W4818" s="85" t="s">
        <v>558</v>
      </c>
      <c r="X4818" s="82" t="s">
        <v>5769</v>
      </c>
      <c r="Y4818" s="83">
        <v>0.5</v>
      </c>
      <c r="Z4818" s="83">
        <v>1</v>
      </c>
      <c r="AA4818" s="83">
        <v>7</v>
      </c>
      <c r="AB4818" s="256">
        <v>3.5</v>
      </c>
      <c r="AC4818" s="256" t="s">
        <v>5387</v>
      </c>
      <c r="AD4818" s="81" t="s">
        <v>5996</v>
      </c>
      <c r="AE4818" s="81" t="s">
        <v>6628</v>
      </c>
      <c r="AF4818" s="81" t="s">
        <v>5998</v>
      </c>
      <c r="AG4818" s="83" t="s">
        <v>6019</v>
      </c>
    </row>
    <row r="4819" spans="1:33" ht="192.5" x14ac:dyDescent="0.45">
      <c r="A4819" s="152">
        <v>4812</v>
      </c>
      <c r="B4819" s="160">
        <v>45846</v>
      </c>
      <c r="C4819" s="83" t="s">
        <v>66</v>
      </c>
      <c r="D4819" s="81" t="s">
        <v>6757</v>
      </c>
      <c r="E4819" s="154" t="s">
        <v>6604</v>
      </c>
      <c r="F4819" s="154" t="s">
        <v>6604</v>
      </c>
      <c r="G4819" s="83" t="s">
        <v>6760</v>
      </c>
      <c r="H4819" s="83" t="s">
        <v>6012</v>
      </c>
      <c r="I4819" s="83" t="s">
        <v>6013</v>
      </c>
      <c r="J4819" s="83" t="s">
        <v>5990</v>
      </c>
      <c r="K4819" s="83" t="s">
        <v>6605</v>
      </c>
      <c r="L4819" s="84" t="s">
        <v>6631</v>
      </c>
      <c r="M4819" s="84" t="s">
        <v>5992</v>
      </c>
      <c r="N4819" s="83">
        <v>3</v>
      </c>
      <c r="O4819" s="83">
        <v>6</v>
      </c>
      <c r="P4819" s="83">
        <v>15</v>
      </c>
      <c r="Q4819" s="257">
        <v>270</v>
      </c>
      <c r="R4819" s="256" t="s">
        <v>5538</v>
      </c>
      <c r="S4819" s="84" t="s">
        <v>6009</v>
      </c>
      <c r="T4819" s="83" t="s">
        <v>6627</v>
      </c>
      <c r="U4819" s="155" t="s">
        <v>206</v>
      </c>
      <c r="V4819" s="234" t="s">
        <v>5995</v>
      </c>
      <c r="W4819" s="85" t="s">
        <v>558</v>
      </c>
      <c r="X4819" s="82" t="s">
        <v>5769</v>
      </c>
      <c r="Y4819" s="83">
        <v>0.5</v>
      </c>
      <c r="Z4819" s="83">
        <v>1</v>
      </c>
      <c r="AA4819" s="83">
        <v>7</v>
      </c>
      <c r="AB4819" s="256">
        <v>3.5</v>
      </c>
      <c r="AC4819" s="256" t="s">
        <v>5387</v>
      </c>
      <c r="AD4819" s="81" t="s">
        <v>5996</v>
      </c>
      <c r="AE4819" s="81" t="s">
        <v>6628</v>
      </c>
      <c r="AF4819" s="81" t="s">
        <v>5998</v>
      </c>
      <c r="AG4819" s="83" t="s">
        <v>5999</v>
      </c>
    </row>
    <row r="4820" spans="1:33" ht="192.5" x14ac:dyDescent="0.45">
      <c r="A4820" s="152">
        <v>4813</v>
      </c>
      <c r="B4820" s="160">
        <v>45846</v>
      </c>
      <c r="C4820" s="83" t="s">
        <v>66</v>
      </c>
      <c r="D4820" s="81" t="s">
        <v>6757</v>
      </c>
      <c r="E4820" s="154" t="s">
        <v>6604</v>
      </c>
      <c r="F4820" s="154" t="s">
        <v>6604</v>
      </c>
      <c r="G4820" s="83" t="s">
        <v>6031</v>
      </c>
      <c r="H4820" s="83" t="s">
        <v>6043</v>
      </c>
      <c r="I4820" s="83" t="s">
        <v>6044</v>
      </c>
      <c r="J4820" s="83" t="s">
        <v>6018</v>
      </c>
      <c r="K4820" s="83" t="s">
        <v>6605</v>
      </c>
      <c r="L4820" s="84" t="s">
        <v>6632</v>
      </c>
      <c r="M4820" s="84" t="s">
        <v>5992</v>
      </c>
      <c r="N4820" s="83">
        <v>3</v>
      </c>
      <c r="O4820" s="83">
        <v>3</v>
      </c>
      <c r="P4820" s="83">
        <v>15</v>
      </c>
      <c r="Q4820" s="257">
        <v>135</v>
      </c>
      <c r="R4820" s="256" t="s">
        <v>5526</v>
      </c>
      <c r="S4820" s="84" t="s">
        <v>6045</v>
      </c>
      <c r="T4820" s="83" t="s">
        <v>6627</v>
      </c>
      <c r="U4820" s="155" t="s">
        <v>206</v>
      </c>
      <c r="V4820" s="234" t="s">
        <v>5995</v>
      </c>
      <c r="W4820" s="85" t="s">
        <v>558</v>
      </c>
      <c r="X4820" s="82" t="s">
        <v>5769</v>
      </c>
      <c r="Y4820" s="83">
        <v>0.5</v>
      </c>
      <c r="Z4820" s="83">
        <v>1</v>
      </c>
      <c r="AA4820" s="83">
        <v>7</v>
      </c>
      <c r="AB4820" s="256">
        <v>3.5</v>
      </c>
      <c r="AC4820" s="256" t="s">
        <v>5387</v>
      </c>
      <c r="AD4820" s="81" t="s">
        <v>5996</v>
      </c>
      <c r="AE4820" s="81" t="s">
        <v>6628</v>
      </c>
      <c r="AF4820" s="81" t="s">
        <v>5998</v>
      </c>
      <c r="AG4820" s="83" t="s">
        <v>6019</v>
      </c>
    </row>
    <row r="4821" spans="1:33" ht="192.5" x14ac:dyDescent="0.45">
      <c r="A4821" s="152">
        <v>4814</v>
      </c>
      <c r="B4821" s="160">
        <v>45846</v>
      </c>
      <c r="C4821" s="81" t="s">
        <v>72</v>
      </c>
      <c r="D4821" s="81" t="s">
        <v>158</v>
      </c>
      <c r="E4821" s="154" t="s">
        <v>6604</v>
      </c>
      <c r="F4821" s="154" t="s">
        <v>6604</v>
      </c>
      <c r="G4821" s="83" t="s">
        <v>6020</v>
      </c>
      <c r="H4821" s="83" t="s">
        <v>6021</v>
      </c>
      <c r="I4821" s="83" t="s">
        <v>6022</v>
      </c>
      <c r="J4821" s="83" t="s">
        <v>6023</v>
      </c>
      <c r="K4821" s="83" t="s">
        <v>6605</v>
      </c>
      <c r="L4821" s="84" t="s">
        <v>6633</v>
      </c>
      <c r="M4821" s="84" t="s">
        <v>5992</v>
      </c>
      <c r="N4821" s="83">
        <v>3</v>
      </c>
      <c r="O4821" s="83">
        <v>3</v>
      </c>
      <c r="P4821" s="83">
        <v>15</v>
      </c>
      <c r="Q4821" s="257">
        <v>135</v>
      </c>
      <c r="R4821" s="256" t="s">
        <v>5526</v>
      </c>
      <c r="S4821" s="84" t="s">
        <v>6024</v>
      </c>
      <c r="T4821" s="83" t="s">
        <v>6627</v>
      </c>
      <c r="U4821" s="155" t="s">
        <v>206</v>
      </c>
      <c r="V4821" s="234" t="s">
        <v>5995</v>
      </c>
      <c r="W4821" s="85" t="s">
        <v>558</v>
      </c>
      <c r="X4821" s="82" t="s">
        <v>5769</v>
      </c>
      <c r="Y4821" s="83">
        <v>0.5</v>
      </c>
      <c r="Z4821" s="83">
        <v>1</v>
      </c>
      <c r="AA4821" s="83">
        <v>7</v>
      </c>
      <c r="AB4821" s="256">
        <v>3.5</v>
      </c>
      <c r="AC4821" s="256" t="s">
        <v>5387</v>
      </c>
      <c r="AD4821" s="81" t="s">
        <v>5996</v>
      </c>
      <c r="AE4821" s="81" t="s">
        <v>6628</v>
      </c>
      <c r="AF4821" s="81" t="s">
        <v>5998</v>
      </c>
      <c r="AG4821" s="83" t="s">
        <v>6025</v>
      </c>
    </row>
    <row r="4822" spans="1:33" ht="192.5" x14ac:dyDescent="0.45">
      <c r="A4822" s="152">
        <v>4815</v>
      </c>
      <c r="B4822" s="160">
        <v>45846</v>
      </c>
      <c r="C4822" s="83" t="s">
        <v>72</v>
      </c>
      <c r="D4822" s="81" t="s">
        <v>155</v>
      </c>
      <c r="E4822" s="154" t="s">
        <v>6604</v>
      </c>
      <c r="F4822" s="154" t="s">
        <v>6604</v>
      </c>
      <c r="G4822" s="83" t="s">
        <v>6005</v>
      </c>
      <c r="H4822" s="83" t="s">
        <v>6006</v>
      </c>
      <c r="I4822" s="83" t="s">
        <v>6007</v>
      </c>
      <c r="J4822" s="83" t="s">
        <v>6008</v>
      </c>
      <c r="K4822" s="83" t="s">
        <v>6605</v>
      </c>
      <c r="L4822" s="84" t="s">
        <v>6634</v>
      </c>
      <c r="M4822" s="84" t="s">
        <v>5992</v>
      </c>
      <c r="N4822" s="83">
        <v>3</v>
      </c>
      <c r="O4822" s="83">
        <v>6</v>
      </c>
      <c r="P4822" s="83">
        <v>15</v>
      </c>
      <c r="Q4822" s="257">
        <v>270</v>
      </c>
      <c r="R4822" s="256" t="s">
        <v>5538</v>
      </c>
      <c r="S4822" s="84" t="s">
        <v>6009</v>
      </c>
      <c r="T4822" s="83" t="s">
        <v>6627</v>
      </c>
      <c r="U4822" s="155" t="s">
        <v>206</v>
      </c>
      <c r="V4822" s="234" t="s">
        <v>5995</v>
      </c>
      <c r="W4822" s="85" t="s">
        <v>558</v>
      </c>
      <c r="X4822" s="82" t="s">
        <v>5769</v>
      </c>
      <c r="Y4822" s="83">
        <v>0.5</v>
      </c>
      <c r="Z4822" s="83">
        <v>1</v>
      </c>
      <c r="AA4822" s="83">
        <v>7</v>
      </c>
      <c r="AB4822" s="256">
        <v>3.5</v>
      </c>
      <c r="AC4822" s="256" t="s">
        <v>5387</v>
      </c>
      <c r="AD4822" s="81" t="s">
        <v>5996</v>
      </c>
      <c r="AE4822" s="81" t="s">
        <v>6628</v>
      </c>
      <c r="AF4822" s="81" t="s">
        <v>5998</v>
      </c>
      <c r="AG4822" s="83" t="s">
        <v>5999</v>
      </c>
    </row>
    <row r="4823" spans="1:33" ht="192.5" x14ac:dyDescent="0.45">
      <c r="A4823" s="152">
        <v>4816</v>
      </c>
      <c r="B4823" s="160">
        <v>45846</v>
      </c>
      <c r="C4823" s="83" t="s">
        <v>72</v>
      </c>
      <c r="D4823" s="81" t="s">
        <v>155</v>
      </c>
      <c r="E4823" s="154" t="s">
        <v>6604</v>
      </c>
      <c r="F4823" s="154" t="s">
        <v>6604</v>
      </c>
      <c r="G4823" s="83" t="s">
        <v>6005</v>
      </c>
      <c r="H4823" s="83" t="s">
        <v>6032</v>
      </c>
      <c r="I4823" s="83" t="s">
        <v>6033</v>
      </c>
      <c r="J4823" s="83" t="s">
        <v>6034</v>
      </c>
      <c r="K4823" s="83" t="s">
        <v>6605</v>
      </c>
      <c r="L4823" s="84" t="s">
        <v>6635</v>
      </c>
      <c r="M4823" s="84" t="s">
        <v>5992</v>
      </c>
      <c r="N4823" s="83">
        <v>3</v>
      </c>
      <c r="O4823" s="83">
        <v>6</v>
      </c>
      <c r="P4823" s="83">
        <v>15</v>
      </c>
      <c r="Q4823" s="257">
        <v>270</v>
      </c>
      <c r="R4823" s="256" t="s">
        <v>5538</v>
      </c>
      <c r="S4823" s="84" t="s">
        <v>6035</v>
      </c>
      <c r="T4823" s="83" t="s">
        <v>6627</v>
      </c>
      <c r="U4823" s="155" t="s">
        <v>206</v>
      </c>
      <c r="V4823" s="234" t="s">
        <v>5995</v>
      </c>
      <c r="W4823" s="85" t="s">
        <v>558</v>
      </c>
      <c r="X4823" s="82" t="s">
        <v>5769</v>
      </c>
      <c r="Y4823" s="83">
        <v>0.5</v>
      </c>
      <c r="Z4823" s="83">
        <v>1</v>
      </c>
      <c r="AA4823" s="83">
        <v>7</v>
      </c>
      <c r="AB4823" s="256">
        <v>3.5</v>
      </c>
      <c r="AC4823" s="256" t="s">
        <v>5387</v>
      </c>
      <c r="AD4823" s="81" t="s">
        <v>5996</v>
      </c>
      <c r="AE4823" s="81" t="s">
        <v>6628</v>
      </c>
      <c r="AF4823" s="81" t="s">
        <v>5998</v>
      </c>
      <c r="AG4823" s="83" t="s">
        <v>5999</v>
      </c>
    </row>
    <row r="4824" spans="1:33" ht="192.5" x14ac:dyDescent="0.45">
      <c r="A4824" s="152">
        <v>4817</v>
      </c>
      <c r="B4824" s="160">
        <v>45846</v>
      </c>
      <c r="C4824" s="81" t="s">
        <v>66</v>
      </c>
      <c r="D4824" s="81" t="s">
        <v>6755</v>
      </c>
      <c r="E4824" s="154" t="s">
        <v>6604</v>
      </c>
      <c r="F4824" s="154" t="s">
        <v>6604</v>
      </c>
      <c r="G4824" s="83" t="s">
        <v>6038</v>
      </c>
      <c r="H4824" s="83" t="s">
        <v>6012</v>
      </c>
      <c r="I4824" s="83" t="s">
        <v>6013</v>
      </c>
      <c r="J4824" s="83" t="s">
        <v>6039</v>
      </c>
      <c r="K4824" s="83" t="s">
        <v>6605</v>
      </c>
      <c r="L4824" s="84" t="s">
        <v>6636</v>
      </c>
      <c r="M4824" s="84" t="s">
        <v>5992</v>
      </c>
      <c r="N4824" s="83">
        <v>3</v>
      </c>
      <c r="O4824" s="83">
        <v>3</v>
      </c>
      <c r="P4824" s="83">
        <v>40</v>
      </c>
      <c r="Q4824" s="257">
        <v>360</v>
      </c>
      <c r="R4824" s="256" t="s">
        <v>5538</v>
      </c>
      <c r="S4824" s="84" t="s">
        <v>6016</v>
      </c>
      <c r="T4824" s="83" t="s">
        <v>6627</v>
      </c>
      <c r="U4824" s="155" t="s">
        <v>206</v>
      </c>
      <c r="V4824" s="234" t="s">
        <v>5995</v>
      </c>
      <c r="W4824" s="85" t="s">
        <v>558</v>
      </c>
      <c r="X4824" s="82" t="s">
        <v>5769</v>
      </c>
      <c r="Y4824" s="83">
        <v>0.5</v>
      </c>
      <c r="Z4824" s="83">
        <v>1</v>
      </c>
      <c r="AA4824" s="83">
        <v>7</v>
      </c>
      <c r="AB4824" s="256">
        <v>3.5</v>
      </c>
      <c r="AC4824" s="256" t="s">
        <v>5387</v>
      </c>
      <c r="AD4824" s="81" t="s">
        <v>5996</v>
      </c>
      <c r="AE4824" s="81" t="s">
        <v>6628</v>
      </c>
      <c r="AF4824" s="81" t="s">
        <v>5998</v>
      </c>
      <c r="AG4824" s="83" t="s">
        <v>6040</v>
      </c>
    </row>
    <row r="4825" spans="1:33" ht="192.5" x14ac:dyDescent="0.45">
      <c r="A4825" s="152">
        <v>4818</v>
      </c>
      <c r="B4825" s="160">
        <v>45846</v>
      </c>
      <c r="C4825" s="83" t="s">
        <v>66</v>
      </c>
      <c r="D4825" s="81" t="s">
        <v>6757</v>
      </c>
      <c r="E4825" s="154" t="s">
        <v>6604</v>
      </c>
      <c r="F4825" s="154" t="s">
        <v>6604</v>
      </c>
      <c r="G4825" s="83" t="s">
        <v>6760</v>
      </c>
      <c r="H4825" s="83" t="s">
        <v>6001</v>
      </c>
      <c r="I4825" s="83" t="s">
        <v>6002</v>
      </c>
      <c r="J4825" s="83" t="s">
        <v>5990</v>
      </c>
      <c r="K4825" s="83" t="s">
        <v>6605</v>
      </c>
      <c r="L4825" s="84" t="s">
        <v>6637</v>
      </c>
      <c r="M4825" s="84" t="s">
        <v>5992</v>
      </c>
      <c r="N4825" s="83">
        <v>3</v>
      </c>
      <c r="O4825" s="83">
        <v>6</v>
      </c>
      <c r="P4825" s="83">
        <v>15</v>
      </c>
      <c r="Q4825" s="257">
        <v>270</v>
      </c>
      <c r="R4825" s="256" t="s">
        <v>5538</v>
      </c>
      <c r="S4825" s="84" t="s">
        <v>6003</v>
      </c>
      <c r="T4825" s="83" t="s">
        <v>6627</v>
      </c>
      <c r="U4825" s="155" t="s">
        <v>206</v>
      </c>
      <c r="V4825" s="234" t="s">
        <v>5995</v>
      </c>
      <c r="W4825" s="85" t="s">
        <v>558</v>
      </c>
      <c r="X4825" s="82" t="s">
        <v>5769</v>
      </c>
      <c r="Y4825" s="83">
        <v>0.5</v>
      </c>
      <c r="Z4825" s="83">
        <v>1</v>
      </c>
      <c r="AA4825" s="83">
        <v>7</v>
      </c>
      <c r="AB4825" s="256">
        <v>3.5</v>
      </c>
      <c r="AC4825" s="256" t="s">
        <v>5387</v>
      </c>
      <c r="AD4825" s="81" t="s">
        <v>5996</v>
      </c>
      <c r="AE4825" s="81" t="s">
        <v>6628</v>
      </c>
      <c r="AF4825" s="81" t="s">
        <v>5998</v>
      </c>
      <c r="AG4825" s="83" t="s">
        <v>5999</v>
      </c>
    </row>
    <row r="4826" spans="1:33" ht="192.5" x14ac:dyDescent="0.45">
      <c r="A4826" s="152">
        <v>4819</v>
      </c>
      <c r="B4826" s="160">
        <v>45846</v>
      </c>
      <c r="C4826" s="83" t="s">
        <v>66</v>
      </c>
      <c r="D4826" s="81" t="s">
        <v>6757</v>
      </c>
      <c r="E4826" s="154" t="s">
        <v>6604</v>
      </c>
      <c r="F4826" s="154" t="s">
        <v>6604</v>
      </c>
      <c r="G4826" s="83" t="s">
        <v>6760</v>
      </c>
      <c r="H4826" s="83" t="s">
        <v>6060</v>
      </c>
      <c r="I4826" s="83" t="s">
        <v>6061</v>
      </c>
      <c r="J4826" s="83" t="s">
        <v>6062</v>
      </c>
      <c r="K4826" s="83" t="s">
        <v>6605</v>
      </c>
      <c r="L4826" s="84" t="s">
        <v>6637</v>
      </c>
      <c r="M4826" s="84" t="s">
        <v>208</v>
      </c>
      <c r="N4826" s="83">
        <v>3</v>
      </c>
      <c r="O4826" s="83">
        <v>6</v>
      </c>
      <c r="P4826" s="83">
        <v>15</v>
      </c>
      <c r="Q4826" s="257">
        <v>270</v>
      </c>
      <c r="R4826" s="256" t="s">
        <v>5538</v>
      </c>
      <c r="S4826" s="84" t="s">
        <v>6063</v>
      </c>
      <c r="T4826" s="83" t="s">
        <v>6627</v>
      </c>
      <c r="U4826" s="155" t="s">
        <v>206</v>
      </c>
      <c r="V4826" s="234" t="s">
        <v>5995</v>
      </c>
      <c r="W4826" s="85" t="s">
        <v>558</v>
      </c>
      <c r="X4826" s="82" t="s">
        <v>5769</v>
      </c>
      <c r="Y4826" s="83">
        <v>0.5</v>
      </c>
      <c r="Z4826" s="83">
        <v>1</v>
      </c>
      <c r="AA4826" s="83">
        <v>7</v>
      </c>
      <c r="AB4826" s="256">
        <v>3.5</v>
      </c>
      <c r="AC4826" s="256" t="s">
        <v>5387</v>
      </c>
      <c r="AD4826" s="81" t="s">
        <v>5996</v>
      </c>
      <c r="AE4826" s="81" t="s">
        <v>6628</v>
      </c>
      <c r="AF4826" s="81" t="s">
        <v>5998</v>
      </c>
      <c r="AG4826" s="83" t="s">
        <v>5999</v>
      </c>
    </row>
    <row r="4827" spans="1:33" ht="192.5" x14ac:dyDescent="0.45">
      <c r="A4827" s="152">
        <v>4820</v>
      </c>
      <c r="B4827" s="160">
        <v>45846</v>
      </c>
      <c r="C4827" s="81" t="s">
        <v>66</v>
      </c>
      <c r="D4827" s="81" t="s">
        <v>6757</v>
      </c>
      <c r="E4827" s="154" t="s">
        <v>6604</v>
      </c>
      <c r="F4827" s="154" t="s">
        <v>6604</v>
      </c>
      <c r="G4827" s="83" t="s">
        <v>6606</v>
      </c>
      <c r="H4827" s="83" t="s">
        <v>6607</v>
      </c>
      <c r="I4827" s="83" t="s">
        <v>6608</v>
      </c>
      <c r="J4827" s="83" t="s">
        <v>6609</v>
      </c>
      <c r="K4827" s="83" t="s">
        <v>6605</v>
      </c>
      <c r="L4827" s="84" t="s">
        <v>6638</v>
      </c>
      <c r="M4827" s="84" t="s">
        <v>5992</v>
      </c>
      <c r="N4827" s="83">
        <v>3</v>
      </c>
      <c r="O4827" s="83">
        <v>3</v>
      </c>
      <c r="P4827" s="83">
        <v>40</v>
      </c>
      <c r="Q4827" s="257">
        <v>360</v>
      </c>
      <c r="R4827" s="256" t="s">
        <v>5538</v>
      </c>
      <c r="S4827" s="84" t="s">
        <v>6610</v>
      </c>
      <c r="T4827" s="83" t="s">
        <v>6627</v>
      </c>
      <c r="U4827" s="155" t="s">
        <v>206</v>
      </c>
      <c r="V4827" s="234" t="s">
        <v>5995</v>
      </c>
      <c r="W4827" s="85" t="s">
        <v>558</v>
      </c>
      <c r="X4827" s="82" t="s">
        <v>5769</v>
      </c>
      <c r="Y4827" s="83">
        <v>0.5</v>
      </c>
      <c r="Z4827" s="83">
        <v>1</v>
      </c>
      <c r="AA4827" s="83">
        <v>7</v>
      </c>
      <c r="AB4827" s="256">
        <v>3.5</v>
      </c>
      <c r="AC4827" s="256" t="s">
        <v>5387</v>
      </c>
      <c r="AD4827" s="81" t="s">
        <v>5996</v>
      </c>
      <c r="AE4827" s="81" t="s">
        <v>6628</v>
      </c>
      <c r="AF4827" s="81" t="s">
        <v>5998</v>
      </c>
      <c r="AG4827" s="83" t="s">
        <v>6066</v>
      </c>
    </row>
    <row r="4828" spans="1:33" ht="192.5" x14ac:dyDescent="0.45">
      <c r="A4828" s="152">
        <v>4821</v>
      </c>
      <c r="B4828" s="160">
        <v>45881</v>
      </c>
      <c r="C4828" s="81" t="s">
        <v>66</v>
      </c>
      <c r="D4828" s="81" t="s">
        <v>6757</v>
      </c>
      <c r="E4828" s="154" t="s">
        <v>6604</v>
      </c>
      <c r="F4828" s="154" t="s">
        <v>6604</v>
      </c>
      <c r="G4828" s="83" t="s">
        <v>6606</v>
      </c>
      <c r="H4828" s="83" t="s">
        <v>6607</v>
      </c>
      <c r="I4828" s="83" t="s">
        <v>6608</v>
      </c>
      <c r="J4828" s="83" t="s">
        <v>6609</v>
      </c>
      <c r="K4828" s="83" t="s">
        <v>6605</v>
      </c>
      <c r="L4828" s="84" t="s">
        <v>6639</v>
      </c>
      <c r="M4828" s="84" t="s">
        <v>5992</v>
      </c>
      <c r="N4828" s="83">
        <v>3</v>
      </c>
      <c r="O4828" s="83">
        <v>3</v>
      </c>
      <c r="P4828" s="83">
        <v>15</v>
      </c>
      <c r="Q4828" s="257">
        <v>135</v>
      </c>
      <c r="R4828" s="256" t="s">
        <v>5526</v>
      </c>
      <c r="S4828" s="84" t="s">
        <v>6610</v>
      </c>
      <c r="T4828" s="83" t="s">
        <v>6627</v>
      </c>
      <c r="U4828" s="155" t="s">
        <v>206</v>
      </c>
      <c r="V4828" s="234" t="s">
        <v>5995</v>
      </c>
      <c r="W4828" s="85" t="s">
        <v>558</v>
      </c>
      <c r="X4828" s="82" t="s">
        <v>5769</v>
      </c>
      <c r="Y4828" s="83">
        <v>0.5</v>
      </c>
      <c r="Z4828" s="83">
        <v>1</v>
      </c>
      <c r="AA4828" s="83">
        <v>7</v>
      </c>
      <c r="AB4828" s="256">
        <v>3.5</v>
      </c>
      <c r="AC4828" s="256" t="s">
        <v>5387</v>
      </c>
      <c r="AD4828" s="81" t="s">
        <v>5996</v>
      </c>
      <c r="AE4828" s="81" t="s">
        <v>6628</v>
      </c>
      <c r="AF4828" s="81" t="s">
        <v>5998</v>
      </c>
      <c r="AG4828" s="83" t="s">
        <v>6066</v>
      </c>
    </row>
    <row r="4829" spans="1:33" ht="192.5" x14ac:dyDescent="0.45">
      <c r="A4829" s="152">
        <v>4822</v>
      </c>
      <c r="B4829" s="160">
        <v>45881</v>
      </c>
      <c r="C4829" s="83" t="s">
        <v>72</v>
      </c>
      <c r="D4829" s="81" t="s">
        <v>155</v>
      </c>
      <c r="E4829" s="154" t="s">
        <v>6604</v>
      </c>
      <c r="F4829" s="154" t="s">
        <v>6604</v>
      </c>
      <c r="G4829" s="83" t="s">
        <v>6606</v>
      </c>
      <c r="H4829" s="83" t="s">
        <v>6611</v>
      </c>
      <c r="I4829" s="83" t="s">
        <v>6612</v>
      </c>
      <c r="J4829" s="83" t="s">
        <v>6613</v>
      </c>
      <c r="K4829" s="83" t="s">
        <v>6605</v>
      </c>
      <c r="L4829" s="84" t="s">
        <v>6639</v>
      </c>
      <c r="M4829" s="84" t="s">
        <v>5992</v>
      </c>
      <c r="N4829" s="83">
        <v>3</v>
      </c>
      <c r="O4829" s="83">
        <v>3</v>
      </c>
      <c r="P4829" s="83">
        <v>15</v>
      </c>
      <c r="Q4829" s="257">
        <v>135</v>
      </c>
      <c r="R4829" s="256" t="s">
        <v>5526</v>
      </c>
      <c r="S4829" s="84" t="s">
        <v>6614</v>
      </c>
      <c r="T4829" s="83" t="s">
        <v>6627</v>
      </c>
      <c r="U4829" s="155" t="s">
        <v>206</v>
      </c>
      <c r="V4829" s="234" t="s">
        <v>5995</v>
      </c>
      <c r="W4829" s="85" t="s">
        <v>558</v>
      </c>
      <c r="X4829" s="82" t="s">
        <v>5769</v>
      </c>
      <c r="Y4829" s="83">
        <v>0.5</v>
      </c>
      <c r="Z4829" s="83">
        <v>1</v>
      </c>
      <c r="AA4829" s="83">
        <v>7</v>
      </c>
      <c r="AB4829" s="256">
        <v>3.5</v>
      </c>
      <c r="AC4829" s="256" t="s">
        <v>5387</v>
      </c>
      <c r="AD4829" s="81" t="s">
        <v>5996</v>
      </c>
      <c r="AE4829" s="81" t="s">
        <v>6628</v>
      </c>
      <c r="AF4829" s="81" t="s">
        <v>5998</v>
      </c>
      <c r="AG4829" s="83" t="s">
        <v>6066</v>
      </c>
    </row>
    <row r="4830" spans="1:33" ht="192.5" x14ac:dyDescent="0.45">
      <c r="A4830" s="152">
        <v>4823</v>
      </c>
      <c r="B4830" s="160">
        <v>45881</v>
      </c>
      <c r="C4830" s="81" t="s">
        <v>66</v>
      </c>
      <c r="D4830" s="81" t="s">
        <v>6757</v>
      </c>
      <c r="E4830" s="154" t="s">
        <v>6604</v>
      </c>
      <c r="F4830" s="154" t="s">
        <v>6604</v>
      </c>
      <c r="G4830" s="83" t="s">
        <v>6606</v>
      </c>
      <c r="H4830" s="83" t="s">
        <v>6607</v>
      </c>
      <c r="I4830" s="83" t="s">
        <v>6608</v>
      </c>
      <c r="J4830" s="83" t="s">
        <v>6609</v>
      </c>
      <c r="K4830" s="83" t="s">
        <v>6605</v>
      </c>
      <c r="L4830" s="84" t="s">
        <v>6640</v>
      </c>
      <c r="M4830" s="84" t="s">
        <v>5992</v>
      </c>
      <c r="N4830" s="83">
        <v>3</v>
      </c>
      <c r="O4830" s="83">
        <v>6</v>
      </c>
      <c r="P4830" s="83">
        <v>15</v>
      </c>
      <c r="Q4830" s="257">
        <v>270</v>
      </c>
      <c r="R4830" s="256" t="s">
        <v>5538</v>
      </c>
      <c r="S4830" s="84" t="s">
        <v>6610</v>
      </c>
      <c r="T4830" s="83" t="s">
        <v>6627</v>
      </c>
      <c r="U4830" s="155" t="s">
        <v>206</v>
      </c>
      <c r="V4830" s="234" t="s">
        <v>5995</v>
      </c>
      <c r="W4830" s="85" t="s">
        <v>558</v>
      </c>
      <c r="X4830" s="82" t="s">
        <v>5769</v>
      </c>
      <c r="Y4830" s="83">
        <v>0.5</v>
      </c>
      <c r="Z4830" s="83">
        <v>1</v>
      </c>
      <c r="AA4830" s="83">
        <v>7</v>
      </c>
      <c r="AB4830" s="256">
        <v>3.5</v>
      </c>
      <c r="AC4830" s="256" t="s">
        <v>5387</v>
      </c>
      <c r="AD4830" s="81" t="s">
        <v>5996</v>
      </c>
      <c r="AE4830" s="81" t="s">
        <v>6628</v>
      </c>
      <c r="AF4830" s="81" t="s">
        <v>5998</v>
      </c>
      <c r="AG4830" s="83" t="s">
        <v>6066</v>
      </c>
    </row>
    <row r="4831" spans="1:33" ht="192.5" x14ac:dyDescent="0.45">
      <c r="A4831" s="152">
        <v>4824</v>
      </c>
      <c r="B4831" s="160">
        <v>45881</v>
      </c>
      <c r="C4831" s="83" t="s">
        <v>72</v>
      </c>
      <c r="D4831" s="81" t="s">
        <v>155</v>
      </c>
      <c r="E4831" s="154" t="s">
        <v>6604</v>
      </c>
      <c r="F4831" s="154" t="s">
        <v>6604</v>
      </c>
      <c r="G4831" s="83" t="s">
        <v>6606</v>
      </c>
      <c r="H4831" s="83" t="s">
        <v>6611</v>
      </c>
      <c r="I4831" s="83" t="s">
        <v>6612</v>
      </c>
      <c r="J4831" s="83" t="s">
        <v>6613</v>
      </c>
      <c r="K4831" s="83" t="s">
        <v>6605</v>
      </c>
      <c r="L4831" s="84" t="s">
        <v>6640</v>
      </c>
      <c r="M4831" s="84" t="s">
        <v>5992</v>
      </c>
      <c r="N4831" s="83">
        <v>3</v>
      </c>
      <c r="O4831" s="83">
        <v>6</v>
      </c>
      <c r="P4831" s="83">
        <v>15</v>
      </c>
      <c r="Q4831" s="257">
        <v>270</v>
      </c>
      <c r="R4831" s="256" t="s">
        <v>5538</v>
      </c>
      <c r="S4831" s="84" t="s">
        <v>6614</v>
      </c>
      <c r="T4831" s="83" t="s">
        <v>6627</v>
      </c>
      <c r="U4831" s="155" t="s">
        <v>206</v>
      </c>
      <c r="V4831" s="234" t="s">
        <v>5995</v>
      </c>
      <c r="W4831" s="85" t="s">
        <v>558</v>
      </c>
      <c r="X4831" s="82" t="s">
        <v>5769</v>
      </c>
      <c r="Y4831" s="83">
        <v>0.5</v>
      </c>
      <c r="Z4831" s="83">
        <v>1</v>
      </c>
      <c r="AA4831" s="83">
        <v>7</v>
      </c>
      <c r="AB4831" s="256">
        <v>3.5</v>
      </c>
      <c r="AC4831" s="256" t="s">
        <v>5387</v>
      </c>
      <c r="AD4831" s="81" t="s">
        <v>5996</v>
      </c>
      <c r="AE4831" s="81" t="s">
        <v>6628</v>
      </c>
      <c r="AF4831" s="81" t="s">
        <v>5998</v>
      </c>
      <c r="AG4831" s="83" t="s">
        <v>6066</v>
      </c>
    </row>
    <row r="4832" spans="1:33" ht="192.5" x14ac:dyDescent="0.45">
      <c r="A4832" s="152">
        <v>4825</v>
      </c>
      <c r="B4832" s="160">
        <v>45881</v>
      </c>
      <c r="C4832" s="83" t="s">
        <v>72</v>
      </c>
      <c r="D4832" s="81" t="s">
        <v>155</v>
      </c>
      <c r="E4832" s="154" t="s">
        <v>6604</v>
      </c>
      <c r="F4832" s="154" t="s">
        <v>6604</v>
      </c>
      <c r="G4832" s="83" t="s">
        <v>6005</v>
      </c>
      <c r="H4832" s="83" t="s">
        <v>6607</v>
      </c>
      <c r="I4832" s="83" t="s">
        <v>6608</v>
      </c>
      <c r="J4832" s="83" t="s">
        <v>6008</v>
      </c>
      <c r="K4832" s="83" t="s">
        <v>6605</v>
      </c>
      <c r="L4832" s="84" t="s">
        <v>6641</v>
      </c>
      <c r="M4832" s="84" t="s">
        <v>5992</v>
      </c>
      <c r="N4832" s="83">
        <v>3</v>
      </c>
      <c r="O4832" s="83">
        <v>6</v>
      </c>
      <c r="P4832" s="83">
        <v>15</v>
      </c>
      <c r="Q4832" s="257">
        <v>270</v>
      </c>
      <c r="R4832" s="256" t="s">
        <v>5538</v>
      </c>
      <c r="S4832" s="84" t="s">
        <v>6610</v>
      </c>
      <c r="T4832" s="83" t="s">
        <v>6627</v>
      </c>
      <c r="U4832" s="155" t="s">
        <v>206</v>
      </c>
      <c r="V4832" s="234" t="s">
        <v>5995</v>
      </c>
      <c r="W4832" s="85" t="s">
        <v>558</v>
      </c>
      <c r="X4832" s="82" t="s">
        <v>5769</v>
      </c>
      <c r="Y4832" s="83">
        <v>0.5</v>
      </c>
      <c r="Z4832" s="83">
        <v>1</v>
      </c>
      <c r="AA4832" s="83">
        <v>7</v>
      </c>
      <c r="AB4832" s="256">
        <v>3.5</v>
      </c>
      <c r="AC4832" s="256" t="s">
        <v>5387</v>
      </c>
      <c r="AD4832" s="81" t="s">
        <v>5996</v>
      </c>
      <c r="AE4832" s="81" t="s">
        <v>6628</v>
      </c>
      <c r="AF4832" s="81" t="s">
        <v>5998</v>
      </c>
      <c r="AG4832" s="83" t="s">
        <v>5999</v>
      </c>
    </row>
    <row r="4833" spans="1:33" ht="192.5" x14ac:dyDescent="0.45">
      <c r="A4833" s="152">
        <v>4826</v>
      </c>
      <c r="B4833" s="160">
        <v>45881</v>
      </c>
      <c r="C4833" s="83" t="s">
        <v>72</v>
      </c>
      <c r="D4833" s="81" t="s">
        <v>155</v>
      </c>
      <c r="E4833" s="154" t="s">
        <v>6604</v>
      </c>
      <c r="F4833" s="154" t="s">
        <v>6604</v>
      </c>
      <c r="G4833" s="83" t="s">
        <v>6005</v>
      </c>
      <c r="H4833" s="83" t="s">
        <v>6611</v>
      </c>
      <c r="I4833" s="83" t="s">
        <v>6612</v>
      </c>
      <c r="J4833" s="83" t="s">
        <v>6613</v>
      </c>
      <c r="K4833" s="83" t="s">
        <v>6605</v>
      </c>
      <c r="L4833" s="84" t="s">
        <v>6642</v>
      </c>
      <c r="M4833" s="84" t="s">
        <v>5992</v>
      </c>
      <c r="N4833" s="83">
        <v>3</v>
      </c>
      <c r="O4833" s="83">
        <v>3</v>
      </c>
      <c r="P4833" s="83">
        <v>15</v>
      </c>
      <c r="Q4833" s="257">
        <v>135</v>
      </c>
      <c r="R4833" s="256" t="s">
        <v>5526</v>
      </c>
      <c r="S4833" s="84" t="s">
        <v>6614</v>
      </c>
      <c r="T4833" s="83" t="s">
        <v>6627</v>
      </c>
      <c r="U4833" s="155" t="s">
        <v>206</v>
      </c>
      <c r="V4833" s="234" t="s">
        <v>5995</v>
      </c>
      <c r="W4833" s="85" t="s">
        <v>558</v>
      </c>
      <c r="X4833" s="82" t="s">
        <v>5769</v>
      </c>
      <c r="Y4833" s="83">
        <v>0.5</v>
      </c>
      <c r="Z4833" s="83">
        <v>1</v>
      </c>
      <c r="AA4833" s="83">
        <v>7</v>
      </c>
      <c r="AB4833" s="256">
        <v>3.5</v>
      </c>
      <c r="AC4833" s="256" t="s">
        <v>5387</v>
      </c>
      <c r="AD4833" s="81" t="s">
        <v>5996</v>
      </c>
      <c r="AE4833" s="81" t="s">
        <v>6628</v>
      </c>
      <c r="AF4833" s="81" t="s">
        <v>5998</v>
      </c>
      <c r="AG4833" s="83" t="s">
        <v>6066</v>
      </c>
    </row>
    <row r="4834" spans="1:33" ht="192.5" x14ac:dyDescent="0.45">
      <c r="A4834" s="152">
        <v>4827</v>
      </c>
      <c r="B4834" s="160">
        <v>45881</v>
      </c>
      <c r="C4834" s="81" t="s">
        <v>66</v>
      </c>
      <c r="D4834" s="81" t="s">
        <v>6757</v>
      </c>
      <c r="E4834" s="154" t="s">
        <v>6604</v>
      </c>
      <c r="F4834" s="154" t="s">
        <v>6604</v>
      </c>
      <c r="G4834" s="83" t="s">
        <v>6606</v>
      </c>
      <c r="H4834" s="83" t="s">
        <v>6607</v>
      </c>
      <c r="I4834" s="83" t="s">
        <v>6608</v>
      </c>
      <c r="J4834" s="83" t="s">
        <v>6609</v>
      </c>
      <c r="K4834" s="83" t="s">
        <v>6605</v>
      </c>
      <c r="L4834" s="84" t="s">
        <v>6643</v>
      </c>
      <c r="M4834" s="84" t="s">
        <v>5992</v>
      </c>
      <c r="N4834" s="83">
        <v>3</v>
      </c>
      <c r="O4834" s="83">
        <v>3</v>
      </c>
      <c r="P4834" s="83">
        <v>15</v>
      </c>
      <c r="Q4834" s="257">
        <v>135</v>
      </c>
      <c r="R4834" s="256" t="s">
        <v>5526</v>
      </c>
      <c r="S4834" s="84" t="s">
        <v>6610</v>
      </c>
      <c r="T4834" s="83" t="s">
        <v>6627</v>
      </c>
      <c r="U4834" s="155" t="s">
        <v>206</v>
      </c>
      <c r="V4834" s="234" t="s">
        <v>5995</v>
      </c>
      <c r="W4834" s="85" t="s">
        <v>558</v>
      </c>
      <c r="X4834" s="82" t="s">
        <v>5769</v>
      </c>
      <c r="Y4834" s="83">
        <v>0.5</v>
      </c>
      <c r="Z4834" s="83">
        <v>1</v>
      </c>
      <c r="AA4834" s="83">
        <v>7</v>
      </c>
      <c r="AB4834" s="256">
        <v>3.5</v>
      </c>
      <c r="AC4834" s="256" t="s">
        <v>5387</v>
      </c>
      <c r="AD4834" s="81" t="s">
        <v>5996</v>
      </c>
      <c r="AE4834" s="81" t="s">
        <v>6628</v>
      </c>
      <c r="AF4834" s="81" t="s">
        <v>5998</v>
      </c>
      <c r="AG4834" s="83" t="s">
        <v>6066</v>
      </c>
    </row>
    <row r="4835" spans="1:33" ht="192.5" x14ac:dyDescent="0.45">
      <c r="A4835" s="152">
        <v>4828</v>
      </c>
      <c r="B4835" s="160">
        <v>45881</v>
      </c>
      <c r="C4835" s="83" t="s">
        <v>72</v>
      </c>
      <c r="D4835" s="81" t="s">
        <v>155</v>
      </c>
      <c r="E4835" s="154" t="s">
        <v>6604</v>
      </c>
      <c r="F4835" s="154" t="s">
        <v>6604</v>
      </c>
      <c r="G4835" s="83" t="s">
        <v>6606</v>
      </c>
      <c r="H4835" s="83" t="s">
        <v>6611</v>
      </c>
      <c r="I4835" s="83" t="s">
        <v>6612</v>
      </c>
      <c r="J4835" s="83" t="s">
        <v>6613</v>
      </c>
      <c r="K4835" s="83" t="s">
        <v>6605</v>
      </c>
      <c r="L4835" s="84" t="s">
        <v>6644</v>
      </c>
      <c r="M4835" s="84" t="s">
        <v>5992</v>
      </c>
      <c r="N4835" s="83">
        <v>3</v>
      </c>
      <c r="O4835" s="83">
        <v>3</v>
      </c>
      <c r="P4835" s="83">
        <v>15</v>
      </c>
      <c r="Q4835" s="257">
        <v>135</v>
      </c>
      <c r="R4835" s="256" t="s">
        <v>5526</v>
      </c>
      <c r="S4835" s="84" t="s">
        <v>6614</v>
      </c>
      <c r="T4835" s="83" t="s">
        <v>6627</v>
      </c>
      <c r="U4835" s="155" t="s">
        <v>206</v>
      </c>
      <c r="V4835" s="234" t="s">
        <v>5995</v>
      </c>
      <c r="W4835" s="85" t="s">
        <v>558</v>
      </c>
      <c r="X4835" s="82" t="s">
        <v>5769</v>
      </c>
      <c r="Y4835" s="83">
        <v>0.5</v>
      </c>
      <c r="Z4835" s="83">
        <v>1</v>
      </c>
      <c r="AA4835" s="83">
        <v>7</v>
      </c>
      <c r="AB4835" s="256">
        <v>3.5</v>
      </c>
      <c r="AC4835" s="256" t="s">
        <v>5387</v>
      </c>
      <c r="AD4835" s="81" t="s">
        <v>5996</v>
      </c>
      <c r="AE4835" s="81" t="s">
        <v>6628</v>
      </c>
      <c r="AF4835" s="81" t="s">
        <v>5998</v>
      </c>
      <c r="AG4835" s="83" t="s">
        <v>6066</v>
      </c>
    </row>
    <row r="4836" spans="1:33" ht="192.5" x14ac:dyDescent="0.45">
      <c r="A4836" s="152">
        <v>4829</v>
      </c>
      <c r="B4836" s="160">
        <v>45881</v>
      </c>
      <c r="C4836" s="81" t="s">
        <v>66</v>
      </c>
      <c r="D4836" s="81" t="s">
        <v>6755</v>
      </c>
      <c r="E4836" s="154" t="s">
        <v>6604</v>
      </c>
      <c r="F4836" s="154" t="s">
        <v>6604</v>
      </c>
      <c r="G4836" s="83" t="s">
        <v>6038</v>
      </c>
      <c r="H4836" s="83" t="s">
        <v>6069</v>
      </c>
      <c r="I4836" s="83" t="s">
        <v>5630</v>
      </c>
      <c r="J4836" s="83" t="s">
        <v>6039</v>
      </c>
      <c r="K4836" s="83" t="s">
        <v>6605</v>
      </c>
      <c r="L4836" s="84" t="s">
        <v>6645</v>
      </c>
      <c r="M4836" s="84" t="s">
        <v>5992</v>
      </c>
      <c r="N4836" s="83">
        <v>3</v>
      </c>
      <c r="O4836" s="83">
        <v>6</v>
      </c>
      <c r="P4836" s="83">
        <v>40</v>
      </c>
      <c r="Q4836" s="257">
        <v>720</v>
      </c>
      <c r="R4836" s="256" t="s">
        <v>5538</v>
      </c>
      <c r="S4836" s="84" t="s">
        <v>6070</v>
      </c>
      <c r="T4836" s="83" t="s">
        <v>6627</v>
      </c>
      <c r="U4836" s="155" t="s">
        <v>206</v>
      </c>
      <c r="V4836" s="234" t="s">
        <v>5995</v>
      </c>
      <c r="W4836" s="85" t="s">
        <v>558</v>
      </c>
      <c r="X4836" s="82" t="s">
        <v>5769</v>
      </c>
      <c r="Y4836" s="83">
        <v>0.5</v>
      </c>
      <c r="Z4836" s="83">
        <v>1</v>
      </c>
      <c r="AA4836" s="83">
        <v>7</v>
      </c>
      <c r="AB4836" s="256">
        <v>3.5</v>
      </c>
      <c r="AC4836" s="256" t="s">
        <v>5387</v>
      </c>
      <c r="AD4836" s="81" t="s">
        <v>5996</v>
      </c>
      <c r="AE4836" s="81" t="s">
        <v>6628</v>
      </c>
      <c r="AF4836" s="81" t="s">
        <v>5998</v>
      </c>
      <c r="AG4836" s="83" t="s">
        <v>6040</v>
      </c>
    </row>
    <row r="4837" spans="1:33" ht="192.5" x14ac:dyDescent="0.45">
      <c r="A4837" s="152">
        <v>4830</v>
      </c>
      <c r="B4837" s="160">
        <v>45881</v>
      </c>
      <c r="C4837" s="81" t="s">
        <v>66</v>
      </c>
      <c r="D4837" s="81" t="s">
        <v>6757</v>
      </c>
      <c r="E4837" s="154" t="s">
        <v>6604</v>
      </c>
      <c r="F4837" s="154" t="s">
        <v>6604</v>
      </c>
      <c r="G4837" s="83" t="s">
        <v>6606</v>
      </c>
      <c r="H4837" s="83" t="s">
        <v>6012</v>
      </c>
      <c r="I4837" s="83" t="s">
        <v>6013</v>
      </c>
      <c r="J4837" s="83" t="s">
        <v>6609</v>
      </c>
      <c r="K4837" s="83" t="s">
        <v>6605</v>
      </c>
      <c r="L4837" s="84" t="s">
        <v>6646</v>
      </c>
      <c r="M4837" s="84" t="s">
        <v>5992</v>
      </c>
      <c r="N4837" s="83">
        <v>3</v>
      </c>
      <c r="O4837" s="83">
        <v>6</v>
      </c>
      <c r="P4837" s="83">
        <v>15</v>
      </c>
      <c r="Q4837" s="257">
        <v>270</v>
      </c>
      <c r="R4837" s="256" t="s">
        <v>5538</v>
      </c>
      <c r="S4837" s="84" t="s">
        <v>6016</v>
      </c>
      <c r="T4837" s="83" t="s">
        <v>6627</v>
      </c>
      <c r="U4837" s="155" t="s">
        <v>206</v>
      </c>
      <c r="V4837" s="234" t="s">
        <v>5995</v>
      </c>
      <c r="W4837" s="85" t="s">
        <v>558</v>
      </c>
      <c r="X4837" s="82" t="s">
        <v>5769</v>
      </c>
      <c r="Y4837" s="83">
        <v>0.5</v>
      </c>
      <c r="Z4837" s="83">
        <v>1</v>
      </c>
      <c r="AA4837" s="83">
        <v>7</v>
      </c>
      <c r="AB4837" s="256">
        <v>3.5</v>
      </c>
      <c r="AC4837" s="256" t="s">
        <v>5387</v>
      </c>
      <c r="AD4837" s="81" t="s">
        <v>5996</v>
      </c>
      <c r="AE4837" s="81" t="s">
        <v>6628</v>
      </c>
      <c r="AF4837" s="81" t="s">
        <v>5998</v>
      </c>
      <c r="AG4837" s="83" t="s">
        <v>6066</v>
      </c>
    </row>
    <row r="4838" spans="1:33" ht="192.5" x14ac:dyDescent="0.45">
      <c r="A4838" s="152">
        <v>4831</v>
      </c>
      <c r="B4838" s="160">
        <v>45881</v>
      </c>
      <c r="C4838" s="83" t="s">
        <v>66</v>
      </c>
      <c r="D4838" s="81" t="s">
        <v>6757</v>
      </c>
      <c r="E4838" s="154" t="s">
        <v>6604</v>
      </c>
      <c r="F4838" s="154" t="s">
        <v>6604</v>
      </c>
      <c r="G4838" s="83" t="s">
        <v>6031</v>
      </c>
      <c r="H4838" s="83" t="s">
        <v>6006</v>
      </c>
      <c r="I4838" s="83" t="s">
        <v>6007</v>
      </c>
      <c r="J4838" s="83" t="s">
        <v>6018</v>
      </c>
      <c r="K4838" s="83" t="s">
        <v>6605</v>
      </c>
      <c r="L4838" s="84" t="s">
        <v>6647</v>
      </c>
      <c r="M4838" s="84" t="s">
        <v>5992</v>
      </c>
      <c r="N4838" s="83">
        <v>3</v>
      </c>
      <c r="O4838" s="83">
        <v>3</v>
      </c>
      <c r="P4838" s="83">
        <v>15</v>
      </c>
      <c r="Q4838" s="257">
        <v>135</v>
      </c>
      <c r="R4838" s="256" t="s">
        <v>5526</v>
      </c>
      <c r="S4838" s="84" t="s">
        <v>6009</v>
      </c>
      <c r="T4838" s="83" t="s">
        <v>6627</v>
      </c>
      <c r="U4838" s="155" t="s">
        <v>206</v>
      </c>
      <c r="V4838" s="234" t="s">
        <v>5995</v>
      </c>
      <c r="W4838" s="85" t="s">
        <v>558</v>
      </c>
      <c r="X4838" s="82" t="s">
        <v>5769</v>
      </c>
      <c r="Y4838" s="83">
        <v>0.5</v>
      </c>
      <c r="Z4838" s="83">
        <v>1</v>
      </c>
      <c r="AA4838" s="83">
        <v>7</v>
      </c>
      <c r="AB4838" s="256">
        <v>3.5</v>
      </c>
      <c r="AC4838" s="256" t="s">
        <v>5387</v>
      </c>
      <c r="AD4838" s="81" t="s">
        <v>5996</v>
      </c>
      <c r="AE4838" s="81" t="s">
        <v>6628</v>
      </c>
      <c r="AF4838" s="81" t="s">
        <v>5998</v>
      </c>
      <c r="AG4838" s="83" t="s">
        <v>6019</v>
      </c>
    </row>
    <row r="4839" spans="1:33" ht="192.5" x14ac:dyDescent="0.45">
      <c r="A4839" s="152">
        <v>4832</v>
      </c>
      <c r="B4839" s="160">
        <v>45828</v>
      </c>
      <c r="C4839" s="83" t="s">
        <v>72</v>
      </c>
      <c r="D4839" s="81" t="s">
        <v>155</v>
      </c>
      <c r="E4839" s="154" t="s">
        <v>6604</v>
      </c>
      <c r="F4839" s="154" t="s">
        <v>6604</v>
      </c>
      <c r="G4839" s="83" t="s">
        <v>6031</v>
      </c>
      <c r="H4839" s="83" t="s">
        <v>6032</v>
      </c>
      <c r="I4839" s="83" t="s">
        <v>6033</v>
      </c>
      <c r="J4839" s="83" t="s">
        <v>6034</v>
      </c>
      <c r="K4839" s="83" t="s">
        <v>6605</v>
      </c>
      <c r="L4839" s="84" t="s">
        <v>6648</v>
      </c>
      <c r="M4839" s="84" t="s">
        <v>5992</v>
      </c>
      <c r="N4839" s="83">
        <v>3</v>
      </c>
      <c r="O4839" s="83">
        <v>6</v>
      </c>
      <c r="P4839" s="83">
        <v>15</v>
      </c>
      <c r="Q4839" s="257">
        <v>270</v>
      </c>
      <c r="R4839" s="256" t="s">
        <v>5538</v>
      </c>
      <c r="S4839" s="84" t="s">
        <v>6035</v>
      </c>
      <c r="T4839" s="83" t="s">
        <v>6627</v>
      </c>
      <c r="U4839" s="155" t="s">
        <v>206</v>
      </c>
      <c r="V4839" s="234" t="s">
        <v>5995</v>
      </c>
      <c r="W4839" s="85" t="s">
        <v>558</v>
      </c>
      <c r="X4839" s="82" t="s">
        <v>5769</v>
      </c>
      <c r="Y4839" s="83">
        <v>0.5</v>
      </c>
      <c r="Z4839" s="83">
        <v>1</v>
      </c>
      <c r="AA4839" s="83">
        <v>7</v>
      </c>
      <c r="AB4839" s="256">
        <v>3.5</v>
      </c>
      <c r="AC4839" s="256" t="s">
        <v>5387</v>
      </c>
      <c r="AD4839" s="81" t="s">
        <v>5996</v>
      </c>
      <c r="AE4839" s="81" t="s">
        <v>6628</v>
      </c>
      <c r="AF4839" s="81" t="s">
        <v>5998</v>
      </c>
      <c r="AG4839" s="83" t="s">
        <v>5999</v>
      </c>
    </row>
    <row r="4840" spans="1:33" ht="192.5" x14ac:dyDescent="0.45">
      <c r="A4840" s="152">
        <v>4833</v>
      </c>
      <c r="B4840" s="160">
        <v>45828</v>
      </c>
      <c r="C4840" s="81" t="s">
        <v>66</v>
      </c>
      <c r="D4840" s="81" t="s">
        <v>6757</v>
      </c>
      <c r="E4840" s="154" t="s">
        <v>6604</v>
      </c>
      <c r="F4840" s="154" t="s">
        <v>6604</v>
      </c>
      <c r="G4840" s="83" t="s">
        <v>6606</v>
      </c>
      <c r="H4840" s="83" t="s">
        <v>6012</v>
      </c>
      <c r="I4840" s="83" t="s">
        <v>6013</v>
      </c>
      <c r="J4840" s="83" t="s">
        <v>6609</v>
      </c>
      <c r="K4840" s="83" t="s">
        <v>6605</v>
      </c>
      <c r="L4840" s="84" t="s">
        <v>6649</v>
      </c>
      <c r="M4840" s="84" t="s">
        <v>5992</v>
      </c>
      <c r="N4840" s="83">
        <v>3</v>
      </c>
      <c r="O4840" s="83">
        <v>3</v>
      </c>
      <c r="P4840" s="83">
        <v>15</v>
      </c>
      <c r="Q4840" s="257">
        <v>135</v>
      </c>
      <c r="R4840" s="256" t="s">
        <v>5526</v>
      </c>
      <c r="S4840" s="84" t="s">
        <v>6610</v>
      </c>
      <c r="T4840" s="83" t="s">
        <v>6627</v>
      </c>
      <c r="U4840" s="155" t="s">
        <v>206</v>
      </c>
      <c r="V4840" s="234" t="s">
        <v>5995</v>
      </c>
      <c r="W4840" s="85" t="s">
        <v>558</v>
      </c>
      <c r="X4840" s="82" t="s">
        <v>5769</v>
      </c>
      <c r="Y4840" s="83">
        <v>0.5</v>
      </c>
      <c r="Z4840" s="83">
        <v>1</v>
      </c>
      <c r="AA4840" s="83">
        <v>7</v>
      </c>
      <c r="AB4840" s="256">
        <v>3.5</v>
      </c>
      <c r="AC4840" s="256" t="s">
        <v>5387</v>
      </c>
      <c r="AD4840" s="81" t="s">
        <v>5996</v>
      </c>
      <c r="AE4840" s="81" t="s">
        <v>6628</v>
      </c>
      <c r="AF4840" s="81" t="s">
        <v>5998</v>
      </c>
      <c r="AG4840" s="83" t="s">
        <v>6066</v>
      </c>
    </row>
    <row r="4841" spans="1:33" ht="192.5" x14ac:dyDescent="0.45">
      <c r="A4841" s="152">
        <v>4834</v>
      </c>
      <c r="B4841" s="160">
        <v>45828</v>
      </c>
      <c r="C4841" s="83" t="s">
        <v>66</v>
      </c>
      <c r="D4841" s="81" t="s">
        <v>6757</v>
      </c>
      <c r="E4841" s="154" t="s">
        <v>6604</v>
      </c>
      <c r="F4841" s="154" t="s">
        <v>6604</v>
      </c>
      <c r="G4841" s="83" t="s">
        <v>6760</v>
      </c>
      <c r="H4841" s="83" t="s">
        <v>6001</v>
      </c>
      <c r="I4841" s="83" t="s">
        <v>6002</v>
      </c>
      <c r="J4841" s="83" t="s">
        <v>5990</v>
      </c>
      <c r="K4841" s="83" t="s">
        <v>6605</v>
      </c>
      <c r="L4841" s="84" t="s">
        <v>6650</v>
      </c>
      <c r="M4841" s="84" t="s">
        <v>5992</v>
      </c>
      <c r="N4841" s="83">
        <v>3</v>
      </c>
      <c r="O4841" s="83">
        <v>6</v>
      </c>
      <c r="P4841" s="83">
        <v>15</v>
      </c>
      <c r="Q4841" s="257">
        <v>270</v>
      </c>
      <c r="R4841" s="256" t="s">
        <v>5538</v>
      </c>
      <c r="S4841" s="84" t="s">
        <v>6003</v>
      </c>
      <c r="T4841" s="83" t="s">
        <v>6627</v>
      </c>
      <c r="U4841" s="155" t="s">
        <v>206</v>
      </c>
      <c r="V4841" s="234" t="s">
        <v>5995</v>
      </c>
      <c r="W4841" s="85" t="s">
        <v>558</v>
      </c>
      <c r="X4841" s="82" t="s">
        <v>5769</v>
      </c>
      <c r="Y4841" s="83">
        <v>0.5</v>
      </c>
      <c r="Z4841" s="83">
        <v>1</v>
      </c>
      <c r="AA4841" s="83">
        <v>7</v>
      </c>
      <c r="AB4841" s="256">
        <v>3.5</v>
      </c>
      <c r="AC4841" s="256" t="s">
        <v>5387</v>
      </c>
      <c r="AD4841" s="81" t="s">
        <v>5996</v>
      </c>
      <c r="AE4841" s="81" t="s">
        <v>6628</v>
      </c>
      <c r="AF4841" s="81" t="s">
        <v>5998</v>
      </c>
      <c r="AG4841" s="83" t="s">
        <v>5999</v>
      </c>
    </row>
    <row r="4842" spans="1:33" ht="192.5" x14ac:dyDescent="0.45">
      <c r="A4842" s="152">
        <v>4835</v>
      </c>
      <c r="B4842" s="160">
        <v>45828</v>
      </c>
      <c r="C4842" s="83" t="s">
        <v>66</v>
      </c>
      <c r="D4842" s="81" t="s">
        <v>6757</v>
      </c>
      <c r="E4842" s="154" t="s">
        <v>6604</v>
      </c>
      <c r="F4842" s="154" t="s">
        <v>6604</v>
      </c>
      <c r="G4842" s="83" t="s">
        <v>6760</v>
      </c>
      <c r="H4842" s="83" t="s">
        <v>6060</v>
      </c>
      <c r="I4842" s="83" t="s">
        <v>6061</v>
      </c>
      <c r="J4842" s="83" t="s">
        <v>6062</v>
      </c>
      <c r="K4842" s="83" t="s">
        <v>6605</v>
      </c>
      <c r="L4842" s="84" t="s">
        <v>6651</v>
      </c>
      <c r="M4842" s="84" t="s">
        <v>208</v>
      </c>
      <c r="N4842" s="83">
        <v>3</v>
      </c>
      <c r="O4842" s="83">
        <v>6</v>
      </c>
      <c r="P4842" s="83">
        <v>15</v>
      </c>
      <c r="Q4842" s="257">
        <v>270</v>
      </c>
      <c r="R4842" s="256" t="s">
        <v>5538</v>
      </c>
      <c r="S4842" s="84" t="s">
        <v>6063</v>
      </c>
      <c r="T4842" s="83" t="s">
        <v>6627</v>
      </c>
      <c r="U4842" s="155" t="s">
        <v>206</v>
      </c>
      <c r="V4842" s="234" t="s">
        <v>5995</v>
      </c>
      <c r="W4842" s="85" t="s">
        <v>558</v>
      </c>
      <c r="X4842" s="82" t="s">
        <v>5769</v>
      </c>
      <c r="Y4842" s="83">
        <v>0.5</v>
      </c>
      <c r="Z4842" s="83">
        <v>1</v>
      </c>
      <c r="AA4842" s="83">
        <v>7</v>
      </c>
      <c r="AB4842" s="256">
        <v>3.5</v>
      </c>
      <c r="AC4842" s="256" t="s">
        <v>5387</v>
      </c>
      <c r="AD4842" s="81" t="s">
        <v>5996</v>
      </c>
      <c r="AE4842" s="81" t="s">
        <v>6628</v>
      </c>
      <c r="AF4842" s="81" t="s">
        <v>5998</v>
      </c>
      <c r="AG4842" s="83" t="s">
        <v>5999</v>
      </c>
    </row>
    <row r="4843" spans="1:33" ht="192.5" x14ac:dyDescent="0.45">
      <c r="A4843" s="152">
        <v>4836</v>
      </c>
      <c r="B4843" s="160">
        <v>45828</v>
      </c>
      <c r="C4843" s="83" t="s">
        <v>72</v>
      </c>
      <c r="D4843" s="81" t="s">
        <v>155</v>
      </c>
      <c r="E4843" s="154" t="s">
        <v>6604</v>
      </c>
      <c r="F4843" s="154" t="s">
        <v>6604</v>
      </c>
      <c r="G4843" s="83" t="s">
        <v>6005</v>
      </c>
      <c r="H4843" s="83" t="s">
        <v>6006</v>
      </c>
      <c r="I4843" s="83" t="s">
        <v>6007</v>
      </c>
      <c r="J4843" s="83" t="s">
        <v>6008</v>
      </c>
      <c r="K4843" s="83" t="s">
        <v>6605</v>
      </c>
      <c r="L4843" s="84" t="s">
        <v>6652</v>
      </c>
      <c r="M4843" s="84" t="s">
        <v>5992</v>
      </c>
      <c r="N4843" s="83">
        <v>3</v>
      </c>
      <c r="O4843" s="83">
        <v>6</v>
      </c>
      <c r="P4843" s="83">
        <v>15</v>
      </c>
      <c r="Q4843" s="257">
        <v>270</v>
      </c>
      <c r="R4843" s="256" t="s">
        <v>5538</v>
      </c>
      <c r="S4843" s="84" t="s">
        <v>6009</v>
      </c>
      <c r="T4843" s="83" t="s">
        <v>6627</v>
      </c>
      <c r="U4843" s="155" t="s">
        <v>206</v>
      </c>
      <c r="V4843" s="234" t="s">
        <v>5995</v>
      </c>
      <c r="W4843" s="85" t="s">
        <v>558</v>
      </c>
      <c r="X4843" s="82" t="s">
        <v>5769</v>
      </c>
      <c r="Y4843" s="83">
        <v>0.5</v>
      </c>
      <c r="Z4843" s="83">
        <v>1</v>
      </c>
      <c r="AA4843" s="83">
        <v>7</v>
      </c>
      <c r="AB4843" s="256">
        <v>3.5</v>
      </c>
      <c r="AC4843" s="256" t="s">
        <v>5387</v>
      </c>
      <c r="AD4843" s="81" t="s">
        <v>5996</v>
      </c>
      <c r="AE4843" s="81" t="s">
        <v>6628</v>
      </c>
      <c r="AF4843" s="81" t="s">
        <v>5998</v>
      </c>
      <c r="AG4843" s="83" t="s">
        <v>5999</v>
      </c>
    </row>
    <row r="4844" spans="1:33" ht="192.5" x14ac:dyDescent="0.45">
      <c r="A4844" s="152">
        <v>4837</v>
      </c>
      <c r="B4844" s="160">
        <v>45828</v>
      </c>
      <c r="C4844" s="83" t="s">
        <v>72</v>
      </c>
      <c r="D4844" s="81" t="s">
        <v>155</v>
      </c>
      <c r="E4844" s="154" t="s">
        <v>6604</v>
      </c>
      <c r="F4844" s="154" t="s">
        <v>6604</v>
      </c>
      <c r="G4844" s="83" t="s">
        <v>6005</v>
      </c>
      <c r="H4844" s="83" t="s">
        <v>6032</v>
      </c>
      <c r="I4844" s="83" t="s">
        <v>6033</v>
      </c>
      <c r="J4844" s="83" t="s">
        <v>6034</v>
      </c>
      <c r="K4844" s="83" t="s">
        <v>6605</v>
      </c>
      <c r="L4844" s="84" t="s">
        <v>6653</v>
      </c>
      <c r="M4844" s="84" t="s">
        <v>5992</v>
      </c>
      <c r="N4844" s="83">
        <v>3</v>
      </c>
      <c r="O4844" s="83">
        <v>6</v>
      </c>
      <c r="P4844" s="83">
        <v>15</v>
      </c>
      <c r="Q4844" s="257">
        <v>270</v>
      </c>
      <c r="R4844" s="256" t="s">
        <v>5538</v>
      </c>
      <c r="S4844" s="84" t="s">
        <v>6035</v>
      </c>
      <c r="T4844" s="83" t="s">
        <v>6627</v>
      </c>
      <c r="U4844" s="155" t="s">
        <v>206</v>
      </c>
      <c r="V4844" s="234" t="s">
        <v>5995</v>
      </c>
      <c r="W4844" s="85" t="s">
        <v>558</v>
      </c>
      <c r="X4844" s="82" t="s">
        <v>5769</v>
      </c>
      <c r="Y4844" s="83">
        <v>0.5</v>
      </c>
      <c r="Z4844" s="83">
        <v>1</v>
      </c>
      <c r="AA4844" s="83">
        <v>7</v>
      </c>
      <c r="AB4844" s="256">
        <v>3.5</v>
      </c>
      <c r="AC4844" s="256" t="s">
        <v>5387</v>
      </c>
      <c r="AD4844" s="81" t="s">
        <v>5996</v>
      </c>
      <c r="AE4844" s="81" t="s">
        <v>6628</v>
      </c>
      <c r="AF4844" s="81" t="s">
        <v>5998</v>
      </c>
      <c r="AG4844" s="83" t="s">
        <v>5999</v>
      </c>
    </row>
    <row r="4845" spans="1:33" ht="192.5" x14ac:dyDescent="0.45">
      <c r="A4845" s="152">
        <v>4838</v>
      </c>
      <c r="B4845" s="160">
        <v>45828</v>
      </c>
      <c r="C4845" s="83" t="s">
        <v>72</v>
      </c>
      <c r="D4845" s="81" t="s">
        <v>155</v>
      </c>
      <c r="E4845" s="154" t="s">
        <v>6604</v>
      </c>
      <c r="F4845" s="154" t="s">
        <v>6604</v>
      </c>
      <c r="G4845" s="83" t="s">
        <v>6005</v>
      </c>
      <c r="H4845" s="83" t="s">
        <v>6012</v>
      </c>
      <c r="I4845" s="83" t="s">
        <v>6013</v>
      </c>
      <c r="J4845" s="83" t="s">
        <v>6008</v>
      </c>
      <c r="K4845" s="83" t="s">
        <v>6605</v>
      </c>
      <c r="L4845" s="84" t="s">
        <v>6654</v>
      </c>
      <c r="M4845" s="84" t="s">
        <v>5992</v>
      </c>
      <c r="N4845" s="83">
        <v>3</v>
      </c>
      <c r="O4845" s="83">
        <v>6</v>
      </c>
      <c r="P4845" s="83">
        <v>15</v>
      </c>
      <c r="Q4845" s="257">
        <v>270</v>
      </c>
      <c r="R4845" s="256" t="s">
        <v>5538</v>
      </c>
      <c r="S4845" s="84" t="s">
        <v>6009</v>
      </c>
      <c r="T4845" s="83" t="s">
        <v>6627</v>
      </c>
      <c r="U4845" s="155" t="s">
        <v>206</v>
      </c>
      <c r="V4845" s="234" t="s">
        <v>5995</v>
      </c>
      <c r="W4845" s="85" t="s">
        <v>558</v>
      </c>
      <c r="X4845" s="82" t="s">
        <v>5769</v>
      </c>
      <c r="Y4845" s="83">
        <v>0.5</v>
      </c>
      <c r="Z4845" s="83">
        <v>1</v>
      </c>
      <c r="AA4845" s="83">
        <v>7</v>
      </c>
      <c r="AB4845" s="256">
        <v>3.5</v>
      </c>
      <c r="AC4845" s="256" t="s">
        <v>5387</v>
      </c>
      <c r="AD4845" s="81" t="s">
        <v>5996</v>
      </c>
      <c r="AE4845" s="81" t="s">
        <v>6628</v>
      </c>
      <c r="AF4845" s="81" t="s">
        <v>5998</v>
      </c>
      <c r="AG4845" s="83" t="s">
        <v>5999</v>
      </c>
    </row>
    <row r="4846" spans="1:33" ht="192.5" x14ac:dyDescent="0.45">
      <c r="A4846" s="152">
        <v>4839</v>
      </c>
      <c r="B4846" s="160">
        <v>45828</v>
      </c>
      <c r="C4846" s="81" t="s">
        <v>66</v>
      </c>
      <c r="D4846" s="81" t="s">
        <v>6755</v>
      </c>
      <c r="E4846" s="154" t="s">
        <v>6604</v>
      </c>
      <c r="F4846" s="154" t="s">
        <v>6604</v>
      </c>
      <c r="G4846" s="83" t="s">
        <v>6038</v>
      </c>
      <c r="H4846" s="83" t="s">
        <v>6069</v>
      </c>
      <c r="I4846" s="83" t="s">
        <v>5630</v>
      </c>
      <c r="J4846" s="83" t="s">
        <v>6039</v>
      </c>
      <c r="K4846" s="83" t="s">
        <v>6605</v>
      </c>
      <c r="L4846" s="84" t="s">
        <v>6655</v>
      </c>
      <c r="M4846" s="84" t="s">
        <v>5992</v>
      </c>
      <c r="N4846" s="83">
        <v>3</v>
      </c>
      <c r="O4846" s="83">
        <v>3</v>
      </c>
      <c r="P4846" s="83">
        <v>40</v>
      </c>
      <c r="Q4846" s="257">
        <v>360</v>
      </c>
      <c r="R4846" s="256" t="s">
        <v>5538</v>
      </c>
      <c r="S4846" s="84" t="s">
        <v>6070</v>
      </c>
      <c r="T4846" s="83" t="s">
        <v>6627</v>
      </c>
      <c r="U4846" s="155" t="s">
        <v>206</v>
      </c>
      <c r="V4846" s="234" t="s">
        <v>5995</v>
      </c>
      <c r="W4846" s="85" t="s">
        <v>558</v>
      </c>
      <c r="X4846" s="82" t="s">
        <v>5769</v>
      </c>
      <c r="Y4846" s="83">
        <v>0.5</v>
      </c>
      <c r="Z4846" s="83">
        <v>1</v>
      </c>
      <c r="AA4846" s="83">
        <v>7</v>
      </c>
      <c r="AB4846" s="256">
        <v>3.5</v>
      </c>
      <c r="AC4846" s="256" t="s">
        <v>5387</v>
      </c>
      <c r="AD4846" s="81" t="s">
        <v>5996</v>
      </c>
      <c r="AE4846" s="81" t="s">
        <v>6628</v>
      </c>
      <c r="AF4846" s="81" t="s">
        <v>5998</v>
      </c>
      <c r="AG4846" s="83" t="s">
        <v>6040</v>
      </c>
    </row>
    <row r="4847" spans="1:33" ht="210" x14ac:dyDescent="0.45">
      <c r="A4847" s="152">
        <v>4840</v>
      </c>
      <c r="B4847" s="160">
        <v>45828</v>
      </c>
      <c r="C4847" s="81" t="s">
        <v>66</v>
      </c>
      <c r="D4847" s="81" t="s">
        <v>6755</v>
      </c>
      <c r="E4847" s="154" t="s">
        <v>6604</v>
      </c>
      <c r="F4847" s="154" t="s">
        <v>6604</v>
      </c>
      <c r="G4847" s="83" t="s">
        <v>6011</v>
      </c>
      <c r="H4847" s="83" t="s">
        <v>6051</v>
      </c>
      <c r="I4847" s="83" t="s">
        <v>6052</v>
      </c>
      <c r="J4847" s="83" t="s">
        <v>6014</v>
      </c>
      <c r="K4847" s="83" t="s">
        <v>6605</v>
      </c>
      <c r="L4847" s="84" t="s">
        <v>6656</v>
      </c>
      <c r="M4847" s="84" t="s">
        <v>5992</v>
      </c>
      <c r="N4847" s="83">
        <v>3</v>
      </c>
      <c r="O4847" s="83">
        <v>3</v>
      </c>
      <c r="P4847" s="83">
        <v>40</v>
      </c>
      <c r="Q4847" s="257">
        <v>360</v>
      </c>
      <c r="R4847" s="256" t="s">
        <v>5538</v>
      </c>
      <c r="S4847" s="84" t="s">
        <v>6053</v>
      </c>
      <c r="T4847" s="83" t="s">
        <v>6627</v>
      </c>
      <c r="U4847" s="155" t="s">
        <v>206</v>
      </c>
      <c r="V4847" s="234" t="s">
        <v>5995</v>
      </c>
      <c r="W4847" s="85" t="s">
        <v>558</v>
      </c>
      <c r="X4847" s="82" t="s">
        <v>5769</v>
      </c>
      <c r="Y4847" s="83">
        <v>0.5</v>
      </c>
      <c r="Z4847" s="83">
        <v>1</v>
      </c>
      <c r="AA4847" s="83">
        <v>7</v>
      </c>
      <c r="AB4847" s="256">
        <v>3.5</v>
      </c>
      <c r="AC4847" s="256" t="s">
        <v>5387</v>
      </c>
      <c r="AD4847" s="81" t="s">
        <v>5996</v>
      </c>
      <c r="AE4847" s="81" t="s">
        <v>6628</v>
      </c>
      <c r="AF4847" s="81" t="s">
        <v>5998</v>
      </c>
      <c r="AG4847" s="83" t="s">
        <v>5773</v>
      </c>
    </row>
    <row r="4848" spans="1:33" ht="210" x14ac:dyDescent="0.45">
      <c r="A4848" s="152">
        <v>4841</v>
      </c>
      <c r="B4848" s="160">
        <v>45828</v>
      </c>
      <c r="C4848" s="83" t="s">
        <v>66</v>
      </c>
      <c r="D4848" s="81" t="s">
        <v>6756</v>
      </c>
      <c r="E4848" s="154" t="s">
        <v>6604</v>
      </c>
      <c r="F4848" s="154" t="s">
        <v>6604</v>
      </c>
      <c r="G4848" s="83" t="s">
        <v>6011</v>
      </c>
      <c r="H4848" s="83" t="s">
        <v>6054</v>
      </c>
      <c r="I4848" s="83" t="s">
        <v>6055</v>
      </c>
      <c r="J4848" s="83" t="s">
        <v>6056</v>
      </c>
      <c r="K4848" s="83" t="s">
        <v>6605</v>
      </c>
      <c r="L4848" s="84" t="s">
        <v>6657</v>
      </c>
      <c r="M4848" s="84" t="s">
        <v>5992</v>
      </c>
      <c r="N4848" s="83">
        <v>3</v>
      </c>
      <c r="O4848" s="83">
        <v>3</v>
      </c>
      <c r="P4848" s="83">
        <v>40</v>
      </c>
      <c r="Q4848" s="257">
        <v>360</v>
      </c>
      <c r="R4848" s="256" t="s">
        <v>5538</v>
      </c>
      <c r="S4848" s="84" t="s">
        <v>6057</v>
      </c>
      <c r="T4848" s="83" t="s">
        <v>6627</v>
      </c>
      <c r="U4848" s="155" t="s">
        <v>206</v>
      </c>
      <c r="V4848" s="234" t="s">
        <v>5995</v>
      </c>
      <c r="W4848" s="85" t="s">
        <v>558</v>
      </c>
      <c r="X4848" s="82" t="s">
        <v>5769</v>
      </c>
      <c r="Y4848" s="83">
        <v>0.5</v>
      </c>
      <c r="Z4848" s="83">
        <v>1</v>
      </c>
      <c r="AA4848" s="83">
        <v>7</v>
      </c>
      <c r="AB4848" s="256">
        <v>3.5</v>
      </c>
      <c r="AC4848" s="256" t="s">
        <v>5387</v>
      </c>
      <c r="AD4848" s="81" t="s">
        <v>5996</v>
      </c>
      <c r="AE4848" s="81" t="s">
        <v>6628</v>
      </c>
      <c r="AF4848" s="81" t="s">
        <v>5998</v>
      </c>
      <c r="AG4848" s="83" t="s">
        <v>5773</v>
      </c>
    </row>
    <row r="4849" spans="1:33" ht="210" x14ac:dyDescent="0.45">
      <c r="A4849" s="152">
        <v>4842</v>
      </c>
      <c r="B4849" s="160">
        <v>45828</v>
      </c>
      <c r="C4849" s="83" t="s">
        <v>66</v>
      </c>
      <c r="D4849" s="81" t="s">
        <v>6757</v>
      </c>
      <c r="E4849" s="154" t="s">
        <v>6604</v>
      </c>
      <c r="F4849" s="154" t="s">
        <v>6604</v>
      </c>
      <c r="G4849" s="83" t="s">
        <v>6031</v>
      </c>
      <c r="H4849" s="83" t="s">
        <v>5988</v>
      </c>
      <c r="I4849" s="83" t="s">
        <v>5989</v>
      </c>
      <c r="J4849" s="83" t="s">
        <v>6018</v>
      </c>
      <c r="K4849" s="83" t="s">
        <v>6605</v>
      </c>
      <c r="L4849" s="84" t="s">
        <v>6658</v>
      </c>
      <c r="M4849" s="84" t="s">
        <v>5992</v>
      </c>
      <c r="N4849" s="83">
        <v>3</v>
      </c>
      <c r="O4849" s="83">
        <v>6</v>
      </c>
      <c r="P4849" s="83">
        <v>15</v>
      </c>
      <c r="Q4849" s="257">
        <v>270</v>
      </c>
      <c r="R4849" s="256" t="s">
        <v>5538</v>
      </c>
      <c r="S4849" s="84" t="s">
        <v>5993</v>
      </c>
      <c r="T4849" s="83" t="s">
        <v>6627</v>
      </c>
      <c r="U4849" s="155" t="s">
        <v>206</v>
      </c>
      <c r="V4849" s="234" t="s">
        <v>5995</v>
      </c>
      <c r="W4849" s="85" t="s">
        <v>558</v>
      </c>
      <c r="X4849" s="82" t="s">
        <v>5769</v>
      </c>
      <c r="Y4849" s="83">
        <v>0.5</v>
      </c>
      <c r="Z4849" s="83">
        <v>1</v>
      </c>
      <c r="AA4849" s="83">
        <v>7</v>
      </c>
      <c r="AB4849" s="256">
        <v>3.5</v>
      </c>
      <c r="AC4849" s="256" t="s">
        <v>5387</v>
      </c>
      <c r="AD4849" s="81" t="s">
        <v>5996</v>
      </c>
      <c r="AE4849" s="81" t="s">
        <v>6628</v>
      </c>
      <c r="AF4849" s="81" t="s">
        <v>5998</v>
      </c>
      <c r="AG4849" s="83" t="s">
        <v>6019</v>
      </c>
    </row>
    <row r="4850" spans="1:33" ht="192.5" x14ac:dyDescent="0.45">
      <c r="A4850" s="152">
        <v>4843</v>
      </c>
      <c r="B4850" s="160">
        <v>45923</v>
      </c>
      <c r="C4850" s="81" t="s">
        <v>66</v>
      </c>
      <c r="D4850" s="81" t="s">
        <v>6755</v>
      </c>
      <c r="E4850" s="154" t="s">
        <v>6604</v>
      </c>
      <c r="F4850" s="154" t="s">
        <v>6604</v>
      </c>
      <c r="G4850" s="83" t="s">
        <v>6011</v>
      </c>
      <c r="H4850" s="83" t="s">
        <v>6006</v>
      </c>
      <c r="I4850" s="83" t="s">
        <v>6007</v>
      </c>
      <c r="J4850" s="83" t="s">
        <v>6014</v>
      </c>
      <c r="K4850" s="83" t="s">
        <v>6605</v>
      </c>
      <c r="L4850" s="84" t="s">
        <v>6659</v>
      </c>
      <c r="M4850" s="84" t="s">
        <v>5992</v>
      </c>
      <c r="N4850" s="83">
        <v>3</v>
      </c>
      <c r="O4850" s="83">
        <v>6</v>
      </c>
      <c r="P4850" s="83">
        <v>40</v>
      </c>
      <c r="Q4850" s="257">
        <v>720</v>
      </c>
      <c r="R4850" s="256" t="s">
        <v>5538</v>
      </c>
      <c r="S4850" s="84" t="s">
        <v>6009</v>
      </c>
      <c r="T4850" s="83" t="s">
        <v>6627</v>
      </c>
      <c r="U4850" s="155" t="s">
        <v>206</v>
      </c>
      <c r="V4850" s="234" t="s">
        <v>5995</v>
      </c>
      <c r="W4850" s="85" t="s">
        <v>558</v>
      </c>
      <c r="X4850" s="82" t="s">
        <v>5769</v>
      </c>
      <c r="Y4850" s="83">
        <v>0.5</v>
      </c>
      <c r="Z4850" s="83">
        <v>1</v>
      </c>
      <c r="AA4850" s="83">
        <v>7</v>
      </c>
      <c r="AB4850" s="256">
        <v>3.5</v>
      </c>
      <c r="AC4850" s="256" t="s">
        <v>5387</v>
      </c>
      <c r="AD4850" s="81" t="s">
        <v>5996</v>
      </c>
      <c r="AE4850" s="81" t="s">
        <v>6628</v>
      </c>
      <c r="AF4850" s="81" t="s">
        <v>5998</v>
      </c>
      <c r="AG4850" s="83" t="s">
        <v>5773</v>
      </c>
    </row>
    <row r="4851" spans="1:33" ht="192.5" x14ac:dyDescent="0.45">
      <c r="A4851" s="152">
        <v>4844</v>
      </c>
      <c r="B4851" s="160">
        <v>45923</v>
      </c>
      <c r="C4851" s="83" t="s">
        <v>72</v>
      </c>
      <c r="D4851" s="81" t="s">
        <v>155</v>
      </c>
      <c r="E4851" s="154" t="s">
        <v>6604</v>
      </c>
      <c r="F4851" s="154" t="s">
        <v>6604</v>
      </c>
      <c r="G4851" s="83" t="s">
        <v>6011</v>
      </c>
      <c r="H4851" s="83" t="s">
        <v>6032</v>
      </c>
      <c r="I4851" s="83" t="s">
        <v>6033</v>
      </c>
      <c r="J4851" s="83" t="s">
        <v>6034</v>
      </c>
      <c r="K4851" s="83" t="s">
        <v>6605</v>
      </c>
      <c r="L4851" s="84" t="s">
        <v>6660</v>
      </c>
      <c r="M4851" s="84" t="s">
        <v>5992</v>
      </c>
      <c r="N4851" s="83">
        <v>3</v>
      </c>
      <c r="O4851" s="83">
        <v>6</v>
      </c>
      <c r="P4851" s="83">
        <v>15</v>
      </c>
      <c r="Q4851" s="257">
        <v>270</v>
      </c>
      <c r="R4851" s="256" t="s">
        <v>5538</v>
      </c>
      <c r="S4851" s="84" t="s">
        <v>6035</v>
      </c>
      <c r="T4851" s="83" t="s">
        <v>6627</v>
      </c>
      <c r="U4851" s="155" t="s">
        <v>206</v>
      </c>
      <c r="V4851" s="234" t="s">
        <v>5995</v>
      </c>
      <c r="W4851" s="85" t="s">
        <v>558</v>
      </c>
      <c r="X4851" s="82" t="s">
        <v>5769</v>
      </c>
      <c r="Y4851" s="83">
        <v>0.5</v>
      </c>
      <c r="Z4851" s="83">
        <v>1</v>
      </c>
      <c r="AA4851" s="83">
        <v>7</v>
      </c>
      <c r="AB4851" s="256">
        <v>3.5</v>
      </c>
      <c r="AC4851" s="256" t="s">
        <v>5387</v>
      </c>
      <c r="AD4851" s="81" t="s">
        <v>5996</v>
      </c>
      <c r="AE4851" s="81" t="s">
        <v>6628</v>
      </c>
      <c r="AF4851" s="81" t="s">
        <v>5998</v>
      </c>
      <c r="AG4851" s="83" t="s">
        <v>5999</v>
      </c>
    </row>
    <row r="4852" spans="1:33" ht="192.5" x14ac:dyDescent="0.45">
      <c r="A4852" s="152">
        <v>4845</v>
      </c>
      <c r="B4852" s="160">
        <v>45923</v>
      </c>
      <c r="C4852" s="81" t="s">
        <v>72</v>
      </c>
      <c r="D4852" s="81" t="s">
        <v>158</v>
      </c>
      <c r="E4852" s="154" t="s">
        <v>6604</v>
      </c>
      <c r="F4852" s="154" t="s">
        <v>6604</v>
      </c>
      <c r="G4852" s="83" t="s">
        <v>6020</v>
      </c>
      <c r="H4852" s="83" t="s">
        <v>6021</v>
      </c>
      <c r="I4852" s="83" t="s">
        <v>6022</v>
      </c>
      <c r="J4852" s="83" t="s">
        <v>6023</v>
      </c>
      <c r="K4852" s="83" t="s">
        <v>6605</v>
      </c>
      <c r="L4852" s="84" t="s">
        <v>6618</v>
      </c>
      <c r="M4852" s="84" t="s">
        <v>5992</v>
      </c>
      <c r="N4852" s="83">
        <v>3</v>
      </c>
      <c r="O4852" s="83">
        <v>3</v>
      </c>
      <c r="P4852" s="83">
        <v>15</v>
      </c>
      <c r="Q4852" s="257">
        <v>135</v>
      </c>
      <c r="R4852" s="256" t="s">
        <v>5526</v>
      </c>
      <c r="S4852" s="84" t="s">
        <v>6024</v>
      </c>
      <c r="T4852" s="83" t="s">
        <v>6627</v>
      </c>
      <c r="U4852" s="155" t="s">
        <v>206</v>
      </c>
      <c r="V4852" s="234" t="s">
        <v>5995</v>
      </c>
      <c r="W4852" s="85" t="s">
        <v>558</v>
      </c>
      <c r="X4852" s="82" t="s">
        <v>5769</v>
      </c>
      <c r="Y4852" s="83">
        <v>0.5</v>
      </c>
      <c r="Z4852" s="83">
        <v>1</v>
      </c>
      <c r="AA4852" s="83">
        <v>7</v>
      </c>
      <c r="AB4852" s="256">
        <v>3.5</v>
      </c>
      <c r="AC4852" s="256" t="s">
        <v>5387</v>
      </c>
      <c r="AD4852" s="81" t="s">
        <v>5996</v>
      </c>
      <c r="AE4852" s="81" t="s">
        <v>6628</v>
      </c>
      <c r="AF4852" s="81" t="s">
        <v>5998</v>
      </c>
      <c r="AG4852" s="83" t="s">
        <v>6025</v>
      </c>
    </row>
    <row r="4853" spans="1:33" ht="192.5" x14ac:dyDescent="0.45">
      <c r="A4853" s="152">
        <v>4846</v>
      </c>
      <c r="B4853" s="160">
        <v>45923</v>
      </c>
      <c r="C4853" s="81" t="s">
        <v>72</v>
      </c>
      <c r="D4853" s="81" t="s">
        <v>158</v>
      </c>
      <c r="E4853" s="154" t="s">
        <v>6604</v>
      </c>
      <c r="F4853" s="154" t="s">
        <v>6604</v>
      </c>
      <c r="G4853" s="83" t="s">
        <v>6020</v>
      </c>
      <c r="H4853" s="83" t="s">
        <v>6026</v>
      </c>
      <c r="I4853" s="83" t="s">
        <v>6027</v>
      </c>
      <c r="J4853" s="83" t="s">
        <v>6028</v>
      </c>
      <c r="K4853" s="83" t="s">
        <v>6605</v>
      </c>
      <c r="L4853" s="84" t="s">
        <v>6661</v>
      </c>
      <c r="M4853" s="84" t="s">
        <v>5992</v>
      </c>
      <c r="N4853" s="83">
        <v>3</v>
      </c>
      <c r="O4853" s="83">
        <v>3</v>
      </c>
      <c r="P4853" s="83">
        <v>15</v>
      </c>
      <c r="Q4853" s="257">
        <v>135</v>
      </c>
      <c r="R4853" s="256" t="s">
        <v>5526</v>
      </c>
      <c r="S4853" s="84" t="s">
        <v>6029</v>
      </c>
      <c r="T4853" s="83" t="s">
        <v>6627</v>
      </c>
      <c r="U4853" s="155" t="s">
        <v>206</v>
      </c>
      <c r="V4853" s="234" t="s">
        <v>5995</v>
      </c>
      <c r="W4853" s="85" t="s">
        <v>558</v>
      </c>
      <c r="X4853" s="82" t="s">
        <v>5769</v>
      </c>
      <c r="Y4853" s="83">
        <v>0.5</v>
      </c>
      <c r="Z4853" s="83">
        <v>1</v>
      </c>
      <c r="AA4853" s="83">
        <v>7</v>
      </c>
      <c r="AB4853" s="256">
        <v>3.5</v>
      </c>
      <c r="AC4853" s="256" t="s">
        <v>5387</v>
      </c>
      <c r="AD4853" s="81" t="s">
        <v>5996</v>
      </c>
      <c r="AE4853" s="81" t="s">
        <v>6628</v>
      </c>
      <c r="AF4853" s="81" t="s">
        <v>5998</v>
      </c>
      <c r="AG4853" s="83" t="s">
        <v>6025</v>
      </c>
    </row>
    <row r="4854" spans="1:33" ht="192.5" x14ac:dyDescent="0.45">
      <c r="A4854" s="152">
        <v>4847</v>
      </c>
      <c r="B4854" s="160">
        <v>45923</v>
      </c>
      <c r="C4854" s="81" t="s">
        <v>72</v>
      </c>
      <c r="D4854" s="81" t="s">
        <v>158</v>
      </c>
      <c r="E4854" s="154" t="s">
        <v>6604</v>
      </c>
      <c r="F4854" s="154" t="s">
        <v>6604</v>
      </c>
      <c r="G4854" s="83" t="s">
        <v>6020</v>
      </c>
      <c r="H4854" s="83" t="s">
        <v>6021</v>
      </c>
      <c r="I4854" s="83" t="s">
        <v>6022</v>
      </c>
      <c r="J4854" s="83" t="s">
        <v>6023</v>
      </c>
      <c r="K4854" s="83" t="s">
        <v>6605</v>
      </c>
      <c r="L4854" s="84" t="s">
        <v>6662</v>
      </c>
      <c r="M4854" s="84" t="s">
        <v>5992</v>
      </c>
      <c r="N4854" s="83">
        <v>3</v>
      </c>
      <c r="O4854" s="83">
        <v>3</v>
      </c>
      <c r="P4854" s="83">
        <v>15</v>
      </c>
      <c r="Q4854" s="257">
        <v>135</v>
      </c>
      <c r="R4854" s="256" t="s">
        <v>5526</v>
      </c>
      <c r="S4854" s="84" t="s">
        <v>6024</v>
      </c>
      <c r="T4854" s="83" t="s">
        <v>6627</v>
      </c>
      <c r="U4854" s="155" t="s">
        <v>206</v>
      </c>
      <c r="V4854" s="234" t="s">
        <v>5995</v>
      </c>
      <c r="W4854" s="85" t="s">
        <v>558</v>
      </c>
      <c r="X4854" s="82" t="s">
        <v>5769</v>
      </c>
      <c r="Y4854" s="83">
        <v>0.5</v>
      </c>
      <c r="Z4854" s="83">
        <v>1</v>
      </c>
      <c r="AA4854" s="83">
        <v>7</v>
      </c>
      <c r="AB4854" s="256">
        <v>3.5</v>
      </c>
      <c r="AC4854" s="256" t="s">
        <v>5387</v>
      </c>
      <c r="AD4854" s="81" t="s">
        <v>5996</v>
      </c>
      <c r="AE4854" s="81" t="s">
        <v>6628</v>
      </c>
      <c r="AF4854" s="81" t="s">
        <v>5998</v>
      </c>
      <c r="AG4854" s="83" t="s">
        <v>6025</v>
      </c>
    </row>
    <row r="4855" spans="1:33" ht="192.5" x14ac:dyDescent="0.45">
      <c r="A4855" s="152">
        <v>4848</v>
      </c>
      <c r="B4855" s="160">
        <v>45923</v>
      </c>
      <c r="C4855" s="81" t="s">
        <v>72</v>
      </c>
      <c r="D4855" s="81" t="s">
        <v>158</v>
      </c>
      <c r="E4855" s="154" t="s">
        <v>6604</v>
      </c>
      <c r="F4855" s="154" t="s">
        <v>6604</v>
      </c>
      <c r="G4855" s="83" t="s">
        <v>6020</v>
      </c>
      <c r="H4855" s="83" t="s">
        <v>6026</v>
      </c>
      <c r="I4855" s="83" t="s">
        <v>6027</v>
      </c>
      <c r="J4855" s="83" t="s">
        <v>6028</v>
      </c>
      <c r="K4855" s="83" t="s">
        <v>6605</v>
      </c>
      <c r="L4855" s="84" t="s">
        <v>6663</v>
      </c>
      <c r="M4855" s="84" t="s">
        <v>5992</v>
      </c>
      <c r="N4855" s="83">
        <v>3</v>
      </c>
      <c r="O4855" s="83">
        <v>3</v>
      </c>
      <c r="P4855" s="83">
        <v>15</v>
      </c>
      <c r="Q4855" s="257">
        <v>135</v>
      </c>
      <c r="R4855" s="256" t="s">
        <v>5526</v>
      </c>
      <c r="S4855" s="84" t="s">
        <v>6029</v>
      </c>
      <c r="T4855" s="83" t="s">
        <v>6627</v>
      </c>
      <c r="U4855" s="155" t="s">
        <v>206</v>
      </c>
      <c r="V4855" s="234" t="s">
        <v>5995</v>
      </c>
      <c r="W4855" s="85" t="s">
        <v>558</v>
      </c>
      <c r="X4855" s="82" t="s">
        <v>5769</v>
      </c>
      <c r="Y4855" s="83">
        <v>0.5</v>
      </c>
      <c r="Z4855" s="83">
        <v>1</v>
      </c>
      <c r="AA4855" s="83">
        <v>7</v>
      </c>
      <c r="AB4855" s="256">
        <v>3.5</v>
      </c>
      <c r="AC4855" s="256" t="s">
        <v>5387</v>
      </c>
      <c r="AD4855" s="81" t="s">
        <v>5996</v>
      </c>
      <c r="AE4855" s="81" t="s">
        <v>6628</v>
      </c>
      <c r="AF4855" s="81" t="s">
        <v>5998</v>
      </c>
      <c r="AG4855" s="83" t="s">
        <v>6025</v>
      </c>
    </row>
    <row r="4856" spans="1:33" ht="192.5" x14ac:dyDescent="0.45">
      <c r="A4856" s="152">
        <v>4849</v>
      </c>
      <c r="B4856" s="160">
        <v>45923</v>
      </c>
      <c r="C4856" s="83" t="s">
        <v>66</v>
      </c>
      <c r="D4856" s="81" t="s">
        <v>6757</v>
      </c>
      <c r="E4856" s="154" t="s">
        <v>6604</v>
      </c>
      <c r="F4856" s="154" t="s">
        <v>6604</v>
      </c>
      <c r="G4856" s="83" t="s">
        <v>6031</v>
      </c>
      <c r="H4856" s="83" t="s">
        <v>6043</v>
      </c>
      <c r="I4856" s="83" t="s">
        <v>6044</v>
      </c>
      <c r="J4856" s="83" t="s">
        <v>6018</v>
      </c>
      <c r="K4856" s="83" t="s">
        <v>6605</v>
      </c>
      <c r="L4856" s="84" t="s">
        <v>6664</v>
      </c>
      <c r="M4856" s="84" t="s">
        <v>5992</v>
      </c>
      <c r="N4856" s="83">
        <v>3</v>
      </c>
      <c r="O4856" s="83">
        <v>3</v>
      </c>
      <c r="P4856" s="83">
        <v>15</v>
      </c>
      <c r="Q4856" s="257">
        <v>135</v>
      </c>
      <c r="R4856" s="256" t="s">
        <v>5526</v>
      </c>
      <c r="S4856" s="84" t="s">
        <v>6045</v>
      </c>
      <c r="T4856" s="83" t="s">
        <v>6627</v>
      </c>
      <c r="U4856" s="155" t="s">
        <v>206</v>
      </c>
      <c r="V4856" s="234" t="s">
        <v>5995</v>
      </c>
      <c r="W4856" s="85" t="s">
        <v>558</v>
      </c>
      <c r="X4856" s="82" t="s">
        <v>5769</v>
      </c>
      <c r="Y4856" s="83">
        <v>0.5</v>
      </c>
      <c r="Z4856" s="83">
        <v>1</v>
      </c>
      <c r="AA4856" s="83">
        <v>7</v>
      </c>
      <c r="AB4856" s="256">
        <v>3.5</v>
      </c>
      <c r="AC4856" s="256" t="s">
        <v>5387</v>
      </c>
      <c r="AD4856" s="81" t="s">
        <v>5996</v>
      </c>
      <c r="AE4856" s="81" t="s">
        <v>6628</v>
      </c>
      <c r="AF4856" s="81" t="s">
        <v>5998</v>
      </c>
      <c r="AG4856" s="83" t="s">
        <v>6019</v>
      </c>
    </row>
    <row r="4857" spans="1:33" ht="192.5" x14ac:dyDescent="0.45">
      <c r="A4857" s="152">
        <v>4850</v>
      </c>
      <c r="B4857" s="160">
        <v>45923</v>
      </c>
      <c r="C4857" s="83" t="s">
        <v>72</v>
      </c>
      <c r="D4857" s="81" t="s">
        <v>155</v>
      </c>
      <c r="E4857" s="154" t="s">
        <v>6604</v>
      </c>
      <c r="F4857" s="154" t="s">
        <v>6604</v>
      </c>
      <c r="G4857" s="83" t="s">
        <v>6031</v>
      </c>
      <c r="H4857" s="83" t="s">
        <v>6611</v>
      </c>
      <c r="I4857" s="83" t="s">
        <v>6612</v>
      </c>
      <c r="J4857" s="83" t="s">
        <v>6613</v>
      </c>
      <c r="K4857" s="83" t="s">
        <v>6605</v>
      </c>
      <c r="L4857" s="84" t="s">
        <v>6664</v>
      </c>
      <c r="M4857" s="84" t="s">
        <v>5992</v>
      </c>
      <c r="N4857" s="83">
        <v>3</v>
      </c>
      <c r="O4857" s="83">
        <v>3</v>
      </c>
      <c r="P4857" s="83">
        <v>40</v>
      </c>
      <c r="Q4857" s="257">
        <v>360</v>
      </c>
      <c r="R4857" s="256" t="s">
        <v>5538</v>
      </c>
      <c r="S4857" s="84" t="s">
        <v>6614</v>
      </c>
      <c r="T4857" s="83" t="s">
        <v>6627</v>
      </c>
      <c r="U4857" s="155" t="s">
        <v>206</v>
      </c>
      <c r="V4857" s="234" t="s">
        <v>5995</v>
      </c>
      <c r="W4857" s="85" t="s">
        <v>558</v>
      </c>
      <c r="X4857" s="82" t="s">
        <v>5769</v>
      </c>
      <c r="Y4857" s="83">
        <v>0.5</v>
      </c>
      <c r="Z4857" s="83">
        <v>1</v>
      </c>
      <c r="AA4857" s="83">
        <v>7</v>
      </c>
      <c r="AB4857" s="256">
        <v>3.5</v>
      </c>
      <c r="AC4857" s="256" t="s">
        <v>5387</v>
      </c>
      <c r="AD4857" s="81" t="s">
        <v>5996</v>
      </c>
      <c r="AE4857" s="81" t="s">
        <v>6628</v>
      </c>
      <c r="AF4857" s="81" t="s">
        <v>5998</v>
      </c>
      <c r="AG4857" s="83" t="s">
        <v>6066</v>
      </c>
    </row>
    <row r="4858" spans="1:33" ht="192.5" x14ac:dyDescent="0.45">
      <c r="A4858" s="152">
        <v>4851</v>
      </c>
      <c r="B4858" s="160">
        <v>45923</v>
      </c>
      <c r="C4858" s="83" t="s">
        <v>66</v>
      </c>
      <c r="D4858" s="81" t="s">
        <v>6757</v>
      </c>
      <c r="E4858" s="154" t="s">
        <v>6604</v>
      </c>
      <c r="F4858" s="154" t="s">
        <v>6604</v>
      </c>
      <c r="G4858" s="83" t="s">
        <v>6031</v>
      </c>
      <c r="H4858" s="83" t="s">
        <v>6006</v>
      </c>
      <c r="I4858" s="83" t="s">
        <v>6007</v>
      </c>
      <c r="J4858" s="83" t="s">
        <v>6018</v>
      </c>
      <c r="K4858" s="83" t="s">
        <v>6605</v>
      </c>
      <c r="L4858" s="84" t="s">
        <v>6665</v>
      </c>
      <c r="M4858" s="84" t="s">
        <v>5992</v>
      </c>
      <c r="N4858" s="83">
        <v>3</v>
      </c>
      <c r="O4858" s="83">
        <v>3</v>
      </c>
      <c r="P4858" s="83">
        <v>15</v>
      </c>
      <c r="Q4858" s="257">
        <v>135</v>
      </c>
      <c r="R4858" s="256" t="s">
        <v>5526</v>
      </c>
      <c r="S4858" s="84" t="s">
        <v>6009</v>
      </c>
      <c r="T4858" s="83" t="s">
        <v>6627</v>
      </c>
      <c r="U4858" s="155" t="s">
        <v>206</v>
      </c>
      <c r="V4858" s="234" t="s">
        <v>5995</v>
      </c>
      <c r="W4858" s="85" t="s">
        <v>558</v>
      </c>
      <c r="X4858" s="82" t="s">
        <v>5769</v>
      </c>
      <c r="Y4858" s="83">
        <v>0.5</v>
      </c>
      <c r="Z4858" s="83">
        <v>1</v>
      </c>
      <c r="AA4858" s="83">
        <v>7</v>
      </c>
      <c r="AB4858" s="256">
        <v>3.5</v>
      </c>
      <c r="AC4858" s="256" t="s">
        <v>5387</v>
      </c>
      <c r="AD4858" s="81" t="s">
        <v>5996</v>
      </c>
      <c r="AE4858" s="81" t="s">
        <v>6628</v>
      </c>
      <c r="AF4858" s="81" t="s">
        <v>5998</v>
      </c>
      <c r="AG4858" s="83" t="s">
        <v>6019</v>
      </c>
    </row>
    <row r="4859" spans="1:33" ht="192.5" x14ac:dyDescent="0.45">
      <c r="A4859" s="152">
        <v>4852</v>
      </c>
      <c r="B4859" s="160">
        <v>45923</v>
      </c>
      <c r="C4859" s="83" t="s">
        <v>72</v>
      </c>
      <c r="D4859" s="81" t="s">
        <v>155</v>
      </c>
      <c r="E4859" s="154" t="s">
        <v>6604</v>
      </c>
      <c r="F4859" s="154" t="s">
        <v>6604</v>
      </c>
      <c r="G4859" s="83" t="s">
        <v>6031</v>
      </c>
      <c r="H4859" s="83" t="s">
        <v>6032</v>
      </c>
      <c r="I4859" s="83" t="s">
        <v>6033</v>
      </c>
      <c r="J4859" s="83" t="s">
        <v>6034</v>
      </c>
      <c r="K4859" s="83" t="s">
        <v>6605</v>
      </c>
      <c r="L4859" s="84" t="s">
        <v>6665</v>
      </c>
      <c r="M4859" s="84" t="s">
        <v>5992</v>
      </c>
      <c r="N4859" s="83">
        <v>3</v>
      </c>
      <c r="O4859" s="83">
        <v>6</v>
      </c>
      <c r="P4859" s="83">
        <v>15</v>
      </c>
      <c r="Q4859" s="257">
        <v>270</v>
      </c>
      <c r="R4859" s="256" t="s">
        <v>5538</v>
      </c>
      <c r="S4859" s="84" t="s">
        <v>6035</v>
      </c>
      <c r="T4859" s="83" t="s">
        <v>6627</v>
      </c>
      <c r="U4859" s="155" t="s">
        <v>206</v>
      </c>
      <c r="V4859" s="234" t="s">
        <v>5995</v>
      </c>
      <c r="W4859" s="85" t="s">
        <v>558</v>
      </c>
      <c r="X4859" s="82" t="s">
        <v>5769</v>
      </c>
      <c r="Y4859" s="83">
        <v>0.5</v>
      </c>
      <c r="Z4859" s="83">
        <v>1</v>
      </c>
      <c r="AA4859" s="83">
        <v>7</v>
      </c>
      <c r="AB4859" s="256">
        <v>3.5</v>
      </c>
      <c r="AC4859" s="256" t="s">
        <v>5387</v>
      </c>
      <c r="AD4859" s="81" t="s">
        <v>5996</v>
      </c>
      <c r="AE4859" s="81" t="s">
        <v>6628</v>
      </c>
      <c r="AF4859" s="81" t="s">
        <v>5998</v>
      </c>
      <c r="AG4859" s="83" t="s">
        <v>5999</v>
      </c>
    </row>
    <row r="4860" spans="1:33" ht="192.5" x14ac:dyDescent="0.45">
      <c r="A4860" s="152">
        <v>4853</v>
      </c>
      <c r="B4860" s="160">
        <v>45923</v>
      </c>
      <c r="C4860" s="83" t="s">
        <v>66</v>
      </c>
      <c r="D4860" s="81" t="s">
        <v>6757</v>
      </c>
      <c r="E4860" s="154" t="s">
        <v>6604</v>
      </c>
      <c r="F4860" s="154" t="s">
        <v>6604</v>
      </c>
      <c r="G4860" s="83" t="s">
        <v>6031</v>
      </c>
      <c r="H4860" s="83" t="s">
        <v>6615</v>
      </c>
      <c r="I4860" s="83" t="s">
        <v>6616</v>
      </c>
      <c r="J4860" s="83" t="s">
        <v>6018</v>
      </c>
      <c r="K4860" s="83" t="s">
        <v>6605</v>
      </c>
      <c r="L4860" s="84" t="s">
        <v>6666</v>
      </c>
      <c r="M4860" s="84" t="s">
        <v>5992</v>
      </c>
      <c r="N4860" s="83">
        <v>3</v>
      </c>
      <c r="O4860" s="83">
        <v>3</v>
      </c>
      <c r="P4860" s="83">
        <v>15</v>
      </c>
      <c r="Q4860" s="257">
        <v>135</v>
      </c>
      <c r="R4860" s="256" t="s">
        <v>5526</v>
      </c>
      <c r="S4860" s="84" t="s">
        <v>6617</v>
      </c>
      <c r="T4860" s="83" t="s">
        <v>6627</v>
      </c>
      <c r="U4860" s="155" t="s">
        <v>206</v>
      </c>
      <c r="V4860" s="234" t="s">
        <v>5995</v>
      </c>
      <c r="W4860" s="85" t="s">
        <v>558</v>
      </c>
      <c r="X4860" s="82" t="s">
        <v>5769</v>
      </c>
      <c r="Y4860" s="83">
        <v>0.5</v>
      </c>
      <c r="Z4860" s="83">
        <v>1</v>
      </c>
      <c r="AA4860" s="83">
        <v>7</v>
      </c>
      <c r="AB4860" s="256">
        <v>3.5</v>
      </c>
      <c r="AC4860" s="256" t="s">
        <v>5387</v>
      </c>
      <c r="AD4860" s="81" t="s">
        <v>5996</v>
      </c>
      <c r="AE4860" s="81" t="s">
        <v>6628</v>
      </c>
      <c r="AF4860" s="81" t="s">
        <v>5998</v>
      </c>
      <c r="AG4860" s="83" t="s">
        <v>6019</v>
      </c>
    </row>
    <row r="4861" spans="1:33" ht="192.5" x14ac:dyDescent="0.45">
      <c r="A4861" s="152">
        <v>4854</v>
      </c>
      <c r="B4861" s="160">
        <v>45953</v>
      </c>
      <c r="C4861" s="83" t="s">
        <v>66</v>
      </c>
      <c r="D4861" s="81" t="s">
        <v>6757</v>
      </c>
      <c r="E4861" s="154" t="s">
        <v>6604</v>
      </c>
      <c r="F4861" s="154" t="s">
        <v>6604</v>
      </c>
      <c r="G4861" s="83" t="s">
        <v>6760</v>
      </c>
      <c r="H4861" s="83" t="s">
        <v>6001</v>
      </c>
      <c r="I4861" s="83" t="s">
        <v>6002</v>
      </c>
      <c r="J4861" s="83" t="s">
        <v>5990</v>
      </c>
      <c r="K4861" s="83" t="s">
        <v>6605</v>
      </c>
      <c r="L4861" s="84" t="s">
        <v>6667</v>
      </c>
      <c r="M4861" s="84" t="s">
        <v>5992</v>
      </c>
      <c r="N4861" s="83">
        <v>3</v>
      </c>
      <c r="O4861" s="83">
        <v>6</v>
      </c>
      <c r="P4861" s="83">
        <v>15</v>
      </c>
      <c r="Q4861" s="257">
        <v>270</v>
      </c>
      <c r="R4861" s="256" t="s">
        <v>5538</v>
      </c>
      <c r="S4861" s="84" t="s">
        <v>6003</v>
      </c>
      <c r="T4861" s="83" t="s">
        <v>6627</v>
      </c>
      <c r="U4861" s="155" t="s">
        <v>206</v>
      </c>
      <c r="V4861" s="234" t="s">
        <v>5995</v>
      </c>
      <c r="W4861" s="85" t="s">
        <v>558</v>
      </c>
      <c r="X4861" s="82" t="s">
        <v>5769</v>
      </c>
      <c r="Y4861" s="83">
        <v>0.5</v>
      </c>
      <c r="Z4861" s="83">
        <v>1</v>
      </c>
      <c r="AA4861" s="83">
        <v>7</v>
      </c>
      <c r="AB4861" s="256">
        <v>3.5</v>
      </c>
      <c r="AC4861" s="256" t="s">
        <v>5387</v>
      </c>
      <c r="AD4861" s="81" t="s">
        <v>5996</v>
      </c>
      <c r="AE4861" s="81" t="s">
        <v>6628</v>
      </c>
      <c r="AF4861" s="81" t="s">
        <v>5998</v>
      </c>
      <c r="AG4861" s="83" t="s">
        <v>5999</v>
      </c>
    </row>
    <row r="4862" spans="1:33" ht="192.5" x14ac:dyDescent="0.45">
      <c r="A4862" s="152">
        <v>4855</v>
      </c>
      <c r="B4862" s="160">
        <v>45953</v>
      </c>
      <c r="C4862" s="81" t="s">
        <v>66</v>
      </c>
      <c r="D4862" s="81" t="s">
        <v>6757</v>
      </c>
      <c r="E4862" s="154" t="s">
        <v>6604</v>
      </c>
      <c r="F4862" s="154" t="s">
        <v>6604</v>
      </c>
      <c r="G4862" s="83" t="s">
        <v>6606</v>
      </c>
      <c r="H4862" s="83" t="s">
        <v>6607</v>
      </c>
      <c r="I4862" s="83" t="s">
        <v>6608</v>
      </c>
      <c r="J4862" s="83" t="s">
        <v>6609</v>
      </c>
      <c r="K4862" s="83" t="s">
        <v>6605</v>
      </c>
      <c r="L4862" s="84" t="s">
        <v>6668</v>
      </c>
      <c r="M4862" s="84" t="s">
        <v>5992</v>
      </c>
      <c r="N4862" s="83">
        <v>3</v>
      </c>
      <c r="O4862" s="83">
        <v>6</v>
      </c>
      <c r="P4862" s="83">
        <v>40</v>
      </c>
      <c r="Q4862" s="257">
        <v>720</v>
      </c>
      <c r="R4862" s="256" t="s">
        <v>5538</v>
      </c>
      <c r="S4862" s="84" t="s">
        <v>6610</v>
      </c>
      <c r="T4862" s="83" t="s">
        <v>6627</v>
      </c>
      <c r="U4862" s="155" t="s">
        <v>206</v>
      </c>
      <c r="V4862" s="234" t="s">
        <v>5995</v>
      </c>
      <c r="W4862" s="85" t="s">
        <v>558</v>
      </c>
      <c r="X4862" s="82" t="s">
        <v>5769</v>
      </c>
      <c r="Y4862" s="83">
        <v>0.5</v>
      </c>
      <c r="Z4862" s="83">
        <v>1</v>
      </c>
      <c r="AA4862" s="83">
        <v>7</v>
      </c>
      <c r="AB4862" s="256">
        <v>3.5</v>
      </c>
      <c r="AC4862" s="256" t="s">
        <v>5387</v>
      </c>
      <c r="AD4862" s="81" t="s">
        <v>5996</v>
      </c>
      <c r="AE4862" s="81" t="s">
        <v>6628</v>
      </c>
      <c r="AF4862" s="81" t="s">
        <v>5998</v>
      </c>
      <c r="AG4862" s="83" t="s">
        <v>6066</v>
      </c>
    </row>
    <row r="4863" spans="1:33" ht="192.5" x14ac:dyDescent="0.45">
      <c r="A4863" s="152">
        <v>4856</v>
      </c>
      <c r="B4863" s="160">
        <v>45953</v>
      </c>
      <c r="C4863" s="83" t="s">
        <v>72</v>
      </c>
      <c r="D4863" s="81" t="s">
        <v>155</v>
      </c>
      <c r="E4863" s="154" t="s">
        <v>6604</v>
      </c>
      <c r="F4863" s="154" t="s">
        <v>6604</v>
      </c>
      <c r="G4863" s="83" t="s">
        <v>6606</v>
      </c>
      <c r="H4863" s="83" t="s">
        <v>6611</v>
      </c>
      <c r="I4863" s="83" t="s">
        <v>6612</v>
      </c>
      <c r="J4863" s="83" t="s">
        <v>6613</v>
      </c>
      <c r="K4863" s="83" t="s">
        <v>6605</v>
      </c>
      <c r="L4863" s="84" t="s">
        <v>6668</v>
      </c>
      <c r="M4863" s="84" t="s">
        <v>5992</v>
      </c>
      <c r="N4863" s="83">
        <v>3</v>
      </c>
      <c r="O4863" s="83">
        <v>6</v>
      </c>
      <c r="P4863" s="83">
        <v>40</v>
      </c>
      <c r="Q4863" s="257">
        <v>720</v>
      </c>
      <c r="R4863" s="256" t="s">
        <v>5538</v>
      </c>
      <c r="S4863" s="84" t="s">
        <v>6614</v>
      </c>
      <c r="T4863" s="83" t="s">
        <v>6627</v>
      </c>
      <c r="U4863" s="155" t="s">
        <v>206</v>
      </c>
      <c r="V4863" s="234" t="s">
        <v>5995</v>
      </c>
      <c r="W4863" s="85" t="s">
        <v>558</v>
      </c>
      <c r="X4863" s="82" t="s">
        <v>5769</v>
      </c>
      <c r="Y4863" s="83">
        <v>0.5</v>
      </c>
      <c r="Z4863" s="83">
        <v>1</v>
      </c>
      <c r="AA4863" s="83">
        <v>7</v>
      </c>
      <c r="AB4863" s="256">
        <v>3.5</v>
      </c>
      <c r="AC4863" s="256" t="s">
        <v>5387</v>
      </c>
      <c r="AD4863" s="81" t="s">
        <v>5996</v>
      </c>
      <c r="AE4863" s="81" t="s">
        <v>6628</v>
      </c>
      <c r="AF4863" s="81" t="s">
        <v>5998</v>
      </c>
      <c r="AG4863" s="83" t="s">
        <v>6066</v>
      </c>
    </row>
    <row r="4864" spans="1:33" ht="192.5" x14ac:dyDescent="0.45">
      <c r="A4864" s="152">
        <v>4857</v>
      </c>
      <c r="B4864" s="160">
        <v>45953</v>
      </c>
      <c r="C4864" s="83" t="s">
        <v>66</v>
      </c>
      <c r="D4864" s="81" t="s">
        <v>6757</v>
      </c>
      <c r="E4864" s="154" t="s">
        <v>6604</v>
      </c>
      <c r="F4864" s="154" t="s">
        <v>6604</v>
      </c>
      <c r="G4864" s="83" t="s">
        <v>6760</v>
      </c>
      <c r="H4864" s="83" t="s">
        <v>6001</v>
      </c>
      <c r="I4864" s="83" t="s">
        <v>6002</v>
      </c>
      <c r="J4864" s="83" t="s">
        <v>5990</v>
      </c>
      <c r="K4864" s="83" t="s">
        <v>6605</v>
      </c>
      <c r="L4864" s="84" t="s">
        <v>6669</v>
      </c>
      <c r="M4864" s="84" t="s">
        <v>5992</v>
      </c>
      <c r="N4864" s="83">
        <v>3</v>
      </c>
      <c r="O4864" s="83">
        <v>6</v>
      </c>
      <c r="P4864" s="83">
        <v>15</v>
      </c>
      <c r="Q4864" s="257">
        <v>270</v>
      </c>
      <c r="R4864" s="256" t="s">
        <v>5538</v>
      </c>
      <c r="S4864" s="84" t="s">
        <v>6003</v>
      </c>
      <c r="T4864" s="83" t="s">
        <v>6627</v>
      </c>
      <c r="U4864" s="155" t="s">
        <v>206</v>
      </c>
      <c r="V4864" s="234" t="s">
        <v>5995</v>
      </c>
      <c r="W4864" s="85" t="s">
        <v>558</v>
      </c>
      <c r="X4864" s="82" t="s">
        <v>5769</v>
      </c>
      <c r="Y4864" s="83">
        <v>0.5</v>
      </c>
      <c r="Z4864" s="83">
        <v>1</v>
      </c>
      <c r="AA4864" s="83">
        <v>7</v>
      </c>
      <c r="AB4864" s="256">
        <v>3.5</v>
      </c>
      <c r="AC4864" s="256" t="s">
        <v>5387</v>
      </c>
      <c r="AD4864" s="81" t="s">
        <v>5996</v>
      </c>
      <c r="AE4864" s="81" t="s">
        <v>6628</v>
      </c>
      <c r="AF4864" s="81" t="s">
        <v>5998</v>
      </c>
      <c r="AG4864" s="83" t="s">
        <v>5999</v>
      </c>
    </row>
    <row r="4865" spans="1:33" ht="192.5" x14ac:dyDescent="0.45">
      <c r="A4865" s="152">
        <v>4858</v>
      </c>
      <c r="B4865" s="160">
        <v>45953</v>
      </c>
      <c r="C4865" s="83" t="s">
        <v>66</v>
      </c>
      <c r="D4865" s="81" t="s">
        <v>6757</v>
      </c>
      <c r="E4865" s="154" t="s">
        <v>6604</v>
      </c>
      <c r="F4865" s="154" t="s">
        <v>6604</v>
      </c>
      <c r="G4865" s="83" t="s">
        <v>6760</v>
      </c>
      <c r="H4865" s="83" t="s">
        <v>6060</v>
      </c>
      <c r="I4865" s="83" t="s">
        <v>6061</v>
      </c>
      <c r="J4865" s="83" t="s">
        <v>6062</v>
      </c>
      <c r="K4865" s="83" t="s">
        <v>6605</v>
      </c>
      <c r="L4865" s="84" t="s">
        <v>6670</v>
      </c>
      <c r="M4865" s="84" t="s">
        <v>208</v>
      </c>
      <c r="N4865" s="83">
        <v>3</v>
      </c>
      <c r="O4865" s="83">
        <v>6</v>
      </c>
      <c r="P4865" s="83">
        <v>15</v>
      </c>
      <c r="Q4865" s="257">
        <v>270</v>
      </c>
      <c r="R4865" s="256" t="s">
        <v>5538</v>
      </c>
      <c r="S4865" s="84" t="s">
        <v>6063</v>
      </c>
      <c r="T4865" s="83" t="s">
        <v>6627</v>
      </c>
      <c r="U4865" s="155" t="s">
        <v>206</v>
      </c>
      <c r="V4865" s="234" t="s">
        <v>5995</v>
      </c>
      <c r="W4865" s="85" t="s">
        <v>558</v>
      </c>
      <c r="X4865" s="82" t="s">
        <v>5769</v>
      </c>
      <c r="Y4865" s="83">
        <v>0.5</v>
      </c>
      <c r="Z4865" s="83">
        <v>1</v>
      </c>
      <c r="AA4865" s="83">
        <v>7</v>
      </c>
      <c r="AB4865" s="256">
        <v>3.5</v>
      </c>
      <c r="AC4865" s="256" t="s">
        <v>5387</v>
      </c>
      <c r="AD4865" s="81" t="s">
        <v>5996</v>
      </c>
      <c r="AE4865" s="81" t="s">
        <v>6628</v>
      </c>
      <c r="AF4865" s="81" t="s">
        <v>5998</v>
      </c>
      <c r="AG4865" s="83" t="s">
        <v>5999</v>
      </c>
    </row>
    <row r="4866" spans="1:33" ht="192.5" x14ac:dyDescent="0.45">
      <c r="A4866" s="152">
        <v>4859</v>
      </c>
      <c r="B4866" s="160">
        <v>45953</v>
      </c>
      <c r="C4866" s="81" t="s">
        <v>66</v>
      </c>
      <c r="D4866" s="81" t="s">
        <v>6755</v>
      </c>
      <c r="E4866" s="154" t="s">
        <v>6604</v>
      </c>
      <c r="F4866" s="154" t="s">
        <v>6604</v>
      </c>
      <c r="G4866" s="83" t="s">
        <v>6038</v>
      </c>
      <c r="H4866" s="83" t="s">
        <v>6069</v>
      </c>
      <c r="I4866" s="83" t="s">
        <v>5630</v>
      </c>
      <c r="J4866" s="83" t="s">
        <v>6039</v>
      </c>
      <c r="K4866" s="83" t="s">
        <v>6605</v>
      </c>
      <c r="L4866" s="84" t="s">
        <v>6671</v>
      </c>
      <c r="M4866" s="84" t="s">
        <v>5992</v>
      </c>
      <c r="N4866" s="83">
        <v>3</v>
      </c>
      <c r="O4866" s="83">
        <v>6</v>
      </c>
      <c r="P4866" s="83">
        <v>40</v>
      </c>
      <c r="Q4866" s="257">
        <v>720</v>
      </c>
      <c r="R4866" s="256" t="s">
        <v>5538</v>
      </c>
      <c r="S4866" s="84" t="s">
        <v>6070</v>
      </c>
      <c r="T4866" s="83" t="s">
        <v>6627</v>
      </c>
      <c r="U4866" s="155" t="s">
        <v>206</v>
      </c>
      <c r="V4866" s="234" t="s">
        <v>5995</v>
      </c>
      <c r="W4866" s="85" t="s">
        <v>558</v>
      </c>
      <c r="X4866" s="82" t="s">
        <v>5769</v>
      </c>
      <c r="Y4866" s="83">
        <v>0.5</v>
      </c>
      <c r="Z4866" s="83">
        <v>1</v>
      </c>
      <c r="AA4866" s="83">
        <v>7</v>
      </c>
      <c r="AB4866" s="256">
        <v>3.5</v>
      </c>
      <c r="AC4866" s="256" t="s">
        <v>5387</v>
      </c>
      <c r="AD4866" s="81" t="s">
        <v>5996</v>
      </c>
      <c r="AE4866" s="81" t="s">
        <v>6628</v>
      </c>
      <c r="AF4866" s="81" t="s">
        <v>5998</v>
      </c>
      <c r="AG4866" s="83" t="s">
        <v>6040</v>
      </c>
    </row>
    <row r="4867" spans="1:33" ht="192.5" x14ac:dyDescent="0.45">
      <c r="A4867" s="152">
        <v>4860</v>
      </c>
      <c r="B4867" s="160">
        <v>45953</v>
      </c>
      <c r="C4867" s="83" t="s">
        <v>66</v>
      </c>
      <c r="D4867" s="81" t="s">
        <v>6756</v>
      </c>
      <c r="E4867" s="154" t="s">
        <v>6604</v>
      </c>
      <c r="F4867" s="154" t="s">
        <v>6604</v>
      </c>
      <c r="G4867" s="83" t="s">
        <v>6038</v>
      </c>
      <c r="H4867" s="83" t="s">
        <v>6054</v>
      </c>
      <c r="I4867" s="83" t="s">
        <v>6055</v>
      </c>
      <c r="J4867" s="83" t="s">
        <v>6056</v>
      </c>
      <c r="K4867" s="83" t="s">
        <v>6605</v>
      </c>
      <c r="L4867" s="84" t="s">
        <v>6672</v>
      </c>
      <c r="M4867" s="84" t="s">
        <v>5992</v>
      </c>
      <c r="N4867" s="83">
        <v>3</v>
      </c>
      <c r="O4867" s="83">
        <v>6</v>
      </c>
      <c r="P4867" s="83">
        <v>40</v>
      </c>
      <c r="Q4867" s="257">
        <v>720</v>
      </c>
      <c r="R4867" s="256" t="s">
        <v>5538</v>
      </c>
      <c r="S4867" s="84" t="s">
        <v>6057</v>
      </c>
      <c r="T4867" s="83" t="s">
        <v>6627</v>
      </c>
      <c r="U4867" s="155" t="s">
        <v>206</v>
      </c>
      <c r="V4867" s="234" t="s">
        <v>5995</v>
      </c>
      <c r="W4867" s="85" t="s">
        <v>558</v>
      </c>
      <c r="X4867" s="82" t="s">
        <v>5769</v>
      </c>
      <c r="Y4867" s="83">
        <v>0.5</v>
      </c>
      <c r="Z4867" s="83">
        <v>1</v>
      </c>
      <c r="AA4867" s="83">
        <v>7</v>
      </c>
      <c r="AB4867" s="256">
        <v>3.5</v>
      </c>
      <c r="AC4867" s="256" t="s">
        <v>5387</v>
      </c>
      <c r="AD4867" s="81" t="s">
        <v>5996</v>
      </c>
      <c r="AE4867" s="81" t="s">
        <v>6628</v>
      </c>
      <c r="AF4867" s="81" t="s">
        <v>5998</v>
      </c>
      <c r="AG4867" s="83" t="s">
        <v>5773</v>
      </c>
    </row>
    <row r="4868" spans="1:33" ht="192.5" x14ac:dyDescent="0.45">
      <c r="A4868" s="152">
        <v>4861</v>
      </c>
      <c r="B4868" s="160">
        <v>45953</v>
      </c>
      <c r="C4868" s="81" t="s">
        <v>66</v>
      </c>
      <c r="D4868" s="81" t="s">
        <v>6757</v>
      </c>
      <c r="E4868" s="154" t="s">
        <v>6604</v>
      </c>
      <c r="F4868" s="154" t="s">
        <v>6604</v>
      </c>
      <c r="G4868" s="83" t="s">
        <v>6606</v>
      </c>
      <c r="H4868" s="83" t="s">
        <v>6607</v>
      </c>
      <c r="I4868" s="83" t="s">
        <v>6608</v>
      </c>
      <c r="J4868" s="83" t="s">
        <v>6609</v>
      </c>
      <c r="K4868" s="83" t="s">
        <v>6605</v>
      </c>
      <c r="L4868" s="84" t="s">
        <v>6673</v>
      </c>
      <c r="M4868" s="84" t="s">
        <v>5992</v>
      </c>
      <c r="N4868" s="83">
        <v>3</v>
      </c>
      <c r="O4868" s="83">
        <v>3</v>
      </c>
      <c r="P4868" s="83">
        <v>15</v>
      </c>
      <c r="Q4868" s="257">
        <v>135</v>
      </c>
      <c r="R4868" s="256" t="s">
        <v>5526</v>
      </c>
      <c r="S4868" s="84" t="s">
        <v>6610</v>
      </c>
      <c r="T4868" s="83" t="s">
        <v>6627</v>
      </c>
      <c r="U4868" s="155" t="s">
        <v>206</v>
      </c>
      <c r="V4868" s="234" t="s">
        <v>5995</v>
      </c>
      <c r="W4868" s="85" t="s">
        <v>558</v>
      </c>
      <c r="X4868" s="82" t="s">
        <v>5769</v>
      </c>
      <c r="Y4868" s="83">
        <v>0.5</v>
      </c>
      <c r="Z4868" s="83">
        <v>1</v>
      </c>
      <c r="AA4868" s="83">
        <v>7</v>
      </c>
      <c r="AB4868" s="256">
        <v>3.5</v>
      </c>
      <c r="AC4868" s="256" t="s">
        <v>5387</v>
      </c>
      <c r="AD4868" s="81" t="s">
        <v>5996</v>
      </c>
      <c r="AE4868" s="81" t="s">
        <v>6628</v>
      </c>
      <c r="AF4868" s="81" t="s">
        <v>5998</v>
      </c>
      <c r="AG4868" s="83" t="s">
        <v>6066</v>
      </c>
    </row>
    <row r="4869" spans="1:33" ht="192.5" x14ac:dyDescent="0.45">
      <c r="A4869" s="152">
        <v>4862</v>
      </c>
      <c r="B4869" s="160">
        <v>45953</v>
      </c>
      <c r="C4869" s="83" t="s">
        <v>72</v>
      </c>
      <c r="D4869" s="81" t="s">
        <v>155</v>
      </c>
      <c r="E4869" s="154" t="s">
        <v>6604</v>
      </c>
      <c r="F4869" s="154" t="s">
        <v>6604</v>
      </c>
      <c r="G4869" s="83" t="s">
        <v>6606</v>
      </c>
      <c r="H4869" s="83" t="s">
        <v>6611</v>
      </c>
      <c r="I4869" s="83" t="s">
        <v>6612</v>
      </c>
      <c r="J4869" s="83" t="s">
        <v>6613</v>
      </c>
      <c r="K4869" s="83" t="s">
        <v>6605</v>
      </c>
      <c r="L4869" s="84" t="s">
        <v>6673</v>
      </c>
      <c r="M4869" s="84" t="s">
        <v>5992</v>
      </c>
      <c r="N4869" s="83">
        <v>3</v>
      </c>
      <c r="O4869" s="83">
        <v>3</v>
      </c>
      <c r="P4869" s="83">
        <v>15</v>
      </c>
      <c r="Q4869" s="257">
        <v>135</v>
      </c>
      <c r="R4869" s="256" t="s">
        <v>5526</v>
      </c>
      <c r="S4869" s="84" t="s">
        <v>6614</v>
      </c>
      <c r="T4869" s="83" t="s">
        <v>6627</v>
      </c>
      <c r="U4869" s="155" t="s">
        <v>206</v>
      </c>
      <c r="V4869" s="234" t="s">
        <v>5995</v>
      </c>
      <c r="W4869" s="85" t="s">
        <v>558</v>
      </c>
      <c r="X4869" s="82" t="s">
        <v>5769</v>
      </c>
      <c r="Y4869" s="83">
        <v>0.5</v>
      </c>
      <c r="Z4869" s="83">
        <v>1</v>
      </c>
      <c r="AA4869" s="83">
        <v>7</v>
      </c>
      <c r="AB4869" s="256">
        <v>3.5</v>
      </c>
      <c r="AC4869" s="256" t="s">
        <v>5387</v>
      </c>
      <c r="AD4869" s="81" t="s">
        <v>5996</v>
      </c>
      <c r="AE4869" s="81" t="s">
        <v>6628</v>
      </c>
      <c r="AF4869" s="81" t="s">
        <v>5998</v>
      </c>
      <c r="AG4869" s="83" t="s">
        <v>6066</v>
      </c>
    </row>
    <row r="4870" spans="1:33" ht="192.5" x14ac:dyDescent="0.45">
      <c r="A4870" s="152">
        <v>4863</v>
      </c>
      <c r="B4870" s="160">
        <v>45953</v>
      </c>
      <c r="C4870" s="81" t="s">
        <v>66</v>
      </c>
      <c r="D4870" s="81" t="s">
        <v>6757</v>
      </c>
      <c r="E4870" s="154" t="s">
        <v>6604</v>
      </c>
      <c r="F4870" s="154" t="s">
        <v>6604</v>
      </c>
      <c r="G4870" s="83" t="s">
        <v>6606</v>
      </c>
      <c r="H4870" s="83" t="s">
        <v>6607</v>
      </c>
      <c r="I4870" s="83" t="s">
        <v>6608</v>
      </c>
      <c r="J4870" s="83" t="s">
        <v>6609</v>
      </c>
      <c r="K4870" s="83" t="s">
        <v>6605</v>
      </c>
      <c r="L4870" s="84" t="s">
        <v>6674</v>
      </c>
      <c r="M4870" s="84" t="s">
        <v>5992</v>
      </c>
      <c r="N4870" s="83">
        <v>3</v>
      </c>
      <c r="O4870" s="83">
        <v>3</v>
      </c>
      <c r="P4870" s="83">
        <v>15</v>
      </c>
      <c r="Q4870" s="257">
        <v>135</v>
      </c>
      <c r="R4870" s="256" t="s">
        <v>5526</v>
      </c>
      <c r="S4870" s="84" t="s">
        <v>6610</v>
      </c>
      <c r="T4870" s="83" t="s">
        <v>6627</v>
      </c>
      <c r="U4870" s="155" t="s">
        <v>206</v>
      </c>
      <c r="V4870" s="234" t="s">
        <v>5995</v>
      </c>
      <c r="W4870" s="85" t="s">
        <v>558</v>
      </c>
      <c r="X4870" s="82" t="s">
        <v>5769</v>
      </c>
      <c r="Y4870" s="83">
        <v>0.5</v>
      </c>
      <c r="Z4870" s="83">
        <v>1</v>
      </c>
      <c r="AA4870" s="83">
        <v>7</v>
      </c>
      <c r="AB4870" s="256">
        <v>3.5</v>
      </c>
      <c r="AC4870" s="256" t="s">
        <v>5387</v>
      </c>
      <c r="AD4870" s="81" t="s">
        <v>5996</v>
      </c>
      <c r="AE4870" s="81" t="s">
        <v>6628</v>
      </c>
      <c r="AF4870" s="81" t="s">
        <v>5998</v>
      </c>
      <c r="AG4870" s="83" t="s">
        <v>6066</v>
      </c>
    </row>
    <row r="4871" spans="1:33" ht="192.5" x14ac:dyDescent="0.45">
      <c r="A4871" s="152">
        <v>4864</v>
      </c>
      <c r="B4871" s="160">
        <v>45953</v>
      </c>
      <c r="C4871" s="83" t="s">
        <v>72</v>
      </c>
      <c r="D4871" s="81" t="s">
        <v>155</v>
      </c>
      <c r="E4871" s="154" t="s">
        <v>6604</v>
      </c>
      <c r="F4871" s="154" t="s">
        <v>6604</v>
      </c>
      <c r="G4871" s="83" t="s">
        <v>6606</v>
      </c>
      <c r="H4871" s="83" t="s">
        <v>6611</v>
      </c>
      <c r="I4871" s="83" t="s">
        <v>6612</v>
      </c>
      <c r="J4871" s="83" t="s">
        <v>6613</v>
      </c>
      <c r="K4871" s="83" t="s">
        <v>6605</v>
      </c>
      <c r="L4871" s="84" t="s">
        <v>6674</v>
      </c>
      <c r="M4871" s="84" t="s">
        <v>5992</v>
      </c>
      <c r="N4871" s="83">
        <v>3</v>
      </c>
      <c r="O4871" s="83">
        <v>3</v>
      </c>
      <c r="P4871" s="83">
        <v>15</v>
      </c>
      <c r="Q4871" s="257">
        <v>135</v>
      </c>
      <c r="R4871" s="256" t="s">
        <v>5526</v>
      </c>
      <c r="S4871" s="84" t="s">
        <v>6614</v>
      </c>
      <c r="T4871" s="83" t="s">
        <v>6627</v>
      </c>
      <c r="U4871" s="155" t="s">
        <v>206</v>
      </c>
      <c r="V4871" s="234" t="s">
        <v>5995</v>
      </c>
      <c r="W4871" s="85" t="s">
        <v>558</v>
      </c>
      <c r="X4871" s="82" t="s">
        <v>5769</v>
      </c>
      <c r="Y4871" s="83">
        <v>0.5</v>
      </c>
      <c r="Z4871" s="83">
        <v>1</v>
      </c>
      <c r="AA4871" s="83">
        <v>7</v>
      </c>
      <c r="AB4871" s="256">
        <v>3.5</v>
      </c>
      <c r="AC4871" s="256" t="s">
        <v>5387</v>
      </c>
      <c r="AD4871" s="81" t="s">
        <v>5996</v>
      </c>
      <c r="AE4871" s="81" t="s">
        <v>6628</v>
      </c>
      <c r="AF4871" s="81" t="s">
        <v>5998</v>
      </c>
      <c r="AG4871" s="83" t="s">
        <v>6066</v>
      </c>
    </row>
    <row r="4872" spans="1:33" ht="192.5" x14ac:dyDescent="0.45">
      <c r="A4872" s="152">
        <v>4865</v>
      </c>
      <c r="B4872" s="160">
        <v>45986</v>
      </c>
      <c r="C4872" s="83" t="s">
        <v>66</v>
      </c>
      <c r="D4872" s="81" t="s">
        <v>6757</v>
      </c>
      <c r="E4872" s="154" t="s">
        <v>6604</v>
      </c>
      <c r="F4872" s="154" t="s">
        <v>6604</v>
      </c>
      <c r="G4872" s="83" t="s">
        <v>6031</v>
      </c>
      <c r="H4872" s="83" t="s">
        <v>5988</v>
      </c>
      <c r="I4872" s="83" t="s">
        <v>5989</v>
      </c>
      <c r="J4872" s="83" t="s">
        <v>6018</v>
      </c>
      <c r="K4872" s="83" t="s">
        <v>6605</v>
      </c>
      <c r="L4872" s="84" t="s">
        <v>6675</v>
      </c>
      <c r="M4872" s="84" t="s">
        <v>5992</v>
      </c>
      <c r="N4872" s="83">
        <v>3</v>
      </c>
      <c r="O4872" s="83">
        <v>3</v>
      </c>
      <c r="P4872" s="83">
        <v>15</v>
      </c>
      <c r="Q4872" s="257">
        <v>135</v>
      </c>
      <c r="R4872" s="256" t="s">
        <v>5526</v>
      </c>
      <c r="S4872" s="84" t="s">
        <v>6024</v>
      </c>
      <c r="T4872" s="83" t="s">
        <v>6627</v>
      </c>
      <c r="U4872" s="155" t="s">
        <v>206</v>
      </c>
      <c r="V4872" s="234" t="s">
        <v>5995</v>
      </c>
      <c r="W4872" s="85" t="s">
        <v>558</v>
      </c>
      <c r="X4872" s="82" t="s">
        <v>5769</v>
      </c>
      <c r="Y4872" s="83">
        <v>0.5</v>
      </c>
      <c r="Z4872" s="83">
        <v>1</v>
      </c>
      <c r="AA4872" s="83">
        <v>7</v>
      </c>
      <c r="AB4872" s="256">
        <v>3.5</v>
      </c>
      <c r="AC4872" s="256" t="s">
        <v>5387</v>
      </c>
      <c r="AD4872" s="81" t="s">
        <v>5996</v>
      </c>
      <c r="AE4872" s="81" t="s">
        <v>6628</v>
      </c>
      <c r="AF4872" s="81" t="s">
        <v>5998</v>
      </c>
      <c r="AG4872" s="83" t="s">
        <v>6019</v>
      </c>
    </row>
    <row r="4873" spans="1:33" ht="192.5" x14ac:dyDescent="0.45">
      <c r="A4873" s="152">
        <v>4866</v>
      </c>
      <c r="B4873" s="160">
        <v>45986</v>
      </c>
      <c r="C4873" s="81" t="s">
        <v>72</v>
      </c>
      <c r="D4873" s="81" t="s">
        <v>158</v>
      </c>
      <c r="E4873" s="154" t="s">
        <v>6604</v>
      </c>
      <c r="F4873" s="154" t="s">
        <v>6604</v>
      </c>
      <c r="G4873" s="83" t="s">
        <v>6031</v>
      </c>
      <c r="H4873" s="83" t="s">
        <v>6026</v>
      </c>
      <c r="I4873" s="83" t="s">
        <v>6027</v>
      </c>
      <c r="J4873" s="83" t="s">
        <v>6028</v>
      </c>
      <c r="K4873" s="83" t="s">
        <v>6605</v>
      </c>
      <c r="L4873" s="84" t="s">
        <v>6675</v>
      </c>
      <c r="M4873" s="84" t="s">
        <v>5992</v>
      </c>
      <c r="N4873" s="83">
        <v>3</v>
      </c>
      <c r="O4873" s="83">
        <v>3</v>
      </c>
      <c r="P4873" s="83">
        <v>15</v>
      </c>
      <c r="Q4873" s="257">
        <v>135</v>
      </c>
      <c r="R4873" s="256" t="s">
        <v>5526</v>
      </c>
      <c r="S4873" s="84" t="s">
        <v>6029</v>
      </c>
      <c r="T4873" s="83" t="s">
        <v>6627</v>
      </c>
      <c r="U4873" s="155" t="s">
        <v>206</v>
      </c>
      <c r="V4873" s="234" t="s">
        <v>5995</v>
      </c>
      <c r="W4873" s="85" t="s">
        <v>558</v>
      </c>
      <c r="X4873" s="82" t="s">
        <v>5769</v>
      </c>
      <c r="Y4873" s="83">
        <v>0.5</v>
      </c>
      <c r="Z4873" s="83">
        <v>1</v>
      </c>
      <c r="AA4873" s="83">
        <v>7</v>
      </c>
      <c r="AB4873" s="256">
        <v>3.5</v>
      </c>
      <c r="AC4873" s="256" t="s">
        <v>5387</v>
      </c>
      <c r="AD4873" s="81" t="s">
        <v>5996</v>
      </c>
      <c r="AE4873" s="81" t="s">
        <v>6628</v>
      </c>
      <c r="AF4873" s="81" t="s">
        <v>5998</v>
      </c>
      <c r="AG4873" s="83" t="s">
        <v>6025</v>
      </c>
    </row>
    <row r="4874" spans="1:33" ht="192.5" x14ac:dyDescent="0.45">
      <c r="A4874" s="152">
        <v>4867</v>
      </c>
      <c r="B4874" s="160">
        <v>45986</v>
      </c>
      <c r="C4874" s="81" t="s">
        <v>66</v>
      </c>
      <c r="D4874" s="81" t="s">
        <v>6757</v>
      </c>
      <c r="E4874" s="154" t="s">
        <v>6604</v>
      </c>
      <c r="F4874" s="154" t="s">
        <v>6604</v>
      </c>
      <c r="G4874" s="83" t="s">
        <v>6606</v>
      </c>
      <c r="H4874" s="83" t="s">
        <v>6607</v>
      </c>
      <c r="I4874" s="83" t="s">
        <v>6608</v>
      </c>
      <c r="J4874" s="83" t="s">
        <v>6609</v>
      </c>
      <c r="K4874" s="83" t="s">
        <v>6605</v>
      </c>
      <c r="L4874" s="84" t="s">
        <v>6676</v>
      </c>
      <c r="M4874" s="84" t="s">
        <v>5992</v>
      </c>
      <c r="N4874" s="83">
        <v>3</v>
      </c>
      <c r="O4874" s="83">
        <v>3</v>
      </c>
      <c r="P4874" s="83">
        <v>15</v>
      </c>
      <c r="Q4874" s="257">
        <v>135</v>
      </c>
      <c r="R4874" s="256" t="s">
        <v>5526</v>
      </c>
      <c r="S4874" s="84" t="s">
        <v>6610</v>
      </c>
      <c r="T4874" s="83" t="s">
        <v>6627</v>
      </c>
      <c r="U4874" s="155" t="s">
        <v>206</v>
      </c>
      <c r="V4874" s="234" t="s">
        <v>5995</v>
      </c>
      <c r="W4874" s="85" t="s">
        <v>558</v>
      </c>
      <c r="X4874" s="82" t="s">
        <v>5769</v>
      </c>
      <c r="Y4874" s="83">
        <v>0.5</v>
      </c>
      <c r="Z4874" s="83">
        <v>1</v>
      </c>
      <c r="AA4874" s="83">
        <v>7</v>
      </c>
      <c r="AB4874" s="256">
        <v>3.5</v>
      </c>
      <c r="AC4874" s="256" t="s">
        <v>5387</v>
      </c>
      <c r="AD4874" s="81" t="s">
        <v>5996</v>
      </c>
      <c r="AE4874" s="81" t="s">
        <v>6628</v>
      </c>
      <c r="AF4874" s="81" t="s">
        <v>5998</v>
      </c>
      <c r="AG4874" s="83" t="s">
        <v>6066</v>
      </c>
    </row>
    <row r="4875" spans="1:33" ht="192.5" x14ac:dyDescent="0.45">
      <c r="A4875" s="152">
        <v>4868</v>
      </c>
      <c r="B4875" s="160">
        <v>45986</v>
      </c>
      <c r="C4875" s="83" t="s">
        <v>72</v>
      </c>
      <c r="D4875" s="81" t="s">
        <v>155</v>
      </c>
      <c r="E4875" s="154" t="s">
        <v>6604</v>
      </c>
      <c r="F4875" s="154" t="s">
        <v>6604</v>
      </c>
      <c r="G4875" s="83" t="s">
        <v>6606</v>
      </c>
      <c r="H4875" s="83" t="s">
        <v>6611</v>
      </c>
      <c r="I4875" s="83" t="s">
        <v>6612</v>
      </c>
      <c r="J4875" s="83" t="s">
        <v>6613</v>
      </c>
      <c r="K4875" s="83" t="s">
        <v>6605</v>
      </c>
      <c r="L4875" s="84" t="s">
        <v>6677</v>
      </c>
      <c r="M4875" s="84" t="s">
        <v>5992</v>
      </c>
      <c r="N4875" s="83">
        <v>3</v>
      </c>
      <c r="O4875" s="83">
        <v>3</v>
      </c>
      <c r="P4875" s="83">
        <v>15</v>
      </c>
      <c r="Q4875" s="257">
        <v>135</v>
      </c>
      <c r="R4875" s="256" t="s">
        <v>5526</v>
      </c>
      <c r="S4875" s="84" t="s">
        <v>6614</v>
      </c>
      <c r="T4875" s="83" t="s">
        <v>6627</v>
      </c>
      <c r="U4875" s="155" t="s">
        <v>206</v>
      </c>
      <c r="V4875" s="234" t="s">
        <v>5995</v>
      </c>
      <c r="W4875" s="85" t="s">
        <v>558</v>
      </c>
      <c r="X4875" s="82" t="s">
        <v>5769</v>
      </c>
      <c r="Y4875" s="83">
        <v>0.5</v>
      </c>
      <c r="Z4875" s="83">
        <v>1</v>
      </c>
      <c r="AA4875" s="83">
        <v>7</v>
      </c>
      <c r="AB4875" s="256">
        <v>3.5</v>
      </c>
      <c r="AC4875" s="256" t="s">
        <v>5387</v>
      </c>
      <c r="AD4875" s="81" t="s">
        <v>5996</v>
      </c>
      <c r="AE4875" s="81" t="s">
        <v>6628</v>
      </c>
      <c r="AF4875" s="81" t="s">
        <v>5998</v>
      </c>
      <c r="AG4875" s="83" t="s">
        <v>6066</v>
      </c>
    </row>
    <row r="4876" spans="1:33" ht="192.5" x14ac:dyDescent="0.45">
      <c r="A4876" s="152">
        <v>4869</v>
      </c>
      <c r="B4876" s="160">
        <v>45986</v>
      </c>
      <c r="C4876" s="83" t="s">
        <v>66</v>
      </c>
      <c r="D4876" s="81" t="s">
        <v>6752</v>
      </c>
      <c r="E4876" s="154" t="s">
        <v>6604</v>
      </c>
      <c r="F4876" s="154" t="s">
        <v>6604</v>
      </c>
      <c r="G4876" s="83" t="s">
        <v>6064</v>
      </c>
      <c r="H4876" s="83" t="s">
        <v>6615</v>
      </c>
      <c r="I4876" s="83" t="s">
        <v>6616</v>
      </c>
      <c r="J4876" s="83" t="s">
        <v>6065</v>
      </c>
      <c r="K4876" s="83" t="s">
        <v>6605</v>
      </c>
      <c r="L4876" s="84" t="s">
        <v>6678</v>
      </c>
      <c r="M4876" s="84" t="s">
        <v>5992</v>
      </c>
      <c r="N4876" s="83">
        <v>3</v>
      </c>
      <c r="O4876" s="83">
        <v>3</v>
      </c>
      <c r="P4876" s="83">
        <v>15</v>
      </c>
      <c r="Q4876" s="257">
        <v>135</v>
      </c>
      <c r="R4876" s="256" t="s">
        <v>5526</v>
      </c>
      <c r="S4876" s="84" t="s">
        <v>6617</v>
      </c>
      <c r="T4876" s="83" t="s">
        <v>6627</v>
      </c>
      <c r="U4876" s="155" t="s">
        <v>206</v>
      </c>
      <c r="V4876" s="234" t="s">
        <v>5995</v>
      </c>
      <c r="W4876" s="85" t="s">
        <v>558</v>
      </c>
      <c r="X4876" s="82" t="s">
        <v>5769</v>
      </c>
      <c r="Y4876" s="83">
        <v>0.5</v>
      </c>
      <c r="Z4876" s="83">
        <v>1</v>
      </c>
      <c r="AA4876" s="83">
        <v>7</v>
      </c>
      <c r="AB4876" s="256">
        <v>3.5</v>
      </c>
      <c r="AC4876" s="256" t="s">
        <v>5387</v>
      </c>
      <c r="AD4876" s="81" t="s">
        <v>5996</v>
      </c>
      <c r="AE4876" s="81" t="s">
        <v>6628</v>
      </c>
      <c r="AF4876" s="81" t="s">
        <v>5998</v>
      </c>
      <c r="AG4876" s="83" t="s">
        <v>6066</v>
      </c>
    </row>
    <row r="4877" spans="1:33" ht="192.5" x14ac:dyDescent="0.45">
      <c r="A4877" s="152">
        <v>4870</v>
      </c>
      <c r="B4877" s="160">
        <v>45986</v>
      </c>
      <c r="C4877" s="83" t="s">
        <v>66</v>
      </c>
      <c r="D4877" s="81" t="s">
        <v>6757</v>
      </c>
      <c r="E4877" s="154" t="s">
        <v>6604</v>
      </c>
      <c r="F4877" s="154" t="s">
        <v>6604</v>
      </c>
      <c r="G4877" s="83" t="s">
        <v>6031</v>
      </c>
      <c r="H4877" s="83" t="s">
        <v>5988</v>
      </c>
      <c r="I4877" s="83" t="s">
        <v>5989</v>
      </c>
      <c r="J4877" s="83" t="s">
        <v>6018</v>
      </c>
      <c r="K4877" s="83" t="s">
        <v>6605</v>
      </c>
      <c r="L4877" s="84" t="s">
        <v>6679</v>
      </c>
      <c r="M4877" s="84" t="s">
        <v>5992</v>
      </c>
      <c r="N4877" s="83">
        <v>3</v>
      </c>
      <c r="O4877" s="83">
        <v>3</v>
      </c>
      <c r="P4877" s="83">
        <v>15</v>
      </c>
      <c r="Q4877" s="257">
        <v>135</v>
      </c>
      <c r="R4877" s="256" t="s">
        <v>5526</v>
      </c>
      <c r="S4877" s="84" t="s">
        <v>5993</v>
      </c>
      <c r="T4877" s="83" t="s">
        <v>6627</v>
      </c>
      <c r="U4877" s="155" t="s">
        <v>206</v>
      </c>
      <c r="V4877" s="234" t="s">
        <v>5995</v>
      </c>
      <c r="W4877" s="85" t="s">
        <v>558</v>
      </c>
      <c r="X4877" s="82" t="s">
        <v>5769</v>
      </c>
      <c r="Y4877" s="83">
        <v>0.5</v>
      </c>
      <c r="Z4877" s="83">
        <v>1</v>
      </c>
      <c r="AA4877" s="83">
        <v>7</v>
      </c>
      <c r="AB4877" s="256">
        <v>3.5</v>
      </c>
      <c r="AC4877" s="256" t="s">
        <v>5387</v>
      </c>
      <c r="AD4877" s="81" t="s">
        <v>5996</v>
      </c>
      <c r="AE4877" s="81" t="s">
        <v>6628</v>
      </c>
      <c r="AF4877" s="81" t="s">
        <v>5998</v>
      </c>
      <c r="AG4877" s="83" t="s">
        <v>6019</v>
      </c>
    </row>
    <row r="4878" spans="1:33" ht="192.5" x14ac:dyDescent="0.45">
      <c r="A4878" s="152">
        <v>4871</v>
      </c>
      <c r="B4878" s="160">
        <v>45986</v>
      </c>
      <c r="C4878" s="83" t="s">
        <v>66</v>
      </c>
      <c r="D4878" s="81" t="s">
        <v>6757</v>
      </c>
      <c r="E4878" s="154" t="s">
        <v>6604</v>
      </c>
      <c r="F4878" s="154" t="s">
        <v>6604</v>
      </c>
      <c r="G4878" s="83" t="s">
        <v>6031</v>
      </c>
      <c r="H4878" s="83" t="s">
        <v>6006</v>
      </c>
      <c r="I4878" s="83" t="s">
        <v>6007</v>
      </c>
      <c r="J4878" s="83" t="s">
        <v>6018</v>
      </c>
      <c r="K4878" s="83" t="s">
        <v>6605</v>
      </c>
      <c r="L4878" s="84" t="s">
        <v>6680</v>
      </c>
      <c r="M4878" s="84" t="s">
        <v>5992</v>
      </c>
      <c r="N4878" s="83">
        <v>3</v>
      </c>
      <c r="O4878" s="83">
        <v>3</v>
      </c>
      <c r="P4878" s="83">
        <v>15</v>
      </c>
      <c r="Q4878" s="257">
        <v>135</v>
      </c>
      <c r="R4878" s="256" t="s">
        <v>5526</v>
      </c>
      <c r="S4878" s="84" t="s">
        <v>6009</v>
      </c>
      <c r="T4878" s="83" t="s">
        <v>6627</v>
      </c>
      <c r="U4878" s="155" t="s">
        <v>206</v>
      </c>
      <c r="V4878" s="234" t="s">
        <v>5995</v>
      </c>
      <c r="W4878" s="85" t="s">
        <v>558</v>
      </c>
      <c r="X4878" s="82" t="s">
        <v>5769</v>
      </c>
      <c r="Y4878" s="83">
        <v>0.5</v>
      </c>
      <c r="Z4878" s="83">
        <v>1</v>
      </c>
      <c r="AA4878" s="83">
        <v>7</v>
      </c>
      <c r="AB4878" s="256">
        <v>3.5</v>
      </c>
      <c r="AC4878" s="256" t="s">
        <v>5387</v>
      </c>
      <c r="AD4878" s="81" t="s">
        <v>5996</v>
      </c>
      <c r="AE4878" s="81" t="s">
        <v>6628</v>
      </c>
      <c r="AF4878" s="81" t="s">
        <v>5998</v>
      </c>
      <c r="AG4878" s="83" t="s">
        <v>6019</v>
      </c>
    </row>
    <row r="4879" spans="1:33" ht="192.5" x14ac:dyDescent="0.45">
      <c r="A4879" s="152">
        <v>4872</v>
      </c>
      <c r="B4879" s="160">
        <v>45986</v>
      </c>
      <c r="C4879" s="83" t="s">
        <v>72</v>
      </c>
      <c r="D4879" s="81" t="s">
        <v>155</v>
      </c>
      <c r="E4879" s="154" t="s">
        <v>6604</v>
      </c>
      <c r="F4879" s="154" t="s">
        <v>6604</v>
      </c>
      <c r="G4879" s="83" t="s">
        <v>6031</v>
      </c>
      <c r="H4879" s="83" t="s">
        <v>6032</v>
      </c>
      <c r="I4879" s="83" t="s">
        <v>6033</v>
      </c>
      <c r="J4879" s="83" t="s">
        <v>6034</v>
      </c>
      <c r="K4879" s="83" t="s">
        <v>6605</v>
      </c>
      <c r="L4879" s="84" t="s">
        <v>6681</v>
      </c>
      <c r="M4879" s="84" t="s">
        <v>5992</v>
      </c>
      <c r="N4879" s="83">
        <v>3</v>
      </c>
      <c r="O4879" s="83">
        <v>6</v>
      </c>
      <c r="P4879" s="83">
        <v>15</v>
      </c>
      <c r="Q4879" s="257">
        <v>270</v>
      </c>
      <c r="R4879" s="256" t="s">
        <v>5538</v>
      </c>
      <c r="S4879" s="84" t="s">
        <v>6035</v>
      </c>
      <c r="T4879" s="83" t="s">
        <v>6627</v>
      </c>
      <c r="U4879" s="155" t="s">
        <v>206</v>
      </c>
      <c r="V4879" s="234" t="s">
        <v>5995</v>
      </c>
      <c r="W4879" s="85" t="s">
        <v>558</v>
      </c>
      <c r="X4879" s="82" t="s">
        <v>5769</v>
      </c>
      <c r="Y4879" s="83">
        <v>0.5</v>
      </c>
      <c r="Z4879" s="83">
        <v>1</v>
      </c>
      <c r="AA4879" s="83">
        <v>7</v>
      </c>
      <c r="AB4879" s="256">
        <v>3.5</v>
      </c>
      <c r="AC4879" s="256" t="s">
        <v>5387</v>
      </c>
      <c r="AD4879" s="81" t="s">
        <v>5996</v>
      </c>
      <c r="AE4879" s="81" t="s">
        <v>6628</v>
      </c>
      <c r="AF4879" s="81" t="s">
        <v>5998</v>
      </c>
      <c r="AG4879" s="83" t="s">
        <v>5999</v>
      </c>
    </row>
    <row r="4880" spans="1:33" ht="192.5" x14ac:dyDescent="0.45">
      <c r="A4880" s="152">
        <v>4873</v>
      </c>
      <c r="B4880" s="160">
        <v>45986</v>
      </c>
      <c r="C4880" s="83" t="s">
        <v>66</v>
      </c>
      <c r="D4880" s="81" t="s">
        <v>6757</v>
      </c>
      <c r="E4880" s="154" t="s">
        <v>6604</v>
      </c>
      <c r="F4880" s="154" t="s">
        <v>6604</v>
      </c>
      <c r="G4880" s="83" t="s">
        <v>6031</v>
      </c>
      <c r="H4880" s="83" t="s">
        <v>5988</v>
      </c>
      <c r="I4880" s="83" t="s">
        <v>5989</v>
      </c>
      <c r="J4880" s="83" t="s">
        <v>6018</v>
      </c>
      <c r="K4880" s="83" t="s">
        <v>6605</v>
      </c>
      <c r="L4880" s="84" t="s">
        <v>6682</v>
      </c>
      <c r="M4880" s="84" t="s">
        <v>5992</v>
      </c>
      <c r="N4880" s="83">
        <v>3</v>
      </c>
      <c r="O4880" s="83">
        <v>6</v>
      </c>
      <c r="P4880" s="83">
        <v>15</v>
      </c>
      <c r="Q4880" s="257">
        <v>270</v>
      </c>
      <c r="R4880" s="256" t="s">
        <v>5538</v>
      </c>
      <c r="S4880" s="84" t="s">
        <v>5993</v>
      </c>
      <c r="T4880" s="83" t="s">
        <v>6627</v>
      </c>
      <c r="U4880" s="155" t="s">
        <v>206</v>
      </c>
      <c r="V4880" s="234" t="s">
        <v>5995</v>
      </c>
      <c r="W4880" s="85" t="s">
        <v>558</v>
      </c>
      <c r="X4880" s="82" t="s">
        <v>5769</v>
      </c>
      <c r="Y4880" s="83">
        <v>0.5</v>
      </c>
      <c r="Z4880" s="83">
        <v>1</v>
      </c>
      <c r="AA4880" s="83">
        <v>7</v>
      </c>
      <c r="AB4880" s="256">
        <v>3.5</v>
      </c>
      <c r="AC4880" s="256" t="s">
        <v>5387</v>
      </c>
      <c r="AD4880" s="81" t="s">
        <v>5996</v>
      </c>
      <c r="AE4880" s="81" t="s">
        <v>6628</v>
      </c>
      <c r="AF4880" s="81" t="s">
        <v>5998</v>
      </c>
      <c r="AG4880" s="83" t="s">
        <v>6019</v>
      </c>
    </row>
    <row r="4881" spans="1:33" ht="192.5" x14ac:dyDescent="0.45">
      <c r="A4881" s="152">
        <v>4874</v>
      </c>
      <c r="B4881" s="160">
        <v>45986</v>
      </c>
      <c r="C4881" s="83" t="s">
        <v>66</v>
      </c>
      <c r="D4881" s="81" t="s">
        <v>6757</v>
      </c>
      <c r="E4881" s="154" t="s">
        <v>6604</v>
      </c>
      <c r="F4881" s="154" t="s">
        <v>6604</v>
      </c>
      <c r="G4881" s="83" t="s">
        <v>6031</v>
      </c>
      <c r="H4881" s="83" t="s">
        <v>6043</v>
      </c>
      <c r="I4881" s="83" t="s">
        <v>6044</v>
      </c>
      <c r="J4881" s="83" t="s">
        <v>6018</v>
      </c>
      <c r="K4881" s="83" t="s">
        <v>6605</v>
      </c>
      <c r="L4881" s="84" t="s">
        <v>6683</v>
      </c>
      <c r="M4881" s="84" t="s">
        <v>5992</v>
      </c>
      <c r="N4881" s="83">
        <v>3</v>
      </c>
      <c r="O4881" s="83">
        <v>3</v>
      </c>
      <c r="P4881" s="83">
        <v>15</v>
      </c>
      <c r="Q4881" s="257">
        <v>135</v>
      </c>
      <c r="R4881" s="256" t="s">
        <v>5526</v>
      </c>
      <c r="S4881" s="84" t="s">
        <v>6045</v>
      </c>
      <c r="T4881" s="83" t="s">
        <v>6627</v>
      </c>
      <c r="U4881" s="155" t="s">
        <v>206</v>
      </c>
      <c r="V4881" s="234" t="s">
        <v>5995</v>
      </c>
      <c r="W4881" s="85" t="s">
        <v>558</v>
      </c>
      <c r="X4881" s="82" t="s">
        <v>5769</v>
      </c>
      <c r="Y4881" s="83">
        <v>0.5</v>
      </c>
      <c r="Z4881" s="83">
        <v>1</v>
      </c>
      <c r="AA4881" s="83">
        <v>7</v>
      </c>
      <c r="AB4881" s="256">
        <v>3.5</v>
      </c>
      <c r="AC4881" s="256" t="s">
        <v>5387</v>
      </c>
      <c r="AD4881" s="81" t="s">
        <v>5996</v>
      </c>
      <c r="AE4881" s="81" t="s">
        <v>6628</v>
      </c>
      <c r="AF4881" s="81" t="s">
        <v>5998</v>
      </c>
      <c r="AG4881" s="83" t="s">
        <v>6019</v>
      </c>
    </row>
    <row r="4882" spans="1:33" ht="192.5" x14ac:dyDescent="0.45">
      <c r="A4882" s="152">
        <v>4875</v>
      </c>
      <c r="B4882" s="160">
        <v>45986</v>
      </c>
      <c r="C4882" s="81" t="s">
        <v>66</v>
      </c>
      <c r="D4882" s="81" t="s">
        <v>6755</v>
      </c>
      <c r="E4882" s="154" t="s">
        <v>6604</v>
      </c>
      <c r="F4882" s="154" t="s">
        <v>6604</v>
      </c>
      <c r="G4882" s="83" t="s">
        <v>6011</v>
      </c>
      <c r="H4882" s="83" t="s">
        <v>6051</v>
      </c>
      <c r="I4882" s="83" t="s">
        <v>6052</v>
      </c>
      <c r="J4882" s="83" t="s">
        <v>6014</v>
      </c>
      <c r="K4882" s="83" t="s">
        <v>6605</v>
      </c>
      <c r="L4882" s="84" t="s">
        <v>6684</v>
      </c>
      <c r="M4882" s="84" t="s">
        <v>5992</v>
      </c>
      <c r="N4882" s="83">
        <v>3</v>
      </c>
      <c r="O4882" s="83">
        <v>3</v>
      </c>
      <c r="P4882" s="83">
        <v>40</v>
      </c>
      <c r="Q4882" s="257">
        <v>360</v>
      </c>
      <c r="R4882" s="256" t="s">
        <v>5538</v>
      </c>
      <c r="S4882" s="84" t="s">
        <v>6053</v>
      </c>
      <c r="T4882" s="83" t="s">
        <v>6627</v>
      </c>
      <c r="U4882" s="155" t="s">
        <v>206</v>
      </c>
      <c r="V4882" s="234" t="s">
        <v>5995</v>
      </c>
      <c r="W4882" s="85" t="s">
        <v>558</v>
      </c>
      <c r="X4882" s="82" t="s">
        <v>5769</v>
      </c>
      <c r="Y4882" s="83">
        <v>0.5</v>
      </c>
      <c r="Z4882" s="83">
        <v>1</v>
      </c>
      <c r="AA4882" s="83">
        <v>7</v>
      </c>
      <c r="AB4882" s="256">
        <v>3.5</v>
      </c>
      <c r="AC4882" s="256" t="s">
        <v>5387</v>
      </c>
      <c r="AD4882" s="81" t="s">
        <v>5996</v>
      </c>
      <c r="AE4882" s="81" t="s">
        <v>6628</v>
      </c>
      <c r="AF4882" s="81" t="s">
        <v>5998</v>
      </c>
      <c r="AG4882" s="83" t="s">
        <v>5773</v>
      </c>
    </row>
    <row r="4883" spans="1:33" ht="192.5" x14ac:dyDescent="0.45">
      <c r="A4883" s="152">
        <v>4876</v>
      </c>
      <c r="B4883" s="160">
        <v>46017</v>
      </c>
      <c r="C4883" s="83" t="s">
        <v>66</v>
      </c>
      <c r="D4883" s="81" t="s">
        <v>6756</v>
      </c>
      <c r="E4883" s="154" t="s">
        <v>6604</v>
      </c>
      <c r="F4883" s="154" t="s">
        <v>6604</v>
      </c>
      <c r="G4883" s="83" t="s">
        <v>6011</v>
      </c>
      <c r="H4883" s="83" t="s">
        <v>6054</v>
      </c>
      <c r="I4883" s="83" t="s">
        <v>6055</v>
      </c>
      <c r="J4883" s="83" t="s">
        <v>6056</v>
      </c>
      <c r="K4883" s="83" t="s">
        <v>6605</v>
      </c>
      <c r="L4883" s="84" t="s">
        <v>6684</v>
      </c>
      <c r="M4883" s="84" t="s">
        <v>5992</v>
      </c>
      <c r="N4883" s="83">
        <v>3</v>
      </c>
      <c r="O4883" s="83">
        <v>3</v>
      </c>
      <c r="P4883" s="83">
        <v>40</v>
      </c>
      <c r="Q4883" s="257">
        <v>360</v>
      </c>
      <c r="R4883" s="256" t="s">
        <v>5538</v>
      </c>
      <c r="S4883" s="84" t="s">
        <v>6057</v>
      </c>
      <c r="T4883" s="83" t="s">
        <v>6627</v>
      </c>
      <c r="U4883" s="155" t="s">
        <v>206</v>
      </c>
      <c r="V4883" s="234" t="s">
        <v>5995</v>
      </c>
      <c r="W4883" s="85" t="s">
        <v>558</v>
      </c>
      <c r="X4883" s="82" t="s">
        <v>5769</v>
      </c>
      <c r="Y4883" s="83">
        <v>0.5</v>
      </c>
      <c r="Z4883" s="83">
        <v>1</v>
      </c>
      <c r="AA4883" s="83">
        <v>7</v>
      </c>
      <c r="AB4883" s="256">
        <v>3.5</v>
      </c>
      <c r="AC4883" s="256" t="s">
        <v>5387</v>
      </c>
      <c r="AD4883" s="81" t="s">
        <v>5996</v>
      </c>
      <c r="AE4883" s="81" t="s">
        <v>6628</v>
      </c>
      <c r="AF4883" s="81" t="s">
        <v>5998</v>
      </c>
      <c r="AG4883" s="83" t="s">
        <v>5773</v>
      </c>
    </row>
    <row r="4884" spans="1:33" ht="192.5" x14ac:dyDescent="0.45">
      <c r="A4884" s="152">
        <v>4877</v>
      </c>
      <c r="B4884" s="160">
        <v>46017</v>
      </c>
      <c r="C4884" s="83" t="s">
        <v>66</v>
      </c>
      <c r="D4884" s="81" t="s">
        <v>6757</v>
      </c>
      <c r="E4884" s="154" t="s">
        <v>6604</v>
      </c>
      <c r="F4884" s="154" t="s">
        <v>6604</v>
      </c>
      <c r="G4884" s="83" t="s">
        <v>6031</v>
      </c>
      <c r="H4884" s="83" t="s">
        <v>6043</v>
      </c>
      <c r="I4884" s="83" t="s">
        <v>6044</v>
      </c>
      <c r="J4884" s="83" t="s">
        <v>6018</v>
      </c>
      <c r="K4884" s="83" t="s">
        <v>6605</v>
      </c>
      <c r="L4884" s="84" t="s">
        <v>6685</v>
      </c>
      <c r="M4884" s="84" t="s">
        <v>5992</v>
      </c>
      <c r="N4884" s="83">
        <v>3</v>
      </c>
      <c r="O4884" s="83">
        <v>3</v>
      </c>
      <c r="P4884" s="83">
        <v>15</v>
      </c>
      <c r="Q4884" s="257">
        <v>135</v>
      </c>
      <c r="R4884" s="256" t="s">
        <v>5526</v>
      </c>
      <c r="S4884" s="84" t="s">
        <v>6045</v>
      </c>
      <c r="T4884" s="83" t="s">
        <v>6627</v>
      </c>
      <c r="U4884" s="155" t="s">
        <v>206</v>
      </c>
      <c r="V4884" s="234" t="s">
        <v>5995</v>
      </c>
      <c r="W4884" s="85" t="s">
        <v>558</v>
      </c>
      <c r="X4884" s="82" t="s">
        <v>5769</v>
      </c>
      <c r="Y4884" s="83">
        <v>0.5</v>
      </c>
      <c r="Z4884" s="83">
        <v>1</v>
      </c>
      <c r="AA4884" s="83">
        <v>7</v>
      </c>
      <c r="AB4884" s="256">
        <v>3.5</v>
      </c>
      <c r="AC4884" s="256" t="s">
        <v>5387</v>
      </c>
      <c r="AD4884" s="81" t="s">
        <v>5996</v>
      </c>
      <c r="AE4884" s="81" t="s">
        <v>6628</v>
      </c>
      <c r="AF4884" s="81" t="s">
        <v>5998</v>
      </c>
      <c r="AG4884" s="83" t="s">
        <v>6019</v>
      </c>
    </row>
    <row r="4885" spans="1:33" ht="192.5" x14ac:dyDescent="0.45">
      <c r="A4885" s="152">
        <v>4878</v>
      </c>
      <c r="B4885" s="160">
        <v>46017</v>
      </c>
      <c r="C4885" s="83" t="s">
        <v>66</v>
      </c>
      <c r="D4885" s="81" t="s">
        <v>6757</v>
      </c>
      <c r="E4885" s="154" t="s">
        <v>6604</v>
      </c>
      <c r="F4885" s="154" t="s">
        <v>6604</v>
      </c>
      <c r="G4885" s="83" t="s">
        <v>6017</v>
      </c>
      <c r="H4885" s="83" t="s">
        <v>6012</v>
      </c>
      <c r="I4885" s="83" t="s">
        <v>6013</v>
      </c>
      <c r="J4885" s="83" t="s">
        <v>6018</v>
      </c>
      <c r="K4885" s="83" t="s">
        <v>6605</v>
      </c>
      <c r="L4885" s="84" t="s">
        <v>6686</v>
      </c>
      <c r="M4885" s="84" t="s">
        <v>5992</v>
      </c>
      <c r="N4885" s="83">
        <v>3</v>
      </c>
      <c r="O4885" s="83">
        <v>3</v>
      </c>
      <c r="P4885" s="83">
        <v>7</v>
      </c>
      <c r="Q4885" s="257">
        <v>63</v>
      </c>
      <c r="R4885" s="256" t="s">
        <v>5516</v>
      </c>
      <c r="S4885" s="84" t="s">
        <v>6016</v>
      </c>
      <c r="T4885" s="83" t="s">
        <v>6627</v>
      </c>
      <c r="U4885" s="155" t="s">
        <v>206</v>
      </c>
      <c r="V4885" s="234" t="s">
        <v>5995</v>
      </c>
      <c r="W4885" s="85" t="s">
        <v>558</v>
      </c>
      <c r="X4885" s="82" t="s">
        <v>5769</v>
      </c>
      <c r="Y4885" s="83">
        <v>0.5</v>
      </c>
      <c r="Z4885" s="83">
        <v>1</v>
      </c>
      <c r="AA4885" s="83">
        <v>3</v>
      </c>
      <c r="AB4885" s="256">
        <v>1.5</v>
      </c>
      <c r="AC4885" s="256" t="s">
        <v>5387</v>
      </c>
      <c r="AD4885" s="81" t="s">
        <v>5996</v>
      </c>
      <c r="AE4885" s="81" t="s">
        <v>6628</v>
      </c>
      <c r="AF4885" s="81" t="s">
        <v>5998</v>
      </c>
      <c r="AG4885" s="83" t="s">
        <v>6019</v>
      </c>
    </row>
    <row r="4886" spans="1:33" ht="192.5" x14ac:dyDescent="0.45">
      <c r="A4886" s="152">
        <v>4879</v>
      </c>
      <c r="B4886" s="160">
        <v>46017</v>
      </c>
      <c r="C4886" s="83" t="s">
        <v>66</v>
      </c>
      <c r="D4886" s="81" t="s">
        <v>6757</v>
      </c>
      <c r="E4886" s="154" t="s">
        <v>6604</v>
      </c>
      <c r="F4886" s="154" t="s">
        <v>6604</v>
      </c>
      <c r="G4886" s="83" t="s">
        <v>6031</v>
      </c>
      <c r="H4886" s="83" t="s">
        <v>6043</v>
      </c>
      <c r="I4886" s="83" t="s">
        <v>6044</v>
      </c>
      <c r="J4886" s="83" t="s">
        <v>6018</v>
      </c>
      <c r="K4886" s="83" t="s">
        <v>6605</v>
      </c>
      <c r="L4886" s="84" t="s">
        <v>6687</v>
      </c>
      <c r="M4886" s="84" t="s">
        <v>5992</v>
      </c>
      <c r="N4886" s="83">
        <v>3</v>
      </c>
      <c r="O4886" s="83">
        <v>3</v>
      </c>
      <c r="P4886" s="83">
        <v>15</v>
      </c>
      <c r="Q4886" s="257">
        <v>135</v>
      </c>
      <c r="R4886" s="256" t="s">
        <v>5526</v>
      </c>
      <c r="S4886" s="84" t="s">
        <v>6045</v>
      </c>
      <c r="T4886" s="83" t="s">
        <v>6627</v>
      </c>
      <c r="U4886" s="155" t="s">
        <v>206</v>
      </c>
      <c r="V4886" s="234" t="s">
        <v>5995</v>
      </c>
      <c r="W4886" s="85" t="s">
        <v>558</v>
      </c>
      <c r="X4886" s="82" t="s">
        <v>5769</v>
      </c>
      <c r="Y4886" s="83">
        <v>0.5</v>
      </c>
      <c r="Z4886" s="83">
        <v>1</v>
      </c>
      <c r="AA4886" s="83">
        <v>7</v>
      </c>
      <c r="AB4886" s="256">
        <v>3.5</v>
      </c>
      <c r="AC4886" s="256" t="s">
        <v>5387</v>
      </c>
      <c r="AD4886" s="81" t="s">
        <v>5996</v>
      </c>
      <c r="AE4886" s="81" t="s">
        <v>6628</v>
      </c>
      <c r="AF4886" s="81" t="s">
        <v>5998</v>
      </c>
      <c r="AG4886" s="83" t="s">
        <v>6019</v>
      </c>
    </row>
    <row r="4887" spans="1:33" ht="192.5" x14ac:dyDescent="0.45">
      <c r="A4887" s="152">
        <v>4880</v>
      </c>
      <c r="B4887" s="160">
        <v>46017</v>
      </c>
      <c r="C4887" s="83" t="s">
        <v>72</v>
      </c>
      <c r="D4887" s="81" t="s">
        <v>155</v>
      </c>
      <c r="E4887" s="154" t="s">
        <v>6604</v>
      </c>
      <c r="F4887" s="154" t="s">
        <v>6604</v>
      </c>
      <c r="G4887" s="83" t="s">
        <v>6005</v>
      </c>
      <c r="H4887" s="83" t="s">
        <v>6006</v>
      </c>
      <c r="I4887" s="83" t="s">
        <v>6007</v>
      </c>
      <c r="J4887" s="83" t="s">
        <v>6008</v>
      </c>
      <c r="K4887" s="83" t="s">
        <v>6605</v>
      </c>
      <c r="L4887" s="84" t="s">
        <v>6688</v>
      </c>
      <c r="M4887" s="84" t="s">
        <v>5992</v>
      </c>
      <c r="N4887" s="83">
        <v>3</v>
      </c>
      <c r="O4887" s="83">
        <v>6</v>
      </c>
      <c r="P4887" s="83">
        <v>15</v>
      </c>
      <c r="Q4887" s="257">
        <v>270</v>
      </c>
      <c r="R4887" s="256" t="s">
        <v>5538</v>
      </c>
      <c r="S4887" s="84" t="s">
        <v>6009</v>
      </c>
      <c r="T4887" s="83" t="s">
        <v>6627</v>
      </c>
      <c r="U4887" s="155" t="s">
        <v>206</v>
      </c>
      <c r="V4887" s="234" t="s">
        <v>5995</v>
      </c>
      <c r="W4887" s="85" t="s">
        <v>558</v>
      </c>
      <c r="X4887" s="82" t="s">
        <v>5769</v>
      </c>
      <c r="Y4887" s="83">
        <v>0.5</v>
      </c>
      <c r="Z4887" s="83">
        <v>1</v>
      </c>
      <c r="AA4887" s="83">
        <v>7</v>
      </c>
      <c r="AB4887" s="256">
        <v>3.5</v>
      </c>
      <c r="AC4887" s="256" t="s">
        <v>5387</v>
      </c>
      <c r="AD4887" s="81" t="s">
        <v>5996</v>
      </c>
      <c r="AE4887" s="81" t="s">
        <v>6628</v>
      </c>
      <c r="AF4887" s="81" t="s">
        <v>5998</v>
      </c>
      <c r="AG4887" s="83" t="s">
        <v>5999</v>
      </c>
    </row>
    <row r="4888" spans="1:33" ht="192.5" x14ac:dyDescent="0.45">
      <c r="A4888" s="152">
        <v>4881</v>
      </c>
      <c r="B4888" s="160">
        <v>46017</v>
      </c>
      <c r="C4888" s="83" t="s">
        <v>72</v>
      </c>
      <c r="D4888" s="81" t="s">
        <v>155</v>
      </c>
      <c r="E4888" s="154" t="s">
        <v>6604</v>
      </c>
      <c r="F4888" s="154" t="s">
        <v>6604</v>
      </c>
      <c r="G4888" s="83" t="s">
        <v>6005</v>
      </c>
      <c r="H4888" s="83" t="s">
        <v>6032</v>
      </c>
      <c r="I4888" s="83" t="s">
        <v>6033</v>
      </c>
      <c r="J4888" s="83" t="s">
        <v>6034</v>
      </c>
      <c r="K4888" s="83" t="s">
        <v>6605</v>
      </c>
      <c r="L4888" s="84" t="s">
        <v>6689</v>
      </c>
      <c r="M4888" s="84" t="s">
        <v>5992</v>
      </c>
      <c r="N4888" s="83">
        <v>3</v>
      </c>
      <c r="O4888" s="83">
        <v>6</v>
      </c>
      <c r="P4888" s="83">
        <v>15</v>
      </c>
      <c r="Q4888" s="257">
        <v>270</v>
      </c>
      <c r="R4888" s="256" t="s">
        <v>5538</v>
      </c>
      <c r="S4888" s="84" t="s">
        <v>6035</v>
      </c>
      <c r="T4888" s="83" t="s">
        <v>6627</v>
      </c>
      <c r="U4888" s="155" t="s">
        <v>206</v>
      </c>
      <c r="V4888" s="234" t="s">
        <v>5995</v>
      </c>
      <c r="W4888" s="85" t="s">
        <v>558</v>
      </c>
      <c r="X4888" s="82" t="s">
        <v>5769</v>
      </c>
      <c r="Y4888" s="83">
        <v>0.5</v>
      </c>
      <c r="Z4888" s="83">
        <v>1</v>
      </c>
      <c r="AA4888" s="83">
        <v>7</v>
      </c>
      <c r="AB4888" s="256">
        <v>3.5</v>
      </c>
      <c r="AC4888" s="256" t="s">
        <v>5387</v>
      </c>
      <c r="AD4888" s="81" t="s">
        <v>5996</v>
      </c>
      <c r="AE4888" s="81" t="s">
        <v>6628</v>
      </c>
      <c r="AF4888" s="81" t="s">
        <v>5998</v>
      </c>
      <c r="AG4888" s="83" t="s">
        <v>5999</v>
      </c>
    </row>
    <row r="4889" spans="1:33" ht="192.5" x14ac:dyDescent="0.45">
      <c r="A4889" s="152">
        <v>4882</v>
      </c>
      <c r="B4889" s="160">
        <v>46017</v>
      </c>
      <c r="C4889" s="83" t="s">
        <v>66</v>
      </c>
      <c r="D4889" s="81" t="s">
        <v>6752</v>
      </c>
      <c r="E4889" s="154" t="s">
        <v>6604</v>
      </c>
      <c r="F4889" s="154" t="s">
        <v>6604</v>
      </c>
      <c r="G4889" s="83" t="s">
        <v>6064</v>
      </c>
      <c r="H4889" s="83" t="s">
        <v>6012</v>
      </c>
      <c r="I4889" s="83" t="s">
        <v>6013</v>
      </c>
      <c r="J4889" s="83" t="s">
        <v>6065</v>
      </c>
      <c r="K4889" s="83" t="s">
        <v>6605</v>
      </c>
      <c r="L4889" s="84" t="s">
        <v>6690</v>
      </c>
      <c r="M4889" s="84" t="s">
        <v>5992</v>
      </c>
      <c r="N4889" s="83">
        <v>3</v>
      </c>
      <c r="O4889" s="83">
        <v>3</v>
      </c>
      <c r="P4889" s="83">
        <v>15</v>
      </c>
      <c r="Q4889" s="257">
        <v>135</v>
      </c>
      <c r="R4889" s="256" t="s">
        <v>5526</v>
      </c>
      <c r="S4889" s="84" t="s">
        <v>6016</v>
      </c>
      <c r="T4889" s="83" t="s">
        <v>6627</v>
      </c>
      <c r="U4889" s="155" t="s">
        <v>206</v>
      </c>
      <c r="V4889" s="234" t="s">
        <v>5995</v>
      </c>
      <c r="W4889" s="85" t="s">
        <v>558</v>
      </c>
      <c r="X4889" s="82" t="s">
        <v>5769</v>
      </c>
      <c r="Y4889" s="83">
        <v>0.5</v>
      </c>
      <c r="Z4889" s="83">
        <v>1</v>
      </c>
      <c r="AA4889" s="83">
        <v>7</v>
      </c>
      <c r="AB4889" s="256">
        <v>3.5</v>
      </c>
      <c r="AC4889" s="256" t="s">
        <v>5387</v>
      </c>
      <c r="AD4889" s="81" t="s">
        <v>5996</v>
      </c>
      <c r="AE4889" s="81" t="s">
        <v>6628</v>
      </c>
      <c r="AF4889" s="81" t="s">
        <v>5998</v>
      </c>
      <c r="AG4889" s="83" t="s">
        <v>6066</v>
      </c>
    </row>
    <row r="4890" spans="1:33" ht="192.5" x14ac:dyDescent="0.45">
      <c r="A4890" s="152">
        <v>4883</v>
      </c>
      <c r="B4890" s="160">
        <v>46017</v>
      </c>
      <c r="C4890" s="81" t="s">
        <v>66</v>
      </c>
      <c r="D4890" s="81" t="s">
        <v>6757</v>
      </c>
      <c r="E4890" s="154" t="s">
        <v>6604</v>
      </c>
      <c r="F4890" s="154" t="s">
        <v>6604</v>
      </c>
      <c r="G4890" s="83" t="s">
        <v>6606</v>
      </c>
      <c r="H4890" s="83" t="s">
        <v>6607</v>
      </c>
      <c r="I4890" s="83" t="s">
        <v>6608</v>
      </c>
      <c r="J4890" s="83" t="s">
        <v>6609</v>
      </c>
      <c r="K4890" s="83" t="s">
        <v>6605</v>
      </c>
      <c r="L4890" s="84" t="s">
        <v>6691</v>
      </c>
      <c r="M4890" s="84" t="s">
        <v>5992</v>
      </c>
      <c r="N4890" s="83">
        <v>3</v>
      </c>
      <c r="O4890" s="83">
        <v>3</v>
      </c>
      <c r="P4890" s="83">
        <v>15</v>
      </c>
      <c r="Q4890" s="257">
        <v>135</v>
      </c>
      <c r="R4890" s="256" t="s">
        <v>5526</v>
      </c>
      <c r="S4890" s="84" t="s">
        <v>6610</v>
      </c>
      <c r="T4890" s="83" t="s">
        <v>6627</v>
      </c>
      <c r="U4890" s="155" t="s">
        <v>206</v>
      </c>
      <c r="V4890" s="234" t="s">
        <v>5995</v>
      </c>
      <c r="W4890" s="85" t="s">
        <v>558</v>
      </c>
      <c r="X4890" s="82" t="s">
        <v>5769</v>
      </c>
      <c r="Y4890" s="83">
        <v>0.5</v>
      </c>
      <c r="Z4890" s="83">
        <v>1</v>
      </c>
      <c r="AA4890" s="83">
        <v>7</v>
      </c>
      <c r="AB4890" s="256">
        <v>3.5</v>
      </c>
      <c r="AC4890" s="256" t="s">
        <v>5387</v>
      </c>
      <c r="AD4890" s="81" t="s">
        <v>5996</v>
      </c>
      <c r="AE4890" s="81" t="s">
        <v>6628</v>
      </c>
      <c r="AF4890" s="81" t="s">
        <v>5998</v>
      </c>
      <c r="AG4890" s="83" t="s">
        <v>6066</v>
      </c>
    </row>
    <row r="4891" spans="1:33" ht="192.5" x14ac:dyDescent="0.45">
      <c r="A4891" s="152">
        <v>4884</v>
      </c>
      <c r="B4891" s="160">
        <v>46017</v>
      </c>
      <c r="C4891" s="83" t="s">
        <v>72</v>
      </c>
      <c r="D4891" s="81" t="s">
        <v>155</v>
      </c>
      <c r="E4891" s="154" t="s">
        <v>6604</v>
      </c>
      <c r="F4891" s="154" t="s">
        <v>6604</v>
      </c>
      <c r="G4891" s="83" t="s">
        <v>6606</v>
      </c>
      <c r="H4891" s="83" t="s">
        <v>6611</v>
      </c>
      <c r="I4891" s="83" t="s">
        <v>6612</v>
      </c>
      <c r="J4891" s="83" t="s">
        <v>6613</v>
      </c>
      <c r="K4891" s="83" t="s">
        <v>6605</v>
      </c>
      <c r="L4891" s="84" t="s">
        <v>6692</v>
      </c>
      <c r="M4891" s="84" t="s">
        <v>5992</v>
      </c>
      <c r="N4891" s="83">
        <v>3</v>
      </c>
      <c r="O4891" s="83">
        <v>3</v>
      </c>
      <c r="P4891" s="83">
        <v>15</v>
      </c>
      <c r="Q4891" s="257">
        <v>135</v>
      </c>
      <c r="R4891" s="256" t="s">
        <v>5526</v>
      </c>
      <c r="S4891" s="84" t="s">
        <v>6614</v>
      </c>
      <c r="T4891" s="83" t="s">
        <v>6627</v>
      </c>
      <c r="U4891" s="155" t="s">
        <v>206</v>
      </c>
      <c r="V4891" s="234" t="s">
        <v>5995</v>
      </c>
      <c r="W4891" s="85" t="s">
        <v>558</v>
      </c>
      <c r="X4891" s="82" t="s">
        <v>5769</v>
      </c>
      <c r="Y4891" s="83">
        <v>0.5</v>
      </c>
      <c r="Z4891" s="83">
        <v>1</v>
      </c>
      <c r="AA4891" s="83">
        <v>7</v>
      </c>
      <c r="AB4891" s="256">
        <v>3.5</v>
      </c>
      <c r="AC4891" s="256" t="s">
        <v>5387</v>
      </c>
      <c r="AD4891" s="81" t="s">
        <v>5996</v>
      </c>
      <c r="AE4891" s="81" t="s">
        <v>6628</v>
      </c>
      <c r="AF4891" s="81" t="s">
        <v>5998</v>
      </c>
      <c r="AG4891" s="83" t="s">
        <v>6066</v>
      </c>
    </row>
    <row r="4892" spans="1:33" ht="192.5" x14ac:dyDescent="0.45">
      <c r="A4892" s="152">
        <v>4885</v>
      </c>
      <c r="B4892" s="160">
        <v>46017</v>
      </c>
      <c r="C4892" s="83" t="s">
        <v>66</v>
      </c>
      <c r="D4892" s="81" t="s">
        <v>6757</v>
      </c>
      <c r="E4892" s="154" t="s">
        <v>6604</v>
      </c>
      <c r="F4892" s="154" t="s">
        <v>6604</v>
      </c>
      <c r="G4892" s="83" t="s">
        <v>6760</v>
      </c>
      <c r="H4892" s="83" t="s">
        <v>6001</v>
      </c>
      <c r="I4892" s="83" t="s">
        <v>6002</v>
      </c>
      <c r="J4892" s="83" t="s">
        <v>5990</v>
      </c>
      <c r="K4892" s="83" t="s">
        <v>6605</v>
      </c>
      <c r="L4892" s="84" t="s">
        <v>6693</v>
      </c>
      <c r="M4892" s="84" t="s">
        <v>5992</v>
      </c>
      <c r="N4892" s="83">
        <v>3</v>
      </c>
      <c r="O4892" s="83">
        <v>6</v>
      </c>
      <c r="P4892" s="83">
        <v>15</v>
      </c>
      <c r="Q4892" s="257">
        <v>270</v>
      </c>
      <c r="R4892" s="256" t="s">
        <v>5538</v>
      </c>
      <c r="S4892" s="84" t="s">
        <v>6003</v>
      </c>
      <c r="T4892" s="83" t="s">
        <v>6627</v>
      </c>
      <c r="U4892" s="155" t="s">
        <v>206</v>
      </c>
      <c r="V4892" s="234" t="s">
        <v>5995</v>
      </c>
      <c r="W4892" s="85" t="s">
        <v>558</v>
      </c>
      <c r="X4892" s="82" t="s">
        <v>5769</v>
      </c>
      <c r="Y4892" s="83">
        <v>0.5</v>
      </c>
      <c r="Z4892" s="83">
        <v>1</v>
      </c>
      <c r="AA4892" s="83">
        <v>7</v>
      </c>
      <c r="AB4892" s="256">
        <v>3.5</v>
      </c>
      <c r="AC4892" s="256" t="s">
        <v>5387</v>
      </c>
      <c r="AD4892" s="81" t="s">
        <v>5996</v>
      </c>
      <c r="AE4892" s="81" t="s">
        <v>6628</v>
      </c>
      <c r="AF4892" s="81" t="s">
        <v>5998</v>
      </c>
      <c r="AG4892" s="83" t="s">
        <v>5999</v>
      </c>
    </row>
    <row r="4893" spans="1:33" ht="192.5" x14ac:dyDescent="0.45">
      <c r="A4893" s="152">
        <v>4886</v>
      </c>
      <c r="B4893" s="160">
        <v>46017</v>
      </c>
      <c r="C4893" s="83" t="s">
        <v>66</v>
      </c>
      <c r="D4893" s="81" t="s">
        <v>6757</v>
      </c>
      <c r="E4893" s="154" t="s">
        <v>6604</v>
      </c>
      <c r="F4893" s="154" t="s">
        <v>6604</v>
      </c>
      <c r="G4893" s="83" t="s">
        <v>6760</v>
      </c>
      <c r="H4893" s="83" t="s">
        <v>6060</v>
      </c>
      <c r="I4893" s="83" t="s">
        <v>6061</v>
      </c>
      <c r="J4893" s="83" t="s">
        <v>6062</v>
      </c>
      <c r="K4893" s="83" t="s">
        <v>6605</v>
      </c>
      <c r="L4893" s="84" t="s">
        <v>6694</v>
      </c>
      <c r="M4893" s="84" t="s">
        <v>208</v>
      </c>
      <c r="N4893" s="83">
        <v>3</v>
      </c>
      <c r="O4893" s="83">
        <v>6</v>
      </c>
      <c r="P4893" s="83">
        <v>15</v>
      </c>
      <c r="Q4893" s="257">
        <v>270</v>
      </c>
      <c r="R4893" s="256" t="s">
        <v>5538</v>
      </c>
      <c r="S4893" s="84" t="s">
        <v>6063</v>
      </c>
      <c r="T4893" s="83" t="s">
        <v>6627</v>
      </c>
      <c r="U4893" s="155" t="s">
        <v>206</v>
      </c>
      <c r="V4893" s="234" t="s">
        <v>5995</v>
      </c>
      <c r="W4893" s="85" t="s">
        <v>558</v>
      </c>
      <c r="X4893" s="82" t="s">
        <v>5769</v>
      </c>
      <c r="Y4893" s="83">
        <v>0.5</v>
      </c>
      <c r="Z4893" s="83">
        <v>1</v>
      </c>
      <c r="AA4893" s="83">
        <v>7</v>
      </c>
      <c r="AB4893" s="256">
        <v>3.5</v>
      </c>
      <c r="AC4893" s="256" t="s">
        <v>5387</v>
      </c>
      <c r="AD4893" s="81" t="s">
        <v>5996</v>
      </c>
      <c r="AE4893" s="81" t="s">
        <v>6628</v>
      </c>
      <c r="AF4893" s="81" t="s">
        <v>5998</v>
      </c>
      <c r="AG4893" s="83" t="s">
        <v>5999</v>
      </c>
    </row>
    <row r="4894" spans="1:33" ht="192.5" x14ac:dyDescent="0.45">
      <c r="A4894" s="152">
        <v>4887</v>
      </c>
      <c r="B4894" s="160">
        <v>46077</v>
      </c>
      <c r="C4894" s="81" t="s">
        <v>66</v>
      </c>
      <c r="D4894" s="81" t="s">
        <v>6757</v>
      </c>
      <c r="E4894" s="154" t="s">
        <v>6604</v>
      </c>
      <c r="F4894" s="154" t="s">
        <v>6604</v>
      </c>
      <c r="G4894" s="83" t="s">
        <v>6606</v>
      </c>
      <c r="H4894" s="83" t="s">
        <v>6607</v>
      </c>
      <c r="I4894" s="83" t="s">
        <v>6608</v>
      </c>
      <c r="J4894" s="83" t="s">
        <v>6609</v>
      </c>
      <c r="K4894" s="83" t="s">
        <v>6605</v>
      </c>
      <c r="L4894" s="84" t="s">
        <v>6695</v>
      </c>
      <c r="M4894" s="84" t="s">
        <v>5992</v>
      </c>
      <c r="N4894" s="83">
        <v>3</v>
      </c>
      <c r="O4894" s="83">
        <v>3</v>
      </c>
      <c r="P4894" s="83">
        <v>15</v>
      </c>
      <c r="Q4894" s="257">
        <v>135</v>
      </c>
      <c r="R4894" s="256" t="s">
        <v>5526</v>
      </c>
      <c r="S4894" s="84" t="s">
        <v>6610</v>
      </c>
      <c r="T4894" s="83" t="s">
        <v>6627</v>
      </c>
      <c r="U4894" s="155" t="s">
        <v>206</v>
      </c>
      <c r="V4894" s="234" t="s">
        <v>5995</v>
      </c>
      <c r="W4894" s="85" t="s">
        <v>558</v>
      </c>
      <c r="X4894" s="82" t="s">
        <v>5769</v>
      </c>
      <c r="Y4894" s="83">
        <v>0.5</v>
      </c>
      <c r="Z4894" s="83">
        <v>1</v>
      </c>
      <c r="AA4894" s="83">
        <v>7</v>
      </c>
      <c r="AB4894" s="256">
        <v>3.5</v>
      </c>
      <c r="AC4894" s="256" t="s">
        <v>5387</v>
      </c>
      <c r="AD4894" s="81" t="s">
        <v>5996</v>
      </c>
      <c r="AE4894" s="81" t="s">
        <v>6628</v>
      </c>
      <c r="AF4894" s="81" t="s">
        <v>5998</v>
      </c>
      <c r="AG4894" s="83" t="s">
        <v>6066</v>
      </c>
    </row>
    <row r="4895" spans="1:33" ht="192.5" x14ac:dyDescent="0.45">
      <c r="A4895" s="152">
        <v>4888</v>
      </c>
      <c r="B4895" s="160">
        <v>46077</v>
      </c>
      <c r="C4895" s="83" t="s">
        <v>72</v>
      </c>
      <c r="D4895" s="81" t="s">
        <v>155</v>
      </c>
      <c r="E4895" s="154" t="s">
        <v>6604</v>
      </c>
      <c r="F4895" s="154" t="s">
        <v>6604</v>
      </c>
      <c r="G4895" s="83" t="s">
        <v>6606</v>
      </c>
      <c r="H4895" s="83" t="s">
        <v>6611</v>
      </c>
      <c r="I4895" s="83" t="s">
        <v>6612</v>
      </c>
      <c r="J4895" s="83" t="s">
        <v>6613</v>
      </c>
      <c r="K4895" s="83" t="s">
        <v>6605</v>
      </c>
      <c r="L4895" s="84" t="s">
        <v>6695</v>
      </c>
      <c r="M4895" s="84" t="s">
        <v>5992</v>
      </c>
      <c r="N4895" s="83">
        <v>3</v>
      </c>
      <c r="O4895" s="83">
        <v>3</v>
      </c>
      <c r="P4895" s="83">
        <v>15</v>
      </c>
      <c r="Q4895" s="257">
        <v>135</v>
      </c>
      <c r="R4895" s="256" t="s">
        <v>5526</v>
      </c>
      <c r="S4895" s="84" t="s">
        <v>6614</v>
      </c>
      <c r="T4895" s="83" t="s">
        <v>6627</v>
      </c>
      <c r="U4895" s="155" t="s">
        <v>206</v>
      </c>
      <c r="V4895" s="234" t="s">
        <v>5995</v>
      </c>
      <c r="W4895" s="85" t="s">
        <v>558</v>
      </c>
      <c r="X4895" s="82" t="s">
        <v>5769</v>
      </c>
      <c r="Y4895" s="83">
        <v>0.5</v>
      </c>
      <c r="Z4895" s="83">
        <v>1</v>
      </c>
      <c r="AA4895" s="83">
        <v>7</v>
      </c>
      <c r="AB4895" s="256">
        <v>3.5</v>
      </c>
      <c r="AC4895" s="256" t="s">
        <v>5387</v>
      </c>
      <c r="AD4895" s="81" t="s">
        <v>5996</v>
      </c>
      <c r="AE4895" s="81" t="s">
        <v>6628</v>
      </c>
      <c r="AF4895" s="81" t="s">
        <v>5998</v>
      </c>
      <c r="AG4895" s="83" t="s">
        <v>6066</v>
      </c>
    </row>
    <row r="4896" spans="1:33" ht="192.5" x14ac:dyDescent="0.45">
      <c r="A4896" s="152">
        <v>4889</v>
      </c>
      <c r="B4896" s="160">
        <v>46077</v>
      </c>
      <c r="C4896" s="83" t="s">
        <v>66</v>
      </c>
      <c r="D4896" s="81" t="s">
        <v>6757</v>
      </c>
      <c r="E4896" s="154" t="s">
        <v>6604</v>
      </c>
      <c r="F4896" s="154" t="s">
        <v>6604</v>
      </c>
      <c r="G4896" s="83" t="s">
        <v>6031</v>
      </c>
      <c r="H4896" s="83" t="s">
        <v>6012</v>
      </c>
      <c r="I4896" s="83" t="s">
        <v>6013</v>
      </c>
      <c r="J4896" s="83" t="s">
        <v>6018</v>
      </c>
      <c r="K4896" s="83" t="s">
        <v>6605</v>
      </c>
      <c r="L4896" s="84" t="s">
        <v>6696</v>
      </c>
      <c r="M4896" s="84" t="s">
        <v>5992</v>
      </c>
      <c r="N4896" s="83">
        <v>3</v>
      </c>
      <c r="O4896" s="83">
        <v>3</v>
      </c>
      <c r="P4896" s="83">
        <v>15</v>
      </c>
      <c r="Q4896" s="257">
        <v>135</v>
      </c>
      <c r="R4896" s="256" t="s">
        <v>5526</v>
      </c>
      <c r="S4896" s="84" t="s">
        <v>6016</v>
      </c>
      <c r="T4896" s="83" t="s">
        <v>6627</v>
      </c>
      <c r="U4896" s="155" t="s">
        <v>206</v>
      </c>
      <c r="V4896" s="234" t="s">
        <v>5995</v>
      </c>
      <c r="W4896" s="85" t="s">
        <v>558</v>
      </c>
      <c r="X4896" s="82" t="s">
        <v>5769</v>
      </c>
      <c r="Y4896" s="83">
        <v>0.5</v>
      </c>
      <c r="Z4896" s="83">
        <v>1</v>
      </c>
      <c r="AA4896" s="83">
        <v>7</v>
      </c>
      <c r="AB4896" s="256">
        <v>3.5</v>
      </c>
      <c r="AC4896" s="256" t="s">
        <v>5387</v>
      </c>
      <c r="AD4896" s="81" t="s">
        <v>5996</v>
      </c>
      <c r="AE4896" s="81" t="s">
        <v>6628</v>
      </c>
      <c r="AF4896" s="81" t="s">
        <v>5998</v>
      </c>
      <c r="AG4896" s="83" t="s">
        <v>6019</v>
      </c>
    </row>
    <row r="4897" spans="1:33" ht="192.5" x14ac:dyDescent="0.45">
      <c r="A4897" s="152">
        <v>4890</v>
      </c>
      <c r="B4897" s="160">
        <v>46077</v>
      </c>
      <c r="C4897" s="83" t="s">
        <v>66</v>
      </c>
      <c r="D4897" s="81" t="s">
        <v>6757</v>
      </c>
      <c r="E4897" s="154" t="s">
        <v>6604</v>
      </c>
      <c r="F4897" s="154" t="s">
        <v>6604</v>
      </c>
      <c r="G4897" s="83" t="s">
        <v>6760</v>
      </c>
      <c r="H4897" s="83" t="s">
        <v>6001</v>
      </c>
      <c r="I4897" s="83" t="s">
        <v>6002</v>
      </c>
      <c r="J4897" s="83" t="s">
        <v>5990</v>
      </c>
      <c r="K4897" s="83" t="s">
        <v>6605</v>
      </c>
      <c r="L4897" s="84" t="s">
        <v>6697</v>
      </c>
      <c r="M4897" s="84" t="s">
        <v>5992</v>
      </c>
      <c r="N4897" s="83">
        <v>3</v>
      </c>
      <c r="O4897" s="83">
        <v>6</v>
      </c>
      <c r="P4897" s="83">
        <v>15</v>
      </c>
      <c r="Q4897" s="257">
        <v>270</v>
      </c>
      <c r="R4897" s="256" t="s">
        <v>5538</v>
      </c>
      <c r="S4897" s="84" t="s">
        <v>6003</v>
      </c>
      <c r="T4897" s="83" t="s">
        <v>6627</v>
      </c>
      <c r="U4897" s="155" t="s">
        <v>206</v>
      </c>
      <c r="V4897" s="234" t="s">
        <v>5995</v>
      </c>
      <c r="W4897" s="85" t="s">
        <v>558</v>
      </c>
      <c r="X4897" s="82" t="s">
        <v>5769</v>
      </c>
      <c r="Y4897" s="83">
        <v>0.5</v>
      </c>
      <c r="Z4897" s="83">
        <v>1</v>
      </c>
      <c r="AA4897" s="83">
        <v>7</v>
      </c>
      <c r="AB4897" s="256">
        <v>3.5</v>
      </c>
      <c r="AC4897" s="256" t="s">
        <v>5387</v>
      </c>
      <c r="AD4897" s="81" t="s">
        <v>5996</v>
      </c>
      <c r="AE4897" s="81" t="s">
        <v>6628</v>
      </c>
      <c r="AF4897" s="81" t="s">
        <v>5998</v>
      </c>
      <c r="AG4897" s="83" t="s">
        <v>5999</v>
      </c>
    </row>
    <row r="4898" spans="1:33" ht="192.5" x14ac:dyDescent="0.45">
      <c r="A4898" s="152">
        <v>4891</v>
      </c>
      <c r="B4898" s="160">
        <v>46077</v>
      </c>
      <c r="C4898" s="83" t="s">
        <v>66</v>
      </c>
      <c r="D4898" s="81" t="s">
        <v>6757</v>
      </c>
      <c r="E4898" s="154" t="s">
        <v>6604</v>
      </c>
      <c r="F4898" s="154" t="s">
        <v>6604</v>
      </c>
      <c r="G4898" s="83" t="s">
        <v>6760</v>
      </c>
      <c r="H4898" s="83" t="s">
        <v>6060</v>
      </c>
      <c r="I4898" s="83" t="s">
        <v>6061</v>
      </c>
      <c r="J4898" s="83" t="s">
        <v>6062</v>
      </c>
      <c r="K4898" s="83" t="s">
        <v>6605</v>
      </c>
      <c r="L4898" s="84" t="s">
        <v>6697</v>
      </c>
      <c r="M4898" s="84" t="s">
        <v>208</v>
      </c>
      <c r="N4898" s="83">
        <v>3</v>
      </c>
      <c r="O4898" s="83">
        <v>6</v>
      </c>
      <c r="P4898" s="83">
        <v>15</v>
      </c>
      <c r="Q4898" s="257">
        <v>270</v>
      </c>
      <c r="R4898" s="256" t="s">
        <v>5538</v>
      </c>
      <c r="S4898" s="84" t="s">
        <v>6063</v>
      </c>
      <c r="T4898" s="83" t="s">
        <v>6627</v>
      </c>
      <c r="U4898" s="155" t="s">
        <v>206</v>
      </c>
      <c r="V4898" s="234" t="s">
        <v>5995</v>
      </c>
      <c r="W4898" s="85" t="s">
        <v>558</v>
      </c>
      <c r="X4898" s="82" t="s">
        <v>5769</v>
      </c>
      <c r="Y4898" s="83">
        <v>0.5</v>
      </c>
      <c r="Z4898" s="83">
        <v>1</v>
      </c>
      <c r="AA4898" s="83">
        <v>7</v>
      </c>
      <c r="AB4898" s="256">
        <v>3.5</v>
      </c>
      <c r="AC4898" s="256" t="s">
        <v>5387</v>
      </c>
      <c r="AD4898" s="81" t="s">
        <v>5996</v>
      </c>
      <c r="AE4898" s="81" t="s">
        <v>6628</v>
      </c>
      <c r="AF4898" s="81" t="s">
        <v>5998</v>
      </c>
      <c r="AG4898" s="83" t="s">
        <v>5999</v>
      </c>
    </row>
    <row r="4899" spans="1:33" ht="192.5" x14ac:dyDescent="0.45">
      <c r="A4899" s="152">
        <v>4892</v>
      </c>
      <c r="B4899" s="160">
        <v>46077</v>
      </c>
      <c r="C4899" s="83" t="s">
        <v>66</v>
      </c>
      <c r="D4899" s="81" t="s">
        <v>6757</v>
      </c>
      <c r="E4899" s="154" t="s">
        <v>6604</v>
      </c>
      <c r="F4899" s="154" t="s">
        <v>6604</v>
      </c>
      <c r="G4899" s="83" t="s">
        <v>6760</v>
      </c>
      <c r="H4899" s="83" t="s">
        <v>6001</v>
      </c>
      <c r="I4899" s="83" t="s">
        <v>6002</v>
      </c>
      <c r="J4899" s="83" t="s">
        <v>5990</v>
      </c>
      <c r="K4899" s="83" t="s">
        <v>6605</v>
      </c>
      <c r="L4899" s="84" t="s">
        <v>6698</v>
      </c>
      <c r="M4899" s="84" t="s">
        <v>5992</v>
      </c>
      <c r="N4899" s="83">
        <v>3</v>
      </c>
      <c r="O4899" s="83">
        <v>6</v>
      </c>
      <c r="P4899" s="83">
        <v>15</v>
      </c>
      <c r="Q4899" s="257">
        <v>270</v>
      </c>
      <c r="R4899" s="256" t="s">
        <v>5538</v>
      </c>
      <c r="S4899" s="84" t="s">
        <v>6003</v>
      </c>
      <c r="T4899" s="83" t="s">
        <v>6627</v>
      </c>
      <c r="U4899" s="155" t="s">
        <v>206</v>
      </c>
      <c r="V4899" s="234" t="s">
        <v>5995</v>
      </c>
      <c r="W4899" s="85" t="s">
        <v>558</v>
      </c>
      <c r="X4899" s="82" t="s">
        <v>5769</v>
      </c>
      <c r="Y4899" s="83">
        <v>0.5</v>
      </c>
      <c r="Z4899" s="83">
        <v>1</v>
      </c>
      <c r="AA4899" s="83">
        <v>7</v>
      </c>
      <c r="AB4899" s="256">
        <v>3.5</v>
      </c>
      <c r="AC4899" s="256" t="s">
        <v>5387</v>
      </c>
      <c r="AD4899" s="81" t="s">
        <v>5996</v>
      </c>
      <c r="AE4899" s="81" t="s">
        <v>6628</v>
      </c>
      <c r="AF4899" s="81" t="s">
        <v>5998</v>
      </c>
      <c r="AG4899" s="83" t="s">
        <v>5999</v>
      </c>
    </row>
    <row r="4900" spans="1:33" ht="192.5" x14ac:dyDescent="0.45">
      <c r="A4900" s="152">
        <v>4893</v>
      </c>
      <c r="B4900" s="160">
        <v>46077</v>
      </c>
      <c r="C4900" s="83" t="s">
        <v>66</v>
      </c>
      <c r="D4900" s="81" t="s">
        <v>6757</v>
      </c>
      <c r="E4900" s="154" t="s">
        <v>6604</v>
      </c>
      <c r="F4900" s="154" t="s">
        <v>6604</v>
      </c>
      <c r="G4900" s="83" t="s">
        <v>6031</v>
      </c>
      <c r="H4900" s="83" t="s">
        <v>6043</v>
      </c>
      <c r="I4900" s="83" t="s">
        <v>6044</v>
      </c>
      <c r="J4900" s="83" t="s">
        <v>6018</v>
      </c>
      <c r="K4900" s="83" t="s">
        <v>6605</v>
      </c>
      <c r="L4900" s="84" t="s">
        <v>6699</v>
      </c>
      <c r="M4900" s="84" t="s">
        <v>5992</v>
      </c>
      <c r="N4900" s="83">
        <v>3</v>
      </c>
      <c r="O4900" s="83">
        <v>3</v>
      </c>
      <c r="P4900" s="83">
        <v>15</v>
      </c>
      <c r="Q4900" s="257">
        <v>135</v>
      </c>
      <c r="R4900" s="256" t="s">
        <v>5526</v>
      </c>
      <c r="S4900" s="84" t="s">
        <v>6009</v>
      </c>
      <c r="T4900" s="83" t="s">
        <v>6627</v>
      </c>
      <c r="U4900" s="155" t="s">
        <v>206</v>
      </c>
      <c r="V4900" s="234" t="s">
        <v>5995</v>
      </c>
      <c r="W4900" s="85" t="s">
        <v>558</v>
      </c>
      <c r="X4900" s="82" t="s">
        <v>5769</v>
      </c>
      <c r="Y4900" s="83">
        <v>0.5</v>
      </c>
      <c r="Z4900" s="83">
        <v>1</v>
      </c>
      <c r="AA4900" s="83">
        <v>7</v>
      </c>
      <c r="AB4900" s="256">
        <v>3.5</v>
      </c>
      <c r="AC4900" s="256" t="s">
        <v>5387</v>
      </c>
      <c r="AD4900" s="81" t="s">
        <v>5996</v>
      </c>
      <c r="AE4900" s="81" t="s">
        <v>6628</v>
      </c>
      <c r="AF4900" s="81" t="s">
        <v>5998</v>
      </c>
      <c r="AG4900" s="83" t="s">
        <v>6019</v>
      </c>
    </row>
    <row r="4901" spans="1:33" ht="192.5" x14ac:dyDescent="0.45">
      <c r="A4901" s="152">
        <v>4894</v>
      </c>
      <c r="B4901" s="160">
        <v>46077</v>
      </c>
      <c r="C4901" s="83" t="s">
        <v>66</v>
      </c>
      <c r="D4901" s="81" t="s">
        <v>6757</v>
      </c>
      <c r="E4901" s="154" t="s">
        <v>6604</v>
      </c>
      <c r="F4901" s="154" t="s">
        <v>6604</v>
      </c>
      <c r="G4901" s="83" t="s">
        <v>6760</v>
      </c>
      <c r="H4901" s="83" t="s">
        <v>5988</v>
      </c>
      <c r="I4901" s="83" t="s">
        <v>5989</v>
      </c>
      <c r="J4901" s="83" t="s">
        <v>5990</v>
      </c>
      <c r="K4901" s="83" t="s">
        <v>6605</v>
      </c>
      <c r="L4901" s="84" t="s">
        <v>6700</v>
      </c>
      <c r="M4901" s="84" t="s">
        <v>5992</v>
      </c>
      <c r="N4901" s="83">
        <v>3</v>
      </c>
      <c r="O4901" s="83">
        <v>6</v>
      </c>
      <c r="P4901" s="83">
        <v>15</v>
      </c>
      <c r="Q4901" s="257">
        <v>270</v>
      </c>
      <c r="R4901" s="256" t="s">
        <v>5538</v>
      </c>
      <c r="S4901" s="84" t="s">
        <v>6024</v>
      </c>
      <c r="T4901" s="83" t="s">
        <v>6627</v>
      </c>
      <c r="U4901" s="155" t="s">
        <v>206</v>
      </c>
      <c r="V4901" s="234" t="s">
        <v>5995</v>
      </c>
      <c r="W4901" s="85" t="s">
        <v>558</v>
      </c>
      <c r="X4901" s="82" t="s">
        <v>5769</v>
      </c>
      <c r="Y4901" s="83">
        <v>0.5</v>
      </c>
      <c r="Z4901" s="83">
        <v>1</v>
      </c>
      <c r="AA4901" s="83">
        <v>7</v>
      </c>
      <c r="AB4901" s="256">
        <v>3.5</v>
      </c>
      <c r="AC4901" s="256" t="s">
        <v>5387</v>
      </c>
      <c r="AD4901" s="81" t="s">
        <v>5996</v>
      </c>
      <c r="AE4901" s="81" t="s">
        <v>6628</v>
      </c>
      <c r="AF4901" s="81" t="s">
        <v>5998</v>
      </c>
      <c r="AG4901" s="83" t="s">
        <v>5999</v>
      </c>
    </row>
    <row r="4902" spans="1:33" ht="192.5" x14ac:dyDescent="0.45">
      <c r="A4902" s="152">
        <v>4895</v>
      </c>
      <c r="B4902" s="160">
        <v>46077</v>
      </c>
      <c r="C4902" s="83" t="s">
        <v>66</v>
      </c>
      <c r="D4902" s="81" t="s">
        <v>6752</v>
      </c>
      <c r="E4902" s="154" t="s">
        <v>6604</v>
      </c>
      <c r="F4902" s="154" t="s">
        <v>6604</v>
      </c>
      <c r="G4902" s="83" t="s">
        <v>6064</v>
      </c>
      <c r="H4902" s="83" t="s">
        <v>6012</v>
      </c>
      <c r="I4902" s="83" t="s">
        <v>6013</v>
      </c>
      <c r="J4902" s="83" t="s">
        <v>6065</v>
      </c>
      <c r="K4902" s="83" t="s">
        <v>6605</v>
      </c>
      <c r="L4902" s="84" t="s">
        <v>6701</v>
      </c>
      <c r="M4902" s="84" t="s">
        <v>5992</v>
      </c>
      <c r="N4902" s="83">
        <v>3</v>
      </c>
      <c r="O4902" s="83">
        <v>3</v>
      </c>
      <c r="P4902" s="83">
        <v>15</v>
      </c>
      <c r="Q4902" s="257">
        <v>135</v>
      </c>
      <c r="R4902" s="256" t="s">
        <v>5526</v>
      </c>
      <c r="S4902" s="84" t="s">
        <v>6016</v>
      </c>
      <c r="T4902" s="83" t="s">
        <v>6627</v>
      </c>
      <c r="U4902" s="155" t="s">
        <v>206</v>
      </c>
      <c r="V4902" s="234" t="s">
        <v>5995</v>
      </c>
      <c r="W4902" s="85" t="s">
        <v>558</v>
      </c>
      <c r="X4902" s="82" t="s">
        <v>5769</v>
      </c>
      <c r="Y4902" s="83">
        <v>0.5</v>
      </c>
      <c r="Z4902" s="83">
        <v>1</v>
      </c>
      <c r="AA4902" s="83">
        <v>7</v>
      </c>
      <c r="AB4902" s="256">
        <v>3.5</v>
      </c>
      <c r="AC4902" s="256" t="s">
        <v>5387</v>
      </c>
      <c r="AD4902" s="81" t="s">
        <v>5996</v>
      </c>
      <c r="AE4902" s="81" t="s">
        <v>6628</v>
      </c>
      <c r="AF4902" s="81" t="s">
        <v>5998</v>
      </c>
      <c r="AG4902" s="83" t="s">
        <v>6066</v>
      </c>
    </row>
    <row r="4903" spans="1:33" ht="192.5" x14ac:dyDescent="0.45">
      <c r="A4903" s="152">
        <v>4896</v>
      </c>
      <c r="B4903" s="160">
        <v>46077</v>
      </c>
      <c r="C4903" s="83" t="s">
        <v>66</v>
      </c>
      <c r="D4903" s="81" t="s">
        <v>6752</v>
      </c>
      <c r="E4903" s="154" t="s">
        <v>6604</v>
      </c>
      <c r="F4903" s="154" t="s">
        <v>6604</v>
      </c>
      <c r="G4903" s="83" t="s">
        <v>6064</v>
      </c>
      <c r="H4903" s="83" t="s">
        <v>6012</v>
      </c>
      <c r="I4903" s="83" t="s">
        <v>6013</v>
      </c>
      <c r="J4903" s="83" t="s">
        <v>6065</v>
      </c>
      <c r="K4903" s="83" t="s">
        <v>6605</v>
      </c>
      <c r="L4903" s="84" t="s">
        <v>6702</v>
      </c>
      <c r="M4903" s="84" t="s">
        <v>5992</v>
      </c>
      <c r="N4903" s="83">
        <v>3</v>
      </c>
      <c r="O4903" s="83">
        <v>3</v>
      </c>
      <c r="P4903" s="83">
        <v>15</v>
      </c>
      <c r="Q4903" s="257">
        <v>135</v>
      </c>
      <c r="R4903" s="256" t="s">
        <v>5526</v>
      </c>
      <c r="S4903" s="84" t="s">
        <v>6016</v>
      </c>
      <c r="T4903" s="83" t="s">
        <v>6627</v>
      </c>
      <c r="U4903" s="155" t="s">
        <v>206</v>
      </c>
      <c r="V4903" s="234" t="s">
        <v>5995</v>
      </c>
      <c r="W4903" s="85" t="s">
        <v>558</v>
      </c>
      <c r="X4903" s="82" t="s">
        <v>5769</v>
      </c>
      <c r="Y4903" s="83">
        <v>0.5</v>
      </c>
      <c r="Z4903" s="83">
        <v>1</v>
      </c>
      <c r="AA4903" s="83">
        <v>7</v>
      </c>
      <c r="AB4903" s="256">
        <v>3.5</v>
      </c>
      <c r="AC4903" s="256" t="s">
        <v>5387</v>
      </c>
      <c r="AD4903" s="81" t="s">
        <v>5996</v>
      </c>
      <c r="AE4903" s="81" t="s">
        <v>6628</v>
      </c>
      <c r="AF4903" s="81" t="s">
        <v>5998</v>
      </c>
      <c r="AG4903" s="83" t="s">
        <v>6066</v>
      </c>
    </row>
    <row r="4904" spans="1:33" ht="192.5" x14ac:dyDescent="0.45">
      <c r="A4904" s="152">
        <v>4897</v>
      </c>
      <c r="B4904" s="160">
        <v>46077</v>
      </c>
      <c r="C4904" s="81" t="s">
        <v>72</v>
      </c>
      <c r="D4904" s="81" t="s">
        <v>158</v>
      </c>
      <c r="E4904" s="154" t="s">
        <v>6604</v>
      </c>
      <c r="F4904" s="154" t="s">
        <v>6604</v>
      </c>
      <c r="G4904" s="83" t="s">
        <v>6020</v>
      </c>
      <c r="H4904" s="83" t="s">
        <v>6021</v>
      </c>
      <c r="I4904" s="83" t="s">
        <v>6022</v>
      </c>
      <c r="J4904" s="83" t="s">
        <v>6023</v>
      </c>
      <c r="K4904" s="83" t="s">
        <v>6605</v>
      </c>
      <c r="L4904" s="84" t="s">
        <v>6703</v>
      </c>
      <c r="M4904" s="84" t="s">
        <v>5992</v>
      </c>
      <c r="N4904" s="83">
        <v>3</v>
      </c>
      <c r="O4904" s="83">
        <v>3</v>
      </c>
      <c r="P4904" s="83">
        <v>15</v>
      </c>
      <c r="Q4904" s="257">
        <v>135</v>
      </c>
      <c r="R4904" s="256" t="s">
        <v>5526</v>
      </c>
      <c r="S4904" s="84" t="s">
        <v>6024</v>
      </c>
      <c r="T4904" s="83" t="s">
        <v>6627</v>
      </c>
      <c r="U4904" s="155" t="s">
        <v>206</v>
      </c>
      <c r="V4904" s="234" t="s">
        <v>5995</v>
      </c>
      <c r="W4904" s="85" t="s">
        <v>558</v>
      </c>
      <c r="X4904" s="82" t="s">
        <v>5769</v>
      </c>
      <c r="Y4904" s="83">
        <v>0.5</v>
      </c>
      <c r="Z4904" s="83">
        <v>1</v>
      </c>
      <c r="AA4904" s="83">
        <v>7</v>
      </c>
      <c r="AB4904" s="256">
        <v>3.5</v>
      </c>
      <c r="AC4904" s="256" t="s">
        <v>5387</v>
      </c>
      <c r="AD4904" s="81" t="s">
        <v>5996</v>
      </c>
      <c r="AE4904" s="81" t="s">
        <v>6628</v>
      </c>
      <c r="AF4904" s="81" t="s">
        <v>5998</v>
      </c>
      <c r="AG4904" s="83" t="s">
        <v>6025</v>
      </c>
    </row>
    <row r="4905" spans="1:33" ht="192.5" x14ac:dyDescent="0.45">
      <c r="A4905" s="152">
        <v>4898</v>
      </c>
      <c r="B4905" s="160">
        <v>46077</v>
      </c>
      <c r="C4905" s="81" t="s">
        <v>72</v>
      </c>
      <c r="D4905" s="81" t="s">
        <v>158</v>
      </c>
      <c r="E4905" s="154" t="s">
        <v>6604</v>
      </c>
      <c r="F4905" s="154" t="s">
        <v>6604</v>
      </c>
      <c r="G4905" s="83" t="s">
        <v>6020</v>
      </c>
      <c r="H4905" s="83" t="s">
        <v>6026</v>
      </c>
      <c r="I4905" s="83" t="s">
        <v>6027</v>
      </c>
      <c r="J4905" s="83" t="s">
        <v>6028</v>
      </c>
      <c r="K4905" s="83" t="s">
        <v>6605</v>
      </c>
      <c r="L4905" s="84" t="s">
        <v>6703</v>
      </c>
      <c r="M4905" s="84" t="s">
        <v>5992</v>
      </c>
      <c r="N4905" s="83">
        <v>3</v>
      </c>
      <c r="O4905" s="83">
        <v>3</v>
      </c>
      <c r="P4905" s="83">
        <v>15</v>
      </c>
      <c r="Q4905" s="257">
        <v>135</v>
      </c>
      <c r="R4905" s="256" t="s">
        <v>5526</v>
      </c>
      <c r="S4905" s="84" t="s">
        <v>6029</v>
      </c>
      <c r="T4905" s="83" t="s">
        <v>6627</v>
      </c>
      <c r="U4905" s="155" t="s">
        <v>206</v>
      </c>
      <c r="V4905" s="234" t="s">
        <v>5995</v>
      </c>
      <c r="W4905" s="85" t="s">
        <v>558</v>
      </c>
      <c r="X4905" s="82" t="s">
        <v>5769</v>
      </c>
      <c r="Y4905" s="83">
        <v>0.5</v>
      </c>
      <c r="Z4905" s="83">
        <v>1</v>
      </c>
      <c r="AA4905" s="83">
        <v>7</v>
      </c>
      <c r="AB4905" s="256">
        <v>3.5</v>
      </c>
      <c r="AC4905" s="256" t="s">
        <v>5387</v>
      </c>
      <c r="AD4905" s="81" t="s">
        <v>5996</v>
      </c>
      <c r="AE4905" s="81" t="s">
        <v>6628</v>
      </c>
      <c r="AF4905" s="81" t="s">
        <v>5998</v>
      </c>
      <c r="AG4905" s="83" t="s">
        <v>6025</v>
      </c>
    </row>
    <row r="4906" spans="1:33" ht="192.5" x14ac:dyDescent="0.45">
      <c r="A4906" s="152">
        <v>4899</v>
      </c>
      <c r="B4906" s="160">
        <v>46077</v>
      </c>
      <c r="C4906" s="81" t="s">
        <v>72</v>
      </c>
      <c r="D4906" s="81" t="s">
        <v>158</v>
      </c>
      <c r="E4906" s="154" t="s">
        <v>6604</v>
      </c>
      <c r="F4906" s="154" t="s">
        <v>6604</v>
      </c>
      <c r="G4906" s="83" t="s">
        <v>6020</v>
      </c>
      <c r="H4906" s="83" t="s">
        <v>6021</v>
      </c>
      <c r="I4906" s="83" t="s">
        <v>6022</v>
      </c>
      <c r="J4906" s="83" t="s">
        <v>6023</v>
      </c>
      <c r="K4906" s="83" t="s">
        <v>6605</v>
      </c>
      <c r="L4906" s="84" t="s">
        <v>6704</v>
      </c>
      <c r="M4906" s="84" t="s">
        <v>5992</v>
      </c>
      <c r="N4906" s="83">
        <v>3</v>
      </c>
      <c r="O4906" s="83">
        <v>3</v>
      </c>
      <c r="P4906" s="83">
        <v>15</v>
      </c>
      <c r="Q4906" s="257">
        <v>135</v>
      </c>
      <c r="R4906" s="256" t="s">
        <v>5526</v>
      </c>
      <c r="S4906" s="84" t="s">
        <v>6024</v>
      </c>
      <c r="T4906" s="83" t="s">
        <v>6627</v>
      </c>
      <c r="U4906" s="155" t="s">
        <v>206</v>
      </c>
      <c r="V4906" s="234" t="s">
        <v>5995</v>
      </c>
      <c r="W4906" s="85" t="s">
        <v>558</v>
      </c>
      <c r="X4906" s="82" t="s">
        <v>5769</v>
      </c>
      <c r="Y4906" s="83">
        <v>0.5</v>
      </c>
      <c r="Z4906" s="83">
        <v>1</v>
      </c>
      <c r="AA4906" s="83">
        <v>7</v>
      </c>
      <c r="AB4906" s="256">
        <v>3.5</v>
      </c>
      <c r="AC4906" s="256" t="s">
        <v>5387</v>
      </c>
      <c r="AD4906" s="81" t="s">
        <v>5996</v>
      </c>
      <c r="AE4906" s="81" t="s">
        <v>6628</v>
      </c>
      <c r="AF4906" s="81" t="s">
        <v>5998</v>
      </c>
      <c r="AG4906" s="83" t="s">
        <v>6025</v>
      </c>
    </row>
    <row r="4907" spans="1:33" ht="192.5" x14ac:dyDescent="0.45">
      <c r="A4907" s="152">
        <v>4900</v>
      </c>
      <c r="B4907" s="160">
        <v>46106</v>
      </c>
      <c r="C4907" s="81" t="s">
        <v>72</v>
      </c>
      <c r="D4907" s="81" t="s">
        <v>158</v>
      </c>
      <c r="E4907" s="154" t="s">
        <v>6604</v>
      </c>
      <c r="F4907" s="154" t="s">
        <v>6604</v>
      </c>
      <c r="G4907" s="83" t="s">
        <v>6020</v>
      </c>
      <c r="H4907" s="83" t="s">
        <v>6026</v>
      </c>
      <c r="I4907" s="83" t="s">
        <v>6027</v>
      </c>
      <c r="J4907" s="83" t="s">
        <v>6028</v>
      </c>
      <c r="K4907" s="83" t="s">
        <v>6605</v>
      </c>
      <c r="L4907" s="84" t="s">
        <v>6705</v>
      </c>
      <c r="M4907" s="84" t="s">
        <v>5992</v>
      </c>
      <c r="N4907" s="83">
        <v>3</v>
      </c>
      <c r="O4907" s="83">
        <v>3</v>
      </c>
      <c r="P4907" s="83">
        <v>15</v>
      </c>
      <c r="Q4907" s="257">
        <v>135</v>
      </c>
      <c r="R4907" s="256" t="s">
        <v>5526</v>
      </c>
      <c r="S4907" s="84" t="s">
        <v>6029</v>
      </c>
      <c r="T4907" s="83" t="s">
        <v>6627</v>
      </c>
      <c r="U4907" s="155" t="s">
        <v>206</v>
      </c>
      <c r="V4907" s="234" t="s">
        <v>5995</v>
      </c>
      <c r="W4907" s="85" t="s">
        <v>558</v>
      </c>
      <c r="X4907" s="82" t="s">
        <v>5769</v>
      </c>
      <c r="Y4907" s="83">
        <v>0.5</v>
      </c>
      <c r="Z4907" s="83">
        <v>1</v>
      </c>
      <c r="AA4907" s="83">
        <v>7</v>
      </c>
      <c r="AB4907" s="256">
        <v>3.5</v>
      </c>
      <c r="AC4907" s="256" t="s">
        <v>5387</v>
      </c>
      <c r="AD4907" s="81" t="s">
        <v>5996</v>
      </c>
      <c r="AE4907" s="81" t="s">
        <v>6628</v>
      </c>
      <c r="AF4907" s="81" t="s">
        <v>5998</v>
      </c>
      <c r="AG4907" s="83" t="s">
        <v>6025</v>
      </c>
    </row>
    <row r="4908" spans="1:33" ht="192.5" x14ac:dyDescent="0.45">
      <c r="A4908" s="152">
        <v>4901</v>
      </c>
      <c r="B4908" s="160">
        <v>46106</v>
      </c>
      <c r="C4908" s="81" t="s">
        <v>72</v>
      </c>
      <c r="D4908" s="81" t="s">
        <v>158</v>
      </c>
      <c r="E4908" s="154" t="s">
        <v>6604</v>
      </c>
      <c r="F4908" s="154" t="s">
        <v>6604</v>
      </c>
      <c r="G4908" s="83" t="s">
        <v>6020</v>
      </c>
      <c r="H4908" s="83" t="s">
        <v>6607</v>
      </c>
      <c r="I4908" s="83" t="s">
        <v>6608</v>
      </c>
      <c r="J4908" s="83" t="s">
        <v>6023</v>
      </c>
      <c r="K4908" s="83" t="s">
        <v>6605</v>
      </c>
      <c r="L4908" s="84" t="s">
        <v>6706</v>
      </c>
      <c r="M4908" s="84" t="s">
        <v>5992</v>
      </c>
      <c r="N4908" s="83">
        <v>3</v>
      </c>
      <c r="O4908" s="83">
        <v>3</v>
      </c>
      <c r="P4908" s="83">
        <v>15</v>
      </c>
      <c r="Q4908" s="257">
        <v>135</v>
      </c>
      <c r="R4908" s="256" t="s">
        <v>5526</v>
      </c>
      <c r="S4908" s="84" t="s">
        <v>6610</v>
      </c>
      <c r="T4908" s="83" t="s">
        <v>6627</v>
      </c>
      <c r="U4908" s="155" t="s">
        <v>206</v>
      </c>
      <c r="V4908" s="234" t="s">
        <v>5995</v>
      </c>
      <c r="W4908" s="85" t="s">
        <v>558</v>
      </c>
      <c r="X4908" s="82" t="s">
        <v>5769</v>
      </c>
      <c r="Y4908" s="83">
        <v>0.5</v>
      </c>
      <c r="Z4908" s="83">
        <v>1</v>
      </c>
      <c r="AA4908" s="83">
        <v>7</v>
      </c>
      <c r="AB4908" s="256">
        <v>3.5</v>
      </c>
      <c r="AC4908" s="256" t="s">
        <v>5387</v>
      </c>
      <c r="AD4908" s="81" t="s">
        <v>5996</v>
      </c>
      <c r="AE4908" s="81" t="s">
        <v>6628</v>
      </c>
      <c r="AF4908" s="81" t="s">
        <v>5998</v>
      </c>
      <c r="AG4908" s="83" t="s">
        <v>6025</v>
      </c>
    </row>
    <row r="4909" spans="1:33" ht="192.5" x14ac:dyDescent="0.45">
      <c r="A4909" s="152">
        <v>4902</v>
      </c>
      <c r="B4909" s="160">
        <v>46106</v>
      </c>
      <c r="C4909" s="83" t="s">
        <v>72</v>
      </c>
      <c r="D4909" s="81" t="s">
        <v>155</v>
      </c>
      <c r="E4909" s="154" t="s">
        <v>6604</v>
      </c>
      <c r="F4909" s="154" t="s">
        <v>6604</v>
      </c>
      <c r="G4909" s="83" t="s">
        <v>6020</v>
      </c>
      <c r="H4909" s="83" t="s">
        <v>6611</v>
      </c>
      <c r="I4909" s="83" t="s">
        <v>6612</v>
      </c>
      <c r="J4909" s="83" t="s">
        <v>6613</v>
      </c>
      <c r="K4909" s="83" t="s">
        <v>6605</v>
      </c>
      <c r="L4909" s="84" t="s">
        <v>6707</v>
      </c>
      <c r="M4909" s="84" t="s">
        <v>5992</v>
      </c>
      <c r="N4909" s="83">
        <v>3</v>
      </c>
      <c r="O4909" s="83">
        <v>3</v>
      </c>
      <c r="P4909" s="83">
        <v>15</v>
      </c>
      <c r="Q4909" s="257">
        <v>135</v>
      </c>
      <c r="R4909" s="256" t="s">
        <v>5526</v>
      </c>
      <c r="S4909" s="84" t="s">
        <v>6614</v>
      </c>
      <c r="T4909" s="83" t="s">
        <v>6627</v>
      </c>
      <c r="U4909" s="155" t="s">
        <v>206</v>
      </c>
      <c r="V4909" s="234" t="s">
        <v>5995</v>
      </c>
      <c r="W4909" s="85" t="s">
        <v>558</v>
      </c>
      <c r="X4909" s="82" t="s">
        <v>5769</v>
      </c>
      <c r="Y4909" s="83">
        <v>0.5</v>
      </c>
      <c r="Z4909" s="83">
        <v>1</v>
      </c>
      <c r="AA4909" s="83">
        <v>7</v>
      </c>
      <c r="AB4909" s="256">
        <v>3.5</v>
      </c>
      <c r="AC4909" s="256" t="s">
        <v>5387</v>
      </c>
      <c r="AD4909" s="81" t="s">
        <v>5996</v>
      </c>
      <c r="AE4909" s="81" t="s">
        <v>6628</v>
      </c>
      <c r="AF4909" s="81" t="s">
        <v>5998</v>
      </c>
      <c r="AG4909" s="83" t="s">
        <v>6066</v>
      </c>
    </row>
    <row r="4910" spans="1:33" ht="192.5" x14ac:dyDescent="0.45">
      <c r="A4910" s="152">
        <v>4903</v>
      </c>
      <c r="B4910" s="160">
        <v>46106</v>
      </c>
      <c r="C4910" s="81" t="s">
        <v>66</v>
      </c>
      <c r="D4910" s="81" t="s">
        <v>6755</v>
      </c>
      <c r="E4910" s="154" t="s">
        <v>6604</v>
      </c>
      <c r="F4910" s="154" t="s">
        <v>6604</v>
      </c>
      <c r="G4910" s="83" t="s">
        <v>6038</v>
      </c>
      <c r="H4910" s="83" t="s">
        <v>6069</v>
      </c>
      <c r="I4910" s="83" t="s">
        <v>5630</v>
      </c>
      <c r="J4910" s="83" t="s">
        <v>6039</v>
      </c>
      <c r="K4910" s="83" t="s">
        <v>6605</v>
      </c>
      <c r="L4910" s="84" t="s">
        <v>6708</v>
      </c>
      <c r="M4910" s="84" t="s">
        <v>5992</v>
      </c>
      <c r="N4910" s="83">
        <v>3</v>
      </c>
      <c r="O4910" s="83">
        <v>3</v>
      </c>
      <c r="P4910" s="83">
        <v>40</v>
      </c>
      <c r="Q4910" s="257">
        <v>360</v>
      </c>
      <c r="R4910" s="256" t="s">
        <v>5538</v>
      </c>
      <c r="S4910" s="84" t="s">
        <v>6070</v>
      </c>
      <c r="T4910" s="83" t="s">
        <v>6627</v>
      </c>
      <c r="U4910" s="155" t="s">
        <v>206</v>
      </c>
      <c r="V4910" s="234" t="s">
        <v>5995</v>
      </c>
      <c r="W4910" s="85" t="s">
        <v>558</v>
      </c>
      <c r="X4910" s="82" t="s">
        <v>5769</v>
      </c>
      <c r="Y4910" s="83">
        <v>0.5</v>
      </c>
      <c r="Z4910" s="83">
        <v>1</v>
      </c>
      <c r="AA4910" s="83">
        <v>7</v>
      </c>
      <c r="AB4910" s="256">
        <v>3.5</v>
      </c>
      <c r="AC4910" s="256" t="s">
        <v>5387</v>
      </c>
      <c r="AD4910" s="81" t="s">
        <v>5996</v>
      </c>
      <c r="AE4910" s="81" t="s">
        <v>6628</v>
      </c>
      <c r="AF4910" s="81" t="s">
        <v>5998</v>
      </c>
      <c r="AG4910" s="83" t="s">
        <v>6040</v>
      </c>
    </row>
    <row r="4911" spans="1:33" ht="192.5" x14ac:dyDescent="0.45">
      <c r="A4911" s="152">
        <v>4904</v>
      </c>
      <c r="B4911" s="160">
        <v>46106</v>
      </c>
      <c r="C4911" s="83" t="s">
        <v>66</v>
      </c>
      <c r="D4911" s="81" t="s">
        <v>6756</v>
      </c>
      <c r="E4911" s="154" t="s">
        <v>6604</v>
      </c>
      <c r="F4911" s="154" t="s">
        <v>6604</v>
      </c>
      <c r="G4911" s="83" t="s">
        <v>6038</v>
      </c>
      <c r="H4911" s="83" t="s">
        <v>6054</v>
      </c>
      <c r="I4911" s="83" t="s">
        <v>6055</v>
      </c>
      <c r="J4911" s="83" t="s">
        <v>6056</v>
      </c>
      <c r="K4911" s="83" t="s">
        <v>6605</v>
      </c>
      <c r="L4911" s="84" t="s">
        <v>6708</v>
      </c>
      <c r="M4911" s="84" t="s">
        <v>5992</v>
      </c>
      <c r="N4911" s="83">
        <v>3</v>
      </c>
      <c r="O4911" s="83">
        <v>3</v>
      </c>
      <c r="P4911" s="83">
        <v>40</v>
      </c>
      <c r="Q4911" s="257">
        <v>360</v>
      </c>
      <c r="R4911" s="256" t="s">
        <v>5538</v>
      </c>
      <c r="S4911" s="84" t="s">
        <v>6057</v>
      </c>
      <c r="T4911" s="83" t="s">
        <v>6627</v>
      </c>
      <c r="U4911" s="155" t="s">
        <v>206</v>
      </c>
      <c r="V4911" s="234" t="s">
        <v>5995</v>
      </c>
      <c r="W4911" s="85" t="s">
        <v>558</v>
      </c>
      <c r="X4911" s="82" t="s">
        <v>5769</v>
      </c>
      <c r="Y4911" s="83">
        <v>0.5</v>
      </c>
      <c r="Z4911" s="83">
        <v>1</v>
      </c>
      <c r="AA4911" s="83">
        <v>7</v>
      </c>
      <c r="AB4911" s="256">
        <v>3.5</v>
      </c>
      <c r="AC4911" s="256" t="s">
        <v>5387</v>
      </c>
      <c r="AD4911" s="81" t="s">
        <v>5996</v>
      </c>
      <c r="AE4911" s="81" t="s">
        <v>6628</v>
      </c>
      <c r="AF4911" s="81" t="s">
        <v>5998</v>
      </c>
      <c r="AG4911" s="83" t="s">
        <v>5773</v>
      </c>
    </row>
    <row r="4912" spans="1:33" ht="192.5" x14ac:dyDescent="0.45">
      <c r="A4912" s="152">
        <v>4905</v>
      </c>
      <c r="B4912" s="160">
        <v>46106</v>
      </c>
      <c r="C4912" s="81" t="s">
        <v>66</v>
      </c>
      <c r="D4912" s="81" t="s">
        <v>6757</v>
      </c>
      <c r="E4912" s="154" t="s">
        <v>6604</v>
      </c>
      <c r="F4912" s="154" t="s">
        <v>6604</v>
      </c>
      <c r="G4912" s="83" t="s">
        <v>6606</v>
      </c>
      <c r="H4912" s="83" t="s">
        <v>6607</v>
      </c>
      <c r="I4912" s="83" t="s">
        <v>6608</v>
      </c>
      <c r="J4912" s="83" t="s">
        <v>6609</v>
      </c>
      <c r="K4912" s="83" t="s">
        <v>6605</v>
      </c>
      <c r="L4912" s="84" t="s">
        <v>6709</v>
      </c>
      <c r="M4912" s="84" t="s">
        <v>5992</v>
      </c>
      <c r="N4912" s="83">
        <v>3</v>
      </c>
      <c r="O4912" s="83">
        <v>3</v>
      </c>
      <c r="P4912" s="83">
        <v>15</v>
      </c>
      <c r="Q4912" s="257">
        <v>135</v>
      </c>
      <c r="R4912" s="256" t="s">
        <v>5526</v>
      </c>
      <c r="S4912" s="84" t="s">
        <v>6610</v>
      </c>
      <c r="T4912" s="83" t="s">
        <v>6627</v>
      </c>
      <c r="U4912" s="155" t="s">
        <v>206</v>
      </c>
      <c r="V4912" s="234" t="s">
        <v>5995</v>
      </c>
      <c r="W4912" s="85" t="s">
        <v>558</v>
      </c>
      <c r="X4912" s="82" t="s">
        <v>5769</v>
      </c>
      <c r="Y4912" s="83">
        <v>0.5</v>
      </c>
      <c r="Z4912" s="83">
        <v>1</v>
      </c>
      <c r="AA4912" s="83">
        <v>7</v>
      </c>
      <c r="AB4912" s="256">
        <v>3.5</v>
      </c>
      <c r="AC4912" s="256" t="s">
        <v>5387</v>
      </c>
      <c r="AD4912" s="81" t="s">
        <v>5996</v>
      </c>
      <c r="AE4912" s="81" t="s">
        <v>6628</v>
      </c>
      <c r="AF4912" s="81" t="s">
        <v>5998</v>
      </c>
      <c r="AG4912" s="83" t="s">
        <v>6066</v>
      </c>
    </row>
    <row r="4913" spans="1:33" ht="192.5" x14ac:dyDescent="0.45">
      <c r="A4913" s="152">
        <v>4906</v>
      </c>
      <c r="B4913" s="160">
        <v>46106</v>
      </c>
      <c r="C4913" s="83" t="s">
        <v>72</v>
      </c>
      <c r="D4913" s="81" t="s">
        <v>155</v>
      </c>
      <c r="E4913" s="154" t="s">
        <v>6604</v>
      </c>
      <c r="F4913" s="154" t="s">
        <v>6604</v>
      </c>
      <c r="G4913" s="83" t="s">
        <v>6606</v>
      </c>
      <c r="H4913" s="83" t="s">
        <v>6611</v>
      </c>
      <c r="I4913" s="83" t="s">
        <v>6612</v>
      </c>
      <c r="J4913" s="83" t="s">
        <v>6613</v>
      </c>
      <c r="K4913" s="83" t="s">
        <v>6605</v>
      </c>
      <c r="L4913" s="84" t="s">
        <v>6709</v>
      </c>
      <c r="M4913" s="84" t="s">
        <v>5992</v>
      </c>
      <c r="N4913" s="83">
        <v>3</v>
      </c>
      <c r="O4913" s="83">
        <v>3</v>
      </c>
      <c r="P4913" s="83">
        <v>15</v>
      </c>
      <c r="Q4913" s="257">
        <v>135</v>
      </c>
      <c r="R4913" s="256" t="s">
        <v>5526</v>
      </c>
      <c r="S4913" s="84" t="s">
        <v>6614</v>
      </c>
      <c r="T4913" s="83" t="s">
        <v>6627</v>
      </c>
      <c r="U4913" s="155" t="s">
        <v>206</v>
      </c>
      <c r="V4913" s="234" t="s">
        <v>5995</v>
      </c>
      <c r="W4913" s="85" t="s">
        <v>558</v>
      </c>
      <c r="X4913" s="82" t="s">
        <v>5769</v>
      </c>
      <c r="Y4913" s="83">
        <v>0.5</v>
      </c>
      <c r="Z4913" s="83">
        <v>1</v>
      </c>
      <c r="AA4913" s="83">
        <v>7</v>
      </c>
      <c r="AB4913" s="256">
        <v>3.5</v>
      </c>
      <c r="AC4913" s="256" t="s">
        <v>5387</v>
      </c>
      <c r="AD4913" s="81" t="s">
        <v>5996</v>
      </c>
      <c r="AE4913" s="81" t="s">
        <v>6628</v>
      </c>
      <c r="AF4913" s="81" t="s">
        <v>5998</v>
      </c>
      <c r="AG4913" s="83" t="s">
        <v>6066</v>
      </c>
    </row>
    <row r="4914" spans="1:33" ht="192.5" x14ac:dyDescent="0.45">
      <c r="A4914" s="152">
        <v>4907</v>
      </c>
      <c r="B4914" s="160">
        <v>46106</v>
      </c>
      <c r="C4914" s="81" t="s">
        <v>66</v>
      </c>
      <c r="D4914" s="81" t="s">
        <v>6757</v>
      </c>
      <c r="E4914" s="154" t="s">
        <v>6604</v>
      </c>
      <c r="F4914" s="154" t="s">
        <v>6604</v>
      </c>
      <c r="G4914" s="83" t="s">
        <v>6606</v>
      </c>
      <c r="H4914" s="83" t="s">
        <v>6607</v>
      </c>
      <c r="I4914" s="83" t="s">
        <v>6608</v>
      </c>
      <c r="J4914" s="83" t="s">
        <v>6609</v>
      </c>
      <c r="K4914" s="83" t="s">
        <v>6605</v>
      </c>
      <c r="L4914" s="84" t="s">
        <v>6710</v>
      </c>
      <c r="M4914" s="84" t="s">
        <v>5992</v>
      </c>
      <c r="N4914" s="83">
        <v>3</v>
      </c>
      <c r="O4914" s="83">
        <v>3</v>
      </c>
      <c r="P4914" s="83">
        <v>15</v>
      </c>
      <c r="Q4914" s="257">
        <v>135</v>
      </c>
      <c r="R4914" s="256" t="s">
        <v>5526</v>
      </c>
      <c r="S4914" s="84" t="s">
        <v>6610</v>
      </c>
      <c r="T4914" s="83" t="s">
        <v>6627</v>
      </c>
      <c r="U4914" s="155" t="s">
        <v>206</v>
      </c>
      <c r="V4914" s="234" t="s">
        <v>5995</v>
      </c>
      <c r="W4914" s="85" t="s">
        <v>558</v>
      </c>
      <c r="X4914" s="82" t="s">
        <v>5769</v>
      </c>
      <c r="Y4914" s="83">
        <v>0.5</v>
      </c>
      <c r="Z4914" s="83">
        <v>1</v>
      </c>
      <c r="AA4914" s="83">
        <v>7</v>
      </c>
      <c r="AB4914" s="256">
        <v>3.5</v>
      </c>
      <c r="AC4914" s="256" t="s">
        <v>5387</v>
      </c>
      <c r="AD4914" s="81" t="s">
        <v>5996</v>
      </c>
      <c r="AE4914" s="81" t="s">
        <v>6628</v>
      </c>
      <c r="AF4914" s="81" t="s">
        <v>5998</v>
      </c>
      <c r="AG4914" s="83" t="s">
        <v>6066</v>
      </c>
    </row>
    <row r="4915" spans="1:33" ht="192.5" x14ac:dyDescent="0.45">
      <c r="A4915" s="152">
        <v>4908</v>
      </c>
      <c r="B4915" s="160">
        <v>46106</v>
      </c>
      <c r="C4915" s="83" t="s">
        <v>72</v>
      </c>
      <c r="D4915" s="81" t="s">
        <v>155</v>
      </c>
      <c r="E4915" s="154" t="s">
        <v>6604</v>
      </c>
      <c r="F4915" s="154" t="s">
        <v>6604</v>
      </c>
      <c r="G4915" s="83" t="s">
        <v>6606</v>
      </c>
      <c r="H4915" s="83" t="s">
        <v>6611</v>
      </c>
      <c r="I4915" s="83" t="s">
        <v>6612</v>
      </c>
      <c r="J4915" s="83" t="s">
        <v>6613</v>
      </c>
      <c r="K4915" s="83" t="s">
        <v>6605</v>
      </c>
      <c r="L4915" s="84" t="s">
        <v>6710</v>
      </c>
      <c r="M4915" s="84" t="s">
        <v>5992</v>
      </c>
      <c r="N4915" s="83">
        <v>3</v>
      </c>
      <c r="O4915" s="83">
        <v>3</v>
      </c>
      <c r="P4915" s="83">
        <v>15</v>
      </c>
      <c r="Q4915" s="257">
        <v>135</v>
      </c>
      <c r="R4915" s="256" t="s">
        <v>5526</v>
      </c>
      <c r="S4915" s="84" t="s">
        <v>6614</v>
      </c>
      <c r="T4915" s="83" t="s">
        <v>6627</v>
      </c>
      <c r="U4915" s="155" t="s">
        <v>206</v>
      </c>
      <c r="V4915" s="234" t="s">
        <v>5995</v>
      </c>
      <c r="W4915" s="85" t="s">
        <v>558</v>
      </c>
      <c r="X4915" s="82" t="s">
        <v>5769</v>
      </c>
      <c r="Y4915" s="83">
        <v>0.5</v>
      </c>
      <c r="Z4915" s="83">
        <v>1</v>
      </c>
      <c r="AA4915" s="83">
        <v>7</v>
      </c>
      <c r="AB4915" s="256">
        <v>3.5</v>
      </c>
      <c r="AC4915" s="256" t="s">
        <v>5387</v>
      </c>
      <c r="AD4915" s="81" t="s">
        <v>5996</v>
      </c>
      <c r="AE4915" s="81" t="s">
        <v>6628</v>
      </c>
      <c r="AF4915" s="81" t="s">
        <v>5998</v>
      </c>
      <c r="AG4915" s="83" t="s">
        <v>6066</v>
      </c>
    </row>
    <row r="4916" spans="1:33" ht="192.5" x14ac:dyDescent="0.45">
      <c r="A4916" s="152">
        <v>4909</v>
      </c>
      <c r="B4916" s="160">
        <v>46106</v>
      </c>
      <c r="C4916" s="83" t="s">
        <v>66</v>
      </c>
      <c r="D4916" s="81" t="s">
        <v>6757</v>
      </c>
      <c r="E4916" s="154" t="s">
        <v>6604</v>
      </c>
      <c r="F4916" s="154" t="s">
        <v>6604</v>
      </c>
      <c r="G4916" s="83" t="s">
        <v>6760</v>
      </c>
      <c r="H4916" s="83" t="s">
        <v>6607</v>
      </c>
      <c r="I4916" s="83" t="s">
        <v>6608</v>
      </c>
      <c r="J4916" s="83" t="s">
        <v>5990</v>
      </c>
      <c r="K4916" s="83" t="s">
        <v>6605</v>
      </c>
      <c r="L4916" s="84" t="s">
        <v>6711</v>
      </c>
      <c r="M4916" s="84" t="s">
        <v>5992</v>
      </c>
      <c r="N4916" s="83">
        <v>3</v>
      </c>
      <c r="O4916" s="83">
        <v>6</v>
      </c>
      <c r="P4916" s="83">
        <v>15</v>
      </c>
      <c r="Q4916" s="257">
        <v>270</v>
      </c>
      <c r="R4916" s="256" t="s">
        <v>5538</v>
      </c>
      <c r="S4916" s="84" t="s">
        <v>6610</v>
      </c>
      <c r="T4916" s="83" t="s">
        <v>6627</v>
      </c>
      <c r="U4916" s="155" t="s">
        <v>206</v>
      </c>
      <c r="V4916" s="234" t="s">
        <v>5995</v>
      </c>
      <c r="W4916" s="85" t="s">
        <v>558</v>
      </c>
      <c r="X4916" s="82" t="s">
        <v>5769</v>
      </c>
      <c r="Y4916" s="83">
        <v>0.5</v>
      </c>
      <c r="Z4916" s="83">
        <v>1</v>
      </c>
      <c r="AA4916" s="83">
        <v>7</v>
      </c>
      <c r="AB4916" s="256">
        <v>3.5</v>
      </c>
      <c r="AC4916" s="256" t="s">
        <v>5387</v>
      </c>
      <c r="AD4916" s="81" t="s">
        <v>5996</v>
      </c>
      <c r="AE4916" s="81" t="s">
        <v>6628</v>
      </c>
      <c r="AF4916" s="81" t="s">
        <v>5998</v>
      </c>
      <c r="AG4916" s="83" t="s">
        <v>5999</v>
      </c>
    </row>
    <row r="4917" spans="1:33" ht="192.5" x14ac:dyDescent="0.45">
      <c r="A4917" s="152">
        <v>4910</v>
      </c>
      <c r="B4917" s="160">
        <v>46106</v>
      </c>
      <c r="C4917" s="83" t="s">
        <v>72</v>
      </c>
      <c r="D4917" s="81" t="s">
        <v>155</v>
      </c>
      <c r="E4917" s="154" t="s">
        <v>6604</v>
      </c>
      <c r="F4917" s="154" t="s">
        <v>6604</v>
      </c>
      <c r="G4917" s="83" t="s">
        <v>5987</v>
      </c>
      <c r="H4917" s="83" t="s">
        <v>6611</v>
      </c>
      <c r="I4917" s="83" t="s">
        <v>6612</v>
      </c>
      <c r="J4917" s="83" t="s">
        <v>6613</v>
      </c>
      <c r="K4917" s="83" t="s">
        <v>6605</v>
      </c>
      <c r="L4917" s="84" t="s">
        <v>6712</v>
      </c>
      <c r="M4917" s="84" t="s">
        <v>5992</v>
      </c>
      <c r="N4917" s="83">
        <v>3</v>
      </c>
      <c r="O4917" s="83">
        <v>3</v>
      </c>
      <c r="P4917" s="83">
        <v>15</v>
      </c>
      <c r="Q4917" s="257">
        <v>135</v>
      </c>
      <c r="R4917" s="256" t="s">
        <v>5526</v>
      </c>
      <c r="S4917" s="84" t="s">
        <v>6614</v>
      </c>
      <c r="T4917" s="83" t="s">
        <v>6627</v>
      </c>
      <c r="U4917" s="155" t="s">
        <v>206</v>
      </c>
      <c r="V4917" s="234" t="s">
        <v>5995</v>
      </c>
      <c r="W4917" s="85" t="s">
        <v>558</v>
      </c>
      <c r="X4917" s="82" t="s">
        <v>5769</v>
      </c>
      <c r="Y4917" s="83">
        <v>0.5</v>
      </c>
      <c r="Z4917" s="83">
        <v>1</v>
      </c>
      <c r="AA4917" s="83">
        <v>7</v>
      </c>
      <c r="AB4917" s="256">
        <v>3.5</v>
      </c>
      <c r="AC4917" s="256" t="s">
        <v>5387</v>
      </c>
      <c r="AD4917" s="81" t="s">
        <v>5996</v>
      </c>
      <c r="AE4917" s="81" t="s">
        <v>6628</v>
      </c>
      <c r="AF4917" s="81" t="s">
        <v>5998</v>
      </c>
      <c r="AG4917" s="83" t="s">
        <v>6066</v>
      </c>
    </row>
    <row r="4918" spans="1:33" ht="192.5" x14ac:dyDescent="0.45">
      <c r="A4918" s="152">
        <v>4911</v>
      </c>
      <c r="B4918" s="160">
        <v>46106</v>
      </c>
      <c r="C4918" s="83" t="s">
        <v>66</v>
      </c>
      <c r="D4918" s="81" t="s">
        <v>6757</v>
      </c>
      <c r="E4918" s="154" t="s">
        <v>6604</v>
      </c>
      <c r="F4918" s="154" t="s">
        <v>6604</v>
      </c>
      <c r="G4918" s="83" t="s">
        <v>6760</v>
      </c>
      <c r="H4918" s="83" t="s">
        <v>6001</v>
      </c>
      <c r="I4918" s="83" t="s">
        <v>6002</v>
      </c>
      <c r="J4918" s="83" t="s">
        <v>5990</v>
      </c>
      <c r="K4918" s="83" t="s">
        <v>6605</v>
      </c>
      <c r="L4918" s="84" t="s">
        <v>6713</v>
      </c>
      <c r="M4918" s="84" t="s">
        <v>5992</v>
      </c>
      <c r="N4918" s="83">
        <v>3</v>
      </c>
      <c r="O4918" s="83">
        <v>6</v>
      </c>
      <c r="P4918" s="83">
        <v>15</v>
      </c>
      <c r="Q4918" s="257">
        <v>270</v>
      </c>
      <c r="R4918" s="256" t="s">
        <v>5538</v>
      </c>
      <c r="S4918" s="84" t="s">
        <v>6003</v>
      </c>
      <c r="T4918" s="83" t="s">
        <v>6627</v>
      </c>
      <c r="U4918" s="155" t="s">
        <v>206</v>
      </c>
      <c r="V4918" s="234" t="s">
        <v>5995</v>
      </c>
      <c r="W4918" s="85" t="s">
        <v>558</v>
      </c>
      <c r="X4918" s="82" t="s">
        <v>5769</v>
      </c>
      <c r="Y4918" s="83">
        <v>0.5</v>
      </c>
      <c r="Z4918" s="83">
        <v>1</v>
      </c>
      <c r="AA4918" s="83">
        <v>7</v>
      </c>
      <c r="AB4918" s="256">
        <v>3.5</v>
      </c>
      <c r="AC4918" s="256" t="s">
        <v>5387</v>
      </c>
      <c r="AD4918" s="81" t="s">
        <v>5996</v>
      </c>
      <c r="AE4918" s="81" t="s">
        <v>6628</v>
      </c>
      <c r="AF4918" s="81" t="s">
        <v>5998</v>
      </c>
      <c r="AG4918" s="83" t="s">
        <v>5999</v>
      </c>
    </row>
    <row r="4919" spans="1:33" ht="192.5" x14ac:dyDescent="0.45">
      <c r="A4919" s="152">
        <v>4912</v>
      </c>
      <c r="B4919" s="160">
        <v>46106</v>
      </c>
      <c r="C4919" s="83" t="s">
        <v>66</v>
      </c>
      <c r="D4919" s="81" t="s">
        <v>6757</v>
      </c>
      <c r="E4919" s="154" t="s">
        <v>6604</v>
      </c>
      <c r="F4919" s="154" t="s">
        <v>6604</v>
      </c>
      <c r="G4919" s="83" t="s">
        <v>6760</v>
      </c>
      <c r="H4919" s="83" t="s">
        <v>6060</v>
      </c>
      <c r="I4919" s="83" t="s">
        <v>6061</v>
      </c>
      <c r="J4919" s="83" t="s">
        <v>6062</v>
      </c>
      <c r="K4919" s="83" t="s">
        <v>6605</v>
      </c>
      <c r="L4919" s="84" t="s">
        <v>6713</v>
      </c>
      <c r="M4919" s="84" t="s">
        <v>208</v>
      </c>
      <c r="N4919" s="83">
        <v>3</v>
      </c>
      <c r="O4919" s="83">
        <v>6</v>
      </c>
      <c r="P4919" s="83">
        <v>15</v>
      </c>
      <c r="Q4919" s="257">
        <v>270</v>
      </c>
      <c r="R4919" s="256" t="s">
        <v>5538</v>
      </c>
      <c r="S4919" s="84" t="s">
        <v>6063</v>
      </c>
      <c r="T4919" s="83" t="s">
        <v>6627</v>
      </c>
      <c r="U4919" s="155" t="s">
        <v>206</v>
      </c>
      <c r="V4919" s="234" t="s">
        <v>5995</v>
      </c>
      <c r="W4919" s="85" t="s">
        <v>558</v>
      </c>
      <c r="X4919" s="82" t="s">
        <v>5769</v>
      </c>
      <c r="Y4919" s="83">
        <v>0.5</v>
      </c>
      <c r="Z4919" s="83">
        <v>1</v>
      </c>
      <c r="AA4919" s="83">
        <v>7</v>
      </c>
      <c r="AB4919" s="256">
        <v>3.5</v>
      </c>
      <c r="AC4919" s="256" t="s">
        <v>5387</v>
      </c>
      <c r="AD4919" s="81" t="s">
        <v>5996</v>
      </c>
      <c r="AE4919" s="81" t="s">
        <v>6628</v>
      </c>
      <c r="AF4919" s="81" t="s">
        <v>5998</v>
      </c>
      <c r="AG4919" s="83" t="s">
        <v>5999</v>
      </c>
    </row>
    <row r="4920" spans="1:33" ht="192.5" x14ac:dyDescent="0.45">
      <c r="A4920" s="152">
        <v>4913</v>
      </c>
      <c r="B4920" s="160">
        <v>46167</v>
      </c>
      <c r="C4920" s="81" t="s">
        <v>66</v>
      </c>
      <c r="D4920" s="81" t="s">
        <v>6757</v>
      </c>
      <c r="E4920" s="154" t="s">
        <v>6604</v>
      </c>
      <c r="F4920" s="154" t="s">
        <v>6604</v>
      </c>
      <c r="G4920" s="83" t="s">
        <v>6606</v>
      </c>
      <c r="H4920" s="83" t="s">
        <v>6607</v>
      </c>
      <c r="I4920" s="83" t="s">
        <v>6608</v>
      </c>
      <c r="J4920" s="83" t="s">
        <v>6609</v>
      </c>
      <c r="K4920" s="83" t="s">
        <v>6605</v>
      </c>
      <c r="L4920" s="84" t="s">
        <v>6714</v>
      </c>
      <c r="M4920" s="84" t="s">
        <v>5992</v>
      </c>
      <c r="N4920" s="83">
        <v>3</v>
      </c>
      <c r="O4920" s="83">
        <v>3</v>
      </c>
      <c r="P4920" s="83">
        <v>15</v>
      </c>
      <c r="Q4920" s="257">
        <v>135</v>
      </c>
      <c r="R4920" s="256" t="s">
        <v>5526</v>
      </c>
      <c r="S4920" s="84" t="s">
        <v>6610</v>
      </c>
      <c r="T4920" s="83" t="s">
        <v>6627</v>
      </c>
      <c r="U4920" s="155" t="s">
        <v>206</v>
      </c>
      <c r="V4920" s="234" t="s">
        <v>5995</v>
      </c>
      <c r="W4920" s="85" t="s">
        <v>558</v>
      </c>
      <c r="X4920" s="82" t="s">
        <v>5769</v>
      </c>
      <c r="Y4920" s="83">
        <v>0.5</v>
      </c>
      <c r="Z4920" s="83">
        <v>1</v>
      </c>
      <c r="AA4920" s="83">
        <v>7</v>
      </c>
      <c r="AB4920" s="256">
        <v>3.5</v>
      </c>
      <c r="AC4920" s="256" t="s">
        <v>5387</v>
      </c>
      <c r="AD4920" s="81" t="s">
        <v>5996</v>
      </c>
      <c r="AE4920" s="81" t="s">
        <v>6628</v>
      </c>
      <c r="AF4920" s="81" t="s">
        <v>5998</v>
      </c>
      <c r="AG4920" s="83" t="s">
        <v>6066</v>
      </c>
    </row>
    <row r="4921" spans="1:33" ht="192.5" x14ac:dyDescent="0.45">
      <c r="A4921" s="152">
        <v>4914</v>
      </c>
      <c r="B4921" s="160">
        <v>46167</v>
      </c>
      <c r="C4921" s="83" t="s">
        <v>72</v>
      </c>
      <c r="D4921" s="81" t="s">
        <v>155</v>
      </c>
      <c r="E4921" s="154" t="s">
        <v>6604</v>
      </c>
      <c r="F4921" s="154" t="s">
        <v>6604</v>
      </c>
      <c r="G4921" s="83" t="s">
        <v>6606</v>
      </c>
      <c r="H4921" s="83" t="s">
        <v>6611</v>
      </c>
      <c r="I4921" s="83" t="s">
        <v>6612</v>
      </c>
      <c r="J4921" s="83" t="s">
        <v>6613</v>
      </c>
      <c r="K4921" s="83" t="s">
        <v>6605</v>
      </c>
      <c r="L4921" s="84" t="s">
        <v>6715</v>
      </c>
      <c r="M4921" s="84" t="s">
        <v>5992</v>
      </c>
      <c r="N4921" s="83">
        <v>3</v>
      </c>
      <c r="O4921" s="83">
        <v>3</v>
      </c>
      <c r="P4921" s="83">
        <v>15</v>
      </c>
      <c r="Q4921" s="257">
        <v>135</v>
      </c>
      <c r="R4921" s="256" t="s">
        <v>5526</v>
      </c>
      <c r="S4921" s="84" t="s">
        <v>6614</v>
      </c>
      <c r="T4921" s="83" t="s">
        <v>6627</v>
      </c>
      <c r="U4921" s="155" t="s">
        <v>206</v>
      </c>
      <c r="V4921" s="234" t="s">
        <v>5995</v>
      </c>
      <c r="W4921" s="85" t="s">
        <v>558</v>
      </c>
      <c r="X4921" s="82" t="s">
        <v>5769</v>
      </c>
      <c r="Y4921" s="83">
        <v>0.5</v>
      </c>
      <c r="Z4921" s="83">
        <v>1</v>
      </c>
      <c r="AA4921" s="83">
        <v>7</v>
      </c>
      <c r="AB4921" s="256">
        <v>3.5</v>
      </c>
      <c r="AC4921" s="256" t="s">
        <v>5387</v>
      </c>
      <c r="AD4921" s="81" t="s">
        <v>5996</v>
      </c>
      <c r="AE4921" s="81" t="s">
        <v>6628</v>
      </c>
      <c r="AF4921" s="81" t="s">
        <v>5998</v>
      </c>
      <c r="AG4921" s="83" t="s">
        <v>6066</v>
      </c>
    </row>
    <row r="4922" spans="1:33" ht="192.5" x14ac:dyDescent="0.45">
      <c r="A4922" s="152">
        <v>4915</v>
      </c>
      <c r="B4922" s="160">
        <v>46167</v>
      </c>
      <c r="C4922" s="83" t="s">
        <v>66</v>
      </c>
      <c r="D4922" s="81" t="s">
        <v>6757</v>
      </c>
      <c r="E4922" s="154" t="s">
        <v>6604</v>
      </c>
      <c r="F4922" s="154" t="s">
        <v>6604</v>
      </c>
      <c r="G4922" s="83" t="s">
        <v>6760</v>
      </c>
      <c r="H4922" s="83" t="s">
        <v>6001</v>
      </c>
      <c r="I4922" s="83" t="s">
        <v>6002</v>
      </c>
      <c r="J4922" s="83" t="s">
        <v>5990</v>
      </c>
      <c r="K4922" s="83" t="s">
        <v>6605</v>
      </c>
      <c r="L4922" s="84" t="s">
        <v>6716</v>
      </c>
      <c r="M4922" s="84" t="s">
        <v>5992</v>
      </c>
      <c r="N4922" s="83">
        <v>3</v>
      </c>
      <c r="O4922" s="83">
        <v>6</v>
      </c>
      <c r="P4922" s="83">
        <v>15</v>
      </c>
      <c r="Q4922" s="257">
        <v>270</v>
      </c>
      <c r="R4922" s="256" t="s">
        <v>5538</v>
      </c>
      <c r="S4922" s="84" t="s">
        <v>6003</v>
      </c>
      <c r="T4922" s="83" t="s">
        <v>6627</v>
      </c>
      <c r="U4922" s="155" t="s">
        <v>206</v>
      </c>
      <c r="V4922" s="234" t="s">
        <v>5995</v>
      </c>
      <c r="W4922" s="85" t="s">
        <v>558</v>
      </c>
      <c r="X4922" s="82" t="s">
        <v>5769</v>
      </c>
      <c r="Y4922" s="83">
        <v>0.5</v>
      </c>
      <c r="Z4922" s="83">
        <v>1</v>
      </c>
      <c r="AA4922" s="83">
        <v>7</v>
      </c>
      <c r="AB4922" s="256">
        <v>3.5</v>
      </c>
      <c r="AC4922" s="256" t="s">
        <v>5387</v>
      </c>
      <c r="AD4922" s="81" t="s">
        <v>5996</v>
      </c>
      <c r="AE4922" s="81" t="s">
        <v>6628</v>
      </c>
      <c r="AF4922" s="81" t="s">
        <v>5998</v>
      </c>
      <c r="AG4922" s="83" t="s">
        <v>5999</v>
      </c>
    </row>
    <row r="4923" spans="1:33" ht="192.5" x14ac:dyDescent="0.45">
      <c r="A4923" s="152">
        <v>4916</v>
      </c>
      <c r="B4923" s="160">
        <v>46167</v>
      </c>
      <c r="C4923" s="83" t="s">
        <v>66</v>
      </c>
      <c r="D4923" s="81" t="s">
        <v>6757</v>
      </c>
      <c r="E4923" s="154" t="s">
        <v>6604</v>
      </c>
      <c r="F4923" s="154" t="s">
        <v>6604</v>
      </c>
      <c r="G4923" s="83" t="s">
        <v>6760</v>
      </c>
      <c r="H4923" s="83" t="s">
        <v>6060</v>
      </c>
      <c r="I4923" s="83" t="s">
        <v>6061</v>
      </c>
      <c r="J4923" s="83" t="s">
        <v>6062</v>
      </c>
      <c r="K4923" s="83" t="s">
        <v>6605</v>
      </c>
      <c r="L4923" s="84" t="s">
        <v>6716</v>
      </c>
      <c r="M4923" s="84" t="s">
        <v>208</v>
      </c>
      <c r="N4923" s="83">
        <v>3</v>
      </c>
      <c r="O4923" s="83">
        <v>6</v>
      </c>
      <c r="P4923" s="83">
        <v>15</v>
      </c>
      <c r="Q4923" s="257">
        <v>270</v>
      </c>
      <c r="R4923" s="256" t="s">
        <v>5538</v>
      </c>
      <c r="S4923" s="84" t="s">
        <v>6063</v>
      </c>
      <c r="T4923" s="83" t="s">
        <v>6627</v>
      </c>
      <c r="U4923" s="155" t="s">
        <v>206</v>
      </c>
      <c r="V4923" s="234" t="s">
        <v>5995</v>
      </c>
      <c r="W4923" s="85" t="s">
        <v>558</v>
      </c>
      <c r="X4923" s="82" t="s">
        <v>5769</v>
      </c>
      <c r="Y4923" s="83">
        <v>0.5</v>
      </c>
      <c r="Z4923" s="83">
        <v>1</v>
      </c>
      <c r="AA4923" s="83">
        <v>7</v>
      </c>
      <c r="AB4923" s="256">
        <v>3.5</v>
      </c>
      <c r="AC4923" s="256" t="s">
        <v>5387</v>
      </c>
      <c r="AD4923" s="81" t="s">
        <v>5996</v>
      </c>
      <c r="AE4923" s="81" t="s">
        <v>6628</v>
      </c>
      <c r="AF4923" s="81" t="s">
        <v>5998</v>
      </c>
      <c r="AG4923" s="83" t="s">
        <v>5999</v>
      </c>
    </row>
    <row r="4924" spans="1:33" ht="192.5" x14ac:dyDescent="0.45">
      <c r="A4924" s="152">
        <v>4917</v>
      </c>
      <c r="B4924" s="160">
        <v>46167</v>
      </c>
      <c r="C4924" s="81" t="s">
        <v>66</v>
      </c>
      <c r="D4924" s="81" t="s">
        <v>6757</v>
      </c>
      <c r="E4924" s="154" t="s">
        <v>6604</v>
      </c>
      <c r="F4924" s="154" t="s">
        <v>6604</v>
      </c>
      <c r="G4924" s="83" t="s">
        <v>6606</v>
      </c>
      <c r="H4924" s="83" t="s">
        <v>6607</v>
      </c>
      <c r="I4924" s="83" t="s">
        <v>6608</v>
      </c>
      <c r="J4924" s="83" t="s">
        <v>6609</v>
      </c>
      <c r="K4924" s="83" t="s">
        <v>6605</v>
      </c>
      <c r="L4924" s="84" t="s">
        <v>6717</v>
      </c>
      <c r="M4924" s="84" t="s">
        <v>5992</v>
      </c>
      <c r="N4924" s="83">
        <v>3</v>
      </c>
      <c r="O4924" s="83">
        <v>3</v>
      </c>
      <c r="P4924" s="83">
        <v>15</v>
      </c>
      <c r="Q4924" s="257">
        <v>135</v>
      </c>
      <c r="R4924" s="256" t="s">
        <v>5526</v>
      </c>
      <c r="S4924" s="84" t="s">
        <v>6610</v>
      </c>
      <c r="T4924" s="83" t="s">
        <v>6627</v>
      </c>
      <c r="U4924" s="155" t="s">
        <v>206</v>
      </c>
      <c r="V4924" s="234" t="s">
        <v>5995</v>
      </c>
      <c r="W4924" s="85" t="s">
        <v>558</v>
      </c>
      <c r="X4924" s="82" t="s">
        <v>5769</v>
      </c>
      <c r="Y4924" s="83">
        <v>0.5</v>
      </c>
      <c r="Z4924" s="83">
        <v>1</v>
      </c>
      <c r="AA4924" s="83">
        <v>7</v>
      </c>
      <c r="AB4924" s="256">
        <v>3.5</v>
      </c>
      <c r="AC4924" s="256" t="s">
        <v>5387</v>
      </c>
      <c r="AD4924" s="81" t="s">
        <v>5996</v>
      </c>
      <c r="AE4924" s="81" t="s">
        <v>6628</v>
      </c>
      <c r="AF4924" s="81" t="s">
        <v>5998</v>
      </c>
      <c r="AG4924" s="83" t="s">
        <v>6066</v>
      </c>
    </row>
    <row r="4925" spans="1:33" ht="192.5" x14ac:dyDescent="0.45">
      <c r="A4925" s="152">
        <v>4918</v>
      </c>
      <c r="B4925" s="160">
        <v>46167</v>
      </c>
      <c r="C4925" s="83" t="s">
        <v>72</v>
      </c>
      <c r="D4925" s="81" t="s">
        <v>155</v>
      </c>
      <c r="E4925" s="154" t="s">
        <v>6604</v>
      </c>
      <c r="F4925" s="154" t="s">
        <v>6604</v>
      </c>
      <c r="G4925" s="83" t="s">
        <v>6606</v>
      </c>
      <c r="H4925" s="83" t="s">
        <v>6611</v>
      </c>
      <c r="I4925" s="83" t="s">
        <v>6612</v>
      </c>
      <c r="J4925" s="83" t="s">
        <v>6613</v>
      </c>
      <c r="K4925" s="83" t="s">
        <v>6605</v>
      </c>
      <c r="L4925" s="84" t="s">
        <v>6717</v>
      </c>
      <c r="M4925" s="84" t="s">
        <v>5992</v>
      </c>
      <c r="N4925" s="83">
        <v>3</v>
      </c>
      <c r="O4925" s="83">
        <v>3</v>
      </c>
      <c r="P4925" s="83">
        <v>15</v>
      </c>
      <c r="Q4925" s="257">
        <v>135</v>
      </c>
      <c r="R4925" s="256" t="s">
        <v>5526</v>
      </c>
      <c r="S4925" s="84" t="s">
        <v>6614</v>
      </c>
      <c r="T4925" s="83" t="s">
        <v>6627</v>
      </c>
      <c r="U4925" s="155" t="s">
        <v>206</v>
      </c>
      <c r="V4925" s="234" t="s">
        <v>5995</v>
      </c>
      <c r="W4925" s="85" t="s">
        <v>558</v>
      </c>
      <c r="X4925" s="82" t="s">
        <v>5769</v>
      </c>
      <c r="Y4925" s="83">
        <v>0.5</v>
      </c>
      <c r="Z4925" s="83">
        <v>1</v>
      </c>
      <c r="AA4925" s="83">
        <v>7</v>
      </c>
      <c r="AB4925" s="256">
        <v>3.5</v>
      </c>
      <c r="AC4925" s="256" t="s">
        <v>5387</v>
      </c>
      <c r="AD4925" s="81" t="s">
        <v>5996</v>
      </c>
      <c r="AE4925" s="81" t="s">
        <v>6628</v>
      </c>
      <c r="AF4925" s="81" t="s">
        <v>5998</v>
      </c>
      <c r="AG4925" s="83" t="s">
        <v>6066</v>
      </c>
    </row>
    <row r="4926" spans="1:33" ht="192.5" x14ac:dyDescent="0.45">
      <c r="A4926" s="152">
        <v>4919</v>
      </c>
      <c r="B4926" s="160">
        <v>46167</v>
      </c>
      <c r="C4926" s="83" t="s">
        <v>66</v>
      </c>
      <c r="D4926" s="81" t="s">
        <v>6757</v>
      </c>
      <c r="E4926" s="154" t="s">
        <v>6604</v>
      </c>
      <c r="F4926" s="154" t="s">
        <v>6604</v>
      </c>
      <c r="G4926" s="83" t="s">
        <v>6031</v>
      </c>
      <c r="H4926" s="83" t="s">
        <v>6607</v>
      </c>
      <c r="I4926" s="83" t="s">
        <v>6608</v>
      </c>
      <c r="J4926" s="83" t="s">
        <v>6018</v>
      </c>
      <c r="K4926" s="83" t="s">
        <v>6605</v>
      </c>
      <c r="L4926" s="84" t="s">
        <v>6718</v>
      </c>
      <c r="M4926" s="84" t="s">
        <v>5992</v>
      </c>
      <c r="N4926" s="83">
        <v>3</v>
      </c>
      <c r="O4926" s="83">
        <v>3</v>
      </c>
      <c r="P4926" s="83">
        <v>15</v>
      </c>
      <c r="Q4926" s="257">
        <v>135</v>
      </c>
      <c r="R4926" s="256" t="s">
        <v>5526</v>
      </c>
      <c r="S4926" s="84" t="s">
        <v>6610</v>
      </c>
      <c r="T4926" s="83" t="s">
        <v>6627</v>
      </c>
      <c r="U4926" s="155" t="s">
        <v>206</v>
      </c>
      <c r="V4926" s="234" t="s">
        <v>5995</v>
      </c>
      <c r="W4926" s="85" t="s">
        <v>558</v>
      </c>
      <c r="X4926" s="82" t="s">
        <v>5769</v>
      </c>
      <c r="Y4926" s="83">
        <v>0.5</v>
      </c>
      <c r="Z4926" s="83">
        <v>1</v>
      </c>
      <c r="AA4926" s="83">
        <v>7</v>
      </c>
      <c r="AB4926" s="256">
        <v>3.5</v>
      </c>
      <c r="AC4926" s="256" t="s">
        <v>5387</v>
      </c>
      <c r="AD4926" s="81" t="s">
        <v>5996</v>
      </c>
      <c r="AE4926" s="81" t="s">
        <v>6628</v>
      </c>
      <c r="AF4926" s="81" t="s">
        <v>5998</v>
      </c>
      <c r="AG4926" s="83" t="s">
        <v>6019</v>
      </c>
    </row>
    <row r="4927" spans="1:33" ht="192.5" x14ac:dyDescent="0.45">
      <c r="A4927" s="152">
        <v>4920</v>
      </c>
      <c r="B4927" s="160">
        <v>46167</v>
      </c>
      <c r="C4927" s="83" t="s">
        <v>72</v>
      </c>
      <c r="D4927" s="81" t="s">
        <v>155</v>
      </c>
      <c r="E4927" s="154" t="s">
        <v>6604</v>
      </c>
      <c r="F4927" s="154" t="s">
        <v>6604</v>
      </c>
      <c r="G4927" s="83" t="s">
        <v>6031</v>
      </c>
      <c r="H4927" s="83" t="s">
        <v>6611</v>
      </c>
      <c r="I4927" s="83" t="s">
        <v>6612</v>
      </c>
      <c r="J4927" s="83" t="s">
        <v>6613</v>
      </c>
      <c r="K4927" s="83" t="s">
        <v>6605</v>
      </c>
      <c r="L4927" s="84" t="s">
        <v>6718</v>
      </c>
      <c r="M4927" s="84" t="s">
        <v>5992</v>
      </c>
      <c r="N4927" s="83">
        <v>3</v>
      </c>
      <c r="O4927" s="83">
        <v>3</v>
      </c>
      <c r="P4927" s="83">
        <v>15</v>
      </c>
      <c r="Q4927" s="257">
        <v>135</v>
      </c>
      <c r="R4927" s="256" t="s">
        <v>5526</v>
      </c>
      <c r="S4927" s="84" t="s">
        <v>6614</v>
      </c>
      <c r="T4927" s="83" t="s">
        <v>6627</v>
      </c>
      <c r="U4927" s="155" t="s">
        <v>206</v>
      </c>
      <c r="V4927" s="234" t="s">
        <v>5995</v>
      </c>
      <c r="W4927" s="85" t="s">
        <v>558</v>
      </c>
      <c r="X4927" s="82" t="s">
        <v>5769</v>
      </c>
      <c r="Y4927" s="83">
        <v>0.5</v>
      </c>
      <c r="Z4927" s="83">
        <v>1</v>
      </c>
      <c r="AA4927" s="83">
        <v>7</v>
      </c>
      <c r="AB4927" s="256">
        <v>3.5</v>
      </c>
      <c r="AC4927" s="256" t="s">
        <v>5387</v>
      </c>
      <c r="AD4927" s="81" t="s">
        <v>5996</v>
      </c>
      <c r="AE4927" s="81" t="s">
        <v>6628</v>
      </c>
      <c r="AF4927" s="81" t="s">
        <v>5998</v>
      </c>
      <c r="AG4927" s="83" t="s">
        <v>6066</v>
      </c>
    </row>
    <row r="4928" spans="1:33" ht="192.5" x14ac:dyDescent="0.45">
      <c r="A4928" s="152">
        <v>4921</v>
      </c>
      <c r="B4928" s="160">
        <v>46167</v>
      </c>
      <c r="C4928" s="83" t="s">
        <v>66</v>
      </c>
      <c r="D4928" s="81" t="s">
        <v>6757</v>
      </c>
      <c r="E4928" s="154" t="s">
        <v>6604</v>
      </c>
      <c r="F4928" s="154" t="s">
        <v>6604</v>
      </c>
      <c r="G4928" s="83" t="s">
        <v>6760</v>
      </c>
      <c r="H4928" s="83" t="s">
        <v>6001</v>
      </c>
      <c r="I4928" s="83" t="s">
        <v>6002</v>
      </c>
      <c r="J4928" s="83" t="s">
        <v>5990</v>
      </c>
      <c r="K4928" s="83" t="s">
        <v>6605</v>
      </c>
      <c r="L4928" s="84" t="s">
        <v>6719</v>
      </c>
      <c r="M4928" s="84" t="s">
        <v>5992</v>
      </c>
      <c r="N4928" s="83">
        <v>3</v>
      </c>
      <c r="O4928" s="83">
        <v>6</v>
      </c>
      <c r="P4928" s="83">
        <v>15</v>
      </c>
      <c r="Q4928" s="257">
        <v>270</v>
      </c>
      <c r="R4928" s="256" t="s">
        <v>5538</v>
      </c>
      <c r="S4928" s="84" t="s">
        <v>6003</v>
      </c>
      <c r="T4928" s="83" t="s">
        <v>6627</v>
      </c>
      <c r="U4928" s="155" t="s">
        <v>206</v>
      </c>
      <c r="V4928" s="234" t="s">
        <v>5995</v>
      </c>
      <c r="W4928" s="85" t="s">
        <v>558</v>
      </c>
      <c r="X4928" s="82" t="s">
        <v>5769</v>
      </c>
      <c r="Y4928" s="83">
        <v>0.5</v>
      </c>
      <c r="Z4928" s="83">
        <v>1</v>
      </c>
      <c r="AA4928" s="83">
        <v>7</v>
      </c>
      <c r="AB4928" s="256">
        <v>3.5</v>
      </c>
      <c r="AC4928" s="256" t="s">
        <v>5387</v>
      </c>
      <c r="AD4928" s="81" t="s">
        <v>5996</v>
      </c>
      <c r="AE4928" s="81" t="s">
        <v>6628</v>
      </c>
      <c r="AF4928" s="81" t="s">
        <v>5998</v>
      </c>
      <c r="AG4928" s="83" t="s">
        <v>5999</v>
      </c>
    </row>
    <row r="4929" spans="1:33" ht="192.5" x14ac:dyDescent="0.45">
      <c r="A4929" s="152">
        <v>4922</v>
      </c>
      <c r="B4929" s="160">
        <v>46167</v>
      </c>
      <c r="C4929" s="81" t="s">
        <v>66</v>
      </c>
      <c r="D4929" s="81" t="s">
        <v>6755</v>
      </c>
      <c r="E4929" s="154" t="s">
        <v>6604</v>
      </c>
      <c r="F4929" s="154" t="s">
        <v>6604</v>
      </c>
      <c r="G4929" s="83" t="s">
        <v>6038</v>
      </c>
      <c r="H4929" s="83" t="s">
        <v>6069</v>
      </c>
      <c r="I4929" s="83" t="s">
        <v>5630</v>
      </c>
      <c r="J4929" s="83" t="s">
        <v>6039</v>
      </c>
      <c r="K4929" s="83" t="s">
        <v>6605</v>
      </c>
      <c r="L4929" s="84" t="s">
        <v>6720</v>
      </c>
      <c r="M4929" s="84" t="s">
        <v>5992</v>
      </c>
      <c r="N4929" s="83">
        <v>3</v>
      </c>
      <c r="O4929" s="83">
        <v>3</v>
      </c>
      <c r="P4929" s="83">
        <v>40</v>
      </c>
      <c r="Q4929" s="257">
        <v>360</v>
      </c>
      <c r="R4929" s="256" t="s">
        <v>5538</v>
      </c>
      <c r="S4929" s="84" t="s">
        <v>6070</v>
      </c>
      <c r="T4929" s="83" t="s">
        <v>6627</v>
      </c>
      <c r="U4929" s="155" t="s">
        <v>206</v>
      </c>
      <c r="V4929" s="234" t="s">
        <v>5995</v>
      </c>
      <c r="W4929" s="85" t="s">
        <v>558</v>
      </c>
      <c r="X4929" s="82" t="s">
        <v>5769</v>
      </c>
      <c r="Y4929" s="83">
        <v>0.5</v>
      </c>
      <c r="Z4929" s="83">
        <v>1</v>
      </c>
      <c r="AA4929" s="83">
        <v>7</v>
      </c>
      <c r="AB4929" s="256">
        <v>3.5</v>
      </c>
      <c r="AC4929" s="256" t="s">
        <v>5387</v>
      </c>
      <c r="AD4929" s="81" t="s">
        <v>5996</v>
      </c>
      <c r="AE4929" s="81" t="s">
        <v>6628</v>
      </c>
      <c r="AF4929" s="81" t="s">
        <v>5998</v>
      </c>
      <c r="AG4929" s="83" t="s">
        <v>6040</v>
      </c>
    </row>
    <row r="4930" spans="1:33" ht="192.5" x14ac:dyDescent="0.45">
      <c r="A4930" s="152">
        <v>4923</v>
      </c>
      <c r="B4930" s="160">
        <v>46167</v>
      </c>
      <c r="C4930" s="83" t="s">
        <v>66</v>
      </c>
      <c r="D4930" s="81" t="s">
        <v>6756</v>
      </c>
      <c r="E4930" s="154" t="s">
        <v>6604</v>
      </c>
      <c r="F4930" s="154" t="s">
        <v>6604</v>
      </c>
      <c r="G4930" s="83" t="s">
        <v>6038</v>
      </c>
      <c r="H4930" s="83" t="s">
        <v>6054</v>
      </c>
      <c r="I4930" s="83" t="s">
        <v>6055</v>
      </c>
      <c r="J4930" s="83" t="s">
        <v>6056</v>
      </c>
      <c r="K4930" s="83" t="s">
        <v>6605</v>
      </c>
      <c r="L4930" s="84" t="s">
        <v>6720</v>
      </c>
      <c r="M4930" s="84" t="s">
        <v>5992</v>
      </c>
      <c r="N4930" s="83">
        <v>3</v>
      </c>
      <c r="O4930" s="83">
        <v>3</v>
      </c>
      <c r="P4930" s="83">
        <v>40</v>
      </c>
      <c r="Q4930" s="257">
        <v>360</v>
      </c>
      <c r="R4930" s="256" t="s">
        <v>5538</v>
      </c>
      <c r="S4930" s="84" t="s">
        <v>6057</v>
      </c>
      <c r="T4930" s="83" t="s">
        <v>6627</v>
      </c>
      <c r="U4930" s="155" t="s">
        <v>206</v>
      </c>
      <c r="V4930" s="234" t="s">
        <v>5995</v>
      </c>
      <c r="W4930" s="85" t="s">
        <v>558</v>
      </c>
      <c r="X4930" s="82" t="s">
        <v>5769</v>
      </c>
      <c r="Y4930" s="83">
        <v>0.5</v>
      </c>
      <c r="Z4930" s="83">
        <v>1</v>
      </c>
      <c r="AA4930" s="83">
        <v>7</v>
      </c>
      <c r="AB4930" s="256">
        <v>3.5</v>
      </c>
      <c r="AC4930" s="256" t="s">
        <v>5387</v>
      </c>
      <c r="AD4930" s="81" t="s">
        <v>5996</v>
      </c>
      <c r="AE4930" s="81" t="s">
        <v>6628</v>
      </c>
      <c r="AF4930" s="81" t="s">
        <v>5998</v>
      </c>
      <c r="AG4930" s="83" t="s">
        <v>5773</v>
      </c>
    </row>
    <row r="4931" spans="1:33" ht="192.5" x14ac:dyDescent="0.45">
      <c r="A4931" s="152">
        <v>4924</v>
      </c>
      <c r="B4931" s="160">
        <v>46167</v>
      </c>
      <c r="C4931" s="81" t="s">
        <v>72</v>
      </c>
      <c r="D4931" s="81" t="s">
        <v>158</v>
      </c>
      <c r="E4931" s="154" t="s">
        <v>6604</v>
      </c>
      <c r="F4931" s="154" t="s">
        <v>6604</v>
      </c>
      <c r="G4931" s="83" t="s">
        <v>6020</v>
      </c>
      <c r="H4931" s="83" t="s">
        <v>6021</v>
      </c>
      <c r="I4931" s="83" t="s">
        <v>6022</v>
      </c>
      <c r="J4931" s="83" t="s">
        <v>6023</v>
      </c>
      <c r="K4931" s="83" t="s">
        <v>6605</v>
      </c>
      <c r="L4931" s="84" t="s">
        <v>6721</v>
      </c>
      <c r="M4931" s="84" t="s">
        <v>5992</v>
      </c>
      <c r="N4931" s="83">
        <v>3</v>
      </c>
      <c r="O4931" s="83">
        <v>6</v>
      </c>
      <c r="P4931" s="83">
        <v>15</v>
      </c>
      <c r="Q4931" s="257">
        <v>270</v>
      </c>
      <c r="R4931" s="256" t="s">
        <v>5538</v>
      </c>
      <c r="S4931" s="84" t="s">
        <v>6024</v>
      </c>
      <c r="T4931" s="83" t="s">
        <v>6627</v>
      </c>
      <c r="U4931" s="155" t="s">
        <v>206</v>
      </c>
      <c r="V4931" s="234" t="s">
        <v>5995</v>
      </c>
      <c r="W4931" s="85" t="s">
        <v>558</v>
      </c>
      <c r="X4931" s="82" t="s">
        <v>5769</v>
      </c>
      <c r="Y4931" s="83">
        <v>0.5</v>
      </c>
      <c r="Z4931" s="83">
        <v>1</v>
      </c>
      <c r="AA4931" s="83">
        <v>7</v>
      </c>
      <c r="AB4931" s="256">
        <v>3.5</v>
      </c>
      <c r="AC4931" s="256" t="s">
        <v>5387</v>
      </c>
      <c r="AD4931" s="81" t="s">
        <v>5996</v>
      </c>
      <c r="AE4931" s="81" t="s">
        <v>6628</v>
      </c>
      <c r="AF4931" s="81" t="s">
        <v>5998</v>
      </c>
      <c r="AG4931" s="83" t="s">
        <v>6025</v>
      </c>
    </row>
    <row r="4932" spans="1:33" ht="192.5" x14ac:dyDescent="0.45">
      <c r="A4932" s="152">
        <v>4925</v>
      </c>
      <c r="B4932" s="160">
        <v>46167</v>
      </c>
      <c r="C4932" s="81" t="s">
        <v>72</v>
      </c>
      <c r="D4932" s="81" t="s">
        <v>158</v>
      </c>
      <c r="E4932" s="154" t="s">
        <v>6604</v>
      </c>
      <c r="F4932" s="154" t="s">
        <v>6604</v>
      </c>
      <c r="G4932" s="83" t="s">
        <v>6020</v>
      </c>
      <c r="H4932" s="83" t="s">
        <v>6026</v>
      </c>
      <c r="I4932" s="83" t="s">
        <v>6027</v>
      </c>
      <c r="J4932" s="83" t="s">
        <v>6028</v>
      </c>
      <c r="K4932" s="83" t="s">
        <v>6605</v>
      </c>
      <c r="L4932" s="84" t="s">
        <v>6721</v>
      </c>
      <c r="M4932" s="84" t="s">
        <v>5992</v>
      </c>
      <c r="N4932" s="83">
        <v>3</v>
      </c>
      <c r="O4932" s="83">
        <v>6</v>
      </c>
      <c r="P4932" s="83">
        <v>15</v>
      </c>
      <c r="Q4932" s="257">
        <v>270</v>
      </c>
      <c r="R4932" s="256" t="s">
        <v>5538</v>
      </c>
      <c r="S4932" s="84" t="s">
        <v>6029</v>
      </c>
      <c r="T4932" s="83" t="s">
        <v>6627</v>
      </c>
      <c r="U4932" s="155" t="s">
        <v>206</v>
      </c>
      <c r="V4932" s="234" t="s">
        <v>5995</v>
      </c>
      <c r="W4932" s="85" t="s">
        <v>558</v>
      </c>
      <c r="X4932" s="82" t="s">
        <v>5769</v>
      </c>
      <c r="Y4932" s="83">
        <v>0.5</v>
      </c>
      <c r="Z4932" s="83">
        <v>1</v>
      </c>
      <c r="AA4932" s="83">
        <v>7</v>
      </c>
      <c r="AB4932" s="256">
        <v>3.5</v>
      </c>
      <c r="AC4932" s="256" t="s">
        <v>5387</v>
      </c>
      <c r="AD4932" s="81" t="s">
        <v>5996</v>
      </c>
      <c r="AE4932" s="81" t="s">
        <v>6628</v>
      </c>
      <c r="AF4932" s="81" t="s">
        <v>5998</v>
      </c>
      <c r="AG4932" s="83" t="s">
        <v>6025</v>
      </c>
    </row>
    <row r="4933" spans="1:33" ht="192.5" x14ac:dyDescent="0.45">
      <c r="A4933" s="152">
        <v>4926</v>
      </c>
      <c r="B4933" s="160">
        <v>46052</v>
      </c>
      <c r="C4933" s="83" t="s">
        <v>72</v>
      </c>
      <c r="D4933" s="81" t="s">
        <v>155</v>
      </c>
      <c r="E4933" s="154" t="s">
        <v>6604</v>
      </c>
      <c r="F4933" s="154" t="s">
        <v>6604</v>
      </c>
      <c r="G4933" s="83" t="s">
        <v>6005</v>
      </c>
      <c r="H4933" s="83" t="s">
        <v>6012</v>
      </c>
      <c r="I4933" s="83" t="s">
        <v>6013</v>
      </c>
      <c r="J4933" s="83" t="s">
        <v>6008</v>
      </c>
      <c r="K4933" s="83" t="s">
        <v>6605</v>
      </c>
      <c r="L4933" s="84" t="s">
        <v>6722</v>
      </c>
      <c r="M4933" s="84" t="s">
        <v>5992</v>
      </c>
      <c r="N4933" s="83">
        <v>3</v>
      </c>
      <c r="O4933" s="83">
        <v>6</v>
      </c>
      <c r="P4933" s="83">
        <v>15</v>
      </c>
      <c r="Q4933" s="257">
        <v>270</v>
      </c>
      <c r="R4933" s="256" t="s">
        <v>5538</v>
      </c>
      <c r="S4933" s="84" t="s">
        <v>6009</v>
      </c>
      <c r="T4933" s="83" t="s">
        <v>6627</v>
      </c>
      <c r="U4933" s="155" t="s">
        <v>206</v>
      </c>
      <c r="V4933" s="234" t="s">
        <v>5995</v>
      </c>
      <c r="W4933" s="85" t="s">
        <v>558</v>
      </c>
      <c r="X4933" s="82" t="s">
        <v>5769</v>
      </c>
      <c r="Y4933" s="83">
        <v>0.5</v>
      </c>
      <c r="Z4933" s="83">
        <v>1</v>
      </c>
      <c r="AA4933" s="83">
        <v>7</v>
      </c>
      <c r="AB4933" s="256">
        <v>3.5</v>
      </c>
      <c r="AC4933" s="256" t="s">
        <v>5387</v>
      </c>
      <c r="AD4933" s="81" t="s">
        <v>5996</v>
      </c>
      <c r="AE4933" s="81" t="s">
        <v>6628</v>
      </c>
      <c r="AF4933" s="81" t="s">
        <v>5998</v>
      </c>
      <c r="AG4933" s="83" t="s">
        <v>5999</v>
      </c>
    </row>
    <row r="4934" spans="1:33" ht="192.5" x14ac:dyDescent="0.45">
      <c r="A4934" s="152">
        <v>4927</v>
      </c>
      <c r="B4934" s="160">
        <v>46052</v>
      </c>
      <c r="C4934" s="83" t="s">
        <v>66</v>
      </c>
      <c r="D4934" s="81" t="s">
        <v>6757</v>
      </c>
      <c r="E4934" s="154" t="s">
        <v>6604</v>
      </c>
      <c r="F4934" s="154" t="s">
        <v>6604</v>
      </c>
      <c r="G4934" s="83" t="s">
        <v>6031</v>
      </c>
      <c r="H4934" s="83" t="s">
        <v>6012</v>
      </c>
      <c r="I4934" s="83" t="s">
        <v>6013</v>
      </c>
      <c r="J4934" s="83" t="s">
        <v>6018</v>
      </c>
      <c r="K4934" s="83" t="s">
        <v>6605</v>
      </c>
      <c r="L4934" s="84" t="s">
        <v>6723</v>
      </c>
      <c r="M4934" s="84" t="s">
        <v>5992</v>
      </c>
      <c r="N4934" s="83">
        <v>3</v>
      </c>
      <c r="O4934" s="83">
        <v>3</v>
      </c>
      <c r="P4934" s="83">
        <v>15</v>
      </c>
      <c r="Q4934" s="257">
        <v>135</v>
      </c>
      <c r="R4934" s="256" t="s">
        <v>5526</v>
      </c>
      <c r="S4934" s="84" t="s">
        <v>6016</v>
      </c>
      <c r="T4934" s="83" t="s">
        <v>6627</v>
      </c>
      <c r="U4934" s="155" t="s">
        <v>206</v>
      </c>
      <c r="V4934" s="234" t="s">
        <v>5995</v>
      </c>
      <c r="W4934" s="85" t="s">
        <v>558</v>
      </c>
      <c r="X4934" s="82" t="s">
        <v>5769</v>
      </c>
      <c r="Y4934" s="83">
        <v>0.5</v>
      </c>
      <c r="Z4934" s="83">
        <v>1</v>
      </c>
      <c r="AA4934" s="83">
        <v>7</v>
      </c>
      <c r="AB4934" s="256">
        <v>3.5</v>
      </c>
      <c r="AC4934" s="256" t="s">
        <v>5387</v>
      </c>
      <c r="AD4934" s="81" t="s">
        <v>5996</v>
      </c>
      <c r="AE4934" s="81" t="s">
        <v>6628</v>
      </c>
      <c r="AF4934" s="81" t="s">
        <v>5998</v>
      </c>
      <c r="AG4934" s="83" t="s">
        <v>6019</v>
      </c>
    </row>
    <row r="4935" spans="1:33" ht="192.5" x14ac:dyDescent="0.45">
      <c r="A4935" s="152">
        <v>4928</v>
      </c>
      <c r="B4935" s="160">
        <v>46052</v>
      </c>
      <c r="C4935" s="81" t="s">
        <v>66</v>
      </c>
      <c r="D4935" s="81" t="s">
        <v>6755</v>
      </c>
      <c r="E4935" s="154" t="s">
        <v>6604</v>
      </c>
      <c r="F4935" s="154" t="s">
        <v>6604</v>
      </c>
      <c r="G4935" s="83" t="s">
        <v>6038</v>
      </c>
      <c r="H4935" s="83" t="s">
        <v>6069</v>
      </c>
      <c r="I4935" s="83" t="s">
        <v>5630</v>
      </c>
      <c r="J4935" s="83" t="s">
        <v>6039</v>
      </c>
      <c r="K4935" s="83" t="s">
        <v>6605</v>
      </c>
      <c r="L4935" s="84" t="s">
        <v>6724</v>
      </c>
      <c r="M4935" s="84" t="s">
        <v>5992</v>
      </c>
      <c r="N4935" s="83">
        <v>3</v>
      </c>
      <c r="O4935" s="83">
        <v>3</v>
      </c>
      <c r="P4935" s="83">
        <v>40</v>
      </c>
      <c r="Q4935" s="257">
        <v>360</v>
      </c>
      <c r="R4935" s="256" t="s">
        <v>5538</v>
      </c>
      <c r="S4935" s="84" t="s">
        <v>6070</v>
      </c>
      <c r="T4935" s="83" t="s">
        <v>6627</v>
      </c>
      <c r="U4935" s="155" t="s">
        <v>206</v>
      </c>
      <c r="V4935" s="234" t="s">
        <v>5995</v>
      </c>
      <c r="W4935" s="85" t="s">
        <v>558</v>
      </c>
      <c r="X4935" s="82" t="s">
        <v>5769</v>
      </c>
      <c r="Y4935" s="83">
        <v>0.5</v>
      </c>
      <c r="Z4935" s="83">
        <v>1</v>
      </c>
      <c r="AA4935" s="83">
        <v>7</v>
      </c>
      <c r="AB4935" s="256">
        <v>3.5</v>
      </c>
      <c r="AC4935" s="256" t="s">
        <v>5387</v>
      </c>
      <c r="AD4935" s="81" t="s">
        <v>5996</v>
      </c>
      <c r="AE4935" s="81" t="s">
        <v>6628</v>
      </c>
      <c r="AF4935" s="81" t="s">
        <v>5998</v>
      </c>
      <c r="AG4935" s="83" t="s">
        <v>6040</v>
      </c>
    </row>
    <row r="4936" spans="1:33" ht="192.5" x14ac:dyDescent="0.45">
      <c r="A4936" s="152">
        <v>4929</v>
      </c>
      <c r="B4936" s="160">
        <v>46052</v>
      </c>
      <c r="C4936" s="83" t="s">
        <v>66</v>
      </c>
      <c r="D4936" s="81" t="s">
        <v>6757</v>
      </c>
      <c r="E4936" s="154" t="s">
        <v>6604</v>
      </c>
      <c r="F4936" s="154" t="s">
        <v>6604</v>
      </c>
      <c r="G4936" s="83" t="s">
        <v>6031</v>
      </c>
      <c r="H4936" s="83" t="s">
        <v>5988</v>
      </c>
      <c r="I4936" s="83" t="s">
        <v>5989</v>
      </c>
      <c r="J4936" s="83" t="s">
        <v>6018</v>
      </c>
      <c r="K4936" s="83" t="s">
        <v>6605</v>
      </c>
      <c r="L4936" s="84" t="s">
        <v>6725</v>
      </c>
      <c r="M4936" s="84" t="s">
        <v>5992</v>
      </c>
      <c r="N4936" s="83">
        <v>3</v>
      </c>
      <c r="O4936" s="83">
        <v>3</v>
      </c>
      <c r="P4936" s="83">
        <v>15</v>
      </c>
      <c r="Q4936" s="257">
        <v>135</v>
      </c>
      <c r="R4936" s="256" t="s">
        <v>5526</v>
      </c>
      <c r="S4936" s="84" t="s">
        <v>5993</v>
      </c>
      <c r="T4936" s="83" t="s">
        <v>6627</v>
      </c>
      <c r="U4936" s="155" t="s">
        <v>206</v>
      </c>
      <c r="V4936" s="234" t="s">
        <v>5995</v>
      </c>
      <c r="W4936" s="85" t="s">
        <v>558</v>
      </c>
      <c r="X4936" s="82" t="s">
        <v>5769</v>
      </c>
      <c r="Y4936" s="83">
        <v>0.5</v>
      </c>
      <c r="Z4936" s="83">
        <v>1</v>
      </c>
      <c r="AA4936" s="83">
        <v>7</v>
      </c>
      <c r="AB4936" s="256">
        <v>3.5</v>
      </c>
      <c r="AC4936" s="256" t="s">
        <v>5387</v>
      </c>
      <c r="AD4936" s="81" t="s">
        <v>5996</v>
      </c>
      <c r="AE4936" s="81" t="s">
        <v>6628</v>
      </c>
      <c r="AF4936" s="81" t="s">
        <v>5998</v>
      </c>
      <c r="AG4936" s="83" t="s">
        <v>6019</v>
      </c>
    </row>
    <row r="4937" spans="1:33" ht="192.5" x14ac:dyDescent="0.45">
      <c r="A4937" s="152">
        <v>4930</v>
      </c>
      <c r="B4937" s="160">
        <v>46052</v>
      </c>
      <c r="C4937" s="81" t="s">
        <v>72</v>
      </c>
      <c r="D4937" s="81" t="s">
        <v>158</v>
      </c>
      <c r="E4937" s="154" t="s">
        <v>6604</v>
      </c>
      <c r="F4937" s="154" t="s">
        <v>6604</v>
      </c>
      <c r="G4937" s="83" t="s">
        <v>6020</v>
      </c>
      <c r="H4937" s="83" t="s">
        <v>6021</v>
      </c>
      <c r="I4937" s="83" t="s">
        <v>6022</v>
      </c>
      <c r="J4937" s="83" t="s">
        <v>6023</v>
      </c>
      <c r="K4937" s="83" t="s">
        <v>6605</v>
      </c>
      <c r="L4937" s="84" t="s">
        <v>6726</v>
      </c>
      <c r="M4937" s="84" t="s">
        <v>5992</v>
      </c>
      <c r="N4937" s="83">
        <v>3</v>
      </c>
      <c r="O4937" s="83">
        <v>3</v>
      </c>
      <c r="P4937" s="83">
        <v>15</v>
      </c>
      <c r="Q4937" s="257">
        <v>135</v>
      </c>
      <c r="R4937" s="256" t="s">
        <v>5526</v>
      </c>
      <c r="S4937" s="84" t="s">
        <v>6024</v>
      </c>
      <c r="T4937" s="83" t="s">
        <v>6627</v>
      </c>
      <c r="U4937" s="155" t="s">
        <v>206</v>
      </c>
      <c r="V4937" s="234" t="s">
        <v>5995</v>
      </c>
      <c r="W4937" s="85" t="s">
        <v>558</v>
      </c>
      <c r="X4937" s="82" t="s">
        <v>5769</v>
      </c>
      <c r="Y4937" s="83">
        <v>0.5</v>
      </c>
      <c r="Z4937" s="83">
        <v>1</v>
      </c>
      <c r="AA4937" s="83">
        <v>7</v>
      </c>
      <c r="AB4937" s="256">
        <v>3.5</v>
      </c>
      <c r="AC4937" s="256" t="s">
        <v>5387</v>
      </c>
      <c r="AD4937" s="81" t="s">
        <v>5996</v>
      </c>
      <c r="AE4937" s="81" t="s">
        <v>6628</v>
      </c>
      <c r="AF4937" s="81" t="s">
        <v>5998</v>
      </c>
      <c r="AG4937" s="83" t="s">
        <v>6025</v>
      </c>
    </row>
    <row r="4938" spans="1:33" ht="192.5" x14ac:dyDescent="0.45">
      <c r="A4938" s="152">
        <v>4931</v>
      </c>
      <c r="B4938" s="160">
        <v>46052</v>
      </c>
      <c r="C4938" s="81" t="s">
        <v>72</v>
      </c>
      <c r="D4938" s="81" t="s">
        <v>158</v>
      </c>
      <c r="E4938" s="154" t="s">
        <v>6604</v>
      </c>
      <c r="F4938" s="154" t="s">
        <v>6604</v>
      </c>
      <c r="G4938" s="83" t="s">
        <v>6020</v>
      </c>
      <c r="H4938" s="83" t="s">
        <v>6026</v>
      </c>
      <c r="I4938" s="83" t="s">
        <v>6027</v>
      </c>
      <c r="J4938" s="83" t="s">
        <v>6028</v>
      </c>
      <c r="K4938" s="83" t="s">
        <v>6605</v>
      </c>
      <c r="L4938" s="84" t="s">
        <v>6726</v>
      </c>
      <c r="M4938" s="84" t="s">
        <v>5992</v>
      </c>
      <c r="N4938" s="83">
        <v>3</v>
      </c>
      <c r="O4938" s="83">
        <v>3</v>
      </c>
      <c r="P4938" s="83">
        <v>15</v>
      </c>
      <c r="Q4938" s="257">
        <v>135</v>
      </c>
      <c r="R4938" s="256" t="s">
        <v>5526</v>
      </c>
      <c r="S4938" s="84" t="s">
        <v>6029</v>
      </c>
      <c r="T4938" s="83" t="s">
        <v>6627</v>
      </c>
      <c r="U4938" s="155" t="s">
        <v>206</v>
      </c>
      <c r="V4938" s="234" t="s">
        <v>5995</v>
      </c>
      <c r="W4938" s="85" t="s">
        <v>558</v>
      </c>
      <c r="X4938" s="82" t="s">
        <v>5769</v>
      </c>
      <c r="Y4938" s="83">
        <v>0.5</v>
      </c>
      <c r="Z4938" s="83">
        <v>1</v>
      </c>
      <c r="AA4938" s="83">
        <v>7</v>
      </c>
      <c r="AB4938" s="256">
        <v>3.5</v>
      </c>
      <c r="AC4938" s="256" t="s">
        <v>5387</v>
      </c>
      <c r="AD4938" s="81" t="s">
        <v>5996</v>
      </c>
      <c r="AE4938" s="81" t="s">
        <v>6628</v>
      </c>
      <c r="AF4938" s="81" t="s">
        <v>5998</v>
      </c>
      <c r="AG4938" s="83" t="s">
        <v>6025</v>
      </c>
    </row>
    <row r="4939" spans="1:33" ht="192.5" x14ac:dyDescent="0.45">
      <c r="A4939" s="152">
        <v>4932</v>
      </c>
      <c r="B4939" s="160">
        <v>46052</v>
      </c>
      <c r="C4939" s="83" t="s">
        <v>66</v>
      </c>
      <c r="D4939" s="81" t="s">
        <v>6757</v>
      </c>
      <c r="E4939" s="154" t="s">
        <v>6604</v>
      </c>
      <c r="F4939" s="154" t="s">
        <v>6604</v>
      </c>
      <c r="G4939" s="83" t="s">
        <v>6760</v>
      </c>
      <c r="H4939" s="83" t="s">
        <v>5988</v>
      </c>
      <c r="I4939" s="83" t="s">
        <v>5989</v>
      </c>
      <c r="J4939" s="83" t="s">
        <v>5990</v>
      </c>
      <c r="K4939" s="83" t="s">
        <v>6605</v>
      </c>
      <c r="L4939" s="84" t="s">
        <v>6727</v>
      </c>
      <c r="M4939" s="84" t="s">
        <v>5992</v>
      </c>
      <c r="N4939" s="83">
        <v>3</v>
      </c>
      <c r="O4939" s="83">
        <v>6</v>
      </c>
      <c r="P4939" s="83">
        <v>15</v>
      </c>
      <c r="Q4939" s="257">
        <v>270</v>
      </c>
      <c r="R4939" s="256" t="s">
        <v>5538</v>
      </c>
      <c r="S4939" s="84" t="s">
        <v>6024</v>
      </c>
      <c r="T4939" s="83" t="s">
        <v>6627</v>
      </c>
      <c r="U4939" s="155" t="s">
        <v>206</v>
      </c>
      <c r="V4939" s="234" t="s">
        <v>5995</v>
      </c>
      <c r="W4939" s="85" t="s">
        <v>558</v>
      </c>
      <c r="X4939" s="82" t="s">
        <v>5769</v>
      </c>
      <c r="Y4939" s="83">
        <v>0.5</v>
      </c>
      <c r="Z4939" s="83">
        <v>1</v>
      </c>
      <c r="AA4939" s="83">
        <v>7</v>
      </c>
      <c r="AB4939" s="256">
        <v>3.5</v>
      </c>
      <c r="AC4939" s="256" t="s">
        <v>5387</v>
      </c>
      <c r="AD4939" s="81" t="s">
        <v>5996</v>
      </c>
      <c r="AE4939" s="81" t="s">
        <v>6628</v>
      </c>
      <c r="AF4939" s="81" t="s">
        <v>5998</v>
      </c>
      <c r="AG4939" s="83" t="s">
        <v>5999</v>
      </c>
    </row>
    <row r="4940" spans="1:33" ht="192.5" x14ac:dyDescent="0.45">
      <c r="A4940" s="152">
        <v>4933</v>
      </c>
      <c r="B4940" s="160">
        <v>46052</v>
      </c>
      <c r="C4940" s="81" t="s">
        <v>72</v>
      </c>
      <c r="D4940" s="81" t="s">
        <v>158</v>
      </c>
      <c r="E4940" s="154" t="s">
        <v>6604</v>
      </c>
      <c r="F4940" s="154" t="s">
        <v>6604</v>
      </c>
      <c r="G4940" s="83" t="s">
        <v>5987</v>
      </c>
      <c r="H4940" s="83" t="s">
        <v>6026</v>
      </c>
      <c r="I4940" s="83" t="s">
        <v>6027</v>
      </c>
      <c r="J4940" s="83" t="s">
        <v>6028</v>
      </c>
      <c r="K4940" s="83" t="s">
        <v>6605</v>
      </c>
      <c r="L4940" s="84" t="s">
        <v>6727</v>
      </c>
      <c r="M4940" s="84" t="s">
        <v>5992</v>
      </c>
      <c r="N4940" s="83">
        <v>3</v>
      </c>
      <c r="O4940" s="83">
        <v>3</v>
      </c>
      <c r="P4940" s="83">
        <v>15</v>
      </c>
      <c r="Q4940" s="257">
        <v>135</v>
      </c>
      <c r="R4940" s="256" t="s">
        <v>5526</v>
      </c>
      <c r="S4940" s="84" t="s">
        <v>6029</v>
      </c>
      <c r="T4940" s="83" t="s">
        <v>6627</v>
      </c>
      <c r="U4940" s="155" t="s">
        <v>206</v>
      </c>
      <c r="V4940" s="234" t="s">
        <v>5995</v>
      </c>
      <c r="W4940" s="85" t="s">
        <v>558</v>
      </c>
      <c r="X4940" s="82" t="s">
        <v>5769</v>
      </c>
      <c r="Y4940" s="83">
        <v>0.5</v>
      </c>
      <c r="Z4940" s="83">
        <v>1</v>
      </c>
      <c r="AA4940" s="83">
        <v>7</v>
      </c>
      <c r="AB4940" s="256">
        <v>3.5</v>
      </c>
      <c r="AC4940" s="256" t="s">
        <v>5387</v>
      </c>
      <c r="AD4940" s="81" t="s">
        <v>5996</v>
      </c>
      <c r="AE4940" s="81" t="s">
        <v>6628</v>
      </c>
      <c r="AF4940" s="81" t="s">
        <v>5998</v>
      </c>
      <c r="AG4940" s="83" t="s">
        <v>6025</v>
      </c>
    </row>
    <row r="4941" spans="1:33" ht="192.5" x14ac:dyDescent="0.45">
      <c r="A4941" s="152">
        <v>4934</v>
      </c>
      <c r="B4941" s="160">
        <v>46052</v>
      </c>
      <c r="C4941" s="83" t="s">
        <v>66</v>
      </c>
      <c r="D4941" s="81" t="s">
        <v>6757</v>
      </c>
      <c r="E4941" s="154" t="s">
        <v>6604</v>
      </c>
      <c r="F4941" s="154" t="s">
        <v>6604</v>
      </c>
      <c r="G4941" s="83" t="s">
        <v>6031</v>
      </c>
      <c r="H4941" s="83" t="s">
        <v>5988</v>
      </c>
      <c r="I4941" s="83" t="s">
        <v>5989</v>
      </c>
      <c r="J4941" s="83" t="s">
        <v>6018</v>
      </c>
      <c r="K4941" s="83" t="s">
        <v>6605</v>
      </c>
      <c r="L4941" s="84" t="s">
        <v>6728</v>
      </c>
      <c r="M4941" s="84" t="s">
        <v>5992</v>
      </c>
      <c r="N4941" s="83">
        <v>3</v>
      </c>
      <c r="O4941" s="83">
        <v>3</v>
      </c>
      <c r="P4941" s="83">
        <v>15</v>
      </c>
      <c r="Q4941" s="257">
        <v>135</v>
      </c>
      <c r="R4941" s="256" t="s">
        <v>5526</v>
      </c>
      <c r="S4941" s="84" t="s">
        <v>5993</v>
      </c>
      <c r="T4941" s="83" t="s">
        <v>6627</v>
      </c>
      <c r="U4941" s="155" t="s">
        <v>206</v>
      </c>
      <c r="V4941" s="234" t="s">
        <v>5995</v>
      </c>
      <c r="W4941" s="85" t="s">
        <v>558</v>
      </c>
      <c r="X4941" s="82" t="s">
        <v>5769</v>
      </c>
      <c r="Y4941" s="83">
        <v>0.5</v>
      </c>
      <c r="Z4941" s="83">
        <v>1</v>
      </c>
      <c r="AA4941" s="83">
        <v>7</v>
      </c>
      <c r="AB4941" s="256">
        <v>3.5</v>
      </c>
      <c r="AC4941" s="256" t="s">
        <v>5387</v>
      </c>
      <c r="AD4941" s="81" t="s">
        <v>5996</v>
      </c>
      <c r="AE4941" s="81" t="s">
        <v>6628</v>
      </c>
      <c r="AF4941" s="81" t="s">
        <v>5998</v>
      </c>
      <c r="AG4941" s="83" t="s">
        <v>6019</v>
      </c>
    </row>
    <row r="4942" spans="1:33" ht="192.5" x14ac:dyDescent="0.45">
      <c r="A4942" s="152">
        <v>4935</v>
      </c>
      <c r="B4942" s="160">
        <v>46052</v>
      </c>
      <c r="C4942" s="83" t="s">
        <v>66</v>
      </c>
      <c r="D4942" s="81" t="s">
        <v>6752</v>
      </c>
      <c r="E4942" s="154" t="s">
        <v>6604</v>
      </c>
      <c r="F4942" s="154" t="s">
        <v>6604</v>
      </c>
      <c r="G4942" s="83" t="s">
        <v>6064</v>
      </c>
      <c r="H4942" s="83" t="s">
        <v>6012</v>
      </c>
      <c r="I4942" s="83" t="s">
        <v>6013</v>
      </c>
      <c r="J4942" s="83" t="s">
        <v>6065</v>
      </c>
      <c r="K4942" s="83" t="s">
        <v>6605</v>
      </c>
      <c r="L4942" s="84" t="s">
        <v>6729</v>
      </c>
      <c r="M4942" s="84" t="s">
        <v>5992</v>
      </c>
      <c r="N4942" s="83">
        <v>3</v>
      </c>
      <c r="O4942" s="83">
        <v>3</v>
      </c>
      <c r="P4942" s="83">
        <v>15</v>
      </c>
      <c r="Q4942" s="257">
        <v>135</v>
      </c>
      <c r="R4942" s="256" t="s">
        <v>5526</v>
      </c>
      <c r="S4942" s="84" t="s">
        <v>6016</v>
      </c>
      <c r="T4942" s="83" t="s">
        <v>6627</v>
      </c>
      <c r="U4942" s="155" t="s">
        <v>206</v>
      </c>
      <c r="V4942" s="234" t="s">
        <v>5995</v>
      </c>
      <c r="W4942" s="85" t="s">
        <v>558</v>
      </c>
      <c r="X4942" s="82" t="s">
        <v>5769</v>
      </c>
      <c r="Y4942" s="83">
        <v>0.5</v>
      </c>
      <c r="Z4942" s="83">
        <v>1</v>
      </c>
      <c r="AA4942" s="83">
        <v>7</v>
      </c>
      <c r="AB4942" s="256">
        <v>3.5</v>
      </c>
      <c r="AC4942" s="256" t="s">
        <v>5387</v>
      </c>
      <c r="AD4942" s="81" t="s">
        <v>5996</v>
      </c>
      <c r="AE4942" s="81" t="s">
        <v>6628</v>
      </c>
      <c r="AF4942" s="81" t="s">
        <v>5998</v>
      </c>
      <c r="AG4942" s="83" t="s">
        <v>6066</v>
      </c>
    </row>
    <row r="4943" spans="1:33" ht="192.5" x14ac:dyDescent="0.45">
      <c r="A4943" s="152">
        <v>4936</v>
      </c>
      <c r="B4943" s="160">
        <v>46052</v>
      </c>
      <c r="C4943" s="83" t="s">
        <v>72</v>
      </c>
      <c r="D4943" s="81" t="s">
        <v>155</v>
      </c>
      <c r="E4943" s="154" t="s">
        <v>6604</v>
      </c>
      <c r="F4943" s="154" t="s">
        <v>6604</v>
      </c>
      <c r="G4943" s="83" t="s">
        <v>6005</v>
      </c>
      <c r="H4943" s="83" t="s">
        <v>6615</v>
      </c>
      <c r="I4943" s="83" t="s">
        <v>6616</v>
      </c>
      <c r="J4943" s="83" t="s">
        <v>6008</v>
      </c>
      <c r="K4943" s="83" t="s">
        <v>6605</v>
      </c>
      <c r="L4943" s="84" t="s">
        <v>6730</v>
      </c>
      <c r="M4943" s="84" t="s">
        <v>5992</v>
      </c>
      <c r="N4943" s="83">
        <v>3</v>
      </c>
      <c r="O4943" s="83">
        <v>6</v>
      </c>
      <c r="P4943" s="83">
        <v>15</v>
      </c>
      <c r="Q4943" s="257">
        <v>270</v>
      </c>
      <c r="R4943" s="256" t="s">
        <v>5538</v>
      </c>
      <c r="S4943" s="84" t="s">
        <v>6617</v>
      </c>
      <c r="T4943" s="83" t="s">
        <v>6627</v>
      </c>
      <c r="U4943" s="155" t="s">
        <v>206</v>
      </c>
      <c r="V4943" s="234" t="s">
        <v>5995</v>
      </c>
      <c r="W4943" s="85" t="s">
        <v>558</v>
      </c>
      <c r="X4943" s="82" t="s">
        <v>5769</v>
      </c>
      <c r="Y4943" s="83">
        <v>0.5</v>
      </c>
      <c r="Z4943" s="83">
        <v>1</v>
      </c>
      <c r="AA4943" s="83">
        <v>7</v>
      </c>
      <c r="AB4943" s="256">
        <v>3.5</v>
      </c>
      <c r="AC4943" s="256" t="s">
        <v>5387</v>
      </c>
      <c r="AD4943" s="81" t="s">
        <v>5996</v>
      </c>
      <c r="AE4943" s="81" t="s">
        <v>6628</v>
      </c>
      <c r="AF4943" s="81" t="s">
        <v>5998</v>
      </c>
      <c r="AG4943" s="83" t="s">
        <v>5999</v>
      </c>
    </row>
    <row r="4944" spans="1:33" ht="192.5" x14ac:dyDescent="0.45">
      <c r="A4944" s="152">
        <v>4937</v>
      </c>
      <c r="B4944" s="160">
        <v>46052</v>
      </c>
      <c r="C4944" s="81" t="s">
        <v>72</v>
      </c>
      <c r="D4944" s="81" t="s">
        <v>158</v>
      </c>
      <c r="E4944" s="154" t="s">
        <v>6604</v>
      </c>
      <c r="F4944" s="154" t="s">
        <v>6604</v>
      </c>
      <c r="G4944" s="83" t="s">
        <v>6020</v>
      </c>
      <c r="H4944" s="83" t="s">
        <v>6021</v>
      </c>
      <c r="I4944" s="83" t="s">
        <v>6022</v>
      </c>
      <c r="J4944" s="83" t="s">
        <v>6023</v>
      </c>
      <c r="K4944" s="83" t="s">
        <v>6605</v>
      </c>
      <c r="L4944" s="84" t="s">
        <v>6731</v>
      </c>
      <c r="M4944" s="84" t="s">
        <v>5992</v>
      </c>
      <c r="N4944" s="83">
        <v>3</v>
      </c>
      <c r="O4944" s="83">
        <v>3</v>
      </c>
      <c r="P4944" s="83">
        <v>15</v>
      </c>
      <c r="Q4944" s="257">
        <v>135</v>
      </c>
      <c r="R4944" s="256" t="s">
        <v>5526</v>
      </c>
      <c r="S4944" s="84" t="s">
        <v>6024</v>
      </c>
      <c r="T4944" s="83" t="s">
        <v>6627</v>
      </c>
      <c r="U4944" s="155" t="s">
        <v>206</v>
      </c>
      <c r="V4944" s="234" t="s">
        <v>5995</v>
      </c>
      <c r="W4944" s="85" t="s">
        <v>558</v>
      </c>
      <c r="X4944" s="82" t="s">
        <v>5769</v>
      </c>
      <c r="Y4944" s="83">
        <v>0.5</v>
      </c>
      <c r="Z4944" s="83">
        <v>1</v>
      </c>
      <c r="AA4944" s="83">
        <v>7</v>
      </c>
      <c r="AB4944" s="256">
        <v>3.5</v>
      </c>
      <c r="AC4944" s="256" t="s">
        <v>5387</v>
      </c>
      <c r="AD4944" s="81" t="s">
        <v>5996</v>
      </c>
      <c r="AE4944" s="81" t="s">
        <v>6628</v>
      </c>
      <c r="AF4944" s="81" t="s">
        <v>5998</v>
      </c>
      <c r="AG4944" s="83" t="s">
        <v>6025</v>
      </c>
    </row>
    <row r="4945" spans="1:33" ht="192.5" x14ac:dyDescent="0.45">
      <c r="A4945" s="152">
        <v>4938</v>
      </c>
      <c r="B4945" s="160">
        <v>46052</v>
      </c>
      <c r="C4945" s="81" t="s">
        <v>72</v>
      </c>
      <c r="D4945" s="81" t="s">
        <v>158</v>
      </c>
      <c r="E4945" s="154" t="s">
        <v>6604</v>
      </c>
      <c r="F4945" s="154" t="s">
        <v>6604</v>
      </c>
      <c r="G4945" s="83" t="s">
        <v>6020</v>
      </c>
      <c r="H4945" s="83" t="s">
        <v>6026</v>
      </c>
      <c r="I4945" s="83" t="s">
        <v>6027</v>
      </c>
      <c r="J4945" s="83" t="s">
        <v>6028</v>
      </c>
      <c r="K4945" s="83" t="s">
        <v>6605</v>
      </c>
      <c r="L4945" s="84" t="s">
        <v>6731</v>
      </c>
      <c r="M4945" s="84" t="s">
        <v>5992</v>
      </c>
      <c r="N4945" s="83">
        <v>3</v>
      </c>
      <c r="O4945" s="83">
        <v>3</v>
      </c>
      <c r="P4945" s="83">
        <v>15</v>
      </c>
      <c r="Q4945" s="257">
        <v>135</v>
      </c>
      <c r="R4945" s="256" t="s">
        <v>5526</v>
      </c>
      <c r="S4945" s="84" t="s">
        <v>6029</v>
      </c>
      <c r="T4945" s="83" t="s">
        <v>6627</v>
      </c>
      <c r="U4945" s="155" t="s">
        <v>206</v>
      </c>
      <c r="V4945" s="234" t="s">
        <v>5995</v>
      </c>
      <c r="W4945" s="85" t="s">
        <v>558</v>
      </c>
      <c r="X4945" s="82" t="s">
        <v>5769</v>
      </c>
      <c r="Y4945" s="83">
        <v>0.5</v>
      </c>
      <c r="Z4945" s="83">
        <v>1</v>
      </c>
      <c r="AA4945" s="83">
        <v>7</v>
      </c>
      <c r="AB4945" s="256">
        <v>3.5</v>
      </c>
      <c r="AC4945" s="256" t="s">
        <v>5387</v>
      </c>
      <c r="AD4945" s="81" t="s">
        <v>5996</v>
      </c>
      <c r="AE4945" s="81" t="s">
        <v>6628</v>
      </c>
      <c r="AF4945" s="81" t="s">
        <v>5998</v>
      </c>
      <c r="AG4945" s="83" t="s">
        <v>6025</v>
      </c>
    </row>
    <row r="4946" spans="1:33" ht="192.5" x14ac:dyDescent="0.45">
      <c r="A4946" s="152">
        <v>4939</v>
      </c>
      <c r="B4946" s="160">
        <v>46142</v>
      </c>
      <c r="C4946" s="81" t="s">
        <v>66</v>
      </c>
      <c r="D4946" s="81" t="s">
        <v>6755</v>
      </c>
      <c r="E4946" s="154" t="s">
        <v>6604</v>
      </c>
      <c r="F4946" s="154" t="s">
        <v>6604</v>
      </c>
      <c r="G4946" s="83" t="s">
        <v>6038</v>
      </c>
      <c r="H4946" s="83" t="s">
        <v>6069</v>
      </c>
      <c r="I4946" s="83" t="s">
        <v>5630</v>
      </c>
      <c r="J4946" s="83" t="s">
        <v>6039</v>
      </c>
      <c r="K4946" s="83" t="s">
        <v>6605</v>
      </c>
      <c r="L4946" s="84" t="s">
        <v>6732</v>
      </c>
      <c r="M4946" s="84" t="s">
        <v>5992</v>
      </c>
      <c r="N4946" s="83">
        <v>3</v>
      </c>
      <c r="O4946" s="83">
        <v>3</v>
      </c>
      <c r="P4946" s="83">
        <v>40</v>
      </c>
      <c r="Q4946" s="257">
        <v>360</v>
      </c>
      <c r="R4946" s="256" t="s">
        <v>5538</v>
      </c>
      <c r="S4946" s="84" t="s">
        <v>6070</v>
      </c>
      <c r="T4946" s="83" t="s">
        <v>6627</v>
      </c>
      <c r="U4946" s="155" t="s">
        <v>206</v>
      </c>
      <c r="V4946" s="234" t="s">
        <v>5995</v>
      </c>
      <c r="W4946" s="85" t="s">
        <v>558</v>
      </c>
      <c r="X4946" s="82" t="s">
        <v>5769</v>
      </c>
      <c r="Y4946" s="83">
        <v>0.5</v>
      </c>
      <c r="Z4946" s="83">
        <v>1</v>
      </c>
      <c r="AA4946" s="83">
        <v>7</v>
      </c>
      <c r="AB4946" s="256">
        <v>3.5</v>
      </c>
      <c r="AC4946" s="256" t="s">
        <v>5387</v>
      </c>
      <c r="AD4946" s="81" t="s">
        <v>5996</v>
      </c>
      <c r="AE4946" s="81" t="s">
        <v>6628</v>
      </c>
      <c r="AF4946" s="81" t="s">
        <v>5998</v>
      </c>
      <c r="AG4946" s="83" t="s">
        <v>6040</v>
      </c>
    </row>
    <row r="4947" spans="1:33" ht="192.5" x14ac:dyDescent="0.45">
      <c r="A4947" s="152">
        <v>4940</v>
      </c>
      <c r="B4947" s="160">
        <v>46142</v>
      </c>
      <c r="C4947" s="81" t="s">
        <v>66</v>
      </c>
      <c r="D4947" s="81" t="s">
        <v>6755</v>
      </c>
      <c r="E4947" s="154" t="s">
        <v>6604</v>
      </c>
      <c r="F4947" s="154" t="s">
        <v>6604</v>
      </c>
      <c r="G4947" s="83" t="s">
        <v>6038</v>
      </c>
      <c r="H4947" s="83" t="s">
        <v>6069</v>
      </c>
      <c r="I4947" s="83" t="s">
        <v>5630</v>
      </c>
      <c r="J4947" s="83" t="s">
        <v>6039</v>
      </c>
      <c r="K4947" s="83" t="s">
        <v>6605</v>
      </c>
      <c r="L4947" s="84" t="s">
        <v>6733</v>
      </c>
      <c r="M4947" s="84" t="s">
        <v>5992</v>
      </c>
      <c r="N4947" s="83">
        <v>3</v>
      </c>
      <c r="O4947" s="83">
        <v>3</v>
      </c>
      <c r="P4947" s="83">
        <v>40</v>
      </c>
      <c r="Q4947" s="257">
        <v>360</v>
      </c>
      <c r="R4947" s="256" t="s">
        <v>5538</v>
      </c>
      <c r="S4947" s="84" t="s">
        <v>6070</v>
      </c>
      <c r="T4947" s="83" t="s">
        <v>6627</v>
      </c>
      <c r="U4947" s="155" t="s">
        <v>206</v>
      </c>
      <c r="V4947" s="234" t="s">
        <v>5995</v>
      </c>
      <c r="W4947" s="85" t="s">
        <v>558</v>
      </c>
      <c r="X4947" s="82" t="s">
        <v>5769</v>
      </c>
      <c r="Y4947" s="83">
        <v>0.5</v>
      </c>
      <c r="Z4947" s="83">
        <v>1</v>
      </c>
      <c r="AA4947" s="83">
        <v>7</v>
      </c>
      <c r="AB4947" s="256">
        <v>3.5</v>
      </c>
      <c r="AC4947" s="256" t="s">
        <v>5387</v>
      </c>
      <c r="AD4947" s="81" t="s">
        <v>5996</v>
      </c>
      <c r="AE4947" s="81" t="s">
        <v>6628</v>
      </c>
      <c r="AF4947" s="81" t="s">
        <v>5998</v>
      </c>
      <c r="AG4947" s="83" t="s">
        <v>6040</v>
      </c>
    </row>
    <row r="4948" spans="1:33" ht="192.5" x14ac:dyDescent="0.45">
      <c r="A4948" s="152">
        <v>4941</v>
      </c>
      <c r="B4948" s="160">
        <v>46142</v>
      </c>
      <c r="C4948" s="81" t="s">
        <v>66</v>
      </c>
      <c r="D4948" s="81" t="s">
        <v>6757</v>
      </c>
      <c r="E4948" s="154" t="s">
        <v>6604</v>
      </c>
      <c r="F4948" s="154" t="s">
        <v>6604</v>
      </c>
      <c r="G4948" s="83" t="s">
        <v>6606</v>
      </c>
      <c r="H4948" s="83" t="s">
        <v>6607</v>
      </c>
      <c r="I4948" s="83" t="s">
        <v>6608</v>
      </c>
      <c r="J4948" s="83" t="s">
        <v>6609</v>
      </c>
      <c r="K4948" s="83" t="s">
        <v>6605</v>
      </c>
      <c r="L4948" s="84" t="s">
        <v>6734</v>
      </c>
      <c r="M4948" s="84" t="s">
        <v>5992</v>
      </c>
      <c r="N4948" s="83">
        <v>3</v>
      </c>
      <c r="O4948" s="83">
        <v>3</v>
      </c>
      <c r="P4948" s="83">
        <v>15</v>
      </c>
      <c r="Q4948" s="257">
        <v>135</v>
      </c>
      <c r="R4948" s="256" t="s">
        <v>5526</v>
      </c>
      <c r="S4948" s="84" t="s">
        <v>6610</v>
      </c>
      <c r="T4948" s="83" t="s">
        <v>6627</v>
      </c>
      <c r="U4948" s="155" t="s">
        <v>206</v>
      </c>
      <c r="V4948" s="234" t="s">
        <v>5995</v>
      </c>
      <c r="W4948" s="85" t="s">
        <v>558</v>
      </c>
      <c r="X4948" s="82" t="s">
        <v>5769</v>
      </c>
      <c r="Y4948" s="83">
        <v>0.5</v>
      </c>
      <c r="Z4948" s="83">
        <v>1</v>
      </c>
      <c r="AA4948" s="83">
        <v>7</v>
      </c>
      <c r="AB4948" s="256">
        <v>3.5</v>
      </c>
      <c r="AC4948" s="256" t="s">
        <v>5387</v>
      </c>
      <c r="AD4948" s="81" t="s">
        <v>5996</v>
      </c>
      <c r="AE4948" s="81" t="s">
        <v>6628</v>
      </c>
      <c r="AF4948" s="81" t="s">
        <v>5998</v>
      </c>
      <c r="AG4948" s="83" t="s">
        <v>6066</v>
      </c>
    </row>
    <row r="4949" spans="1:33" ht="192.5" x14ac:dyDescent="0.45">
      <c r="A4949" s="152">
        <v>4942</v>
      </c>
      <c r="B4949" s="160">
        <v>46142</v>
      </c>
      <c r="C4949" s="83" t="s">
        <v>72</v>
      </c>
      <c r="D4949" s="81" t="s">
        <v>155</v>
      </c>
      <c r="E4949" s="154" t="s">
        <v>6604</v>
      </c>
      <c r="F4949" s="154" t="s">
        <v>6604</v>
      </c>
      <c r="G4949" s="83" t="s">
        <v>6606</v>
      </c>
      <c r="H4949" s="83" t="s">
        <v>6611</v>
      </c>
      <c r="I4949" s="83" t="s">
        <v>6612</v>
      </c>
      <c r="J4949" s="83" t="s">
        <v>6613</v>
      </c>
      <c r="K4949" s="83" t="s">
        <v>6605</v>
      </c>
      <c r="L4949" s="84" t="s">
        <v>6734</v>
      </c>
      <c r="M4949" s="84" t="s">
        <v>5992</v>
      </c>
      <c r="N4949" s="83">
        <v>3</v>
      </c>
      <c r="O4949" s="83">
        <v>3</v>
      </c>
      <c r="P4949" s="83">
        <v>15</v>
      </c>
      <c r="Q4949" s="257">
        <v>135</v>
      </c>
      <c r="R4949" s="256" t="s">
        <v>5526</v>
      </c>
      <c r="S4949" s="84" t="s">
        <v>6614</v>
      </c>
      <c r="T4949" s="83" t="s">
        <v>6627</v>
      </c>
      <c r="U4949" s="155" t="s">
        <v>206</v>
      </c>
      <c r="V4949" s="234" t="s">
        <v>5995</v>
      </c>
      <c r="W4949" s="85" t="s">
        <v>558</v>
      </c>
      <c r="X4949" s="82" t="s">
        <v>5769</v>
      </c>
      <c r="Y4949" s="83">
        <v>0.5</v>
      </c>
      <c r="Z4949" s="83">
        <v>1</v>
      </c>
      <c r="AA4949" s="83">
        <v>7</v>
      </c>
      <c r="AB4949" s="256">
        <v>3.5</v>
      </c>
      <c r="AC4949" s="256" t="s">
        <v>5387</v>
      </c>
      <c r="AD4949" s="81" t="s">
        <v>5996</v>
      </c>
      <c r="AE4949" s="81" t="s">
        <v>6628</v>
      </c>
      <c r="AF4949" s="81" t="s">
        <v>5998</v>
      </c>
      <c r="AG4949" s="83" t="s">
        <v>6066</v>
      </c>
    </row>
    <row r="4950" spans="1:33" ht="192.5" x14ac:dyDescent="0.45">
      <c r="A4950" s="152">
        <v>4943</v>
      </c>
      <c r="B4950" s="160">
        <v>46142</v>
      </c>
      <c r="C4950" s="83" t="s">
        <v>72</v>
      </c>
      <c r="D4950" s="81" t="s">
        <v>155</v>
      </c>
      <c r="E4950" s="154" t="s">
        <v>6604</v>
      </c>
      <c r="F4950" s="154" t="s">
        <v>6604</v>
      </c>
      <c r="G4950" s="83" t="s">
        <v>6005</v>
      </c>
      <c r="H4950" s="83" t="s">
        <v>6607</v>
      </c>
      <c r="I4950" s="83" t="s">
        <v>6608</v>
      </c>
      <c r="J4950" s="83" t="s">
        <v>6008</v>
      </c>
      <c r="K4950" s="83" t="s">
        <v>6605</v>
      </c>
      <c r="L4950" s="84" t="s">
        <v>6735</v>
      </c>
      <c r="M4950" s="84" t="s">
        <v>5992</v>
      </c>
      <c r="N4950" s="83">
        <v>3</v>
      </c>
      <c r="O4950" s="83">
        <v>6</v>
      </c>
      <c r="P4950" s="83">
        <v>15</v>
      </c>
      <c r="Q4950" s="257">
        <v>270</v>
      </c>
      <c r="R4950" s="256" t="s">
        <v>5538</v>
      </c>
      <c r="S4950" s="84" t="s">
        <v>6610</v>
      </c>
      <c r="T4950" s="83" t="s">
        <v>6627</v>
      </c>
      <c r="U4950" s="155" t="s">
        <v>206</v>
      </c>
      <c r="V4950" s="234" t="s">
        <v>5995</v>
      </c>
      <c r="W4950" s="85" t="s">
        <v>558</v>
      </c>
      <c r="X4950" s="82" t="s">
        <v>5769</v>
      </c>
      <c r="Y4950" s="83">
        <v>0.5</v>
      </c>
      <c r="Z4950" s="83">
        <v>1</v>
      </c>
      <c r="AA4950" s="83">
        <v>7</v>
      </c>
      <c r="AB4950" s="256">
        <v>3.5</v>
      </c>
      <c r="AC4950" s="256" t="s">
        <v>5387</v>
      </c>
      <c r="AD4950" s="81" t="s">
        <v>5996</v>
      </c>
      <c r="AE4950" s="81" t="s">
        <v>6628</v>
      </c>
      <c r="AF4950" s="81" t="s">
        <v>5998</v>
      </c>
      <c r="AG4950" s="83" t="s">
        <v>5999</v>
      </c>
    </row>
    <row r="4951" spans="1:33" ht="192.5" x14ac:dyDescent="0.45">
      <c r="A4951" s="152">
        <v>4944</v>
      </c>
      <c r="B4951" s="160">
        <v>46142</v>
      </c>
      <c r="C4951" s="83" t="s">
        <v>72</v>
      </c>
      <c r="D4951" s="81" t="s">
        <v>155</v>
      </c>
      <c r="E4951" s="154" t="s">
        <v>6604</v>
      </c>
      <c r="F4951" s="154" t="s">
        <v>6604</v>
      </c>
      <c r="G4951" s="83" t="s">
        <v>6005</v>
      </c>
      <c r="H4951" s="83" t="s">
        <v>6611</v>
      </c>
      <c r="I4951" s="83" t="s">
        <v>6612</v>
      </c>
      <c r="J4951" s="83" t="s">
        <v>6613</v>
      </c>
      <c r="K4951" s="83" t="s">
        <v>6605</v>
      </c>
      <c r="L4951" s="84" t="s">
        <v>6735</v>
      </c>
      <c r="M4951" s="84" t="s">
        <v>5992</v>
      </c>
      <c r="N4951" s="83">
        <v>3</v>
      </c>
      <c r="O4951" s="83">
        <v>3</v>
      </c>
      <c r="P4951" s="83">
        <v>15</v>
      </c>
      <c r="Q4951" s="257">
        <v>135</v>
      </c>
      <c r="R4951" s="256" t="s">
        <v>5526</v>
      </c>
      <c r="S4951" s="84" t="s">
        <v>6614</v>
      </c>
      <c r="T4951" s="83" t="s">
        <v>6627</v>
      </c>
      <c r="U4951" s="155" t="s">
        <v>206</v>
      </c>
      <c r="V4951" s="234" t="s">
        <v>5995</v>
      </c>
      <c r="W4951" s="85" t="s">
        <v>558</v>
      </c>
      <c r="X4951" s="82" t="s">
        <v>5769</v>
      </c>
      <c r="Y4951" s="83">
        <v>0.5</v>
      </c>
      <c r="Z4951" s="83">
        <v>1</v>
      </c>
      <c r="AA4951" s="83">
        <v>7</v>
      </c>
      <c r="AB4951" s="256">
        <v>3.5</v>
      </c>
      <c r="AC4951" s="256" t="s">
        <v>5387</v>
      </c>
      <c r="AD4951" s="81" t="s">
        <v>5996</v>
      </c>
      <c r="AE4951" s="81" t="s">
        <v>6628</v>
      </c>
      <c r="AF4951" s="81" t="s">
        <v>5998</v>
      </c>
      <c r="AG4951" s="83" t="s">
        <v>6066</v>
      </c>
    </row>
    <row r="4952" spans="1:33" ht="192.5" x14ac:dyDescent="0.45">
      <c r="A4952" s="152">
        <v>4945</v>
      </c>
      <c r="B4952" s="160">
        <v>46142</v>
      </c>
      <c r="C4952" s="81" t="s">
        <v>66</v>
      </c>
      <c r="D4952" s="81" t="s">
        <v>6757</v>
      </c>
      <c r="E4952" s="154" t="s">
        <v>6604</v>
      </c>
      <c r="F4952" s="154" t="s">
        <v>6604</v>
      </c>
      <c r="G4952" s="83" t="s">
        <v>6606</v>
      </c>
      <c r="H4952" s="83" t="s">
        <v>6607</v>
      </c>
      <c r="I4952" s="83" t="s">
        <v>6608</v>
      </c>
      <c r="J4952" s="83" t="s">
        <v>6609</v>
      </c>
      <c r="K4952" s="83" t="s">
        <v>6605</v>
      </c>
      <c r="L4952" s="84" t="s">
        <v>6736</v>
      </c>
      <c r="M4952" s="84" t="s">
        <v>5992</v>
      </c>
      <c r="N4952" s="83">
        <v>3</v>
      </c>
      <c r="O4952" s="83">
        <v>6</v>
      </c>
      <c r="P4952" s="83">
        <v>15</v>
      </c>
      <c r="Q4952" s="257">
        <v>270</v>
      </c>
      <c r="R4952" s="256" t="s">
        <v>5538</v>
      </c>
      <c r="S4952" s="84" t="s">
        <v>6610</v>
      </c>
      <c r="T4952" s="83" t="s">
        <v>6627</v>
      </c>
      <c r="U4952" s="155" t="s">
        <v>206</v>
      </c>
      <c r="V4952" s="234" t="s">
        <v>5995</v>
      </c>
      <c r="W4952" s="85" t="s">
        <v>558</v>
      </c>
      <c r="X4952" s="82" t="s">
        <v>5769</v>
      </c>
      <c r="Y4952" s="83">
        <v>0.5</v>
      </c>
      <c r="Z4952" s="83">
        <v>1</v>
      </c>
      <c r="AA4952" s="83">
        <v>7</v>
      </c>
      <c r="AB4952" s="256">
        <v>3.5</v>
      </c>
      <c r="AC4952" s="256" t="s">
        <v>5387</v>
      </c>
      <c r="AD4952" s="81" t="s">
        <v>5996</v>
      </c>
      <c r="AE4952" s="81" t="s">
        <v>6628</v>
      </c>
      <c r="AF4952" s="81" t="s">
        <v>5998</v>
      </c>
      <c r="AG4952" s="83" t="s">
        <v>6066</v>
      </c>
    </row>
    <row r="4953" spans="1:33" ht="192.5" x14ac:dyDescent="0.45">
      <c r="A4953" s="152">
        <v>4946</v>
      </c>
      <c r="B4953" s="160">
        <v>46142</v>
      </c>
      <c r="C4953" s="83" t="s">
        <v>72</v>
      </c>
      <c r="D4953" s="81" t="s">
        <v>155</v>
      </c>
      <c r="E4953" s="154" t="s">
        <v>6604</v>
      </c>
      <c r="F4953" s="154" t="s">
        <v>6604</v>
      </c>
      <c r="G4953" s="83" t="s">
        <v>6606</v>
      </c>
      <c r="H4953" s="83" t="s">
        <v>6611</v>
      </c>
      <c r="I4953" s="83" t="s">
        <v>6612</v>
      </c>
      <c r="J4953" s="83" t="s">
        <v>6613</v>
      </c>
      <c r="K4953" s="83" t="s">
        <v>6605</v>
      </c>
      <c r="L4953" s="84" t="s">
        <v>6736</v>
      </c>
      <c r="M4953" s="84" t="s">
        <v>5992</v>
      </c>
      <c r="N4953" s="83">
        <v>3</v>
      </c>
      <c r="O4953" s="83">
        <v>6</v>
      </c>
      <c r="P4953" s="83">
        <v>15</v>
      </c>
      <c r="Q4953" s="257">
        <v>270</v>
      </c>
      <c r="R4953" s="256" t="s">
        <v>5538</v>
      </c>
      <c r="S4953" s="84" t="s">
        <v>6614</v>
      </c>
      <c r="T4953" s="83" t="s">
        <v>6627</v>
      </c>
      <c r="U4953" s="155" t="s">
        <v>206</v>
      </c>
      <c r="V4953" s="234" t="s">
        <v>5995</v>
      </c>
      <c r="W4953" s="85" t="s">
        <v>558</v>
      </c>
      <c r="X4953" s="82" t="s">
        <v>5769</v>
      </c>
      <c r="Y4953" s="83">
        <v>0.5</v>
      </c>
      <c r="Z4953" s="83">
        <v>1</v>
      </c>
      <c r="AA4953" s="83">
        <v>7</v>
      </c>
      <c r="AB4953" s="256">
        <v>3.5</v>
      </c>
      <c r="AC4953" s="256" t="s">
        <v>5387</v>
      </c>
      <c r="AD4953" s="81" t="s">
        <v>5996</v>
      </c>
      <c r="AE4953" s="81" t="s">
        <v>6628</v>
      </c>
      <c r="AF4953" s="81" t="s">
        <v>5998</v>
      </c>
      <c r="AG4953" s="83" t="s">
        <v>6066</v>
      </c>
    </row>
    <row r="4954" spans="1:33" ht="192.5" x14ac:dyDescent="0.45">
      <c r="A4954" s="152">
        <v>4947</v>
      </c>
      <c r="B4954" s="160">
        <v>46142</v>
      </c>
      <c r="C4954" s="83" t="s">
        <v>72</v>
      </c>
      <c r="D4954" s="81" t="s">
        <v>155</v>
      </c>
      <c r="E4954" s="154" t="s">
        <v>6604</v>
      </c>
      <c r="F4954" s="154" t="s">
        <v>6604</v>
      </c>
      <c r="G4954" s="83" t="s">
        <v>6005</v>
      </c>
      <c r="H4954" s="83" t="s">
        <v>6012</v>
      </c>
      <c r="I4954" s="83" t="s">
        <v>6013</v>
      </c>
      <c r="J4954" s="83" t="s">
        <v>6008</v>
      </c>
      <c r="K4954" s="83" t="s">
        <v>6605</v>
      </c>
      <c r="L4954" s="84" t="s">
        <v>6737</v>
      </c>
      <c r="M4954" s="84" t="s">
        <v>5992</v>
      </c>
      <c r="N4954" s="83">
        <v>3</v>
      </c>
      <c r="O4954" s="83">
        <v>6</v>
      </c>
      <c r="P4954" s="83">
        <v>15</v>
      </c>
      <c r="Q4954" s="257">
        <v>270</v>
      </c>
      <c r="R4954" s="256" t="s">
        <v>5538</v>
      </c>
      <c r="S4954" s="84" t="s">
        <v>6016</v>
      </c>
      <c r="T4954" s="83" t="s">
        <v>6627</v>
      </c>
      <c r="U4954" s="155" t="s">
        <v>206</v>
      </c>
      <c r="V4954" s="234" t="s">
        <v>5995</v>
      </c>
      <c r="W4954" s="85" t="s">
        <v>558</v>
      </c>
      <c r="X4954" s="82" t="s">
        <v>5769</v>
      </c>
      <c r="Y4954" s="83">
        <v>0.5</v>
      </c>
      <c r="Z4954" s="83">
        <v>1</v>
      </c>
      <c r="AA4954" s="83">
        <v>7</v>
      </c>
      <c r="AB4954" s="256">
        <v>3.5</v>
      </c>
      <c r="AC4954" s="256" t="s">
        <v>5387</v>
      </c>
      <c r="AD4954" s="81" t="s">
        <v>5996</v>
      </c>
      <c r="AE4954" s="81" t="s">
        <v>6628</v>
      </c>
      <c r="AF4954" s="81" t="s">
        <v>5998</v>
      </c>
      <c r="AG4954" s="83" t="s">
        <v>5999</v>
      </c>
    </row>
    <row r="4955" spans="1:33" ht="192.5" x14ac:dyDescent="0.45">
      <c r="A4955" s="152">
        <v>4948</v>
      </c>
      <c r="B4955" s="160">
        <v>46142</v>
      </c>
      <c r="C4955" s="83" t="s">
        <v>66</v>
      </c>
      <c r="D4955" s="81" t="s">
        <v>6752</v>
      </c>
      <c r="E4955" s="154" t="s">
        <v>6604</v>
      </c>
      <c r="F4955" s="154" t="s">
        <v>6604</v>
      </c>
      <c r="G4955" s="83" t="s">
        <v>6064</v>
      </c>
      <c r="H4955" s="83" t="s">
        <v>6012</v>
      </c>
      <c r="I4955" s="83" t="s">
        <v>6013</v>
      </c>
      <c r="J4955" s="83" t="s">
        <v>6065</v>
      </c>
      <c r="K4955" s="83" t="s">
        <v>6605</v>
      </c>
      <c r="L4955" s="84" t="s">
        <v>6738</v>
      </c>
      <c r="M4955" s="84" t="s">
        <v>5992</v>
      </c>
      <c r="N4955" s="83">
        <v>3</v>
      </c>
      <c r="O4955" s="83">
        <v>3</v>
      </c>
      <c r="P4955" s="83">
        <v>15</v>
      </c>
      <c r="Q4955" s="257">
        <v>135</v>
      </c>
      <c r="R4955" s="256" t="s">
        <v>5526</v>
      </c>
      <c r="S4955" s="84" t="s">
        <v>6016</v>
      </c>
      <c r="T4955" s="83" t="s">
        <v>6627</v>
      </c>
      <c r="U4955" s="155" t="s">
        <v>206</v>
      </c>
      <c r="V4955" s="234" t="s">
        <v>5995</v>
      </c>
      <c r="W4955" s="85" t="s">
        <v>558</v>
      </c>
      <c r="X4955" s="82" t="s">
        <v>5769</v>
      </c>
      <c r="Y4955" s="83">
        <v>0.5</v>
      </c>
      <c r="Z4955" s="83">
        <v>1</v>
      </c>
      <c r="AA4955" s="83">
        <v>7</v>
      </c>
      <c r="AB4955" s="256">
        <v>3.5</v>
      </c>
      <c r="AC4955" s="256" t="s">
        <v>5387</v>
      </c>
      <c r="AD4955" s="81" t="s">
        <v>5996</v>
      </c>
      <c r="AE4955" s="81" t="s">
        <v>6628</v>
      </c>
      <c r="AF4955" s="81" t="s">
        <v>5998</v>
      </c>
      <c r="AG4955" s="83" t="s">
        <v>6066</v>
      </c>
    </row>
    <row r="4956" spans="1:33" ht="192.5" x14ac:dyDescent="0.45">
      <c r="A4956" s="152">
        <v>4949</v>
      </c>
      <c r="B4956" s="160">
        <v>46142</v>
      </c>
      <c r="C4956" s="83" t="s">
        <v>72</v>
      </c>
      <c r="D4956" s="81" t="s">
        <v>155</v>
      </c>
      <c r="E4956" s="154" t="s">
        <v>6604</v>
      </c>
      <c r="F4956" s="154" t="s">
        <v>6604</v>
      </c>
      <c r="G4956" s="83" t="s">
        <v>6005</v>
      </c>
      <c r="H4956" s="83" t="s">
        <v>6012</v>
      </c>
      <c r="I4956" s="83" t="s">
        <v>6013</v>
      </c>
      <c r="J4956" s="83" t="s">
        <v>6008</v>
      </c>
      <c r="K4956" s="83" t="s">
        <v>6605</v>
      </c>
      <c r="L4956" s="84" t="s">
        <v>6739</v>
      </c>
      <c r="M4956" s="84" t="s">
        <v>5992</v>
      </c>
      <c r="N4956" s="83">
        <v>3</v>
      </c>
      <c r="O4956" s="83">
        <v>6</v>
      </c>
      <c r="P4956" s="83">
        <v>15</v>
      </c>
      <c r="Q4956" s="257">
        <v>270</v>
      </c>
      <c r="R4956" s="256" t="s">
        <v>5538</v>
      </c>
      <c r="S4956" s="84" t="s">
        <v>6009</v>
      </c>
      <c r="T4956" s="83" t="s">
        <v>6627</v>
      </c>
      <c r="U4956" s="155" t="s">
        <v>206</v>
      </c>
      <c r="V4956" s="234" t="s">
        <v>5995</v>
      </c>
      <c r="W4956" s="85" t="s">
        <v>558</v>
      </c>
      <c r="X4956" s="82" t="s">
        <v>5769</v>
      </c>
      <c r="Y4956" s="83">
        <v>0.5</v>
      </c>
      <c r="Z4956" s="83">
        <v>1</v>
      </c>
      <c r="AA4956" s="83">
        <v>7</v>
      </c>
      <c r="AB4956" s="256">
        <v>3.5</v>
      </c>
      <c r="AC4956" s="256" t="s">
        <v>5387</v>
      </c>
      <c r="AD4956" s="81" t="s">
        <v>5996</v>
      </c>
      <c r="AE4956" s="81" t="s">
        <v>6628</v>
      </c>
      <c r="AF4956" s="81" t="s">
        <v>5998</v>
      </c>
      <c r="AG4956" s="83" t="s">
        <v>5999</v>
      </c>
    </row>
    <row r="4957" spans="1:33" ht="192.5" x14ac:dyDescent="0.45">
      <c r="A4957" s="152">
        <v>4950</v>
      </c>
      <c r="B4957" s="160">
        <v>46142</v>
      </c>
      <c r="C4957" s="83" t="s">
        <v>66</v>
      </c>
      <c r="D4957" s="81" t="s">
        <v>6757</v>
      </c>
      <c r="E4957" s="154" t="s">
        <v>6604</v>
      </c>
      <c r="F4957" s="154" t="s">
        <v>6604</v>
      </c>
      <c r="G4957" s="83" t="s">
        <v>6031</v>
      </c>
      <c r="H4957" s="83" t="s">
        <v>6012</v>
      </c>
      <c r="I4957" s="83" t="s">
        <v>6013</v>
      </c>
      <c r="J4957" s="83" t="s">
        <v>6018</v>
      </c>
      <c r="K4957" s="83" t="s">
        <v>6605</v>
      </c>
      <c r="L4957" s="84" t="s">
        <v>6740</v>
      </c>
      <c r="M4957" s="84" t="s">
        <v>5992</v>
      </c>
      <c r="N4957" s="83">
        <v>3</v>
      </c>
      <c r="O4957" s="83">
        <v>3</v>
      </c>
      <c r="P4957" s="83">
        <v>15</v>
      </c>
      <c r="Q4957" s="257">
        <v>135</v>
      </c>
      <c r="R4957" s="256" t="s">
        <v>5526</v>
      </c>
      <c r="S4957" s="84" t="s">
        <v>6016</v>
      </c>
      <c r="T4957" s="83" t="s">
        <v>6627</v>
      </c>
      <c r="U4957" s="155" t="s">
        <v>206</v>
      </c>
      <c r="V4957" s="234" t="s">
        <v>5995</v>
      </c>
      <c r="W4957" s="85" t="s">
        <v>558</v>
      </c>
      <c r="X4957" s="82" t="s">
        <v>5769</v>
      </c>
      <c r="Y4957" s="83">
        <v>0.5</v>
      </c>
      <c r="Z4957" s="83">
        <v>1</v>
      </c>
      <c r="AA4957" s="83">
        <v>7</v>
      </c>
      <c r="AB4957" s="256">
        <v>3.5</v>
      </c>
      <c r="AC4957" s="256" t="s">
        <v>5387</v>
      </c>
      <c r="AD4957" s="81" t="s">
        <v>5996</v>
      </c>
      <c r="AE4957" s="81" t="s">
        <v>6628</v>
      </c>
      <c r="AF4957" s="81" t="s">
        <v>5998</v>
      </c>
      <c r="AG4957" s="83" t="s">
        <v>6019</v>
      </c>
    </row>
    <row r="4958" spans="1:33" ht="192.5" x14ac:dyDescent="0.45">
      <c r="A4958" s="152">
        <v>4951</v>
      </c>
      <c r="B4958" s="160">
        <v>46142</v>
      </c>
      <c r="C4958" s="83" t="s">
        <v>66</v>
      </c>
      <c r="D4958" s="81" t="s">
        <v>6752</v>
      </c>
      <c r="E4958" s="154" t="s">
        <v>6604</v>
      </c>
      <c r="F4958" s="154" t="s">
        <v>6604</v>
      </c>
      <c r="G4958" s="83" t="s">
        <v>6064</v>
      </c>
      <c r="H4958" s="83" t="s">
        <v>6012</v>
      </c>
      <c r="I4958" s="83" t="s">
        <v>6013</v>
      </c>
      <c r="J4958" s="83" t="s">
        <v>6065</v>
      </c>
      <c r="K4958" s="83" t="s">
        <v>6605</v>
      </c>
      <c r="L4958" s="84" t="s">
        <v>6741</v>
      </c>
      <c r="M4958" s="84" t="s">
        <v>5992</v>
      </c>
      <c r="N4958" s="83">
        <v>3</v>
      </c>
      <c r="O4958" s="83">
        <v>3</v>
      </c>
      <c r="P4958" s="83">
        <v>15</v>
      </c>
      <c r="Q4958" s="257">
        <v>135</v>
      </c>
      <c r="R4958" s="256" t="s">
        <v>5526</v>
      </c>
      <c r="S4958" s="84" t="s">
        <v>6016</v>
      </c>
      <c r="T4958" s="83" t="s">
        <v>6627</v>
      </c>
      <c r="U4958" s="155" t="s">
        <v>206</v>
      </c>
      <c r="V4958" s="234" t="s">
        <v>5995</v>
      </c>
      <c r="W4958" s="85" t="s">
        <v>558</v>
      </c>
      <c r="X4958" s="82" t="s">
        <v>5769</v>
      </c>
      <c r="Y4958" s="83">
        <v>0.5</v>
      </c>
      <c r="Z4958" s="83">
        <v>1</v>
      </c>
      <c r="AA4958" s="83">
        <v>7</v>
      </c>
      <c r="AB4958" s="256">
        <v>3.5</v>
      </c>
      <c r="AC4958" s="256" t="s">
        <v>5387</v>
      </c>
      <c r="AD4958" s="81" t="s">
        <v>5996</v>
      </c>
      <c r="AE4958" s="81" t="s">
        <v>6628</v>
      </c>
      <c r="AF4958" s="81" t="s">
        <v>5998</v>
      </c>
      <c r="AG4958" s="83" t="s">
        <v>6066</v>
      </c>
    </row>
    <row r="4959" spans="1:33" ht="192.5" x14ac:dyDescent="0.45">
      <c r="A4959" s="152">
        <v>4952</v>
      </c>
      <c r="B4959" s="160">
        <v>46142</v>
      </c>
      <c r="C4959" s="83" t="s">
        <v>66</v>
      </c>
      <c r="D4959" s="81" t="s">
        <v>6752</v>
      </c>
      <c r="E4959" s="154" t="s">
        <v>6604</v>
      </c>
      <c r="F4959" s="154" t="s">
        <v>6604</v>
      </c>
      <c r="G4959" s="83" t="s">
        <v>6064</v>
      </c>
      <c r="H4959" s="83" t="s">
        <v>6012</v>
      </c>
      <c r="I4959" s="83" t="s">
        <v>6013</v>
      </c>
      <c r="J4959" s="83" t="s">
        <v>6065</v>
      </c>
      <c r="K4959" s="83" t="s">
        <v>6605</v>
      </c>
      <c r="L4959" s="84" t="s">
        <v>6742</v>
      </c>
      <c r="M4959" s="84" t="s">
        <v>5992</v>
      </c>
      <c r="N4959" s="83">
        <v>3</v>
      </c>
      <c r="O4959" s="83">
        <v>3</v>
      </c>
      <c r="P4959" s="83">
        <v>15</v>
      </c>
      <c r="Q4959" s="257">
        <v>135</v>
      </c>
      <c r="R4959" s="256" t="s">
        <v>5526</v>
      </c>
      <c r="S4959" s="84" t="s">
        <v>6016</v>
      </c>
      <c r="T4959" s="83" t="s">
        <v>6627</v>
      </c>
      <c r="U4959" s="155" t="s">
        <v>206</v>
      </c>
      <c r="V4959" s="234" t="s">
        <v>5995</v>
      </c>
      <c r="W4959" s="85" t="s">
        <v>558</v>
      </c>
      <c r="X4959" s="82" t="s">
        <v>5769</v>
      </c>
      <c r="Y4959" s="83">
        <v>0.5</v>
      </c>
      <c r="Z4959" s="83">
        <v>1</v>
      </c>
      <c r="AA4959" s="83">
        <v>7</v>
      </c>
      <c r="AB4959" s="256">
        <v>3.5</v>
      </c>
      <c r="AC4959" s="256" t="s">
        <v>5387</v>
      </c>
      <c r="AD4959" s="81" t="s">
        <v>5996</v>
      </c>
      <c r="AE4959" s="81" t="s">
        <v>6628</v>
      </c>
      <c r="AF4959" s="81" t="s">
        <v>5998</v>
      </c>
      <c r="AG4959" s="83" t="s">
        <v>6066</v>
      </c>
    </row>
    <row r="4960" spans="1:33" ht="192.5" x14ac:dyDescent="0.45">
      <c r="A4960" s="152">
        <v>4953</v>
      </c>
      <c r="B4960" s="160">
        <v>46142</v>
      </c>
      <c r="C4960" s="81" t="s">
        <v>72</v>
      </c>
      <c r="D4960" s="81" t="s">
        <v>158</v>
      </c>
      <c r="E4960" s="154" t="s">
        <v>6604</v>
      </c>
      <c r="F4960" s="154" t="s">
        <v>6604</v>
      </c>
      <c r="G4960" s="83" t="s">
        <v>6020</v>
      </c>
      <c r="H4960" s="83" t="s">
        <v>6021</v>
      </c>
      <c r="I4960" s="83" t="s">
        <v>6022</v>
      </c>
      <c r="J4960" s="83" t="s">
        <v>6023</v>
      </c>
      <c r="K4960" s="83" t="s">
        <v>6605</v>
      </c>
      <c r="L4960" s="84" t="s">
        <v>6743</v>
      </c>
      <c r="M4960" s="84" t="s">
        <v>5992</v>
      </c>
      <c r="N4960" s="83">
        <v>3</v>
      </c>
      <c r="O4960" s="83">
        <v>3</v>
      </c>
      <c r="P4960" s="83">
        <v>15</v>
      </c>
      <c r="Q4960" s="257">
        <v>135</v>
      </c>
      <c r="R4960" s="256" t="s">
        <v>5526</v>
      </c>
      <c r="S4960" s="84" t="s">
        <v>6024</v>
      </c>
      <c r="T4960" s="83" t="s">
        <v>6627</v>
      </c>
      <c r="U4960" s="155" t="s">
        <v>206</v>
      </c>
      <c r="V4960" s="234" t="s">
        <v>5995</v>
      </c>
      <c r="W4960" s="85" t="s">
        <v>558</v>
      </c>
      <c r="X4960" s="82" t="s">
        <v>5769</v>
      </c>
      <c r="Y4960" s="83">
        <v>0.5</v>
      </c>
      <c r="Z4960" s="83">
        <v>1</v>
      </c>
      <c r="AA4960" s="83">
        <v>7</v>
      </c>
      <c r="AB4960" s="256">
        <v>3.5</v>
      </c>
      <c r="AC4960" s="256" t="s">
        <v>5387</v>
      </c>
      <c r="AD4960" s="81" t="s">
        <v>5996</v>
      </c>
      <c r="AE4960" s="81" t="s">
        <v>6628</v>
      </c>
      <c r="AF4960" s="81" t="s">
        <v>5998</v>
      </c>
      <c r="AG4960" s="83" t="s">
        <v>6025</v>
      </c>
    </row>
    <row r="4961" spans="1:33" ht="192.5" x14ac:dyDescent="0.45">
      <c r="A4961" s="152">
        <v>4954</v>
      </c>
      <c r="B4961" s="160">
        <v>46142</v>
      </c>
      <c r="C4961" s="81" t="s">
        <v>72</v>
      </c>
      <c r="D4961" s="81" t="s">
        <v>158</v>
      </c>
      <c r="E4961" s="154" t="s">
        <v>6604</v>
      </c>
      <c r="F4961" s="154" t="s">
        <v>6604</v>
      </c>
      <c r="G4961" s="83" t="s">
        <v>6020</v>
      </c>
      <c r="H4961" s="83" t="s">
        <v>6026</v>
      </c>
      <c r="I4961" s="83" t="s">
        <v>6027</v>
      </c>
      <c r="J4961" s="83" t="s">
        <v>6028</v>
      </c>
      <c r="K4961" s="83" t="s">
        <v>6605</v>
      </c>
      <c r="L4961" s="84" t="s">
        <v>6743</v>
      </c>
      <c r="M4961" s="84" t="s">
        <v>5992</v>
      </c>
      <c r="N4961" s="83">
        <v>3</v>
      </c>
      <c r="O4961" s="83">
        <v>3</v>
      </c>
      <c r="P4961" s="83">
        <v>15</v>
      </c>
      <c r="Q4961" s="257">
        <v>135</v>
      </c>
      <c r="R4961" s="256" t="s">
        <v>5526</v>
      </c>
      <c r="S4961" s="84" t="s">
        <v>6029</v>
      </c>
      <c r="T4961" s="83" t="s">
        <v>6627</v>
      </c>
      <c r="U4961" s="155" t="s">
        <v>206</v>
      </c>
      <c r="V4961" s="234" t="s">
        <v>5995</v>
      </c>
      <c r="W4961" s="85" t="s">
        <v>558</v>
      </c>
      <c r="X4961" s="82" t="s">
        <v>5769</v>
      </c>
      <c r="Y4961" s="83">
        <v>0.5</v>
      </c>
      <c r="Z4961" s="83">
        <v>1</v>
      </c>
      <c r="AA4961" s="83">
        <v>7</v>
      </c>
      <c r="AB4961" s="256">
        <v>3.5</v>
      </c>
      <c r="AC4961" s="256" t="s">
        <v>5387</v>
      </c>
      <c r="AD4961" s="81" t="s">
        <v>5996</v>
      </c>
      <c r="AE4961" s="81" t="s">
        <v>6628</v>
      </c>
      <c r="AF4961" s="81" t="s">
        <v>5998</v>
      </c>
      <c r="AG4961" s="83" t="s">
        <v>6025</v>
      </c>
    </row>
    <row r="4962" spans="1:33" ht="192.5" x14ac:dyDescent="0.45">
      <c r="A4962" s="152">
        <v>4955</v>
      </c>
      <c r="B4962" s="160">
        <v>46142</v>
      </c>
      <c r="C4962" s="83" t="s">
        <v>66</v>
      </c>
      <c r="D4962" s="81" t="s">
        <v>6752</v>
      </c>
      <c r="E4962" s="154" t="s">
        <v>6604</v>
      </c>
      <c r="F4962" s="154" t="s">
        <v>6604</v>
      </c>
      <c r="G4962" s="83" t="s">
        <v>6064</v>
      </c>
      <c r="H4962" s="83" t="s">
        <v>6615</v>
      </c>
      <c r="I4962" s="83" t="s">
        <v>6616</v>
      </c>
      <c r="J4962" s="83" t="s">
        <v>6065</v>
      </c>
      <c r="K4962" s="83" t="s">
        <v>6605</v>
      </c>
      <c r="L4962" s="84" t="s">
        <v>6744</v>
      </c>
      <c r="M4962" s="84" t="s">
        <v>5992</v>
      </c>
      <c r="N4962" s="83">
        <v>3</v>
      </c>
      <c r="O4962" s="83">
        <v>3</v>
      </c>
      <c r="P4962" s="83">
        <v>40</v>
      </c>
      <c r="Q4962" s="257">
        <v>360</v>
      </c>
      <c r="R4962" s="256" t="s">
        <v>5538</v>
      </c>
      <c r="S4962" s="84" t="s">
        <v>6617</v>
      </c>
      <c r="T4962" s="83" t="s">
        <v>6627</v>
      </c>
      <c r="U4962" s="155" t="s">
        <v>206</v>
      </c>
      <c r="V4962" s="234" t="s">
        <v>5995</v>
      </c>
      <c r="W4962" s="85" t="s">
        <v>558</v>
      </c>
      <c r="X4962" s="82" t="s">
        <v>5769</v>
      </c>
      <c r="Y4962" s="83">
        <v>0.5</v>
      </c>
      <c r="Z4962" s="83">
        <v>1</v>
      </c>
      <c r="AA4962" s="83">
        <v>7</v>
      </c>
      <c r="AB4962" s="256">
        <v>3.5</v>
      </c>
      <c r="AC4962" s="256" t="s">
        <v>5387</v>
      </c>
      <c r="AD4962" s="81" t="s">
        <v>5996</v>
      </c>
      <c r="AE4962" s="81" t="s">
        <v>6628</v>
      </c>
      <c r="AF4962" s="81" t="s">
        <v>5998</v>
      </c>
      <c r="AG4962" s="83" t="s">
        <v>6066</v>
      </c>
    </row>
    <row r="4963" spans="1:33" ht="192.5" x14ac:dyDescent="0.45">
      <c r="A4963" s="152">
        <v>4956</v>
      </c>
      <c r="B4963" s="160">
        <v>46142</v>
      </c>
      <c r="C4963" s="83" t="s">
        <v>72</v>
      </c>
      <c r="D4963" s="81" t="s">
        <v>155</v>
      </c>
      <c r="E4963" s="154" t="s">
        <v>6604</v>
      </c>
      <c r="F4963" s="154" t="s">
        <v>6604</v>
      </c>
      <c r="G4963" s="83" t="s">
        <v>6064</v>
      </c>
      <c r="H4963" s="83" t="s">
        <v>6611</v>
      </c>
      <c r="I4963" s="83" t="s">
        <v>6612</v>
      </c>
      <c r="J4963" s="83" t="s">
        <v>6613</v>
      </c>
      <c r="K4963" s="83" t="s">
        <v>6605</v>
      </c>
      <c r="L4963" s="84" t="s">
        <v>6744</v>
      </c>
      <c r="M4963" s="84" t="s">
        <v>5992</v>
      </c>
      <c r="N4963" s="83">
        <v>3</v>
      </c>
      <c r="O4963" s="83">
        <v>3</v>
      </c>
      <c r="P4963" s="83">
        <v>40</v>
      </c>
      <c r="Q4963" s="257">
        <v>360</v>
      </c>
      <c r="R4963" s="256" t="s">
        <v>5538</v>
      </c>
      <c r="S4963" s="84" t="s">
        <v>6614</v>
      </c>
      <c r="T4963" s="83" t="s">
        <v>6627</v>
      </c>
      <c r="U4963" s="155" t="s">
        <v>206</v>
      </c>
      <c r="V4963" s="234" t="s">
        <v>5995</v>
      </c>
      <c r="W4963" s="85" t="s">
        <v>558</v>
      </c>
      <c r="X4963" s="82" t="s">
        <v>5769</v>
      </c>
      <c r="Y4963" s="83">
        <v>0.5</v>
      </c>
      <c r="Z4963" s="83">
        <v>1</v>
      </c>
      <c r="AA4963" s="83">
        <v>7</v>
      </c>
      <c r="AB4963" s="256">
        <v>3.5</v>
      </c>
      <c r="AC4963" s="256" t="s">
        <v>5387</v>
      </c>
      <c r="AD4963" s="81" t="s">
        <v>5996</v>
      </c>
      <c r="AE4963" s="81" t="s">
        <v>6628</v>
      </c>
      <c r="AF4963" s="81" t="s">
        <v>5998</v>
      </c>
      <c r="AG4963" s="83" t="s">
        <v>6066</v>
      </c>
    </row>
    <row r="4964" spans="1:33" ht="192.5" x14ac:dyDescent="0.45">
      <c r="A4964" s="152">
        <v>4957</v>
      </c>
      <c r="B4964" s="160">
        <v>46142</v>
      </c>
      <c r="C4964" s="81" t="s">
        <v>66</v>
      </c>
      <c r="D4964" s="81" t="s">
        <v>6757</v>
      </c>
      <c r="E4964" s="154" t="s">
        <v>6604</v>
      </c>
      <c r="F4964" s="154" t="s">
        <v>6604</v>
      </c>
      <c r="G4964" s="83" t="s">
        <v>6606</v>
      </c>
      <c r="H4964" s="83" t="s">
        <v>6607</v>
      </c>
      <c r="I4964" s="83" t="s">
        <v>6608</v>
      </c>
      <c r="J4964" s="83" t="s">
        <v>6609</v>
      </c>
      <c r="K4964" s="83" t="s">
        <v>6605</v>
      </c>
      <c r="L4964" s="84" t="s">
        <v>6745</v>
      </c>
      <c r="M4964" s="84" t="s">
        <v>5992</v>
      </c>
      <c r="N4964" s="83">
        <v>3</v>
      </c>
      <c r="O4964" s="83">
        <v>6</v>
      </c>
      <c r="P4964" s="83">
        <v>15</v>
      </c>
      <c r="Q4964" s="257">
        <v>270</v>
      </c>
      <c r="R4964" s="256" t="s">
        <v>5538</v>
      </c>
      <c r="S4964" s="84" t="s">
        <v>6610</v>
      </c>
      <c r="T4964" s="83" t="s">
        <v>6627</v>
      </c>
      <c r="U4964" s="155" t="s">
        <v>206</v>
      </c>
      <c r="V4964" s="234" t="s">
        <v>5995</v>
      </c>
      <c r="W4964" s="85" t="s">
        <v>558</v>
      </c>
      <c r="X4964" s="82" t="s">
        <v>5769</v>
      </c>
      <c r="Y4964" s="83">
        <v>0.5</v>
      </c>
      <c r="Z4964" s="83">
        <v>1</v>
      </c>
      <c r="AA4964" s="83">
        <v>7</v>
      </c>
      <c r="AB4964" s="256">
        <v>3.5</v>
      </c>
      <c r="AC4964" s="256" t="s">
        <v>5387</v>
      </c>
      <c r="AD4964" s="81" t="s">
        <v>5996</v>
      </c>
      <c r="AE4964" s="81" t="s">
        <v>6628</v>
      </c>
      <c r="AF4964" s="81" t="s">
        <v>5998</v>
      </c>
      <c r="AG4964" s="83" t="s">
        <v>6066</v>
      </c>
    </row>
    <row r="4965" spans="1:33" ht="192.5" x14ac:dyDescent="0.45">
      <c r="A4965" s="152">
        <v>4958</v>
      </c>
      <c r="B4965" s="160">
        <v>46142</v>
      </c>
      <c r="C4965" s="83" t="s">
        <v>72</v>
      </c>
      <c r="D4965" s="81" t="s">
        <v>155</v>
      </c>
      <c r="E4965" s="154" t="s">
        <v>6604</v>
      </c>
      <c r="F4965" s="154" t="s">
        <v>6604</v>
      </c>
      <c r="G4965" s="83" t="s">
        <v>6606</v>
      </c>
      <c r="H4965" s="83" t="s">
        <v>6611</v>
      </c>
      <c r="I4965" s="83" t="s">
        <v>6612</v>
      </c>
      <c r="J4965" s="83" t="s">
        <v>6613</v>
      </c>
      <c r="K4965" s="83" t="s">
        <v>6605</v>
      </c>
      <c r="L4965" s="84" t="s">
        <v>6745</v>
      </c>
      <c r="M4965" s="84" t="s">
        <v>5992</v>
      </c>
      <c r="N4965" s="83">
        <v>3</v>
      </c>
      <c r="O4965" s="83">
        <v>6</v>
      </c>
      <c r="P4965" s="83">
        <v>15</v>
      </c>
      <c r="Q4965" s="257">
        <v>270</v>
      </c>
      <c r="R4965" s="256" t="s">
        <v>5538</v>
      </c>
      <c r="S4965" s="84" t="s">
        <v>6614</v>
      </c>
      <c r="T4965" s="83" t="s">
        <v>6627</v>
      </c>
      <c r="U4965" s="155" t="s">
        <v>206</v>
      </c>
      <c r="V4965" s="234" t="s">
        <v>5995</v>
      </c>
      <c r="W4965" s="85" t="s">
        <v>558</v>
      </c>
      <c r="X4965" s="82" t="s">
        <v>5769</v>
      </c>
      <c r="Y4965" s="83">
        <v>0.5</v>
      </c>
      <c r="Z4965" s="83">
        <v>1</v>
      </c>
      <c r="AA4965" s="83">
        <v>7</v>
      </c>
      <c r="AB4965" s="256">
        <v>3.5</v>
      </c>
      <c r="AC4965" s="256" t="s">
        <v>5387</v>
      </c>
      <c r="AD4965" s="81" t="s">
        <v>5996</v>
      </c>
      <c r="AE4965" s="81" t="s">
        <v>6628</v>
      </c>
      <c r="AF4965" s="81" t="s">
        <v>5998</v>
      </c>
      <c r="AG4965" s="83" t="s">
        <v>6066</v>
      </c>
    </row>
    <row r="4966" spans="1:33" ht="192.5" x14ac:dyDescent="0.45">
      <c r="A4966" s="152">
        <v>4959</v>
      </c>
      <c r="B4966" s="160">
        <v>46142</v>
      </c>
      <c r="C4966" s="83" t="s">
        <v>66</v>
      </c>
      <c r="D4966" s="81" t="s">
        <v>6757</v>
      </c>
      <c r="E4966" s="154" t="s">
        <v>6604</v>
      </c>
      <c r="F4966" s="154" t="s">
        <v>6604</v>
      </c>
      <c r="G4966" s="83" t="s">
        <v>6031</v>
      </c>
      <c r="H4966" s="83" t="s">
        <v>6607</v>
      </c>
      <c r="I4966" s="83" t="s">
        <v>6608</v>
      </c>
      <c r="J4966" s="83" t="s">
        <v>6018</v>
      </c>
      <c r="K4966" s="83" t="s">
        <v>6605</v>
      </c>
      <c r="L4966" s="84" t="s">
        <v>6746</v>
      </c>
      <c r="M4966" s="84" t="s">
        <v>5992</v>
      </c>
      <c r="N4966" s="83">
        <v>3</v>
      </c>
      <c r="O4966" s="83">
        <v>3</v>
      </c>
      <c r="P4966" s="83">
        <v>15</v>
      </c>
      <c r="Q4966" s="257">
        <v>135</v>
      </c>
      <c r="R4966" s="256" t="s">
        <v>5526</v>
      </c>
      <c r="S4966" s="84" t="s">
        <v>6610</v>
      </c>
      <c r="T4966" s="83" t="s">
        <v>6627</v>
      </c>
      <c r="U4966" s="155" t="s">
        <v>206</v>
      </c>
      <c r="V4966" s="234" t="s">
        <v>5995</v>
      </c>
      <c r="W4966" s="85" t="s">
        <v>558</v>
      </c>
      <c r="X4966" s="82" t="s">
        <v>5769</v>
      </c>
      <c r="Y4966" s="83">
        <v>0.5</v>
      </c>
      <c r="Z4966" s="83">
        <v>1</v>
      </c>
      <c r="AA4966" s="83">
        <v>7</v>
      </c>
      <c r="AB4966" s="256">
        <v>3.5</v>
      </c>
      <c r="AC4966" s="256" t="s">
        <v>5387</v>
      </c>
      <c r="AD4966" s="81" t="s">
        <v>5996</v>
      </c>
      <c r="AE4966" s="81" t="s">
        <v>6628</v>
      </c>
      <c r="AF4966" s="81" t="s">
        <v>5998</v>
      </c>
      <c r="AG4966" s="83" t="s">
        <v>6019</v>
      </c>
    </row>
    <row r="4967" spans="1:33" ht="192.5" x14ac:dyDescent="0.45">
      <c r="A4967" s="152">
        <v>4960</v>
      </c>
      <c r="B4967" s="160">
        <v>46142</v>
      </c>
      <c r="C4967" s="83" t="s">
        <v>72</v>
      </c>
      <c r="D4967" s="81" t="s">
        <v>155</v>
      </c>
      <c r="E4967" s="154" t="s">
        <v>6604</v>
      </c>
      <c r="F4967" s="154" t="s">
        <v>6604</v>
      </c>
      <c r="G4967" s="83" t="s">
        <v>6031</v>
      </c>
      <c r="H4967" s="83" t="s">
        <v>6611</v>
      </c>
      <c r="I4967" s="83" t="s">
        <v>6612</v>
      </c>
      <c r="J4967" s="83" t="s">
        <v>6613</v>
      </c>
      <c r="K4967" s="83" t="s">
        <v>6605</v>
      </c>
      <c r="L4967" s="84" t="s">
        <v>6746</v>
      </c>
      <c r="M4967" s="84" t="s">
        <v>5992</v>
      </c>
      <c r="N4967" s="83">
        <v>3</v>
      </c>
      <c r="O4967" s="83">
        <v>3</v>
      </c>
      <c r="P4967" s="83">
        <v>15</v>
      </c>
      <c r="Q4967" s="257">
        <v>135</v>
      </c>
      <c r="R4967" s="256" t="s">
        <v>5526</v>
      </c>
      <c r="S4967" s="84" t="s">
        <v>6614</v>
      </c>
      <c r="T4967" s="83" t="s">
        <v>6627</v>
      </c>
      <c r="U4967" s="155" t="s">
        <v>206</v>
      </c>
      <c r="V4967" s="234" t="s">
        <v>5995</v>
      </c>
      <c r="W4967" s="85" t="s">
        <v>558</v>
      </c>
      <c r="X4967" s="82" t="s">
        <v>5769</v>
      </c>
      <c r="Y4967" s="83">
        <v>0.5</v>
      </c>
      <c r="Z4967" s="83">
        <v>1</v>
      </c>
      <c r="AA4967" s="83">
        <v>7</v>
      </c>
      <c r="AB4967" s="256">
        <v>3.5</v>
      </c>
      <c r="AC4967" s="256" t="s">
        <v>5387</v>
      </c>
      <c r="AD4967" s="81" t="s">
        <v>5996</v>
      </c>
      <c r="AE4967" s="81" t="s">
        <v>6628</v>
      </c>
      <c r="AF4967" s="81" t="s">
        <v>5998</v>
      </c>
      <c r="AG4967" s="83" t="s">
        <v>6066</v>
      </c>
    </row>
    <row r="4968" spans="1:33" ht="192.5" x14ac:dyDescent="0.45">
      <c r="A4968" s="152">
        <v>4961</v>
      </c>
      <c r="B4968" s="160">
        <v>46142</v>
      </c>
      <c r="C4968" s="81" t="s">
        <v>66</v>
      </c>
      <c r="D4968" s="81" t="s">
        <v>6757</v>
      </c>
      <c r="E4968" s="154" t="s">
        <v>6604</v>
      </c>
      <c r="F4968" s="154" t="s">
        <v>6604</v>
      </c>
      <c r="G4968" s="83" t="s">
        <v>6606</v>
      </c>
      <c r="H4968" s="83" t="s">
        <v>6607</v>
      </c>
      <c r="I4968" s="83" t="s">
        <v>6608</v>
      </c>
      <c r="J4968" s="83" t="s">
        <v>6609</v>
      </c>
      <c r="K4968" s="83" t="s">
        <v>6605</v>
      </c>
      <c r="L4968" s="84" t="s">
        <v>6747</v>
      </c>
      <c r="M4968" s="84" t="s">
        <v>5992</v>
      </c>
      <c r="N4968" s="83">
        <v>3</v>
      </c>
      <c r="O4968" s="83">
        <v>3</v>
      </c>
      <c r="P4968" s="83">
        <v>15</v>
      </c>
      <c r="Q4968" s="257">
        <v>135</v>
      </c>
      <c r="R4968" s="256" t="s">
        <v>5526</v>
      </c>
      <c r="S4968" s="84" t="s">
        <v>6610</v>
      </c>
      <c r="T4968" s="83" t="s">
        <v>6627</v>
      </c>
      <c r="U4968" s="155" t="s">
        <v>206</v>
      </c>
      <c r="V4968" s="234" t="s">
        <v>5995</v>
      </c>
      <c r="W4968" s="85" t="s">
        <v>558</v>
      </c>
      <c r="X4968" s="82" t="s">
        <v>5769</v>
      </c>
      <c r="Y4968" s="83">
        <v>0.5</v>
      </c>
      <c r="Z4968" s="83">
        <v>1</v>
      </c>
      <c r="AA4968" s="83">
        <v>7</v>
      </c>
      <c r="AB4968" s="256">
        <v>3.5</v>
      </c>
      <c r="AC4968" s="256" t="s">
        <v>5387</v>
      </c>
      <c r="AD4968" s="81" t="s">
        <v>5996</v>
      </c>
      <c r="AE4968" s="81" t="s">
        <v>6628</v>
      </c>
      <c r="AF4968" s="81" t="s">
        <v>5998</v>
      </c>
      <c r="AG4968" s="83" t="s">
        <v>6066</v>
      </c>
    </row>
    <row r="4969" spans="1:33" ht="192.5" x14ac:dyDescent="0.45">
      <c r="A4969" s="152">
        <v>4962</v>
      </c>
      <c r="B4969" s="160">
        <v>46142</v>
      </c>
      <c r="C4969" s="83" t="s">
        <v>72</v>
      </c>
      <c r="D4969" s="81" t="s">
        <v>155</v>
      </c>
      <c r="E4969" s="154" t="s">
        <v>6604</v>
      </c>
      <c r="F4969" s="154" t="s">
        <v>6604</v>
      </c>
      <c r="G4969" s="83" t="s">
        <v>6606</v>
      </c>
      <c r="H4969" s="83" t="s">
        <v>6611</v>
      </c>
      <c r="I4969" s="83" t="s">
        <v>6612</v>
      </c>
      <c r="J4969" s="83" t="s">
        <v>6613</v>
      </c>
      <c r="K4969" s="83" t="s">
        <v>6605</v>
      </c>
      <c r="L4969" s="84" t="s">
        <v>6747</v>
      </c>
      <c r="M4969" s="84" t="s">
        <v>5992</v>
      </c>
      <c r="N4969" s="83">
        <v>3</v>
      </c>
      <c r="O4969" s="83">
        <v>3</v>
      </c>
      <c r="P4969" s="83">
        <v>15</v>
      </c>
      <c r="Q4969" s="257">
        <v>135</v>
      </c>
      <c r="R4969" s="256" t="s">
        <v>5526</v>
      </c>
      <c r="S4969" s="84" t="s">
        <v>6614</v>
      </c>
      <c r="T4969" s="83" t="s">
        <v>6627</v>
      </c>
      <c r="U4969" s="155" t="s">
        <v>206</v>
      </c>
      <c r="V4969" s="234" t="s">
        <v>5995</v>
      </c>
      <c r="W4969" s="85" t="s">
        <v>558</v>
      </c>
      <c r="X4969" s="82" t="s">
        <v>5769</v>
      </c>
      <c r="Y4969" s="83">
        <v>0.5</v>
      </c>
      <c r="Z4969" s="83">
        <v>1</v>
      </c>
      <c r="AA4969" s="83">
        <v>7</v>
      </c>
      <c r="AB4969" s="256">
        <v>3.5</v>
      </c>
      <c r="AC4969" s="256" t="s">
        <v>5387</v>
      </c>
      <c r="AD4969" s="81" t="s">
        <v>5996</v>
      </c>
      <c r="AE4969" s="81" t="s">
        <v>6628</v>
      </c>
      <c r="AF4969" s="81" t="s">
        <v>5998</v>
      </c>
      <c r="AG4969" s="83" t="s">
        <v>6066</v>
      </c>
    </row>
    <row r="4970" spans="1:33" ht="192.5" x14ac:dyDescent="0.45">
      <c r="A4970" s="152">
        <v>4963</v>
      </c>
      <c r="B4970" s="160">
        <v>46142</v>
      </c>
      <c r="C4970" s="81" t="s">
        <v>66</v>
      </c>
      <c r="D4970" s="81" t="s">
        <v>6757</v>
      </c>
      <c r="E4970" s="154" t="s">
        <v>6604</v>
      </c>
      <c r="F4970" s="154" t="s">
        <v>6604</v>
      </c>
      <c r="G4970" s="83" t="s">
        <v>6606</v>
      </c>
      <c r="H4970" s="83" t="s">
        <v>6607</v>
      </c>
      <c r="I4970" s="83" t="s">
        <v>6608</v>
      </c>
      <c r="J4970" s="83" t="s">
        <v>6609</v>
      </c>
      <c r="K4970" s="83" t="s">
        <v>6605</v>
      </c>
      <c r="L4970" s="84" t="s">
        <v>6748</v>
      </c>
      <c r="M4970" s="84" t="s">
        <v>5992</v>
      </c>
      <c r="N4970" s="83">
        <v>3</v>
      </c>
      <c r="O4970" s="83">
        <v>3</v>
      </c>
      <c r="P4970" s="83">
        <v>15</v>
      </c>
      <c r="Q4970" s="257">
        <v>135</v>
      </c>
      <c r="R4970" s="256" t="s">
        <v>5526</v>
      </c>
      <c r="S4970" s="84" t="s">
        <v>6610</v>
      </c>
      <c r="T4970" s="83" t="s">
        <v>6627</v>
      </c>
      <c r="U4970" s="155" t="s">
        <v>206</v>
      </c>
      <c r="V4970" s="234" t="s">
        <v>5995</v>
      </c>
      <c r="W4970" s="85" t="s">
        <v>558</v>
      </c>
      <c r="X4970" s="82" t="s">
        <v>5769</v>
      </c>
      <c r="Y4970" s="83">
        <v>0.5</v>
      </c>
      <c r="Z4970" s="83">
        <v>1</v>
      </c>
      <c r="AA4970" s="83">
        <v>7</v>
      </c>
      <c r="AB4970" s="256">
        <v>3.5</v>
      </c>
      <c r="AC4970" s="256" t="s">
        <v>5387</v>
      </c>
      <c r="AD4970" s="81" t="s">
        <v>5996</v>
      </c>
      <c r="AE4970" s="81" t="s">
        <v>6628</v>
      </c>
      <c r="AF4970" s="81" t="s">
        <v>5998</v>
      </c>
      <c r="AG4970" s="83" t="s">
        <v>6066</v>
      </c>
    </row>
    <row r="4971" spans="1:33" ht="192.5" x14ac:dyDescent="0.45">
      <c r="A4971" s="152">
        <v>4964</v>
      </c>
      <c r="B4971" s="160">
        <v>46142</v>
      </c>
      <c r="C4971" s="83" t="s">
        <v>72</v>
      </c>
      <c r="D4971" s="81" t="s">
        <v>155</v>
      </c>
      <c r="E4971" s="154" t="s">
        <v>6604</v>
      </c>
      <c r="F4971" s="154" t="s">
        <v>6604</v>
      </c>
      <c r="G4971" s="83" t="s">
        <v>6606</v>
      </c>
      <c r="H4971" s="83" t="s">
        <v>6611</v>
      </c>
      <c r="I4971" s="83" t="s">
        <v>6612</v>
      </c>
      <c r="J4971" s="83" t="s">
        <v>6613</v>
      </c>
      <c r="K4971" s="83" t="s">
        <v>6605</v>
      </c>
      <c r="L4971" s="84" t="s">
        <v>6748</v>
      </c>
      <c r="M4971" s="84" t="s">
        <v>5992</v>
      </c>
      <c r="N4971" s="83">
        <v>3</v>
      </c>
      <c r="O4971" s="83">
        <v>3</v>
      </c>
      <c r="P4971" s="83">
        <v>15</v>
      </c>
      <c r="Q4971" s="257">
        <v>135</v>
      </c>
      <c r="R4971" s="256" t="s">
        <v>5526</v>
      </c>
      <c r="S4971" s="84" t="s">
        <v>6614</v>
      </c>
      <c r="T4971" s="83" t="s">
        <v>6627</v>
      </c>
      <c r="U4971" s="155" t="s">
        <v>206</v>
      </c>
      <c r="V4971" s="234" t="s">
        <v>5995</v>
      </c>
      <c r="W4971" s="85" t="s">
        <v>558</v>
      </c>
      <c r="X4971" s="82" t="s">
        <v>5769</v>
      </c>
      <c r="Y4971" s="83">
        <v>0.5</v>
      </c>
      <c r="Z4971" s="83">
        <v>1</v>
      </c>
      <c r="AA4971" s="83">
        <v>7</v>
      </c>
      <c r="AB4971" s="256">
        <v>3.5</v>
      </c>
      <c r="AC4971" s="256" t="s">
        <v>5387</v>
      </c>
      <c r="AD4971" s="81" t="s">
        <v>5996</v>
      </c>
      <c r="AE4971" s="81" t="s">
        <v>6628</v>
      </c>
      <c r="AF4971" s="81" t="s">
        <v>5998</v>
      </c>
      <c r="AG4971" s="83" t="s">
        <v>6066</v>
      </c>
    </row>
    <row r="4972" spans="1:33" ht="192.5" x14ac:dyDescent="0.45">
      <c r="A4972" s="152">
        <v>4965</v>
      </c>
      <c r="B4972" s="160">
        <v>46142</v>
      </c>
      <c r="C4972" s="83" t="s">
        <v>72</v>
      </c>
      <c r="D4972" s="81" t="s">
        <v>155</v>
      </c>
      <c r="E4972" s="154" t="s">
        <v>6604</v>
      </c>
      <c r="F4972" s="154" t="s">
        <v>6604</v>
      </c>
      <c r="G4972" s="83" t="s">
        <v>6005</v>
      </c>
      <c r="H4972" s="83" t="s">
        <v>6607</v>
      </c>
      <c r="I4972" s="83" t="s">
        <v>6608</v>
      </c>
      <c r="J4972" s="83" t="s">
        <v>6008</v>
      </c>
      <c r="K4972" s="83" t="s">
        <v>6605</v>
      </c>
      <c r="L4972" s="84" t="s">
        <v>6749</v>
      </c>
      <c r="M4972" s="84" t="s">
        <v>5992</v>
      </c>
      <c r="N4972" s="83">
        <v>3</v>
      </c>
      <c r="O4972" s="83">
        <v>6</v>
      </c>
      <c r="P4972" s="83">
        <v>15</v>
      </c>
      <c r="Q4972" s="257">
        <v>270</v>
      </c>
      <c r="R4972" s="256" t="s">
        <v>5538</v>
      </c>
      <c r="S4972" s="84" t="s">
        <v>6610</v>
      </c>
      <c r="T4972" s="83" t="s">
        <v>6627</v>
      </c>
      <c r="U4972" s="155" t="s">
        <v>206</v>
      </c>
      <c r="V4972" s="234" t="s">
        <v>5995</v>
      </c>
      <c r="W4972" s="85" t="s">
        <v>558</v>
      </c>
      <c r="X4972" s="82" t="s">
        <v>5769</v>
      </c>
      <c r="Y4972" s="83">
        <v>0.5</v>
      </c>
      <c r="Z4972" s="83">
        <v>1</v>
      </c>
      <c r="AA4972" s="83">
        <v>7</v>
      </c>
      <c r="AB4972" s="256">
        <v>3.5</v>
      </c>
      <c r="AC4972" s="256" t="s">
        <v>5387</v>
      </c>
      <c r="AD4972" s="81" t="s">
        <v>5996</v>
      </c>
      <c r="AE4972" s="81" t="s">
        <v>6628</v>
      </c>
      <c r="AF4972" s="81" t="s">
        <v>5998</v>
      </c>
      <c r="AG4972" s="83" t="s">
        <v>5999</v>
      </c>
    </row>
    <row r="4973" spans="1:33" ht="192.5" x14ac:dyDescent="0.45">
      <c r="A4973" s="152">
        <v>4966</v>
      </c>
      <c r="B4973" s="160">
        <v>46142</v>
      </c>
      <c r="C4973" s="83" t="s">
        <v>72</v>
      </c>
      <c r="D4973" s="81" t="s">
        <v>155</v>
      </c>
      <c r="E4973" s="154" t="s">
        <v>6604</v>
      </c>
      <c r="F4973" s="154" t="s">
        <v>6604</v>
      </c>
      <c r="G4973" s="83" t="s">
        <v>6005</v>
      </c>
      <c r="H4973" s="83" t="s">
        <v>6611</v>
      </c>
      <c r="I4973" s="83" t="s">
        <v>6612</v>
      </c>
      <c r="J4973" s="83" t="s">
        <v>6613</v>
      </c>
      <c r="K4973" s="83" t="s">
        <v>6605</v>
      </c>
      <c r="L4973" s="84" t="s">
        <v>6749</v>
      </c>
      <c r="M4973" s="84" t="s">
        <v>5992</v>
      </c>
      <c r="N4973" s="83">
        <v>3</v>
      </c>
      <c r="O4973" s="83">
        <v>3</v>
      </c>
      <c r="P4973" s="83">
        <v>15</v>
      </c>
      <c r="Q4973" s="257">
        <v>135</v>
      </c>
      <c r="R4973" s="256" t="s">
        <v>5526</v>
      </c>
      <c r="S4973" s="84" t="s">
        <v>6614</v>
      </c>
      <c r="T4973" s="83" t="s">
        <v>6627</v>
      </c>
      <c r="U4973" s="155" t="s">
        <v>206</v>
      </c>
      <c r="V4973" s="234" t="s">
        <v>5995</v>
      </c>
      <c r="W4973" s="85" t="s">
        <v>558</v>
      </c>
      <c r="X4973" s="82" t="s">
        <v>5769</v>
      </c>
      <c r="Y4973" s="83">
        <v>0.5</v>
      </c>
      <c r="Z4973" s="83">
        <v>1</v>
      </c>
      <c r="AA4973" s="83">
        <v>7</v>
      </c>
      <c r="AB4973" s="256">
        <v>3.5</v>
      </c>
      <c r="AC4973" s="256" t="s">
        <v>5387</v>
      </c>
      <c r="AD4973" s="81" t="s">
        <v>5996</v>
      </c>
      <c r="AE4973" s="81" t="s">
        <v>6628</v>
      </c>
      <c r="AF4973" s="81" t="s">
        <v>5998</v>
      </c>
      <c r="AG4973" s="83" t="s">
        <v>6066</v>
      </c>
    </row>
    <row r="4974" spans="1:33" ht="192.5" x14ac:dyDescent="0.45">
      <c r="A4974" s="152">
        <v>4967</v>
      </c>
      <c r="B4974" s="160">
        <v>46142</v>
      </c>
      <c r="C4974" s="83" t="s">
        <v>66</v>
      </c>
      <c r="D4974" s="81" t="s">
        <v>6757</v>
      </c>
      <c r="E4974" s="154" t="s">
        <v>6604</v>
      </c>
      <c r="F4974" s="154" t="s">
        <v>6604</v>
      </c>
      <c r="G4974" s="83" t="s">
        <v>6760</v>
      </c>
      <c r="H4974" s="83" t="s">
        <v>6001</v>
      </c>
      <c r="I4974" s="83" t="s">
        <v>6002</v>
      </c>
      <c r="J4974" s="83" t="s">
        <v>5990</v>
      </c>
      <c r="K4974" s="83" t="s">
        <v>6605</v>
      </c>
      <c r="L4974" s="84" t="s">
        <v>6750</v>
      </c>
      <c r="M4974" s="84" t="s">
        <v>5992</v>
      </c>
      <c r="N4974" s="83">
        <v>3</v>
      </c>
      <c r="O4974" s="83">
        <v>6</v>
      </c>
      <c r="P4974" s="83">
        <v>15</v>
      </c>
      <c r="Q4974" s="257">
        <v>270</v>
      </c>
      <c r="R4974" s="256" t="s">
        <v>5538</v>
      </c>
      <c r="S4974" s="84" t="s">
        <v>6003</v>
      </c>
      <c r="T4974" s="83" t="s">
        <v>6627</v>
      </c>
      <c r="U4974" s="155" t="s">
        <v>206</v>
      </c>
      <c r="V4974" s="234" t="s">
        <v>5995</v>
      </c>
      <c r="W4974" s="85" t="s">
        <v>558</v>
      </c>
      <c r="X4974" s="82" t="s">
        <v>5769</v>
      </c>
      <c r="Y4974" s="83">
        <v>0.5</v>
      </c>
      <c r="Z4974" s="83">
        <v>1</v>
      </c>
      <c r="AA4974" s="83">
        <v>7</v>
      </c>
      <c r="AB4974" s="256">
        <v>3.5</v>
      </c>
      <c r="AC4974" s="256" t="s">
        <v>5387</v>
      </c>
      <c r="AD4974" s="81" t="s">
        <v>5996</v>
      </c>
      <c r="AE4974" s="81" t="s">
        <v>6628</v>
      </c>
      <c r="AF4974" s="81" t="s">
        <v>5998</v>
      </c>
      <c r="AG4974" s="83" t="s">
        <v>5999</v>
      </c>
    </row>
    <row r="4975" spans="1:33" ht="192.5" x14ac:dyDescent="0.45">
      <c r="A4975" s="152">
        <v>4968</v>
      </c>
      <c r="B4975" s="160">
        <v>46142</v>
      </c>
      <c r="C4975" s="83" t="s">
        <v>66</v>
      </c>
      <c r="D4975" s="81" t="s">
        <v>6757</v>
      </c>
      <c r="E4975" s="154" t="s">
        <v>6604</v>
      </c>
      <c r="F4975" s="154" t="s">
        <v>6604</v>
      </c>
      <c r="G4975" s="83" t="s">
        <v>6760</v>
      </c>
      <c r="H4975" s="83" t="s">
        <v>6060</v>
      </c>
      <c r="I4975" s="83" t="s">
        <v>6061</v>
      </c>
      <c r="J4975" s="83" t="s">
        <v>6062</v>
      </c>
      <c r="K4975" s="83" t="s">
        <v>6605</v>
      </c>
      <c r="L4975" s="84" t="s">
        <v>6750</v>
      </c>
      <c r="M4975" s="84" t="s">
        <v>208</v>
      </c>
      <c r="N4975" s="83">
        <v>3</v>
      </c>
      <c r="O4975" s="83">
        <v>6</v>
      </c>
      <c r="P4975" s="83">
        <v>15</v>
      </c>
      <c r="Q4975" s="257">
        <v>270</v>
      </c>
      <c r="R4975" s="256" t="s">
        <v>5538</v>
      </c>
      <c r="S4975" s="84" t="s">
        <v>6063</v>
      </c>
      <c r="T4975" s="83" t="s">
        <v>6627</v>
      </c>
      <c r="U4975" s="155" t="s">
        <v>206</v>
      </c>
      <c r="V4975" s="234" t="s">
        <v>5995</v>
      </c>
      <c r="W4975" s="85" t="s">
        <v>558</v>
      </c>
      <c r="X4975" s="82" t="s">
        <v>5769</v>
      </c>
      <c r="Y4975" s="83">
        <v>0.5</v>
      </c>
      <c r="Z4975" s="83">
        <v>1</v>
      </c>
      <c r="AA4975" s="83">
        <v>7</v>
      </c>
      <c r="AB4975" s="256">
        <v>3.5</v>
      </c>
      <c r="AC4975" s="256" t="s">
        <v>5387</v>
      </c>
      <c r="AD4975" s="81" t="s">
        <v>5996</v>
      </c>
      <c r="AE4975" s="81" t="s">
        <v>6628</v>
      </c>
      <c r="AF4975" s="81" t="s">
        <v>5998</v>
      </c>
      <c r="AG4975" s="83" t="s">
        <v>5999</v>
      </c>
    </row>
    <row r="4976" spans="1:33" ht="192.5" x14ac:dyDescent="0.45">
      <c r="A4976" s="152">
        <v>4969</v>
      </c>
      <c r="B4976" s="160">
        <v>46142</v>
      </c>
      <c r="C4976" s="81" t="s">
        <v>66</v>
      </c>
      <c r="D4976" s="81" t="s">
        <v>6757</v>
      </c>
      <c r="E4976" s="154" t="s">
        <v>6604</v>
      </c>
      <c r="F4976" s="154" t="s">
        <v>6604</v>
      </c>
      <c r="G4976" s="83" t="s">
        <v>6606</v>
      </c>
      <c r="H4976" s="83" t="s">
        <v>6607</v>
      </c>
      <c r="I4976" s="83" t="s">
        <v>6608</v>
      </c>
      <c r="J4976" s="83" t="s">
        <v>6609</v>
      </c>
      <c r="K4976" s="83" t="s">
        <v>6605</v>
      </c>
      <c r="L4976" s="84" t="s">
        <v>6751</v>
      </c>
      <c r="M4976" s="84" t="s">
        <v>5992</v>
      </c>
      <c r="N4976" s="83">
        <v>3</v>
      </c>
      <c r="O4976" s="83">
        <v>3</v>
      </c>
      <c r="P4976" s="83">
        <v>15</v>
      </c>
      <c r="Q4976" s="257">
        <v>135</v>
      </c>
      <c r="R4976" s="256" t="s">
        <v>5526</v>
      </c>
      <c r="S4976" s="84" t="s">
        <v>6610</v>
      </c>
      <c r="T4976" s="83" t="s">
        <v>6627</v>
      </c>
      <c r="U4976" s="155" t="s">
        <v>206</v>
      </c>
      <c r="V4976" s="234" t="s">
        <v>5995</v>
      </c>
      <c r="W4976" s="85" t="s">
        <v>558</v>
      </c>
      <c r="X4976" s="82" t="s">
        <v>5769</v>
      </c>
      <c r="Y4976" s="83">
        <v>0.5</v>
      </c>
      <c r="Z4976" s="83">
        <v>1</v>
      </c>
      <c r="AA4976" s="83">
        <v>7</v>
      </c>
      <c r="AB4976" s="256">
        <v>3.5</v>
      </c>
      <c r="AC4976" s="256" t="s">
        <v>5387</v>
      </c>
      <c r="AD4976" s="81" t="s">
        <v>5996</v>
      </c>
      <c r="AE4976" s="81" t="s">
        <v>6628</v>
      </c>
      <c r="AF4976" s="81" t="s">
        <v>5998</v>
      </c>
      <c r="AG4976" s="83" t="s">
        <v>6066</v>
      </c>
    </row>
    <row r="4977" spans="1:33" ht="157.5" x14ac:dyDescent="0.45">
      <c r="A4977" s="152">
        <v>4970</v>
      </c>
      <c r="B4977" s="153">
        <v>45924</v>
      </c>
      <c r="C4977" s="83" t="s">
        <v>72</v>
      </c>
      <c r="D4977" s="81" t="s">
        <v>130</v>
      </c>
      <c r="E4977" s="262" t="s">
        <v>3193</v>
      </c>
      <c r="F4977" s="262" t="s">
        <v>3193</v>
      </c>
      <c r="G4977" s="83" t="s">
        <v>6766</v>
      </c>
      <c r="H4977" s="83" t="s">
        <v>6767</v>
      </c>
      <c r="I4977" s="83" t="s">
        <v>6775</v>
      </c>
      <c r="J4977" s="83" t="s">
        <v>6769</v>
      </c>
      <c r="K4977" s="83" t="s">
        <v>498</v>
      </c>
      <c r="L4977" s="84" t="s">
        <v>6768</v>
      </c>
      <c r="M4977" s="84" t="s">
        <v>208</v>
      </c>
      <c r="N4977" s="83">
        <v>3</v>
      </c>
      <c r="O4977" s="83">
        <v>1</v>
      </c>
      <c r="P4977" s="83">
        <v>40</v>
      </c>
      <c r="Q4977" s="264">
        <v>30</v>
      </c>
      <c r="R4977" s="263" t="str">
        <f t="shared" ref="R4977" si="384">IF(Q4977="","",IF(AND(Q4977&gt;=0,Q4977&lt;20),"DÜŞÜK RİSK",IF(AND(Q4977&gt;=20,Q4977&lt;70),"OLASI RİSK",IF(AND(Q4977&gt;=70,Q4977&lt;200),"ÖNEMLİ RİSK",IF(AND(Q4977&gt;=200,Q4977&lt;400),"YÜKSEK RİSK",IF(Q4977&gt;=400,"KABUL EDİLEMEZ RİSK",""))))))</f>
        <v>OLASI RİSK</v>
      </c>
      <c r="S4977" s="84" t="s">
        <v>918</v>
      </c>
      <c r="T4977" s="83" t="s">
        <v>191</v>
      </c>
      <c r="U4977" s="155" t="s">
        <v>206</v>
      </c>
      <c r="V4977" s="156" t="s">
        <v>918</v>
      </c>
      <c r="W4977" s="85" t="s">
        <v>558</v>
      </c>
      <c r="X4977" s="156" t="s">
        <v>858</v>
      </c>
      <c r="Y4977" s="83">
        <v>1</v>
      </c>
      <c r="Z4977" s="83">
        <v>1</v>
      </c>
      <c r="AA4977" s="83">
        <v>40</v>
      </c>
      <c r="AB4977" s="264">
        <v>15</v>
      </c>
      <c r="AC4977" s="263" t="str">
        <f t="shared" ref="AC4977" si="385">IF(AB4977="","",IF(AND(AB4977&gt;=0,AB4977&lt;20),"DÜŞÜK RİSK",IF(AND(AB4977&gt;=20,AB4977&lt;70),"OLASI RİSK",IF(AND(AB4977&gt;=70,AB4977&lt;200),"ÖNEMLİ RİSK",IF(AND(AB4977&gt;=200,AB4977&lt;400),"YÜKSEK RİSK",IF(AB4977&gt;=400,"KABUL EDİLEMEZ RİSK",""))))))</f>
        <v>DÜŞÜK RİSK</v>
      </c>
      <c r="AD4977" s="81" t="s">
        <v>132</v>
      </c>
      <c r="AE4977" s="81" t="s">
        <v>191</v>
      </c>
      <c r="AF4977" s="263" t="s">
        <v>1502</v>
      </c>
      <c r="AG4977" s="83" t="s">
        <v>6040</v>
      </c>
    </row>
    <row r="4978" spans="1:33" ht="140" x14ac:dyDescent="0.45">
      <c r="A4978" s="152">
        <v>4971</v>
      </c>
      <c r="B4978" s="153">
        <v>45924</v>
      </c>
      <c r="C4978" s="83" t="s">
        <v>72</v>
      </c>
      <c r="D4978" s="81" t="s">
        <v>6756</v>
      </c>
      <c r="E4978" s="262" t="s">
        <v>3193</v>
      </c>
      <c r="F4978" s="262" t="s">
        <v>3193</v>
      </c>
      <c r="G4978" s="83" t="s">
        <v>6766</v>
      </c>
      <c r="H4978" s="83" t="s">
        <v>6770</v>
      </c>
      <c r="I4978" s="83" t="s">
        <v>6774</v>
      </c>
      <c r="J4978" s="83" t="s">
        <v>6769</v>
      </c>
      <c r="K4978" s="83" t="s">
        <v>498</v>
      </c>
      <c r="L4978" s="84" t="s">
        <v>6771</v>
      </c>
      <c r="M4978" s="84" t="s">
        <v>208</v>
      </c>
      <c r="N4978" s="83">
        <v>3</v>
      </c>
      <c r="O4978" s="83">
        <v>1</v>
      </c>
      <c r="P4978" s="83">
        <v>40</v>
      </c>
      <c r="Q4978" s="264">
        <v>30</v>
      </c>
      <c r="R4978" s="263" t="str">
        <f t="shared" ref="R4978" si="386">IF(Q4978="","",IF(AND(Q4978&gt;=0,Q4978&lt;20),"DÜŞÜK RİSK",IF(AND(Q4978&gt;=20,Q4978&lt;70),"OLASI RİSK",IF(AND(Q4978&gt;=70,Q4978&lt;200),"ÖNEMLİ RİSK",IF(AND(Q4978&gt;=200,Q4978&lt;400),"YÜKSEK RİSK",IF(Q4978&gt;=400,"KABUL EDİLEMEZ RİSK",""))))))</f>
        <v>OLASI RİSK</v>
      </c>
      <c r="S4978" s="84" t="s">
        <v>918</v>
      </c>
      <c r="T4978" s="83" t="s">
        <v>191</v>
      </c>
      <c r="U4978" s="155" t="s">
        <v>206</v>
      </c>
      <c r="V4978" s="156" t="s">
        <v>918</v>
      </c>
      <c r="W4978" s="85" t="s">
        <v>558</v>
      </c>
      <c r="X4978" s="156" t="s">
        <v>858</v>
      </c>
      <c r="Y4978" s="83">
        <v>1</v>
      </c>
      <c r="Z4978" s="83">
        <v>1</v>
      </c>
      <c r="AA4978" s="83">
        <v>40</v>
      </c>
      <c r="AB4978" s="264">
        <v>15</v>
      </c>
      <c r="AC4978" s="263" t="str">
        <f t="shared" ref="AC4978" si="387">IF(AB4978="","",IF(AND(AB4978&gt;=0,AB4978&lt;20),"DÜŞÜK RİSK",IF(AND(AB4978&gt;=20,AB4978&lt;70),"OLASI RİSK",IF(AND(AB4978&gt;=70,AB4978&lt;200),"ÖNEMLİ RİSK",IF(AND(AB4978&gt;=200,AB4978&lt;400),"YÜKSEK RİSK",IF(AB4978&gt;=400,"KABUL EDİLEMEZ RİSK",""))))))</f>
        <v>DÜŞÜK RİSK</v>
      </c>
      <c r="AD4978" s="81" t="s">
        <v>132</v>
      </c>
      <c r="AE4978" s="81" t="s">
        <v>191</v>
      </c>
      <c r="AF4978" s="263" t="s">
        <v>1502</v>
      </c>
      <c r="AG4978" s="83" t="s">
        <v>6040</v>
      </c>
    </row>
    <row r="4979" spans="1:33" ht="191.5" customHeight="1" x14ac:dyDescent="0.45">
      <c r="A4979" s="152">
        <v>4972</v>
      </c>
      <c r="B4979" s="153">
        <v>45924</v>
      </c>
      <c r="C4979" s="83" t="s">
        <v>72</v>
      </c>
      <c r="D4979" s="81" t="s">
        <v>130</v>
      </c>
      <c r="E4979" s="262" t="s">
        <v>3193</v>
      </c>
      <c r="F4979" s="262" t="s">
        <v>3193</v>
      </c>
      <c r="G4979" s="83" t="s">
        <v>6766</v>
      </c>
      <c r="H4979" s="83" t="s">
        <v>6772</v>
      </c>
      <c r="I4979" s="83" t="s">
        <v>275</v>
      </c>
      <c r="J4979" s="83" t="s">
        <v>6769</v>
      </c>
      <c r="K4979" s="83" t="s">
        <v>498</v>
      </c>
      <c r="L4979" s="84" t="s">
        <v>6768</v>
      </c>
      <c r="M4979" s="84" t="s">
        <v>208</v>
      </c>
      <c r="N4979" s="83">
        <v>3</v>
      </c>
      <c r="O4979" s="83">
        <v>1</v>
      </c>
      <c r="P4979" s="83">
        <v>40</v>
      </c>
      <c r="Q4979" s="264">
        <v>30</v>
      </c>
      <c r="R4979" s="263" t="str">
        <f t="shared" ref="R4979" si="388">IF(Q4979="","",IF(AND(Q4979&gt;=0,Q4979&lt;20),"DÜŞÜK RİSK",IF(AND(Q4979&gt;=20,Q4979&lt;70),"OLASI RİSK",IF(AND(Q4979&gt;=70,Q4979&lt;200),"ÖNEMLİ RİSK",IF(AND(Q4979&gt;=200,Q4979&lt;400),"YÜKSEK RİSK",IF(Q4979&gt;=400,"KABUL EDİLEMEZ RİSK",""))))))</f>
        <v>OLASI RİSK</v>
      </c>
      <c r="S4979" s="84" t="s">
        <v>6773</v>
      </c>
      <c r="T4979" s="83" t="s">
        <v>2374</v>
      </c>
      <c r="U4979" s="155" t="s">
        <v>206</v>
      </c>
      <c r="V4979" s="156" t="s">
        <v>918</v>
      </c>
      <c r="W4979" s="85" t="s">
        <v>558</v>
      </c>
      <c r="X4979" s="156" t="s">
        <v>858</v>
      </c>
      <c r="Y4979" s="83">
        <v>1</v>
      </c>
      <c r="Z4979" s="83">
        <v>1</v>
      </c>
      <c r="AA4979" s="83">
        <v>40</v>
      </c>
      <c r="AB4979" s="267">
        <v>15</v>
      </c>
      <c r="AC4979" s="266" t="str">
        <f t="shared" ref="AC4979" si="389">IF(AB4979="","",IF(AND(AB4979&gt;=0,AB4979&lt;20),"DÜŞÜK RİSK",IF(AND(AB4979&gt;=20,AB4979&lt;70),"OLASI RİSK",IF(AND(AB4979&gt;=70,AB4979&lt;200),"ÖNEMLİ RİSK",IF(AND(AB4979&gt;=200,AB4979&lt;400),"YÜKSEK RİSK",IF(AB4979&gt;=400,"KABUL EDİLEMEZ RİSK",""))))))</f>
        <v>DÜŞÜK RİSK</v>
      </c>
      <c r="AD4979" s="81" t="s">
        <v>132</v>
      </c>
      <c r="AE4979" s="81" t="s">
        <v>191</v>
      </c>
      <c r="AF4979" s="266" t="s">
        <v>1502</v>
      </c>
      <c r="AG4979" s="83" t="s">
        <v>6040</v>
      </c>
    </row>
    <row r="4980" spans="1:33" ht="191.5" customHeight="1" x14ac:dyDescent="0.45">
      <c r="A4980" s="152">
        <v>4973</v>
      </c>
      <c r="B4980" s="153">
        <v>45924</v>
      </c>
      <c r="C4980" s="83" t="s">
        <v>72</v>
      </c>
      <c r="D4980" s="81" t="s">
        <v>130</v>
      </c>
      <c r="E4980" s="265" t="s">
        <v>3193</v>
      </c>
      <c r="F4980" s="265" t="s">
        <v>3193</v>
      </c>
      <c r="G4980" s="83" t="s">
        <v>6776</v>
      </c>
      <c r="H4980" s="83" t="s">
        <v>6777</v>
      </c>
      <c r="I4980" s="83" t="s">
        <v>6780</v>
      </c>
      <c r="J4980" s="83" t="s">
        <v>6778</v>
      </c>
      <c r="K4980" s="83" t="s">
        <v>6779</v>
      </c>
      <c r="L4980" s="84" t="s">
        <v>6788</v>
      </c>
      <c r="M4980" s="84" t="s">
        <v>208</v>
      </c>
      <c r="N4980" s="83">
        <v>3</v>
      </c>
      <c r="O4980" s="83">
        <v>1</v>
      </c>
      <c r="P4980" s="83">
        <v>40</v>
      </c>
      <c r="Q4980" s="267">
        <v>120</v>
      </c>
      <c r="R4980" s="266" t="str">
        <f t="shared" ref="R4980:R4983" si="390">IF(Q4980="","",IF(AND(Q4980&gt;=0,Q4980&lt;20),"DÜŞÜK RİSK",IF(AND(Q4980&gt;=20,Q4980&lt;70),"OLASI RİSK",IF(AND(Q4980&gt;=70,Q4980&lt;200),"ÖNEMLİ RİSK",IF(AND(Q4980&gt;=200,Q4980&lt;400),"YÜKSEK RİSK",IF(Q4980&gt;=400,"KABUL EDİLEMEZ RİSK",""))))))</f>
        <v>ÖNEMLİ RİSK</v>
      </c>
      <c r="S4980" s="84" t="s">
        <v>6781</v>
      </c>
      <c r="T4980" s="83" t="s">
        <v>2374</v>
      </c>
      <c r="U4980" s="155" t="s">
        <v>206</v>
      </c>
      <c r="V4980" s="156" t="s">
        <v>918</v>
      </c>
      <c r="W4980" s="85" t="s">
        <v>558</v>
      </c>
      <c r="X4980" s="156" t="s">
        <v>858</v>
      </c>
      <c r="Y4980" s="83">
        <v>1</v>
      </c>
      <c r="Z4980" s="83">
        <v>1</v>
      </c>
      <c r="AA4980" s="83">
        <v>40</v>
      </c>
      <c r="AB4980" s="267">
        <v>15</v>
      </c>
      <c r="AC4980" s="266" t="str">
        <f t="shared" ref="AC4980:AC4983" si="391">IF(AB4980="","",IF(AND(AB4980&gt;=0,AB4980&lt;20),"DÜŞÜK RİSK",IF(AND(AB4980&gt;=20,AB4980&lt;70),"OLASI RİSK",IF(AND(AB4980&gt;=70,AB4980&lt;200),"ÖNEMLİ RİSK",IF(AND(AB4980&gt;=200,AB4980&lt;400),"YÜKSEK RİSK",IF(AB4980&gt;=400,"KABUL EDİLEMEZ RİSK",""))))))</f>
        <v>DÜŞÜK RİSK</v>
      </c>
      <c r="AD4980" s="81" t="s">
        <v>132</v>
      </c>
      <c r="AE4980" s="81" t="s">
        <v>131</v>
      </c>
      <c r="AF4980" s="266" t="s">
        <v>1502</v>
      </c>
      <c r="AG4980" s="83" t="s">
        <v>6040</v>
      </c>
    </row>
    <row r="4981" spans="1:33" ht="191.5" customHeight="1" x14ac:dyDescent="0.45">
      <c r="A4981" s="152">
        <v>4974</v>
      </c>
      <c r="B4981" s="153">
        <v>45924</v>
      </c>
      <c r="C4981" s="83" t="s">
        <v>72</v>
      </c>
      <c r="D4981" s="81" t="s">
        <v>130</v>
      </c>
      <c r="E4981" s="265" t="s">
        <v>3193</v>
      </c>
      <c r="F4981" s="265" t="s">
        <v>3193</v>
      </c>
      <c r="G4981" s="83" t="s">
        <v>6776</v>
      </c>
      <c r="H4981" s="83" t="s">
        <v>6785</v>
      </c>
      <c r="I4981" s="83" t="s">
        <v>6786</v>
      </c>
      <c r="J4981" s="83" t="s">
        <v>6787</v>
      </c>
      <c r="K4981" s="83" t="s">
        <v>6779</v>
      </c>
      <c r="L4981" s="84" t="s">
        <v>6789</v>
      </c>
      <c r="M4981" s="84" t="s">
        <v>208</v>
      </c>
      <c r="N4981" s="83">
        <v>3</v>
      </c>
      <c r="O4981" s="83">
        <v>1</v>
      </c>
      <c r="P4981" s="83">
        <v>40</v>
      </c>
      <c r="Q4981" s="267">
        <v>120</v>
      </c>
      <c r="R4981" s="266" t="str">
        <f t="shared" si="390"/>
        <v>ÖNEMLİ RİSK</v>
      </c>
      <c r="S4981" s="84" t="s">
        <v>6782</v>
      </c>
      <c r="T4981" s="83" t="s">
        <v>2374</v>
      </c>
      <c r="U4981" s="155" t="s">
        <v>206</v>
      </c>
      <c r="V4981" s="156" t="s">
        <v>918</v>
      </c>
      <c r="W4981" s="85" t="s">
        <v>558</v>
      </c>
      <c r="X4981" s="156" t="s">
        <v>858</v>
      </c>
      <c r="Y4981" s="83">
        <v>1</v>
      </c>
      <c r="Z4981" s="83">
        <v>1</v>
      </c>
      <c r="AA4981" s="83">
        <v>40</v>
      </c>
      <c r="AB4981" s="267">
        <v>15</v>
      </c>
      <c r="AC4981" s="266" t="str">
        <f t="shared" si="391"/>
        <v>DÜŞÜK RİSK</v>
      </c>
      <c r="AD4981" s="81" t="s">
        <v>132</v>
      </c>
      <c r="AE4981" s="81" t="s">
        <v>131</v>
      </c>
      <c r="AF4981" s="266" t="s">
        <v>1502</v>
      </c>
      <c r="AG4981" s="83" t="s">
        <v>6040</v>
      </c>
    </row>
    <row r="4982" spans="1:33" ht="191.5" customHeight="1" x14ac:dyDescent="0.45">
      <c r="A4982" s="152">
        <v>4975</v>
      </c>
      <c r="B4982" s="153">
        <v>45924</v>
      </c>
      <c r="C4982" s="83" t="s">
        <v>72</v>
      </c>
      <c r="D4982" s="81" t="s">
        <v>130</v>
      </c>
      <c r="E4982" s="265" t="s">
        <v>3193</v>
      </c>
      <c r="F4982" s="265" t="s">
        <v>3193</v>
      </c>
      <c r="G4982" s="83" t="s">
        <v>6792</v>
      </c>
      <c r="H4982" s="83" t="s">
        <v>6793</v>
      </c>
      <c r="I4982" s="83" t="s">
        <v>6795</v>
      </c>
      <c r="J4982" s="83" t="s">
        <v>6797</v>
      </c>
      <c r="K4982" s="83" t="s">
        <v>6779</v>
      </c>
      <c r="L4982" s="84" t="s">
        <v>6790</v>
      </c>
      <c r="M4982" s="84" t="s">
        <v>208</v>
      </c>
      <c r="N4982" s="83">
        <v>3</v>
      </c>
      <c r="O4982" s="83">
        <v>1</v>
      </c>
      <c r="P4982" s="83">
        <v>40</v>
      </c>
      <c r="Q4982" s="267">
        <v>120</v>
      </c>
      <c r="R4982" s="266" t="str">
        <f t="shared" si="390"/>
        <v>ÖNEMLİ RİSK</v>
      </c>
      <c r="S4982" s="84" t="s">
        <v>6783</v>
      </c>
      <c r="T4982" s="83" t="s">
        <v>2374</v>
      </c>
      <c r="U4982" s="155" t="s">
        <v>206</v>
      </c>
      <c r="V4982" s="156" t="s">
        <v>918</v>
      </c>
      <c r="W4982" s="85" t="s">
        <v>558</v>
      </c>
      <c r="X4982" s="156" t="s">
        <v>858</v>
      </c>
      <c r="Y4982" s="83">
        <v>1</v>
      </c>
      <c r="Z4982" s="83">
        <v>1</v>
      </c>
      <c r="AA4982" s="83">
        <v>40</v>
      </c>
      <c r="AB4982" s="267">
        <v>15</v>
      </c>
      <c r="AC4982" s="266" t="str">
        <f t="shared" si="391"/>
        <v>DÜŞÜK RİSK</v>
      </c>
      <c r="AD4982" s="81" t="s">
        <v>132</v>
      </c>
      <c r="AE4982" s="81" t="s">
        <v>131</v>
      </c>
      <c r="AF4982" s="266" t="s">
        <v>1502</v>
      </c>
      <c r="AG4982" s="83" t="s">
        <v>6040</v>
      </c>
    </row>
    <row r="4983" spans="1:33" ht="191.5" customHeight="1" x14ac:dyDescent="0.45">
      <c r="A4983" s="152">
        <v>4976</v>
      </c>
      <c r="B4983" s="153">
        <v>45924</v>
      </c>
      <c r="C4983" s="83" t="s">
        <v>72</v>
      </c>
      <c r="D4983" s="81" t="s">
        <v>130</v>
      </c>
      <c r="E4983" s="265" t="s">
        <v>3193</v>
      </c>
      <c r="F4983" s="265" t="s">
        <v>3193</v>
      </c>
      <c r="G4983" s="83" t="s">
        <v>6792</v>
      </c>
      <c r="H4983" s="83" t="s">
        <v>6794</v>
      </c>
      <c r="I4983" s="83" t="s">
        <v>6796</v>
      </c>
      <c r="J4983" s="83" t="s">
        <v>6798</v>
      </c>
      <c r="K4983" s="83" t="s">
        <v>6799</v>
      </c>
      <c r="L4983" s="84" t="s">
        <v>6791</v>
      </c>
      <c r="M4983" s="84" t="s">
        <v>208</v>
      </c>
      <c r="N4983" s="83">
        <v>3</v>
      </c>
      <c r="O4983" s="83">
        <v>1</v>
      </c>
      <c r="P4983" s="83">
        <v>40</v>
      </c>
      <c r="Q4983" s="267">
        <v>120</v>
      </c>
      <c r="R4983" s="266" t="str">
        <f t="shared" si="390"/>
        <v>ÖNEMLİ RİSK</v>
      </c>
      <c r="S4983" s="84" t="s">
        <v>6784</v>
      </c>
      <c r="T4983" s="83" t="s">
        <v>2374</v>
      </c>
      <c r="U4983" s="155" t="s">
        <v>206</v>
      </c>
      <c r="V4983" s="156" t="s">
        <v>918</v>
      </c>
      <c r="W4983" s="85" t="s">
        <v>558</v>
      </c>
      <c r="X4983" s="156" t="s">
        <v>858</v>
      </c>
      <c r="Y4983" s="83">
        <v>1</v>
      </c>
      <c r="Z4983" s="83">
        <v>1</v>
      </c>
      <c r="AA4983" s="83">
        <v>40</v>
      </c>
      <c r="AB4983" s="267">
        <v>15</v>
      </c>
      <c r="AC4983" s="266" t="str">
        <f t="shared" si="391"/>
        <v>DÜŞÜK RİSK</v>
      </c>
      <c r="AD4983" s="81" t="s">
        <v>132</v>
      </c>
      <c r="AE4983" s="81" t="s">
        <v>131</v>
      </c>
      <c r="AF4983" s="266" t="s">
        <v>1502</v>
      </c>
      <c r="AG4983" s="83" t="s">
        <v>6040</v>
      </c>
    </row>
  </sheetData>
  <autoFilter ref="A6:AJ4983">
    <filterColumn colId="13" showButton="0"/>
    <filterColumn colId="14" showButton="0"/>
    <filterColumn colId="15" showButton="0"/>
    <filterColumn colId="16" showButton="0"/>
    <filterColumn colId="18" showButton="0"/>
    <filterColumn colId="19" showButton="0"/>
    <filterColumn colId="24" showButton="0"/>
    <filterColumn colId="25" showButton="0"/>
    <filterColumn colId="26" showButton="0"/>
    <filterColumn colId="27" showButton="0"/>
    <filterColumn colId="29" showButton="0"/>
    <filterColumn colId="30" showButton="0"/>
    <sortState ref="A9:AG3582">
      <sortCondition ref="B6:B3582"/>
    </sortState>
  </autoFilter>
  <mergeCells count="34">
    <mergeCell ref="H3:I3"/>
    <mergeCell ref="I6:I7"/>
    <mergeCell ref="K6:K7"/>
    <mergeCell ref="A1:AG1"/>
    <mergeCell ref="D3:G3"/>
    <mergeCell ref="AD6:AF6"/>
    <mergeCell ref="H6:H7"/>
    <mergeCell ref="J6:J7"/>
    <mergeCell ref="A3:C3"/>
    <mergeCell ref="A6:A7"/>
    <mergeCell ref="V6:V7"/>
    <mergeCell ref="X6:X7"/>
    <mergeCell ref="AC3:AD3"/>
    <mergeCell ref="S6:U6"/>
    <mergeCell ref="A2:AG2"/>
    <mergeCell ref="G6:G7"/>
    <mergeCell ref="Y3:AB3"/>
    <mergeCell ref="M6:M7"/>
    <mergeCell ref="W6:W7"/>
    <mergeCell ref="AE3:AG3"/>
    <mergeCell ref="J3:L3"/>
    <mergeCell ref="C6:C7"/>
    <mergeCell ref="AG6:AG7"/>
    <mergeCell ref="E6:E7"/>
    <mergeCell ref="A4:C4"/>
    <mergeCell ref="B6:B7"/>
    <mergeCell ref="A5:AG5"/>
    <mergeCell ref="AC4:AD4"/>
    <mergeCell ref="Y6:AC6"/>
    <mergeCell ref="L6:L7"/>
    <mergeCell ref="AE4:AG4"/>
    <mergeCell ref="N6:R6"/>
    <mergeCell ref="F6:F7"/>
    <mergeCell ref="D6:D7"/>
  </mergeCells>
  <conditionalFormatting sqref="H3:I3">
    <cfRule type="cellIs" dxfId="46" priority="332" operator="equal">
      <formula>"Diğer ise belirtiniz;"</formula>
    </cfRule>
  </conditionalFormatting>
  <conditionalFormatting sqref="H2186:P2186 K2187">
    <cfRule type="dataBar" priority="131">
      <dataBar>
        <cfvo type="min"/>
        <cfvo type="max"/>
        <color rgb="FF638EC6"/>
      </dataBar>
    </cfRule>
  </conditionalFormatting>
  <conditionalFormatting sqref="R2788:R4083 AC8:AC172 R174:R2786 AC174:AC2786 R4085:R4386 AC2788:AC4976 R8:R172">
    <cfRule type="cellIs" dxfId="45" priority="31" stopIfTrue="1" operator="equal">
      <formula>"KABUL EDİLEMEZ RİSK"</formula>
    </cfRule>
    <cfRule type="cellIs" dxfId="44" priority="32" stopIfTrue="1" operator="equal">
      <formula>"YÜKSEK RİSK"</formula>
    </cfRule>
    <cfRule type="cellIs" dxfId="43" priority="33" stopIfTrue="1" operator="equal">
      <formula>"ÖNEMLİ RİSK"</formula>
    </cfRule>
    <cfRule type="cellIs" dxfId="42" priority="34" stopIfTrue="1" operator="equal">
      <formula>"OLASI RİSK"</formula>
    </cfRule>
    <cfRule type="cellIs" dxfId="41" priority="35" operator="equal">
      <formula>"DÜŞÜK RİSK"</formula>
    </cfRule>
  </conditionalFormatting>
  <conditionalFormatting sqref="AC173 R173">
    <cfRule type="cellIs" dxfId="40" priority="26" stopIfTrue="1" operator="equal">
      <formula>"KABUL EDİLEMEZ RİSK"</formula>
    </cfRule>
    <cfRule type="cellIs" dxfId="39" priority="27" stopIfTrue="1" operator="equal">
      <formula>"YÜKSEK RİSK"</formula>
    </cfRule>
    <cfRule type="cellIs" dxfId="38" priority="28" stopIfTrue="1" operator="equal">
      <formula>"ÖNEMLİ RİSK"</formula>
    </cfRule>
    <cfRule type="cellIs" dxfId="37" priority="29" stopIfTrue="1" operator="equal">
      <formula>"OLASI RİSK"</formula>
    </cfRule>
    <cfRule type="cellIs" dxfId="36" priority="30" operator="equal">
      <formula>"DÜŞÜK RİSK"</formula>
    </cfRule>
  </conditionalFormatting>
  <conditionalFormatting sqref="AC2787 R2787">
    <cfRule type="cellIs" dxfId="35" priority="21" stopIfTrue="1" operator="equal">
      <formula>"KABUL EDİLEMEZ RİSK"</formula>
    </cfRule>
    <cfRule type="cellIs" dxfId="34" priority="22" stopIfTrue="1" operator="equal">
      <formula>"YÜKSEK RİSK"</formula>
    </cfRule>
    <cfRule type="cellIs" dxfId="33" priority="23" stopIfTrue="1" operator="equal">
      <formula>"ÖNEMLİ RİSK"</formula>
    </cfRule>
    <cfRule type="cellIs" dxfId="32" priority="24" stopIfTrue="1" operator="equal">
      <formula>"OLASI RİSK"</formula>
    </cfRule>
    <cfRule type="cellIs" dxfId="31" priority="25" operator="equal">
      <formula>"DÜŞÜK RİSK"</formula>
    </cfRule>
  </conditionalFormatting>
  <conditionalFormatting sqref="R4084 R4387:R4976">
    <cfRule type="cellIs" dxfId="30" priority="16" stopIfTrue="1" operator="equal">
      <formula>"KABUL EDİLEMEZ RİSK"</formula>
    </cfRule>
    <cfRule type="cellIs" dxfId="29" priority="17" stopIfTrue="1" operator="equal">
      <formula>"YÜKSEK RİSK"</formula>
    </cfRule>
    <cfRule type="cellIs" dxfId="28" priority="18" stopIfTrue="1" operator="equal">
      <formula>"ÖNEMLİ RİSK"</formula>
    </cfRule>
    <cfRule type="cellIs" dxfId="27" priority="19" stopIfTrue="1" operator="equal">
      <formula>"OLASI RİSK"</formula>
    </cfRule>
    <cfRule type="cellIs" dxfId="26" priority="20" operator="equal">
      <formula>"DÜŞÜK RİSK"</formula>
    </cfRule>
  </conditionalFormatting>
  <conditionalFormatting sqref="R4979:R4983">
    <cfRule type="cellIs" dxfId="25" priority="11" stopIfTrue="1" operator="equal">
      <formula>"KABUL EDİLEMEZ RİSK"</formula>
    </cfRule>
    <cfRule type="cellIs" dxfId="24" priority="12" stopIfTrue="1" operator="equal">
      <formula>"YÜKSEK RİSK"</formula>
    </cfRule>
    <cfRule type="cellIs" dxfId="23" priority="13" stopIfTrue="1" operator="equal">
      <formula>"ÖNEMLİ RİSK"</formula>
    </cfRule>
    <cfRule type="cellIs" dxfId="22" priority="14" stopIfTrue="1" operator="equal">
      <formula>"OLASI RİSK"</formula>
    </cfRule>
    <cfRule type="cellIs" dxfId="21" priority="15" operator="equal">
      <formula>"DÜŞÜK RİSK"</formula>
    </cfRule>
  </conditionalFormatting>
  <conditionalFormatting sqref="R4978 AC4978:AC4983">
    <cfRule type="cellIs" dxfId="20" priority="6" stopIfTrue="1" operator="equal">
      <formula>"KABUL EDİLEMEZ RİSK"</formula>
    </cfRule>
    <cfRule type="cellIs" dxfId="19" priority="7" stopIfTrue="1" operator="equal">
      <formula>"YÜKSEK RİSK"</formula>
    </cfRule>
    <cfRule type="cellIs" dxfId="18" priority="8" stopIfTrue="1" operator="equal">
      <formula>"ÖNEMLİ RİSK"</formula>
    </cfRule>
    <cfRule type="cellIs" dxfId="17" priority="9" stopIfTrue="1" operator="equal">
      <formula>"OLASI RİSK"</formula>
    </cfRule>
    <cfRule type="cellIs" dxfId="16" priority="10" operator="equal">
      <formula>"DÜŞÜK RİSK"</formula>
    </cfRule>
  </conditionalFormatting>
  <conditionalFormatting sqref="R4977 AC4977">
    <cfRule type="cellIs" dxfId="15" priority="1" stopIfTrue="1" operator="equal">
      <formula>"KABUL EDİLEMEZ RİSK"</formula>
    </cfRule>
    <cfRule type="cellIs" dxfId="14" priority="2" stopIfTrue="1" operator="equal">
      <formula>"YÜKSEK RİSK"</formula>
    </cfRule>
    <cfRule type="cellIs" dxfId="13" priority="3" stopIfTrue="1" operator="equal">
      <formula>"ÖNEMLİ RİSK"</formula>
    </cfRule>
    <cfRule type="cellIs" dxfId="12" priority="4" stopIfTrue="1" operator="equal">
      <formula>"OLASI RİSK"</formula>
    </cfRule>
    <cfRule type="cellIs" dxfId="11" priority="5" operator="equal">
      <formula>"DÜŞÜK RİSK"</formula>
    </cfRule>
  </conditionalFormatting>
  <dataValidations count="4">
    <dataValidation type="date" errorStyle="information" operator="greaterThan" allowBlank="1" showInputMessage="1" showErrorMessage="1" error="01.01.2000 formatında değer giriniz." sqref="Y3:AB3 AE3:AG3 B4097:B4983 U8:U4084 W8:W4084 W4097:W4983 U4097:U4983 B8:B4084">
      <formula1>36526</formula1>
    </dataValidation>
    <dataValidation type="list" allowBlank="1" showInputMessage="1" showErrorMessage="1" sqref="P8 P10 P23:P42 P45:P49 P785:Q786 AA8 AA10 AA19:AA20 AA22:AA42 P51:P107 AA45:AA108 AA4007:AA4104 P4007:P4083 P4085:P4104 AA121:AA151 AA4387:AA4976 AA153:AA3251 P787:P3251 P121:P784">
      <formula1>"1,3,7,15,40,100"</formula1>
    </dataValidation>
    <dataValidation errorStyle="information" operator="greaterThan" allowBlank="1" showInputMessage="1" showErrorMessage="1" error="01.01.2000 formatında değer giriniz." prompt="- Belirli bir tarih için &quot;01.01.2000&quot; formatında bir tarih giriniz_x000a_- Her zaman devam edecek eylemler için &quot;Sürekli&quot; ifadesi kullanınız." sqref="W327 W524:W527 W531 W533:W543 W545:W550 W552:W714 W723:W796 W798 W800:W902 W904:W1047 W1058:W1189 W1211:W1357 W1359:W1371 W1392:W1538 W1585:W1587 W1719:W1721 W1894:W1929 W1931:W1942 W1975:W2020 W2445:W2523 W2678:W2689 W2034:W2164 W3226:W3229 W2777:W2789 W1540:W1551 U2529:U3251 W4097:W4104 U4097:U4983 W1727:W1797 W1594:W1666 U3997:U4084 W329:W521 W152:W320 U149:U2526 U144"/>
    <dataValidation type="list" allowBlank="1" showInputMessage="1" showErrorMessage="1" sqref="Y8:Z4983 N8:O4983"/>
  </dataValidations>
  <printOptions horizontalCentered="1"/>
  <pageMargins left="0.23622047244094491" right="0.23622047244094491" top="0.35433070866141742" bottom="0.35433070866141742" header="0.31496062992125978" footer="0.31496062992125978"/>
  <pageSetup paperSize="8" scale="22"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O118"/>
  <sheetViews>
    <sheetView showGridLines="0" topLeftCell="A21" zoomScale="85" zoomScaleNormal="85" zoomScaleSheetLayoutView="50" workbookViewId="0">
      <selection activeCell="B16" sqref="B16"/>
    </sheetView>
  </sheetViews>
  <sheetFormatPr defaultColWidth="9.1796875" defaultRowHeight="14.5" outlineLevelRow="1" x14ac:dyDescent="0.35"/>
  <cols>
    <col min="1" max="1" width="1.54296875" style="8" customWidth="1"/>
    <col min="2" max="2" width="40.54296875" style="13" customWidth="1"/>
    <col min="3" max="7" width="12.54296875" style="12" customWidth="1"/>
    <col min="8" max="8" width="8.1796875" style="12" customWidth="1"/>
    <col min="9" max="13" width="12.54296875" style="12" customWidth="1"/>
    <col min="14" max="14" width="8.1796875" style="12" customWidth="1"/>
    <col min="15" max="15" width="1.54296875" style="12" customWidth="1"/>
  </cols>
  <sheetData>
    <row r="1" spans="1:14" ht="18.5" x14ac:dyDescent="0.45">
      <c r="A1" s="16"/>
      <c r="B1" s="16"/>
      <c r="C1" s="16"/>
      <c r="D1" s="16"/>
      <c r="E1" s="16"/>
      <c r="F1" s="16"/>
      <c r="G1" s="16"/>
      <c r="H1" s="16"/>
      <c r="I1" s="16"/>
      <c r="J1" s="16"/>
      <c r="K1" s="16"/>
      <c r="L1" s="16"/>
      <c r="M1" s="16"/>
      <c r="N1" s="16"/>
    </row>
    <row r="2" spans="1:14" ht="18.5" x14ac:dyDescent="0.45">
      <c r="A2" s="16"/>
      <c r="B2" s="342" t="s">
        <v>141</v>
      </c>
      <c r="C2" s="343"/>
      <c r="D2" s="343"/>
      <c r="E2" s="343"/>
      <c r="F2" s="343"/>
      <c r="G2" s="343"/>
      <c r="H2" s="343"/>
      <c r="I2" s="343"/>
      <c r="J2" s="343"/>
      <c r="K2" s="343"/>
      <c r="L2" s="343"/>
      <c r="M2" s="343"/>
      <c r="N2" s="343"/>
    </row>
    <row r="3" spans="1:14" ht="18.5" x14ac:dyDescent="0.45">
      <c r="A3" s="16"/>
      <c r="B3" s="344"/>
      <c r="C3" s="343"/>
      <c r="D3" s="343"/>
      <c r="E3" s="343"/>
      <c r="F3" s="343"/>
      <c r="G3" s="343"/>
      <c r="H3" s="343"/>
      <c r="I3" s="343"/>
      <c r="J3" s="343"/>
      <c r="K3" s="343"/>
      <c r="L3" s="343"/>
      <c r="M3" s="343"/>
      <c r="N3" s="343"/>
    </row>
    <row r="4" spans="1:14" ht="18.5" x14ac:dyDescent="0.45">
      <c r="A4" s="16"/>
      <c r="B4" s="16"/>
      <c r="C4" s="16"/>
      <c r="D4" s="16"/>
      <c r="E4" s="16"/>
      <c r="F4" s="16"/>
      <c r="G4" s="16"/>
      <c r="H4" s="16"/>
      <c r="I4" s="16"/>
      <c r="J4" s="16"/>
      <c r="K4" s="16"/>
      <c r="L4" s="16"/>
      <c r="M4" s="16"/>
      <c r="N4" s="16"/>
    </row>
    <row r="5" spans="1:14" ht="19.5" customHeight="1" thickBot="1" x14ac:dyDescent="0.5">
      <c r="A5" s="16"/>
      <c r="B5" s="92"/>
      <c r="C5" s="351" t="s">
        <v>142</v>
      </c>
      <c r="D5" s="350"/>
      <c r="E5" s="350"/>
      <c r="F5" s="350"/>
      <c r="G5" s="350"/>
      <c r="H5" s="352"/>
      <c r="I5" s="349" t="s">
        <v>143</v>
      </c>
      <c r="J5" s="350"/>
      <c r="K5" s="350"/>
      <c r="L5" s="350"/>
      <c r="M5" s="350"/>
      <c r="N5" s="350"/>
    </row>
    <row r="6" spans="1:14" ht="29.5" customHeight="1" thickBot="1" x14ac:dyDescent="0.5">
      <c r="A6" s="16"/>
      <c r="B6" s="93" t="s">
        <v>144</v>
      </c>
      <c r="C6" s="94" t="s">
        <v>145</v>
      </c>
      <c r="D6" s="94" t="s">
        <v>146</v>
      </c>
      <c r="E6" s="95" t="s">
        <v>147</v>
      </c>
      <c r="F6" s="94" t="s">
        <v>148</v>
      </c>
      <c r="G6" s="96" t="s">
        <v>149</v>
      </c>
      <c r="H6" s="97" t="s">
        <v>150</v>
      </c>
      <c r="I6" s="98" t="s">
        <v>145</v>
      </c>
      <c r="J6" s="94" t="s">
        <v>146</v>
      </c>
      <c r="K6" s="95" t="s">
        <v>147</v>
      </c>
      <c r="L6" s="94" t="s">
        <v>148</v>
      </c>
      <c r="M6" s="96" t="s">
        <v>149</v>
      </c>
      <c r="N6" s="94" t="s">
        <v>150</v>
      </c>
    </row>
    <row r="7" spans="1:14" ht="18" customHeight="1" thickTop="1" thickBot="1" x14ac:dyDescent="0.5">
      <c r="A7" s="16"/>
      <c r="B7" s="99" t="s">
        <v>69</v>
      </c>
      <c r="C7" s="100">
        <f>COUNTIFS('RD Fine Kinney (Konsolide)'!$C$8:$C$3229,'Analiz (Konsolide)'!$B7,'RD Fine Kinney (Konsolide)'!$R$8:$R$3229,'Analiz (Konsolide)'!C$6)</f>
        <v>0</v>
      </c>
      <c r="D7" s="100">
        <f>COUNTIFS('RD Fine Kinney (Konsolide)'!$C$8:$C$3229,'Analiz (Konsolide)'!$B7,'RD Fine Kinney (Konsolide)'!$R$8:$R$3229,'Analiz (Konsolide)'!D$6)</f>
        <v>0</v>
      </c>
      <c r="E7" s="100">
        <f>COUNTIFS('RD Fine Kinney (Konsolide)'!$C$8:$C$3229,'Analiz (Konsolide)'!$B7,'RD Fine Kinney (Konsolide)'!$R$8:$R$3229,'Analiz (Konsolide)'!E$6)</f>
        <v>0</v>
      </c>
      <c r="F7" s="100">
        <f>COUNTIFS('RD Fine Kinney (Konsolide)'!$C$8:$C$3229,'Analiz (Konsolide)'!$B7,'RD Fine Kinney (Konsolide)'!$R$8:$R$3229,'Analiz (Konsolide)'!F$6)</f>
        <v>0</v>
      </c>
      <c r="G7" s="101">
        <f>COUNTIFS('RD Fine Kinney (Konsolide)'!$C$8:$C$3229,'Analiz (Konsolide)'!$B7,'RD Fine Kinney (Konsolide)'!$R$8:$R$3229,'Analiz (Konsolide)'!G$6)</f>
        <v>0</v>
      </c>
      <c r="H7" s="102">
        <f t="shared" ref="H7:H40" si="0">SUM(C7:G7)</f>
        <v>0</v>
      </c>
      <c r="I7" s="103">
        <f>COUNTIFS('RD Fine Kinney (Konsolide)'!$C$8:$C$3229,'Analiz (Konsolide)'!$B7,'RD Fine Kinney (Konsolide)'!$AC$8:$AC$3229,'Analiz (Konsolide)'!I$6)</f>
        <v>0</v>
      </c>
      <c r="J7" s="100">
        <f>COUNTIFS('RD Fine Kinney (Konsolide)'!$C$8:$C$3229,'Analiz (Konsolide)'!$B7,'RD Fine Kinney (Konsolide)'!$AC$8:$AC$3229,'Analiz (Konsolide)'!J$6)</f>
        <v>0</v>
      </c>
      <c r="K7" s="100">
        <f>COUNTIFS('RD Fine Kinney (Konsolide)'!$C$8:$C$3229,'Analiz (Konsolide)'!$B7,'RD Fine Kinney (Konsolide)'!$AC$8:$AC$3229,'Analiz (Konsolide)'!K$6)</f>
        <v>0</v>
      </c>
      <c r="L7" s="100">
        <f>COUNTIFS('RD Fine Kinney (Konsolide)'!$C$8:$C$3229,'Analiz (Konsolide)'!$B7,'RD Fine Kinney (Konsolide)'!$AC$8:$AC$3229,'Analiz (Konsolide)'!L$6)</f>
        <v>0</v>
      </c>
      <c r="M7" s="101">
        <f>COUNTIFS('RD Fine Kinney (Konsolide)'!$C$8:$C$3229,'Analiz (Konsolide)'!$B7,'RD Fine Kinney (Konsolide)'!$AC$8:$AC$3229,'Analiz (Konsolide)'!M$6)</f>
        <v>0</v>
      </c>
      <c r="N7" s="103">
        <f t="shared" ref="N7:N40" si="1">SUM(I7:M7)</f>
        <v>0</v>
      </c>
    </row>
    <row r="8" spans="1:14" ht="18" hidden="1" customHeight="1" outlineLevel="1" thickTop="1" thickBot="1" x14ac:dyDescent="0.5">
      <c r="A8" s="16"/>
      <c r="B8" s="104" t="s">
        <v>151</v>
      </c>
      <c r="C8" s="105">
        <f>COUNTIFS('RD Fine Kinney (Konsolide)'!$D$8:$D$3229,'Analiz (Konsolide)'!$B8,'RD Fine Kinney (Konsolide)'!$R$8:$R$3229,'Analiz (Konsolide)'!C$6)</f>
        <v>0</v>
      </c>
      <c r="D8" s="105">
        <f>COUNTIFS('RD Fine Kinney (Konsolide)'!$D$8:$D$3229,'Analiz (Konsolide)'!$B8,'RD Fine Kinney (Konsolide)'!$R$8:$R$3229,'Analiz (Konsolide)'!D$6)</f>
        <v>0</v>
      </c>
      <c r="E8" s="105">
        <f>COUNTIFS('RD Fine Kinney (Konsolide)'!$D$8:$D$3229,'Analiz (Konsolide)'!$B8,'RD Fine Kinney (Konsolide)'!$R$8:$R$3229,'Analiz (Konsolide)'!E$6)</f>
        <v>0</v>
      </c>
      <c r="F8" s="105">
        <f>COUNTIFS('RD Fine Kinney (Konsolide)'!$D$8:$D$3229,'Analiz (Konsolide)'!$B8,'RD Fine Kinney (Konsolide)'!$R$8:$R$3229,'Analiz (Konsolide)'!F$6)</f>
        <v>0</v>
      </c>
      <c r="G8" s="105">
        <f>COUNTIFS('RD Fine Kinney (Konsolide)'!$D$8:$D$3229,'Analiz (Konsolide)'!$B8,'RD Fine Kinney (Konsolide)'!$R$8:$R$3229,'Analiz (Konsolide)'!G$6)</f>
        <v>0</v>
      </c>
      <c r="H8" s="106">
        <f t="shared" si="0"/>
        <v>0</v>
      </c>
      <c r="I8" s="105">
        <f>COUNTIFS('RD Fine Kinney (Konsolide)'!$D$8:$D$3229,'Analiz (Konsolide)'!$B8,'RD Fine Kinney (Konsolide)'!$AC$8:$AC$3229,'Analiz (Konsolide)'!I$6)</f>
        <v>0</v>
      </c>
      <c r="J8" s="105">
        <f>COUNTIFS('RD Fine Kinney (Konsolide)'!$D$8:$D$3229,'Analiz (Konsolide)'!$B8,'RD Fine Kinney (Konsolide)'!$AC$8:$AC$3229,'Analiz (Konsolide)'!J$6)</f>
        <v>0</v>
      </c>
      <c r="K8" s="105">
        <f>COUNTIFS('RD Fine Kinney (Konsolide)'!$D$8:$D$3229,'Analiz (Konsolide)'!$B8,'RD Fine Kinney (Konsolide)'!$AC$8:$AC$3229,'Analiz (Konsolide)'!K$6)</f>
        <v>0</v>
      </c>
      <c r="L8" s="105">
        <f>COUNTIFS('RD Fine Kinney (Konsolide)'!$D$8:$D$3229,'Analiz (Konsolide)'!$B8,'RD Fine Kinney (Konsolide)'!$AC$8:$AC$3229,'Analiz (Konsolide)'!L$6)</f>
        <v>0</v>
      </c>
      <c r="M8" s="105">
        <f>COUNTIFS('RD Fine Kinney (Konsolide)'!$D$8:$D$3229,'Analiz (Konsolide)'!$B8,'RD Fine Kinney (Konsolide)'!$AC$8:$AC$3229,'Analiz (Konsolide)'!M$6)</f>
        <v>0</v>
      </c>
      <c r="N8" s="107">
        <f t="shared" si="1"/>
        <v>0</v>
      </c>
    </row>
    <row r="9" spans="1:14" ht="18" hidden="1" customHeight="1" outlineLevel="1" thickTop="1" thickBot="1" x14ac:dyDescent="0.5">
      <c r="A9" s="16"/>
      <c r="B9" s="104" t="s">
        <v>152</v>
      </c>
      <c r="C9" s="105">
        <f>COUNTIFS('RD Fine Kinney (Konsolide)'!$D$8:$D$3229,'Analiz (Konsolide)'!$B9,'RD Fine Kinney (Konsolide)'!$R$8:$R$3229,'Analiz (Konsolide)'!C$6)</f>
        <v>0</v>
      </c>
      <c r="D9" s="105">
        <f>COUNTIFS('RD Fine Kinney (Konsolide)'!$D$8:$D$3229,'Analiz (Konsolide)'!$B9,'RD Fine Kinney (Konsolide)'!$R$8:$R$3229,'Analiz (Konsolide)'!D$6)</f>
        <v>0</v>
      </c>
      <c r="E9" s="105">
        <f>COUNTIFS('RD Fine Kinney (Konsolide)'!$D$8:$D$3229,'Analiz (Konsolide)'!$B9,'RD Fine Kinney (Konsolide)'!$R$8:$R$3229,'Analiz (Konsolide)'!E$6)</f>
        <v>0</v>
      </c>
      <c r="F9" s="105">
        <f>COUNTIFS('RD Fine Kinney (Konsolide)'!$D$8:$D$3229,'Analiz (Konsolide)'!$B9,'RD Fine Kinney (Konsolide)'!$R$8:$R$3229,'Analiz (Konsolide)'!F$6)</f>
        <v>0</v>
      </c>
      <c r="G9" s="105">
        <f>COUNTIFS('RD Fine Kinney (Konsolide)'!$D$8:$D$3229,'Analiz (Konsolide)'!$B9,'RD Fine Kinney (Konsolide)'!$R$8:$R$3229,'Analiz (Konsolide)'!G$6)</f>
        <v>0</v>
      </c>
      <c r="H9" s="106">
        <f t="shared" si="0"/>
        <v>0</v>
      </c>
      <c r="I9" s="105">
        <f>COUNTIFS('RD Fine Kinney (Konsolide)'!$D$8:$D$3229,'Analiz (Konsolide)'!$B9,'RD Fine Kinney (Konsolide)'!$AC$8:$AC$3229,'Analiz (Konsolide)'!I$6)</f>
        <v>0</v>
      </c>
      <c r="J9" s="105">
        <f>COUNTIFS('RD Fine Kinney (Konsolide)'!$D$8:$D$3229,'Analiz (Konsolide)'!$B9,'RD Fine Kinney (Konsolide)'!$AC$8:$AC$3229,'Analiz (Konsolide)'!J$6)</f>
        <v>0</v>
      </c>
      <c r="K9" s="105">
        <f>COUNTIFS('RD Fine Kinney (Konsolide)'!$D$8:$D$3229,'Analiz (Konsolide)'!$B9,'RD Fine Kinney (Konsolide)'!$AC$8:$AC$3229,'Analiz (Konsolide)'!K$6)</f>
        <v>0</v>
      </c>
      <c r="L9" s="105">
        <f>COUNTIFS('RD Fine Kinney (Konsolide)'!$D$8:$D$3229,'Analiz (Konsolide)'!$B9,'RD Fine Kinney (Konsolide)'!$AC$8:$AC$3229,'Analiz (Konsolide)'!L$6)</f>
        <v>0</v>
      </c>
      <c r="M9" s="105">
        <f>COUNTIFS('RD Fine Kinney (Konsolide)'!$D$8:$D$3229,'Analiz (Konsolide)'!$B9,'RD Fine Kinney (Konsolide)'!$AC$8:$AC$3229,'Analiz (Konsolide)'!M$6)</f>
        <v>0</v>
      </c>
      <c r="N9" s="107">
        <f t="shared" si="1"/>
        <v>0</v>
      </c>
    </row>
    <row r="10" spans="1:14" ht="18" hidden="1" customHeight="1" outlineLevel="1" thickTop="1" thickBot="1" x14ac:dyDescent="0.5">
      <c r="A10" s="16"/>
      <c r="B10" s="104" t="s">
        <v>153</v>
      </c>
      <c r="C10" s="105">
        <f>COUNTIFS('RD Fine Kinney (Konsolide)'!$D$8:$D$3229,'Analiz (Konsolide)'!$B10,'RD Fine Kinney (Konsolide)'!$R$8:$R$3229,'Analiz (Konsolide)'!C$6)</f>
        <v>0</v>
      </c>
      <c r="D10" s="105">
        <f>COUNTIFS('RD Fine Kinney (Konsolide)'!$D$8:$D$3229,'Analiz (Konsolide)'!$B10,'RD Fine Kinney (Konsolide)'!$R$8:$R$3229,'Analiz (Konsolide)'!D$6)</f>
        <v>0</v>
      </c>
      <c r="E10" s="105">
        <f>COUNTIFS('RD Fine Kinney (Konsolide)'!$D$8:$D$3229,'Analiz (Konsolide)'!$B10,'RD Fine Kinney (Konsolide)'!$R$8:$R$3229,'Analiz (Konsolide)'!E$6)</f>
        <v>0</v>
      </c>
      <c r="F10" s="105">
        <f>COUNTIFS('RD Fine Kinney (Konsolide)'!$D$8:$D$3229,'Analiz (Konsolide)'!$B10,'RD Fine Kinney (Konsolide)'!$R$8:$R$3229,'Analiz (Konsolide)'!F$6)</f>
        <v>0</v>
      </c>
      <c r="G10" s="105">
        <f>COUNTIFS('RD Fine Kinney (Konsolide)'!$D$8:$D$3229,'Analiz (Konsolide)'!$B10,'RD Fine Kinney (Konsolide)'!$R$8:$R$3229,'Analiz (Konsolide)'!G$6)</f>
        <v>0</v>
      </c>
      <c r="H10" s="106">
        <f t="shared" si="0"/>
        <v>0</v>
      </c>
      <c r="I10" s="105">
        <f>COUNTIFS('RD Fine Kinney (Konsolide)'!$D$8:$D$3229,'Analiz (Konsolide)'!$B10,'RD Fine Kinney (Konsolide)'!$AC$8:$AC$3229,'Analiz (Konsolide)'!I$6)</f>
        <v>0</v>
      </c>
      <c r="J10" s="105">
        <f>COUNTIFS('RD Fine Kinney (Konsolide)'!$D$8:$D$3229,'Analiz (Konsolide)'!$B10,'RD Fine Kinney (Konsolide)'!$AC$8:$AC$3229,'Analiz (Konsolide)'!J$6)</f>
        <v>0</v>
      </c>
      <c r="K10" s="105">
        <f>COUNTIFS('RD Fine Kinney (Konsolide)'!$D$8:$D$3229,'Analiz (Konsolide)'!$B10,'RD Fine Kinney (Konsolide)'!$AC$8:$AC$3229,'Analiz (Konsolide)'!K$6)</f>
        <v>0</v>
      </c>
      <c r="L10" s="105">
        <f>COUNTIFS('RD Fine Kinney (Konsolide)'!$D$8:$D$3229,'Analiz (Konsolide)'!$B10,'RD Fine Kinney (Konsolide)'!$AC$8:$AC$3229,'Analiz (Konsolide)'!L$6)</f>
        <v>0</v>
      </c>
      <c r="M10" s="105">
        <f>COUNTIFS('RD Fine Kinney (Konsolide)'!$D$8:$D$3229,'Analiz (Konsolide)'!$B10,'RD Fine Kinney (Konsolide)'!$AC$8:$AC$3229,'Analiz (Konsolide)'!M$6)</f>
        <v>0</v>
      </c>
      <c r="N10" s="107">
        <f t="shared" si="1"/>
        <v>0</v>
      </c>
    </row>
    <row r="11" spans="1:14" ht="18" hidden="1" customHeight="1" outlineLevel="1" thickTop="1" thickBot="1" x14ac:dyDescent="0.5">
      <c r="A11" s="16"/>
      <c r="B11" s="104" t="s">
        <v>154</v>
      </c>
      <c r="C11" s="105">
        <f>COUNTIFS('RD Fine Kinney (Konsolide)'!$D$8:$D$3229,'Analiz (Konsolide)'!$B11,'RD Fine Kinney (Konsolide)'!$R$8:$R$3229,'Analiz (Konsolide)'!C$6)</f>
        <v>0</v>
      </c>
      <c r="D11" s="105">
        <f>COUNTIFS('RD Fine Kinney (Konsolide)'!$D$8:$D$3229,'Analiz (Konsolide)'!$B11,'RD Fine Kinney (Konsolide)'!$R$8:$R$3229,'Analiz (Konsolide)'!D$6)</f>
        <v>0</v>
      </c>
      <c r="E11" s="105">
        <f>COUNTIFS('RD Fine Kinney (Konsolide)'!$D$8:$D$3229,'Analiz (Konsolide)'!$B11,'RD Fine Kinney (Konsolide)'!$R$8:$R$3229,'Analiz (Konsolide)'!E$6)</f>
        <v>0</v>
      </c>
      <c r="F11" s="108">
        <f>COUNTIFS('RD Fine Kinney (Konsolide)'!$D$8:$D$3229,'Analiz (Konsolide)'!$B11,'RD Fine Kinney (Konsolide)'!$R$8:$R$3229,'Analiz (Konsolide)'!F$6)</f>
        <v>0</v>
      </c>
      <c r="G11" s="105">
        <f>COUNTIFS('RD Fine Kinney (Konsolide)'!$D$8:$D$3229,'Analiz (Konsolide)'!$B11,'RD Fine Kinney (Konsolide)'!$R$8:$R$3229,'Analiz (Konsolide)'!G$6)</f>
        <v>0</v>
      </c>
      <c r="H11" s="109">
        <f t="shared" si="0"/>
        <v>0</v>
      </c>
      <c r="I11" s="108">
        <f>COUNTIFS('RD Fine Kinney (Konsolide)'!$D$8:$D$3229,'Analiz (Konsolide)'!$B11,'RD Fine Kinney (Konsolide)'!$AC$8:$AC$3229,'Analiz (Konsolide)'!I$6)</f>
        <v>0</v>
      </c>
      <c r="J11" s="105">
        <f>COUNTIFS('RD Fine Kinney (Konsolide)'!$D$8:$D$3229,'Analiz (Konsolide)'!$B11,'RD Fine Kinney (Konsolide)'!$AC$8:$AC$3229,'Analiz (Konsolide)'!J$6)</f>
        <v>0</v>
      </c>
      <c r="K11" s="105">
        <f>COUNTIFS('RD Fine Kinney (Konsolide)'!$D$8:$D$3229,'Analiz (Konsolide)'!$B11,'RD Fine Kinney (Konsolide)'!$AC$8:$AC$3229,'Analiz (Konsolide)'!K$6)</f>
        <v>0</v>
      </c>
      <c r="L11" s="105">
        <f>COUNTIFS('RD Fine Kinney (Konsolide)'!$D$8:$D$3229,'Analiz (Konsolide)'!$B11,'RD Fine Kinney (Konsolide)'!$AC$8:$AC$3229,'Analiz (Konsolide)'!L$6)</f>
        <v>0</v>
      </c>
      <c r="M11" s="105">
        <f>COUNTIFS('RD Fine Kinney (Konsolide)'!$D$8:$D$3229,'Analiz (Konsolide)'!$B11,'RD Fine Kinney (Konsolide)'!$AC$8:$AC$3229,'Analiz (Konsolide)'!M$6)</f>
        <v>0</v>
      </c>
      <c r="N11" s="107">
        <f t="shared" si="1"/>
        <v>0</v>
      </c>
    </row>
    <row r="12" spans="1:14" ht="18" customHeight="1" collapsed="1" thickTop="1" thickBot="1" x14ac:dyDescent="0.5">
      <c r="A12" s="16"/>
      <c r="B12" s="110" t="s">
        <v>72</v>
      </c>
      <c r="C12" s="111">
        <f>COUNTIFS('RD Fine Kinney (Konsolide)'!$C$8:$C$3229,'Analiz (Konsolide)'!$B12,'RD Fine Kinney (Konsolide)'!$R$8:$R$3229,'Analiz (Konsolide)'!C$6)</f>
        <v>845</v>
      </c>
      <c r="D12" s="111">
        <f>COUNTIFS('RD Fine Kinney (Konsolide)'!$C$8:$C$3229,'Analiz (Konsolide)'!$B12,'RD Fine Kinney (Konsolide)'!$R$8:$R$3229,'Analiz (Konsolide)'!D$6)</f>
        <v>623</v>
      </c>
      <c r="E12" s="111">
        <f>COUNTIFS('RD Fine Kinney (Konsolide)'!$C$8:$C$3229,'Analiz (Konsolide)'!$B12,'RD Fine Kinney (Konsolide)'!$R$8:$R$3229,'Analiz (Konsolide)'!E$6)</f>
        <v>33</v>
      </c>
      <c r="F12" s="111">
        <f>COUNTIFS('RD Fine Kinney (Konsolide)'!$C$8:$C$3229,'Analiz (Konsolide)'!$B12,'RD Fine Kinney (Konsolide)'!$R$8:$R$3229,'Analiz (Konsolide)'!F$6)</f>
        <v>0</v>
      </c>
      <c r="G12" s="111">
        <f>COUNTIFS('RD Fine Kinney (Konsolide)'!$C$8:$C$3229,'Analiz (Konsolide)'!$B12,'RD Fine Kinney (Konsolide)'!$R$8:$R$3229,'Analiz (Konsolide)'!G$6)</f>
        <v>0</v>
      </c>
      <c r="H12" s="112">
        <f t="shared" si="0"/>
        <v>1501</v>
      </c>
      <c r="I12" s="113">
        <f>COUNTIFS('RD Fine Kinney (Konsolide)'!$C$8:$C$3229,'Analiz (Konsolide)'!$B12,'RD Fine Kinney (Konsolide)'!$AC$8:$AC$3229,'Analiz (Konsolide)'!I$6)</f>
        <v>1421</v>
      </c>
      <c r="J12" s="111">
        <f>COUNTIFS('RD Fine Kinney (Konsolide)'!$C$8:$C$3229,'Analiz (Konsolide)'!$B12,'RD Fine Kinney (Konsolide)'!$AC$8:$AC$3229,'Analiz (Konsolide)'!J$6)</f>
        <v>79</v>
      </c>
      <c r="K12" s="111">
        <f>COUNTIFS('RD Fine Kinney (Konsolide)'!$C$8:$C$3229,'Analiz (Konsolide)'!$B12,'RD Fine Kinney (Konsolide)'!$AC$8:$AC$3229,'Analiz (Konsolide)'!K$6)</f>
        <v>0</v>
      </c>
      <c r="L12" s="111">
        <f>COUNTIFS('RD Fine Kinney (Konsolide)'!$C$8:$C$3229,'Analiz (Konsolide)'!$B12,'RD Fine Kinney (Konsolide)'!$AC$8:$AC$3229,'Analiz (Konsolide)'!L$6)</f>
        <v>0</v>
      </c>
      <c r="M12" s="111">
        <f>COUNTIFS('RD Fine Kinney (Konsolide)'!$C$8:$C$3229,'Analiz (Konsolide)'!$B12,'RD Fine Kinney (Konsolide)'!$AC$8:$AC$3229,'Analiz (Konsolide)'!M$6)</f>
        <v>0</v>
      </c>
      <c r="N12" s="111">
        <f t="shared" si="1"/>
        <v>1500</v>
      </c>
    </row>
    <row r="13" spans="1:14" ht="18" customHeight="1" outlineLevel="1" thickTop="1" thickBot="1" x14ac:dyDescent="0.5">
      <c r="A13" s="16"/>
      <c r="B13" s="114" t="s">
        <v>130</v>
      </c>
      <c r="C13" s="105">
        <f>COUNTIFS('RD Fine Kinney (Konsolide)'!$D$8:$D$3229,'Analiz (Konsolide)'!$B13,'RD Fine Kinney (Konsolide)'!$R$8:$R$3229,'Analiz (Konsolide)'!C$6)</f>
        <v>276</v>
      </c>
      <c r="D13" s="105">
        <f>COUNTIFS('RD Fine Kinney (Konsolide)'!$D$8:$D$3229,'Analiz (Konsolide)'!$B13,'RD Fine Kinney (Konsolide)'!$R$8:$R$3229,'Analiz (Konsolide)'!D$6)</f>
        <v>146</v>
      </c>
      <c r="E13" s="105">
        <f>COUNTIFS('RD Fine Kinney (Konsolide)'!$D$8:$D$3229,'Analiz (Konsolide)'!$B13,'RD Fine Kinney (Konsolide)'!$R$8:$R$3229,'Analiz (Konsolide)'!E$6)</f>
        <v>10</v>
      </c>
      <c r="F13" s="105">
        <f>COUNTIFS('RD Fine Kinney (Konsolide)'!$D$8:$D$3229,'Analiz (Konsolide)'!$B13,'RD Fine Kinney (Konsolide)'!$R$8:$R$3229,'Analiz (Konsolide)'!F$6)</f>
        <v>0</v>
      </c>
      <c r="G13" s="105">
        <f>COUNTIFS('RD Fine Kinney (Konsolide)'!$D$8:$D$3229,'Analiz (Konsolide)'!$B13,'RD Fine Kinney (Konsolide)'!$R$8:$R$3229,'Analiz (Konsolide)'!G$6)</f>
        <v>0</v>
      </c>
      <c r="H13" s="106">
        <f t="shared" si="0"/>
        <v>432</v>
      </c>
      <c r="I13" s="105">
        <f>COUNTIFS('RD Fine Kinney (Konsolide)'!$D$8:$D$3229,'Analiz (Konsolide)'!$B13,'RD Fine Kinney (Konsolide)'!$AC$8:$AC$3229,'Analiz (Konsolide)'!I$6)</f>
        <v>416</v>
      </c>
      <c r="J13" s="105">
        <f>COUNTIFS('RD Fine Kinney (Konsolide)'!$D$8:$D$3229,'Analiz (Konsolide)'!$B13,'RD Fine Kinney (Konsolide)'!$AC$8:$AC$3229,'Analiz (Konsolide)'!J$6)</f>
        <v>15</v>
      </c>
      <c r="K13" s="105">
        <f>COUNTIFS('RD Fine Kinney (Konsolide)'!$D$8:$D$3229,'Analiz (Konsolide)'!$B13,'RD Fine Kinney (Konsolide)'!$AC$8:$AC$3229,'Analiz (Konsolide)'!K$6)</f>
        <v>0</v>
      </c>
      <c r="L13" s="105">
        <f>COUNTIFS('RD Fine Kinney (Konsolide)'!$D$8:$D$3229,'Analiz (Konsolide)'!$B13,'RD Fine Kinney (Konsolide)'!$AC$8:$AC$3229,'Analiz (Konsolide)'!L$6)</f>
        <v>0</v>
      </c>
      <c r="M13" s="105">
        <f>COUNTIFS('RD Fine Kinney (Konsolide)'!$D$8:$D$3229,'Analiz (Konsolide)'!$B13,'RD Fine Kinney (Konsolide)'!$AC$8:$AC$3229,'Analiz (Konsolide)'!M$6)</f>
        <v>0</v>
      </c>
      <c r="N13" s="107">
        <f t="shared" si="1"/>
        <v>431</v>
      </c>
    </row>
    <row r="14" spans="1:14" ht="18" customHeight="1" outlineLevel="1" thickTop="1" thickBot="1" x14ac:dyDescent="0.5">
      <c r="A14" s="16"/>
      <c r="B14" s="114" t="s">
        <v>155</v>
      </c>
      <c r="C14" s="105">
        <f>COUNTIFS('RD Fine Kinney (Konsolide)'!$D$8:$D$3229,'Analiz (Konsolide)'!$B14,'RD Fine Kinney (Konsolide)'!$R$8:$R$3229,'Analiz (Konsolide)'!C$6)</f>
        <v>270</v>
      </c>
      <c r="D14" s="105">
        <f>COUNTIFS('RD Fine Kinney (Konsolide)'!$D$8:$D$3229,'Analiz (Konsolide)'!$B14,'RD Fine Kinney (Konsolide)'!$R$8:$R$3229,'Analiz (Konsolide)'!D$6)</f>
        <v>346</v>
      </c>
      <c r="E14" s="105">
        <f>COUNTIFS('RD Fine Kinney (Konsolide)'!$D$8:$D$3229,'Analiz (Konsolide)'!$B14,'RD Fine Kinney (Konsolide)'!$R$8:$R$3229,'Analiz (Konsolide)'!E$6)</f>
        <v>20</v>
      </c>
      <c r="F14" s="105">
        <f>COUNTIFS('RD Fine Kinney (Konsolide)'!$D$8:$D$3229,'Analiz (Konsolide)'!$B14,'RD Fine Kinney (Konsolide)'!$R$8:$R$3229,'Analiz (Konsolide)'!F$6)</f>
        <v>0</v>
      </c>
      <c r="G14" s="105">
        <f>COUNTIFS('RD Fine Kinney (Konsolide)'!$D$8:$D$3229,'Analiz (Konsolide)'!$B14,'RD Fine Kinney (Konsolide)'!$R$8:$R$3229,'Analiz (Konsolide)'!G$6)</f>
        <v>0</v>
      </c>
      <c r="H14" s="106">
        <f t="shared" si="0"/>
        <v>636</v>
      </c>
      <c r="I14" s="105">
        <f>COUNTIFS('RD Fine Kinney (Konsolide)'!$D$8:$D$3229,'Analiz (Konsolide)'!$B14,'RD Fine Kinney (Konsolide)'!$AC$8:$AC$3229,'Analiz (Konsolide)'!I$6)</f>
        <v>602</v>
      </c>
      <c r="J14" s="105">
        <f>COUNTIFS('RD Fine Kinney (Konsolide)'!$D$8:$D$3229,'Analiz (Konsolide)'!$B14,'RD Fine Kinney (Konsolide)'!$AC$8:$AC$3229,'Analiz (Konsolide)'!J$6)</f>
        <v>34</v>
      </c>
      <c r="K14" s="105">
        <f>COUNTIFS('RD Fine Kinney (Konsolide)'!$D$8:$D$3229,'Analiz (Konsolide)'!$B14,'RD Fine Kinney (Konsolide)'!$AC$8:$AC$3229,'Analiz (Konsolide)'!K$6)</f>
        <v>0</v>
      </c>
      <c r="L14" s="105">
        <f>COUNTIFS('RD Fine Kinney (Konsolide)'!$D$8:$D$3229,'Analiz (Konsolide)'!$B14,'RD Fine Kinney (Konsolide)'!$AC$8:$AC$3229,'Analiz (Konsolide)'!L$6)</f>
        <v>0</v>
      </c>
      <c r="M14" s="105">
        <f>COUNTIFS('RD Fine Kinney (Konsolide)'!$D$8:$D$3229,'Analiz (Konsolide)'!$B14,'RD Fine Kinney (Konsolide)'!$AC$8:$AC$3229,'Analiz (Konsolide)'!M$6)</f>
        <v>0</v>
      </c>
      <c r="N14" s="107">
        <f t="shared" si="1"/>
        <v>636</v>
      </c>
    </row>
    <row r="15" spans="1:14" ht="18" customHeight="1" outlineLevel="1" thickTop="1" thickBot="1" x14ac:dyDescent="0.5">
      <c r="A15" s="16"/>
      <c r="B15" s="114" t="s">
        <v>156</v>
      </c>
      <c r="C15" s="105">
        <f>COUNTIFS('RD Fine Kinney (Konsolide)'!$D$8:$D$3229,'Analiz (Konsolide)'!$B15,'RD Fine Kinney (Konsolide)'!$R$8:$R$3229,'Analiz (Konsolide)'!C$6)</f>
        <v>120</v>
      </c>
      <c r="D15" s="105">
        <f>COUNTIFS('RD Fine Kinney (Konsolide)'!$D$8:$D$3229,'Analiz (Konsolide)'!$B15,'RD Fine Kinney (Konsolide)'!$R$8:$R$3229,'Analiz (Konsolide)'!D$6)</f>
        <v>28</v>
      </c>
      <c r="E15" s="105">
        <f>COUNTIFS('RD Fine Kinney (Konsolide)'!$D$8:$D$3229,'Analiz (Konsolide)'!$B15,'RD Fine Kinney (Konsolide)'!$R$8:$R$3229,'Analiz (Konsolide)'!E$6)</f>
        <v>1</v>
      </c>
      <c r="F15" s="105">
        <f>COUNTIFS('RD Fine Kinney (Konsolide)'!$D$8:$D$3229,'Analiz (Konsolide)'!$B15,'RD Fine Kinney (Konsolide)'!$R$8:$R$3229,'Analiz (Konsolide)'!F$6)</f>
        <v>0</v>
      </c>
      <c r="G15" s="105">
        <f>COUNTIFS('RD Fine Kinney (Konsolide)'!$D$8:$D$3229,'Analiz (Konsolide)'!$B15,'RD Fine Kinney (Konsolide)'!$R$8:$R$3229,'Analiz (Konsolide)'!G$6)</f>
        <v>0</v>
      </c>
      <c r="H15" s="106">
        <f t="shared" si="0"/>
        <v>149</v>
      </c>
      <c r="I15" s="105">
        <f>COUNTIFS('RD Fine Kinney (Konsolide)'!$D$8:$D$3229,'Analiz (Konsolide)'!$B15,'RD Fine Kinney (Konsolide)'!$AC$8:$AC$3229,'Analiz (Konsolide)'!I$6)</f>
        <v>148</v>
      </c>
      <c r="J15" s="105">
        <f>COUNTIFS('RD Fine Kinney (Konsolide)'!$D$8:$D$3229,'Analiz (Konsolide)'!$B15,'RD Fine Kinney (Konsolide)'!$AC$8:$AC$3229,'Analiz (Konsolide)'!J$6)</f>
        <v>1</v>
      </c>
      <c r="K15" s="105">
        <f>COUNTIFS('RD Fine Kinney (Konsolide)'!$D$8:$D$3229,'Analiz (Konsolide)'!$B15,'RD Fine Kinney (Konsolide)'!$AC$8:$AC$3229,'Analiz (Konsolide)'!K$6)</f>
        <v>0</v>
      </c>
      <c r="L15" s="105">
        <f>COUNTIFS('RD Fine Kinney (Konsolide)'!$D$8:$D$3229,'Analiz (Konsolide)'!$B15,'RD Fine Kinney (Konsolide)'!$AC$8:$AC$3229,'Analiz (Konsolide)'!L$6)</f>
        <v>0</v>
      </c>
      <c r="M15" s="105">
        <f>COUNTIFS('RD Fine Kinney (Konsolide)'!$D$8:$D$3229,'Analiz (Konsolide)'!$B15,'RD Fine Kinney (Konsolide)'!$AC$8:$AC$3229,'Analiz (Konsolide)'!M$6)</f>
        <v>0</v>
      </c>
      <c r="N15" s="107">
        <f t="shared" si="1"/>
        <v>149</v>
      </c>
    </row>
    <row r="16" spans="1:14" ht="18" customHeight="1" outlineLevel="1" thickTop="1" thickBot="1" x14ac:dyDescent="0.5">
      <c r="A16" s="16"/>
      <c r="B16" s="114" t="s">
        <v>157</v>
      </c>
      <c r="C16" s="105">
        <f>COUNTIFS('RD Fine Kinney (Konsolide)'!$D$8:$D$3229,'Analiz (Konsolide)'!$B16,'RD Fine Kinney (Konsolide)'!$R$8:$R$3229,'Analiz (Konsolide)'!C$6)</f>
        <v>75</v>
      </c>
      <c r="D16" s="105">
        <f>COUNTIFS('RD Fine Kinney (Konsolide)'!$D$8:$D$3229,'Analiz (Konsolide)'!$B16,'RD Fine Kinney (Konsolide)'!$R$8:$R$3229,'Analiz (Konsolide)'!D$6)</f>
        <v>17</v>
      </c>
      <c r="E16" s="105">
        <f>COUNTIFS('RD Fine Kinney (Konsolide)'!$D$8:$D$3229,'Analiz (Konsolide)'!$B16,'RD Fine Kinney (Konsolide)'!$R$8:$R$3229,'Analiz (Konsolide)'!E$6)</f>
        <v>0</v>
      </c>
      <c r="F16" s="105">
        <f>COUNTIFS('RD Fine Kinney (Konsolide)'!$D$8:$D$3229,'Analiz (Konsolide)'!$B16,'RD Fine Kinney (Konsolide)'!$R$8:$R$3229,'Analiz (Konsolide)'!F$6)</f>
        <v>0</v>
      </c>
      <c r="G16" s="105">
        <f>COUNTIFS('RD Fine Kinney (Konsolide)'!$D$8:$D$3229,'Analiz (Konsolide)'!$B16,'RD Fine Kinney (Konsolide)'!$R$8:$R$3229,'Analiz (Konsolide)'!G$6)</f>
        <v>0</v>
      </c>
      <c r="H16" s="106">
        <f t="shared" si="0"/>
        <v>92</v>
      </c>
      <c r="I16" s="105">
        <f>COUNTIFS('RD Fine Kinney (Konsolide)'!$D$8:$D$3229,'Analiz (Konsolide)'!$B16,'RD Fine Kinney (Konsolide)'!$AC$8:$AC$3229,'Analiz (Konsolide)'!I$6)</f>
        <v>91</v>
      </c>
      <c r="J16" s="105">
        <f>COUNTIFS('RD Fine Kinney (Konsolide)'!$D$8:$D$3229,'Analiz (Konsolide)'!$B16,'RD Fine Kinney (Konsolide)'!$AC$8:$AC$3229,'Analiz (Konsolide)'!J$6)</f>
        <v>1</v>
      </c>
      <c r="K16" s="105">
        <f>COUNTIFS('RD Fine Kinney (Konsolide)'!$D$8:$D$3229,'Analiz (Konsolide)'!$B16,'RD Fine Kinney (Konsolide)'!$AC$8:$AC$3229,'Analiz (Konsolide)'!K$6)</f>
        <v>0</v>
      </c>
      <c r="L16" s="105">
        <f>COUNTIFS('RD Fine Kinney (Konsolide)'!$D$8:$D$3229,'Analiz (Konsolide)'!$B16,'RD Fine Kinney (Konsolide)'!$AC$8:$AC$3229,'Analiz (Konsolide)'!L$6)</f>
        <v>0</v>
      </c>
      <c r="M16" s="105">
        <f>COUNTIFS('RD Fine Kinney (Konsolide)'!$D$8:$D$3229,'Analiz (Konsolide)'!$B16,'RD Fine Kinney (Konsolide)'!$AC$8:$AC$3229,'Analiz (Konsolide)'!M$6)</f>
        <v>0</v>
      </c>
      <c r="N16" s="107">
        <f t="shared" si="1"/>
        <v>92</v>
      </c>
    </row>
    <row r="17" spans="1:14" ht="18" customHeight="1" outlineLevel="1" thickTop="1" thickBot="1" x14ac:dyDescent="0.5">
      <c r="A17" s="16"/>
      <c r="B17" s="114" t="s">
        <v>158</v>
      </c>
      <c r="C17" s="115">
        <f>COUNTIFS('RD Fine Kinney (Konsolide)'!$D$8:$D$3229,'Analiz (Konsolide)'!$B17,'RD Fine Kinney (Konsolide)'!$R$8:$R$3229,'Analiz (Konsolide)'!C$6)</f>
        <v>123</v>
      </c>
      <c r="D17" s="105">
        <f>COUNTIFS('RD Fine Kinney (Konsolide)'!$D$8:$D$3229,'Analiz (Konsolide)'!$B17,'RD Fine Kinney (Konsolide)'!$R$8:$R$3229,'Analiz (Konsolide)'!D$6)</f>
        <v>94</v>
      </c>
      <c r="E17" s="105">
        <f>COUNTIFS('RD Fine Kinney (Konsolide)'!$D$8:$D$3229,'Analiz (Konsolide)'!$B17,'RD Fine Kinney (Konsolide)'!$R$8:$R$3229,'Analiz (Konsolide)'!E$6)</f>
        <v>2</v>
      </c>
      <c r="F17" s="105">
        <f>COUNTIFS('RD Fine Kinney (Konsolide)'!$D$8:$D$3229,'Analiz (Konsolide)'!$B17,'RD Fine Kinney (Konsolide)'!$R$8:$R$3229,'Analiz (Konsolide)'!F$6)</f>
        <v>0</v>
      </c>
      <c r="G17" s="105">
        <f>COUNTIFS('RD Fine Kinney (Konsolide)'!$D$8:$D$3229,'Analiz (Konsolide)'!$B17,'RD Fine Kinney (Konsolide)'!$R$8:$R$3229,'Analiz (Konsolide)'!G$6)</f>
        <v>0</v>
      </c>
      <c r="H17" s="106">
        <f t="shared" si="0"/>
        <v>219</v>
      </c>
      <c r="I17" s="105">
        <f>COUNTIFS('RD Fine Kinney (Konsolide)'!$D$8:$D$3229,'Analiz (Konsolide)'!$B17,'RD Fine Kinney (Konsolide)'!$AC$8:$AC$3229,'Analiz (Konsolide)'!I$6)</f>
        <v>191</v>
      </c>
      <c r="J17" s="105">
        <f>COUNTIFS('RD Fine Kinney (Konsolide)'!$D$8:$D$3229,'Analiz (Konsolide)'!$B17,'RD Fine Kinney (Konsolide)'!$AC$8:$AC$3229,'Analiz (Konsolide)'!J$6)</f>
        <v>28</v>
      </c>
      <c r="K17" s="105">
        <f>COUNTIFS('RD Fine Kinney (Konsolide)'!$D$8:$D$3229,'Analiz (Konsolide)'!$B17,'RD Fine Kinney (Konsolide)'!$AC$8:$AC$3229,'Analiz (Konsolide)'!K$6)</f>
        <v>0</v>
      </c>
      <c r="L17" s="116">
        <f>COUNTIFS('RD Fine Kinney (Konsolide)'!$D$8:$D$3229,'Analiz (Konsolide)'!$B17,'RD Fine Kinney (Konsolide)'!$AC$8:$AC$3229,'Analiz (Konsolide)'!L$6)</f>
        <v>0</v>
      </c>
      <c r="M17" s="105">
        <f>COUNTIFS('RD Fine Kinney (Konsolide)'!$D$8:$D$3229,'Analiz (Konsolide)'!$B17,'RD Fine Kinney (Konsolide)'!$AC$8:$AC$3229,'Analiz (Konsolide)'!M$6)</f>
        <v>0</v>
      </c>
      <c r="N17" s="107">
        <f t="shared" si="1"/>
        <v>219</v>
      </c>
    </row>
    <row r="18" spans="1:14" ht="18" customHeight="1" thickTop="1" thickBot="1" x14ac:dyDescent="0.5">
      <c r="A18" s="16"/>
      <c r="B18" s="117" t="s">
        <v>66</v>
      </c>
      <c r="C18" s="118">
        <f>COUNTIFS('RD Fine Kinney (Konsolide)'!$C$8:$C$3229,'Analiz (Konsolide)'!$B18,'RD Fine Kinney (Konsolide)'!$R$8:$R$3229,'Analiz (Konsolide)'!C$6)</f>
        <v>776</v>
      </c>
      <c r="D18" s="119">
        <f>COUNTIFS('RD Fine Kinney (Konsolide)'!$C$8:$C$3229,'Analiz (Konsolide)'!$B18,'RD Fine Kinney (Konsolide)'!$R$8:$R$3229,'Analiz (Konsolide)'!D$6)</f>
        <v>664</v>
      </c>
      <c r="E18" s="119">
        <f>COUNTIFS('RD Fine Kinney (Konsolide)'!$C$8:$C$3229,'Analiz (Konsolide)'!$B18,'RD Fine Kinney (Konsolide)'!$R$8:$R$3229,'Analiz (Konsolide)'!E$6)</f>
        <v>126</v>
      </c>
      <c r="F18" s="119">
        <f>COUNTIFS('RD Fine Kinney (Konsolide)'!$C$8:$C$3229,'Analiz (Konsolide)'!$B18,'RD Fine Kinney (Konsolide)'!$R$8:$R$3229,'Analiz (Konsolide)'!F$6)</f>
        <v>31</v>
      </c>
      <c r="G18" s="119">
        <f>COUNTIFS('RD Fine Kinney (Konsolide)'!$C$8:$C$3229,'Analiz (Konsolide)'!$B18,'RD Fine Kinney (Konsolide)'!$R$8:$R$3229,'Analiz (Konsolide)'!G$6)</f>
        <v>0</v>
      </c>
      <c r="H18" s="120">
        <f t="shared" si="0"/>
        <v>1597</v>
      </c>
      <c r="I18" s="121">
        <f>COUNTIFS('RD Fine Kinney (Konsolide)'!$C$8:$C$3229,'Analiz (Konsolide)'!$B18,'RD Fine Kinney (Konsolide)'!$AC$8:$AC$3229,'Analiz (Konsolide)'!I$6)</f>
        <v>1354</v>
      </c>
      <c r="J18" s="119">
        <f>COUNTIFS('RD Fine Kinney (Konsolide)'!$C$8:$C$3229,'Analiz (Konsolide)'!$B18,'RD Fine Kinney (Konsolide)'!$AC$8:$AC$3229,'Analiz (Konsolide)'!J$6)</f>
        <v>233</v>
      </c>
      <c r="K18" s="119">
        <f>COUNTIFS('RD Fine Kinney (Konsolide)'!$C$8:$C$3229,'Analiz (Konsolide)'!$B18,'RD Fine Kinney (Konsolide)'!$AC$8:$AC$3229,'Analiz (Konsolide)'!K$6)</f>
        <v>4</v>
      </c>
      <c r="L18" s="118">
        <f>COUNTIFS('RD Fine Kinney (Konsolide)'!$C$8:$C$3229,'Analiz (Konsolide)'!$B18,'RD Fine Kinney (Konsolide)'!$AC$8:$AC$3229,'Analiz (Konsolide)'!L$6)</f>
        <v>0</v>
      </c>
      <c r="M18" s="119">
        <f>COUNTIFS('RD Fine Kinney (Konsolide)'!$C$8:$C$3229,'Analiz (Konsolide)'!$B18,'RD Fine Kinney (Konsolide)'!$AC$8:$AC$3229,'Analiz (Konsolide)'!M$6)</f>
        <v>0</v>
      </c>
      <c r="N18" s="119">
        <f t="shared" si="1"/>
        <v>1591</v>
      </c>
    </row>
    <row r="19" spans="1:14" ht="18" customHeight="1" outlineLevel="1" thickTop="1" thickBot="1" x14ac:dyDescent="0.5">
      <c r="A19" s="16"/>
      <c r="B19" s="122" t="s">
        <v>159</v>
      </c>
      <c r="C19" s="105">
        <f>COUNTIFS('RD Fine Kinney (Konsolide)'!$D$8:$D$3229,'Analiz (Konsolide)'!$B19,'RD Fine Kinney (Konsolide)'!$R$8:$R$3229,'Analiz (Konsolide)'!C$6)</f>
        <v>0</v>
      </c>
      <c r="D19" s="105">
        <f>COUNTIFS('RD Fine Kinney (Konsolide)'!$D$8:$D$3229,'Analiz (Konsolide)'!$B19,'RD Fine Kinney (Konsolide)'!$R$8:$R$3229,'Analiz (Konsolide)'!D$6)</f>
        <v>0</v>
      </c>
      <c r="E19" s="105">
        <f>COUNTIFS('RD Fine Kinney (Konsolide)'!$D$8:$D$3229,'Analiz (Konsolide)'!$B19,'RD Fine Kinney (Konsolide)'!$R$8:$R$3229,'Analiz (Konsolide)'!E$6)</f>
        <v>0</v>
      </c>
      <c r="F19" s="105">
        <f>COUNTIFS('RD Fine Kinney (Konsolide)'!$D$8:$D$3229,'Analiz (Konsolide)'!$B19,'RD Fine Kinney (Konsolide)'!$R$8:$R$3229,'Analiz (Konsolide)'!F$6)</f>
        <v>0</v>
      </c>
      <c r="G19" s="105">
        <f>COUNTIFS('RD Fine Kinney (Konsolide)'!$D$8:$D$3229,'Analiz (Konsolide)'!$B19,'RD Fine Kinney (Konsolide)'!$R$8:$R$3229,'Analiz (Konsolide)'!G$6)</f>
        <v>0</v>
      </c>
      <c r="H19" s="106">
        <f t="shared" si="0"/>
        <v>0</v>
      </c>
      <c r="I19" s="105">
        <f>COUNTIFS('RD Fine Kinney (Konsolide)'!$D$8:$D$3229,'Analiz (Konsolide)'!$B19,'RD Fine Kinney (Konsolide)'!$AC$8:$AC$3229,'Analiz (Konsolide)'!I$6)</f>
        <v>0</v>
      </c>
      <c r="J19" s="105">
        <f>COUNTIFS('RD Fine Kinney (Konsolide)'!$D$8:$D$3229,'Analiz (Konsolide)'!$B19,'RD Fine Kinney (Konsolide)'!$AC$8:$AC$3229,'Analiz (Konsolide)'!J$6)</f>
        <v>0</v>
      </c>
      <c r="K19" s="105">
        <f>COUNTIFS('RD Fine Kinney (Konsolide)'!$D$8:$D$3229,'Analiz (Konsolide)'!$B19,'RD Fine Kinney (Konsolide)'!$AC$8:$AC$3229,'Analiz (Konsolide)'!K$6)</f>
        <v>0</v>
      </c>
      <c r="L19" s="105">
        <f>COUNTIFS('RD Fine Kinney (Konsolide)'!$D$8:$D$3229,'Analiz (Konsolide)'!$B19,'RD Fine Kinney (Konsolide)'!$AC$8:$AC$3229,'Analiz (Konsolide)'!L$6)</f>
        <v>0</v>
      </c>
      <c r="M19" s="105">
        <f>COUNTIFS('RD Fine Kinney (Konsolide)'!$D$8:$D$3229,'Analiz (Konsolide)'!$B19,'RD Fine Kinney (Konsolide)'!$AC$8:$AC$3229,'Analiz (Konsolide)'!M$6)</f>
        <v>0</v>
      </c>
      <c r="N19" s="107">
        <f t="shared" si="1"/>
        <v>0</v>
      </c>
    </row>
    <row r="20" spans="1:14" ht="18" customHeight="1" outlineLevel="1" thickTop="1" thickBot="1" x14ac:dyDescent="0.5">
      <c r="A20" s="16"/>
      <c r="B20" s="122" t="s">
        <v>160</v>
      </c>
      <c r="C20" s="105">
        <f>COUNTIFS('RD Fine Kinney (Konsolide)'!$D$8:$D$3229,'Analiz (Konsolide)'!$B20,'RD Fine Kinney (Konsolide)'!$R$8:$R$3229,'Analiz (Konsolide)'!C$6)</f>
        <v>0</v>
      </c>
      <c r="D20" s="105">
        <f>COUNTIFS('RD Fine Kinney (Konsolide)'!$D$8:$D$3229,'Analiz (Konsolide)'!$B20,'RD Fine Kinney (Konsolide)'!$R$8:$R$3229,'Analiz (Konsolide)'!D$6)</f>
        <v>0</v>
      </c>
      <c r="E20" s="105">
        <f>COUNTIFS('RD Fine Kinney (Konsolide)'!$D$8:$D$3229,'Analiz (Konsolide)'!$B20,'RD Fine Kinney (Konsolide)'!$R$8:$R$3229,'Analiz (Konsolide)'!E$6)</f>
        <v>0</v>
      </c>
      <c r="F20" s="105">
        <f>COUNTIFS('RD Fine Kinney (Konsolide)'!$D$8:$D$3229,'Analiz (Konsolide)'!$B20,'RD Fine Kinney (Konsolide)'!$R$8:$R$3229,'Analiz (Konsolide)'!F$6)</f>
        <v>0</v>
      </c>
      <c r="G20" s="105">
        <f>COUNTIFS('RD Fine Kinney (Konsolide)'!$D$8:$D$3229,'Analiz (Konsolide)'!$B20,'RD Fine Kinney (Konsolide)'!$R$8:$R$3229,'Analiz (Konsolide)'!G$6)</f>
        <v>0</v>
      </c>
      <c r="H20" s="106">
        <f t="shared" si="0"/>
        <v>0</v>
      </c>
      <c r="I20" s="105">
        <f>COUNTIFS('RD Fine Kinney (Konsolide)'!$D$8:$D$3229,'Analiz (Konsolide)'!$B20,'RD Fine Kinney (Konsolide)'!$AC$8:$AC$3229,'Analiz (Konsolide)'!I$6)</f>
        <v>0</v>
      </c>
      <c r="J20" s="105">
        <f>COUNTIFS('RD Fine Kinney (Konsolide)'!$D$8:$D$3229,'Analiz (Konsolide)'!$B20,'RD Fine Kinney (Konsolide)'!$AC$8:$AC$3229,'Analiz (Konsolide)'!J$6)</f>
        <v>0</v>
      </c>
      <c r="K20" s="105">
        <f>COUNTIFS('RD Fine Kinney (Konsolide)'!$D$8:$D$3229,'Analiz (Konsolide)'!$B20,'RD Fine Kinney (Konsolide)'!$AC$8:$AC$3229,'Analiz (Konsolide)'!K$6)</f>
        <v>0</v>
      </c>
      <c r="L20" s="105">
        <f>COUNTIFS('RD Fine Kinney (Konsolide)'!$D$8:$D$3229,'Analiz (Konsolide)'!$B20,'RD Fine Kinney (Konsolide)'!$AC$8:$AC$3229,'Analiz (Konsolide)'!L$6)</f>
        <v>0</v>
      </c>
      <c r="M20" s="105">
        <f>COUNTIFS('RD Fine Kinney (Konsolide)'!$D$8:$D$3229,'Analiz (Konsolide)'!$B20,'RD Fine Kinney (Konsolide)'!$AC$8:$AC$3229,'Analiz (Konsolide)'!M$6)</f>
        <v>0</v>
      </c>
      <c r="N20" s="107">
        <f t="shared" si="1"/>
        <v>0</v>
      </c>
    </row>
    <row r="21" spans="1:14" ht="18" customHeight="1" outlineLevel="1" thickTop="1" thickBot="1" x14ac:dyDescent="0.5">
      <c r="A21" s="16"/>
      <c r="B21" s="122" t="s">
        <v>161</v>
      </c>
      <c r="C21" s="105">
        <f>COUNTIFS('RD Fine Kinney (Konsolide)'!$D$8:$D$3229,'Analiz (Konsolide)'!$B21,'RD Fine Kinney (Konsolide)'!$R$8:$R$3229,'Analiz (Konsolide)'!C$6)</f>
        <v>0</v>
      </c>
      <c r="D21" s="105">
        <f>COUNTIFS('RD Fine Kinney (Konsolide)'!$D$8:$D$3229,'Analiz (Konsolide)'!$B21,'RD Fine Kinney (Konsolide)'!$R$8:$R$3229,'Analiz (Konsolide)'!D$6)</f>
        <v>0</v>
      </c>
      <c r="E21" s="105">
        <f>COUNTIFS('RD Fine Kinney (Konsolide)'!$D$8:$D$3229,'Analiz (Konsolide)'!$B21,'RD Fine Kinney (Konsolide)'!$R$8:$R$3229,'Analiz (Konsolide)'!E$6)</f>
        <v>0</v>
      </c>
      <c r="F21" s="105">
        <f>COUNTIFS('RD Fine Kinney (Konsolide)'!$D$8:$D$3229,'Analiz (Konsolide)'!$B21,'RD Fine Kinney (Konsolide)'!$R$8:$R$3229,'Analiz (Konsolide)'!F$6)</f>
        <v>0</v>
      </c>
      <c r="G21" s="105">
        <f>COUNTIFS('RD Fine Kinney (Konsolide)'!$D$8:$D$3229,'Analiz (Konsolide)'!$B21,'RD Fine Kinney (Konsolide)'!$R$8:$R$3229,'Analiz (Konsolide)'!G$6)</f>
        <v>0</v>
      </c>
      <c r="H21" s="106">
        <f t="shared" si="0"/>
        <v>0</v>
      </c>
      <c r="I21" s="105">
        <f>COUNTIFS('RD Fine Kinney (Konsolide)'!$D$8:$D$3229,'Analiz (Konsolide)'!$B21,'RD Fine Kinney (Konsolide)'!$AC$8:$AC$3229,'Analiz (Konsolide)'!I$6)</f>
        <v>0</v>
      </c>
      <c r="J21" s="105">
        <f>COUNTIFS('RD Fine Kinney (Konsolide)'!$D$8:$D$3229,'Analiz (Konsolide)'!$B21,'RD Fine Kinney (Konsolide)'!$AC$8:$AC$3229,'Analiz (Konsolide)'!J$6)</f>
        <v>0</v>
      </c>
      <c r="K21" s="105">
        <f>COUNTIFS('RD Fine Kinney (Konsolide)'!$D$8:$D$3229,'Analiz (Konsolide)'!$B21,'RD Fine Kinney (Konsolide)'!$AC$8:$AC$3229,'Analiz (Konsolide)'!K$6)</f>
        <v>0</v>
      </c>
      <c r="L21" s="105">
        <f>COUNTIFS('RD Fine Kinney (Konsolide)'!$D$8:$D$3229,'Analiz (Konsolide)'!$B21,'RD Fine Kinney (Konsolide)'!$AC$8:$AC$3229,'Analiz (Konsolide)'!L$6)</f>
        <v>0</v>
      </c>
      <c r="M21" s="105">
        <f>COUNTIFS('RD Fine Kinney (Konsolide)'!$D$8:$D$3229,'Analiz (Konsolide)'!$B21,'RD Fine Kinney (Konsolide)'!$AC$8:$AC$3229,'Analiz (Konsolide)'!M$6)</f>
        <v>0</v>
      </c>
      <c r="N21" s="107">
        <f t="shared" si="1"/>
        <v>0</v>
      </c>
    </row>
    <row r="22" spans="1:14" ht="18" customHeight="1" outlineLevel="1" thickTop="1" thickBot="1" x14ac:dyDescent="0.5">
      <c r="A22" s="16"/>
      <c r="B22" s="122" t="s">
        <v>162</v>
      </c>
      <c r="C22" s="105">
        <f>COUNTIFS('RD Fine Kinney (Konsolide)'!$D$8:$D$3229,'Analiz (Konsolide)'!$B22,'RD Fine Kinney (Konsolide)'!$R$8:$R$3229,'Analiz (Konsolide)'!C$6)</f>
        <v>0</v>
      </c>
      <c r="D22" s="105">
        <f>COUNTIFS('RD Fine Kinney (Konsolide)'!$D$8:$D$3229,'Analiz (Konsolide)'!$B22,'RD Fine Kinney (Konsolide)'!$R$8:$R$3229,'Analiz (Konsolide)'!D$6)</f>
        <v>0</v>
      </c>
      <c r="E22" s="105">
        <f>COUNTIFS('RD Fine Kinney (Konsolide)'!$D$8:$D$3229,'Analiz (Konsolide)'!$B22,'RD Fine Kinney (Konsolide)'!$R$8:$R$3229,'Analiz (Konsolide)'!E$6)</f>
        <v>0</v>
      </c>
      <c r="F22" s="105">
        <f>COUNTIFS('RD Fine Kinney (Konsolide)'!$D$8:$D$3229,'Analiz (Konsolide)'!$B22,'RD Fine Kinney (Konsolide)'!$R$8:$R$3229,'Analiz (Konsolide)'!F$6)</f>
        <v>0</v>
      </c>
      <c r="G22" s="105">
        <f>COUNTIFS('RD Fine Kinney (Konsolide)'!$D$8:$D$3229,'Analiz (Konsolide)'!$B22,'RD Fine Kinney (Konsolide)'!$R$8:$R$3229,'Analiz (Konsolide)'!G$6)</f>
        <v>0</v>
      </c>
      <c r="H22" s="106">
        <f t="shared" si="0"/>
        <v>0</v>
      </c>
      <c r="I22" s="105">
        <f>COUNTIFS('RD Fine Kinney (Konsolide)'!$D$8:$D$3229,'Analiz (Konsolide)'!$B22,'RD Fine Kinney (Konsolide)'!$AC$8:$AC$3229,'Analiz (Konsolide)'!I$6)</f>
        <v>0</v>
      </c>
      <c r="J22" s="105">
        <f>COUNTIFS('RD Fine Kinney (Konsolide)'!$D$8:$D$3229,'Analiz (Konsolide)'!$B22,'RD Fine Kinney (Konsolide)'!$AC$8:$AC$3229,'Analiz (Konsolide)'!J$6)</f>
        <v>0</v>
      </c>
      <c r="K22" s="105">
        <f>COUNTIFS('RD Fine Kinney (Konsolide)'!$D$8:$D$3229,'Analiz (Konsolide)'!$B22,'RD Fine Kinney (Konsolide)'!$AC$8:$AC$3229,'Analiz (Konsolide)'!K$6)</f>
        <v>0</v>
      </c>
      <c r="L22" s="105">
        <f>COUNTIFS('RD Fine Kinney (Konsolide)'!$D$8:$D$3229,'Analiz (Konsolide)'!$B22,'RD Fine Kinney (Konsolide)'!$AC$8:$AC$3229,'Analiz (Konsolide)'!L$6)</f>
        <v>0</v>
      </c>
      <c r="M22" s="105">
        <f>COUNTIFS('RD Fine Kinney (Konsolide)'!$D$8:$D$3229,'Analiz (Konsolide)'!$B22,'RD Fine Kinney (Konsolide)'!$AC$8:$AC$3229,'Analiz (Konsolide)'!M$6)</f>
        <v>0</v>
      </c>
      <c r="N22" s="107">
        <f t="shared" si="1"/>
        <v>0</v>
      </c>
    </row>
    <row r="23" spans="1:14" ht="18" customHeight="1" outlineLevel="1" thickTop="1" thickBot="1" x14ac:dyDescent="0.5">
      <c r="A23" s="16"/>
      <c r="B23" s="122" t="s">
        <v>163</v>
      </c>
      <c r="C23" s="105">
        <f>COUNTIFS('RD Fine Kinney (Konsolide)'!$D$8:$D$3229,'Analiz (Konsolide)'!$B23,'RD Fine Kinney (Konsolide)'!$R$8:$R$3229,'Analiz (Konsolide)'!C$6)</f>
        <v>0</v>
      </c>
      <c r="D23" s="105">
        <f>COUNTIFS('RD Fine Kinney (Konsolide)'!$D$8:$D$3229,'Analiz (Konsolide)'!$B23,'RD Fine Kinney (Konsolide)'!$R$8:$R$3229,'Analiz (Konsolide)'!D$6)</f>
        <v>0</v>
      </c>
      <c r="E23" s="105">
        <f>COUNTIFS('RD Fine Kinney (Konsolide)'!$D$8:$D$3229,'Analiz (Konsolide)'!$B23,'RD Fine Kinney (Konsolide)'!$R$8:$R$3229,'Analiz (Konsolide)'!E$6)</f>
        <v>0</v>
      </c>
      <c r="F23" s="105">
        <f>COUNTIFS('RD Fine Kinney (Konsolide)'!$D$8:$D$3229,'Analiz (Konsolide)'!$B23,'RD Fine Kinney (Konsolide)'!$R$8:$R$3229,'Analiz (Konsolide)'!F$6)</f>
        <v>0</v>
      </c>
      <c r="G23" s="105">
        <f>COUNTIFS('RD Fine Kinney (Konsolide)'!$D$8:$D$3229,'Analiz (Konsolide)'!$B23,'RD Fine Kinney (Konsolide)'!$R$8:$R$3229,'Analiz (Konsolide)'!G$6)</f>
        <v>0</v>
      </c>
      <c r="H23" s="106">
        <f t="shared" si="0"/>
        <v>0</v>
      </c>
      <c r="I23" s="105">
        <f>COUNTIFS('RD Fine Kinney (Konsolide)'!$D$8:$D$3229,'Analiz (Konsolide)'!$B23,'RD Fine Kinney (Konsolide)'!$AC$8:$AC$3229,'Analiz (Konsolide)'!I$6)</f>
        <v>0</v>
      </c>
      <c r="J23" s="105">
        <f>COUNTIFS('RD Fine Kinney (Konsolide)'!$D$8:$D$3229,'Analiz (Konsolide)'!$B23,'RD Fine Kinney (Konsolide)'!$AC$8:$AC$3229,'Analiz (Konsolide)'!J$6)</f>
        <v>0</v>
      </c>
      <c r="K23" s="105">
        <f>COUNTIFS('RD Fine Kinney (Konsolide)'!$D$8:$D$3229,'Analiz (Konsolide)'!$B23,'RD Fine Kinney (Konsolide)'!$AC$8:$AC$3229,'Analiz (Konsolide)'!K$6)</f>
        <v>0</v>
      </c>
      <c r="L23" s="105">
        <f>COUNTIFS('RD Fine Kinney (Konsolide)'!$D$8:$D$3229,'Analiz (Konsolide)'!$B23,'RD Fine Kinney (Konsolide)'!$AC$8:$AC$3229,'Analiz (Konsolide)'!L$6)</f>
        <v>0</v>
      </c>
      <c r="M23" s="105">
        <f>COUNTIFS('RD Fine Kinney (Konsolide)'!$D$8:$D$3229,'Analiz (Konsolide)'!$B23,'RD Fine Kinney (Konsolide)'!$AC$8:$AC$3229,'Analiz (Konsolide)'!M$6)</f>
        <v>0</v>
      </c>
      <c r="N23" s="107">
        <f t="shared" si="1"/>
        <v>0</v>
      </c>
    </row>
    <row r="24" spans="1:14" ht="18" customHeight="1" outlineLevel="1" thickTop="1" thickBot="1" x14ac:dyDescent="0.5">
      <c r="A24" s="16"/>
      <c r="B24" s="122" t="s">
        <v>164</v>
      </c>
      <c r="C24" s="105">
        <f>COUNTIFS('RD Fine Kinney (Konsolide)'!$D$8:$D$3229,'Analiz (Konsolide)'!$B24,'RD Fine Kinney (Konsolide)'!$R$8:$R$3229,'Analiz (Konsolide)'!C$6)</f>
        <v>0</v>
      </c>
      <c r="D24" s="105">
        <f>COUNTIFS('RD Fine Kinney (Konsolide)'!$D$8:$D$3229,'Analiz (Konsolide)'!$B24,'RD Fine Kinney (Konsolide)'!$R$8:$R$3229,'Analiz (Konsolide)'!D$6)</f>
        <v>0</v>
      </c>
      <c r="E24" s="105">
        <f>COUNTIFS('RD Fine Kinney (Konsolide)'!$D$8:$D$3229,'Analiz (Konsolide)'!$B24,'RD Fine Kinney (Konsolide)'!$R$8:$R$3229,'Analiz (Konsolide)'!E$6)</f>
        <v>0</v>
      </c>
      <c r="F24" s="105">
        <f>COUNTIFS('RD Fine Kinney (Konsolide)'!$D$8:$D$3229,'Analiz (Konsolide)'!$B24,'RD Fine Kinney (Konsolide)'!$R$8:$R$3229,'Analiz (Konsolide)'!F$6)</f>
        <v>0</v>
      </c>
      <c r="G24" s="105">
        <f>COUNTIFS('RD Fine Kinney (Konsolide)'!$D$8:$D$3229,'Analiz (Konsolide)'!$B24,'RD Fine Kinney (Konsolide)'!$R$8:$R$3229,'Analiz (Konsolide)'!G$6)</f>
        <v>0</v>
      </c>
      <c r="H24" s="106">
        <f t="shared" si="0"/>
        <v>0</v>
      </c>
      <c r="I24" s="105">
        <f>COUNTIFS('RD Fine Kinney (Konsolide)'!$D$8:$D$3229,'Analiz (Konsolide)'!$B24,'RD Fine Kinney (Konsolide)'!$AC$8:$AC$3229,'Analiz (Konsolide)'!I$6)</f>
        <v>0</v>
      </c>
      <c r="J24" s="105">
        <f>COUNTIFS('RD Fine Kinney (Konsolide)'!$D$8:$D$3229,'Analiz (Konsolide)'!$B24,'RD Fine Kinney (Konsolide)'!$AC$8:$AC$3229,'Analiz (Konsolide)'!J$6)</f>
        <v>0</v>
      </c>
      <c r="K24" s="105">
        <f>COUNTIFS('RD Fine Kinney (Konsolide)'!$D$8:$D$3229,'Analiz (Konsolide)'!$B24,'RD Fine Kinney (Konsolide)'!$AC$8:$AC$3229,'Analiz (Konsolide)'!K$6)</f>
        <v>0</v>
      </c>
      <c r="L24" s="105">
        <f>COUNTIFS('RD Fine Kinney (Konsolide)'!$D$8:$D$3229,'Analiz (Konsolide)'!$B24,'RD Fine Kinney (Konsolide)'!$AC$8:$AC$3229,'Analiz (Konsolide)'!L$6)</f>
        <v>0</v>
      </c>
      <c r="M24" s="105">
        <f>COUNTIFS('RD Fine Kinney (Konsolide)'!$D$8:$D$3229,'Analiz (Konsolide)'!$B24,'RD Fine Kinney (Konsolide)'!$AC$8:$AC$3229,'Analiz (Konsolide)'!M$6)</f>
        <v>0</v>
      </c>
      <c r="N24" s="107">
        <f t="shared" si="1"/>
        <v>0</v>
      </c>
    </row>
    <row r="25" spans="1:14" ht="18" customHeight="1" outlineLevel="1" thickTop="1" thickBot="1" x14ac:dyDescent="0.5">
      <c r="A25" s="16"/>
      <c r="B25" s="122" t="s">
        <v>165</v>
      </c>
      <c r="C25" s="105">
        <f>COUNTIFS('RD Fine Kinney (Konsolide)'!$D$8:$D$3229,'Analiz (Konsolide)'!$B25,'RD Fine Kinney (Konsolide)'!$R$8:$R$3229,'Analiz (Konsolide)'!C$6)</f>
        <v>0</v>
      </c>
      <c r="D25" s="105">
        <f>COUNTIFS('RD Fine Kinney (Konsolide)'!$D$8:$D$3229,'Analiz (Konsolide)'!$B25,'RD Fine Kinney (Konsolide)'!$R$8:$R$3229,'Analiz (Konsolide)'!D$6)</f>
        <v>0</v>
      </c>
      <c r="E25" s="105">
        <f>COUNTIFS('RD Fine Kinney (Konsolide)'!$D$8:$D$3229,'Analiz (Konsolide)'!$B25,'RD Fine Kinney (Konsolide)'!$R$8:$R$3229,'Analiz (Konsolide)'!E$6)</f>
        <v>0</v>
      </c>
      <c r="F25" s="105">
        <f>COUNTIFS('RD Fine Kinney (Konsolide)'!$D$8:$D$3229,'Analiz (Konsolide)'!$B25,'RD Fine Kinney (Konsolide)'!$R$8:$R$3229,'Analiz (Konsolide)'!F$6)</f>
        <v>0</v>
      </c>
      <c r="G25" s="105">
        <f>COUNTIFS('RD Fine Kinney (Konsolide)'!$D$8:$D$3229,'Analiz (Konsolide)'!$B25,'RD Fine Kinney (Konsolide)'!$R$8:$R$3229,'Analiz (Konsolide)'!G$6)</f>
        <v>0</v>
      </c>
      <c r="H25" s="106">
        <f t="shared" si="0"/>
        <v>0</v>
      </c>
      <c r="I25" s="105">
        <f>COUNTIFS('RD Fine Kinney (Konsolide)'!$D$8:$D$3229,'Analiz (Konsolide)'!$B25,'RD Fine Kinney (Konsolide)'!$AC$8:$AC$3229,'Analiz (Konsolide)'!I$6)</f>
        <v>0</v>
      </c>
      <c r="J25" s="105">
        <f>COUNTIFS('RD Fine Kinney (Konsolide)'!$D$8:$D$3229,'Analiz (Konsolide)'!$B25,'RD Fine Kinney (Konsolide)'!$AC$8:$AC$3229,'Analiz (Konsolide)'!J$6)</f>
        <v>0</v>
      </c>
      <c r="K25" s="105">
        <f>COUNTIFS('RD Fine Kinney (Konsolide)'!$D$8:$D$3229,'Analiz (Konsolide)'!$B25,'RD Fine Kinney (Konsolide)'!$AC$8:$AC$3229,'Analiz (Konsolide)'!K$6)</f>
        <v>0</v>
      </c>
      <c r="L25" s="105">
        <f>COUNTIFS('RD Fine Kinney (Konsolide)'!$D$8:$D$3229,'Analiz (Konsolide)'!$B25,'RD Fine Kinney (Konsolide)'!$AC$8:$AC$3229,'Analiz (Konsolide)'!L$6)</f>
        <v>0</v>
      </c>
      <c r="M25" s="105">
        <f>COUNTIFS('RD Fine Kinney (Konsolide)'!$D$8:$D$3229,'Analiz (Konsolide)'!$B25,'RD Fine Kinney (Konsolide)'!$AC$8:$AC$3229,'Analiz (Konsolide)'!M$6)</f>
        <v>0</v>
      </c>
      <c r="N25" s="107">
        <f t="shared" si="1"/>
        <v>0</v>
      </c>
    </row>
    <row r="26" spans="1:14" ht="18" customHeight="1" outlineLevel="1" thickTop="1" thickBot="1" x14ac:dyDescent="0.5">
      <c r="A26" s="16"/>
      <c r="B26" s="122" t="s">
        <v>166</v>
      </c>
      <c r="C26" s="105">
        <f>COUNTIFS('RD Fine Kinney (Konsolide)'!$D$8:$D$3229,'Analiz (Konsolide)'!$B26,'RD Fine Kinney (Konsolide)'!$R$8:$R$3229,'Analiz (Konsolide)'!C$6)</f>
        <v>0</v>
      </c>
      <c r="D26" s="105">
        <f>COUNTIFS('RD Fine Kinney (Konsolide)'!$D$8:$D$3229,'Analiz (Konsolide)'!$B26,'RD Fine Kinney (Konsolide)'!$R$8:$R$3229,'Analiz (Konsolide)'!D$6)</f>
        <v>0</v>
      </c>
      <c r="E26" s="105">
        <f>COUNTIFS('RD Fine Kinney (Konsolide)'!$D$8:$D$3229,'Analiz (Konsolide)'!$B26,'RD Fine Kinney (Konsolide)'!$R$8:$R$3229,'Analiz (Konsolide)'!E$6)</f>
        <v>0</v>
      </c>
      <c r="F26" s="105">
        <f>COUNTIFS('RD Fine Kinney (Konsolide)'!$D$8:$D$3229,'Analiz (Konsolide)'!$B26,'RD Fine Kinney (Konsolide)'!$R$8:$R$3229,'Analiz (Konsolide)'!F$6)</f>
        <v>0</v>
      </c>
      <c r="G26" s="105">
        <f>COUNTIFS('RD Fine Kinney (Konsolide)'!$D$8:$D$3229,'Analiz (Konsolide)'!$B26,'RD Fine Kinney (Konsolide)'!$R$8:$R$3229,'Analiz (Konsolide)'!G$6)</f>
        <v>0</v>
      </c>
      <c r="H26" s="106">
        <f t="shared" si="0"/>
        <v>0</v>
      </c>
      <c r="I26" s="123">
        <f>COUNTIFS('RD Fine Kinney (Konsolide)'!$D$8:$D$3229,'Analiz (Konsolide)'!$B26,'RD Fine Kinney (Konsolide)'!$AC$8:$AC$3229,'Analiz (Konsolide)'!I$6)</f>
        <v>0</v>
      </c>
      <c r="J26" s="123">
        <f>COUNTIFS('RD Fine Kinney (Konsolide)'!$D$8:$D$3229,'Analiz (Konsolide)'!$B26,'RD Fine Kinney (Konsolide)'!$AC$8:$AC$3229,'Analiz (Konsolide)'!J$6)</f>
        <v>0</v>
      </c>
      <c r="K26" s="105">
        <f>COUNTIFS('RD Fine Kinney (Konsolide)'!$D$8:$D$3229,'Analiz (Konsolide)'!$B26,'RD Fine Kinney (Konsolide)'!$AC$8:$AC$3229,'Analiz (Konsolide)'!K$6)</f>
        <v>0</v>
      </c>
      <c r="L26" s="123">
        <f>COUNTIFS('RD Fine Kinney (Konsolide)'!$D$8:$D$3229,'Analiz (Konsolide)'!$B26,'RD Fine Kinney (Konsolide)'!$AC$8:$AC$3229,'Analiz (Konsolide)'!L$6)</f>
        <v>0</v>
      </c>
      <c r="M26" s="123">
        <f>COUNTIFS('RD Fine Kinney (Konsolide)'!$D$8:$D$3229,'Analiz (Konsolide)'!$B26,'RD Fine Kinney (Konsolide)'!$AC$8:$AC$3229,'Analiz (Konsolide)'!M$6)</f>
        <v>0</v>
      </c>
      <c r="N26" s="107">
        <f t="shared" si="1"/>
        <v>0</v>
      </c>
    </row>
    <row r="27" spans="1:14" ht="18" customHeight="1" thickTop="1" thickBot="1" x14ac:dyDescent="0.5">
      <c r="A27" s="16"/>
      <c r="B27" s="124" t="s">
        <v>60</v>
      </c>
      <c r="C27" s="125">
        <f>COUNTIFS('RD Fine Kinney (Konsolide)'!$C$8:$C$3229,'Analiz (Konsolide)'!$B27,'RD Fine Kinney (Konsolide)'!$R$8:$R$3229,'Analiz (Konsolide)'!C$6)</f>
        <v>55</v>
      </c>
      <c r="D27" s="125">
        <f>COUNTIFS('RD Fine Kinney (Konsolide)'!$C$8:$C$3229,'Analiz (Konsolide)'!$B27,'RD Fine Kinney (Konsolide)'!$R$8:$R$3229,'Analiz (Konsolide)'!D$6)</f>
        <v>8</v>
      </c>
      <c r="E27" s="125">
        <f>COUNTIFS('RD Fine Kinney (Konsolide)'!$C$8:$C$3229,'Analiz (Konsolide)'!$B27,'RD Fine Kinney (Konsolide)'!$R$8:$R$3229,'Analiz (Konsolide)'!E$6)</f>
        <v>0</v>
      </c>
      <c r="F27" s="125">
        <f>COUNTIFS('RD Fine Kinney (Konsolide)'!$C$8:$C$3229,'Analiz (Konsolide)'!$B27,'RD Fine Kinney (Konsolide)'!$R$8:$R$3229,'Analiz (Konsolide)'!F$6)</f>
        <v>0</v>
      </c>
      <c r="G27" s="125">
        <f>COUNTIFS('RD Fine Kinney (Konsolide)'!$C$8:$C$3229,'Analiz (Konsolide)'!$B27,'RD Fine Kinney (Konsolide)'!$R$8:$R$3229,'Analiz (Konsolide)'!G$6)</f>
        <v>0</v>
      </c>
      <c r="H27" s="126">
        <f t="shared" si="0"/>
        <v>63</v>
      </c>
      <c r="I27" s="127">
        <f>COUNTIFS('RD Fine Kinney (Konsolide)'!$C$8:$C$3229,'Analiz (Konsolide)'!$B27,'RD Fine Kinney (Konsolide)'!$AC$8:$AC$3229,'Analiz (Konsolide)'!I$6)</f>
        <v>62</v>
      </c>
      <c r="J27" s="118">
        <f>COUNTIFS('RD Fine Kinney (Konsolide)'!$C$8:$C$3229,'Analiz (Konsolide)'!$B27,'RD Fine Kinney (Konsolide)'!$AC$8:$AC$3229,'Analiz (Konsolide)'!J$6)</f>
        <v>1</v>
      </c>
      <c r="K27" s="125">
        <f>COUNTIFS('RD Fine Kinney (Konsolide)'!$C$8:$C$3229,'Analiz (Konsolide)'!$B27,'RD Fine Kinney (Konsolide)'!$AC$8:$AC$3229,'Analiz (Konsolide)'!K$6)</f>
        <v>0</v>
      </c>
      <c r="L27" s="118">
        <f>COUNTIFS('RD Fine Kinney (Konsolide)'!$C$8:$C$3229,'Analiz (Konsolide)'!$B27,'RD Fine Kinney (Konsolide)'!$AC$8:$AC$3229,'Analiz (Konsolide)'!L$6)</f>
        <v>0</v>
      </c>
      <c r="M27" s="118">
        <f>COUNTIFS('RD Fine Kinney (Konsolide)'!$C$8:$C$3229,'Analiz (Konsolide)'!$B27,'RD Fine Kinney (Konsolide)'!$AC$8:$AC$3229,'Analiz (Konsolide)'!M$6)</f>
        <v>0</v>
      </c>
      <c r="N27" s="125">
        <f t="shared" si="1"/>
        <v>63</v>
      </c>
    </row>
    <row r="28" spans="1:14" ht="18" hidden="1" customHeight="1" outlineLevel="1" thickTop="1" thickBot="1" x14ac:dyDescent="0.5">
      <c r="A28" s="16"/>
      <c r="B28" s="128" t="s">
        <v>167</v>
      </c>
      <c r="C28" s="105">
        <f>COUNTIFS('RD Fine Kinney (Konsolide)'!$D$8:$D$3229,'Analiz (Konsolide)'!$B28,'RD Fine Kinney (Konsolide)'!$R$8:$R$3229,'Analiz (Konsolide)'!C$6)</f>
        <v>6</v>
      </c>
      <c r="D28" s="105">
        <f>COUNTIFS('RD Fine Kinney (Konsolide)'!$D$8:$D$3229,'Analiz (Konsolide)'!$B28,'RD Fine Kinney (Konsolide)'!$R$8:$R$3229,'Analiz (Konsolide)'!D$6)</f>
        <v>0</v>
      </c>
      <c r="E28" s="105">
        <f>COUNTIFS('RD Fine Kinney (Konsolide)'!$D$8:$D$3229,'Analiz (Konsolide)'!$B28,'RD Fine Kinney (Konsolide)'!$R$8:$R$3229,'Analiz (Konsolide)'!E$6)</f>
        <v>0</v>
      </c>
      <c r="F28" s="105">
        <f>COUNTIFS('RD Fine Kinney (Konsolide)'!$D$8:$D$3229,'Analiz (Konsolide)'!$B28,'RD Fine Kinney (Konsolide)'!$R$8:$R$3229,'Analiz (Konsolide)'!F$6)</f>
        <v>0</v>
      </c>
      <c r="G28" s="105">
        <f>COUNTIFS('RD Fine Kinney (Konsolide)'!$D$8:$D$3229,'Analiz (Konsolide)'!$B28,'RD Fine Kinney (Konsolide)'!$R$8:$R$3229,'Analiz (Konsolide)'!G$6)</f>
        <v>0</v>
      </c>
      <c r="H28" s="106">
        <f t="shared" si="0"/>
        <v>6</v>
      </c>
      <c r="I28" s="105">
        <f>COUNTIFS('RD Fine Kinney (Konsolide)'!$D$8:$D$3229,'Analiz (Konsolide)'!$B28,'RD Fine Kinney (Konsolide)'!$AC$8:$AC$3229,'Analiz (Konsolide)'!I$6)</f>
        <v>6</v>
      </c>
      <c r="J28" s="105">
        <f>COUNTIFS('RD Fine Kinney (Konsolide)'!$D$8:$D$3229,'Analiz (Konsolide)'!$B28,'RD Fine Kinney (Konsolide)'!$AC$8:$AC$3229,'Analiz (Konsolide)'!J$6)</f>
        <v>0</v>
      </c>
      <c r="K28" s="105">
        <f>COUNTIFS('RD Fine Kinney (Konsolide)'!$D$8:$D$3229,'Analiz (Konsolide)'!$B28,'RD Fine Kinney (Konsolide)'!$AC$8:$AC$3229,'Analiz (Konsolide)'!K$6)</f>
        <v>0</v>
      </c>
      <c r="L28" s="105">
        <f>COUNTIFS('RD Fine Kinney (Konsolide)'!$D$8:$D$3229,'Analiz (Konsolide)'!$B28,'RD Fine Kinney (Konsolide)'!$AC$8:$AC$3229,'Analiz (Konsolide)'!L$6)</f>
        <v>0</v>
      </c>
      <c r="M28" s="105">
        <f>COUNTIFS('RD Fine Kinney (Konsolide)'!$D$8:$D$3229,'Analiz (Konsolide)'!$B28,'RD Fine Kinney (Konsolide)'!$AC$8:$AC$3229,'Analiz (Konsolide)'!M$6)</f>
        <v>0</v>
      </c>
      <c r="N28" s="107">
        <f t="shared" si="1"/>
        <v>6</v>
      </c>
    </row>
    <row r="29" spans="1:14" ht="18" hidden="1" customHeight="1" outlineLevel="1" thickTop="1" thickBot="1" x14ac:dyDescent="0.5">
      <c r="A29" s="16"/>
      <c r="B29" s="128" t="s">
        <v>168</v>
      </c>
      <c r="C29" s="105">
        <f>COUNTIFS('RD Fine Kinney (Konsolide)'!$D$8:$D$3229,'Analiz (Konsolide)'!$B29,'RD Fine Kinney (Konsolide)'!$R$8:$R$3229,'Analiz (Konsolide)'!C$6)</f>
        <v>6</v>
      </c>
      <c r="D29" s="105">
        <f>COUNTIFS('RD Fine Kinney (Konsolide)'!$D$8:$D$3229,'Analiz (Konsolide)'!$B29,'RD Fine Kinney (Konsolide)'!$R$8:$R$3229,'Analiz (Konsolide)'!D$6)</f>
        <v>0</v>
      </c>
      <c r="E29" s="105">
        <f>COUNTIFS('RD Fine Kinney (Konsolide)'!$D$8:$D$3229,'Analiz (Konsolide)'!$B29,'RD Fine Kinney (Konsolide)'!$R$8:$R$3229,'Analiz (Konsolide)'!E$6)</f>
        <v>0</v>
      </c>
      <c r="F29" s="105">
        <f>COUNTIFS('RD Fine Kinney (Konsolide)'!$D$8:$D$3229,'Analiz (Konsolide)'!$B29,'RD Fine Kinney (Konsolide)'!$R$8:$R$3229,'Analiz (Konsolide)'!F$6)</f>
        <v>0</v>
      </c>
      <c r="G29" s="105">
        <f>COUNTIFS('RD Fine Kinney (Konsolide)'!$D$8:$D$3229,'Analiz (Konsolide)'!$B29,'RD Fine Kinney (Konsolide)'!$R$8:$R$3229,'Analiz (Konsolide)'!G$6)</f>
        <v>0</v>
      </c>
      <c r="H29" s="106">
        <f t="shared" si="0"/>
        <v>6</v>
      </c>
      <c r="I29" s="105">
        <f>COUNTIFS('RD Fine Kinney (Konsolide)'!$D$8:$D$3229,'Analiz (Konsolide)'!$B29,'RD Fine Kinney (Konsolide)'!$AC$8:$AC$3229,'Analiz (Konsolide)'!I$6)</f>
        <v>6</v>
      </c>
      <c r="J29" s="105">
        <f>COUNTIFS('RD Fine Kinney (Konsolide)'!$D$8:$D$3229,'Analiz (Konsolide)'!$B29,'RD Fine Kinney (Konsolide)'!$AC$8:$AC$3229,'Analiz (Konsolide)'!J$6)</f>
        <v>0</v>
      </c>
      <c r="K29" s="105">
        <f>COUNTIFS('RD Fine Kinney (Konsolide)'!$D$8:$D$3229,'Analiz (Konsolide)'!$B29,'RD Fine Kinney (Konsolide)'!$AC$8:$AC$3229,'Analiz (Konsolide)'!K$6)</f>
        <v>0</v>
      </c>
      <c r="L29" s="105">
        <f>COUNTIFS('RD Fine Kinney (Konsolide)'!$D$8:$D$3229,'Analiz (Konsolide)'!$B29,'RD Fine Kinney (Konsolide)'!$AC$8:$AC$3229,'Analiz (Konsolide)'!L$6)</f>
        <v>0</v>
      </c>
      <c r="M29" s="105">
        <f>COUNTIFS('RD Fine Kinney (Konsolide)'!$D$8:$D$3229,'Analiz (Konsolide)'!$B29,'RD Fine Kinney (Konsolide)'!$AC$8:$AC$3229,'Analiz (Konsolide)'!M$6)</f>
        <v>0</v>
      </c>
      <c r="N29" s="107">
        <f t="shared" si="1"/>
        <v>6</v>
      </c>
    </row>
    <row r="30" spans="1:14" ht="18" hidden="1" customHeight="1" outlineLevel="1" thickTop="1" thickBot="1" x14ac:dyDescent="0.5">
      <c r="A30" s="16"/>
      <c r="B30" s="128" t="s">
        <v>169</v>
      </c>
      <c r="C30" s="105">
        <f>COUNTIFS('RD Fine Kinney (Konsolide)'!$D$8:$D$3229,'Analiz (Konsolide)'!$B30,'RD Fine Kinney (Konsolide)'!$R$8:$R$3229,'Analiz (Konsolide)'!C$6)</f>
        <v>1</v>
      </c>
      <c r="D30" s="105">
        <f>COUNTIFS('RD Fine Kinney (Konsolide)'!$D$8:$D$3229,'Analiz (Konsolide)'!$B30,'RD Fine Kinney (Konsolide)'!$R$8:$R$3229,'Analiz (Konsolide)'!D$6)</f>
        <v>0</v>
      </c>
      <c r="E30" s="105">
        <f>COUNTIFS('RD Fine Kinney (Konsolide)'!$D$8:$D$3229,'Analiz (Konsolide)'!$B30,'RD Fine Kinney (Konsolide)'!$R$8:$R$3229,'Analiz (Konsolide)'!E$6)</f>
        <v>0</v>
      </c>
      <c r="F30" s="105">
        <f>COUNTIFS('RD Fine Kinney (Konsolide)'!$D$8:$D$3229,'Analiz (Konsolide)'!$B30,'RD Fine Kinney (Konsolide)'!$R$8:$R$3229,'Analiz (Konsolide)'!F$6)</f>
        <v>0</v>
      </c>
      <c r="G30" s="105">
        <f>COUNTIFS('RD Fine Kinney (Konsolide)'!$D$8:$D$3229,'Analiz (Konsolide)'!$B30,'RD Fine Kinney (Konsolide)'!$R$8:$R$3229,'Analiz (Konsolide)'!G$6)</f>
        <v>0</v>
      </c>
      <c r="H30" s="106">
        <f t="shared" si="0"/>
        <v>1</v>
      </c>
      <c r="I30" s="105">
        <f>COUNTIFS('RD Fine Kinney (Konsolide)'!$D$8:$D$3229,'Analiz (Konsolide)'!$B30,'RD Fine Kinney (Konsolide)'!$AC$8:$AC$3229,'Analiz (Konsolide)'!I$6)</f>
        <v>1</v>
      </c>
      <c r="J30" s="105">
        <f>COUNTIFS('RD Fine Kinney (Konsolide)'!$D$8:$D$3229,'Analiz (Konsolide)'!$B30,'RD Fine Kinney (Konsolide)'!$AC$8:$AC$3229,'Analiz (Konsolide)'!J$6)</f>
        <v>0</v>
      </c>
      <c r="K30" s="105">
        <f>COUNTIFS('RD Fine Kinney (Konsolide)'!$D$8:$D$3229,'Analiz (Konsolide)'!$B30,'RD Fine Kinney (Konsolide)'!$AC$8:$AC$3229,'Analiz (Konsolide)'!K$6)</f>
        <v>0</v>
      </c>
      <c r="L30" s="105">
        <f>COUNTIFS('RD Fine Kinney (Konsolide)'!$D$8:$D$3229,'Analiz (Konsolide)'!$B30,'RD Fine Kinney (Konsolide)'!$AC$8:$AC$3229,'Analiz (Konsolide)'!L$6)</f>
        <v>0</v>
      </c>
      <c r="M30" s="105">
        <f>COUNTIFS('RD Fine Kinney (Konsolide)'!$D$8:$D$3229,'Analiz (Konsolide)'!$B30,'RD Fine Kinney (Konsolide)'!$AC$8:$AC$3229,'Analiz (Konsolide)'!M$6)</f>
        <v>0</v>
      </c>
      <c r="N30" s="107">
        <f t="shared" si="1"/>
        <v>1</v>
      </c>
    </row>
    <row r="31" spans="1:14" ht="18" hidden="1" customHeight="1" outlineLevel="1" thickTop="1" thickBot="1" x14ac:dyDescent="0.5">
      <c r="A31" s="16"/>
      <c r="B31" s="128" t="s">
        <v>170</v>
      </c>
      <c r="C31" s="105">
        <f>COUNTIFS('RD Fine Kinney (Konsolide)'!$D$8:$D$3229,'Analiz (Konsolide)'!$B31,'RD Fine Kinney (Konsolide)'!$R$8:$R$3229,'Analiz (Konsolide)'!C$6)</f>
        <v>42</v>
      </c>
      <c r="D31" s="105">
        <f>COUNTIFS('RD Fine Kinney (Konsolide)'!$D$8:$D$3229,'Analiz (Konsolide)'!$B31,'RD Fine Kinney (Konsolide)'!$R$8:$R$3229,'Analiz (Konsolide)'!D$6)</f>
        <v>8</v>
      </c>
      <c r="E31" s="105">
        <f>COUNTIFS('RD Fine Kinney (Konsolide)'!$D$8:$D$3229,'Analiz (Konsolide)'!$B31,'RD Fine Kinney (Konsolide)'!$R$8:$R$3229,'Analiz (Konsolide)'!E$6)</f>
        <v>0</v>
      </c>
      <c r="F31" s="105">
        <f>COUNTIFS('RD Fine Kinney (Konsolide)'!$D$8:$D$3229,'Analiz (Konsolide)'!$B31,'RD Fine Kinney (Konsolide)'!$R$8:$R$3229,'Analiz (Konsolide)'!F$6)</f>
        <v>0</v>
      </c>
      <c r="G31" s="105">
        <f>COUNTIFS('RD Fine Kinney (Konsolide)'!$D$8:$D$3229,'Analiz (Konsolide)'!$B31,'RD Fine Kinney (Konsolide)'!$R$8:$R$3229,'Analiz (Konsolide)'!G$6)</f>
        <v>0</v>
      </c>
      <c r="H31" s="106">
        <f t="shared" si="0"/>
        <v>50</v>
      </c>
      <c r="I31" s="105">
        <f>COUNTIFS('RD Fine Kinney (Konsolide)'!$D$8:$D$3229,'Analiz (Konsolide)'!$B31,'RD Fine Kinney (Konsolide)'!$AC$8:$AC$3229,'Analiz (Konsolide)'!I$6)</f>
        <v>49</v>
      </c>
      <c r="J31" s="105">
        <f>COUNTIFS('RD Fine Kinney (Konsolide)'!$D$8:$D$3229,'Analiz (Konsolide)'!$B31,'RD Fine Kinney (Konsolide)'!$AC$8:$AC$3229,'Analiz (Konsolide)'!J$6)</f>
        <v>1</v>
      </c>
      <c r="K31" s="105">
        <f>COUNTIFS('RD Fine Kinney (Konsolide)'!$D$8:$D$3229,'Analiz (Konsolide)'!$B31,'RD Fine Kinney (Konsolide)'!$AC$8:$AC$3229,'Analiz (Konsolide)'!K$6)</f>
        <v>0</v>
      </c>
      <c r="L31" s="105">
        <f>COUNTIFS('RD Fine Kinney (Konsolide)'!$D$8:$D$3229,'Analiz (Konsolide)'!$B31,'RD Fine Kinney (Konsolide)'!$AC$8:$AC$3229,'Analiz (Konsolide)'!L$6)</f>
        <v>0</v>
      </c>
      <c r="M31" s="105">
        <f>COUNTIFS('RD Fine Kinney (Konsolide)'!$D$8:$D$3229,'Analiz (Konsolide)'!$B31,'RD Fine Kinney (Konsolide)'!$AC$8:$AC$3229,'Analiz (Konsolide)'!M$6)</f>
        <v>0</v>
      </c>
      <c r="N31" s="107">
        <f t="shared" si="1"/>
        <v>50</v>
      </c>
    </row>
    <row r="32" spans="1:14" ht="18" hidden="1" customHeight="1" outlineLevel="1" thickTop="1" thickBot="1" x14ac:dyDescent="0.5">
      <c r="A32" s="16"/>
      <c r="B32" s="128" t="s">
        <v>171</v>
      </c>
      <c r="C32" s="105">
        <f>COUNTIFS('RD Fine Kinney (Konsolide)'!$D$8:$D$3229,'Analiz (Konsolide)'!$B32,'RD Fine Kinney (Konsolide)'!$R$8:$R$3229,'Analiz (Konsolide)'!C$6)</f>
        <v>0</v>
      </c>
      <c r="D32" s="105">
        <f>COUNTIFS('RD Fine Kinney (Konsolide)'!$D$8:$D$3229,'Analiz (Konsolide)'!$B32,'RD Fine Kinney (Konsolide)'!$R$8:$R$3229,'Analiz (Konsolide)'!D$6)</f>
        <v>0</v>
      </c>
      <c r="E32" s="105">
        <f>COUNTIFS('RD Fine Kinney (Konsolide)'!$D$8:$D$3229,'Analiz (Konsolide)'!$B32,'RD Fine Kinney (Konsolide)'!$R$8:$R$3229,'Analiz (Konsolide)'!E$6)</f>
        <v>0</v>
      </c>
      <c r="F32" s="105">
        <f>COUNTIFS('RD Fine Kinney (Konsolide)'!$D$8:$D$3229,'Analiz (Konsolide)'!$B32,'RD Fine Kinney (Konsolide)'!$R$8:$R$3229,'Analiz (Konsolide)'!F$6)</f>
        <v>0</v>
      </c>
      <c r="G32" s="105">
        <f>COUNTIFS('RD Fine Kinney (Konsolide)'!$D$8:$D$3229,'Analiz (Konsolide)'!$B32,'RD Fine Kinney (Konsolide)'!$R$8:$R$3229,'Analiz (Konsolide)'!G$6)</f>
        <v>0</v>
      </c>
      <c r="H32" s="106">
        <f t="shared" si="0"/>
        <v>0</v>
      </c>
      <c r="I32" s="105">
        <f>COUNTIFS('RD Fine Kinney (Konsolide)'!$D$8:$D$3229,'Analiz (Konsolide)'!$B32,'RD Fine Kinney (Konsolide)'!$AC$8:$AC$3229,'Analiz (Konsolide)'!I$6)</f>
        <v>0</v>
      </c>
      <c r="J32" s="105">
        <f>COUNTIFS('RD Fine Kinney (Konsolide)'!$D$8:$D$3229,'Analiz (Konsolide)'!$B32,'RD Fine Kinney (Konsolide)'!$AC$8:$AC$3229,'Analiz (Konsolide)'!J$6)</f>
        <v>0</v>
      </c>
      <c r="K32" s="105">
        <f>COUNTIFS('RD Fine Kinney (Konsolide)'!$D$8:$D$3229,'Analiz (Konsolide)'!$B32,'RD Fine Kinney (Konsolide)'!$AC$8:$AC$3229,'Analiz (Konsolide)'!K$6)</f>
        <v>0</v>
      </c>
      <c r="L32" s="105">
        <f>COUNTIFS('RD Fine Kinney (Konsolide)'!$D$8:$D$3229,'Analiz (Konsolide)'!$B32,'RD Fine Kinney (Konsolide)'!$AC$8:$AC$3229,'Analiz (Konsolide)'!L$6)</f>
        <v>0</v>
      </c>
      <c r="M32" s="105">
        <f>COUNTIFS('RD Fine Kinney (Konsolide)'!$D$8:$D$3229,'Analiz (Konsolide)'!$B32,'RD Fine Kinney (Konsolide)'!$AC$8:$AC$3229,'Analiz (Konsolide)'!M$6)</f>
        <v>0</v>
      </c>
      <c r="N32" s="107">
        <f t="shared" si="1"/>
        <v>0</v>
      </c>
    </row>
    <row r="33" spans="1:14" ht="18" hidden="1" customHeight="1" outlineLevel="1" thickTop="1" thickBot="1" x14ac:dyDescent="0.5">
      <c r="A33" s="16"/>
      <c r="B33" s="128" t="s">
        <v>172</v>
      </c>
      <c r="C33" s="129">
        <f>COUNTIFS('RD Fine Kinney (Konsolide)'!$D$8:$D$3229,'Analiz (Konsolide)'!$B33,'RD Fine Kinney (Konsolide)'!$R$8:$R$3229,'Analiz (Konsolide)'!C$6)</f>
        <v>0</v>
      </c>
      <c r="D33" s="130">
        <f>COUNTIFS('RD Fine Kinney (Konsolide)'!$D$8:$D$3229,'Analiz (Konsolide)'!$B33,'RD Fine Kinney (Konsolide)'!$R$8:$R$3229,'Analiz (Konsolide)'!D$6)</f>
        <v>0</v>
      </c>
      <c r="E33" s="130">
        <f>COUNTIFS('RD Fine Kinney (Konsolide)'!$D$8:$D$3229,'Analiz (Konsolide)'!$B33,'RD Fine Kinney (Konsolide)'!$R$8:$R$3229,'Analiz (Konsolide)'!E$6)</f>
        <v>0</v>
      </c>
      <c r="F33" s="130">
        <f>COUNTIFS('RD Fine Kinney (Konsolide)'!$D$8:$D$3229,'Analiz (Konsolide)'!$B33,'RD Fine Kinney (Konsolide)'!$R$8:$R$3229,'Analiz (Konsolide)'!F$6)</f>
        <v>0</v>
      </c>
      <c r="G33" s="105">
        <f>COUNTIFS('RD Fine Kinney (Konsolide)'!$D$8:$D$3229,'Analiz (Konsolide)'!$B33,'RD Fine Kinney (Konsolide)'!$R$8:$R$3229,'Analiz (Konsolide)'!G$6)</f>
        <v>0</v>
      </c>
      <c r="H33" s="106">
        <f t="shared" si="0"/>
        <v>0</v>
      </c>
      <c r="I33" s="130">
        <f>COUNTIFS('RD Fine Kinney (Konsolide)'!$D$8:$D$3229,'Analiz (Konsolide)'!$B33,'RD Fine Kinney (Konsolide)'!$AC$8:$AC$3229,'Analiz (Konsolide)'!I$6)</f>
        <v>0</v>
      </c>
      <c r="J33" s="130">
        <f>COUNTIFS('RD Fine Kinney (Konsolide)'!$D$8:$D$3229,'Analiz (Konsolide)'!$B33,'RD Fine Kinney (Konsolide)'!$AC$8:$AC$3229,'Analiz (Konsolide)'!J$6)</f>
        <v>0</v>
      </c>
      <c r="K33" s="130">
        <f>COUNTIFS('RD Fine Kinney (Konsolide)'!$D$8:$D$3229,'Analiz (Konsolide)'!$B33,'RD Fine Kinney (Konsolide)'!$AC$8:$AC$3229,'Analiz (Konsolide)'!K$6)</f>
        <v>0</v>
      </c>
      <c r="L33" s="130">
        <f>COUNTIFS('RD Fine Kinney (Konsolide)'!$D$8:$D$3229,'Analiz (Konsolide)'!$B33,'RD Fine Kinney (Konsolide)'!$AC$8:$AC$3229,'Analiz (Konsolide)'!L$6)</f>
        <v>0</v>
      </c>
      <c r="M33" s="130">
        <f>COUNTIFS('RD Fine Kinney (Konsolide)'!$D$8:$D$3229,'Analiz (Konsolide)'!$B33,'RD Fine Kinney (Konsolide)'!$AC$8:$AC$3229,'Analiz (Konsolide)'!M$6)</f>
        <v>0</v>
      </c>
      <c r="N33" s="107">
        <f t="shared" si="1"/>
        <v>0</v>
      </c>
    </row>
    <row r="34" spans="1:14" ht="18" customHeight="1" collapsed="1" thickTop="1" thickBot="1" x14ac:dyDescent="0.5">
      <c r="A34" s="16"/>
      <c r="B34" s="131" t="s">
        <v>63</v>
      </c>
      <c r="C34" s="132">
        <f>COUNTIFS('RD Fine Kinney (Konsolide)'!$C$8:$C$3229,'Analiz (Konsolide)'!$B34,'RD Fine Kinney (Konsolide)'!$R$8:$R$3229,'Analiz (Konsolide)'!C$6)</f>
        <v>30</v>
      </c>
      <c r="D34" s="132">
        <f>COUNTIFS('RD Fine Kinney (Konsolide)'!$C$8:$C$3229,'Analiz (Konsolide)'!$B34,'RD Fine Kinney (Konsolide)'!$R$8:$R$3229,'Analiz (Konsolide)'!D$6)</f>
        <v>4</v>
      </c>
      <c r="E34" s="132">
        <f>COUNTIFS('RD Fine Kinney (Konsolide)'!$C$8:$C$3229,'Analiz (Konsolide)'!$B34,'RD Fine Kinney (Konsolide)'!$R$8:$R$3229,'Analiz (Konsolide)'!E$6)</f>
        <v>0</v>
      </c>
      <c r="F34" s="132">
        <f>COUNTIFS('RD Fine Kinney (Konsolide)'!$C$8:$C$3229,'Analiz (Konsolide)'!$B34,'RD Fine Kinney (Konsolide)'!$R$8:$R$3229,'Analiz (Konsolide)'!F$6)</f>
        <v>0</v>
      </c>
      <c r="G34" s="132">
        <f>COUNTIFS('RD Fine Kinney (Konsolide)'!$C$8:$C$3229,'Analiz (Konsolide)'!$B34,'RD Fine Kinney (Konsolide)'!$R$8:$R$3229,'Analiz (Konsolide)'!G$6)</f>
        <v>0</v>
      </c>
      <c r="H34" s="133">
        <f t="shared" si="0"/>
        <v>34</v>
      </c>
      <c r="I34" s="134">
        <f>COUNTIFS('RD Fine Kinney (Konsolide)'!$C$8:$C$3229,'Analiz (Konsolide)'!$B34,'RD Fine Kinney (Konsolide)'!$AC$8:$AC$3229,'Analiz (Konsolide)'!I$6)</f>
        <v>33</v>
      </c>
      <c r="J34" s="132">
        <f>COUNTIFS('RD Fine Kinney (Konsolide)'!$C$8:$C$3229,'Analiz (Konsolide)'!$B34,'RD Fine Kinney (Konsolide)'!$AC$8:$AC$3229,'Analiz (Konsolide)'!J$6)</f>
        <v>1</v>
      </c>
      <c r="K34" s="132">
        <f>COUNTIFS('RD Fine Kinney (Konsolide)'!$C$8:$C$3229,'Analiz (Konsolide)'!$B34,'RD Fine Kinney (Konsolide)'!$AC$8:$AC$3229,'Analiz (Konsolide)'!K$6)</f>
        <v>0</v>
      </c>
      <c r="L34" s="132">
        <f>COUNTIFS('RD Fine Kinney (Konsolide)'!$C$8:$C$3229,'Analiz (Konsolide)'!$B34,'RD Fine Kinney (Konsolide)'!$AC$8:$AC$3229,'Analiz (Konsolide)'!L$6)</f>
        <v>0</v>
      </c>
      <c r="M34" s="132">
        <f>COUNTIFS('RD Fine Kinney (Konsolide)'!$C$8:$C$3229,'Analiz (Konsolide)'!$B34,'RD Fine Kinney (Konsolide)'!$AC$8:$AC$3229,'Analiz (Konsolide)'!M$6)</f>
        <v>0</v>
      </c>
      <c r="N34" s="132">
        <f t="shared" si="1"/>
        <v>34</v>
      </c>
    </row>
    <row r="35" spans="1:14" ht="18" hidden="1" customHeight="1" outlineLevel="1" thickTop="1" thickBot="1" x14ac:dyDescent="0.5">
      <c r="A35" s="16"/>
      <c r="B35" s="135" t="s">
        <v>173</v>
      </c>
      <c r="C35" s="105">
        <f>COUNTIFS('RD Fine Kinney (Konsolide)'!$D$8:$D$3229,'Analiz (Konsolide)'!$B35,'RD Fine Kinney (Konsolide)'!$R$8:$R$3229,'Analiz (Konsolide)'!C$6)</f>
        <v>2</v>
      </c>
      <c r="D35" s="105">
        <f>COUNTIFS('RD Fine Kinney (Konsolide)'!$D$8:$D$3229,'Analiz (Konsolide)'!$B35,'RD Fine Kinney (Konsolide)'!$R$8:$R$3229,'Analiz (Konsolide)'!D$6)</f>
        <v>0</v>
      </c>
      <c r="E35" s="105">
        <f>COUNTIFS('RD Fine Kinney (Konsolide)'!$D$8:$D$3229,'Analiz (Konsolide)'!$B35,'RD Fine Kinney (Konsolide)'!$R$8:$R$3229,'Analiz (Konsolide)'!E$6)</f>
        <v>0</v>
      </c>
      <c r="F35" s="105">
        <f>COUNTIFS('RD Fine Kinney (Konsolide)'!$D$8:$D$3229,'Analiz (Konsolide)'!$B35,'RD Fine Kinney (Konsolide)'!$R$8:$R$3229,'Analiz (Konsolide)'!F$6)</f>
        <v>0</v>
      </c>
      <c r="G35" s="105">
        <f>COUNTIFS('RD Fine Kinney (Konsolide)'!$D$8:$D$3229,'Analiz (Konsolide)'!$B35,'RD Fine Kinney (Konsolide)'!$R$8:$R$3229,'Analiz (Konsolide)'!G$6)</f>
        <v>0</v>
      </c>
      <c r="H35" s="106">
        <f t="shared" si="0"/>
        <v>2</v>
      </c>
      <c r="I35" s="105">
        <f>COUNTIFS('RD Fine Kinney (Konsolide)'!$D$8:$D$3229,'Analiz (Konsolide)'!$B35,'RD Fine Kinney (Konsolide)'!$AC$8:$AC$3229,'Analiz (Konsolide)'!I$6)</f>
        <v>2</v>
      </c>
      <c r="J35" s="105">
        <f>COUNTIFS('RD Fine Kinney (Konsolide)'!$D$8:$D$3229,'Analiz (Konsolide)'!$B35,'RD Fine Kinney (Konsolide)'!$AC$8:$AC$3229,'Analiz (Konsolide)'!J$6)</f>
        <v>0</v>
      </c>
      <c r="K35" s="105">
        <f>COUNTIFS('RD Fine Kinney (Konsolide)'!$D$8:$D$3229,'Analiz (Konsolide)'!$B35,'RD Fine Kinney (Konsolide)'!$AC$8:$AC$3229,'Analiz (Konsolide)'!K$6)</f>
        <v>0</v>
      </c>
      <c r="L35" s="105">
        <f>COUNTIFS('RD Fine Kinney (Konsolide)'!$D$8:$D$3229,'Analiz (Konsolide)'!$B35,'RD Fine Kinney (Konsolide)'!$AC$8:$AC$3229,'Analiz (Konsolide)'!L$6)</f>
        <v>0</v>
      </c>
      <c r="M35" s="105">
        <f>COUNTIFS('RD Fine Kinney (Konsolide)'!$D$8:$D$3229,'Analiz (Konsolide)'!$B35,'RD Fine Kinney (Konsolide)'!$AC$8:$AC$3229,'Analiz (Konsolide)'!M$6)</f>
        <v>0</v>
      </c>
      <c r="N35" s="107">
        <f t="shared" si="1"/>
        <v>2</v>
      </c>
    </row>
    <row r="36" spans="1:14" ht="18" hidden="1" customHeight="1" outlineLevel="1" thickTop="1" thickBot="1" x14ac:dyDescent="0.5">
      <c r="A36" s="16"/>
      <c r="B36" s="135" t="s">
        <v>174</v>
      </c>
      <c r="C36" s="105">
        <f>COUNTIFS('RD Fine Kinney (Konsolide)'!$D$8:$D$3229,'Analiz (Konsolide)'!$B36,'RD Fine Kinney (Konsolide)'!$R$8:$R$3229,'Analiz (Konsolide)'!C$6)</f>
        <v>16</v>
      </c>
      <c r="D36" s="105">
        <f>COUNTIFS('RD Fine Kinney (Konsolide)'!$D$8:$D$3229,'Analiz (Konsolide)'!$B36,'RD Fine Kinney (Konsolide)'!$R$8:$R$3229,'Analiz (Konsolide)'!D$6)</f>
        <v>2</v>
      </c>
      <c r="E36" s="105">
        <f>COUNTIFS('RD Fine Kinney (Konsolide)'!$D$8:$D$3229,'Analiz (Konsolide)'!$B36,'RD Fine Kinney (Konsolide)'!$R$8:$R$3229,'Analiz (Konsolide)'!E$6)</f>
        <v>0</v>
      </c>
      <c r="F36" s="105">
        <f>COUNTIFS('RD Fine Kinney (Konsolide)'!$D$8:$D$3229,'Analiz (Konsolide)'!$B36,'RD Fine Kinney (Konsolide)'!$R$8:$R$3229,'Analiz (Konsolide)'!F$6)</f>
        <v>0</v>
      </c>
      <c r="G36" s="105">
        <f>COUNTIFS('RD Fine Kinney (Konsolide)'!$D$8:$D$3229,'Analiz (Konsolide)'!$B36,'RD Fine Kinney (Konsolide)'!$R$8:$R$3229,'Analiz (Konsolide)'!G$6)</f>
        <v>0</v>
      </c>
      <c r="H36" s="106">
        <f t="shared" si="0"/>
        <v>18</v>
      </c>
      <c r="I36" s="105">
        <f>COUNTIFS('RD Fine Kinney (Konsolide)'!$D$8:$D$3229,'Analiz (Konsolide)'!$B36,'RD Fine Kinney (Konsolide)'!$AC$8:$AC$3229,'Analiz (Konsolide)'!I$6)</f>
        <v>18</v>
      </c>
      <c r="J36" s="105">
        <f>COUNTIFS('RD Fine Kinney (Konsolide)'!$D$8:$D$3229,'Analiz (Konsolide)'!$B36,'RD Fine Kinney (Konsolide)'!$AC$8:$AC$3229,'Analiz (Konsolide)'!J$6)</f>
        <v>0</v>
      </c>
      <c r="K36" s="105">
        <f>COUNTIFS('RD Fine Kinney (Konsolide)'!$D$8:$D$3229,'Analiz (Konsolide)'!$B36,'RD Fine Kinney (Konsolide)'!$AC$8:$AC$3229,'Analiz (Konsolide)'!K$6)</f>
        <v>0</v>
      </c>
      <c r="L36" s="105">
        <f>COUNTIFS('RD Fine Kinney (Konsolide)'!$D$8:$D$3229,'Analiz (Konsolide)'!$B36,'RD Fine Kinney (Konsolide)'!$AC$8:$AC$3229,'Analiz (Konsolide)'!L$6)</f>
        <v>0</v>
      </c>
      <c r="M36" s="105">
        <f>COUNTIFS('RD Fine Kinney (Konsolide)'!$D$8:$D$3229,'Analiz (Konsolide)'!$B36,'RD Fine Kinney (Konsolide)'!$AC$8:$AC$3229,'Analiz (Konsolide)'!M$6)</f>
        <v>0</v>
      </c>
      <c r="N36" s="107">
        <f t="shared" si="1"/>
        <v>18</v>
      </c>
    </row>
    <row r="37" spans="1:14" ht="18" hidden="1" customHeight="1" outlineLevel="1" thickTop="1" thickBot="1" x14ac:dyDescent="0.5">
      <c r="A37" s="16"/>
      <c r="B37" s="135" t="s">
        <v>175</v>
      </c>
      <c r="C37" s="105">
        <f>COUNTIFS('RD Fine Kinney (Konsolide)'!$D$8:$D$3229,'Analiz (Konsolide)'!$B37,'RD Fine Kinney (Konsolide)'!$R$8:$R$3229,'Analiz (Konsolide)'!C$6)</f>
        <v>0</v>
      </c>
      <c r="D37" s="105">
        <f>COUNTIFS('RD Fine Kinney (Konsolide)'!$D$8:$D$3229,'Analiz (Konsolide)'!$B37,'RD Fine Kinney (Konsolide)'!$R$8:$R$3229,'Analiz (Konsolide)'!D$6)</f>
        <v>0</v>
      </c>
      <c r="E37" s="105">
        <f>COUNTIFS('RD Fine Kinney (Konsolide)'!$D$8:$D$3229,'Analiz (Konsolide)'!$B37,'RD Fine Kinney (Konsolide)'!$R$8:$R$3229,'Analiz (Konsolide)'!E$6)</f>
        <v>0</v>
      </c>
      <c r="F37" s="105">
        <f>COUNTIFS('RD Fine Kinney (Konsolide)'!$D$8:$D$3229,'Analiz (Konsolide)'!$B37,'RD Fine Kinney (Konsolide)'!$R$8:$R$3229,'Analiz (Konsolide)'!F$6)</f>
        <v>0</v>
      </c>
      <c r="G37" s="105">
        <f>COUNTIFS('RD Fine Kinney (Konsolide)'!$D$8:$D$3229,'Analiz (Konsolide)'!$B37,'RD Fine Kinney (Konsolide)'!$R$8:$R$3229,'Analiz (Konsolide)'!G$6)</f>
        <v>0</v>
      </c>
      <c r="H37" s="106">
        <f t="shared" si="0"/>
        <v>0</v>
      </c>
      <c r="I37" s="105">
        <f>COUNTIFS('RD Fine Kinney (Konsolide)'!$D$8:$D$3229,'Analiz (Konsolide)'!$B37,'RD Fine Kinney (Konsolide)'!$AC$8:$AC$3229,'Analiz (Konsolide)'!I$6)</f>
        <v>0</v>
      </c>
      <c r="J37" s="105">
        <f>COUNTIFS('RD Fine Kinney (Konsolide)'!$D$8:$D$3229,'Analiz (Konsolide)'!$B37,'RD Fine Kinney (Konsolide)'!$AC$8:$AC$3229,'Analiz (Konsolide)'!J$6)</f>
        <v>0</v>
      </c>
      <c r="K37" s="105">
        <f>COUNTIFS('RD Fine Kinney (Konsolide)'!$D$8:$D$3229,'Analiz (Konsolide)'!$B37,'RD Fine Kinney (Konsolide)'!$AC$8:$AC$3229,'Analiz (Konsolide)'!K$6)</f>
        <v>0</v>
      </c>
      <c r="L37" s="105">
        <f>COUNTIFS('RD Fine Kinney (Konsolide)'!$D$8:$D$3229,'Analiz (Konsolide)'!$B37,'RD Fine Kinney (Konsolide)'!$AC$8:$AC$3229,'Analiz (Konsolide)'!L$6)</f>
        <v>0</v>
      </c>
      <c r="M37" s="105">
        <f>COUNTIFS('RD Fine Kinney (Konsolide)'!$D$8:$D$3229,'Analiz (Konsolide)'!$B37,'RD Fine Kinney (Konsolide)'!$AC$8:$AC$3229,'Analiz (Konsolide)'!M$6)</f>
        <v>0</v>
      </c>
      <c r="N37" s="107">
        <f t="shared" si="1"/>
        <v>0</v>
      </c>
    </row>
    <row r="38" spans="1:14" ht="18" hidden="1" customHeight="1" outlineLevel="1" thickTop="1" thickBot="1" x14ac:dyDescent="0.5">
      <c r="A38" s="16"/>
      <c r="B38" s="135" t="s">
        <v>176</v>
      </c>
      <c r="C38" s="105">
        <f>COUNTIFS('RD Fine Kinney (Konsolide)'!$D$8:$D$3229,'Analiz (Konsolide)'!$B38,'RD Fine Kinney (Konsolide)'!$R$8:$R$3229,'Analiz (Konsolide)'!C$6)</f>
        <v>2</v>
      </c>
      <c r="D38" s="105">
        <f>COUNTIFS('RD Fine Kinney (Konsolide)'!$D$8:$D$3229,'Analiz (Konsolide)'!$B38,'RD Fine Kinney (Konsolide)'!$R$8:$R$3229,'Analiz (Konsolide)'!D$6)</f>
        <v>0</v>
      </c>
      <c r="E38" s="105">
        <f>COUNTIFS('RD Fine Kinney (Konsolide)'!$D$8:$D$3229,'Analiz (Konsolide)'!$B38,'RD Fine Kinney (Konsolide)'!$R$8:$R$3229,'Analiz (Konsolide)'!E$6)</f>
        <v>0</v>
      </c>
      <c r="F38" s="105">
        <f>COUNTIFS('RD Fine Kinney (Konsolide)'!$D$8:$D$3229,'Analiz (Konsolide)'!$B38,'RD Fine Kinney (Konsolide)'!$R$8:$R$3229,'Analiz (Konsolide)'!F$6)</f>
        <v>0</v>
      </c>
      <c r="G38" s="105">
        <f>COUNTIFS('RD Fine Kinney (Konsolide)'!$D$8:$D$3229,'Analiz (Konsolide)'!$B38,'RD Fine Kinney (Konsolide)'!$R$8:$R$3229,'Analiz (Konsolide)'!G$6)</f>
        <v>0</v>
      </c>
      <c r="H38" s="106">
        <f t="shared" si="0"/>
        <v>2</v>
      </c>
      <c r="I38" s="105">
        <f>COUNTIFS('RD Fine Kinney (Konsolide)'!$D$8:$D$3229,'Analiz (Konsolide)'!$B38,'RD Fine Kinney (Konsolide)'!$AC$8:$AC$3229,'Analiz (Konsolide)'!I$6)</f>
        <v>2</v>
      </c>
      <c r="J38" s="105">
        <f>COUNTIFS('RD Fine Kinney (Konsolide)'!$D$8:$D$3229,'Analiz (Konsolide)'!$B38,'RD Fine Kinney (Konsolide)'!$AC$8:$AC$3229,'Analiz (Konsolide)'!J$6)</f>
        <v>0</v>
      </c>
      <c r="K38" s="105">
        <f>COUNTIFS('RD Fine Kinney (Konsolide)'!$D$8:$D$3229,'Analiz (Konsolide)'!$B38,'RD Fine Kinney (Konsolide)'!$AC$8:$AC$3229,'Analiz (Konsolide)'!K$6)</f>
        <v>0</v>
      </c>
      <c r="L38" s="105">
        <f>COUNTIFS('RD Fine Kinney (Konsolide)'!$D$8:$D$3229,'Analiz (Konsolide)'!$B38,'RD Fine Kinney (Konsolide)'!$AC$8:$AC$3229,'Analiz (Konsolide)'!L$6)</f>
        <v>0</v>
      </c>
      <c r="M38" s="105">
        <f>COUNTIFS('RD Fine Kinney (Konsolide)'!$D$8:$D$3229,'Analiz (Konsolide)'!$B38,'RD Fine Kinney (Konsolide)'!$AC$8:$AC$3229,'Analiz (Konsolide)'!M$6)</f>
        <v>0</v>
      </c>
      <c r="N38" s="107">
        <f t="shared" si="1"/>
        <v>2</v>
      </c>
    </row>
    <row r="39" spans="1:14" ht="18" hidden="1" customHeight="1" outlineLevel="1" thickTop="1" thickBot="1" x14ac:dyDescent="0.5">
      <c r="A39" s="16"/>
      <c r="B39" s="135" t="s">
        <v>177</v>
      </c>
      <c r="C39" s="105">
        <f>COUNTIFS('RD Fine Kinney (Konsolide)'!$D$8:$D$3229,'Analiz (Konsolide)'!$B39,'RD Fine Kinney (Konsolide)'!$R$8:$R$3229,'Analiz (Konsolide)'!C$6)</f>
        <v>10</v>
      </c>
      <c r="D39" s="105">
        <f>COUNTIFS('RD Fine Kinney (Konsolide)'!$D$8:$D$3229,'Analiz (Konsolide)'!$B39,'RD Fine Kinney (Konsolide)'!$R$8:$R$3229,'Analiz (Konsolide)'!D$6)</f>
        <v>2</v>
      </c>
      <c r="E39" s="105">
        <f>COUNTIFS('RD Fine Kinney (Konsolide)'!$D$8:$D$3229,'Analiz (Konsolide)'!$B39,'RD Fine Kinney (Konsolide)'!$R$8:$R$3229,'Analiz (Konsolide)'!E$6)</f>
        <v>0</v>
      </c>
      <c r="F39" s="105">
        <f>COUNTIFS('RD Fine Kinney (Konsolide)'!$D$8:$D$3229,'Analiz (Konsolide)'!$B39,'RD Fine Kinney (Konsolide)'!$R$8:$R$3229,'Analiz (Konsolide)'!F$6)</f>
        <v>0</v>
      </c>
      <c r="G39" s="105">
        <f>COUNTIFS('RD Fine Kinney (Konsolide)'!$D$8:$D$3229,'Analiz (Konsolide)'!$B39,'RD Fine Kinney (Konsolide)'!$R$8:$R$3229,'Analiz (Konsolide)'!G$6)</f>
        <v>0</v>
      </c>
      <c r="H39" s="106">
        <f t="shared" si="0"/>
        <v>12</v>
      </c>
      <c r="I39" s="105">
        <f>COUNTIFS('RD Fine Kinney (Konsolide)'!$D$8:$D$3229,'Analiz (Konsolide)'!$B39,'RD Fine Kinney (Konsolide)'!$AC$8:$AC$3229,'Analiz (Konsolide)'!I$6)</f>
        <v>11</v>
      </c>
      <c r="J39" s="105">
        <f>COUNTIFS('RD Fine Kinney (Konsolide)'!$D$8:$D$3229,'Analiz (Konsolide)'!$B39,'RD Fine Kinney (Konsolide)'!$AC$8:$AC$3229,'Analiz (Konsolide)'!J$6)</f>
        <v>1</v>
      </c>
      <c r="K39" s="105">
        <f>COUNTIFS('RD Fine Kinney (Konsolide)'!$D$8:$D$3229,'Analiz (Konsolide)'!$B39,'RD Fine Kinney (Konsolide)'!$AC$8:$AC$3229,'Analiz (Konsolide)'!K$6)</f>
        <v>0</v>
      </c>
      <c r="L39" s="105">
        <f>COUNTIFS('RD Fine Kinney (Konsolide)'!$D$8:$D$3229,'Analiz (Konsolide)'!$B39,'RD Fine Kinney (Konsolide)'!$AC$8:$AC$3229,'Analiz (Konsolide)'!L$6)</f>
        <v>0</v>
      </c>
      <c r="M39" s="105">
        <f>COUNTIFS('RD Fine Kinney (Konsolide)'!$D$8:$D$3229,'Analiz (Konsolide)'!$B39,'RD Fine Kinney (Konsolide)'!$AC$8:$AC$3229,'Analiz (Konsolide)'!M$6)</f>
        <v>0</v>
      </c>
      <c r="N39" s="107">
        <f t="shared" si="1"/>
        <v>12</v>
      </c>
    </row>
    <row r="40" spans="1:14" ht="18" customHeight="1" collapsed="1" thickTop="1" x14ac:dyDescent="0.45">
      <c r="A40" s="16"/>
      <c r="B40" s="136" t="s">
        <v>150</v>
      </c>
      <c r="C40" s="137">
        <f>SUM(C7,C12,C18,C27,C34)</f>
        <v>1706</v>
      </c>
      <c r="D40" s="137">
        <f>SUM(D7,D12,D18,D27,D34)</f>
        <v>1299</v>
      </c>
      <c r="E40" s="137">
        <f>SUM(E7,E12,E18,E27,E34)</f>
        <v>159</v>
      </c>
      <c r="F40" s="137">
        <f>SUM(F7,F12,F18,F27,F34)</f>
        <v>31</v>
      </c>
      <c r="G40" s="138">
        <f>SUM(G7,G12,G18,G27,G34)</f>
        <v>0</v>
      </c>
      <c r="H40" s="139">
        <f t="shared" si="0"/>
        <v>3195</v>
      </c>
      <c r="I40" s="140">
        <f>SUM(I7,I12,I18,I27,I34)</f>
        <v>2870</v>
      </c>
      <c r="J40" s="137">
        <f>SUM(J7,J12,J18,J27,J34)</f>
        <v>314</v>
      </c>
      <c r="K40" s="137">
        <f>SUM(K7,K12,K18,K27,K34)</f>
        <v>4</v>
      </c>
      <c r="L40" s="137">
        <f>SUM(L7,L12,L18,L27,L34)</f>
        <v>0</v>
      </c>
      <c r="M40" s="138">
        <f>SUM(M7,M12,M18,M27,M34)</f>
        <v>0</v>
      </c>
      <c r="N40" s="138">
        <f t="shared" si="1"/>
        <v>3188</v>
      </c>
    </row>
    <row r="41" spans="1:14" ht="18.5" x14ac:dyDescent="0.45">
      <c r="A41" s="16"/>
      <c r="B41" s="141"/>
      <c r="C41" s="16"/>
      <c r="D41" s="16"/>
      <c r="E41" s="16"/>
      <c r="F41" s="16"/>
      <c r="G41" s="16"/>
      <c r="H41" s="16"/>
      <c r="I41" s="16"/>
      <c r="J41" s="16"/>
      <c r="K41" s="16"/>
      <c r="L41" s="16"/>
      <c r="M41" s="16"/>
      <c r="N41" s="16"/>
    </row>
    <row r="42" spans="1:14" ht="18.5" x14ac:dyDescent="0.45">
      <c r="A42" s="16"/>
      <c r="B42" s="16"/>
      <c r="C42" s="16"/>
      <c r="D42" s="16"/>
      <c r="E42" s="16"/>
      <c r="F42" s="16"/>
      <c r="G42" s="16"/>
      <c r="H42" s="16"/>
      <c r="I42" s="16"/>
      <c r="J42" s="16"/>
      <c r="K42" s="16"/>
      <c r="L42" s="16"/>
      <c r="M42" s="16"/>
      <c r="N42" s="16"/>
    </row>
    <row r="43" spans="1:14" ht="18.5" x14ac:dyDescent="0.45">
      <c r="A43" s="16"/>
      <c r="B43" s="16"/>
      <c r="C43" s="16"/>
      <c r="D43" s="16"/>
      <c r="E43" s="16"/>
      <c r="F43" s="16"/>
      <c r="G43" s="16"/>
      <c r="H43" s="16"/>
      <c r="I43" s="16"/>
      <c r="J43" s="16"/>
      <c r="K43" s="16"/>
      <c r="L43" s="16"/>
      <c r="M43" s="16"/>
      <c r="N43" s="16"/>
    </row>
    <row r="44" spans="1:14" ht="18.5" x14ac:dyDescent="0.45">
      <c r="A44" s="16"/>
      <c r="B44" s="16"/>
      <c r="C44" s="16"/>
      <c r="D44" s="16"/>
      <c r="E44" s="16"/>
      <c r="F44" s="16"/>
      <c r="G44" s="16"/>
      <c r="H44" s="16"/>
      <c r="I44" s="16"/>
      <c r="J44" s="16"/>
      <c r="K44" s="16"/>
      <c r="L44" s="16"/>
      <c r="M44" s="16"/>
      <c r="N44" s="16"/>
    </row>
    <row r="45" spans="1:14" ht="18.5" x14ac:dyDescent="0.45">
      <c r="A45" s="16"/>
      <c r="B45" s="16"/>
      <c r="C45" s="16"/>
      <c r="D45" s="16"/>
      <c r="E45" s="16"/>
      <c r="F45" s="16"/>
      <c r="G45" s="16"/>
      <c r="H45" s="16"/>
      <c r="I45" s="16"/>
      <c r="J45" s="16"/>
      <c r="K45" s="16"/>
      <c r="L45" s="16"/>
      <c r="M45" s="16"/>
      <c r="N45" s="16"/>
    </row>
    <row r="46" spans="1:14" ht="18.5" x14ac:dyDescent="0.45">
      <c r="A46" s="16"/>
      <c r="B46" s="16"/>
      <c r="C46" s="16"/>
      <c r="D46" s="16"/>
      <c r="E46" s="16"/>
      <c r="F46" s="16"/>
      <c r="G46" s="16"/>
      <c r="H46" s="16"/>
      <c r="I46" s="16"/>
      <c r="J46" s="16"/>
      <c r="K46" s="16"/>
      <c r="L46" s="16"/>
      <c r="M46" s="16"/>
      <c r="N46" s="16"/>
    </row>
    <row r="47" spans="1:14" ht="18.5" x14ac:dyDescent="0.45">
      <c r="A47" s="16"/>
      <c r="B47" s="16"/>
      <c r="C47" s="16"/>
      <c r="D47" s="16"/>
      <c r="E47" s="16"/>
      <c r="F47" s="16"/>
      <c r="G47" s="16"/>
      <c r="H47" s="16"/>
      <c r="I47" s="16"/>
      <c r="J47" s="16"/>
      <c r="K47" s="16"/>
      <c r="L47" s="16"/>
      <c r="M47" s="16"/>
      <c r="N47" s="16"/>
    </row>
    <row r="48" spans="1:14" ht="18.5" x14ac:dyDescent="0.45">
      <c r="A48" s="16"/>
      <c r="B48" s="16"/>
      <c r="C48" s="16"/>
      <c r="D48" s="16"/>
      <c r="E48" s="16"/>
      <c r="F48" s="16"/>
      <c r="G48" s="16"/>
      <c r="H48" s="16"/>
      <c r="I48" s="16"/>
      <c r="J48" s="16"/>
      <c r="K48" s="16"/>
      <c r="L48" s="16"/>
      <c r="M48" s="16"/>
      <c r="N48" s="16"/>
    </row>
    <row r="49" spans="1:14" ht="18.5" x14ac:dyDescent="0.45">
      <c r="A49" s="16"/>
      <c r="B49" s="16"/>
      <c r="C49" s="16"/>
      <c r="D49" s="16"/>
      <c r="E49" s="16"/>
      <c r="F49" s="16"/>
      <c r="G49" s="16"/>
      <c r="H49" s="16"/>
      <c r="I49" s="16"/>
      <c r="J49" s="16"/>
      <c r="K49" s="16"/>
      <c r="L49" s="16"/>
      <c r="M49" s="16"/>
      <c r="N49" s="16"/>
    </row>
    <row r="50" spans="1:14" ht="18.5" x14ac:dyDescent="0.45">
      <c r="A50" s="16"/>
      <c r="B50" s="16"/>
      <c r="C50" s="16"/>
      <c r="D50" s="16"/>
      <c r="E50" s="16"/>
      <c r="F50" s="16"/>
      <c r="G50" s="16"/>
      <c r="H50" s="16"/>
      <c r="I50" s="16"/>
      <c r="J50" s="16"/>
      <c r="K50" s="16"/>
      <c r="L50" s="16"/>
      <c r="M50" s="16"/>
      <c r="N50" s="16"/>
    </row>
    <row r="51" spans="1:14" ht="18.5" x14ac:dyDescent="0.45">
      <c r="A51" s="16"/>
      <c r="B51" s="16"/>
      <c r="C51" s="16"/>
      <c r="D51" s="16"/>
      <c r="E51" s="16"/>
      <c r="F51" s="16"/>
      <c r="G51" s="16"/>
      <c r="H51" s="16"/>
      <c r="I51" s="16"/>
      <c r="J51" s="16"/>
      <c r="K51" s="16"/>
      <c r="L51" s="16"/>
      <c r="M51" s="16"/>
      <c r="N51" s="16"/>
    </row>
    <row r="52" spans="1:14" ht="18.5" x14ac:dyDescent="0.45">
      <c r="A52" s="16"/>
      <c r="B52" s="16"/>
      <c r="C52" s="16"/>
      <c r="D52" s="16"/>
      <c r="E52" s="16"/>
      <c r="F52" s="16"/>
      <c r="G52" s="16"/>
      <c r="H52" s="16"/>
      <c r="I52" s="16"/>
      <c r="J52" s="16"/>
      <c r="K52" s="16"/>
      <c r="L52" s="16"/>
      <c r="M52" s="16"/>
      <c r="N52" s="16"/>
    </row>
    <row r="53" spans="1:14" ht="18.5" x14ac:dyDescent="0.45">
      <c r="A53" s="16"/>
      <c r="B53" s="16"/>
      <c r="C53" s="16"/>
      <c r="D53" s="16"/>
      <c r="E53" s="16"/>
      <c r="F53" s="16"/>
      <c r="G53" s="16"/>
      <c r="H53" s="16"/>
      <c r="I53" s="16"/>
      <c r="J53" s="16"/>
      <c r="K53" s="16"/>
      <c r="L53" s="16"/>
      <c r="M53" s="16"/>
      <c r="N53" s="16"/>
    </row>
    <row r="54" spans="1:14" ht="18.5" x14ac:dyDescent="0.45">
      <c r="A54" s="16"/>
      <c r="B54" s="16"/>
      <c r="C54" s="16"/>
      <c r="D54" s="16"/>
      <c r="E54" s="16"/>
      <c r="F54" s="16"/>
      <c r="G54" s="16"/>
      <c r="H54" s="16"/>
      <c r="I54" s="16"/>
      <c r="J54" s="16"/>
      <c r="K54" s="16"/>
      <c r="L54" s="16"/>
      <c r="M54" s="16"/>
      <c r="N54" s="16"/>
    </row>
    <row r="55" spans="1:14" ht="18.5" x14ac:dyDescent="0.45">
      <c r="A55" s="16"/>
      <c r="B55" s="16"/>
      <c r="C55" s="16"/>
      <c r="D55" s="16"/>
      <c r="E55" s="16"/>
      <c r="F55" s="16"/>
      <c r="G55" s="16"/>
      <c r="H55" s="16"/>
      <c r="I55" s="16"/>
      <c r="J55" s="16"/>
      <c r="K55" s="16"/>
      <c r="L55" s="16"/>
      <c r="M55" s="16"/>
      <c r="N55" s="16"/>
    </row>
    <row r="56" spans="1:14" ht="18.5" x14ac:dyDescent="0.45">
      <c r="A56" s="16"/>
      <c r="B56" s="16"/>
      <c r="C56" s="16"/>
      <c r="D56" s="16"/>
      <c r="E56" s="16"/>
      <c r="F56" s="16"/>
      <c r="G56" s="16"/>
      <c r="H56" s="16"/>
      <c r="I56" s="16"/>
      <c r="J56" s="16"/>
      <c r="K56" s="16"/>
      <c r="L56" s="16"/>
      <c r="M56" s="16"/>
      <c r="N56" s="16"/>
    </row>
    <row r="57" spans="1:14" ht="18.5" x14ac:dyDescent="0.45">
      <c r="A57" s="16"/>
      <c r="B57" s="16"/>
      <c r="C57" s="16"/>
      <c r="D57" s="16"/>
      <c r="E57" s="16"/>
      <c r="F57" s="16"/>
      <c r="G57" s="16"/>
      <c r="H57" s="16"/>
      <c r="I57" s="16"/>
      <c r="J57" s="16"/>
      <c r="K57" s="16"/>
      <c r="L57" s="16"/>
      <c r="M57" s="16"/>
      <c r="N57" s="16"/>
    </row>
    <row r="58" spans="1:14" ht="18.5" x14ac:dyDescent="0.45">
      <c r="A58" s="16"/>
      <c r="B58" s="16"/>
      <c r="C58" s="16"/>
      <c r="D58" s="16"/>
      <c r="E58" s="16"/>
      <c r="F58" s="16"/>
      <c r="G58" s="16"/>
      <c r="H58" s="16"/>
      <c r="I58" s="16"/>
      <c r="J58" s="16"/>
      <c r="K58" s="16"/>
      <c r="L58" s="16"/>
      <c r="M58" s="16"/>
      <c r="N58" s="16"/>
    </row>
    <row r="59" spans="1:14" ht="18.5" x14ac:dyDescent="0.45">
      <c r="A59" s="16"/>
      <c r="B59" s="16"/>
      <c r="C59" s="16"/>
      <c r="D59" s="16"/>
      <c r="E59" s="16"/>
      <c r="F59" s="16"/>
      <c r="G59" s="16"/>
      <c r="H59" s="16"/>
      <c r="I59" s="16"/>
      <c r="J59" s="16"/>
      <c r="K59" s="16"/>
      <c r="L59" s="16"/>
      <c r="M59" s="16"/>
      <c r="N59" s="16"/>
    </row>
    <row r="60" spans="1:14" ht="18.5" x14ac:dyDescent="0.45">
      <c r="A60" s="16"/>
      <c r="B60" s="16"/>
      <c r="C60" s="16"/>
      <c r="D60" s="16"/>
      <c r="E60" s="16"/>
      <c r="F60" s="16"/>
      <c r="G60" s="16"/>
      <c r="H60" s="16"/>
      <c r="I60" s="16"/>
      <c r="J60" s="16"/>
      <c r="K60" s="16"/>
      <c r="L60" s="16"/>
      <c r="M60" s="16"/>
      <c r="N60" s="16"/>
    </row>
    <row r="61" spans="1:14" ht="18.5" x14ac:dyDescent="0.45">
      <c r="A61" s="16"/>
      <c r="B61" s="16"/>
      <c r="C61" s="16"/>
      <c r="D61" s="16"/>
      <c r="E61" s="16"/>
      <c r="F61" s="16"/>
      <c r="G61" s="16"/>
      <c r="H61" s="16"/>
      <c r="I61" s="16"/>
      <c r="J61" s="16"/>
      <c r="K61" s="16"/>
      <c r="L61" s="16"/>
      <c r="M61" s="16"/>
      <c r="N61" s="16"/>
    </row>
    <row r="62" spans="1:14" ht="18.5" x14ac:dyDescent="0.45">
      <c r="A62" s="16"/>
      <c r="B62" s="16"/>
      <c r="C62" s="16"/>
      <c r="D62" s="16"/>
      <c r="E62" s="16"/>
      <c r="F62" s="16"/>
      <c r="G62" s="16"/>
      <c r="H62" s="16"/>
      <c r="I62" s="16"/>
      <c r="J62" s="16"/>
      <c r="K62" s="16"/>
      <c r="L62" s="16"/>
      <c r="M62" s="16"/>
      <c r="N62" s="16"/>
    </row>
    <row r="63" spans="1:14" ht="18.5" x14ac:dyDescent="0.45">
      <c r="A63" s="16"/>
      <c r="B63" s="16"/>
      <c r="C63" s="16"/>
      <c r="D63" s="16"/>
      <c r="E63" s="16"/>
      <c r="F63" s="16"/>
      <c r="G63" s="16"/>
      <c r="H63" s="16"/>
      <c r="I63" s="16"/>
      <c r="J63" s="16"/>
      <c r="K63" s="16"/>
      <c r="L63" s="16"/>
      <c r="M63" s="16"/>
      <c r="N63" s="16"/>
    </row>
    <row r="64" spans="1:14" ht="18.5" x14ac:dyDescent="0.45">
      <c r="A64" s="16"/>
      <c r="B64" s="16"/>
      <c r="C64" s="16"/>
      <c r="D64" s="16"/>
      <c r="E64" s="16"/>
      <c r="F64" s="16"/>
      <c r="G64" s="16"/>
      <c r="H64" s="16"/>
      <c r="I64" s="16"/>
      <c r="J64" s="16"/>
      <c r="K64" s="16"/>
      <c r="L64" s="16"/>
      <c r="M64" s="16"/>
      <c r="N64" s="16"/>
    </row>
    <row r="65" spans="1:14" ht="18.5" x14ac:dyDescent="0.45">
      <c r="A65" s="16"/>
      <c r="B65" s="16"/>
      <c r="C65" s="16"/>
      <c r="D65" s="16"/>
      <c r="E65" s="16"/>
      <c r="F65" s="16"/>
      <c r="G65" s="16"/>
      <c r="H65" s="16"/>
      <c r="I65" s="16"/>
      <c r="J65" s="16"/>
      <c r="K65" s="16"/>
      <c r="L65" s="16"/>
      <c r="M65" s="16"/>
      <c r="N65" s="16"/>
    </row>
    <row r="66" spans="1:14" ht="18.5" x14ac:dyDescent="0.45">
      <c r="A66" s="16"/>
      <c r="B66" s="16"/>
      <c r="C66" s="16"/>
      <c r="D66" s="16"/>
      <c r="E66" s="16"/>
      <c r="F66" s="16"/>
      <c r="G66" s="16"/>
      <c r="H66" s="16"/>
      <c r="I66" s="16"/>
      <c r="J66" s="16"/>
      <c r="K66" s="16"/>
      <c r="L66" s="16"/>
      <c r="M66" s="16"/>
      <c r="N66" s="16"/>
    </row>
    <row r="67" spans="1:14" ht="18.5" x14ac:dyDescent="0.45">
      <c r="A67" s="16"/>
      <c r="B67" s="16"/>
      <c r="C67" s="16"/>
      <c r="D67" s="16"/>
      <c r="E67" s="16"/>
      <c r="F67" s="16"/>
      <c r="G67" s="16"/>
      <c r="H67" s="16"/>
      <c r="I67" s="16"/>
      <c r="J67" s="16"/>
      <c r="K67" s="16"/>
      <c r="L67" s="16"/>
      <c r="M67" s="16"/>
      <c r="N67" s="16"/>
    </row>
    <row r="68" spans="1:14" ht="18.5" x14ac:dyDescent="0.45">
      <c r="A68" s="16"/>
      <c r="B68" s="16"/>
      <c r="C68" s="16"/>
      <c r="D68" s="16"/>
      <c r="E68" s="16"/>
      <c r="F68" s="16"/>
      <c r="G68" s="16"/>
      <c r="H68" s="16"/>
      <c r="I68" s="16"/>
      <c r="J68" s="16"/>
      <c r="K68" s="16"/>
      <c r="L68" s="16"/>
      <c r="M68" s="16"/>
      <c r="N68" s="16"/>
    </row>
    <row r="69" spans="1:14" ht="18.5" x14ac:dyDescent="0.45">
      <c r="A69" s="16"/>
      <c r="B69" s="16"/>
      <c r="C69" s="16"/>
      <c r="D69" s="16"/>
      <c r="E69" s="16"/>
      <c r="F69" s="16"/>
      <c r="G69" s="16"/>
      <c r="H69" s="16"/>
      <c r="I69" s="16"/>
      <c r="J69" s="16"/>
      <c r="K69" s="16"/>
      <c r="L69" s="16"/>
      <c r="M69" s="16"/>
      <c r="N69" s="16"/>
    </row>
    <row r="70" spans="1:14" ht="18.5" x14ac:dyDescent="0.45">
      <c r="A70" s="16"/>
      <c r="B70" s="16"/>
      <c r="C70" s="16"/>
      <c r="D70" s="16"/>
      <c r="E70" s="16"/>
      <c r="F70" s="16"/>
      <c r="G70" s="16"/>
      <c r="H70" s="16"/>
      <c r="I70" s="16"/>
      <c r="J70" s="16"/>
      <c r="K70" s="16"/>
      <c r="L70" s="16"/>
      <c r="M70" s="16"/>
      <c r="N70" s="16"/>
    </row>
    <row r="71" spans="1:14" ht="18.5" x14ac:dyDescent="0.45">
      <c r="A71" s="16"/>
      <c r="B71" s="16"/>
      <c r="C71" s="16"/>
      <c r="D71" s="16"/>
      <c r="E71" s="16"/>
      <c r="F71" s="16"/>
      <c r="G71" s="16"/>
      <c r="H71" s="16"/>
      <c r="I71" s="16"/>
      <c r="J71" s="16"/>
      <c r="K71" s="16"/>
      <c r="L71" s="16"/>
      <c r="M71" s="16"/>
      <c r="N71" s="16"/>
    </row>
    <row r="72" spans="1:14" ht="18.5" x14ac:dyDescent="0.45">
      <c r="A72" s="16"/>
      <c r="B72" s="16"/>
      <c r="C72" s="16"/>
      <c r="D72" s="16"/>
      <c r="E72" s="16"/>
      <c r="F72" s="16"/>
      <c r="G72" s="16"/>
      <c r="H72" s="16"/>
      <c r="I72" s="16"/>
      <c r="J72" s="16"/>
      <c r="K72" s="16"/>
      <c r="L72" s="16"/>
      <c r="M72" s="16"/>
      <c r="N72" s="16"/>
    </row>
    <row r="73" spans="1:14" ht="18.5" x14ac:dyDescent="0.45">
      <c r="A73" s="16"/>
      <c r="B73" s="16"/>
      <c r="C73" s="16"/>
      <c r="D73" s="16"/>
      <c r="E73" s="16"/>
      <c r="F73" s="16"/>
      <c r="G73" s="16"/>
      <c r="H73" s="16"/>
      <c r="I73" s="16"/>
      <c r="J73" s="16"/>
      <c r="K73" s="16"/>
      <c r="L73" s="16"/>
      <c r="M73" s="16"/>
      <c r="N73" s="16"/>
    </row>
    <row r="74" spans="1:14" ht="18.5" x14ac:dyDescent="0.45">
      <c r="A74" s="16"/>
      <c r="B74" s="16"/>
      <c r="C74" s="16"/>
      <c r="D74" s="16"/>
      <c r="E74" s="16"/>
      <c r="F74" s="16"/>
      <c r="G74" s="16"/>
      <c r="H74" s="16"/>
      <c r="I74" s="16"/>
      <c r="J74" s="16"/>
      <c r="K74" s="16"/>
      <c r="L74" s="16"/>
      <c r="M74" s="16"/>
      <c r="N74" s="16"/>
    </row>
    <row r="75" spans="1:14" ht="18.5" x14ac:dyDescent="0.45">
      <c r="A75" s="16"/>
      <c r="B75" s="16"/>
      <c r="C75" s="16"/>
      <c r="D75" s="16"/>
      <c r="E75" s="16"/>
      <c r="F75" s="16"/>
      <c r="G75" s="16"/>
      <c r="H75" s="16"/>
      <c r="I75" s="16"/>
      <c r="J75" s="16"/>
      <c r="K75" s="16"/>
      <c r="L75" s="16"/>
      <c r="M75" s="16"/>
      <c r="N75" s="16"/>
    </row>
    <row r="76" spans="1:14" ht="18.5" x14ac:dyDescent="0.45">
      <c r="A76" s="16"/>
      <c r="B76" s="16"/>
      <c r="C76" s="16"/>
      <c r="D76" s="16"/>
      <c r="E76" s="16"/>
      <c r="F76" s="16"/>
      <c r="G76" s="16"/>
      <c r="H76" s="16"/>
      <c r="I76" s="16"/>
      <c r="J76" s="16"/>
      <c r="K76" s="16"/>
      <c r="L76" s="16"/>
      <c r="M76" s="16"/>
      <c r="N76" s="16"/>
    </row>
    <row r="77" spans="1:14" ht="18.5" x14ac:dyDescent="0.45">
      <c r="A77" s="16"/>
      <c r="B77" s="16"/>
      <c r="C77" s="16"/>
      <c r="D77" s="16"/>
      <c r="E77" s="16"/>
      <c r="F77" s="16"/>
      <c r="G77" s="16"/>
      <c r="H77" s="16"/>
      <c r="I77" s="16"/>
      <c r="J77" s="16"/>
      <c r="K77" s="16"/>
      <c r="L77" s="16"/>
      <c r="M77" s="16"/>
      <c r="N77" s="16"/>
    </row>
    <row r="78" spans="1:14" ht="18.5" x14ac:dyDescent="0.45">
      <c r="A78" s="16"/>
      <c r="B78" s="16"/>
      <c r="C78" s="16"/>
      <c r="D78" s="16"/>
      <c r="E78" s="16"/>
      <c r="F78" s="16"/>
      <c r="G78" s="16"/>
      <c r="H78" s="16"/>
      <c r="I78" s="16"/>
      <c r="J78" s="16"/>
      <c r="K78" s="16"/>
      <c r="L78" s="16"/>
      <c r="M78" s="16"/>
      <c r="N78" s="16"/>
    </row>
    <row r="79" spans="1:14" ht="18.5" x14ac:dyDescent="0.45">
      <c r="A79" s="16"/>
      <c r="B79" s="16"/>
      <c r="C79" s="16"/>
      <c r="D79" s="16"/>
      <c r="E79" s="16"/>
      <c r="F79" s="16"/>
      <c r="G79" s="16"/>
      <c r="H79" s="16"/>
      <c r="I79" s="16"/>
      <c r="J79" s="16"/>
      <c r="K79" s="16"/>
      <c r="L79" s="16"/>
      <c r="M79" s="16"/>
      <c r="N79" s="16"/>
    </row>
    <row r="80" spans="1:14" ht="18.5" x14ac:dyDescent="0.45">
      <c r="A80" s="16"/>
      <c r="B80" s="342" t="s">
        <v>178</v>
      </c>
      <c r="C80" s="343"/>
      <c r="D80" s="343"/>
      <c r="E80" s="343"/>
      <c r="F80" s="343"/>
      <c r="G80" s="343"/>
      <c r="H80" s="343"/>
      <c r="I80" s="343"/>
      <c r="J80" s="343"/>
      <c r="K80" s="343"/>
      <c r="L80" s="343"/>
      <c r="M80" s="343"/>
      <c r="N80" s="343"/>
    </row>
    <row r="81" spans="1:14" ht="18.5" x14ac:dyDescent="0.45">
      <c r="A81" s="16"/>
      <c r="B81" s="344"/>
      <c r="C81" s="343"/>
      <c r="D81" s="343"/>
      <c r="E81" s="343"/>
      <c r="F81" s="343"/>
      <c r="G81" s="343"/>
      <c r="H81" s="343"/>
      <c r="I81" s="343"/>
      <c r="J81" s="343"/>
      <c r="K81" s="343"/>
      <c r="L81" s="343"/>
      <c r="M81" s="343"/>
      <c r="N81" s="343"/>
    </row>
    <row r="82" spans="1:14" ht="18.5" x14ac:dyDescent="0.45">
      <c r="A82" s="16"/>
      <c r="B82" s="142"/>
      <c r="C82" s="142"/>
      <c r="D82" s="142"/>
      <c r="E82" s="142"/>
      <c r="F82" s="142"/>
      <c r="G82" s="142"/>
      <c r="H82" s="142"/>
      <c r="I82" s="142"/>
      <c r="J82" s="142"/>
      <c r="K82" s="142"/>
      <c r="L82" s="142"/>
      <c r="M82" s="142"/>
      <c r="N82" s="16"/>
    </row>
    <row r="83" spans="1:14" ht="29.5" customHeight="1" thickBot="1" x14ac:dyDescent="0.5">
      <c r="A83" s="16"/>
      <c r="B83" s="143"/>
      <c r="C83" s="144" t="s">
        <v>145</v>
      </c>
      <c r="D83" s="144" t="s">
        <v>146</v>
      </c>
      <c r="E83" s="144" t="s">
        <v>147</v>
      </c>
      <c r="F83" s="144" t="s">
        <v>148</v>
      </c>
      <c r="G83" s="144" t="s">
        <v>149</v>
      </c>
      <c r="H83" s="144" t="s">
        <v>150</v>
      </c>
      <c r="I83" s="16"/>
      <c r="J83" s="16"/>
      <c r="K83" s="16"/>
      <c r="L83" s="16"/>
      <c r="M83" s="16"/>
      <c r="N83" s="16"/>
    </row>
    <row r="84" spans="1:14" ht="18" customHeight="1" thickTop="1" thickBot="1" x14ac:dyDescent="0.5">
      <c r="A84" s="16"/>
      <c r="B84" s="145" t="s">
        <v>179</v>
      </c>
      <c r="C84" s="146">
        <f>COUNTIFS('RD Fine Kinney (Konsolide)'!$R$8:$R$3229,'Analiz (Konsolide)'!C$83,'RD Fine Kinney (Konsolide)'!$U$8:$U$3229,"&gt;1.1.2000")</f>
        <v>0</v>
      </c>
      <c r="D84" s="146">
        <f>COUNTIFS('RD Fine Kinney (Konsolide)'!$R$8:$R$3229,'Analiz (Konsolide)'!D$83,'RD Fine Kinney (Konsolide)'!$U$8:$U$3229,"&gt;1.1.2000")</f>
        <v>1</v>
      </c>
      <c r="E84" s="146">
        <f>COUNTIFS('RD Fine Kinney (Konsolide)'!$R$8:$R$3229,'Analiz (Konsolide)'!E$83,'RD Fine Kinney (Konsolide)'!$U$8:$U$3229,"&gt;1.1.2000")</f>
        <v>4</v>
      </c>
      <c r="F84" s="146">
        <f>COUNTIFS('RD Fine Kinney (Konsolide)'!$R$8:$R$3229,'Analiz (Konsolide)'!F$83,'RD Fine Kinney (Konsolide)'!$U$8:$U$3229,"&gt;1.1.2000")</f>
        <v>2</v>
      </c>
      <c r="G84" s="146">
        <f>COUNTIFS('RD Fine Kinney (Konsolide)'!$R$8:$R$3229,'Analiz (Konsolide)'!G$83,'RD Fine Kinney (Konsolide)'!$U$8:$U$3229,"&gt;1.1.2000")</f>
        <v>0</v>
      </c>
      <c r="H84" s="144">
        <f>SUM(C84:G84)</f>
        <v>7</v>
      </c>
      <c r="I84" s="16"/>
      <c r="J84" s="16"/>
      <c r="K84" s="16"/>
      <c r="L84" s="16"/>
      <c r="M84" s="16"/>
      <c r="N84" s="16"/>
    </row>
    <row r="85" spans="1:14" ht="18" customHeight="1" thickTop="1" thickBot="1" x14ac:dyDescent="0.5">
      <c r="A85" s="16"/>
      <c r="B85" s="147" t="s">
        <v>180</v>
      </c>
      <c r="C85" s="146">
        <f>COUNTIFS('RD Fine Kinney (Konsolide)'!$R$8:$R$3229,'Analiz (Konsolide)'!C$83,'RD Fine Kinney (Konsolide)'!$U$8:$U$3229,"&gt;1.1.2000",'RD Fine Kinney (Konsolide)'!$W$8:$W$3229,"&lt;&gt;")</f>
        <v>0</v>
      </c>
      <c r="D85" s="146">
        <f>COUNTIFS('RD Fine Kinney (Konsolide)'!$R$8:$R$3229,'Analiz (Konsolide)'!D$83,'RD Fine Kinney (Konsolide)'!$U$8:$U$3229,"&gt;1.1.2000",'RD Fine Kinney (Konsolide)'!$W$8:$W$3229,"&lt;&gt;")</f>
        <v>0</v>
      </c>
      <c r="E85" s="146">
        <f>COUNTIFS('RD Fine Kinney (Konsolide)'!$R$8:$R$3229,'Analiz (Konsolide)'!E$83,'RD Fine Kinney (Konsolide)'!$U$8:$U$3229,"&gt;1.1.2000",'RD Fine Kinney (Konsolide)'!$W$8:$W$3229,"&lt;&gt;")</f>
        <v>3</v>
      </c>
      <c r="F85" s="146">
        <f>COUNTIFS('RD Fine Kinney (Konsolide)'!$R$8:$R$3229,'Analiz (Konsolide)'!F$83,'RD Fine Kinney (Konsolide)'!$U$8:$U$3229,"&gt;1.1.2000",'RD Fine Kinney (Konsolide)'!$W$8:$W$3229,"&lt;&gt;")</f>
        <v>0</v>
      </c>
      <c r="G85" s="146">
        <f>COUNTIFS('RD Fine Kinney (Konsolide)'!$R$8:$R$3229,'Analiz (Konsolide)'!G$83,'RD Fine Kinney (Konsolide)'!$U$8:$U$3229,"&gt;1.1.2000",'RD Fine Kinney (Konsolide)'!$W$8:$W$3229,"&lt;&gt;")</f>
        <v>0</v>
      </c>
      <c r="H85" s="144">
        <f>SUM(C85:G85)</f>
        <v>3</v>
      </c>
      <c r="I85" s="16"/>
      <c r="J85" s="16"/>
      <c r="K85" s="16"/>
      <c r="L85" s="16"/>
      <c r="M85" s="16"/>
      <c r="N85" s="16"/>
    </row>
    <row r="86" spans="1:14" ht="18" customHeight="1" thickTop="1" thickBot="1" x14ac:dyDescent="0.5">
      <c r="A86" s="16"/>
      <c r="B86" s="148" t="s">
        <v>181</v>
      </c>
      <c r="C86" s="146">
        <f>COUNTIFS('RD Fine Kinney (Konsolide)'!$R$8:$R$3229,'Analiz (Konsolide)'!C$83,'RD Fine Kinney (Konsolide)'!$U$8:$U$3229,"&gt;1.1.2000",'RD Fine Kinney (Konsolide)'!$W$8:$W$3229,"")</f>
        <v>0</v>
      </c>
      <c r="D86" s="146">
        <f>COUNTIFS('RD Fine Kinney (Konsolide)'!$R$8:$R$3229,'Analiz (Konsolide)'!D$83,'RD Fine Kinney (Konsolide)'!$U$8:$U$3229,"&gt;1.1.2000",'RD Fine Kinney (Konsolide)'!$W$8:$W$3229,"")</f>
        <v>1</v>
      </c>
      <c r="E86" s="146">
        <f>COUNTIFS('RD Fine Kinney (Konsolide)'!$R$8:$R$3229,'Analiz (Konsolide)'!E$83,'RD Fine Kinney (Konsolide)'!$U$8:$U$3229,"&gt;1.1.2000",'RD Fine Kinney (Konsolide)'!$W$8:$W$3229,"")</f>
        <v>1</v>
      </c>
      <c r="F86" s="146">
        <f>COUNTIFS('RD Fine Kinney (Konsolide)'!$R$8:$R$3229,'Analiz (Konsolide)'!F$83,'RD Fine Kinney (Konsolide)'!$U$8:$U$3229,"&gt;1.1.2000",'RD Fine Kinney (Konsolide)'!$W$8:$W$3229,"")</f>
        <v>2</v>
      </c>
      <c r="G86" s="146">
        <f>COUNTIFS('RD Fine Kinney (Konsolide)'!$R$8:$R$3229,'Analiz (Konsolide)'!G$83,'RD Fine Kinney (Konsolide)'!$U$8:$U$3229,"&gt;1.1.2000",'RD Fine Kinney (Konsolide)'!$W$8:$W$3229,"")</f>
        <v>0</v>
      </c>
      <c r="H86" s="144">
        <f>SUM(C86:G86)</f>
        <v>4</v>
      </c>
      <c r="I86" s="16"/>
      <c r="J86" s="16"/>
      <c r="K86" s="16"/>
      <c r="L86" s="16"/>
      <c r="M86" s="16"/>
      <c r="N86" s="16"/>
    </row>
    <row r="87" spans="1:14" ht="18" customHeight="1" thickTop="1" x14ac:dyDescent="0.45">
      <c r="A87" s="16"/>
      <c r="B87" s="16"/>
      <c r="C87" s="16"/>
      <c r="D87" s="16"/>
      <c r="E87" s="16"/>
      <c r="F87" s="16"/>
      <c r="G87" s="16"/>
      <c r="H87" s="16"/>
      <c r="I87" s="16"/>
      <c r="J87" s="16"/>
      <c r="K87" s="16"/>
      <c r="L87" s="16"/>
      <c r="M87" s="16"/>
      <c r="N87" s="16"/>
    </row>
    <row r="88" spans="1:14" ht="18" customHeight="1" x14ac:dyDescent="0.45">
      <c r="A88" s="16"/>
      <c r="B88" s="16"/>
      <c r="C88" s="16"/>
      <c r="D88" s="16"/>
      <c r="E88" s="16"/>
      <c r="F88" s="16"/>
      <c r="G88" s="16"/>
      <c r="H88" s="16"/>
      <c r="I88" s="16"/>
      <c r="J88" s="16"/>
      <c r="K88" s="16"/>
      <c r="L88" s="16"/>
      <c r="M88" s="16"/>
      <c r="N88" s="16"/>
    </row>
    <row r="89" spans="1:14" ht="18" customHeight="1" x14ac:dyDescent="0.45">
      <c r="A89" s="16"/>
      <c r="B89" s="16"/>
      <c r="C89" s="16"/>
      <c r="D89" s="16"/>
      <c r="E89" s="16"/>
      <c r="F89" s="16"/>
      <c r="G89" s="16"/>
      <c r="H89" s="16"/>
      <c r="I89" s="16"/>
      <c r="J89" s="16"/>
      <c r="K89" s="16"/>
      <c r="L89" s="16"/>
      <c r="M89" s="16"/>
      <c r="N89" s="16"/>
    </row>
    <row r="90" spans="1:14" ht="18" customHeight="1" x14ac:dyDescent="0.45">
      <c r="A90" s="16"/>
      <c r="B90" s="16"/>
      <c r="C90" s="16"/>
      <c r="D90" s="16"/>
      <c r="E90" s="16"/>
      <c r="F90" s="16"/>
      <c r="G90" s="16"/>
      <c r="H90" s="16"/>
      <c r="I90" s="16"/>
      <c r="J90" s="16"/>
      <c r="K90" s="16"/>
      <c r="L90" s="16"/>
      <c r="M90" s="16"/>
      <c r="N90" s="16"/>
    </row>
    <row r="91" spans="1:14" ht="18" customHeight="1" x14ac:dyDescent="0.45">
      <c r="A91" s="16"/>
      <c r="B91" s="16"/>
      <c r="C91" s="16"/>
      <c r="D91" s="16"/>
      <c r="E91" s="16"/>
      <c r="F91" s="16"/>
      <c r="G91" s="16"/>
      <c r="H91" s="16"/>
      <c r="I91" s="16"/>
      <c r="J91" s="16"/>
      <c r="K91" s="16"/>
      <c r="L91" s="16"/>
      <c r="M91" s="16"/>
      <c r="N91" s="16"/>
    </row>
    <row r="92" spans="1:14" ht="18.5" x14ac:dyDescent="0.45">
      <c r="A92" s="16"/>
      <c r="B92" s="16"/>
      <c r="C92" s="16"/>
      <c r="D92" s="16"/>
      <c r="E92" s="16"/>
      <c r="F92" s="16"/>
      <c r="G92" s="16"/>
      <c r="H92" s="16"/>
      <c r="I92" s="16"/>
      <c r="J92" s="16"/>
      <c r="K92" s="16"/>
      <c r="L92" s="16"/>
      <c r="M92" s="16"/>
      <c r="N92" s="16"/>
    </row>
    <row r="93" spans="1:14" ht="18.5" x14ac:dyDescent="0.45">
      <c r="A93" s="16"/>
      <c r="B93" s="16"/>
      <c r="C93" s="16"/>
      <c r="D93" s="16"/>
      <c r="E93" s="16"/>
      <c r="F93" s="16"/>
      <c r="G93" s="16"/>
      <c r="H93" s="16"/>
      <c r="I93" s="16"/>
      <c r="J93" s="16"/>
      <c r="K93" s="16"/>
      <c r="L93" s="16"/>
      <c r="M93" s="16"/>
      <c r="N93" s="16"/>
    </row>
    <row r="94" spans="1:14" ht="18.5" x14ac:dyDescent="0.45">
      <c r="A94" s="16"/>
      <c r="B94" s="16"/>
      <c r="C94" s="16"/>
      <c r="D94" s="16"/>
      <c r="E94" s="16"/>
      <c r="F94" s="16"/>
      <c r="G94" s="16"/>
      <c r="H94" s="16"/>
      <c r="I94" s="16"/>
      <c r="J94" s="16"/>
      <c r="K94" s="16"/>
      <c r="L94" s="16"/>
      <c r="M94" s="16"/>
      <c r="N94" s="16"/>
    </row>
    <row r="95" spans="1:14" ht="18.5" x14ac:dyDescent="0.45">
      <c r="A95" s="16"/>
      <c r="B95" s="16"/>
      <c r="C95" s="16"/>
      <c r="D95" s="16"/>
      <c r="E95" s="16"/>
      <c r="F95" s="16"/>
      <c r="G95" s="16"/>
      <c r="H95" s="16"/>
      <c r="I95" s="16"/>
      <c r="J95" s="16"/>
      <c r="K95" s="16"/>
      <c r="L95" s="16"/>
      <c r="M95" s="16"/>
      <c r="N95" s="16"/>
    </row>
    <row r="96" spans="1:14" ht="18.5" x14ac:dyDescent="0.45">
      <c r="A96" s="16"/>
      <c r="B96" s="16"/>
      <c r="C96" s="16"/>
      <c r="D96" s="16"/>
      <c r="E96" s="16"/>
      <c r="F96" s="16"/>
      <c r="G96" s="16"/>
      <c r="H96" s="16"/>
      <c r="I96" s="16"/>
      <c r="J96" s="16"/>
      <c r="K96" s="16"/>
      <c r="L96" s="16"/>
      <c r="M96" s="16"/>
      <c r="N96" s="16"/>
    </row>
    <row r="97" spans="1:14" ht="18.5" x14ac:dyDescent="0.45">
      <c r="A97" s="16"/>
      <c r="B97" s="16"/>
      <c r="C97" s="16"/>
      <c r="D97" s="16"/>
      <c r="E97" s="16"/>
      <c r="F97" s="16"/>
      <c r="G97" s="16"/>
      <c r="H97" s="16"/>
      <c r="I97" s="16"/>
      <c r="J97" s="16"/>
      <c r="K97" s="16"/>
      <c r="L97" s="16"/>
      <c r="M97" s="16"/>
      <c r="N97" s="16"/>
    </row>
    <row r="98" spans="1:14" ht="18.5" x14ac:dyDescent="0.45">
      <c r="A98" s="16"/>
      <c r="B98" s="16"/>
      <c r="C98" s="16"/>
      <c r="D98" s="16"/>
      <c r="E98" s="16"/>
      <c r="F98" s="16"/>
      <c r="G98" s="16"/>
      <c r="H98" s="16"/>
      <c r="I98" s="16"/>
      <c r="J98" s="16"/>
      <c r="K98" s="16"/>
      <c r="L98" s="16"/>
      <c r="M98" s="16"/>
      <c r="N98" s="16"/>
    </row>
    <row r="99" spans="1:14" ht="18.5" x14ac:dyDescent="0.45">
      <c r="A99" s="16"/>
      <c r="B99" s="16"/>
      <c r="C99" s="16"/>
      <c r="D99" s="16"/>
      <c r="E99" s="16"/>
      <c r="F99" s="16"/>
      <c r="G99" s="16"/>
      <c r="H99" s="16"/>
      <c r="I99" s="16"/>
      <c r="J99" s="16"/>
      <c r="K99" s="16"/>
      <c r="L99" s="16"/>
      <c r="M99" s="16"/>
      <c r="N99" s="16"/>
    </row>
    <row r="100" spans="1:14" ht="18.5" x14ac:dyDescent="0.45">
      <c r="A100" s="16"/>
      <c r="B100" s="16"/>
      <c r="C100" s="16"/>
      <c r="D100" s="16"/>
      <c r="E100" s="16"/>
      <c r="F100" s="16"/>
      <c r="G100" s="16"/>
      <c r="H100" s="16"/>
      <c r="I100" s="16"/>
      <c r="J100" s="16"/>
      <c r="K100" s="16"/>
      <c r="L100" s="16"/>
      <c r="M100" s="16"/>
      <c r="N100" s="16"/>
    </row>
    <row r="101" spans="1:14" ht="18.5" x14ac:dyDescent="0.45">
      <c r="A101" s="16"/>
      <c r="B101" s="16"/>
      <c r="C101" s="16"/>
      <c r="D101" s="16"/>
      <c r="E101" s="16"/>
      <c r="F101" s="16"/>
      <c r="G101" s="16"/>
      <c r="H101" s="16"/>
      <c r="I101" s="16"/>
      <c r="J101" s="16"/>
      <c r="K101" s="16"/>
      <c r="L101" s="16"/>
      <c r="M101" s="16"/>
      <c r="N101" s="16"/>
    </row>
    <row r="102" spans="1:14" ht="18.5" x14ac:dyDescent="0.45">
      <c r="A102" s="16"/>
      <c r="B102" s="16"/>
      <c r="C102" s="16"/>
      <c r="D102" s="16"/>
      <c r="E102" s="16"/>
      <c r="F102" s="16"/>
      <c r="G102" s="16"/>
      <c r="H102" s="16"/>
      <c r="I102" s="16"/>
      <c r="J102" s="16"/>
      <c r="K102" s="16"/>
      <c r="L102" s="16"/>
      <c r="M102" s="16"/>
      <c r="N102" s="16"/>
    </row>
    <row r="103" spans="1:14" ht="19.5" customHeight="1" thickBot="1" x14ac:dyDescent="0.5">
      <c r="A103" s="16"/>
      <c r="B103" s="16"/>
      <c r="C103" s="345" t="s">
        <v>182</v>
      </c>
      <c r="D103" s="346"/>
      <c r="E103" s="346"/>
      <c r="F103" s="346"/>
      <c r="G103" s="346"/>
      <c r="H103" s="347"/>
      <c r="I103" s="348" t="s">
        <v>183</v>
      </c>
      <c r="J103" s="346"/>
      <c r="K103" s="346"/>
      <c r="L103" s="346"/>
      <c r="M103" s="346"/>
      <c r="N103" s="347"/>
    </row>
    <row r="104" spans="1:14" ht="29.5" customHeight="1" thickTop="1" thickBot="1" x14ac:dyDescent="0.5">
      <c r="A104" s="16"/>
      <c r="B104" s="149" t="s">
        <v>30</v>
      </c>
      <c r="C104" s="144" t="s">
        <v>145</v>
      </c>
      <c r="D104" s="144" t="s">
        <v>146</v>
      </c>
      <c r="E104" s="144" t="s">
        <v>147</v>
      </c>
      <c r="F104" s="144" t="s">
        <v>148</v>
      </c>
      <c r="G104" s="144" t="s">
        <v>149</v>
      </c>
      <c r="H104" s="144" t="s">
        <v>150</v>
      </c>
      <c r="I104" s="144" t="s">
        <v>145</v>
      </c>
      <c r="J104" s="144" t="s">
        <v>146</v>
      </c>
      <c r="K104" s="144" t="s">
        <v>147</v>
      </c>
      <c r="L104" s="144" t="s">
        <v>148</v>
      </c>
      <c r="M104" s="144" t="s">
        <v>149</v>
      </c>
      <c r="N104" s="144" t="s">
        <v>150</v>
      </c>
    </row>
    <row r="105" spans="1:14" ht="18" customHeight="1" thickTop="1" thickBot="1" x14ac:dyDescent="0.5">
      <c r="A105" s="16"/>
      <c r="B105" s="145" t="s">
        <v>184</v>
      </c>
      <c r="C105" s="146">
        <f>COUNTIFS('RD Fine Kinney (Konsolide)'!$R$8:$R$3229,'Analiz (Konsolide)'!C$104,'RD Fine Kinney (Konsolide)'!$T$8:$T$3229,'Analiz (Konsolide)'!$B105,'RD Fine Kinney (Konsolide)'!$U$8:$U$3229,"&gt;1.1.2000",'RD Fine Kinney (Konsolide)'!$W$8:$W$3229,"&lt;&gt;")</f>
        <v>0</v>
      </c>
      <c r="D105" s="146">
        <f>COUNTIFS('RD Fine Kinney (Konsolide)'!$R$8:$R$3229,'Analiz (Konsolide)'!D$104,'RD Fine Kinney (Konsolide)'!$T$8:$T$3229,'Analiz (Konsolide)'!$B105,'RD Fine Kinney (Konsolide)'!$U$8:$U$3229,"&gt;1.1.2000",'RD Fine Kinney (Konsolide)'!$W$8:$W$3229,"&lt;&gt;")</f>
        <v>0</v>
      </c>
      <c r="E105" s="146">
        <f>COUNTIFS('RD Fine Kinney (Konsolide)'!$R$8:$R$3229,'Analiz (Konsolide)'!E$104,'RD Fine Kinney (Konsolide)'!$T$8:$T$3229,'Analiz (Konsolide)'!$B105,'RD Fine Kinney (Konsolide)'!$U$8:$U$3229,"&gt;1.1.2000",'RD Fine Kinney (Konsolide)'!$W$8:$W$3229,"&lt;&gt;")</f>
        <v>0</v>
      </c>
      <c r="F105" s="146">
        <f>COUNTIFS('RD Fine Kinney (Konsolide)'!$R$8:$R$3229,'Analiz (Konsolide)'!F$104,'RD Fine Kinney (Konsolide)'!$T$8:$T$3229,'Analiz (Konsolide)'!$B105,'RD Fine Kinney (Konsolide)'!$U$8:$U$3229,"&gt;1.1.2000",'RD Fine Kinney (Konsolide)'!$W$8:$W$3229,"&lt;&gt;")</f>
        <v>0</v>
      </c>
      <c r="G105" s="146">
        <f>COUNTIFS('RD Fine Kinney (Konsolide)'!$R$8:$R$3229,'Analiz (Konsolide)'!G$104,'RD Fine Kinney (Konsolide)'!$T$8:$T$3229,'Analiz (Konsolide)'!$B105,'RD Fine Kinney (Konsolide)'!$U$8:$U$3229,"&gt;1.1.2000",'RD Fine Kinney (Konsolide)'!$W$8:$W$3229,"&lt;&gt;")</f>
        <v>0</v>
      </c>
      <c r="H105" s="144">
        <f t="shared" ref="H105:H117" si="2">SUM(C105:G105)</f>
        <v>0</v>
      </c>
      <c r="I105" s="146">
        <f>COUNTIFS('RD Fine Kinney (Konsolide)'!$R$8:$R$3229,'Analiz (Konsolide)'!I$104,'RD Fine Kinney (Konsolide)'!$T$8:$T$3229,'Analiz (Konsolide)'!$B105,'RD Fine Kinney (Konsolide)'!$U$8:$U$3229,"&gt;1.1.2000",'RD Fine Kinney (Konsolide)'!$W$8:$W$3229,"")</f>
        <v>0</v>
      </c>
      <c r="J105" s="146">
        <f>COUNTIFS('RD Fine Kinney (Konsolide)'!$R$8:$R$3229,'Analiz (Konsolide)'!J$104,'RD Fine Kinney (Konsolide)'!$T$8:$T$3229,'Analiz (Konsolide)'!$B105,'RD Fine Kinney (Konsolide)'!$U$8:$U$3229,"&gt;1.1.2000",'RD Fine Kinney (Konsolide)'!$W$8:$W$3229,"")</f>
        <v>0</v>
      </c>
      <c r="K105" s="146">
        <f>COUNTIFS('RD Fine Kinney (Konsolide)'!$R$8:$R$3229,'Analiz (Konsolide)'!K$104,'RD Fine Kinney (Konsolide)'!$T$8:$T$3229,'Analiz (Konsolide)'!$B105,'RD Fine Kinney (Konsolide)'!$U$8:$U$3229,"&gt;1.1.2000",'RD Fine Kinney (Konsolide)'!$W$8:$W$3229,"")</f>
        <v>0</v>
      </c>
      <c r="L105" s="146">
        <f>COUNTIFS('RD Fine Kinney (Konsolide)'!$R$8:$R$3229,'Analiz (Konsolide)'!L$104,'RD Fine Kinney (Konsolide)'!$T$8:$T$3229,'Analiz (Konsolide)'!$B105,'RD Fine Kinney (Konsolide)'!$U$8:$U$3229,"&gt;1.1.2000",'RD Fine Kinney (Konsolide)'!$W$8:$W$3229,"")</f>
        <v>0</v>
      </c>
      <c r="M105" s="146">
        <f>COUNTIFS('RD Fine Kinney (Konsolide)'!$R$8:$R$3229,'Analiz (Konsolide)'!M$104,'RD Fine Kinney (Konsolide)'!$T$8:$T$3229,'Analiz (Konsolide)'!$B105,'RD Fine Kinney (Konsolide)'!$U$8:$U$3229,"&gt;1.1.2000",'RD Fine Kinney (Konsolide)'!$W$8:$W$3229,"")</f>
        <v>0</v>
      </c>
      <c r="N105" s="144">
        <f t="shared" ref="N105:N117" si="3">SUM(I105:M105)</f>
        <v>0</v>
      </c>
    </row>
    <row r="106" spans="1:14" ht="18" customHeight="1" thickTop="1" thickBot="1" x14ac:dyDescent="0.5">
      <c r="A106" s="16"/>
      <c r="B106" s="145" t="s">
        <v>185</v>
      </c>
      <c r="C106" s="146">
        <f>COUNTIFS('RD Fine Kinney (Konsolide)'!$R$8:$R$3229,'Analiz (Konsolide)'!C$104,'RD Fine Kinney (Konsolide)'!$T$8:$T$3229,'Analiz (Konsolide)'!$B106,'RD Fine Kinney (Konsolide)'!$U$8:$U$3229,"&gt;1.1.2000",'RD Fine Kinney (Konsolide)'!$W$8:$W$3229,"&lt;&gt;")</f>
        <v>0</v>
      </c>
      <c r="D106" s="146">
        <f>COUNTIFS('RD Fine Kinney (Konsolide)'!$R$8:$R$3229,'Analiz (Konsolide)'!D$104,'RD Fine Kinney (Konsolide)'!$T$8:$T$3229,'Analiz (Konsolide)'!$B106,'RD Fine Kinney (Konsolide)'!$U$8:$U$3229,"&gt;1.1.2000",'RD Fine Kinney (Konsolide)'!$W$8:$W$3229,"&lt;&gt;")</f>
        <v>0</v>
      </c>
      <c r="E106" s="146">
        <f>COUNTIFS('RD Fine Kinney (Konsolide)'!$R$8:$R$3229,'Analiz (Konsolide)'!E$104,'RD Fine Kinney (Konsolide)'!$T$8:$T$3229,'Analiz (Konsolide)'!$B106,'RD Fine Kinney (Konsolide)'!$U$8:$U$3229,"&gt;1.1.2000",'RD Fine Kinney (Konsolide)'!$W$8:$W$3229,"&lt;&gt;")</f>
        <v>0</v>
      </c>
      <c r="F106" s="146">
        <f>COUNTIFS('RD Fine Kinney (Konsolide)'!$R$8:$R$3229,'Analiz (Konsolide)'!F$104,'RD Fine Kinney (Konsolide)'!$T$8:$T$3229,'Analiz (Konsolide)'!$B106,'RD Fine Kinney (Konsolide)'!$U$8:$U$3229,"&gt;1.1.2000",'RD Fine Kinney (Konsolide)'!$W$8:$W$3229,"&lt;&gt;")</f>
        <v>0</v>
      </c>
      <c r="G106" s="146">
        <f>COUNTIFS('RD Fine Kinney (Konsolide)'!$R$8:$R$3229,'Analiz (Konsolide)'!G$104,'RD Fine Kinney (Konsolide)'!$T$8:$T$3229,'Analiz (Konsolide)'!$B106,'RD Fine Kinney (Konsolide)'!$U$8:$U$3229,"&gt;1.1.2000",'RD Fine Kinney (Konsolide)'!$W$8:$W$3229,"&lt;&gt;")</f>
        <v>0</v>
      </c>
      <c r="H106" s="144">
        <f t="shared" si="2"/>
        <v>0</v>
      </c>
      <c r="I106" s="146">
        <f>COUNTIFS('RD Fine Kinney (Konsolide)'!$R$8:$R$3229,'Analiz (Konsolide)'!I$104,'RD Fine Kinney (Konsolide)'!$T$8:$T$3229,'Analiz (Konsolide)'!$B106,'RD Fine Kinney (Konsolide)'!$U$8:$U$3229,"&gt;1.1.2000",'RD Fine Kinney (Konsolide)'!$W$8:$W$3229,"")</f>
        <v>0</v>
      </c>
      <c r="J106" s="146">
        <f>COUNTIFS('RD Fine Kinney (Konsolide)'!$R$8:$R$3229,'Analiz (Konsolide)'!J$104,'RD Fine Kinney (Konsolide)'!$T$8:$T$3229,'Analiz (Konsolide)'!$B106,'RD Fine Kinney (Konsolide)'!$U$8:$U$3229,"&gt;1.1.2000",'RD Fine Kinney (Konsolide)'!$W$8:$W$3229,"")</f>
        <v>0</v>
      </c>
      <c r="K106" s="146">
        <f>COUNTIFS('RD Fine Kinney (Konsolide)'!$R$8:$R$3229,'Analiz (Konsolide)'!K$104,'RD Fine Kinney (Konsolide)'!$T$8:$T$3229,'Analiz (Konsolide)'!$B106,'RD Fine Kinney (Konsolide)'!$U$8:$U$3229,"&gt;1.1.2000",'RD Fine Kinney (Konsolide)'!$W$8:$W$3229,"")</f>
        <v>0</v>
      </c>
      <c r="L106" s="146">
        <f>COUNTIFS('RD Fine Kinney (Konsolide)'!$R$8:$R$3229,'Analiz (Konsolide)'!L$104,'RD Fine Kinney (Konsolide)'!$T$8:$T$3229,'Analiz (Konsolide)'!$B106,'RD Fine Kinney (Konsolide)'!$U$8:$U$3229,"&gt;1.1.2000",'RD Fine Kinney (Konsolide)'!$W$8:$W$3229,"")</f>
        <v>0</v>
      </c>
      <c r="M106" s="146">
        <f>COUNTIFS('RD Fine Kinney (Konsolide)'!$R$8:$R$3229,'Analiz (Konsolide)'!M$104,'RD Fine Kinney (Konsolide)'!$T$8:$T$3229,'Analiz (Konsolide)'!$B106,'RD Fine Kinney (Konsolide)'!$U$8:$U$3229,"&gt;1.1.2000",'RD Fine Kinney (Konsolide)'!$W$8:$W$3229,"")</f>
        <v>0</v>
      </c>
      <c r="N106" s="144">
        <f t="shared" si="3"/>
        <v>0</v>
      </c>
    </row>
    <row r="107" spans="1:14" ht="18" customHeight="1" thickTop="1" thickBot="1" x14ac:dyDescent="0.5">
      <c r="A107" s="16"/>
      <c r="B107" s="145" t="s">
        <v>131</v>
      </c>
      <c r="C107" s="146">
        <f>COUNTIFS('RD Fine Kinney (Konsolide)'!$R$8:$R$3229,'Analiz (Konsolide)'!C$104,'RD Fine Kinney (Konsolide)'!$T$8:$T$3229,'Analiz (Konsolide)'!$B107,'RD Fine Kinney (Konsolide)'!$U$8:$U$3229,"&gt;1.1.2000",'RD Fine Kinney (Konsolide)'!$W$8:$W$3229,"&lt;&gt;")</f>
        <v>0</v>
      </c>
      <c r="D107" s="146">
        <f>COUNTIFS('RD Fine Kinney (Konsolide)'!$R$8:$R$3229,'Analiz (Konsolide)'!D$104,'RD Fine Kinney (Konsolide)'!$T$8:$T$3229,'Analiz (Konsolide)'!$B107,'RD Fine Kinney (Konsolide)'!$U$8:$U$3229,"&gt;1.1.2000",'RD Fine Kinney (Konsolide)'!$W$8:$W$3229,"&lt;&gt;")</f>
        <v>0</v>
      </c>
      <c r="E107" s="146">
        <f>COUNTIFS('RD Fine Kinney (Konsolide)'!$R$8:$R$3229,'Analiz (Konsolide)'!E$104,'RD Fine Kinney (Konsolide)'!$T$8:$T$3229,'Analiz (Konsolide)'!$B107,'RD Fine Kinney (Konsolide)'!$U$8:$U$3229,"&gt;1.1.2000",'RD Fine Kinney (Konsolide)'!$W$8:$W$3229,"&lt;&gt;")</f>
        <v>0</v>
      </c>
      <c r="F107" s="146">
        <f>COUNTIFS('RD Fine Kinney (Konsolide)'!$R$8:$R$3229,'Analiz (Konsolide)'!F$104,'RD Fine Kinney (Konsolide)'!$T$8:$T$3229,'Analiz (Konsolide)'!$B107,'RD Fine Kinney (Konsolide)'!$U$8:$U$3229,"&gt;1.1.2000",'RD Fine Kinney (Konsolide)'!$W$8:$W$3229,"&lt;&gt;")</f>
        <v>0</v>
      </c>
      <c r="G107" s="146">
        <f>COUNTIFS('RD Fine Kinney (Konsolide)'!$R$8:$R$3229,'Analiz (Konsolide)'!G$104,'RD Fine Kinney (Konsolide)'!$T$8:$T$3229,'Analiz (Konsolide)'!$B107,'RD Fine Kinney (Konsolide)'!$U$8:$U$3229,"&gt;1.1.2000",'RD Fine Kinney (Konsolide)'!$W$8:$W$3229,"&lt;&gt;")</f>
        <v>0</v>
      </c>
      <c r="H107" s="144">
        <f t="shared" si="2"/>
        <v>0</v>
      </c>
      <c r="I107" s="146">
        <f>COUNTIFS('RD Fine Kinney (Konsolide)'!$R$8:$R$3229,'Analiz (Konsolide)'!I$104,'RD Fine Kinney (Konsolide)'!$T$8:$T$3229,'Analiz (Konsolide)'!$B107,'RD Fine Kinney (Konsolide)'!$U$8:$U$3229,"&gt;1.1.2000",'RD Fine Kinney (Konsolide)'!$W$8:$W$3229,"")</f>
        <v>0</v>
      </c>
      <c r="J107" s="146">
        <f>COUNTIFS('RD Fine Kinney (Konsolide)'!$R$8:$R$3229,'Analiz (Konsolide)'!J$104,'RD Fine Kinney (Konsolide)'!$T$8:$T$3229,'Analiz (Konsolide)'!$B107,'RD Fine Kinney (Konsolide)'!$U$8:$U$3229,"&gt;1.1.2000",'RD Fine Kinney (Konsolide)'!$W$8:$W$3229,"")</f>
        <v>0</v>
      </c>
      <c r="K107" s="146">
        <f>COUNTIFS('RD Fine Kinney (Konsolide)'!$R$8:$R$3229,'Analiz (Konsolide)'!K$104,'RD Fine Kinney (Konsolide)'!$T$8:$T$3229,'Analiz (Konsolide)'!$B107,'RD Fine Kinney (Konsolide)'!$U$8:$U$3229,"&gt;1.1.2000",'RD Fine Kinney (Konsolide)'!$W$8:$W$3229,"")</f>
        <v>0</v>
      </c>
      <c r="L107" s="146">
        <f>COUNTIFS('RD Fine Kinney (Konsolide)'!$R$8:$R$3229,'Analiz (Konsolide)'!L$104,'RD Fine Kinney (Konsolide)'!$T$8:$T$3229,'Analiz (Konsolide)'!$B107,'RD Fine Kinney (Konsolide)'!$U$8:$U$3229,"&gt;1.1.2000",'RD Fine Kinney (Konsolide)'!$W$8:$W$3229,"")</f>
        <v>0</v>
      </c>
      <c r="M107" s="146">
        <f>COUNTIFS('RD Fine Kinney (Konsolide)'!$R$8:$R$3229,'Analiz (Konsolide)'!M$104,'RD Fine Kinney (Konsolide)'!$T$8:$T$3229,'Analiz (Konsolide)'!$B107,'RD Fine Kinney (Konsolide)'!$U$8:$U$3229,"&gt;1.1.2000",'RD Fine Kinney (Konsolide)'!$W$8:$W$3229,"")</f>
        <v>0</v>
      </c>
      <c r="N107" s="144">
        <f t="shared" si="3"/>
        <v>0</v>
      </c>
    </row>
    <row r="108" spans="1:14" ht="18" customHeight="1" thickTop="1" thickBot="1" x14ac:dyDescent="0.5">
      <c r="A108" s="16"/>
      <c r="B108" s="145" t="s">
        <v>186</v>
      </c>
      <c r="C108" s="146">
        <f>COUNTIFS('RD Fine Kinney (Konsolide)'!$R$8:$R$3229,'Analiz (Konsolide)'!C$104,'RD Fine Kinney (Konsolide)'!$T$8:$T$3229,'Analiz (Konsolide)'!$B108,'RD Fine Kinney (Konsolide)'!$U$8:$U$3229,"&gt;1.1.2000",'RD Fine Kinney (Konsolide)'!$W$8:$W$3229,"&lt;&gt;")</f>
        <v>0</v>
      </c>
      <c r="D108" s="146">
        <f>COUNTIFS('RD Fine Kinney (Konsolide)'!$R$8:$R$3229,'Analiz (Konsolide)'!D$104,'RD Fine Kinney (Konsolide)'!$T$8:$T$3229,'Analiz (Konsolide)'!$B108,'RD Fine Kinney (Konsolide)'!$U$8:$U$3229,"&gt;1.1.2000",'RD Fine Kinney (Konsolide)'!$W$8:$W$3229,"&lt;&gt;")</f>
        <v>0</v>
      </c>
      <c r="E108" s="146">
        <f>COUNTIFS('RD Fine Kinney (Konsolide)'!$R$8:$R$3229,'Analiz (Konsolide)'!E$104,'RD Fine Kinney (Konsolide)'!$T$8:$T$3229,'Analiz (Konsolide)'!$B108,'RD Fine Kinney (Konsolide)'!$U$8:$U$3229,"&gt;1.1.2000",'RD Fine Kinney (Konsolide)'!$W$8:$W$3229,"&lt;&gt;")</f>
        <v>0</v>
      </c>
      <c r="F108" s="146">
        <f>COUNTIFS('RD Fine Kinney (Konsolide)'!$R$8:$R$3229,'Analiz (Konsolide)'!F$104,'RD Fine Kinney (Konsolide)'!$T$8:$T$3229,'Analiz (Konsolide)'!$B108,'RD Fine Kinney (Konsolide)'!$U$8:$U$3229,"&gt;1.1.2000",'RD Fine Kinney (Konsolide)'!$W$8:$W$3229,"&lt;&gt;")</f>
        <v>0</v>
      </c>
      <c r="G108" s="146">
        <f>COUNTIFS('RD Fine Kinney (Konsolide)'!$R$8:$R$3229,'Analiz (Konsolide)'!G$104,'RD Fine Kinney (Konsolide)'!$T$8:$T$3229,'Analiz (Konsolide)'!$B108,'RD Fine Kinney (Konsolide)'!$U$8:$U$3229,"&gt;1.1.2000",'RD Fine Kinney (Konsolide)'!$W$8:$W$3229,"&lt;&gt;")</f>
        <v>0</v>
      </c>
      <c r="H108" s="144">
        <f t="shared" si="2"/>
        <v>0</v>
      </c>
      <c r="I108" s="146">
        <f>COUNTIFS('RD Fine Kinney (Konsolide)'!$R$8:$R$3229,'Analiz (Konsolide)'!I$104,'RD Fine Kinney (Konsolide)'!$T$8:$T$3229,'Analiz (Konsolide)'!$B108,'RD Fine Kinney (Konsolide)'!$U$8:$U$3229,"&gt;1.1.2000",'RD Fine Kinney (Konsolide)'!$W$8:$W$3229,"")</f>
        <v>0</v>
      </c>
      <c r="J108" s="146">
        <f>COUNTIFS('RD Fine Kinney (Konsolide)'!$R$8:$R$3229,'Analiz (Konsolide)'!J$104,'RD Fine Kinney (Konsolide)'!$T$8:$T$3229,'Analiz (Konsolide)'!$B108,'RD Fine Kinney (Konsolide)'!$U$8:$U$3229,"&gt;1.1.2000",'RD Fine Kinney (Konsolide)'!$W$8:$W$3229,"")</f>
        <v>0</v>
      </c>
      <c r="K108" s="146">
        <f>COUNTIFS('RD Fine Kinney (Konsolide)'!$R$8:$R$3229,'Analiz (Konsolide)'!K$104,'RD Fine Kinney (Konsolide)'!$T$8:$T$3229,'Analiz (Konsolide)'!$B108,'RD Fine Kinney (Konsolide)'!$U$8:$U$3229,"&gt;1.1.2000",'RD Fine Kinney (Konsolide)'!$W$8:$W$3229,"")</f>
        <v>0</v>
      </c>
      <c r="L108" s="146">
        <f>COUNTIFS('RD Fine Kinney (Konsolide)'!$R$8:$R$3229,'Analiz (Konsolide)'!L$104,'RD Fine Kinney (Konsolide)'!$T$8:$T$3229,'Analiz (Konsolide)'!$B108,'RD Fine Kinney (Konsolide)'!$U$8:$U$3229,"&gt;1.1.2000",'RD Fine Kinney (Konsolide)'!$W$8:$W$3229,"")</f>
        <v>0</v>
      </c>
      <c r="M108" s="146">
        <f>COUNTIFS('RD Fine Kinney (Konsolide)'!$R$8:$R$3229,'Analiz (Konsolide)'!M$104,'RD Fine Kinney (Konsolide)'!$T$8:$T$3229,'Analiz (Konsolide)'!$B108,'RD Fine Kinney (Konsolide)'!$U$8:$U$3229,"&gt;1.1.2000",'RD Fine Kinney (Konsolide)'!$W$8:$W$3229,"")</f>
        <v>0</v>
      </c>
      <c r="N108" s="144">
        <f t="shared" si="3"/>
        <v>0</v>
      </c>
    </row>
    <row r="109" spans="1:14" ht="18" customHeight="1" thickTop="1" thickBot="1" x14ac:dyDescent="0.5">
      <c r="A109" s="16"/>
      <c r="B109" s="145" t="s">
        <v>187</v>
      </c>
      <c r="C109" s="146">
        <f>COUNTIFS('RD Fine Kinney (Konsolide)'!$R$8:$R$3229,'Analiz (Konsolide)'!C$104,'RD Fine Kinney (Konsolide)'!$T$8:$T$3229,'Analiz (Konsolide)'!$B109,'RD Fine Kinney (Konsolide)'!$U$8:$U$3229,"&gt;1.1.2000",'RD Fine Kinney (Konsolide)'!$W$8:$W$3229,"&lt;&gt;")</f>
        <v>0</v>
      </c>
      <c r="D109" s="146">
        <f>COUNTIFS('RD Fine Kinney (Konsolide)'!$R$8:$R$3229,'Analiz (Konsolide)'!D$104,'RD Fine Kinney (Konsolide)'!$T$8:$T$3229,'Analiz (Konsolide)'!$B109,'RD Fine Kinney (Konsolide)'!$U$8:$U$3229,"&gt;1.1.2000",'RD Fine Kinney (Konsolide)'!$W$8:$W$3229,"&lt;&gt;")</f>
        <v>0</v>
      </c>
      <c r="E109" s="146">
        <f>COUNTIFS('RD Fine Kinney (Konsolide)'!$R$8:$R$3229,'Analiz (Konsolide)'!E$104,'RD Fine Kinney (Konsolide)'!$T$8:$T$3229,'Analiz (Konsolide)'!$B109,'RD Fine Kinney (Konsolide)'!$U$8:$U$3229,"&gt;1.1.2000",'RD Fine Kinney (Konsolide)'!$W$8:$W$3229,"&lt;&gt;")</f>
        <v>0</v>
      </c>
      <c r="F109" s="146">
        <f>COUNTIFS('RD Fine Kinney (Konsolide)'!$R$8:$R$3229,'Analiz (Konsolide)'!F$104,'RD Fine Kinney (Konsolide)'!$T$8:$T$3229,'Analiz (Konsolide)'!$B109,'RD Fine Kinney (Konsolide)'!$U$8:$U$3229,"&gt;1.1.2000",'RD Fine Kinney (Konsolide)'!$W$8:$W$3229,"&lt;&gt;")</f>
        <v>0</v>
      </c>
      <c r="G109" s="146">
        <f>COUNTIFS('RD Fine Kinney (Konsolide)'!$R$8:$R$3229,'Analiz (Konsolide)'!G$104,'RD Fine Kinney (Konsolide)'!$T$8:$T$3229,'Analiz (Konsolide)'!$B109,'RD Fine Kinney (Konsolide)'!$U$8:$U$3229,"&gt;1.1.2000",'RD Fine Kinney (Konsolide)'!$W$8:$W$3229,"&lt;&gt;")</f>
        <v>0</v>
      </c>
      <c r="H109" s="144">
        <f t="shared" si="2"/>
        <v>0</v>
      </c>
      <c r="I109" s="146">
        <f>COUNTIFS('RD Fine Kinney (Konsolide)'!$R$8:$R$3229,'Analiz (Konsolide)'!I$104,'RD Fine Kinney (Konsolide)'!$T$8:$T$3229,'Analiz (Konsolide)'!$B109,'RD Fine Kinney (Konsolide)'!$U$8:$U$3229,"&gt;1.1.2000",'RD Fine Kinney (Konsolide)'!$W$8:$W$3229,"")</f>
        <v>0</v>
      </c>
      <c r="J109" s="146">
        <f>COUNTIFS('RD Fine Kinney (Konsolide)'!$R$8:$R$3229,'Analiz (Konsolide)'!J$104,'RD Fine Kinney (Konsolide)'!$T$8:$T$3229,'Analiz (Konsolide)'!$B109,'RD Fine Kinney (Konsolide)'!$U$8:$U$3229,"&gt;1.1.2000",'RD Fine Kinney (Konsolide)'!$W$8:$W$3229,"")</f>
        <v>1</v>
      </c>
      <c r="K109" s="146">
        <f>COUNTIFS('RD Fine Kinney (Konsolide)'!$R$8:$R$3229,'Analiz (Konsolide)'!K$104,'RD Fine Kinney (Konsolide)'!$T$8:$T$3229,'Analiz (Konsolide)'!$B109,'RD Fine Kinney (Konsolide)'!$U$8:$U$3229,"&gt;1.1.2000",'RD Fine Kinney (Konsolide)'!$W$8:$W$3229,"")</f>
        <v>0</v>
      </c>
      <c r="L109" s="146">
        <f>COUNTIFS('RD Fine Kinney (Konsolide)'!$R$8:$R$3229,'Analiz (Konsolide)'!L$104,'RD Fine Kinney (Konsolide)'!$T$8:$T$3229,'Analiz (Konsolide)'!$B109,'RD Fine Kinney (Konsolide)'!$U$8:$U$3229,"&gt;1.1.2000",'RD Fine Kinney (Konsolide)'!$W$8:$W$3229,"")</f>
        <v>0</v>
      </c>
      <c r="M109" s="146">
        <f>COUNTIFS('RD Fine Kinney (Konsolide)'!$R$8:$R$3229,'Analiz (Konsolide)'!M$104,'RD Fine Kinney (Konsolide)'!$T$8:$T$3229,'Analiz (Konsolide)'!$B109,'RD Fine Kinney (Konsolide)'!$U$8:$U$3229,"&gt;1.1.2000",'RD Fine Kinney (Konsolide)'!$W$8:$W$3229,"")</f>
        <v>0</v>
      </c>
      <c r="N109" s="144">
        <f t="shared" si="3"/>
        <v>1</v>
      </c>
    </row>
    <row r="110" spans="1:14" ht="18" customHeight="1" thickTop="1" thickBot="1" x14ac:dyDescent="0.5">
      <c r="A110" s="16"/>
      <c r="B110" s="145" t="s">
        <v>72</v>
      </c>
      <c r="C110" s="146">
        <f>COUNTIFS('RD Fine Kinney (Konsolide)'!$R$8:$R$3229,'Analiz (Konsolide)'!C$104,'RD Fine Kinney (Konsolide)'!$T$8:$T$3229,'Analiz (Konsolide)'!$B110,'RD Fine Kinney (Konsolide)'!$U$8:$U$3229,"&gt;1.1.2000",'RD Fine Kinney (Konsolide)'!$W$8:$W$3229,"&lt;&gt;")</f>
        <v>0</v>
      </c>
      <c r="D110" s="146">
        <f>COUNTIFS('RD Fine Kinney (Konsolide)'!$R$8:$R$3229,'Analiz (Konsolide)'!D$104,'RD Fine Kinney (Konsolide)'!$T$8:$T$3229,'Analiz (Konsolide)'!$B110,'RD Fine Kinney (Konsolide)'!$U$8:$U$3229,"&gt;1.1.2000",'RD Fine Kinney (Konsolide)'!$W$8:$W$3229,"&lt;&gt;")</f>
        <v>0</v>
      </c>
      <c r="E110" s="146">
        <f>COUNTIFS('RD Fine Kinney (Konsolide)'!$R$8:$R$3229,'Analiz (Konsolide)'!E$104,'RD Fine Kinney (Konsolide)'!$T$8:$T$3229,'Analiz (Konsolide)'!$B110,'RD Fine Kinney (Konsolide)'!$U$8:$U$3229,"&gt;1.1.2000",'RD Fine Kinney (Konsolide)'!$W$8:$W$3229,"&lt;&gt;")</f>
        <v>0</v>
      </c>
      <c r="F110" s="146">
        <f>COUNTIFS('RD Fine Kinney (Konsolide)'!$R$8:$R$3229,'Analiz (Konsolide)'!F$104,'RD Fine Kinney (Konsolide)'!$T$8:$T$3229,'Analiz (Konsolide)'!$B110,'RD Fine Kinney (Konsolide)'!$U$8:$U$3229,"&gt;1.1.2000",'RD Fine Kinney (Konsolide)'!$W$8:$W$3229,"&lt;&gt;")</f>
        <v>0</v>
      </c>
      <c r="G110" s="146">
        <f>COUNTIFS('RD Fine Kinney (Konsolide)'!$R$8:$R$3229,'Analiz (Konsolide)'!G$104,'RD Fine Kinney (Konsolide)'!$T$8:$T$3229,'Analiz (Konsolide)'!$B110,'RD Fine Kinney (Konsolide)'!$U$8:$U$3229,"&gt;1.1.2000",'RD Fine Kinney (Konsolide)'!$W$8:$W$3229,"&lt;&gt;")</f>
        <v>0</v>
      </c>
      <c r="H110" s="144">
        <f t="shared" si="2"/>
        <v>0</v>
      </c>
      <c r="I110" s="146">
        <f>COUNTIFS('RD Fine Kinney (Konsolide)'!$R$8:$R$3229,'Analiz (Konsolide)'!I$104,'RD Fine Kinney (Konsolide)'!$T$8:$T$3229,'Analiz (Konsolide)'!$B110,'RD Fine Kinney (Konsolide)'!$U$8:$U$3229,"&gt;1.1.2000",'RD Fine Kinney (Konsolide)'!$W$8:$W$3229,"")</f>
        <v>0</v>
      </c>
      <c r="J110" s="146">
        <f>COUNTIFS('RD Fine Kinney (Konsolide)'!$R$8:$R$3229,'Analiz (Konsolide)'!J$104,'RD Fine Kinney (Konsolide)'!$T$8:$T$3229,'Analiz (Konsolide)'!$B110,'RD Fine Kinney (Konsolide)'!$U$8:$U$3229,"&gt;1.1.2000",'RD Fine Kinney (Konsolide)'!$W$8:$W$3229,"")</f>
        <v>0</v>
      </c>
      <c r="K110" s="146">
        <f>COUNTIFS('RD Fine Kinney (Konsolide)'!$R$8:$R$3229,'Analiz (Konsolide)'!K$104,'RD Fine Kinney (Konsolide)'!$T$8:$T$3229,'Analiz (Konsolide)'!$B110,'RD Fine Kinney (Konsolide)'!$U$8:$U$3229,"&gt;1.1.2000",'RD Fine Kinney (Konsolide)'!$W$8:$W$3229,"")</f>
        <v>0</v>
      </c>
      <c r="L110" s="146">
        <f>COUNTIFS('RD Fine Kinney (Konsolide)'!$R$8:$R$3229,'Analiz (Konsolide)'!L$104,'RD Fine Kinney (Konsolide)'!$T$8:$T$3229,'Analiz (Konsolide)'!$B110,'RD Fine Kinney (Konsolide)'!$U$8:$U$3229,"&gt;1.1.2000",'RD Fine Kinney (Konsolide)'!$W$8:$W$3229,"")</f>
        <v>0</v>
      </c>
      <c r="M110" s="146">
        <f>COUNTIFS('RD Fine Kinney (Konsolide)'!$R$8:$R$3229,'Analiz (Konsolide)'!M$104,'RD Fine Kinney (Konsolide)'!$T$8:$T$3229,'Analiz (Konsolide)'!$B110,'RD Fine Kinney (Konsolide)'!$U$8:$U$3229,"&gt;1.1.2000",'RD Fine Kinney (Konsolide)'!$W$8:$W$3229,"")</f>
        <v>0</v>
      </c>
      <c r="N110" s="144">
        <f t="shared" si="3"/>
        <v>0</v>
      </c>
    </row>
    <row r="111" spans="1:14" ht="18" customHeight="1" thickTop="1" thickBot="1" x14ac:dyDescent="0.5">
      <c r="A111" s="16"/>
      <c r="B111" s="145" t="s">
        <v>188</v>
      </c>
      <c r="C111" s="146">
        <f>COUNTIFS('RD Fine Kinney (Konsolide)'!$R$8:$R$3229,'Analiz (Konsolide)'!C$104,'RD Fine Kinney (Konsolide)'!$T$8:$T$3229,'Analiz (Konsolide)'!$B111,'RD Fine Kinney (Konsolide)'!$U$8:$U$3229,"&gt;1.1.2000",'RD Fine Kinney (Konsolide)'!$W$8:$W$3229,"&lt;&gt;")</f>
        <v>0</v>
      </c>
      <c r="D111" s="146">
        <f>COUNTIFS('RD Fine Kinney (Konsolide)'!$R$8:$R$3229,'Analiz (Konsolide)'!D$104,'RD Fine Kinney (Konsolide)'!$T$8:$T$3229,'Analiz (Konsolide)'!$B111,'RD Fine Kinney (Konsolide)'!$U$8:$U$3229,"&gt;1.1.2000",'RD Fine Kinney (Konsolide)'!$W$8:$W$3229,"&lt;&gt;")</f>
        <v>0</v>
      </c>
      <c r="E111" s="146">
        <f>COUNTIFS('RD Fine Kinney (Konsolide)'!$R$8:$R$3229,'Analiz (Konsolide)'!E$104,'RD Fine Kinney (Konsolide)'!$T$8:$T$3229,'Analiz (Konsolide)'!$B111,'RD Fine Kinney (Konsolide)'!$U$8:$U$3229,"&gt;1.1.2000",'RD Fine Kinney (Konsolide)'!$W$8:$W$3229,"&lt;&gt;")</f>
        <v>0</v>
      </c>
      <c r="F111" s="146">
        <f>COUNTIFS('RD Fine Kinney (Konsolide)'!$R$8:$R$3229,'Analiz (Konsolide)'!F$104,'RD Fine Kinney (Konsolide)'!$T$8:$T$3229,'Analiz (Konsolide)'!$B111,'RD Fine Kinney (Konsolide)'!$U$8:$U$3229,"&gt;1.1.2000",'RD Fine Kinney (Konsolide)'!$W$8:$W$3229,"&lt;&gt;")</f>
        <v>0</v>
      </c>
      <c r="G111" s="146">
        <f>COUNTIFS('RD Fine Kinney (Konsolide)'!$R$8:$R$3229,'Analiz (Konsolide)'!G$104,'RD Fine Kinney (Konsolide)'!$T$8:$T$3229,'Analiz (Konsolide)'!$B111,'RD Fine Kinney (Konsolide)'!$U$8:$U$3229,"&gt;1.1.2000",'RD Fine Kinney (Konsolide)'!$W$8:$W$3229,"&lt;&gt;")</f>
        <v>0</v>
      </c>
      <c r="H111" s="144">
        <f t="shared" si="2"/>
        <v>0</v>
      </c>
      <c r="I111" s="146">
        <f>COUNTIFS('RD Fine Kinney (Konsolide)'!$R$8:$R$3229,'Analiz (Konsolide)'!I$104,'RD Fine Kinney (Konsolide)'!$T$8:$T$3229,'Analiz (Konsolide)'!$B111,'RD Fine Kinney (Konsolide)'!$U$8:$U$3229,"&gt;1.1.2000",'RD Fine Kinney (Konsolide)'!$W$8:$W$3229,"")</f>
        <v>0</v>
      </c>
      <c r="J111" s="146">
        <f>COUNTIFS('RD Fine Kinney (Konsolide)'!$R$8:$R$3229,'Analiz (Konsolide)'!J$104,'RD Fine Kinney (Konsolide)'!$T$8:$T$3229,'Analiz (Konsolide)'!$B111,'RD Fine Kinney (Konsolide)'!$U$8:$U$3229,"&gt;1.1.2000",'RD Fine Kinney (Konsolide)'!$W$8:$W$3229,"")</f>
        <v>0</v>
      </c>
      <c r="K111" s="146">
        <f>COUNTIFS('RD Fine Kinney (Konsolide)'!$R$8:$R$3229,'Analiz (Konsolide)'!K$104,'RD Fine Kinney (Konsolide)'!$T$8:$T$3229,'Analiz (Konsolide)'!$B111,'RD Fine Kinney (Konsolide)'!$U$8:$U$3229,"&gt;1.1.2000",'RD Fine Kinney (Konsolide)'!$W$8:$W$3229,"")</f>
        <v>0</v>
      </c>
      <c r="L111" s="146">
        <f>COUNTIFS('RD Fine Kinney (Konsolide)'!$R$8:$R$3229,'Analiz (Konsolide)'!L$104,'RD Fine Kinney (Konsolide)'!$T$8:$T$3229,'Analiz (Konsolide)'!$B111,'RD Fine Kinney (Konsolide)'!$U$8:$U$3229,"&gt;1.1.2000",'RD Fine Kinney (Konsolide)'!$W$8:$W$3229,"")</f>
        <v>0</v>
      </c>
      <c r="M111" s="146">
        <f>COUNTIFS('RD Fine Kinney (Konsolide)'!$R$8:$R$3229,'Analiz (Konsolide)'!M$104,'RD Fine Kinney (Konsolide)'!$T$8:$T$3229,'Analiz (Konsolide)'!$B111,'RD Fine Kinney (Konsolide)'!$U$8:$U$3229,"&gt;1.1.2000",'RD Fine Kinney (Konsolide)'!$W$8:$W$3229,"")</f>
        <v>0</v>
      </c>
      <c r="N111" s="144">
        <f t="shared" si="3"/>
        <v>0</v>
      </c>
    </row>
    <row r="112" spans="1:14" ht="18" customHeight="1" thickTop="1" thickBot="1" x14ac:dyDescent="0.5">
      <c r="A112" s="16"/>
      <c r="B112" s="145" t="s">
        <v>189</v>
      </c>
      <c r="C112" s="146">
        <f>COUNTIFS('RD Fine Kinney (Konsolide)'!$R$8:$R$3229,'Analiz (Konsolide)'!C$104,'RD Fine Kinney (Konsolide)'!$T$8:$T$3229,'Analiz (Konsolide)'!$B112,'RD Fine Kinney (Konsolide)'!$U$8:$U$3229,"&gt;1.1.2000",'RD Fine Kinney (Konsolide)'!$W$8:$W$3229,"&lt;&gt;")</f>
        <v>0</v>
      </c>
      <c r="D112" s="146">
        <f>COUNTIFS('RD Fine Kinney (Konsolide)'!$R$8:$R$3229,'Analiz (Konsolide)'!D$104,'RD Fine Kinney (Konsolide)'!$T$8:$T$3229,'Analiz (Konsolide)'!$B112,'RD Fine Kinney (Konsolide)'!$U$8:$U$3229,"&gt;1.1.2000",'RD Fine Kinney (Konsolide)'!$W$8:$W$3229,"&lt;&gt;")</f>
        <v>0</v>
      </c>
      <c r="E112" s="146">
        <f>COUNTIFS('RD Fine Kinney (Konsolide)'!$R$8:$R$3229,'Analiz (Konsolide)'!E$104,'RD Fine Kinney (Konsolide)'!$T$8:$T$3229,'Analiz (Konsolide)'!$B112,'RD Fine Kinney (Konsolide)'!$U$8:$U$3229,"&gt;1.1.2000",'RD Fine Kinney (Konsolide)'!$W$8:$W$3229,"&lt;&gt;")</f>
        <v>0</v>
      </c>
      <c r="F112" s="146">
        <f>COUNTIFS('RD Fine Kinney (Konsolide)'!$R$8:$R$3229,'Analiz (Konsolide)'!F$104,'RD Fine Kinney (Konsolide)'!$T$8:$T$3229,'Analiz (Konsolide)'!$B112,'RD Fine Kinney (Konsolide)'!$U$8:$U$3229,"&gt;1.1.2000",'RD Fine Kinney (Konsolide)'!$W$8:$W$3229,"&lt;&gt;")</f>
        <v>0</v>
      </c>
      <c r="G112" s="146">
        <f>COUNTIFS('RD Fine Kinney (Konsolide)'!$R$8:$R$3229,'Analiz (Konsolide)'!G$104,'RD Fine Kinney (Konsolide)'!$T$8:$T$3229,'Analiz (Konsolide)'!$B112,'RD Fine Kinney (Konsolide)'!$U$8:$U$3229,"&gt;1.1.2000",'RD Fine Kinney (Konsolide)'!$W$8:$W$3229,"&lt;&gt;")</f>
        <v>0</v>
      </c>
      <c r="H112" s="144">
        <f t="shared" si="2"/>
        <v>0</v>
      </c>
      <c r="I112" s="146">
        <f>COUNTIFS('RD Fine Kinney (Konsolide)'!$R$8:$R$3229,'Analiz (Konsolide)'!I$104,'RD Fine Kinney (Konsolide)'!$T$8:$T$3229,'Analiz (Konsolide)'!$B112,'RD Fine Kinney (Konsolide)'!$U$8:$U$3229,"&gt;1.1.2000",'RD Fine Kinney (Konsolide)'!$W$8:$W$3229,"")</f>
        <v>0</v>
      </c>
      <c r="J112" s="146">
        <f>COUNTIFS('RD Fine Kinney (Konsolide)'!$R$8:$R$3229,'Analiz (Konsolide)'!J$104,'RD Fine Kinney (Konsolide)'!$T$8:$T$3229,'Analiz (Konsolide)'!$B112,'RD Fine Kinney (Konsolide)'!$U$8:$U$3229,"&gt;1.1.2000",'RD Fine Kinney (Konsolide)'!$W$8:$W$3229,"")</f>
        <v>0</v>
      </c>
      <c r="K112" s="146">
        <f>COUNTIFS('RD Fine Kinney (Konsolide)'!$R$8:$R$3229,'Analiz (Konsolide)'!K$104,'RD Fine Kinney (Konsolide)'!$T$8:$T$3229,'Analiz (Konsolide)'!$B112,'RD Fine Kinney (Konsolide)'!$U$8:$U$3229,"&gt;1.1.2000",'RD Fine Kinney (Konsolide)'!$W$8:$W$3229,"")</f>
        <v>0</v>
      </c>
      <c r="L112" s="146">
        <f>COUNTIFS('RD Fine Kinney (Konsolide)'!$R$8:$R$3229,'Analiz (Konsolide)'!L$104,'RD Fine Kinney (Konsolide)'!$T$8:$T$3229,'Analiz (Konsolide)'!$B112,'RD Fine Kinney (Konsolide)'!$U$8:$U$3229,"&gt;1.1.2000",'RD Fine Kinney (Konsolide)'!$W$8:$W$3229,"")</f>
        <v>0</v>
      </c>
      <c r="M112" s="146">
        <f>COUNTIFS('RD Fine Kinney (Konsolide)'!$R$8:$R$3229,'Analiz (Konsolide)'!M$104,'RD Fine Kinney (Konsolide)'!$T$8:$T$3229,'Analiz (Konsolide)'!$B112,'RD Fine Kinney (Konsolide)'!$U$8:$U$3229,"&gt;1.1.2000",'RD Fine Kinney (Konsolide)'!$W$8:$W$3229,"")</f>
        <v>0</v>
      </c>
      <c r="N112" s="144">
        <f t="shared" si="3"/>
        <v>0</v>
      </c>
    </row>
    <row r="113" spans="1:14" ht="18" customHeight="1" thickTop="1" thickBot="1" x14ac:dyDescent="0.5">
      <c r="A113" s="16"/>
      <c r="B113" s="145" t="s">
        <v>190</v>
      </c>
      <c r="C113" s="146">
        <f>COUNTIFS('RD Fine Kinney (Konsolide)'!$R$8:$R$3229,'Analiz (Konsolide)'!C$104,'RD Fine Kinney (Konsolide)'!$T$8:$T$3229,'Analiz (Konsolide)'!$B113,'RD Fine Kinney (Konsolide)'!$U$8:$U$3229,"&gt;1.1.2000",'RD Fine Kinney (Konsolide)'!$W$8:$W$3229,"&lt;&gt;")</f>
        <v>0</v>
      </c>
      <c r="D113" s="146">
        <f>COUNTIFS('RD Fine Kinney (Konsolide)'!$R$8:$R$3229,'Analiz (Konsolide)'!D$104,'RD Fine Kinney (Konsolide)'!$T$8:$T$3229,'Analiz (Konsolide)'!$B113,'RD Fine Kinney (Konsolide)'!$U$8:$U$3229,"&gt;1.1.2000",'RD Fine Kinney (Konsolide)'!$W$8:$W$3229,"&lt;&gt;")</f>
        <v>0</v>
      </c>
      <c r="E113" s="146">
        <f>COUNTIFS('RD Fine Kinney (Konsolide)'!$R$8:$R$3229,'Analiz (Konsolide)'!E$104,'RD Fine Kinney (Konsolide)'!$T$8:$T$3229,'Analiz (Konsolide)'!$B113,'RD Fine Kinney (Konsolide)'!$U$8:$U$3229,"&gt;1.1.2000",'RD Fine Kinney (Konsolide)'!$W$8:$W$3229,"&lt;&gt;")</f>
        <v>0</v>
      </c>
      <c r="F113" s="146">
        <f>COUNTIFS('RD Fine Kinney (Konsolide)'!$R$8:$R$3229,'Analiz (Konsolide)'!F$104,'RD Fine Kinney (Konsolide)'!$T$8:$T$3229,'Analiz (Konsolide)'!$B113,'RD Fine Kinney (Konsolide)'!$U$8:$U$3229,"&gt;1.1.2000",'RD Fine Kinney (Konsolide)'!$W$8:$W$3229,"&lt;&gt;")</f>
        <v>0</v>
      </c>
      <c r="G113" s="146">
        <f>COUNTIFS('RD Fine Kinney (Konsolide)'!$R$8:$R$3229,'Analiz (Konsolide)'!G$104,'RD Fine Kinney (Konsolide)'!$T$8:$T$3229,'Analiz (Konsolide)'!$B113,'RD Fine Kinney (Konsolide)'!$U$8:$U$3229,"&gt;1.1.2000",'RD Fine Kinney (Konsolide)'!$W$8:$W$3229,"&lt;&gt;")</f>
        <v>0</v>
      </c>
      <c r="H113" s="144">
        <f t="shared" si="2"/>
        <v>0</v>
      </c>
      <c r="I113" s="146">
        <f>COUNTIFS('RD Fine Kinney (Konsolide)'!$R$8:$R$3229,'Analiz (Konsolide)'!I$104,'RD Fine Kinney (Konsolide)'!$T$8:$T$3229,'Analiz (Konsolide)'!$B113,'RD Fine Kinney (Konsolide)'!$U$8:$U$3229,"&gt;1.1.2000",'RD Fine Kinney (Konsolide)'!$W$8:$W$3229,"")</f>
        <v>0</v>
      </c>
      <c r="J113" s="146">
        <f>COUNTIFS('RD Fine Kinney (Konsolide)'!$R$8:$R$3229,'Analiz (Konsolide)'!J$104,'RD Fine Kinney (Konsolide)'!$T$8:$T$3229,'Analiz (Konsolide)'!$B113,'RD Fine Kinney (Konsolide)'!$U$8:$U$3229,"&gt;1.1.2000",'RD Fine Kinney (Konsolide)'!$W$8:$W$3229,"")</f>
        <v>0</v>
      </c>
      <c r="K113" s="146">
        <f>COUNTIFS('RD Fine Kinney (Konsolide)'!$R$8:$R$3229,'Analiz (Konsolide)'!K$104,'RD Fine Kinney (Konsolide)'!$T$8:$T$3229,'Analiz (Konsolide)'!$B113,'RD Fine Kinney (Konsolide)'!$U$8:$U$3229,"&gt;1.1.2000",'RD Fine Kinney (Konsolide)'!$W$8:$W$3229,"")</f>
        <v>0</v>
      </c>
      <c r="L113" s="146">
        <f>COUNTIFS('RD Fine Kinney (Konsolide)'!$R$8:$R$3229,'Analiz (Konsolide)'!L$104,'RD Fine Kinney (Konsolide)'!$T$8:$T$3229,'Analiz (Konsolide)'!$B113,'RD Fine Kinney (Konsolide)'!$U$8:$U$3229,"&gt;1.1.2000",'RD Fine Kinney (Konsolide)'!$W$8:$W$3229,"")</f>
        <v>0</v>
      </c>
      <c r="M113" s="146">
        <f>COUNTIFS('RD Fine Kinney (Konsolide)'!$R$8:$R$3229,'Analiz (Konsolide)'!M$104,'RD Fine Kinney (Konsolide)'!$T$8:$T$3229,'Analiz (Konsolide)'!$B113,'RD Fine Kinney (Konsolide)'!$U$8:$U$3229,"&gt;1.1.2000",'RD Fine Kinney (Konsolide)'!$W$8:$W$3229,"")</f>
        <v>0</v>
      </c>
      <c r="N113" s="144">
        <f t="shared" si="3"/>
        <v>0</v>
      </c>
    </row>
    <row r="114" spans="1:14" ht="18" customHeight="1" thickTop="1" thickBot="1" x14ac:dyDescent="0.5">
      <c r="A114" s="16"/>
      <c r="B114" s="145" t="s">
        <v>191</v>
      </c>
      <c r="C114" s="146">
        <f>COUNTIFS('RD Fine Kinney (Konsolide)'!$R$8:$R$3229,'Analiz (Konsolide)'!C$104,'RD Fine Kinney (Konsolide)'!$T$8:$T$3229,'Analiz (Konsolide)'!$B114,'RD Fine Kinney (Konsolide)'!$U$8:$U$3229,"&gt;1.1.2000",'RD Fine Kinney (Konsolide)'!$W$8:$W$3229,"&lt;&gt;")</f>
        <v>0</v>
      </c>
      <c r="D114" s="146">
        <f>COUNTIFS('RD Fine Kinney (Konsolide)'!$R$8:$R$3229,'Analiz (Konsolide)'!D$104,'RD Fine Kinney (Konsolide)'!$T$8:$T$3229,'Analiz (Konsolide)'!$B114,'RD Fine Kinney (Konsolide)'!$U$8:$U$3229,"&gt;1.1.2000",'RD Fine Kinney (Konsolide)'!$W$8:$W$3229,"&lt;&gt;")</f>
        <v>0</v>
      </c>
      <c r="E114" s="146">
        <f>COUNTIFS('RD Fine Kinney (Konsolide)'!$R$8:$R$3229,'Analiz (Konsolide)'!E$104,'RD Fine Kinney (Konsolide)'!$T$8:$T$3229,'Analiz (Konsolide)'!$B114,'RD Fine Kinney (Konsolide)'!$U$8:$U$3229,"&gt;1.1.2000",'RD Fine Kinney (Konsolide)'!$W$8:$W$3229,"&lt;&gt;")</f>
        <v>3</v>
      </c>
      <c r="F114" s="146">
        <f>COUNTIFS('RD Fine Kinney (Konsolide)'!$R$8:$R$3229,'Analiz (Konsolide)'!F$104,'RD Fine Kinney (Konsolide)'!$T$8:$T$3229,'Analiz (Konsolide)'!$B114,'RD Fine Kinney (Konsolide)'!$U$8:$U$3229,"&gt;1.1.2000",'RD Fine Kinney (Konsolide)'!$W$8:$W$3229,"&lt;&gt;")</f>
        <v>0</v>
      </c>
      <c r="G114" s="146">
        <f>COUNTIFS('RD Fine Kinney (Konsolide)'!$R$8:$R$3229,'Analiz (Konsolide)'!G$104,'RD Fine Kinney (Konsolide)'!$T$8:$T$3229,'Analiz (Konsolide)'!$B114,'RD Fine Kinney (Konsolide)'!$U$8:$U$3229,"&gt;1.1.2000",'RD Fine Kinney (Konsolide)'!$W$8:$W$3229,"&lt;&gt;")</f>
        <v>0</v>
      </c>
      <c r="H114" s="144">
        <f t="shared" si="2"/>
        <v>3</v>
      </c>
      <c r="I114" s="146">
        <f>COUNTIFS('RD Fine Kinney (Konsolide)'!$R$8:$R$3229,'Analiz (Konsolide)'!I$104,'RD Fine Kinney (Konsolide)'!$T$8:$T$3229,'Analiz (Konsolide)'!$B114,'RD Fine Kinney (Konsolide)'!$U$8:$U$3229,"&gt;1.1.2000",'RD Fine Kinney (Konsolide)'!$W$8:$W$3229,"")</f>
        <v>0</v>
      </c>
      <c r="J114" s="146">
        <f>COUNTIFS('RD Fine Kinney (Konsolide)'!$R$8:$R$3229,'Analiz (Konsolide)'!J$104,'RD Fine Kinney (Konsolide)'!$T$8:$T$3229,'Analiz (Konsolide)'!$B114,'RD Fine Kinney (Konsolide)'!$U$8:$U$3229,"&gt;1.1.2000",'RD Fine Kinney (Konsolide)'!$W$8:$W$3229,"")</f>
        <v>0</v>
      </c>
      <c r="K114" s="146">
        <f>COUNTIFS('RD Fine Kinney (Konsolide)'!$R$8:$R$3229,'Analiz (Konsolide)'!K$104,'RD Fine Kinney (Konsolide)'!$T$8:$T$3229,'Analiz (Konsolide)'!$B114,'RD Fine Kinney (Konsolide)'!$U$8:$U$3229,"&gt;1.1.2000",'RD Fine Kinney (Konsolide)'!$W$8:$W$3229,"")</f>
        <v>1</v>
      </c>
      <c r="L114" s="146">
        <f>COUNTIFS('RD Fine Kinney (Konsolide)'!$R$8:$R$3229,'Analiz (Konsolide)'!L$104,'RD Fine Kinney (Konsolide)'!$T$8:$T$3229,'Analiz (Konsolide)'!$B114,'RD Fine Kinney (Konsolide)'!$U$8:$U$3229,"&gt;1.1.2000",'RD Fine Kinney (Konsolide)'!$W$8:$W$3229,"")</f>
        <v>1</v>
      </c>
      <c r="M114" s="146">
        <f>COUNTIFS('RD Fine Kinney (Konsolide)'!$R$8:$R$3229,'Analiz (Konsolide)'!M$104,'RD Fine Kinney (Konsolide)'!$T$8:$T$3229,'Analiz (Konsolide)'!$B114,'RD Fine Kinney (Konsolide)'!$U$8:$U$3229,"&gt;1.1.2000",'RD Fine Kinney (Konsolide)'!$W$8:$W$3229,"")</f>
        <v>0</v>
      </c>
      <c r="N114" s="144">
        <f t="shared" si="3"/>
        <v>2</v>
      </c>
    </row>
    <row r="115" spans="1:14" ht="18" customHeight="1" thickTop="1" thickBot="1" x14ac:dyDescent="0.5">
      <c r="A115" s="16"/>
      <c r="B115" s="145" t="s">
        <v>192</v>
      </c>
      <c r="C115" s="146">
        <f>COUNTIFS('RD Fine Kinney (Konsolide)'!$R$8:$R$3229,'Analiz (Konsolide)'!C$104,'RD Fine Kinney (Konsolide)'!$T$8:$T$3229,'Analiz (Konsolide)'!$B115,'RD Fine Kinney (Konsolide)'!$U$8:$U$3229,"&gt;1.1.2000",'RD Fine Kinney (Konsolide)'!$W$8:$W$3229,"&lt;&gt;")</f>
        <v>0</v>
      </c>
      <c r="D115" s="146">
        <f>COUNTIFS('RD Fine Kinney (Konsolide)'!$R$8:$R$3229,'Analiz (Konsolide)'!D$104,'RD Fine Kinney (Konsolide)'!$T$8:$T$3229,'Analiz (Konsolide)'!$B115,'RD Fine Kinney (Konsolide)'!$U$8:$U$3229,"&gt;1.1.2000",'RD Fine Kinney (Konsolide)'!$W$8:$W$3229,"&lt;&gt;")</f>
        <v>0</v>
      </c>
      <c r="E115" s="146">
        <f>COUNTIFS('RD Fine Kinney (Konsolide)'!$R$8:$R$3229,'Analiz (Konsolide)'!E$104,'RD Fine Kinney (Konsolide)'!$T$8:$T$3229,'Analiz (Konsolide)'!$B115,'RD Fine Kinney (Konsolide)'!$U$8:$U$3229,"&gt;1.1.2000",'RD Fine Kinney (Konsolide)'!$W$8:$W$3229,"&lt;&gt;")</f>
        <v>0</v>
      </c>
      <c r="F115" s="146">
        <f>COUNTIFS('RD Fine Kinney (Konsolide)'!$R$8:$R$3229,'Analiz (Konsolide)'!F$104,'RD Fine Kinney (Konsolide)'!$T$8:$T$3229,'Analiz (Konsolide)'!$B115,'RD Fine Kinney (Konsolide)'!$U$8:$U$3229,"&gt;1.1.2000",'RD Fine Kinney (Konsolide)'!$W$8:$W$3229,"&lt;&gt;")</f>
        <v>0</v>
      </c>
      <c r="G115" s="146">
        <f>COUNTIFS('RD Fine Kinney (Konsolide)'!$R$8:$R$3229,'Analiz (Konsolide)'!G$104,'RD Fine Kinney (Konsolide)'!$T$8:$T$3229,'Analiz (Konsolide)'!$B115,'RD Fine Kinney (Konsolide)'!$U$8:$U$3229,"&gt;1.1.2000",'RD Fine Kinney (Konsolide)'!$W$8:$W$3229,"&lt;&gt;")</f>
        <v>0</v>
      </c>
      <c r="H115" s="144">
        <f t="shared" si="2"/>
        <v>0</v>
      </c>
      <c r="I115" s="146">
        <f>COUNTIFS('RD Fine Kinney (Konsolide)'!$R$8:$R$3229,'Analiz (Konsolide)'!I$104,'RD Fine Kinney (Konsolide)'!$T$8:$T$3229,'Analiz (Konsolide)'!$B115,'RD Fine Kinney (Konsolide)'!$U$8:$U$3229,"&gt;1.1.2000",'RD Fine Kinney (Konsolide)'!$W$8:$W$3229,"")</f>
        <v>0</v>
      </c>
      <c r="J115" s="146">
        <f>COUNTIFS('RD Fine Kinney (Konsolide)'!$R$8:$R$3229,'Analiz (Konsolide)'!J$104,'RD Fine Kinney (Konsolide)'!$T$8:$T$3229,'Analiz (Konsolide)'!$B115,'RD Fine Kinney (Konsolide)'!$U$8:$U$3229,"&gt;1.1.2000",'RD Fine Kinney (Konsolide)'!$W$8:$W$3229,"")</f>
        <v>0</v>
      </c>
      <c r="K115" s="146">
        <f>COUNTIFS('RD Fine Kinney (Konsolide)'!$R$8:$R$3229,'Analiz (Konsolide)'!K$104,'RD Fine Kinney (Konsolide)'!$T$8:$T$3229,'Analiz (Konsolide)'!$B115,'RD Fine Kinney (Konsolide)'!$U$8:$U$3229,"&gt;1.1.2000",'RD Fine Kinney (Konsolide)'!$W$8:$W$3229,"")</f>
        <v>0</v>
      </c>
      <c r="L115" s="146">
        <f>COUNTIFS('RD Fine Kinney (Konsolide)'!$R$8:$R$3229,'Analiz (Konsolide)'!L$104,'RD Fine Kinney (Konsolide)'!$T$8:$T$3229,'Analiz (Konsolide)'!$B115,'RD Fine Kinney (Konsolide)'!$U$8:$U$3229,"&gt;1.1.2000",'RD Fine Kinney (Konsolide)'!$W$8:$W$3229,"")</f>
        <v>0</v>
      </c>
      <c r="M115" s="146">
        <f>COUNTIFS('RD Fine Kinney (Konsolide)'!$R$8:$R$3229,'Analiz (Konsolide)'!M$104,'RD Fine Kinney (Konsolide)'!$T$8:$T$3229,'Analiz (Konsolide)'!$B115,'RD Fine Kinney (Konsolide)'!$U$8:$U$3229,"&gt;1.1.2000",'RD Fine Kinney (Konsolide)'!$W$8:$W$3229,"")</f>
        <v>0</v>
      </c>
      <c r="N115" s="144">
        <f t="shared" si="3"/>
        <v>0</v>
      </c>
    </row>
    <row r="116" spans="1:14" ht="18" customHeight="1" thickTop="1" thickBot="1" x14ac:dyDescent="0.5">
      <c r="A116" s="16"/>
      <c r="B116" s="145" t="s">
        <v>193</v>
      </c>
      <c r="C116" s="146">
        <f>COUNTIFS('RD Fine Kinney (Konsolide)'!$R$8:$R$3229,'Analiz (Konsolide)'!C$104,'RD Fine Kinney (Konsolide)'!$T$8:$T$3229,'Analiz (Konsolide)'!$B116,'RD Fine Kinney (Konsolide)'!$U$8:$U$3229,"&gt;1.1.2000",'RD Fine Kinney (Konsolide)'!$W$8:$W$3229,"&lt;&gt;")</f>
        <v>0</v>
      </c>
      <c r="D116" s="146">
        <f>COUNTIFS('RD Fine Kinney (Konsolide)'!$R$8:$R$3229,'Analiz (Konsolide)'!D$104,'RD Fine Kinney (Konsolide)'!$T$8:$T$3229,'Analiz (Konsolide)'!$B116,'RD Fine Kinney (Konsolide)'!$U$8:$U$3229,"&gt;1.1.2000",'RD Fine Kinney (Konsolide)'!$W$8:$W$3229,"&lt;&gt;")</f>
        <v>0</v>
      </c>
      <c r="E116" s="146">
        <f>COUNTIFS('RD Fine Kinney (Konsolide)'!$R$8:$R$3229,'Analiz (Konsolide)'!E$104,'RD Fine Kinney (Konsolide)'!$T$8:$T$3229,'Analiz (Konsolide)'!$B116,'RD Fine Kinney (Konsolide)'!$U$8:$U$3229,"&gt;1.1.2000",'RD Fine Kinney (Konsolide)'!$W$8:$W$3229,"&lt;&gt;")</f>
        <v>0</v>
      </c>
      <c r="F116" s="146">
        <f>COUNTIFS('RD Fine Kinney (Konsolide)'!$R$8:$R$3229,'Analiz (Konsolide)'!F$104,'RD Fine Kinney (Konsolide)'!$T$8:$T$3229,'Analiz (Konsolide)'!$B116,'RD Fine Kinney (Konsolide)'!$U$8:$U$3229,"&gt;1.1.2000",'RD Fine Kinney (Konsolide)'!$W$8:$W$3229,"&lt;&gt;")</f>
        <v>0</v>
      </c>
      <c r="G116" s="146">
        <f>COUNTIFS('RD Fine Kinney (Konsolide)'!$R$8:$R$3229,'Analiz (Konsolide)'!G$104,'RD Fine Kinney (Konsolide)'!$T$8:$T$3229,'Analiz (Konsolide)'!$B116,'RD Fine Kinney (Konsolide)'!$U$8:$U$3229,"&gt;1.1.2000",'RD Fine Kinney (Konsolide)'!$W$8:$W$3229,"&lt;&gt;")</f>
        <v>0</v>
      </c>
      <c r="H116" s="144">
        <f t="shared" si="2"/>
        <v>0</v>
      </c>
      <c r="I116" s="146">
        <f>COUNTIFS('RD Fine Kinney (Konsolide)'!$R$8:$R$3229,'Analiz (Konsolide)'!I$104,'RD Fine Kinney (Konsolide)'!$T$8:$T$3229,'Analiz (Konsolide)'!$B116,'RD Fine Kinney (Konsolide)'!$U$8:$U$3229,"&gt;1.1.2000",'RD Fine Kinney (Konsolide)'!$W$8:$W$3229,"")</f>
        <v>0</v>
      </c>
      <c r="J116" s="146">
        <f>COUNTIFS('RD Fine Kinney (Konsolide)'!$R$8:$R$3229,'Analiz (Konsolide)'!J$104,'RD Fine Kinney (Konsolide)'!$T$8:$T$3229,'Analiz (Konsolide)'!$B116,'RD Fine Kinney (Konsolide)'!$U$8:$U$3229,"&gt;1.1.2000",'RD Fine Kinney (Konsolide)'!$W$8:$W$3229,"")</f>
        <v>0</v>
      </c>
      <c r="K116" s="146">
        <f>COUNTIFS('RD Fine Kinney (Konsolide)'!$R$8:$R$3229,'Analiz (Konsolide)'!K$104,'RD Fine Kinney (Konsolide)'!$T$8:$T$3229,'Analiz (Konsolide)'!$B116,'RD Fine Kinney (Konsolide)'!$U$8:$U$3229,"&gt;1.1.2000",'RD Fine Kinney (Konsolide)'!$W$8:$W$3229,"")</f>
        <v>0</v>
      </c>
      <c r="L116" s="146">
        <f>COUNTIFS('RD Fine Kinney (Konsolide)'!$R$8:$R$3229,'Analiz (Konsolide)'!L$104,'RD Fine Kinney (Konsolide)'!$T$8:$T$3229,'Analiz (Konsolide)'!$B116,'RD Fine Kinney (Konsolide)'!$U$8:$U$3229,"&gt;1.1.2000",'RD Fine Kinney (Konsolide)'!$W$8:$W$3229,"")</f>
        <v>1</v>
      </c>
      <c r="M116" s="146">
        <f>COUNTIFS('RD Fine Kinney (Konsolide)'!$R$8:$R$3229,'Analiz (Konsolide)'!M$104,'RD Fine Kinney (Konsolide)'!$T$8:$T$3229,'Analiz (Konsolide)'!$B116,'RD Fine Kinney (Konsolide)'!$U$8:$U$3229,"&gt;1.1.2000",'RD Fine Kinney (Konsolide)'!$W$8:$W$3229,"")</f>
        <v>0</v>
      </c>
      <c r="N116" s="144">
        <f t="shared" si="3"/>
        <v>1</v>
      </c>
    </row>
    <row r="117" spans="1:14" ht="18" customHeight="1" thickTop="1" thickBot="1" x14ac:dyDescent="0.5">
      <c r="A117" s="16"/>
      <c r="B117" s="145" t="s">
        <v>132</v>
      </c>
      <c r="C117" s="146">
        <f>COUNTIFS('RD Fine Kinney (Konsolide)'!$R$8:$R$3229,'Analiz (Konsolide)'!C$104,'RD Fine Kinney (Konsolide)'!$T$8:$T$3229,'Analiz (Konsolide)'!$B117,'RD Fine Kinney (Konsolide)'!$U$8:$U$3229,"&gt;1.1.2000",'RD Fine Kinney (Konsolide)'!$W$8:$W$3229,"&lt;&gt;")</f>
        <v>0</v>
      </c>
      <c r="D117" s="146">
        <f>COUNTIFS('RD Fine Kinney (Konsolide)'!$R$8:$R$3229,'Analiz (Konsolide)'!D$104,'RD Fine Kinney (Konsolide)'!$T$8:$T$3229,'Analiz (Konsolide)'!$B117,'RD Fine Kinney (Konsolide)'!$U$8:$U$3229,"&gt;1.1.2000",'RD Fine Kinney (Konsolide)'!$W$8:$W$3229,"&lt;&gt;")</f>
        <v>0</v>
      </c>
      <c r="E117" s="146">
        <f>COUNTIFS('RD Fine Kinney (Konsolide)'!$R$8:$R$3229,'Analiz (Konsolide)'!E$104,'RD Fine Kinney (Konsolide)'!$T$8:$T$3229,'Analiz (Konsolide)'!$B117,'RD Fine Kinney (Konsolide)'!$U$8:$U$3229,"&gt;1.1.2000",'RD Fine Kinney (Konsolide)'!$W$8:$W$3229,"&lt;&gt;")</f>
        <v>0</v>
      </c>
      <c r="F117" s="146">
        <f>COUNTIFS('RD Fine Kinney (Konsolide)'!$R$8:$R$3229,'Analiz (Konsolide)'!F$104,'RD Fine Kinney (Konsolide)'!$T$8:$T$3229,'Analiz (Konsolide)'!$B117,'RD Fine Kinney (Konsolide)'!$U$8:$U$3229,"&gt;1.1.2000",'RD Fine Kinney (Konsolide)'!$W$8:$W$3229,"&lt;&gt;")</f>
        <v>0</v>
      </c>
      <c r="G117" s="146">
        <f>COUNTIFS('RD Fine Kinney (Konsolide)'!$R$8:$R$3229,'Analiz (Konsolide)'!G$104,'RD Fine Kinney (Konsolide)'!$T$8:$T$3229,'Analiz (Konsolide)'!$B117,'RD Fine Kinney (Konsolide)'!$U$8:$U$3229,"&gt;1.1.2000",'RD Fine Kinney (Konsolide)'!$W$8:$W$3229,"&lt;&gt;")</f>
        <v>0</v>
      </c>
      <c r="H117" s="144">
        <f t="shared" si="2"/>
        <v>0</v>
      </c>
      <c r="I117" s="146">
        <f>COUNTIFS('RD Fine Kinney (Konsolide)'!$R$8:$R$3229,'Analiz (Konsolide)'!I$104,'RD Fine Kinney (Konsolide)'!$T$8:$T$3229,'Analiz (Konsolide)'!$B117,'RD Fine Kinney (Konsolide)'!$U$8:$U$3229,"&gt;1.1.2000",'RD Fine Kinney (Konsolide)'!$W$8:$W$3229,"")</f>
        <v>0</v>
      </c>
      <c r="J117" s="146">
        <f>COUNTIFS('RD Fine Kinney (Konsolide)'!$R$8:$R$3229,'Analiz (Konsolide)'!J$104,'RD Fine Kinney (Konsolide)'!$T$8:$T$3229,'Analiz (Konsolide)'!$B117,'RD Fine Kinney (Konsolide)'!$U$8:$U$3229,"&gt;1.1.2000",'RD Fine Kinney (Konsolide)'!$W$8:$W$3229,"")</f>
        <v>0</v>
      </c>
      <c r="K117" s="146">
        <f>COUNTIFS('RD Fine Kinney (Konsolide)'!$R$8:$R$3229,'Analiz (Konsolide)'!K$104,'RD Fine Kinney (Konsolide)'!$T$8:$T$3229,'Analiz (Konsolide)'!$B117,'RD Fine Kinney (Konsolide)'!$U$8:$U$3229,"&gt;1.1.2000",'RD Fine Kinney (Konsolide)'!$W$8:$W$3229,"")</f>
        <v>0</v>
      </c>
      <c r="L117" s="146">
        <f>COUNTIFS('RD Fine Kinney (Konsolide)'!$R$8:$R$3229,'Analiz (Konsolide)'!L$104,'RD Fine Kinney (Konsolide)'!$T$8:$T$3229,'Analiz (Konsolide)'!$B117,'RD Fine Kinney (Konsolide)'!$U$8:$U$3229,"&gt;1.1.2000",'RD Fine Kinney (Konsolide)'!$W$8:$W$3229,"")</f>
        <v>0</v>
      </c>
      <c r="M117" s="146">
        <f>COUNTIFS('RD Fine Kinney (Konsolide)'!$R$8:$R$3229,'Analiz (Konsolide)'!M$104,'RD Fine Kinney (Konsolide)'!$T$8:$T$3229,'Analiz (Konsolide)'!$B117,'RD Fine Kinney (Konsolide)'!$U$8:$U$3229,"&gt;1.1.2000",'RD Fine Kinney (Konsolide)'!$W$8:$W$3229,"")</f>
        <v>0</v>
      </c>
      <c r="N117" s="144">
        <f t="shared" si="3"/>
        <v>0</v>
      </c>
    </row>
    <row r="118" spans="1:14" ht="15" customHeight="1" thickTop="1" x14ac:dyDescent="0.35"/>
  </sheetData>
  <sheetProtection algorithmName="SHA-512" hashValue="vgcMGpVJgNuexaQ4oEVcHDxJHvFtXiAisZ5GZ+ZgANNnU70XmLxr38VnpSWwSgCSFzhEqV5kHQ8Qii4aHkulPg==" saltValue="wAL2ul1cDlgEFfUSntNXLg==" spinCount="100000" sheet="1" scenarios="1"/>
  <mergeCells count="6">
    <mergeCell ref="B2:N3"/>
    <mergeCell ref="C103:H103"/>
    <mergeCell ref="I103:N103"/>
    <mergeCell ref="I5:N5"/>
    <mergeCell ref="C5:H5"/>
    <mergeCell ref="B80:N81"/>
  </mergeCells>
  <pageMargins left="0.7" right="0.7" top="0.75" bottom="0.75" header="0.3" footer="0.3"/>
  <pageSetup paperSize="8"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9"/>
  <sheetViews>
    <sheetView showGridLines="0" zoomScale="65" zoomScaleNormal="65" workbookViewId="0">
      <selection activeCell="T29" sqref="T29"/>
    </sheetView>
  </sheetViews>
  <sheetFormatPr defaultColWidth="8.7265625" defaultRowHeight="14" x14ac:dyDescent="0.35"/>
  <cols>
    <col min="1" max="1" width="3.453125" style="11" customWidth="1"/>
    <col min="2" max="2" width="12.54296875" style="11" customWidth="1"/>
    <col min="3" max="3" width="1.54296875" style="11" customWidth="1"/>
    <col min="4" max="4" width="14.1796875" style="11" customWidth="1"/>
    <col min="5" max="5" width="1.54296875" style="11" customWidth="1"/>
    <col min="6" max="6" width="14.1796875" style="11" customWidth="1"/>
    <col min="7" max="7" width="1.54296875" style="11" customWidth="1"/>
    <col min="8" max="8" width="14.1796875" style="11" customWidth="1"/>
    <col min="9" max="9" width="1.54296875" style="11" customWidth="1"/>
    <col min="10" max="10" width="14.1796875" style="11" customWidth="1"/>
    <col min="11" max="11" width="1.54296875" style="11" customWidth="1"/>
    <col min="12" max="12" width="14.1796875" style="11" customWidth="1"/>
    <col min="13" max="13" width="1.54296875" style="11" customWidth="1"/>
    <col min="14" max="14" width="12.54296875" style="11" customWidth="1"/>
    <col min="15" max="15" width="1.54296875" style="11" customWidth="1"/>
    <col min="16" max="16" width="14.1796875" style="11" customWidth="1"/>
    <col min="17" max="17" width="1.54296875" style="11" customWidth="1"/>
    <col min="18" max="18" width="14.1796875" style="11" customWidth="1"/>
    <col min="19" max="19" width="1.54296875" style="11" customWidth="1"/>
    <col min="20" max="20" width="70.453125" style="11" customWidth="1"/>
    <col min="21" max="21" width="1.54296875" style="11" customWidth="1"/>
    <col min="22" max="22" width="14.1796875" style="11" customWidth="1"/>
    <col min="23" max="23" width="1.54296875" style="11" customWidth="1"/>
    <col min="24" max="24" width="14.1796875" style="11" customWidth="1"/>
    <col min="25" max="25" width="1.54296875" style="11" customWidth="1"/>
    <col min="26" max="26" width="14.1796875" style="11" customWidth="1"/>
    <col min="27" max="27" width="11.54296875" style="11" customWidth="1"/>
    <col min="28" max="28" width="1.54296875" style="11" customWidth="1"/>
    <col min="29" max="29" width="27.54296875" style="11" customWidth="1"/>
    <col min="30" max="30" width="1.54296875" style="11" customWidth="1"/>
    <col min="31" max="31" width="48.54296875" style="11" customWidth="1"/>
    <col min="32" max="32" width="3.453125" style="11" customWidth="1"/>
    <col min="33" max="36" width="8.7265625" style="11" customWidth="1"/>
    <col min="37" max="16384" width="8.7265625" style="11"/>
  </cols>
  <sheetData>
    <row r="1" spans="1:32" ht="40" customHeight="1" x14ac:dyDescent="0.45">
      <c r="A1" s="16"/>
      <c r="B1" s="315" t="s">
        <v>4582</v>
      </c>
      <c r="C1" s="316"/>
      <c r="D1" s="316"/>
      <c r="E1" s="316"/>
      <c r="F1" s="316"/>
      <c r="G1" s="316"/>
      <c r="H1" s="316"/>
      <c r="I1" s="316"/>
      <c r="J1" s="316"/>
      <c r="K1" s="316"/>
      <c r="L1" s="316"/>
      <c r="M1" s="316"/>
      <c r="N1" s="316"/>
      <c r="O1" s="316"/>
      <c r="P1" s="316"/>
      <c r="Q1" s="316"/>
      <c r="R1" s="316"/>
      <c r="S1" s="316"/>
      <c r="T1" s="316"/>
      <c r="U1" s="62"/>
      <c r="V1" s="62"/>
      <c r="W1" s="62"/>
      <c r="X1" s="62"/>
      <c r="Y1" s="62"/>
      <c r="Z1" s="62"/>
      <c r="AA1" s="62"/>
      <c r="AB1" s="62"/>
      <c r="AC1" s="62"/>
      <c r="AD1" s="62"/>
      <c r="AE1" s="62"/>
      <c r="AF1" s="16"/>
    </row>
    <row r="2" spans="1:32" ht="18.5" x14ac:dyDescent="0.45">
      <c r="A2" s="16"/>
      <c r="B2" s="16"/>
      <c r="C2" s="16"/>
      <c r="D2" s="16"/>
      <c r="E2" s="16"/>
      <c r="F2" s="16"/>
      <c r="G2" s="16"/>
      <c r="H2" s="16"/>
      <c r="I2" s="16"/>
      <c r="J2" s="16"/>
      <c r="K2" s="16"/>
      <c r="L2" s="16"/>
      <c r="M2" s="16"/>
      <c r="N2" s="16"/>
      <c r="O2" s="16"/>
      <c r="P2" s="16"/>
      <c r="Q2" s="16"/>
      <c r="R2" s="16"/>
      <c r="S2" s="16"/>
      <c r="T2" s="16"/>
      <c r="U2" s="62"/>
      <c r="V2" s="62"/>
      <c r="W2" s="62"/>
      <c r="X2" s="62"/>
      <c r="Y2" s="62"/>
      <c r="Z2" s="62"/>
      <c r="AA2" s="62"/>
      <c r="AB2" s="62"/>
      <c r="AC2" s="62"/>
      <c r="AD2" s="62"/>
      <c r="AE2" s="62"/>
      <c r="AF2" s="16"/>
    </row>
    <row r="3" spans="1:32" s="14" customFormat="1" ht="50.15" customHeight="1" x14ac:dyDescent="0.45">
      <c r="A3" s="16"/>
      <c r="B3" s="58" t="s">
        <v>76</v>
      </c>
      <c r="C3" s="59"/>
      <c r="D3" s="382" t="s">
        <v>4583</v>
      </c>
      <c r="E3" s="383"/>
      <c r="F3" s="319"/>
      <c r="G3" s="59"/>
      <c r="H3" s="377" t="s">
        <v>4584</v>
      </c>
      <c r="I3" s="285"/>
      <c r="J3" s="285"/>
      <c r="K3" s="285"/>
      <c r="L3" s="286"/>
      <c r="M3" s="59"/>
      <c r="N3" s="61" t="s">
        <v>80</v>
      </c>
      <c r="O3" s="59"/>
      <c r="P3" s="384" t="s">
        <v>81</v>
      </c>
      <c r="Q3" s="285"/>
      <c r="R3" s="286"/>
      <c r="S3" s="59"/>
      <c r="T3" s="61" t="s">
        <v>4584</v>
      </c>
      <c r="U3" s="62"/>
      <c r="V3" s="62"/>
      <c r="W3" s="62"/>
      <c r="X3" s="62"/>
      <c r="Y3" s="62"/>
      <c r="Z3" s="62"/>
      <c r="AA3" s="62"/>
      <c r="AB3" s="62"/>
      <c r="AC3" s="62"/>
      <c r="AD3" s="62"/>
      <c r="AE3" s="62"/>
      <c r="AF3" s="167"/>
    </row>
    <row r="4" spans="1:32" ht="3" customHeight="1" x14ac:dyDescent="0.45">
      <c r="A4" s="16"/>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16"/>
    </row>
    <row r="5" spans="1:32" ht="35.15" customHeight="1" x14ac:dyDescent="0.45">
      <c r="A5" s="16"/>
      <c r="B5" s="63">
        <v>1</v>
      </c>
      <c r="C5" s="62"/>
      <c r="D5" s="373" t="s">
        <v>4585</v>
      </c>
      <c r="E5" s="285"/>
      <c r="F5" s="286"/>
      <c r="G5" s="62"/>
      <c r="H5" s="373" t="s">
        <v>4586</v>
      </c>
      <c r="I5" s="285"/>
      <c r="J5" s="285"/>
      <c r="K5" s="285"/>
      <c r="L5" s="286"/>
      <c r="M5" s="62"/>
      <c r="N5" s="65">
        <v>1</v>
      </c>
      <c r="O5" s="62"/>
      <c r="P5" s="374" t="s">
        <v>4587</v>
      </c>
      <c r="Q5" s="285"/>
      <c r="R5" s="286"/>
      <c r="S5" s="62"/>
      <c r="T5" s="35" t="s">
        <v>4588</v>
      </c>
      <c r="U5" s="62"/>
      <c r="V5" s="62"/>
      <c r="W5" s="62"/>
      <c r="X5" s="62"/>
      <c r="Y5" s="62"/>
      <c r="Z5" s="62"/>
      <c r="AA5" s="62"/>
      <c r="AB5" s="62"/>
      <c r="AC5" s="62"/>
      <c r="AD5" s="62"/>
      <c r="AE5" s="62"/>
      <c r="AF5" s="16"/>
    </row>
    <row r="6" spans="1:32" ht="3" customHeight="1" x14ac:dyDescent="0.45">
      <c r="A6" s="16"/>
      <c r="B6" s="62"/>
      <c r="C6" s="62"/>
      <c r="D6" s="62"/>
      <c r="E6" s="62"/>
      <c r="F6" s="62"/>
      <c r="G6" s="62"/>
      <c r="H6" s="62"/>
      <c r="I6" s="62"/>
      <c r="J6" s="62"/>
      <c r="K6" s="62"/>
      <c r="L6" s="62"/>
      <c r="M6" s="62"/>
      <c r="N6" s="62"/>
      <c r="O6" s="62"/>
      <c r="P6" s="62"/>
      <c r="Q6" s="62"/>
      <c r="R6" s="62"/>
      <c r="S6" s="62"/>
      <c r="T6" s="59"/>
      <c r="U6" s="62"/>
      <c r="V6" s="62"/>
      <c r="W6" s="62"/>
      <c r="X6" s="62"/>
      <c r="Y6" s="62"/>
      <c r="Z6" s="62"/>
      <c r="AA6" s="62"/>
      <c r="AB6" s="62"/>
      <c r="AC6" s="62"/>
      <c r="AD6" s="62"/>
      <c r="AE6" s="62"/>
      <c r="AF6" s="16"/>
    </row>
    <row r="7" spans="1:32" ht="35.15" customHeight="1" x14ac:dyDescent="0.45">
      <c r="A7" s="16"/>
      <c r="B7" s="63">
        <v>2</v>
      </c>
      <c r="C7" s="62"/>
      <c r="D7" s="372" t="s">
        <v>4589</v>
      </c>
      <c r="E7" s="285"/>
      <c r="F7" s="286"/>
      <c r="G7" s="62"/>
      <c r="H7" s="373" t="s">
        <v>4590</v>
      </c>
      <c r="I7" s="285"/>
      <c r="J7" s="285"/>
      <c r="K7" s="285"/>
      <c r="L7" s="286"/>
      <c r="M7" s="62"/>
      <c r="N7" s="65">
        <v>2</v>
      </c>
      <c r="O7" s="62"/>
      <c r="P7" s="374" t="s">
        <v>4591</v>
      </c>
      <c r="Q7" s="285"/>
      <c r="R7" s="286"/>
      <c r="S7" s="62"/>
      <c r="T7" s="35" t="s">
        <v>4592</v>
      </c>
      <c r="U7" s="62"/>
      <c r="V7" s="62"/>
      <c r="W7" s="62"/>
      <c r="X7" s="62"/>
      <c r="Y7" s="62"/>
      <c r="Z7" s="62"/>
      <c r="AA7" s="62"/>
      <c r="AB7" s="62"/>
      <c r="AC7" s="62"/>
      <c r="AD7" s="62"/>
      <c r="AE7" s="62"/>
      <c r="AF7" s="16"/>
    </row>
    <row r="8" spans="1:32" ht="3" customHeight="1" x14ac:dyDescent="0.45">
      <c r="A8" s="16"/>
      <c r="B8" s="62"/>
      <c r="C8" s="62"/>
      <c r="D8" s="62"/>
      <c r="E8" s="62"/>
      <c r="F8" s="62"/>
      <c r="G8" s="62"/>
      <c r="H8" s="62"/>
      <c r="I8" s="62"/>
      <c r="J8" s="62"/>
      <c r="K8" s="62"/>
      <c r="L8" s="62"/>
      <c r="M8" s="62"/>
      <c r="N8" s="62"/>
      <c r="O8" s="62"/>
      <c r="P8" s="62"/>
      <c r="Q8" s="62"/>
      <c r="R8" s="62"/>
      <c r="S8" s="62"/>
      <c r="T8" s="59"/>
      <c r="U8" s="62"/>
      <c r="V8" s="62"/>
      <c r="W8" s="62"/>
      <c r="X8" s="62"/>
      <c r="Y8" s="62"/>
      <c r="Z8" s="62"/>
      <c r="AA8" s="62"/>
      <c r="AB8" s="62"/>
      <c r="AC8" s="62"/>
      <c r="AD8" s="62"/>
      <c r="AE8" s="62"/>
      <c r="AF8" s="16"/>
    </row>
    <row r="9" spans="1:32" ht="35.15" customHeight="1" x14ac:dyDescent="0.45">
      <c r="A9" s="16"/>
      <c r="B9" s="63">
        <v>3</v>
      </c>
      <c r="C9" s="62"/>
      <c r="D9" s="373" t="s">
        <v>4593</v>
      </c>
      <c r="E9" s="285"/>
      <c r="F9" s="286"/>
      <c r="G9" s="62"/>
      <c r="H9" s="373" t="s">
        <v>4594</v>
      </c>
      <c r="I9" s="285"/>
      <c r="J9" s="285"/>
      <c r="K9" s="285"/>
      <c r="L9" s="286"/>
      <c r="M9" s="62"/>
      <c r="N9" s="65">
        <v>3</v>
      </c>
      <c r="O9" s="62"/>
      <c r="P9" s="374" t="s">
        <v>4593</v>
      </c>
      <c r="Q9" s="285"/>
      <c r="R9" s="286"/>
      <c r="S9" s="62"/>
      <c r="T9" s="35" t="s">
        <v>4595</v>
      </c>
      <c r="U9" s="62"/>
      <c r="V9" s="62"/>
      <c r="W9" s="62"/>
      <c r="X9" s="62"/>
      <c r="Y9" s="62"/>
      <c r="Z9" s="62"/>
      <c r="AA9" s="62"/>
      <c r="AB9" s="62"/>
      <c r="AC9" s="62"/>
      <c r="AD9" s="62"/>
      <c r="AE9" s="62"/>
      <c r="AF9" s="16"/>
    </row>
    <row r="10" spans="1:32" ht="3" customHeight="1" x14ac:dyDescent="0.45">
      <c r="A10" s="16"/>
      <c r="B10" s="62"/>
      <c r="C10" s="62"/>
      <c r="D10" s="62"/>
      <c r="E10" s="62"/>
      <c r="F10" s="62"/>
      <c r="G10" s="62"/>
      <c r="H10" s="62"/>
      <c r="I10" s="62"/>
      <c r="J10" s="62"/>
      <c r="K10" s="62"/>
      <c r="L10" s="62"/>
      <c r="M10" s="62"/>
      <c r="N10" s="62"/>
      <c r="O10" s="62"/>
      <c r="P10" s="62"/>
      <c r="Q10" s="62"/>
      <c r="R10" s="62"/>
      <c r="S10" s="62"/>
      <c r="T10" s="59"/>
      <c r="U10" s="62"/>
      <c r="V10" s="62"/>
      <c r="W10" s="62"/>
      <c r="X10" s="62"/>
      <c r="Y10" s="62"/>
      <c r="Z10" s="62"/>
      <c r="AA10" s="62"/>
      <c r="AB10" s="62"/>
      <c r="AC10" s="62"/>
      <c r="AD10" s="62"/>
      <c r="AE10" s="62"/>
      <c r="AF10" s="16"/>
    </row>
    <row r="11" spans="1:32" ht="35.15" customHeight="1" x14ac:dyDescent="0.45">
      <c r="A11" s="16"/>
      <c r="B11" s="63">
        <v>4</v>
      </c>
      <c r="C11" s="62"/>
      <c r="D11" s="373" t="s">
        <v>4596</v>
      </c>
      <c r="E11" s="285"/>
      <c r="F11" s="286"/>
      <c r="G11" s="62"/>
      <c r="H11" s="373" t="s">
        <v>4597</v>
      </c>
      <c r="I11" s="285"/>
      <c r="J11" s="285"/>
      <c r="K11" s="285"/>
      <c r="L11" s="286"/>
      <c r="M11" s="62"/>
      <c r="N11" s="65">
        <v>4</v>
      </c>
      <c r="O11" s="62"/>
      <c r="P11" s="374" t="s">
        <v>4598</v>
      </c>
      <c r="Q11" s="285"/>
      <c r="R11" s="286"/>
      <c r="S11" s="62"/>
      <c r="T11" s="35" t="s">
        <v>4599</v>
      </c>
      <c r="U11" s="62"/>
      <c r="V11" s="62"/>
      <c r="W11" s="62"/>
      <c r="X11" s="62"/>
      <c r="Y11" s="62"/>
      <c r="Z11" s="62"/>
      <c r="AA11" s="62"/>
      <c r="AB11" s="62"/>
      <c r="AC11" s="62"/>
      <c r="AD11" s="62"/>
      <c r="AE11" s="62"/>
      <c r="AF11" s="16"/>
    </row>
    <row r="12" spans="1:32" ht="3" customHeight="1" x14ac:dyDescent="0.45">
      <c r="A12" s="16"/>
      <c r="B12" s="62"/>
      <c r="C12" s="62"/>
      <c r="D12" s="62"/>
      <c r="E12" s="62"/>
      <c r="F12" s="62"/>
      <c r="G12" s="62"/>
      <c r="H12" s="62"/>
      <c r="I12" s="62"/>
      <c r="J12" s="62"/>
      <c r="K12" s="62"/>
      <c r="L12" s="62"/>
      <c r="M12" s="62"/>
      <c r="N12" s="62"/>
      <c r="O12" s="62"/>
      <c r="P12" s="62"/>
      <c r="Q12" s="62"/>
      <c r="R12" s="62"/>
      <c r="S12" s="62"/>
      <c r="T12" s="59"/>
      <c r="U12" s="62"/>
      <c r="V12" s="62"/>
      <c r="W12" s="62"/>
      <c r="X12" s="62"/>
      <c r="Y12" s="62"/>
      <c r="Z12" s="62"/>
      <c r="AA12" s="62"/>
      <c r="AB12" s="62"/>
      <c r="AC12" s="62"/>
      <c r="AD12" s="62"/>
      <c r="AE12" s="62"/>
      <c r="AF12" s="16"/>
    </row>
    <row r="13" spans="1:32" ht="35.15" customHeight="1" x14ac:dyDescent="0.45">
      <c r="A13" s="16"/>
      <c r="B13" s="63">
        <v>5</v>
      </c>
      <c r="C13" s="62"/>
      <c r="D13" s="373" t="s">
        <v>4600</v>
      </c>
      <c r="E13" s="285"/>
      <c r="F13" s="286"/>
      <c r="G13" s="62"/>
      <c r="H13" s="374" t="s">
        <v>4601</v>
      </c>
      <c r="I13" s="285"/>
      <c r="J13" s="285"/>
      <c r="K13" s="285"/>
      <c r="L13" s="286"/>
      <c r="M13" s="62"/>
      <c r="N13" s="65">
        <v>5</v>
      </c>
      <c r="O13" s="62"/>
      <c r="P13" s="374" t="s">
        <v>4602</v>
      </c>
      <c r="Q13" s="285"/>
      <c r="R13" s="286"/>
      <c r="S13" s="62"/>
      <c r="T13" s="35" t="s">
        <v>4603</v>
      </c>
      <c r="U13" s="62"/>
      <c r="V13" s="62"/>
      <c r="W13" s="62"/>
      <c r="X13" s="62"/>
      <c r="Y13" s="62"/>
      <c r="Z13" s="62"/>
      <c r="AA13" s="62"/>
      <c r="AB13" s="62"/>
      <c r="AC13" s="62"/>
      <c r="AD13" s="62"/>
      <c r="AE13" s="62"/>
      <c r="AF13" s="16"/>
    </row>
    <row r="14" spans="1:32" ht="18.5" x14ac:dyDescent="0.45">
      <c r="A14" s="16"/>
      <c r="B14" s="66"/>
      <c r="C14" s="62"/>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16"/>
    </row>
    <row r="15" spans="1:32" ht="30" customHeight="1" x14ac:dyDescent="0.45">
      <c r="A15" s="16"/>
      <c r="B15" s="320" t="s">
        <v>4604</v>
      </c>
      <c r="C15" s="316"/>
      <c r="D15" s="316"/>
      <c r="E15" s="316"/>
      <c r="F15" s="316"/>
      <c r="G15" s="316"/>
      <c r="H15" s="316"/>
      <c r="I15" s="316"/>
      <c r="J15" s="316"/>
      <c r="K15" s="316"/>
      <c r="L15" s="316"/>
      <c r="M15" s="316"/>
      <c r="N15" s="316"/>
      <c r="O15" s="316"/>
      <c r="P15" s="316"/>
      <c r="Q15" s="316"/>
      <c r="R15" s="316"/>
      <c r="S15" s="316"/>
      <c r="T15" s="316"/>
      <c r="U15" s="62"/>
      <c r="V15" s="62"/>
      <c r="W15" s="62"/>
      <c r="X15" s="62"/>
      <c r="Y15" s="62"/>
      <c r="Z15" s="62"/>
      <c r="AA15" s="62"/>
      <c r="AB15" s="62"/>
      <c r="AC15" s="62"/>
      <c r="AD15" s="62"/>
      <c r="AE15" s="62"/>
      <c r="AF15" s="16"/>
    </row>
    <row r="16" spans="1:32" ht="3" customHeight="1" x14ac:dyDescent="0.45">
      <c r="A16" s="16"/>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16"/>
    </row>
    <row r="17" spans="1:32" ht="30" customHeight="1" x14ac:dyDescent="0.45">
      <c r="A17" s="16"/>
      <c r="B17" s="365" t="s">
        <v>4605</v>
      </c>
      <c r="C17" s="366"/>
      <c r="D17" s="366"/>
      <c r="E17" s="168"/>
      <c r="F17" s="368" t="s">
        <v>39</v>
      </c>
      <c r="G17" s="369"/>
      <c r="H17" s="369"/>
      <c r="I17" s="369"/>
      <c r="J17" s="369"/>
      <c r="K17" s="369"/>
      <c r="L17" s="369"/>
      <c r="M17" s="369"/>
      <c r="N17" s="370"/>
      <c r="O17" s="16"/>
      <c r="P17" s="320" t="s">
        <v>34</v>
      </c>
      <c r="Q17" s="316"/>
      <c r="R17" s="316"/>
      <c r="S17" s="169"/>
      <c r="T17" s="320" t="s">
        <v>4606</v>
      </c>
      <c r="U17" s="62"/>
      <c r="V17" s="62"/>
      <c r="W17" s="62"/>
      <c r="X17" s="62"/>
      <c r="Y17" s="62"/>
      <c r="Z17" s="62"/>
      <c r="AA17" s="62"/>
      <c r="AB17" s="62"/>
      <c r="AC17" s="62"/>
      <c r="AD17" s="62"/>
      <c r="AE17" s="62"/>
      <c r="AF17" s="16"/>
    </row>
    <row r="18" spans="1:32" ht="3" customHeight="1" x14ac:dyDescent="0.45">
      <c r="A18" s="16"/>
      <c r="B18" s="367"/>
      <c r="C18" s="316"/>
      <c r="D18" s="316"/>
      <c r="E18" s="62"/>
      <c r="F18" s="62"/>
      <c r="G18" s="62"/>
      <c r="H18" s="62"/>
      <c r="I18" s="62"/>
      <c r="J18" s="62"/>
      <c r="K18" s="62"/>
      <c r="L18" s="62"/>
      <c r="M18" s="62"/>
      <c r="N18" s="170"/>
      <c r="O18" s="16"/>
      <c r="P18" s="316"/>
      <c r="Q18" s="316"/>
      <c r="R18" s="316"/>
      <c r="S18" s="169"/>
      <c r="T18" s="316"/>
      <c r="U18" s="62"/>
      <c r="V18" s="62"/>
      <c r="W18" s="62"/>
      <c r="X18" s="62"/>
      <c r="Y18" s="62"/>
      <c r="Z18" s="62"/>
      <c r="AA18" s="62"/>
      <c r="AB18" s="62"/>
      <c r="AC18" s="62"/>
      <c r="AD18" s="62"/>
      <c r="AE18" s="62"/>
      <c r="AF18" s="16"/>
    </row>
    <row r="19" spans="1:32" ht="30" customHeight="1" x14ac:dyDescent="0.45">
      <c r="A19" s="16"/>
      <c r="B19" s="367"/>
      <c r="C19" s="316"/>
      <c r="D19" s="316"/>
      <c r="E19" s="16"/>
      <c r="F19" s="171" t="s">
        <v>4607</v>
      </c>
      <c r="G19" s="66"/>
      <c r="H19" s="171" t="s">
        <v>4608</v>
      </c>
      <c r="I19" s="66"/>
      <c r="J19" s="171" t="s">
        <v>4609</v>
      </c>
      <c r="K19" s="66"/>
      <c r="L19" s="171" t="s">
        <v>4610</v>
      </c>
      <c r="M19" s="66"/>
      <c r="N19" s="172" t="s">
        <v>4611</v>
      </c>
      <c r="O19" s="16"/>
      <c r="P19" s="316"/>
      <c r="Q19" s="316"/>
      <c r="R19" s="316"/>
      <c r="S19" s="169"/>
      <c r="T19" s="316"/>
      <c r="U19" s="62"/>
      <c r="V19" s="62"/>
      <c r="W19" s="62"/>
      <c r="X19" s="62"/>
      <c r="Y19" s="62"/>
      <c r="Z19" s="62"/>
      <c r="AA19" s="62"/>
      <c r="AB19" s="62"/>
      <c r="AC19" s="62"/>
      <c r="AD19" s="62"/>
      <c r="AE19" s="62"/>
      <c r="AF19" s="16"/>
    </row>
    <row r="20" spans="1:32" ht="3" customHeight="1" x14ac:dyDescent="0.45">
      <c r="A20" s="16"/>
      <c r="B20" s="173"/>
      <c r="C20" s="62"/>
      <c r="D20" s="62"/>
      <c r="E20" s="16"/>
      <c r="F20" s="16"/>
      <c r="G20" s="16"/>
      <c r="H20" s="16"/>
      <c r="I20" s="66"/>
      <c r="J20" s="16"/>
      <c r="K20" s="66"/>
      <c r="L20" s="16"/>
      <c r="M20" s="66"/>
      <c r="N20" s="174"/>
      <c r="O20" s="62"/>
      <c r="P20" s="62"/>
      <c r="Q20" s="16"/>
      <c r="R20" s="16"/>
      <c r="S20" s="169"/>
      <c r="T20" s="62"/>
      <c r="U20" s="62"/>
      <c r="V20" s="62"/>
      <c r="W20" s="62"/>
      <c r="X20" s="62"/>
      <c r="Y20" s="62"/>
      <c r="Z20" s="62"/>
      <c r="AA20" s="62"/>
      <c r="AB20" s="62"/>
      <c r="AC20" s="62"/>
      <c r="AD20" s="62"/>
      <c r="AE20" s="62"/>
      <c r="AF20" s="16"/>
    </row>
    <row r="21" spans="1:32" ht="45" customHeight="1" x14ac:dyDescent="0.45">
      <c r="A21" s="16"/>
      <c r="B21" s="379" t="s">
        <v>8</v>
      </c>
      <c r="C21" s="169"/>
      <c r="D21" s="175" t="s">
        <v>4612</v>
      </c>
      <c r="E21" s="16"/>
      <c r="F21" s="176" t="s">
        <v>4613</v>
      </c>
      <c r="G21" s="62"/>
      <c r="H21" s="177" t="s">
        <v>4614</v>
      </c>
      <c r="I21" s="66"/>
      <c r="J21" s="177" t="s">
        <v>4615</v>
      </c>
      <c r="K21" s="66"/>
      <c r="L21" s="177" t="s">
        <v>4616</v>
      </c>
      <c r="M21" s="66"/>
      <c r="N21" s="178" t="s">
        <v>4617</v>
      </c>
      <c r="O21" s="169"/>
      <c r="P21" s="375" t="s">
        <v>4618</v>
      </c>
      <c r="Q21" s="285"/>
      <c r="R21" s="286"/>
      <c r="S21" s="169"/>
      <c r="T21" s="179" t="s">
        <v>4619</v>
      </c>
      <c r="U21" s="62"/>
      <c r="V21" s="62"/>
      <c r="W21" s="62"/>
      <c r="X21" s="62"/>
      <c r="Y21" s="62"/>
      <c r="Z21" s="62"/>
      <c r="AA21" s="62"/>
      <c r="AB21" s="62"/>
      <c r="AC21" s="62"/>
      <c r="AD21" s="62"/>
      <c r="AE21" s="62"/>
      <c r="AF21" s="16"/>
    </row>
    <row r="22" spans="1:32" ht="3" customHeight="1" x14ac:dyDescent="0.45">
      <c r="A22" s="16"/>
      <c r="B22" s="380"/>
      <c r="C22" s="16"/>
      <c r="D22" s="16"/>
      <c r="E22" s="16"/>
      <c r="F22" s="16"/>
      <c r="G22" s="16"/>
      <c r="H22" s="16"/>
      <c r="I22" s="16"/>
      <c r="J22" s="16"/>
      <c r="K22" s="16"/>
      <c r="L22" s="16"/>
      <c r="M22" s="16"/>
      <c r="N22" s="174"/>
      <c r="O22" s="16"/>
      <c r="P22" s="180"/>
      <c r="Q22" s="180"/>
      <c r="R22" s="180"/>
      <c r="S22" s="16"/>
      <c r="T22" s="62"/>
      <c r="U22" s="62"/>
      <c r="V22" s="62"/>
      <c r="W22" s="62"/>
      <c r="X22" s="62"/>
      <c r="Y22" s="62"/>
      <c r="Z22" s="62"/>
      <c r="AA22" s="62"/>
      <c r="AB22" s="62"/>
      <c r="AC22" s="62"/>
      <c r="AD22" s="62"/>
      <c r="AE22" s="62"/>
      <c r="AF22" s="16"/>
    </row>
    <row r="23" spans="1:32" ht="45" customHeight="1" x14ac:dyDescent="0.45">
      <c r="A23" s="16"/>
      <c r="B23" s="380"/>
      <c r="C23" s="169"/>
      <c r="D23" s="175" t="s">
        <v>4620</v>
      </c>
      <c r="E23" s="16"/>
      <c r="F23" s="177" t="s">
        <v>4614</v>
      </c>
      <c r="G23" s="62"/>
      <c r="H23" s="177" t="s">
        <v>4616</v>
      </c>
      <c r="I23" s="66"/>
      <c r="J23" s="177" t="s">
        <v>4621</v>
      </c>
      <c r="K23" s="66"/>
      <c r="L23" s="181" t="s">
        <v>4622</v>
      </c>
      <c r="M23" s="66"/>
      <c r="N23" s="182" t="s">
        <v>4623</v>
      </c>
      <c r="O23" s="169"/>
      <c r="P23" s="371" t="s">
        <v>4624</v>
      </c>
      <c r="Q23" s="285"/>
      <c r="R23" s="286"/>
      <c r="S23" s="169"/>
      <c r="T23" s="183" t="s">
        <v>4625</v>
      </c>
      <c r="U23" s="62"/>
      <c r="V23" s="62"/>
      <c r="W23" s="62"/>
      <c r="X23" s="62"/>
      <c r="Y23" s="62"/>
      <c r="Z23" s="62"/>
      <c r="AA23" s="62"/>
      <c r="AB23" s="62"/>
      <c r="AC23" s="62"/>
      <c r="AD23" s="62"/>
      <c r="AE23" s="62"/>
      <c r="AF23" s="16"/>
    </row>
    <row r="24" spans="1:32" ht="3" customHeight="1" x14ac:dyDescent="0.45">
      <c r="A24" s="16"/>
      <c r="B24" s="380"/>
      <c r="C24" s="16"/>
      <c r="D24" s="16"/>
      <c r="E24" s="16"/>
      <c r="F24" s="16"/>
      <c r="G24" s="16"/>
      <c r="H24" s="16"/>
      <c r="I24" s="16"/>
      <c r="J24" s="16"/>
      <c r="K24" s="16"/>
      <c r="L24" s="16"/>
      <c r="M24" s="16"/>
      <c r="N24" s="174"/>
      <c r="O24" s="16"/>
      <c r="P24" s="16"/>
      <c r="Q24" s="16"/>
      <c r="R24" s="16"/>
      <c r="S24" s="16"/>
      <c r="T24" s="62"/>
      <c r="U24" s="62"/>
      <c r="V24" s="62"/>
      <c r="W24" s="62"/>
      <c r="X24" s="62"/>
      <c r="Y24" s="62"/>
      <c r="Z24" s="62"/>
      <c r="AA24" s="62"/>
      <c r="AB24" s="62"/>
      <c r="AC24" s="62"/>
      <c r="AD24" s="62"/>
      <c r="AE24" s="62"/>
      <c r="AF24" s="16"/>
    </row>
    <row r="25" spans="1:32" ht="45" customHeight="1" x14ac:dyDescent="0.45">
      <c r="A25" s="16"/>
      <c r="B25" s="380"/>
      <c r="C25" s="169"/>
      <c r="D25" s="175" t="s">
        <v>4626</v>
      </c>
      <c r="E25" s="16"/>
      <c r="F25" s="177" t="s">
        <v>4615</v>
      </c>
      <c r="G25" s="62"/>
      <c r="H25" s="177" t="s">
        <v>4621</v>
      </c>
      <c r="I25" s="66"/>
      <c r="J25" s="181" t="s">
        <v>4627</v>
      </c>
      <c r="K25" s="66"/>
      <c r="L25" s="181" t="s">
        <v>4628</v>
      </c>
      <c r="M25" s="66"/>
      <c r="N25" s="184" t="s">
        <v>4629</v>
      </c>
      <c r="O25" s="169"/>
      <c r="P25" s="378" t="s">
        <v>4630</v>
      </c>
      <c r="Q25" s="285"/>
      <c r="R25" s="286"/>
      <c r="S25" s="169"/>
      <c r="T25" s="185" t="s">
        <v>4631</v>
      </c>
      <c r="U25" s="16"/>
      <c r="V25" s="16"/>
      <c r="W25" s="16"/>
      <c r="X25" s="16"/>
      <c r="Y25" s="16"/>
      <c r="Z25" s="16"/>
      <c r="AA25" s="16"/>
      <c r="AB25" s="16"/>
      <c r="AC25" s="16"/>
      <c r="AD25" s="16"/>
      <c r="AE25" s="16"/>
      <c r="AF25" s="16"/>
    </row>
    <row r="26" spans="1:32" ht="3" customHeight="1" x14ac:dyDescent="0.45">
      <c r="A26" s="16"/>
      <c r="B26" s="380"/>
      <c r="C26" s="16"/>
      <c r="D26" s="16"/>
      <c r="E26" s="16"/>
      <c r="F26" s="16"/>
      <c r="G26" s="16"/>
      <c r="H26" s="16"/>
      <c r="I26" s="16"/>
      <c r="J26" s="16"/>
      <c r="K26" s="16"/>
      <c r="L26" s="16"/>
      <c r="M26" s="16"/>
      <c r="N26" s="174"/>
      <c r="O26" s="16"/>
      <c r="P26" s="16"/>
      <c r="Q26" s="16"/>
      <c r="R26" s="16"/>
      <c r="S26" s="16"/>
      <c r="T26" s="62"/>
      <c r="U26" s="62"/>
      <c r="V26" s="62"/>
      <c r="W26" s="62"/>
      <c r="X26" s="62"/>
      <c r="Y26" s="62"/>
      <c r="Z26" s="16"/>
      <c r="AA26" s="16"/>
      <c r="AB26" s="16"/>
      <c r="AC26" s="16"/>
      <c r="AD26" s="16"/>
      <c r="AE26" s="16"/>
      <c r="AF26" s="16"/>
    </row>
    <row r="27" spans="1:32" ht="45" customHeight="1" x14ac:dyDescent="0.45">
      <c r="A27" s="16"/>
      <c r="B27" s="380"/>
      <c r="C27" s="169"/>
      <c r="D27" s="175" t="s">
        <v>4632</v>
      </c>
      <c r="E27" s="16"/>
      <c r="F27" s="177" t="s">
        <v>4616</v>
      </c>
      <c r="G27" s="62"/>
      <c r="H27" s="181" t="s">
        <v>4622</v>
      </c>
      <c r="I27" s="66"/>
      <c r="J27" s="181" t="s">
        <v>4628</v>
      </c>
      <c r="K27" s="66"/>
      <c r="L27" s="186" t="s">
        <v>4633</v>
      </c>
      <c r="M27" s="66"/>
      <c r="N27" s="184" t="s">
        <v>4634</v>
      </c>
      <c r="O27" s="169"/>
      <c r="P27" s="364" t="s">
        <v>4635</v>
      </c>
      <c r="Q27" s="285"/>
      <c r="R27" s="286"/>
      <c r="S27" s="169"/>
      <c r="T27" s="187" t="s">
        <v>4636</v>
      </c>
      <c r="U27" s="16"/>
      <c r="V27" s="16"/>
      <c r="W27" s="16"/>
      <c r="X27" s="16"/>
      <c r="Y27" s="16"/>
      <c r="Z27" s="16"/>
      <c r="AA27" s="16"/>
      <c r="AB27" s="16"/>
      <c r="AC27" s="16"/>
      <c r="AD27" s="16"/>
      <c r="AE27" s="16"/>
      <c r="AF27" s="16"/>
    </row>
    <row r="28" spans="1:32" ht="3" customHeight="1" x14ac:dyDescent="0.45">
      <c r="A28" s="16"/>
      <c r="B28" s="380"/>
      <c r="C28" s="16"/>
      <c r="D28" s="16"/>
      <c r="E28" s="16"/>
      <c r="F28" s="16"/>
      <c r="G28" s="16"/>
      <c r="H28" s="16"/>
      <c r="I28" s="16"/>
      <c r="J28" s="16"/>
      <c r="K28" s="16"/>
      <c r="L28" s="16"/>
      <c r="M28" s="16"/>
      <c r="N28" s="174"/>
      <c r="O28" s="16"/>
      <c r="P28" s="16"/>
      <c r="Q28" s="16"/>
      <c r="R28" s="16"/>
      <c r="S28" s="16"/>
      <c r="T28" s="62"/>
      <c r="U28" s="62"/>
      <c r="V28" s="62"/>
      <c r="W28" s="62"/>
      <c r="X28" s="62"/>
      <c r="Y28" s="62"/>
      <c r="Z28" s="16"/>
      <c r="AA28" s="16"/>
      <c r="AB28" s="16"/>
      <c r="AC28" s="16"/>
      <c r="AD28" s="16"/>
      <c r="AE28" s="16"/>
      <c r="AF28" s="16"/>
    </row>
    <row r="29" spans="1:32" ht="45" customHeight="1" x14ac:dyDescent="0.45">
      <c r="A29" s="16"/>
      <c r="B29" s="381"/>
      <c r="C29" s="188"/>
      <c r="D29" s="189" t="s">
        <v>4637</v>
      </c>
      <c r="E29" s="190"/>
      <c r="F29" s="191" t="s">
        <v>4617</v>
      </c>
      <c r="G29" s="192"/>
      <c r="H29" s="193" t="s">
        <v>4623</v>
      </c>
      <c r="I29" s="194"/>
      <c r="J29" s="195" t="s">
        <v>4629</v>
      </c>
      <c r="K29" s="194"/>
      <c r="L29" s="195" t="s">
        <v>4634</v>
      </c>
      <c r="M29" s="194"/>
      <c r="N29" s="196" t="s">
        <v>4638</v>
      </c>
      <c r="O29" s="169"/>
      <c r="P29" s="376" t="s">
        <v>4639</v>
      </c>
      <c r="Q29" s="285"/>
      <c r="R29" s="286"/>
      <c r="S29" s="169"/>
      <c r="T29" s="197" t="s">
        <v>4640</v>
      </c>
      <c r="U29" s="16"/>
      <c r="V29" s="16"/>
      <c r="W29" s="16"/>
      <c r="X29" s="16"/>
      <c r="Y29" s="16"/>
      <c r="Z29" s="16"/>
      <c r="AA29" s="16"/>
      <c r="AB29" s="16"/>
      <c r="AC29" s="16"/>
      <c r="AD29" s="16"/>
      <c r="AE29" s="16"/>
      <c r="AF29" s="16"/>
    </row>
  </sheetData>
  <mergeCells count="30">
    <mergeCell ref="P29:R29"/>
    <mergeCell ref="H3:L3"/>
    <mergeCell ref="P25:R25"/>
    <mergeCell ref="B1:T1"/>
    <mergeCell ref="B21:B29"/>
    <mergeCell ref="P9:R9"/>
    <mergeCell ref="H5:L5"/>
    <mergeCell ref="D3:F3"/>
    <mergeCell ref="D9:F9"/>
    <mergeCell ref="P17:R19"/>
    <mergeCell ref="P3:R3"/>
    <mergeCell ref="H11:L11"/>
    <mergeCell ref="D5:F5"/>
    <mergeCell ref="H7:L7"/>
    <mergeCell ref="P5:R5"/>
    <mergeCell ref="H13:L13"/>
    <mergeCell ref="P27:R27"/>
    <mergeCell ref="B17:D19"/>
    <mergeCell ref="F17:N17"/>
    <mergeCell ref="P23:R23"/>
    <mergeCell ref="D7:F7"/>
    <mergeCell ref="B15:T15"/>
    <mergeCell ref="H9:L9"/>
    <mergeCell ref="P7:R7"/>
    <mergeCell ref="P13:R13"/>
    <mergeCell ref="P21:R21"/>
    <mergeCell ref="D13:F13"/>
    <mergeCell ref="D11:F11"/>
    <mergeCell ref="P11:R11"/>
    <mergeCell ref="T17:T19"/>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31"/>
  <sheetViews>
    <sheetView showGridLines="0" zoomScale="59" zoomScaleNormal="50" workbookViewId="0">
      <pane xSplit="9" ySplit="7" topLeftCell="J8" activePane="bottomRight" state="frozen"/>
      <selection pane="topRight" activeCell="G1" sqref="G1"/>
      <selection pane="bottomLeft" activeCell="A6" sqref="A6"/>
      <selection pane="bottomRight" activeCell="F9" sqref="A9:F9"/>
    </sheetView>
  </sheetViews>
  <sheetFormatPr defaultRowHeight="14.5" x14ac:dyDescent="0.35"/>
  <cols>
    <col min="2" max="3" width="18.7265625" style="8" customWidth="1"/>
    <col min="4" max="4" width="18.7265625" style="8" hidden="1" customWidth="1"/>
    <col min="5" max="5" width="18.7265625" style="8" customWidth="1"/>
    <col min="6" max="6" width="20.81640625" style="8" customWidth="1"/>
    <col min="7" max="7" width="18.7265625" style="8" customWidth="1"/>
    <col min="8" max="8" width="28.81640625" style="8" customWidth="1"/>
    <col min="9" max="9" width="18.7265625" style="8" customWidth="1"/>
    <col min="10" max="10" width="15.7265625" style="8" customWidth="1"/>
    <col min="11" max="11" width="16.453125" style="8" customWidth="1"/>
    <col min="12" max="12" width="39.1796875" style="8" customWidth="1"/>
    <col min="13" max="15" width="7.54296875" style="8" customWidth="1"/>
    <col min="16" max="16" width="10.54296875" style="8" customWidth="1"/>
    <col min="17" max="17" width="30.7265625" style="8" customWidth="1"/>
    <col min="18" max="18" width="18.54296875" style="8" customWidth="1"/>
    <col min="19" max="19" width="15.7265625" style="8" customWidth="1"/>
    <col min="20" max="22" width="7.54296875" style="8" customWidth="1"/>
    <col min="23" max="23" width="10.54296875" style="8" customWidth="1"/>
    <col min="24" max="25" width="18.7265625" style="8" customWidth="1"/>
    <col min="26" max="26" width="33.453125" style="8" customWidth="1"/>
  </cols>
  <sheetData>
    <row r="1" spans="1:26" ht="82.5" customHeight="1" x14ac:dyDescent="0.35">
      <c r="A1" s="321" t="s">
        <v>4641</v>
      </c>
      <c r="B1" s="285"/>
      <c r="C1" s="285"/>
      <c r="D1" s="285"/>
      <c r="E1" s="285"/>
      <c r="F1" s="285"/>
      <c r="G1" s="285"/>
      <c r="H1" s="285"/>
      <c r="I1" s="285"/>
      <c r="J1" s="285"/>
      <c r="K1" s="285"/>
      <c r="L1" s="285"/>
      <c r="M1" s="285"/>
      <c r="N1" s="285"/>
      <c r="O1" s="285"/>
      <c r="P1" s="285"/>
      <c r="Q1" s="285"/>
      <c r="R1" s="285"/>
      <c r="S1" s="285"/>
      <c r="T1" s="285"/>
      <c r="U1" s="285"/>
      <c r="V1" s="285"/>
      <c r="W1" s="285"/>
      <c r="X1" s="285"/>
      <c r="Y1" s="285"/>
      <c r="Z1" s="286"/>
    </row>
    <row r="2" spans="1:26" ht="10" customHeight="1" x14ac:dyDescent="0.35">
      <c r="A2" s="321"/>
      <c r="B2" s="285"/>
      <c r="C2" s="285"/>
      <c r="D2" s="285"/>
      <c r="E2" s="285"/>
      <c r="F2" s="285"/>
      <c r="G2" s="285"/>
      <c r="H2" s="285"/>
      <c r="I2" s="285"/>
      <c r="J2" s="285"/>
      <c r="K2" s="285"/>
      <c r="L2" s="285"/>
      <c r="M2" s="285"/>
      <c r="N2" s="285"/>
      <c r="O2" s="285"/>
      <c r="P2" s="285"/>
      <c r="Q2" s="285"/>
      <c r="R2" s="285"/>
      <c r="S2" s="285"/>
      <c r="T2" s="285"/>
      <c r="U2" s="285"/>
      <c r="V2" s="285"/>
      <c r="W2" s="285"/>
      <c r="X2" s="285"/>
      <c r="Y2" s="285"/>
      <c r="Z2" s="286"/>
    </row>
    <row r="3" spans="1:26" ht="30" customHeight="1" x14ac:dyDescent="0.35">
      <c r="A3" s="284" t="s">
        <v>11</v>
      </c>
      <c r="B3" s="285"/>
      <c r="C3" s="285"/>
      <c r="D3" s="285"/>
      <c r="E3" s="285"/>
      <c r="F3" s="286"/>
      <c r="G3" s="295" t="s">
        <v>12</v>
      </c>
      <c r="H3" s="285"/>
      <c r="I3" s="285"/>
      <c r="J3" s="285"/>
      <c r="K3" s="285"/>
      <c r="L3" s="285"/>
      <c r="M3" s="285"/>
      <c r="N3" s="285"/>
      <c r="O3" s="285"/>
      <c r="P3" s="285"/>
      <c r="Q3" s="286"/>
      <c r="R3" s="290" t="s">
        <v>112</v>
      </c>
      <c r="S3" s="286"/>
      <c r="T3" s="391">
        <v>44985</v>
      </c>
      <c r="U3" s="285"/>
      <c r="V3" s="286"/>
      <c r="W3" s="292" t="s">
        <v>14</v>
      </c>
      <c r="X3" s="286"/>
      <c r="Y3" s="389">
        <v>45716</v>
      </c>
      <c r="Z3" s="286"/>
    </row>
    <row r="4" spans="1:26" ht="30" customHeight="1" x14ac:dyDescent="0.35">
      <c r="A4" s="284" t="s">
        <v>16</v>
      </c>
      <c r="B4" s="285"/>
      <c r="C4" s="285"/>
      <c r="D4" s="285"/>
      <c r="E4" s="285"/>
      <c r="F4" s="286"/>
      <c r="G4" s="295"/>
      <c r="H4" s="285"/>
      <c r="I4" s="285"/>
      <c r="J4" s="285"/>
      <c r="K4" s="285"/>
      <c r="L4" s="285"/>
      <c r="M4" s="285"/>
      <c r="N4" s="285"/>
      <c r="O4" s="285"/>
      <c r="P4" s="285"/>
      <c r="Q4" s="285"/>
      <c r="R4" s="285"/>
      <c r="S4" s="285"/>
      <c r="T4" s="285"/>
      <c r="U4" s="285"/>
      <c r="V4" s="286"/>
      <c r="W4" s="292" t="s">
        <v>17</v>
      </c>
      <c r="X4" s="286"/>
      <c r="Y4" s="198" t="s">
        <v>18</v>
      </c>
      <c r="Z4" s="198"/>
    </row>
    <row r="5" spans="1:26" ht="10" customHeight="1" x14ac:dyDescent="0.35">
      <c r="A5" s="321"/>
      <c r="B5" s="285"/>
      <c r="C5" s="285"/>
      <c r="D5" s="285"/>
      <c r="E5" s="285"/>
      <c r="F5" s="285"/>
      <c r="G5" s="285"/>
      <c r="H5" s="285"/>
      <c r="I5" s="285"/>
      <c r="J5" s="285"/>
      <c r="K5" s="285"/>
      <c r="L5" s="285"/>
      <c r="M5" s="285"/>
      <c r="N5" s="285"/>
      <c r="O5" s="285"/>
      <c r="P5" s="285"/>
      <c r="Q5" s="285"/>
      <c r="R5" s="285"/>
      <c r="S5" s="285"/>
      <c r="T5" s="285"/>
      <c r="U5" s="285"/>
      <c r="V5" s="285"/>
      <c r="W5" s="285"/>
      <c r="X5" s="285"/>
      <c r="Y5" s="285"/>
      <c r="Z5" s="286"/>
    </row>
    <row r="6" spans="1:26" ht="20.149999999999999" customHeight="1" x14ac:dyDescent="0.35">
      <c r="A6" s="292" t="s">
        <v>20</v>
      </c>
      <c r="B6" s="299" t="s">
        <v>114</v>
      </c>
      <c r="C6" s="299" t="s">
        <v>57</v>
      </c>
      <c r="D6" s="299" t="s">
        <v>4642</v>
      </c>
      <c r="E6" s="290" t="s">
        <v>115</v>
      </c>
      <c r="F6" s="290" t="s">
        <v>116</v>
      </c>
      <c r="G6" s="292" t="s">
        <v>23</v>
      </c>
      <c r="H6" s="299" t="s">
        <v>24</v>
      </c>
      <c r="I6" s="292" t="s">
        <v>25</v>
      </c>
      <c r="J6" s="290" t="s">
        <v>26</v>
      </c>
      <c r="K6" s="290" t="s">
        <v>27</v>
      </c>
      <c r="L6" s="290" t="s">
        <v>28</v>
      </c>
      <c r="M6" s="299" t="s">
        <v>119</v>
      </c>
      <c r="N6" s="285"/>
      <c r="O6" s="285"/>
      <c r="P6" s="286"/>
      <c r="Q6" s="290" t="s">
        <v>127</v>
      </c>
      <c r="R6" s="290" t="s">
        <v>30</v>
      </c>
      <c r="S6" s="290" t="s">
        <v>31</v>
      </c>
      <c r="T6" s="392" t="s">
        <v>124</v>
      </c>
      <c r="U6" s="285"/>
      <c r="V6" s="285"/>
      <c r="W6" s="286"/>
      <c r="X6" s="290" t="s">
        <v>34</v>
      </c>
      <c r="Y6" s="290" t="s">
        <v>129</v>
      </c>
      <c r="Z6" s="290" t="s">
        <v>4643</v>
      </c>
    </row>
    <row r="7" spans="1:26" ht="60" customHeight="1" x14ac:dyDescent="0.35">
      <c r="A7" s="291"/>
      <c r="B7" s="291"/>
      <c r="C7" s="291"/>
      <c r="D7" s="291"/>
      <c r="E7" s="291"/>
      <c r="F7" s="291"/>
      <c r="G7" s="291"/>
      <c r="H7" s="291"/>
      <c r="I7" s="291"/>
      <c r="J7" s="291"/>
      <c r="K7" s="291"/>
      <c r="L7" s="291"/>
      <c r="M7" s="199" t="s">
        <v>37</v>
      </c>
      <c r="N7" s="199" t="s">
        <v>39</v>
      </c>
      <c r="O7" s="31" t="s">
        <v>40</v>
      </c>
      <c r="P7" s="29" t="s">
        <v>41</v>
      </c>
      <c r="Q7" s="291"/>
      <c r="R7" s="291"/>
      <c r="S7" s="291"/>
      <c r="T7" s="200" t="s">
        <v>37</v>
      </c>
      <c r="U7" s="200" t="s">
        <v>39</v>
      </c>
      <c r="V7" s="31" t="s">
        <v>40</v>
      </c>
      <c r="W7" s="29" t="s">
        <v>41</v>
      </c>
      <c r="X7" s="291"/>
      <c r="Y7" s="291"/>
      <c r="Z7" s="291"/>
    </row>
    <row r="8" spans="1:26" ht="125.15" customHeight="1" x14ac:dyDescent="0.35">
      <c r="A8" s="42"/>
      <c r="B8" s="201"/>
      <c r="C8" s="201"/>
      <c r="D8" s="201" t="s">
        <v>162</v>
      </c>
      <c r="E8" s="201" t="s">
        <v>12</v>
      </c>
      <c r="F8" s="35"/>
      <c r="G8" s="35"/>
      <c r="H8" s="35"/>
      <c r="I8" s="35"/>
      <c r="J8" s="35"/>
      <c r="K8" s="35"/>
      <c r="L8" s="46"/>
      <c r="M8" s="40"/>
      <c r="N8" s="40"/>
      <c r="O8" s="35" t="str">
        <f>IF(OR(ISBLANK(M8)=TRUE,ISBLANK(N8)=TRUE),"",PRODUCT(M8,N8))</f>
        <v/>
      </c>
      <c r="P8" s="35" t="str">
        <f>IF(O8="","",IF(O8=1,"ÖNEMSİZ RİSK",IF(AND(O8&gt;=2,O8&lt;7),"DÜŞÜK RİSK",IF(AND(O8&gt;=8,O8&lt;14),"ORTA RİSK",IF(AND(O8&gt;=15,O8&lt;21),"YÜKSEK RİSK",IF(O8&gt;=25,"KABUL EDİLEMEZ RİSK",""))))))</f>
        <v/>
      </c>
      <c r="Q8" s="202"/>
      <c r="R8" s="35"/>
      <c r="S8" s="43"/>
      <c r="T8" s="40"/>
      <c r="U8" s="40"/>
      <c r="V8" s="35" t="str">
        <f>IF(OR(ISBLANK(T8)=TRUE,ISBLANK(U8)=TRUE),"",PRODUCT(T8,U8))</f>
        <v/>
      </c>
      <c r="W8" s="35" t="str">
        <f>IF(V8="","",IF(V8=1,"ÖNEMSİZ RİSK",IF(AND(V8&gt;=2,V8&lt;7),"DÜŞÜK RİSK",IF(AND(V8&gt;=8,V8&lt;14),"ORTA RİSK",IF(AND(V8&gt;=15,V8&lt;21),"YÜKSEK RİSK",IF(V8&gt;=25,"KABUL EDİLEMEZ RİSK",""))))))</f>
        <v/>
      </c>
      <c r="X8" s="35"/>
      <c r="Y8" s="35"/>
      <c r="Z8" s="40"/>
    </row>
    <row r="9" spans="1:26" ht="125.15" customHeight="1" x14ac:dyDescent="0.35">
      <c r="A9" s="42"/>
      <c r="B9" s="201"/>
      <c r="C9" s="201"/>
      <c r="D9" s="201"/>
      <c r="E9" s="201" t="s">
        <v>12</v>
      </c>
      <c r="F9" s="203"/>
      <c r="G9" s="203"/>
      <c r="H9" s="35"/>
      <c r="I9" s="204"/>
      <c r="J9" s="205"/>
      <c r="K9" s="35"/>
      <c r="L9" s="26"/>
      <c r="M9" s="40"/>
      <c r="N9" s="40"/>
      <c r="O9" s="35" t="str">
        <f>IF(OR(ISBLANK(M9)=TRUE,ISBLANK(N9)=TRUE),"",PRODUCT(M9,N9))</f>
        <v/>
      </c>
      <c r="P9" s="35" t="str">
        <f>IF(O9="","",IF(O9=1,"ÖNEMSİZ RİSK",IF(AND(O9&gt;=2,O9&lt;7),"DÜŞÜK RİSK",IF(AND(O9&gt;=8,O9&lt;14),"ORTA RİSK",IF(AND(O9&gt;=15,O9&lt;21),"YÜKSEK RİSK",IF(O9&gt;=25,"KABUL EDİLEMEZ RİSK",""))))))</f>
        <v/>
      </c>
      <c r="Q9" s="202"/>
      <c r="R9" s="35"/>
      <c r="S9" s="43"/>
      <c r="T9" s="40"/>
      <c r="U9" s="40"/>
      <c r="V9" s="35" t="str">
        <f>IF(OR(ISBLANK(T9)=TRUE,ISBLANK(U9)=TRUE),"",PRODUCT(T9,U9))</f>
        <v/>
      </c>
      <c r="W9" s="35" t="str">
        <f>IF(V9="","",IF(V9=1,"ÖNEMSİZ RİSK",IF(AND(V9&gt;=2,V9&lt;7),"DÜŞÜK RİSK",IF(AND(V9&gt;=8,V9&lt;14),"ORTA RİSK",IF(AND(V9&gt;=15,V9&lt;21),"YÜKSEK RİSK",IF(V9&gt;=25,"KABUL EDİLEMEZ RİSK",""))))))</f>
        <v/>
      </c>
      <c r="X9" s="35"/>
      <c r="Y9" s="35"/>
      <c r="Z9" s="40"/>
    </row>
    <row r="10" spans="1:26" ht="125.15" customHeight="1" x14ac:dyDescent="0.35">
      <c r="A10" s="42"/>
      <c r="B10" s="201"/>
      <c r="C10" s="201"/>
      <c r="D10" s="201"/>
      <c r="E10" s="201" t="s">
        <v>12</v>
      </c>
      <c r="F10" s="40"/>
      <c r="G10" s="40"/>
      <c r="H10" s="40"/>
      <c r="I10" s="202"/>
      <c r="J10" s="202"/>
      <c r="K10" s="35"/>
      <c r="L10" s="40"/>
      <c r="M10" s="40"/>
      <c r="N10" s="40"/>
      <c r="O10" s="35" t="str">
        <f>IF(OR(ISBLANK(M10)=TRUE,ISBLANK(N10)=TRUE),"",PRODUCT(M10,N10))</f>
        <v/>
      </c>
      <c r="P10" s="35" t="str">
        <f>IF(O10="","",IF(O10=1,"ÖNEMSİZ RİSK",IF(AND(O10&gt;=2,O10&lt;7),"DÜŞÜK RİSK",IF(AND(O10&gt;=8,O10&lt;14),"ORTA RİSK",IF(AND(O10&gt;=15,O10&lt;21),"YÜKSEK RİSK",IF(O10&gt;=25,"KABUL EDİLEMEZ RİSK",""))))))</f>
        <v/>
      </c>
      <c r="Q10" s="202"/>
      <c r="R10" s="35"/>
      <c r="S10" s="43"/>
      <c r="T10" s="40"/>
      <c r="U10" s="40"/>
      <c r="V10" s="35" t="str">
        <f>IF(OR(ISBLANK(T10)=TRUE,ISBLANK(U10)=TRUE),"",PRODUCT(T10,U10))</f>
        <v/>
      </c>
      <c r="W10" s="35" t="str">
        <f>IF(V10="","",IF(V10=1,"ÖNEMSİZ RİSK",IF(AND(V10&gt;=2,V10&lt;7),"DÜŞÜK RİSK",IF(AND(V10&gt;=8,V10&lt;14),"ORTA RİSK",IF(AND(V10&gt;=15,V10&lt;21),"YÜKSEK RİSK",IF(V10&gt;=25,"KABUL EDİLEMEZ RİSK",""))))))</f>
        <v/>
      </c>
      <c r="X10" s="35"/>
      <c r="Y10" s="35"/>
      <c r="Z10" s="206"/>
    </row>
    <row r="11" spans="1:26" ht="50.15" customHeight="1" x14ac:dyDescent="0.45">
      <c r="A11" s="292"/>
      <c r="B11" s="285"/>
      <c r="C11" s="285"/>
      <c r="D11" s="285"/>
      <c r="E11" s="285"/>
      <c r="F11" s="285"/>
      <c r="G11" s="286"/>
      <c r="H11" s="292"/>
      <c r="I11" s="285"/>
      <c r="J11" s="286"/>
      <c r="K11" s="290"/>
      <c r="L11" s="285"/>
      <c r="M11" s="286"/>
      <c r="N11" s="290"/>
      <c r="O11" s="285"/>
      <c r="P11" s="286"/>
      <c r="Q11" s="207"/>
      <c r="R11" s="207"/>
      <c r="S11" s="207"/>
      <c r="T11" s="208"/>
      <c r="U11" s="208"/>
      <c r="V11" s="208"/>
      <c r="W11" s="290"/>
      <c r="X11" s="285"/>
      <c r="Y11" s="285"/>
      <c r="Z11" s="286"/>
    </row>
    <row r="12" spans="1:26" ht="50.15" customHeight="1" x14ac:dyDescent="0.35">
      <c r="A12" s="385"/>
      <c r="B12" s="285"/>
      <c r="C12" s="285"/>
      <c r="D12" s="285"/>
      <c r="E12" s="285"/>
      <c r="F12" s="285"/>
      <c r="G12" s="286"/>
      <c r="H12" s="385"/>
      <c r="I12" s="285"/>
      <c r="J12" s="286"/>
      <c r="K12" s="388"/>
      <c r="L12" s="285"/>
      <c r="M12" s="285"/>
      <c r="N12" s="285"/>
      <c r="O12" s="285"/>
      <c r="P12" s="285"/>
      <c r="Q12" s="285"/>
      <c r="R12" s="285"/>
      <c r="S12" s="286"/>
      <c r="T12" s="388"/>
      <c r="U12" s="285"/>
      <c r="V12" s="286"/>
      <c r="W12" s="388"/>
      <c r="X12" s="285"/>
      <c r="Y12" s="285"/>
      <c r="Z12" s="286"/>
    </row>
    <row r="13" spans="1:26" ht="50.15" customHeight="1" x14ac:dyDescent="0.35">
      <c r="A13" s="290"/>
      <c r="B13" s="285"/>
      <c r="C13" s="285"/>
      <c r="D13" s="285"/>
      <c r="E13" s="285"/>
      <c r="F13" s="285"/>
      <c r="G13" s="285"/>
      <c r="H13" s="285"/>
      <c r="I13" s="285"/>
      <c r="J13" s="285"/>
      <c r="K13" s="285"/>
      <c r="L13" s="285"/>
      <c r="M13" s="285"/>
      <c r="N13" s="285"/>
      <c r="O13" s="285"/>
      <c r="P13" s="285"/>
      <c r="Q13" s="285"/>
      <c r="R13" s="285"/>
      <c r="S13" s="285"/>
      <c r="T13" s="285"/>
      <c r="U13" s="285"/>
      <c r="V13" s="285"/>
      <c r="W13" s="285"/>
      <c r="X13" s="285"/>
      <c r="Y13" s="285"/>
      <c r="Z13" s="286"/>
    </row>
    <row r="14" spans="1:26" ht="50.15" customHeight="1" x14ac:dyDescent="0.35">
      <c r="A14" s="301"/>
      <c r="B14" s="286"/>
      <c r="C14" s="27"/>
      <c r="D14" s="27"/>
      <c r="E14" s="27"/>
      <c r="F14" s="386"/>
      <c r="G14" s="286"/>
      <c r="H14" s="290"/>
      <c r="I14" s="285"/>
      <c r="J14" s="286"/>
      <c r="K14" s="290"/>
      <c r="L14" s="285"/>
      <c r="M14" s="286"/>
      <c r="N14" s="290"/>
      <c r="O14" s="286"/>
      <c r="P14" s="290"/>
      <c r="Q14" s="285"/>
      <c r="R14" s="286"/>
      <c r="S14" s="290"/>
      <c r="T14" s="286"/>
      <c r="U14" s="386"/>
      <c r="V14" s="366"/>
      <c r="W14" s="387"/>
      <c r="X14" s="386"/>
      <c r="Y14" s="366"/>
      <c r="Z14" s="387"/>
    </row>
    <row r="15" spans="1:26" ht="50.15" customHeight="1" x14ac:dyDescent="0.35">
      <c r="A15" s="301"/>
      <c r="B15" s="286"/>
      <c r="C15" s="27"/>
      <c r="D15" s="27"/>
      <c r="E15" s="27"/>
      <c r="F15" s="388"/>
      <c r="G15" s="286"/>
      <c r="H15" s="388"/>
      <c r="I15" s="285"/>
      <c r="J15" s="286"/>
      <c r="K15" s="390"/>
      <c r="L15" s="285"/>
      <c r="M15" s="286"/>
      <c r="N15" s="390"/>
      <c r="O15" s="286"/>
      <c r="P15" s="390"/>
      <c r="Q15" s="285"/>
      <c r="R15" s="286"/>
      <c r="S15" s="390"/>
      <c r="T15" s="286"/>
      <c r="U15" s="309"/>
      <c r="V15" s="282"/>
      <c r="W15" s="294"/>
      <c r="X15" s="309"/>
      <c r="Y15" s="282"/>
      <c r="Z15" s="294"/>
    </row>
    <row r="16" spans="1:26" s="2" customFormat="1" ht="16.5" customHeight="1" x14ac:dyDescent="0.45">
      <c r="A16" s="209"/>
      <c r="B16" s="16"/>
      <c r="C16" s="16"/>
      <c r="D16" s="16"/>
      <c r="E16" s="16"/>
      <c r="F16" s="16"/>
      <c r="G16" s="16"/>
      <c r="H16" s="16"/>
      <c r="I16" s="16"/>
      <c r="J16" s="16"/>
      <c r="K16" s="16"/>
      <c r="L16" s="16"/>
      <c r="M16" s="16"/>
      <c r="N16" s="16"/>
      <c r="O16" s="16"/>
      <c r="P16" s="16"/>
      <c r="Q16" s="16"/>
      <c r="R16" s="16"/>
      <c r="S16" s="16"/>
      <c r="T16" s="16"/>
      <c r="U16" s="16"/>
      <c r="V16" s="16"/>
      <c r="W16" s="16"/>
      <c r="X16" s="16"/>
      <c r="Y16" s="16"/>
      <c r="Z16" s="174"/>
    </row>
    <row r="17" spans="1:26" s="2" customFormat="1" ht="16.5" customHeight="1" x14ac:dyDescent="0.45">
      <c r="A17" s="209"/>
      <c r="B17" s="16"/>
      <c r="C17" s="16"/>
      <c r="D17" s="16"/>
      <c r="E17" s="16"/>
      <c r="F17" s="16"/>
      <c r="G17" s="16"/>
      <c r="H17" s="16"/>
      <c r="I17" s="16"/>
      <c r="J17" s="16"/>
      <c r="K17" s="16"/>
      <c r="L17" s="16"/>
      <c r="M17" s="16"/>
      <c r="N17" s="16"/>
      <c r="O17" s="16"/>
      <c r="P17" s="16"/>
      <c r="Q17" s="16"/>
      <c r="R17" s="16"/>
      <c r="S17" s="16"/>
      <c r="T17" s="16"/>
      <c r="U17" s="16"/>
      <c r="V17" s="16"/>
      <c r="W17" s="16"/>
      <c r="X17" s="16"/>
      <c r="Y17" s="16"/>
      <c r="Z17" s="174"/>
    </row>
    <row r="18" spans="1:26" s="2" customFormat="1" ht="16.5" customHeight="1" x14ac:dyDescent="0.45">
      <c r="A18" s="209"/>
      <c r="B18" s="16"/>
      <c r="C18" s="16"/>
      <c r="D18" s="16"/>
      <c r="E18" s="16"/>
      <c r="F18" s="16"/>
      <c r="G18" s="16"/>
      <c r="H18" s="16"/>
      <c r="I18" s="16"/>
      <c r="J18" s="16"/>
      <c r="K18" s="16"/>
      <c r="L18" s="16"/>
      <c r="M18" s="16"/>
      <c r="N18" s="16"/>
      <c r="O18" s="16"/>
      <c r="P18" s="16"/>
      <c r="Q18" s="16"/>
      <c r="R18" s="16"/>
      <c r="S18" s="16"/>
      <c r="T18" s="16"/>
      <c r="U18" s="16"/>
      <c r="V18" s="16"/>
      <c r="W18" s="16"/>
      <c r="X18" s="16"/>
      <c r="Y18" s="16"/>
      <c r="Z18" s="174"/>
    </row>
    <row r="19" spans="1:26" s="2" customFormat="1" ht="16.5" customHeight="1" x14ac:dyDescent="0.45">
      <c r="A19" s="209"/>
      <c r="B19" s="16"/>
      <c r="C19" s="16"/>
      <c r="D19" s="16"/>
      <c r="E19" s="16"/>
      <c r="F19" s="16"/>
      <c r="G19" s="16"/>
      <c r="H19" s="16"/>
      <c r="I19" s="16"/>
      <c r="J19" s="16"/>
      <c r="K19" s="16"/>
      <c r="L19" s="16"/>
      <c r="M19" s="16"/>
      <c r="N19" s="16"/>
      <c r="O19" s="16"/>
      <c r="P19" s="16"/>
      <c r="Q19" s="16"/>
      <c r="R19" s="16"/>
      <c r="S19" s="16"/>
      <c r="T19" s="16"/>
      <c r="U19" s="16"/>
      <c r="V19" s="16"/>
      <c r="W19" s="16"/>
      <c r="X19" s="16"/>
      <c r="Y19" s="16"/>
      <c r="Z19" s="174"/>
    </row>
    <row r="20" spans="1:26" s="2" customFormat="1" ht="16.5" customHeight="1" x14ac:dyDescent="0.45">
      <c r="A20" s="209"/>
      <c r="B20" s="16"/>
      <c r="C20" s="16"/>
      <c r="D20" s="16"/>
      <c r="E20" s="16"/>
      <c r="F20" s="16"/>
      <c r="G20" s="16"/>
      <c r="H20" s="16"/>
      <c r="I20" s="16"/>
      <c r="J20" s="16"/>
      <c r="K20" s="16"/>
      <c r="L20" s="16"/>
      <c r="M20" s="16"/>
      <c r="N20" s="16"/>
      <c r="O20" s="16"/>
      <c r="P20" s="16"/>
      <c r="Q20" s="16"/>
      <c r="R20" s="16"/>
      <c r="S20" s="16"/>
      <c r="T20" s="16"/>
      <c r="U20" s="16"/>
      <c r="V20" s="16"/>
      <c r="W20" s="16"/>
      <c r="X20" s="16"/>
      <c r="Y20" s="16"/>
      <c r="Z20" s="174"/>
    </row>
    <row r="21" spans="1:26" s="2" customFormat="1" ht="16.5" customHeight="1" x14ac:dyDescent="0.45">
      <c r="A21" s="209"/>
      <c r="B21" s="16"/>
      <c r="C21" s="16"/>
      <c r="D21" s="16"/>
      <c r="E21" s="16"/>
      <c r="F21" s="16"/>
      <c r="G21" s="16"/>
      <c r="H21" s="16"/>
      <c r="I21" s="16"/>
      <c r="J21" s="16"/>
      <c r="K21" s="16"/>
      <c r="L21" s="16"/>
      <c r="M21" s="16"/>
      <c r="N21" s="16"/>
      <c r="O21" s="16"/>
      <c r="P21" s="16"/>
      <c r="Q21" s="16"/>
      <c r="R21" s="16"/>
      <c r="S21" s="16"/>
      <c r="T21" s="16"/>
      <c r="U21" s="16"/>
      <c r="V21" s="16"/>
      <c r="W21" s="16"/>
      <c r="X21" s="16"/>
      <c r="Y21" s="16"/>
      <c r="Z21" s="174"/>
    </row>
    <row r="22" spans="1:26" s="2" customFormat="1" ht="16.5" customHeight="1" x14ac:dyDescent="0.45">
      <c r="A22" s="209"/>
      <c r="B22" s="16"/>
      <c r="C22" s="16"/>
      <c r="D22" s="16"/>
      <c r="E22" s="16"/>
      <c r="F22" s="16"/>
      <c r="G22" s="16"/>
      <c r="H22" s="16"/>
      <c r="I22" s="16"/>
      <c r="J22" s="16"/>
      <c r="K22" s="16"/>
      <c r="L22" s="16"/>
      <c r="M22" s="16"/>
      <c r="N22" s="16"/>
      <c r="O22" s="16"/>
      <c r="P22" s="16"/>
      <c r="Q22" s="16"/>
      <c r="R22" s="16"/>
      <c r="S22" s="16"/>
      <c r="T22" s="16"/>
      <c r="U22" s="16"/>
      <c r="V22" s="16"/>
      <c r="W22" s="16"/>
      <c r="X22" s="16"/>
      <c r="Y22" s="16"/>
      <c r="Z22" s="174"/>
    </row>
    <row r="23" spans="1:26" s="2" customFormat="1" ht="16.5" customHeight="1" x14ac:dyDescent="0.45">
      <c r="A23" s="209"/>
      <c r="B23" s="16"/>
      <c r="C23" s="16"/>
      <c r="D23" s="16"/>
      <c r="E23" s="16"/>
      <c r="F23" s="16"/>
      <c r="G23" s="16"/>
      <c r="H23" s="16"/>
      <c r="I23" s="16"/>
      <c r="J23" s="16"/>
      <c r="K23" s="16"/>
      <c r="L23" s="16"/>
      <c r="M23" s="16"/>
      <c r="N23" s="16"/>
      <c r="O23" s="16"/>
      <c r="P23" s="16"/>
      <c r="Q23" s="16"/>
      <c r="R23" s="16"/>
      <c r="S23" s="16"/>
      <c r="T23" s="16"/>
      <c r="U23" s="16"/>
      <c r="V23" s="16"/>
      <c r="W23" s="16"/>
      <c r="X23" s="16"/>
      <c r="Y23" s="16"/>
      <c r="Z23" s="174"/>
    </row>
    <row r="24" spans="1:26" s="2" customFormat="1" ht="16.5" customHeight="1" x14ac:dyDescent="0.45">
      <c r="A24" s="209"/>
      <c r="B24" s="16"/>
      <c r="C24" s="16"/>
      <c r="D24" s="16"/>
      <c r="E24" s="16"/>
      <c r="F24" s="16"/>
      <c r="G24" s="16"/>
      <c r="H24" s="16"/>
      <c r="I24" s="16"/>
      <c r="J24" s="16"/>
      <c r="K24" s="16"/>
      <c r="L24" s="16"/>
      <c r="M24" s="16"/>
      <c r="N24" s="16"/>
      <c r="O24" s="16"/>
      <c r="P24" s="16"/>
      <c r="Q24" s="16"/>
      <c r="R24" s="16"/>
      <c r="S24" s="16"/>
      <c r="T24" s="16"/>
      <c r="U24" s="16"/>
      <c r="V24" s="16"/>
      <c r="W24" s="16"/>
      <c r="X24" s="16"/>
      <c r="Y24" s="16"/>
      <c r="Z24" s="174"/>
    </row>
    <row r="25" spans="1:26" s="2" customFormat="1" ht="16.5" customHeight="1" x14ac:dyDescent="0.45">
      <c r="A25" s="209"/>
      <c r="B25" s="16"/>
      <c r="C25" s="16"/>
      <c r="D25" s="16"/>
      <c r="E25" s="16"/>
      <c r="F25" s="16"/>
      <c r="G25" s="16"/>
      <c r="H25" s="16"/>
      <c r="I25" s="16"/>
      <c r="J25" s="16"/>
      <c r="K25" s="16"/>
      <c r="L25" s="16"/>
      <c r="M25" s="16"/>
      <c r="N25" s="16"/>
      <c r="O25" s="16"/>
      <c r="P25" s="16"/>
      <c r="Q25" s="16"/>
      <c r="R25" s="16"/>
      <c r="S25" s="16"/>
      <c r="T25" s="16"/>
      <c r="U25" s="16"/>
      <c r="V25" s="16"/>
      <c r="W25" s="16"/>
      <c r="X25" s="16"/>
      <c r="Y25" s="16"/>
      <c r="Z25" s="174"/>
    </row>
    <row r="26" spans="1:26" s="2" customFormat="1" ht="16.5" customHeight="1" x14ac:dyDescent="0.45">
      <c r="A26" s="209"/>
      <c r="B26" s="16"/>
      <c r="C26" s="16"/>
      <c r="D26" s="16"/>
      <c r="E26" s="16"/>
      <c r="F26" s="16"/>
      <c r="G26" s="16"/>
      <c r="H26" s="16"/>
      <c r="I26" s="16"/>
      <c r="J26" s="16"/>
      <c r="K26" s="16"/>
      <c r="L26" s="16"/>
      <c r="M26" s="16"/>
      <c r="N26" s="16"/>
      <c r="O26" s="16"/>
      <c r="P26" s="16"/>
      <c r="Q26" s="16"/>
      <c r="R26" s="16"/>
      <c r="S26" s="16"/>
      <c r="T26" s="16"/>
      <c r="U26" s="16"/>
      <c r="V26" s="16"/>
      <c r="W26" s="16"/>
      <c r="X26" s="16"/>
      <c r="Y26" s="16"/>
      <c r="Z26" s="174"/>
    </row>
    <row r="27" spans="1:26" s="2" customFormat="1" ht="16.5" customHeight="1" x14ac:dyDescent="0.45">
      <c r="A27" s="209"/>
      <c r="B27" s="16"/>
      <c r="C27" s="16"/>
      <c r="D27" s="16"/>
      <c r="E27" s="16"/>
      <c r="F27" s="16"/>
      <c r="G27" s="16"/>
      <c r="H27" s="16"/>
      <c r="I27" s="16"/>
      <c r="J27" s="16"/>
      <c r="K27" s="16"/>
      <c r="L27" s="16"/>
      <c r="M27" s="16"/>
      <c r="N27" s="16"/>
      <c r="O27" s="16"/>
      <c r="P27" s="16"/>
      <c r="Q27" s="16"/>
      <c r="R27" s="16"/>
      <c r="S27" s="16"/>
      <c r="T27" s="16"/>
      <c r="U27" s="16"/>
      <c r="V27" s="16"/>
      <c r="W27" s="16"/>
      <c r="X27" s="16"/>
      <c r="Y27" s="16"/>
      <c r="Z27" s="174"/>
    </row>
    <row r="28" spans="1:26" s="2" customFormat="1" ht="16.5" customHeight="1" x14ac:dyDescent="0.45">
      <c r="A28" s="209"/>
      <c r="B28" s="16"/>
      <c r="C28" s="16"/>
      <c r="D28" s="16"/>
      <c r="E28" s="16"/>
      <c r="F28" s="16"/>
      <c r="G28" s="16"/>
      <c r="H28" s="16"/>
      <c r="I28" s="16"/>
      <c r="J28" s="16"/>
      <c r="K28" s="16"/>
      <c r="L28" s="16"/>
      <c r="M28" s="16"/>
      <c r="N28" s="16"/>
      <c r="O28" s="16"/>
      <c r="P28" s="16"/>
      <c r="Q28" s="16"/>
      <c r="R28" s="16"/>
      <c r="S28" s="16"/>
      <c r="T28" s="16"/>
      <c r="U28" s="16"/>
      <c r="V28" s="16"/>
      <c r="W28" s="16"/>
      <c r="X28" s="16"/>
      <c r="Y28" s="16"/>
      <c r="Z28" s="174"/>
    </row>
    <row r="29" spans="1:26" s="2" customFormat="1" ht="16.5" customHeight="1" x14ac:dyDescent="0.45">
      <c r="A29" s="209"/>
      <c r="B29" s="16"/>
      <c r="C29" s="16"/>
      <c r="D29" s="16"/>
      <c r="E29" s="16"/>
      <c r="F29" s="16"/>
      <c r="G29" s="16"/>
      <c r="H29" s="16"/>
      <c r="I29" s="16"/>
      <c r="J29" s="16"/>
      <c r="K29" s="16"/>
      <c r="L29" s="16"/>
      <c r="M29" s="16"/>
      <c r="N29" s="16"/>
      <c r="O29" s="16"/>
      <c r="P29" s="16"/>
      <c r="Q29" s="16"/>
      <c r="R29" s="16"/>
      <c r="S29" s="16"/>
      <c r="T29" s="16"/>
      <c r="U29" s="16"/>
      <c r="V29" s="16"/>
      <c r="W29" s="16"/>
      <c r="X29" s="16"/>
      <c r="Y29" s="16"/>
      <c r="Z29" s="174"/>
    </row>
    <row r="30" spans="1:26" ht="18.5" x14ac:dyDescent="0.4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210"/>
    </row>
    <row r="31" spans="1:26" ht="18.5" x14ac:dyDescent="0.4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210"/>
    </row>
  </sheetData>
  <mergeCells count="59">
    <mergeCell ref="H15:J15"/>
    <mergeCell ref="P15:R15"/>
    <mergeCell ref="H14:J14"/>
    <mergeCell ref="T12:V12"/>
    <mergeCell ref="W11:Z11"/>
    <mergeCell ref="G4:V4"/>
    <mergeCell ref="T6:W6"/>
    <mergeCell ref="A6:A7"/>
    <mergeCell ref="F6:F7"/>
    <mergeCell ref="K11:M11"/>
    <mergeCell ref="H11:J11"/>
    <mergeCell ref="A12:G12"/>
    <mergeCell ref="A2:Z2"/>
    <mergeCell ref="Z6:Z7"/>
    <mergeCell ref="N11:P11"/>
    <mergeCell ref="A5:Z5"/>
    <mergeCell ref="W12:Z12"/>
    <mergeCell ref="I6:I7"/>
    <mergeCell ref="M6:P6"/>
    <mergeCell ref="K6:K7"/>
    <mergeCell ref="C6:C7"/>
    <mergeCell ref="D6:D7"/>
    <mergeCell ref="J6:J7"/>
    <mergeCell ref="H6:H7"/>
    <mergeCell ref="T3:V3"/>
    <mergeCell ref="R3:S3"/>
    <mergeCell ref="G3:Q3"/>
    <mergeCell ref="A3:F3"/>
    <mergeCell ref="F15:G15"/>
    <mergeCell ref="A13:Z13"/>
    <mergeCell ref="A15:B15"/>
    <mergeCell ref="Y3:Z3"/>
    <mergeCell ref="X6:X7"/>
    <mergeCell ref="A14:B14"/>
    <mergeCell ref="S15:T15"/>
    <mergeCell ref="P14:R14"/>
    <mergeCell ref="L6:L7"/>
    <mergeCell ref="K15:M15"/>
    <mergeCell ref="N15:O15"/>
    <mergeCell ref="K12:S12"/>
    <mergeCell ref="U14:W15"/>
    <mergeCell ref="F14:G14"/>
    <mergeCell ref="R6:R7"/>
    <mergeCell ref="A1:Z1"/>
    <mergeCell ref="K14:M14"/>
    <mergeCell ref="G6:G7"/>
    <mergeCell ref="S14:T14"/>
    <mergeCell ref="H12:J12"/>
    <mergeCell ref="E6:E7"/>
    <mergeCell ref="Q6:Q7"/>
    <mergeCell ref="A4:F4"/>
    <mergeCell ref="S6:S7"/>
    <mergeCell ref="Y6:Y7"/>
    <mergeCell ref="N14:O14"/>
    <mergeCell ref="A11:G11"/>
    <mergeCell ref="B6:B7"/>
    <mergeCell ref="W3:X3"/>
    <mergeCell ref="W4:X4"/>
    <mergeCell ref="X14:Z15"/>
  </mergeCells>
  <conditionalFormatting sqref="P8:P10">
    <cfRule type="cellIs" dxfId="10" priority="16" stopIfTrue="1" operator="equal">
      <formula>"KABUL EDİLEMEZ RİSK"</formula>
    </cfRule>
    <cfRule type="cellIs" dxfId="9" priority="17" stopIfTrue="1" operator="equal">
      <formula>"YÜKSEK RİSK"</formula>
    </cfRule>
    <cfRule type="cellIs" dxfId="8" priority="18" stopIfTrue="1" operator="equal">
      <formula>"ORTA RİSK"</formula>
    </cfRule>
    <cfRule type="cellIs" dxfId="7" priority="19" stopIfTrue="1" operator="equal">
      <formula>"ÖNEMSİZ RİSK"</formula>
    </cfRule>
    <cfRule type="cellIs" dxfId="6" priority="20" operator="equal">
      <formula>"DÜŞÜK RİSK"</formula>
    </cfRule>
  </conditionalFormatting>
  <conditionalFormatting sqref="W8:W10">
    <cfRule type="cellIs" dxfId="5" priority="1" stopIfTrue="1" operator="equal">
      <formula>"KABUL EDİLEMEZ RİSK"</formula>
    </cfRule>
    <cfRule type="cellIs" dxfId="4" priority="2" stopIfTrue="1" operator="equal">
      <formula>"YÜKSEK RİSK"</formula>
    </cfRule>
    <cfRule type="cellIs" dxfId="3" priority="3" stopIfTrue="1" operator="equal">
      <formula>"ORTA RİSK"</formula>
    </cfRule>
    <cfRule type="cellIs" dxfId="2" priority="4" stopIfTrue="1" operator="equal">
      <formula>"ÖNEMSİZ RİSK"</formula>
    </cfRule>
    <cfRule type="cellIs" dxfId="1" priority="5" operator="equal">
      <formula>"DÜŞÜK RİSK"</formula>
    </cfRule>
  </conditionalFormatting>
  <dataValidations count="1">
    <dataValidation type="list" allowBlank="1" showInputMessage="1" showErrorMessage="1" sqref="M8:N10 T8:U10">
      <formula1>"1,2,3,4,5"</formula1>
    </dataValidation>
  </dataValidations>
  <printOptions horizontalCentered="1"/>
  <pageMargins left="0.23622047244094491" right="0.23622047244094491" top="0.35433070866141742" bottom="0.35433070866141742" header="0.31496062992125978" footer="0.31496062992125978"/>
  <pageSetup paperSize="9" scale="35"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14"/>
  <sheetViews>
    <sheetView showGridLines="0" zoomScale="85" zoomScaleNormal="85" workbookViewId="0">
      <selection activeCell="O43" sqref="O43"/>
    </sheetView>
  </sheetViews>
  <sheetFormatPr defaultRowHeight="14.5" x14ac:dyDescent="0.35"/>
  <cols>
    <col min="1" max="3" width="8.54296875" style="8" customWidth="1"/>
    <col min="4" max="4" width="2.453125" style="8" customWidth="1"/>
    <col min="5" max="5" width="34" style="8" bestFit="1" customWidth="1"/>
    <col min="6" max="6" width="43.81640625" style="8" customWidth="1"/>
    <col min="7" max="7" width="34.7265625" style="8" customWidth="1"/>
    <col min="8" max="8" width="38.26953125" style="8" bestFit="1" customWidth="1"/>
    <col min="9" max="9" width="36.7265625" style="8" customWidth="1"/>
    <col min="10" max="10" width="2.453125" style="8" customWidth="1"/>
    <col min="11" max="11" width="36.7265625" style="8" customWidth="1"/>
    <col min="12" max="12" width="2.453125" style="8" customWidth="1"/>
    <col min="13" max="13" width="36.7265625" style="8" customWidth="1"/>
    <col min="14" max="14" width="2.453125" style="8" customWidth="1"/>
    <col min="15" max="15" width="29.54296875" style="8" bestFit="1" customWidth="1"/>
    <col min="16" max="16" width="2.453125" style="8" customWidth="1"/>
    <col min="17" max="21" width="15.54296875" style="8" customWidth="1"/>
    <col min="22" max="22" width="19.1796875" style="8" bestFit="1" customWidth="1"/>
    <col min="23" max="27" width="15.54296875" style="8" customWidth="1"/>
    <col min="28" max="28" width="20.81640625" style="8" bestFit="1" customWidth="1"/>
    <col min="29" max="30" width="15.54296875" style="8" customWidth="1"/>
    <col min="31" max="31" width="24.1796875" style="8" bestFit="1" customWidth="1"/>
    <col min="32" max="32" width="26.54296875" style="8" bestFit="1" customWidth="1"/>
    <col min="33" max="33" width="21.54296875" style="8" bestFit="1" customWidth="1"/>
    <col min="34" max="34" width="18.26953125" style="8" bestFit="1" customWidth="1"/>
    <col min="35" max="35" width="27.81640625" style="8" bestFit="1" customWidth="1"/>
    <col min="36" max="40" width="15.54296875" style="8" customWidth="1"/>
    <col min="41" max="41" width="20.81640625" style="8" bestFit="1" customWidth="1"/>
    <col min="42" max="42" width="9.54296875" style="8" bestFit="1" customWidth="1"/>
    <col min="43" max="43" width="22.7265625" style="8" bestFit="1" customWidth="1"/>
    <col min="44" max="44" width="12.7265625" style="8" bestFit="1" customWidth="1"/>
    <col min="45" max="45" width="17.453125" style="8" bestFit="1" customWidth="1"/>
    <col min="46" max="46" width="20.453125" style="8" bestFit="1" customWidth="1"/>
    <col min="47" max="47" width="16.26953125" style="8" bestFit="1" customWidth="1"/>
    <col min="48" max="48" width="20" style="8" bestFit="1" customWidth="1"/>
    <col min="49" max="49" width="17.54296875" style="8" bestFit="1" customWidth="1"/>
    <col min="50" max="50" width="23.54296875" style="8" bestFit="1" customWidth="1"/>
    <col min="51" max="51" width="22.1796875" style="8" bestFit="1" customWidth="1"/>
  </cols>
  <sheetData>
    <row r="1" spans="1:52" s="15" customFormat="1" ht="20.149999999999999" customHeight="1" x14ac:dyDescent="0.35">
      <c r="A1" s="396" t="s">
        <v>4644</v>
      </c>
      <c r="B1" s="282"/>
      <c r="C1" s="282"/>
      <c r="D1" s="211"/>
      <c r="E1" s="393" t="s">
        <v>4645</v>
      </c>
      <c r="F1" s="394"/>
      <c r="G1" s="394"/>
      <c r="H1" s="394"/>
      <c r="I1" s="394"/>
      <c r="J1" s="211"/>
      <c r="K1" s="212" t="s">
        <v>125</v>
      </c>
      <c r="L1" s="211"/>
      <c r="M1" s="213" t="s">
        <v>30</v>
      </c>
      <c r="N1" s="211"/>
      <c r="O1" s="214" t="s">
        <v>196</v>
      </c>
      <c r="P1" s="211"/>
      <c r="Q1" s="215" t="s">
        <v>12</v>
      </c>
      <c r="R1" s="215" t="s">
        <v>1678</v>
      </c>
      <c r="S1" s="215" t="s">
        <v>4114</v>
      </c>
      <c r="T1" s="215" t="s">
        <v>4646</v>
      </c>
      <c r="U1" s="215" t="s">
        <v>3336</v>
      </c>
      <c r="V1" s="215" t="s">
        <v>2342</v>
      </c>
      <c r="W1" s="215" t="s">
        <v>4647</v>
      </c>
      <c r="X1" s="215" t="s">
        <v>4648</v>
      </c>
      <c r="Y1" s="215" t="s">
        <v>2510</v>
      </c>
      <c r="Z1" s="215" t="s">
        <v>2602</v>
      </c>
      <c r="AA1" s="215" t="s">
        <v>2221</v>
      </c>
      <c r="AB1" s="215" t="s">
        <v>4649</v>
      </c>
      <c r="AC1" s="215" t="s">
        <v>4650</v>
      </c>
      <c r="AD1" s="215" t="s">
        <v>2033</v>
      </c>
      <c r="AE1" s="215" t="s">
        <v>4303</v>
      </c>
      <c r="AF1" s="215" t="s">
        <v>4651</v>
      </c>
      <c r="AG1" s="215" t="s">
        <v>4203</v>
      </c>
      <c r="AH1" s="215" t="s">
        <v>4652</v>
      </c>
      <c r="AI1" s="215" t="s">
        <v>4324</v>
      </c>
      <c r="AJ1" s="215" t="s">
        <v>4653</v>
      </c>
      <c r="AK1" s="215" t="s">
        <v>4654</v>
      </c>
      <c r="AL1" s="215" t="s">
        <v>4655</v>
      </c>
      <c r="AM1" s="215" t="s">
        <v>4656</v>
      </c>
      <c r="AN1" s="215" t="s">
        <v>3308</v>
      </c>
      <c r="AO1" s="215" t="s">
        <v>4649</v>
      </c>
      <c r="AP1" s="215" t="s">
        <v>3801</v>
      </c>
      <c r="AQ1" s="215" t="s">
        <v>4657</v>
      </c>
      <c r="AR1" s="215" t="s">
        <v>4658</v>
      </c>
      <c r="AS1" s="215" t="s">
        <v>3786</v>
      </c>
      <c r="AT1" s="215" t="s">
        <v>3043</v>
      </c>
      <c r="AU1" s="215" t="s">
        <v>4659</v>
      </c>
      <c r="AV1" s="215" t="s">
        <v>4660</v>
      </c>
      <c r="AW1" s="215" t="s">
        <v>4661</v>
      </c>
      <c r="AX1" s="215" t="s">
        <v>4662</v>
      </c>
      <c r="AY1" s="215" t="s">
        <v>4663</v>
      </c>
      <c r="AZ1" s="216"/>
    </row>
    <row r="2" spans="1:52" s="15" customFormat="1" ht="20.149999999999999" customHeight="1" x14ac:dyDescent="0.45">
      <c r="A2" s="217" t="s">
        <v>37</v>
      </c>
      <c r="B2" s="217" t="s">
        <v>38</v>
      </c>
      <c r="C2" s="217" t="s">
        <v>39</v>
      </c>
      <c r="D2" s="211"/>
      <c r="E2" s="216" t="s">
        <v>69</v>
      </c>
      <c r="F2" s="18" t="s">
        <v>72</v>
      </c>
      <c r="G2" s="18" t="s">
        <v>66</v>
      </c>
      <c r="H2" s="216" t="s">
        <v>60</v>
      </c>
      <c r="I2" s="216" t="s">
        <v>63</v>
      </c>
      <c r="J2" s="211"/>
      <c r="K2" s="218" t="s">
        <v>651</v>
      </c>
      <c r="L2" s="211"/>
      <c r="M2" s="218" t="s">
        <v>184</v>
      </c>
      <c r="N2" s="211"/>
      <c r="O2" s="218" t="s">
        <v>12</v>
      </c>
      <c r="P2" s="211"/>
      <c r="Q2" s="218" t="s">
        <v>12</v>
      </c>
      <c r="R2" s="218"/>
      <c r="S2" s="218"/>
      <c r="T2" s="218" t="s">
        <v>4664</v>
      </c>
      <c r="U2" s="218"/>
      <c r="V2" s="218" t="s">
        <v>4665</v>
      </c>
      <c r="W2" s="218"/>
      <c r="X2" s="218"/>
      <c r="Y2" s="218"/>
      <c r="Z2" s="218"/>
      <c r="AA2" s="218"/>
      <c r="AB2" s="218"/>
      <c r="AC2" s="218"/>
      <c r="AD2" s="218"/>
      <c r="AE2" s="218"/>
      <c r="AF2" s="218"/>
      <c r="AG2" s="218"/>
      <c r="AH2" s="218"/>
      <c r="AI2" s="218"/>
      <c r="AJ2" s="218"/>
      <c r="AK2" s="218"/>
      <c r="AL2" s="218"/>
      <c r="AM2" s="218"/>
      <c r="AN2" s="218" t="s">
        <v>4666</v>
      </c>
      <c r="AO2" s="218"/>
      <c r="AP2" s="218"/>
      <c r="AQ2" s="218"/>
      <c r="AR2" s="218"/>
      <c r="AS2" s="218" t="s">
        <v>4667</v>
      </c>
      <c r="AT2" s="218"/>
      <c r="AU2" s="218"/>
      <c r="AV2" s="218"/>
      <c r="AW2" s="218"/>
      <c r="AX2" s="218"/>
      <c r="AY2" s="218"/>
      <c r="AZ2" s="16"/>
    </row>
    <row r="3" spans="1:52" s="15" customFormat="1" ht="20.149999999999999" customHeight="1" x14ac:dyDescent="0.45">
      <c r="A3" s="219">
        <v>0.2</v>
      </c>
      <c r="B3" s="219">
        <v>0.5</v>
      </c>
      <c r="C3" s="219">
        <v>1</v>
      </c>
      <c r="D3" s="211"/>
      <c r="E3" s="220" t="s">
        <v>151</v>
      </c>
      <c r="F3" s="167" t="s">
        <v>130</v>
      </c>
      <c r="G3" s="167" t="s">
        <v>159</v>
      </c>
      <c r="H3" s="167" t="s">
        <v>167</v>
      </c>
      <c r="I3" s="167" t="s">
        <v>173</v>
      </c>
      <c r="J3" s="211"/>
      <c r="K3" s="218" t="s">
        <v>493</v>
      </c>
      <c r="L3" s="211"/>
      <c r="M3" s="218" t="s">
        <v>185</v>
      </c>
      <c r="N3" s="211"/>
      <c r="O3" s="218" t="s">
        <v>1678</v>
      </c>
      <c r="P3" s="211"/>
      <c r="Q3" s="218" t="s">
        <v>1678</v>
      </c>
      <c r="R3" s="218"/>
      <c r="S3" s="218"/>
      <c r="T3" s="218" t="s">
        <v>4668</v>
      </c>
      <c r="U3" s="218"/>
      <c r="V3" s="218" t="s">
        <v>4669</v>
      </c>
      <c r="W3" s="218"/>
      <c r="X3" s="218"/>
      <c r="Y3" s="218"/>
      <c r="Z3" s="218"/>
      <c r="AA3" s="218"/>
      <c r="AB3" s="218"/>
      <c r="AC3" s="218"/>
      <c r="AD3" s="218"/>
      <c r="AE3" s="218"/>
      <c r="AF3" s="218"/>
      <c r="AG3" s="218"/>
      <c r="AH3" s="218"/>
      <c r="AI3" s="218"/>
      <c r="AJ3" s="218"/>
      <c r="AK3" s="218"/>
      <c r="AL3" s="218"/>
      <c r="AM3" s="218"/>
      <c r="AN3" s="218" t="s">
        <v>4670</v>
      </c>
      <c r="AO3" s="218"/>
      <c r="AP3" s="218"/>
      <c r="AQ3" s="218"/>
      <c r="AR3" s="218"/>
      <c r="AS3" s="218" t="s">
        <v>4671</v>
      </c>
      <c r="AT3" s="218"/>
      <c r="AU3" s="218"/>
      <c r="AV3" s="218"/>
      <c r="AW3" s="218"/>
      <c r="AX3" s="218"/>
      <c r="AY3" s="218"/>
      <c r="AZ3" s="16"/>
    </row>
    <row r="4" spans="1:52" s="15" customFormat="1" ht="20.149999999999999" customHeight="1" x14ac:dyDescent="0.45">
      <c r="A4" s="219">
        <v>0.5</v>
      </c>
      <c r="B4" s="219">
        <v>1</v>
      </c>
      <c r="C4" s="219">
        <v>3</v>
      </c>
      <c r="D4" s="211"/>
      <c r="E4" s="167" t="s">
        <v>152</v>
      </c>
      <c r="F4" s="218" t="s">
        <v>155</v>
      </c>
      <c r="G4" s="218" t="s">
        <v>160</v>
      </c>
      <c r="H4" s="167" t="s">
        <v>168</v>
      </c>
      <c r="I4" s="167" t="s">
        <v>174</v>
      </c>
      <c r="J4" s="211"/>
      <c r="K4" s="218" t="s">
        <v>931</v>
      </c>
      <c r="L4" s="211"/>
      <c r="M4" s="218" t="s">
        <v>131</v>
      </c>
      <c r="N4" s="211"/>
      <c r="O4" s="218" t="s">
        <v>4114</v>
      </c>
      <c r="P4" s="211"/>
      <c r="Q4" s="218" t="s">
        <v>4114</v>
      </c>
      <c r="R4" s="218"/>
      <c r="S4" s="218"/>
      <c r="T4" s="218" t="s">
        <v>4672</v>
      </c>
      <c r="U4" s="218"/>
      <c r="V4" s="218" t="s">
        <v>4673</v>
      </c>
      <c r="W4" s="218"/>
      <c r="X4" s="218"/>
      <c r="Y4" s="218"/>
      <c r="Z4" s="218"/>
      <c r="AA4" s="218"/>
      <c r="AB4" s="218"/>
      <c r="AC4" s="218"/>
      <c r="AD4" s="218"/>
      <c r="AE4" s="218"/>
      <c r="AF4" s="218"/>
      <c r="AG4" s="218"/>
      <c r="AH4" s="218"/>
      <c r="AI4" s="218"/>
      <c r="AJ4" s="218"/>
      <c r="AK4" s="218"/>
      <c r="AL4" s="218"/>
      <c r="AM4" s="218"/>
      <c r="AN4" s="218"/>
      <c r="AO4" s="218"/>
      <c r="AP4" s="218"/>
      <c r="AQ4" s="218"/>
      <c r="AR4" s="218"/>
      <c r="AS4" s="218" t="s">
        <v>4674</v>
      </c>
      <c r="AT4" s="218"/>
      <c r="AU4" s="218"/>
      <c r="AV4" s="218"/>
      <c r="AW4" s="218"/>
      <c r="AX4" s="218"/>
      <c r="AY4" s="218"/>
      <c r="AZ4" s="16"/>
    </row>
    <row r="5" spans="1:52" s="15" customFormat="1" ht="20.149999999999999" customHeight="1" x14ac:dyDescent="0.45">
      <c r="A5" s="219">
        <v>1</v>
      </c>
      <c r="B5" s="219">
        <v>2</v>
      </c>
      <c r="C5" s="219">
        <v>7</v>
      </c>
      <c r="D5" s="211"/>
      <c r="E5" s="218" t="s">
        <v>153</v>
      </c>
      <c r="F5" s="167" t="s">
        <v>156</v>
      </c>
      <c r="G5" s="167" t="s">
        <v>161</v>
      </c>
      <c r="H5" s="218" t="s">
        <v>169</v>
      </c>
      <c r="I5" s="218" t="s">
        <v>175</v>
      </c>
      <c r="J5" s="211"/>
      <c r="K5" s="218" t="s">
        <v>132</v>
      </c>
      <c r="L5" s="211"/>
      <c r="M5" s="218" t="s">
        <v>186</v>
      </c>
      <c r="N5" s="211"/>
      <c r="O5" s="218" t="s">
        <v>3715</v>
      </c>
      <c r="P5" s="211"/>
      <c r="Q5" s="218" t="s">
        <v>3715</v>
      </c>
      <c r="R5" s="218"/>
      <c r="S5" s="218"/>
      <c r="T5" s="218" t="s">
        <v>4675</v>
      </c>
      <c r="U5" s="218"/>
      <c r="V5" s="218" t="s">
        <v>4676</v>
      </c>
      <c r="W5" s="218"/>
      <c r="X5" s="218"/>
      <c r="Y5" s="218"/>
      <c r="Z5" s="218"/>
      <c r="AA5" s="218"/>
      <c r="AB5" s="218"/>
      <c r="AC5" s="218"/>
      <c r="AD5" s="218"/>
      <c r="AE5" s="218"/>
      <c r="AF5" s="218"/>
      <c r="AG5" s="218"/>
      <c r="AH5" s="218"/>
      <c r="AI5" s="218"/>
      <c r="AJ5" s="218"/>
      <c r="AK5" s="218"/>
      <c r="AL5" s="218"/>
      <c r="AM5" s="218"/>
      <c r="AN5" s="218"/>
      <c r="AO5" s="218"/>
      <c r="AP5" s="218"/>
      <c r="AQ5" s="218"/>
      <c r="AR5" s="218"/>
      <c r="AS5" s="218" t="s">
        <v>4677</v>
      </c>
      <c r="AT5" s="218"/>
      <c r="AU5" s="218"/>
      <c r="AV5" s="218"/>
      <c r="AW5" s="218"/>
      <c r="AX5" s="218"/>
      <c r="AY5" s="218"/>
      <c r="AZ5" s="16"/>
    </row>
    <row r="6" spans="1:52" s="15" customFormat="1" ht="20.149999999999999" customHeight="1" x14ac:dyDescent="0.45">
      <c r="A6" s="219">
        <v>3</v>
      </c>
      <c r="B6" s="219">
        <v>3</v>
      </c>
      <c r="C6" s="219">
        <v>15</v>
      </c>
      <c r="D6" s="211"/>
      <c r="E6" s="218" t="s">
        <v>154</v>
      </c>
      <c r="F6" s="218" t="s">
        <v>157</v>
      </c>
      <c r="G6" s="218" t="s">
        <v>162</v>
      </c>
      <c r="H6" s="218" t="s">
        <v>170</v>
      </c>
      <c r="I6" s="167" t="s">
        <v>176</v>
      </c>
      <c r="J6" s="211"/>
      <c r="K6" s="167"/>
      <c r="L6" s="211"/>
      <c r="M6" s="167" t="s">
        <v>187</v>
      </c>
      <c r="N6" s="211"/>
      <c r="O6" s="218" t="s">
        <v>3336</v>
      </c>
      <c r="P6" s="211"/>
      <c r="Q6" s="218" t="s">
        <v>3336</v>
      </c>
      <c r="R6" s="218"/>
      <c r="S6" s="218"/>
      <c r="T6" s="218" t="s">
        <v>4678</v>
      </c>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t="s">
        <v>4679</v>
      </c>
      <c r="AT6" s="218"/>
      <c r="AU6" s="218"/>
      <c r="AV6" s="218"/>
      <c r="AW6" s="218"/>
      <c r="AX6" s="218"/>
      <c r="AY6" s="218"/>
      <c r="AZ6" s="16"/>
    </row>
    <row r="7" spans="1:52" s="15" customFormat="1" ht="20.149999999999999" customHeight="1" x14ac:dyDescent="0.45">
      <c r="A7" s="219">
        <v>6</v>
      </c>
      <c r="B7" s="219">
        <v>6</v>
      </c>
      <c r="C7" s="219">
        <v>40</v>
      </c>
      <c r="D7" s="211"/>
      <c r="E7" s="218"/>
      <c r="F7" s="167" t="s">
        <v>158</v>
      </c>
      <c r="G7" s="218" t="s">
        <v>163</v>
      </c>
      <c r="H7" s="218" t="s">
        <v>171</v>
      </c>
      <c r="I7" s="218" t="s">
        <v>177</v>
      </c>
      <c r="J7" s="211"/>
      <c r="K7" s="218"/>
      <c r="L7" s="211"/>
      <c r="M7" s="218" t="s">
        <v>72</v>
      </c>
      <c r="N7" s="211"/>
      <c r="O7" s="218" t="s">
        <v>2342</v>
      </c>
      <c r="P7" s="211"/>
      <c r="Q7" s="218" t="s">
        <v>2342</v>
      </c>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t="s">
        <v>4680</v>
      </c>
      <c r="AT7" s="218"/>
      <c r="AU7" s="218"/>
      <c r="AV7" s="218"/>
      <c r="AW7" s="218"/>
      <c r="AX7" s="218"/>
      <c r="AY7" s="218"/>
      <c r="AZ7" s="16"/>
    </row>
    <row r="8" spans="1:52" s="15" customFormat="1" ht="20.149999999999999" customHeight="1" x14ac:dyDescent="0.45">
      <c r="A8" s="219">
        <v>10</v>
      </c>
      <c r="B8" s="219">
        <v>10</v>
      </c>
      <c r="C8" s="219">
        <v>100</v>
      </c>
      <c r="D8" s="211"/>
      <c r="E8" s="218"/>
      <c r="F8" s="218"/>
      <c r="G8" s="218" t="s">
        <v>164</v>
      </c>
      <c r="H8" s="167" t="s">
        <v>172</v>
      </c>
      <c r="I8" s="167"/>
      <c r="J8" s="211"/>
      <c r="K8" s="167"/>
      <c r="L8" s="211"/>
      <c r="M8" s="167" t="s">
        <v>188</v>
      </c>
      <c r="N8" s="211"/>
      <c r="O8" s="218" t="s">
        <v>4647</v>
      </c>
      <c r="P8" s="211"/>
      <c r="Q8" s="218" t="s">
        <v>4647</v>
      </c>
      <c r="R8" s="218"/>
      <c r="S8" s="218"/>
      <c r="T8" s="218"/>
      <c r="U8" s="218"/>
      <c r="V8" s="218"/>
      <c r="W8" s="218"/>
      <c r="X8" s="218"/>
      <c r="Y8" s="218"/>
      <c r="Z8" s="218"/>
      <c r="AA8" s="218"/>
      <c r="AB8" s="218"/>
      <c r="AC8" s="218"/>
      <c r="AD8" s="218"/>
      <c r="AE8" s="218"/>
      <c r="AF8" s="218"/>
      <c r="AG8" s="218"/>
      <c r="AH8" s="218"/>
      <c r="AI8" s="218"/>
      <c r="AJ8" s="218"/>
      <c r="AK8" s="218"/>
      <c r="AL8" s="218"/>
      <c r="AM8" s="218"/>
      <c r="AN8" s="218"/>
      <c r="AO8" s="218"/>
      <c r="AP8" s="218"/>
      <c r="AQ8" s="218"/>
      <c r="AR8" s="218"/>
      <c r="AS8" s="218" t="s">
        <v>4681</v>
      </c>
      <c r="AT8" s="218"/>
      <c r="AU8" s="218"/>
      <c r="AV8" s="218"/>
      <c r="AW8" s="218"/>
      <c r="AX8" s="218"/>
      <c r="AY8" s="218"/>
      <c r="AZ8" s="16"/>
    </row>
    <row r="9" spans="1:52" s="15" customFormat="1" ht="20.149999999999999" customHeight="1" x14ac:dyDescent="0.45">
      <c r="A9" s="211"/>
      <c r="B9" s="211"/>
      <c r="C9" s="211"/>
      <c r="D9" s="211"/>
      <c r="E9" s="218"/>
      <c r="F9" s="211"/>
      <c r="G9" s="218" t="s">
        <v>165</v>
      </c>
      <c r="H9" s="167"/>
      <c r="I9" s="218"/>
      <c r="J9" s="211"/>
      <c r="K9" s="218"/>
      <c r="L9" s="211"/>
      <c r="M9" s="218" t="s">
        <v>189</v>
      </c>
      <c r="N9" s="211"/>
      <c r="O9" s="218" t="s">
        <v>2510</v>
      </c>
      <c r="P9" s="211"/>
      <c r="Q9" s="218" t="s">
        <v>2510</v>
      </c>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t="s">
        <v>4682</v>
      </c>
      <c r="AT9" s="218"/>
      <c r="AU9" s="218"/>
      <c r="AV9" s="218"/>
      <c r="AW9" s="218"/>
      <c r="AX9" s="218"/>
      <c r="AY9" s="218"/>
      <c r="AZ9" s="16"/>
    </row>
    <row r="10" spans="1:52" s="15" customFormat="1" ht="20.149999999999999" customHeight="1" x14ac:dyDescent="0.45">
      <c r="A10" s="396" t="s">
        <v>4683</v>
      </c>
      <c r="B10" s="282"/>
      <c r="C10" s="282"/>
      <c r="D10" s="211"/>
      <c r="E10" s="218"/>
      <c r="F10" s="221"/>
      <c r="G10" s="218" t="s">
        <v>166</v>
      </c>
      <c r="H10" s="211"/>
      <c r="I10" s="211"/>
      <c r="J10" s="211"/>
      <c r="K10" s="211"/>
      <c r="L10" s="211"/>
      <c r="M10" s="211" t="s">
        <v>190</v>
      </c>
      <c r="N10" s="211"/>
      <c r="O10" s="218" t="s">
        <v>2602</v>
      </c>
      <c r="P10" s="211"/>
      <c r="Q10" s="218" t="s">
        <v>2602</v>
      </c>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t="s">
        <v>4684</v>
      </c>
      <c r="AT10" s="218"/>
      <c r="AU10" s="218"/>
      <c r="AV10" s="218"/>
      <c r="AW10" s="218"/>
      <c r="AX10" s="218"/>
      <c r="AY10" s="218"/>
      <c r="AZ10" s="16"/>
    </row>
    <row r="11" spans="1:52" s="15" customFormat="1" ht="20.149999999999999" customHeight="1" x14ac:dyDescent="0.45">
      <c r="A11" s="217" t="s">
        <v>37</v>
      </c>
      <c r="B11" s="217" t="s">
        <v>39</v>
      </c>
      <c r="C11" s="217" t="s">
        <v>4685</v>
      </c>
      <c r="D11" s="211"/>
      <c r="E11" s="218"/>
      <c r="F11" s="221"/>
      <c r="G11" s="221"/>
      <c r="H11" s="221"/>
      <c r="I11" s="221"/>
      <c r="J11" s="211"/>
      <c r="K11" s="221"/>
      <c r="L11" s="211"/>
      <c r="M11" s="221" t="s">
        <v>191</v>
      </c>
      <c r="N11" s="211"/>
      <c r="O11" s="218" t="s">
        <v>2221</v>
      </c>
      <c r="P11" s="211"/>
      <c r="Q11" s="218" t="s">
        <v>2221</v>
      </c>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t="s">
        <v>4686</v>
      </c>
      <c r="AT11" s="218"/>
      <c r="AU11" s="218"/>
      <c r="AV11" s="218"/>
      <c r="AW11" s="218"/>
      <c r="AX11" s="218"/>
      <c r="AY11" s="218"/>
      <c r="AZ11" s="16"/>
    </row>
    <row r="12" spans="1:52" s="15" customFormat="1" ht="20.149999999999999" customHeight="1" x14ac:dyDescent="0.45">
      <c r="A12" s="219">
        <v>1</v>
      </c>
      <c r="B12" s="219">
        <v>1</v>
      </c>
      <c r="C12" s="219" t="s">
        <v>4685</v>
      </c>
      <c r="D12" s="211"/>
      <c r="E12" s="218"/>
      <c r="F12" s="222"/>
      <c r="G12" s="16"/>
      <c r="H12" s="221"/>
      <c r="I12" s="221"/>
      <c r="J12" s="211"/>
      <c r="K12" s="221"/>
      <c r="L12" s="211"/>
      <c r="M12" s="221" t="s">
        <v>192</v>
      </c>
      <c r="N12" s="211"/>
      <c r="O12" s="218" t="s">
        <v>4687</v>
      </c>
      <c r="P12" s="211"/>
      <c r="Q12" s="218" t="s">
        <v>4687</v>
      </c>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t="s">
        <v>4688</v>
      </c>
      <c r="AT12" s="218"/>
      <c r="AU12" s="218"/>
      <c r="AV12" s="218"/>
      <c r="AW12" s="218"/>
      <c r="AX12" s="218"/>
      <c r="AY12" s="218"/>
      <c r="AZ12" s="16"/>
    </row>
    <row r="13" spans="1:52" s="15" customFormat="1" ht="20.149999999999999" customHeight="1" x14ac:dyDescent="0.45">
      <c r="A13" s="219">
        <v>2</v>
      </c>
      <c r="B13" s="219">
        <v>2</v>
      </c>
      <c r="C13" s="219" t="s">
        <v>4685</v>
      </c>
      <c r="D13" s="16"/>
      <c r="E13" s="16"/>
      <c r="F13" s="16"/>
      <c r="G13" s="16"/>
      <c r="H13" s="16"/>
      <c r="I13" s="16"/>
      <c r="J13" s="16"/>
      <c r="K13" s="16"/>
      <c r="L13" s="16"/>
      <c r="M13" s="16" t="s">
        <v>193</v>
      </c>
      <c r="N13" s="16"/>
      <c r="O13" s="218" t="s">
        <v>4650</v>
      </c>
      <c r="P13" s="16"/>
      <c r="Q13" s="218" t="s">
        <v>4650</v>
      </c>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t="s">
        <v>4689</v>
      </c>
      <c r="AT13" s="218"/>
      <c r="AU13" s="218"/>
      <c r="AV13" s="218"/>
      <c r="AW13" s="218"/>
      <c r="AX13" s="218"/>
      <c r="AY13" s="218"/>
      <c r="AZ13" s="16"/>
    </row>
    <row r="14" spans="1:52" s="15" customFormat="1" ht="20.149999999999999" customHeight="1" x14ac:dyDescent="0.45">
      <c r="A14" s="219">
        <v>3</v>
      </c>
      <c r="B14" s="219">
        <v>3</v>
      </c>
      <c r="C14" s="219" t="s">
        <v>4685</v>
      </c>
      <c r="D14" s="16"/>
      <c r="E14" s="16"/>
      <c r="F14" s="16"/>
      <c r="G14" s="16"/>
      <c r="H14" s="16"/>
      <c r="I14" s="16"/>
      <c r="J14" s="16"/>
      <c r="K14" s="16"/>
      <c r="L14" s="16"/>
      <c r="M14" s="223" t="s">
        <v>132</v>
      </c>
      <c r="N14" s="16"/>
      <c r="O14" s="218" t="s">
        <v>2033</v>
      </c>
      <c r="P14" s="16"/>
      <c r="Q14" s="218" t="s">
        <v>2033</v>
      </c>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t="s">
        <v>4690</v>
      </c>
      <c r="AT14" s="218"/>
      <c r="AU14" s="218"/>
      <c r="AV14" s="218"/>
      <c r="AW14" s="218"/>
      <c r="AX14" s="218"/>
      <c r="AY14" s="218"/>
      <c r="AZ14" s="16"/>
    </row>
    <row r="15" spans="1:52" s="15" customFormat="1" ht="20.149999999999999" customHeight="1" x14ac:dyDescent="0.45">
      <c r="A15" s="219">
        <v>4</v>
      </c>
      <c r="B15" s="219">
        <v>4</v>
      </c>
      <c r="C15" s="219" t="s">
        <v>4685</v>
      </c>
      <c r="D15" s="16"/>
      <c r="E15" s="16"/>
      <c r="F15" s="16"/>
      <c r="G15" s="16"/>
      <c r="H15" s="16"/>
      <c r="I15" s="16"/>
      <c r="J15" s="16"/>
      <c r="K15" s="16"/>
      <c r="L15" s="16"/>
      <c r="M15" s="16"/>
      <c r="N15" s="16"/>
      <c r="O15" s="218" t="s">
        <v>4303</v>
      </c>
      <c r="P15" s="16"/>
      <c r="Q15" s="218" t="s">
        <v>4303</v>
      </c>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t="s">
        <v>4669</v>
      </c>
      <c r="AT15" s="218"/>
      <c r="AU15" s="218"/>
      <c r="AV15" s="218"/>
      <c r="AW15" s="218"/>
      <c r="AX15" s="218"/>
      <c r="AY15" s="218"/>
      <c r="AZ15" s="16"/>
    </row>
    <row r="16" spans="1:52" s="15" customFormat="1" ht="20.149999999999999" customHeight="1" x14ac:dyDescent="0.45">
      <c r="A16" s="219">
        <v>5</v>
      </c>
      <c r="B16" s="219">
        <v>5</v>
      </c>
      <c r="C16" s="219" t="s">
        <v>4685</v>
      </c>
      <c r="D16" s="16"/>
      <c r="E16" s="16"/>
      <c r="F16" s="16"/>
      <c r="G16" s="16"/>
      <c r="H16" s="16"/>
      <c r="I16" s="16"/>
      <c r="J16" s="16"/>
      <c r="K16" s="16"/>
      <c r="L16" s="16"/>
      <c r="M16" s="16"/>
      <c r="N16" s="16"/>
      <c r="O16" s="218" t="s">
        <v>4651</v>
      </c>
      <c r="P16" s="16"/>
      <c r="Q16" s="218" t="s">
        <v>4651</v>
      </c>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t="s">
        <v>4665</v>
      </c>
      <c r="AT16" s="218"/>
      <c r="AU16" s="218"/>
      <c r="AV16" s="218"/>
      <c r="AW16" s="218"/>
      <c r="AX16" s="218"/>
      <c r="AY16" s="218"/>
      <c r="AZ16" s="16"/>
    </row>
    <row r="17" spans="1:52" s="15" customFormat="1" ht="20.149999999999999" customHeight="1" x14ac:dyDescent="0.45">
      <c r="A17" s="16"/>
      <c r="B17" s="16"/>
      <c r="C17" s="16"/>
      <c r="D17" s="16"/>
      <c r="E17" s="16"/>
      <c r="F17" s="16"/>
      <c r="G17" s="16"/>
      <c r="H17" s="16"/>
      <c r="I17" s="16"/>
      <c r="J17" s="16"/>
      <c r="K17" s="16"/>
      <c r="L17" s="16"/>
      <c r="M17" s="16"/>
      <c r="N17" s="16"/>
      <c r="O17" s="218" t="s">
        <v>4203</v>
      </c>
      <c r="P17" s="16"/>
      <c r="Q17" s="218" t="s">
        <v>4203</v>
      </c>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16"/>
    </row>
    <row r="18" spans="1:52" s="15" customFormat="1" ht="20.149999999999999" customHeight="1" x14ac:dyDescent="0.45">
      <c r="A18" s="397" t="s">
        <v>4691</v>
      </c>
      <c r="B18" s="394"/>
      <c r="C18" s="394"/>
      <c r="D18" s="16"/>
      <c r="E18" s="16"/>
      <c r="F18" s="16"/>
      <c r="G18" s="16"/>
      <c r="H18" s="16"/>
      <c r="I18" s="16"/>
      <c r="J18" s="16"/>
      <c r="K18" s="16"/>
      <c r="L18" s="16"/>
      <c r="M18" s="16"/>
      <c r="N18" s="16"/>
      <c r="O18" s="218" t="s">
        <v>4652</v>
      </c>
      <c r="P18" s="16"/>
      <c r="Q18" s="218" t="s">
        <v>4652</v>
      </c>
      <c r="R18" s="218"/>
      <c r="S18" s="218"/>
      <c r="T18" s="218"/>
      <c r="U18" s="218"/>
      <c r="V18" s="218"/>
      <c r="W18" s="218"/>
      <c r="X18" s="218"/>
      <c r="Y18" s="218"/>
      <c r="Z18" s="218"/>
      <c r="AA18" s="218"/>
      <c r="AB18" s="16"/>
      <c r="AC18" s="16"/>
      <c r="AD18" s="16"/>
      <c r="AE18" s="218"/>
      <c r="AF18" s="16"/>
      <c r="AG18" s="16"/>
      <c r="AH18" s="16"/>
      <c r="AI18" s="16"/>
      <c r="AJ18" s="16"/>
      <c r="AK18" s="16"/>
      <c r="AL18" s="16"/>
      <c r="AM18" s="16"/>
      <c r="AN18" s="16"/>
      <c r="AO18" s="16"/>
      <c r="AP18" s="16"/>
      <c r="AQ18" s="16"/>
      <c r="AR18" s="16"/>
      <c r="AS18" s="16"/>
      <c r="AT18" s="16"/>
      <c r="AU18" s="16"/>
      <c r="AV18" s="218"/>
      <c r="AW18" s="16"/>
      <c r="AX18" s="16"/>
      <c r="AY18" s="16"/>
      <c r="AZ18" s="16"/>
    </row>
    <row r="19" spans="1:52" s="15" customFormat="1" ht="20.149999999999999" customHeight="1" x14ac:dyDescent="0.45">
      <c r="A19" s="395" t="s">
        <v>4692</v>
      </c>
      <c r="B19" s="394"/>
      <c r="C19" s="394"/>
      <c r="D19" s="16"/>
      <c r="E19" s="16"/>
      <c r="F19" s="16"/>
      <c r="G19" s="16"/>
      <c r="H19" s="16"/>
      <c r="I19" s="16"/>
      <c r="J19" s="16"/>
      <c r="K19" s="16"/>
      <c r="L19" s="16"/>
      <c r="M19" s="16"/>
      <c r="N19" s="16"/>
      <c r="O19" s="218" t="s">
        <v>4324</v>
      </c>
      <c r="P19" s="16"/>
      <c r="Q19" s="218" t="s">
        <v>4324</v>
      </c>
      <c r="R19" s="218"/>
      <c r="S19" s="218"/>
      <c r="T19" s="218"/>
      <c r="U19" s="218"/>
      <c r="V19" s="218"/>
      <c r="W19" s="218"/>
      <c r="X19" s="218"/>
      <c r="Y19" s="218"/>
      <c r="Z19" s="218"/>
      <c r="AA19" s="218"/>
      <c r="AB19" s="16"/>
      <c r="AC19" s="16"/>
      <c r="AD19" s="16"/>
      <c r="AE19" s="218"/>
      <c r="AF19" s="16"/>
      <c r="AG19" s="16"/>
      <c r="AH19" s="16"/>
      <c r="AI19" s="16"/>
      <c r="AJ19" s="16"/>
      <c r="AK19" s="16"/>
      <c r="AL19" s="16"/>
      <c r="AM19" s="16"/>
      <c r="AN19" s="16"/>
      <c r="AO19" s="16"/>
      <c r="AP19" s="16"/>
      <c r="AQ19" s="16"/>
      <c r="AR19" s="16"/>
      <c r="AS19" s="16"/>
      <c r="AT19" s="16"/>
      <c r="AU19" s="16"/>
      <c r="AV19" s="218"/>
      <c r="AW19" s="16"/>
      <c r="AX19" s="16"/>
      <c r="AY19" s="16"/>
      <c r="AZ19" s="16"/>
    </row>
    <row r="20" spans="1:52" s="15" customFormat="1" ht="20.149999999999999" customHeight="1" x14ac:dyDescent="0.45">
      <c r="A20" s="395" t="s">
        <v>4693</v>
      </c>
      <c r="B20" s="394"/>
      <c r="C20" s="394"/>
      <c r="D20" s="224"/>
      <c r="E20" s="16"/>
      <c r="F20" s="16"/>
      <c r="G20" s="16"/>
      <c r="H20" s="16"/>
      <c r="I20" s="16"/>
      <c r="J20" s="16"/>
      <c r="K20" s="16"/>
      <c r="L20" s="16"/>
      <c r="M20" s="16"/>
      <c r="N20" s="16"/>
      <c r="O20" s="218" t="s">
        <v>4653</v>
      </c>
      <c r="P20" s="16"/>
      <c r="Q20" s="218" t="s">
        <v>4653</v>
      </c>
      <c r="R20" s="218"/>
      <c r="S20" s="218"/>
      <c r="T20" s="218"/>
      <c r="U20" s="218"/>
      <c r="V20" s="218"/>
      <c r="W20" s="218"/>
      <c r="X20" s="218"/>
      <c r="Y20" s="218"/>
      <c r="Z20" s="218"/>
      <c r="AA20" s="218"/>
      <c r="AB20" s="16"/>
      <c r="AC20" s="16"/>
      <c r="AD20" s="16"/>
      <c r="AE20" s="218"/>
      <c r="AF20" s="16"/>
      <c r="AG20" s="16"/>
      <c r="AH20" s="16"/>
      <c r="AI20" s="16"/>
      <c r="AJ20" s="16"/>
      <c r="AK20" s="16"/>
      <c r="AL20" s="16"/>
      <c r="AM20" s="16"/>
      <c r="AN20" s="16"/>
      <c r="AO20" s="16"/>
      <c r="AP20" s="16"/>
      <c r="AQ20" s="16"/>
      <c r="AR20" s="16"/>
      <c r="AS20" s="16"/>
      <c r="AT20" s="16"/>
      <c r="AU20" s="16"/>
      <c r="AV20" s="218"/>
      <c r="AW20" s="16"/>
      <c r="AX20" s="16"/>
      <c r="AY20" s="16"/>
      <c r="AZ20" s="16"/>
    </row>
    <row r="21" spans="1:52" s="15" customFormat="1" ht="20.149999999999999" customHeight="1" x14ac:dyDescent="0.45">
      <c r="A21" s="395" t="s">
        <v>4694</v>
      </c>
      <c r="B21" s="394"/>
      <c r="C21" s="394"/>
      <c r="D21" s="224"/>
      <c r="E21" s="16"/>
      <c r="F21" s="16"/>
      <c r="G21" s="16"/>
      <c r="H21" s="16"/>
      <c r="I21" s="16"/>
      <c r="J21" s="16"/>
      <c r="K21" s="16"/>
      <c r="L21" s="16"/>
      <c r="M21" s="16"/>
      <c r="N21" s="16"/>
      <c r="O21" s="218" t="s">
        <v>4654</v>
      </c>
      <c r="P21" s="16"/>
      <c r="Q21" s="218" t="s">
        <v>4654</v>
      </c>
      <c r="R21" s="218"/>
      <c r="S21" s="218"/>
      <c r="T21" s="218"/>
      <c r="U21" s="218"/>
      <c r="V21" s="218"/>
      <c r="W21" s="218"/>
      <c r="X21" s="218"/>
      <c r="Y21" s="218"/>
      <c r="Z21" s="218"/>
      <c r="AA21" s="218"/>
      <c r="AB21" s="16"/>
      <c r="AC21" s="16"/>
      <c r="AD21" s="16"/>
      <c r="AE21" s="218"/>
      <c r="AF21" s="16"/>
      <c r="AG21" s="16"/>
      <c r="AH21" s="16"/>
      <c r="AI21" s="16"/>
      <c r="AJ21" s="16"/>
      <c r="AK21" s="16"/>
      <c r="AL21" s="16"/>
      <c r="AM21" s="16"/>
      <c r="AN21" s="16"/>
      <c r="AO21" s="16"/>
      <c r="AP21" s="16"/>
      <c r="AQ21" s="16"/>
      <c r="AR21" s="16"/>
      <c r="AS21" s="16"/>
      <c r="AT21" s="16"/>
      <c r="AU21" s="16"/>
      <c r="AV21" s="218"/>
      <c r="AW21" s="16"/>
      <c r="AX21" s="16"/>
      <c r="AY21" s="16"/>
      <c r="AZ21" s="16"/>
    </row>
    <row r="22" spans="1:52" s="15" customFormat="1" ht="20.149999999999999" customHeight="1" x14ac:dyDescent="0.45">
      <c r="A22" s="395" t="s">
        <v>4695</v>
      </c>
      <c r="B22" s="394"/>
      <c r="C22" s="394"/>
      <c r="D22" s="224"/>
      <c r="E22" s="16"/>
      <c r="F22" s="16"/>
      <c r="G22" s="16"/>
      <c r="H22" s="16"/>
      <c r="I22" s="16"/>
      <c r="J22" s="16"/>
      <c r="K22" s="16"/>
      <c r="L22" s="16"/>
      <c r="M22" s="16"/>
      <c r="N22" s="16"/>
      <c r="O22" s="218" t="s">
        <v>4655</v>
      </c>
      <c r="P22" s="16"/>
      <c r="Q22" s="218" t="s">
        <v>4655</v>
      </c>
      <c r="R22" s="218"/>
      <c r="S22" s="218"/>
      <c r="T22" s="218"/>
      <c r="U22" s="218"/>
      <c r="V22" s="218"/>
      <c r="W22" s="218"/>
      <c r="X22" s="218"/>
      <c r="Y22" s="218"/>
      <c r="Z22" s="218"/>
      <c r="AA22" s="218"/>
      <c r="AB22" s="16"/>
      <c r="AC22" s="16"/>
      <c r="AD22" s="16"/>
      <c r="AE22" s="218"/>
      <c r="AF22" s="16"/>
      <c r="AG22" s="16"/>
      <c r="AH22" s="16"/>
      <c r="AI22" s="16"/>
      <c r="AJ22" s="16"/>
      <c r="AK22" s="16"/>
      <c r="AL22" s="16"/>
      <c r="AM22" s="16"/>
      <c r="AN22" s="16"/>
      <c r="AO22" s="16"/>
      <c r="AP22" s="16"/>
      <c r="AQ22" s="16"/>
      <c r="AR22" s="16"/>
      <c r="AS22" s="16"/>
      <c r="AT22" s="16"/>
      <c r="AU22" s="16"/>
      <c r="AV22" s="218"/>
      <c r="AW22" s="16"/>
      <c r="AX22" s="16"/>
      <c r="AY22" s="16"/>
      <c r="AZ22" s="16"/>
    </row>
    <row r="23" spans="1:52" s="15" customFormat="1" ht="20.149999999999999" customHeight="1" x14ac:dyDescent="0.45">
      <c r="A23" s="395" t="s">
        <v>4696</v>
      </c>
      <c r="B23" s="394"/>
      <c r="C23" s="394"/>
      <c r="D23" s="224"/>
      <c r="E23" s="16"/>
      <c r="F23" s="16"/>
      <c r="G23" s="16"/>
      <c r="H23" s="16"/>
      <c r="I23" s="16"/>
      <c r="J23" s="16"/>
      <c r="K23" s="16"/>
      <c r="L23" s="16"/>
      <c r="M23" s="16"/>
      <c r="N23" s="16"/>
      <c r="O23" s="218" t="s">
        <v>4656</v>
      </c>
      <c r="P23" s="16"/>
      <c r="Q23" s="218" t="s">
        <v>4656</v>
      </c>
      <c r="R23" s="218"/>
      <c r="S23" s="218"/>
      <c r="T23" s="218"/>
      <c r="U23" s="218"/>
      <c r="V23" s="218"/>
      <c r="W23" s="218"/>
      <c r="X23" s="218"/>
      <c r="Y23" s="218"/>
      <c r="Z23" s="16"/>
      <c r="AA23" s="16"/>
      <c r="AB23" s="16"/>
      <c r="AC23" s="16"/>
      <c r="AD23" s="16"/>
      <c r="AE23" s="218"/>
      <c r="AF23" s="16"/>
      <c r="AG23" s="16"/>
      <c r="AH23" s="16"/>
      <c r="AI23" s="16"/>
      <c r="AJ23" s="16"/>
      <c r="AK23" s="16"/>
      <c r="AL23" s="16"/>
      <c r="AM23" s="16"/>
      <c r="AN23" s="16"/>
      <c r="AO23" s="16"/>
      <c r="AP23" s="16"/>
      <c r="AQ23" s="16"/>
      <c r="AR23" s="16"/>
      <c r="AS23" s="16"/>
      <c r="AT23" s="16"/>
      <c r="AU23" s="16"/>
      <c r="AV23" s="218"/>
      <c r="AW23" s="16"/>
      <c r="AX23" s="16"/>
      <c r="AY23" s="16"/>
      <c r="AZ23" s="16"/>
    </row>
    <row r="24" spans="1:52" s="15" customFormat="1" ht="20.149999999999999" customHeight="1" x14ac:dyDescent="0.45">
      <c r="A24" s="395" t="s">
        <v>4697</v>
      </c>
      <c r="B24" s="394"/>
      <c r="C24" s="394"/>
      <c r="D24" s="224"/>
      <c r="E24" s="16"/>
      <c r="F24" s="16"/>
      <c r="G24" s="16"/>
      <c r="H24" s="16"/>
      <c r="I24" s="16"/>
      <c r="J24" s="16"/>
      <c r="K24" s="16"/>
      <c r="L24" s="16"/>
      <c r="M24" s="16"/>
      <c r="N24" s="16"/>
      <c r="O24" s="218" t="s">
        <v>4698</v>
      </c>
      <c r="P24" s="16"/>
      <c r="Q24" s="218" t="s">
        <v>4698</v>
      </c>
      <c r="R24" s="218"/>
      <c r="S24" s="218"/>
      <c r="T24" s="218"/>
      <c r="U24" s="218"/>
      <c r="V24" s="218"/>
      <c r="W24" s="218"/>
      <c r="X24" s="218"/>
      <c r="Y24" s="218"/>
      <c r="Z24" s="16"/>
      <c r="AA24" s="16"/>
      <c r="AB24" s="16"/>
      <c r="AC24" s="16"/>
      <c r="AD24" s="16"/>
      <c r="AE24" s="218"/>
      <c r="AF24" s="16"/>
      <c r="AG24" s="16"/>
      <c r="AH24" s="16"/>
      <c r="AI24" s="16"/>
      <c r="AJ24" s="16"/>
      <c r="AK24" s="16"/>
      <c r="AL24" s="16"/>
      <c r="AM24" s="16"/>
      <c r="AN24" s="16"/>
      <c r="AO24" s="16"/>
      <c r="AP24" s="16"/>
      <c r="AQ24" s="16"/>
      <c r="AR24" s="16"/>
      <c r="AS24" s="16"/>
      <c r="AT24" s="16"/>
      <c r="AU24" s="16"/>
      <c r="AV24" s="218"/>
      <c r="AW24" s="16"/>
      <c r="AX24" s="16"/>
      <c r="AY24" s="16"/>
      <c r="AZ24" s="16"/>
    </row>
    <row r="25" spans="1:52" s="15" customFormat="1" ht="20.149999999999999" customHeight="1" x14ac:dyDescent="0.45">
      <c r="A25" s="395" t="s">
        <v>4699</v>
      </c>
      <c r="B25" s="394"/>
      <c r="C25" s="394"/>
      <c r="D25" s="224"/>
      <c r="E25" s="16"/>
      <c r="F25" s="16"/>
      <c r="G25" s="16"/>
      <c r="H25" s="16"/>
      <c r="I25" s="16"/>
      <c r="J25" s="16"/>
      <c r="K25" s="16"/>
      <c r="L25" s="16"/>
      <c r="M25" s="16"/>
      <c r="N25" s="16"/>
      <c r="O25" s="218" t="s">
        <v>4700</v>
      </c>
      <c r="P25" s="16"/>
      <c r="Q25" s="218" t="s">
        <v>4700</v>
      </c>
      <c r="R25" s="218"/>
      <c r="S25" s="218"/>
      <c r="T25" s="218"/>
      <c r="U25" s="218"/>
      <c r="V25" s="218"/>
      <c r="W25" s="218"/>
      <c r="X25" s="218"/>
      <c r="Y25" s="218"/>
      <c r="Z25" s="16"/>
      <c r="AA25" s="16"/>
      <c r="AB25" s="16"/>
      <c r="AC25" s="16"/>
      <c r="AD25" s="16"/>
      <c r="AE25" s="218"/>
      <c r="AF25" s="16"/>
      <c r="AG25" s="16"/>
      <c r="AH25" s="16"/>
      <c r="AI25" s="16"/>
      <c r="AJ25" s="16"/>
      <c r="AK25" s="16"/>
      <c r="AL25" s="16"/>
      <c r="AM25" s="16"/>
      <c r="AN25" s="16"/>
      <c r="AO25" s="16"/>
      <c r="AP25" s="16"/>
      <c r="AQ25" s="16"/>
      <c r="AR25" s="16"/>
      <c r="AS25" s="16"/>
      <c r="AT25" s="16"/>
      <c r="AU25" s="16"/>
      <c r="AV25" s="218"/>
      <c r="AW25" s="16"/>
      <c r="AX25" s="16"/>
      <c r="AY25" s="16"/>
      <c r="AZ25" s="16"/>
    </row>
    <row r="26" spans="1:52" s="15" customFormat="1" ht="20.149999999999999" customHeight="1" x14ac:dyDescent="0.45">
      <c r="A26" s="395" t="s">
        <v>4701</v>
      </c>
      <c r="B26" s="394"/>
      <c r="C26" s="394"/>
      <c r="D26" s="224"/>
      <c r="E26" s="16"/>
      <c r="F26" s="16"/>
      <c r="G26" s="16"/>
      <c r="H26" s="16"/>
      <c r="I26" s="16"/>
      <c r="J26" s="16"/>
      <c r="K26" s="16"/>
      <c r="L26" s="16"/>
      <c r="M26" s="16"/>
      <c r="N26" s="16"/>
      <c r="O26" s="218" t="s">
        <v>4007</v>
      </c>
      <c r="P26" s="16"/>
      <c r="Q26" s="218" t="s">
        <v>4007</v>
      </c>
      <c r="R26" s="218"/>
      <c r="S26" s="218"/>
      <c r="T26" s="218"/>
      <c r="U26" s="218"/>
      <c r="V26" s="218"/>
      <c r="W26" s="218"/>
      <c r="X26" s="218"/>
      <c r="Y26" s="218"/>
      <c r="Z26" s="16"/>
      <c r="AA26" s="16"/>
      <c r="AB26" s="16"/>
      <c r="AC26" s="16"/>
      <c r="AD26" s="16"/>
      <c r="AE26" s="218"/>
      <c r="AF26" s="16"/>
      <c r="AG26" s="16"/>
      <c r="AH26" s="16"/>
      <c r="AI26" s="16"/>
      <c r="AJ26" s="16"/>
      <c r="AK26" s="16"/>
      <c r="AL26" s="16"/>
      <c r="AM26" s="16"/>
      <c r="AN26" s="16"/>
      <c r="AO26" s="16"/>
      <c r="AP26" s="16"/>
      <c r="AQ26" s="16"/>
      <c r="AR26" s="16"/>
      <c r="AS26" s="16"/>
      <c r="AT26" s="16"/>
      <c r="AU26" s="16"/>
      <c r="AV26" s="218"/>
      <c r="AW26" s="16"/>
      <c r="AX26" s="16"/>
      <c r="AY26" s="16"/>
      <c r="AZ26" s="16"/>
    </row>
    <row r="27" spans="1:52" s="15" customFormat="1" ht="20.149999999999999" customHeight="1" x14ac:dyDescent="0.45">
      <c r="A27" s="395" t="s">
        <v>4702</v>
      </c>
      <c r="B27" s="394"/>
      <c r="C27" s="394"/>
      <c r="D27" s="224"/>
      <c r="E27" s="16"/>
      <c r="F27" s="16"/>
      <c r="G27" s="16"/>
      <c r="H27" s="16"/>
      <c r="I27" s="16"/>
      <c r="J27" s="16"/>
      <c r="K27" s="16"/>
      <c r="L27" s="16"/>
      <c r="M27" s="16"/>
      <c r="N27" s="16"/>
      <c r="O27" s="218" t="s">
        <v>4649</v>
      </c>
      <c r="P27" s="16"/>
      <c r="Q27" s="218" t="s">
        <v>4649</v>
      </c>
      <c r="R27" s="218"/>
      <c r="S27" s="218"/>
      <c r="T27" s="218"/>
      <c r="U27" s="218"/>
      <c r="V27" s="218"/>
      <c r="W27" s="218"/>
      <c r="X27" s="218"/>
      <c r="Y27" s="218"/>
      <c r="Z27" s="16"/>
      <c r="AA27" s="16"/>
      <c r="AB27" s="16"/>
      <c r="AC27" s="16"/>
      <c r="AD27" s="16"/>
      <c r="AE27" s="218"/>
      <c r="AF27" s="16"/>
      <c r="AG27" s="16"/>
      <c r="AH27" s="16"/>
      <c r="AI27" s="16"/>
      <c r="AJ27" s="16"/>
      <c r="AK27" s="16"/>
      <c r="AL27" s="16"/>
      <c r="AM27" s="16"/>
      <c r="AN27" s="16"/>
      <c r="AO27" s="16"/>
      <c r="AP27" s="16"/>
      <c r="AQ27" s="16"/>
      <c r="AR27" s="16"/>
      <c r="AS27" s="16"/>
      <c r="AT27" s="16"/>
      <c r="AU27" s="16"/>
      <c r="AV27" s="218"/>
      <c r="AW27" s="16"/>
      <c r="AX27" s="16"/>
      <c r="AY27" s="16"/>
      <c r="AZ27" s="16"/>
    </row>
    <row r="28" spans="1:52" s="15" customFormat="1" ht="20.149999999999999" customHeight="1" x14ac:dyDescent="0.45">
      <c r="A28" s="395" t="s">
        <v>4703</v>
      </c>
      <c r="B28" s="394"/>
      <c r="C28" s="394"/>
      <c r="D28" s="224"/>
      <c r="E28" s="16"/>
      <c r="F28" s="16"/>
      <c r="G28" s="16"/>
      <c r="H28" s="16"/>
      <c r="I28" s="16"/>
      <c r="J28" s="16"/>
      <c r="K28" s="16"/>
      <c r="L28" s="16"/>
      <c r="M28" s="16"/>
      <c r="N28" s="16"/>
      <c r="O28" s="218" t="s">
        <v>3801</v>
      </c>
      <c r="P28" s="16"/>
      <c r="Q28" s="218" t="s">
        <v>3801</v>
      </c>
      <c r="R28" s="218"/>
      <c r="S28" s="218"/>
      <c r="T28" s="218"/>
      <c r="U28" s="218"/>
      <c r="V28" s="218"/>
      <c r="W28" s="218"/>
      <c r="X28" s="218"/>
      <c r="Y28" s="218"/>
      <c r="Z28" s="16"/>
      <c r="AA28" s="16"/>
      <c r="AB28" s="16"/>
      <c r="AC28" s="16"/>
      <c r="AD28" s="16"/>
      <c r="AE28" s="218"/>
      <c r="AF28" s="16"/>
      <c r="AG28" s="16"/>
      <c r="AH28" s="16"/>
      <c r="AI28" s="16"/>
      <c r="AJ28" s="16"/>
      <c r="AK28" s="16"/>
      <c r="AL28" s="16"/>
      <c r="AM28" s="16"/>
      <c r="AN28" s="16"/>
      <c r="AO28" s="16"/>
      <c r="AP28" s="16"/>
      <c r="AQ28" s="16"/>
      <c r="AR28" s="16"/>
      <c r="AS28" s="16"/>
      <c r="AT28" s="16"/>
      <c r="AU28" s="16"/>
      <c r="AV28" s="218"/>
      <c r="AW28" s="16"/>
      <c r="AX28" s="16"/>
      <c r="AY28" s="16"/>
      <c r="AZ28" s="16"/>
    </row>
    <row r="29" spans="1:52" s="15" customFormat="1" ht="20.149999999999999" customHeight="1" x14ac:dyDescent="0.45">
      <c r="A29" s="395" t="s">
        <v>4704</v>
      </c>
      <c r="B29" s="394"/>
      <c r="C29" s="394"/>
      <c r="D29" s="16"/>
      <c r="E29" s="16"/>
      <c r="F29" s="16"/>
      <c r="G29" s="16"/>
      <c r="H29" s="16"/>
      <c r="I29" s="16"/>
      <c r="J29" s="16"/>
      <c r="K29" s="16"/>
      <c r="L29" s="16"/>
      <c r="M29" s="16"/>
      <c r="N29" s="16"/>
      <c r="O29" s="218" t="s">
        <v>4657</v>
      </c>
      <c r="P29" s="16"/>
      <c r="Q29" s="218" t="s">
        <v>4657</v>
      </c>
      <c r="R29" s="218"/>
      <c r="S29" s="218"/>
      <c r="T29" s="218"/>
      <c r="U29" s="218"/>
      <c r="V29" s="218"/>
      <c r="W29" s="218"/>
      <c r="X29" s="218"/>
      <c r="Y29" s="218"/>
      <c r="Z29" s="16"/>
      <c r="AA29" s="16"/>
      <c r="AB29" s="16"/>
      <c r="AC29" s="16"/>
      <c r="AD29" s="16"/>
      <c r="AE29" s="218"/>
      <c r="AF29" s="16"/>
      <c r="AG29" s="16"/>
      <c r="AH29" s="16"/>
      <c r="AI29" s="16"/>
      <c r="AJ29" s="16"/>
      <c r="AK29" s="16"/>
      <c r="AL29" s="16"/>
      <c r="AM29" s="16"/>
      <c r="AN29" s="16"/>
      <c r="AO29" s="16"/>
      <c r="AP29" s="16"/>
      <c r="AQ29" s="16"/>
      <c r="AR29" s="16"/>
      <c r="AS29" s="16"/>
      <c r="AT29" s="16"/>
      <c r="AU29" s="16"/>
      <c r="AV29" s="16"/>
      <c r="AW29" s="16"/>
      <c r="AX29" s="16"/>
      <c r="AY29" s="16"/>
      <c r="AZ29" s="16"/>
    </row>
    <row r="30" spans="1:52" s="15" customFormat="1" ht="20.149999999999999" customHeight="1" x14ac:dyDescent="0.45">
      <c r="A30" s="395" t="s">
        <v>4705</v>
      </c>
      <c r="B30" s="394"/>
      <c r="C30" s="394"/>
      <c r="D30" s="16"/>
      <c r="E30" s="16"/>
      <c r="F30" s="16"/>
      <c r="G30" s="16"/>
      <c r="H30" s="16"/>
      <c r="I30" s="16"/>
      <c r="J30" s="16"/>
      <c r="K30" s="16"/>
      <c r="L30" s="16"/>
      <c r="M30" s="16"/>
      <c r="N30" s="16"/>
      <c r="O30" s="218" t="s">
        <v>4658</v>
      </c>
      <c r="P30" s="16"/>
      <c r="Q30" s="218" t="s">
        <v>4658</v>
      </c>
      <c r="R30" s="218"/>
      <c r="S30" s="218"/>
      <c r="T30" s="218"/>
      <c r="U30" s="218"/>
      <c r="V30" s="218"/>
      <c r="W30" s="218"/>
      <c r="X30" s="218"/>
      <c r="Y30" s="218"/>
      <c r="Z30" s="16"/>
      <c r="AA30" s="16"/>
      <c r="AB30" s="16"/>
      <c r="AC30" s="16"/>
      <c r="AD30" s="16"/>
      <c r="AE30" s="218"/>
      <c r="AF30" s="16"/>
      <c r="AG30" s="16"/>
      <c r="AH30" s="16"/>
      <c r="AI30" s="16"/>
      <c r="AJ30" s="16"/>
      <c r="AK30" s="16"/>
      <c r="AL30" s="16"/>
      <c r="AM30" s="16"/>
      <c r="AN30" s="16"/>
      <c r="AO30" s="16"/>
      <c r="AP30" s="16"/>
      <c r="AQ30" s="16"/>
      <c r="AR30" s="16"/>
      <c r="AS30" s="16"/>
      <c r="AT30" s="16"/>
      <c r="AU30" s="16"/>
      <c r="AV30" s="16"/>
      <c r="AW30" s="16"/>
      <c r="AX30" s="16"/>
      <c r="AY30" s="16"/>
      <c r="AZ30" s="16"/>
    </row>
    <row r="31" spans="1:52" s="15" customFormat="1" ht="20.149999999999999" customHeight="1" x14ac:dyDescent="0.45">
      <c r="A31" s="395" t="s">
        <v>4706</v>
      </c>
      <c r="B31" s="394"/>
      <c r="C31" s="394"/>
      <c r="D31" s="16"/>
      <c r="E31" s="16"/>
      <c r="F31" s="16"/>
      <c r="G31" s="16"/>
      <c r="H31" s="16"/>
      <c r="I31" s="16"/>
      <c r="J31" s="16"/>
      <c r="K31" s="16"/>
      <c r="L31" s="16"/>
      <c r="M31" s="16"/>
      <c r="N31" s="16"/>
      <c r="O31" s="218" t="s">
        <v>3786</v>
      </c>
      <c r="P31" s="16"/>
      <c r="Q31" s="218" t="s">
        <v>3786</v>
      </c>
      <c r="R31" s="218"/>
      <c r="S31" s="218"/>
      <c r="T31" s="218"/>
      <c r="U31" s="218"/>
      <c r="V31" s="218"/>
      <c r="W31" s="218"/>
      <c r="X31" s="218"/>
      <c r="Y31" s="218"/>
      <c r="Z31" s="16"/>
      <c r="AA31" s="16"/>
      <c r="AB31" s="16"/>
      <c r="AC31" s="16"/>
      <c r="AD31" s="16"/>
      <c r="AE31" s="218"/>
      <c r="AF31" s="16"/>
      <c r="AG31" s="16"/>
      <c r="AH31" s="16"/>
      <c r="AI31" s="16"/>
      <c r="AJ31" s="16"/>
      <c r="AK31" s="16"/>
      <c r="AL31" s="16"/>
      <c r="AM31" s="16"/>
      <c r="AN31" s="16"/>
      <c r="AO31" s="16"/>
      <c r="AP31" s="16"/>
      <c r="AQ31" s="16"/>
      <c r="AR31" s="16"/>
      <c r="AS31" s="16"/>
      <c r="AT31" s="16"/>
      <c r="AU31" s="16"/>
      <c r="AV31" s="16"/>
      <c r="AW31" s="16"/>
      <c r="AX31" s="16"/>
      <c r="AY31" s="16"/>
      <c r="AZ31" s="16"/>
    </row>
    <row r="32" spans="1:52" s="15" customFormat="1" ht="20.149999999999999" customHeight="1" x14ac:dyDescent="0.45">
      <c r="A32" s="395" t="s">
        <v>4707</v>
      </c>
      <c r="B32" s="394"/>
      <c r="C32" s="394"/>
      <c r="D32" s="16"/>
      <c r="E32" s="16"/>
      <c r="F32" s="16"/>
      <c r="G32" s="16"/>
      <c r="H32" s="16"/>
      <c r="I32" s="16"/>
      <c r="J32" s="16"/>
      <c r="K32" s="16"/>
      <c r="L32" s="16"/>
      <c r="M32" s="16"/>
      <c r="N32" s="16"/>
      <c r="O32" s="218" t="s">
        <v>3703</v>
      </c>
      <c r="P32" s="16"/>
      <c r="Q32" s="218" t="s">
        <v>3703</v>
      </c>
      <c r="R32" s="218"/>
      <c r="S32" s="218"/>
      <c r="T32" s="218"/>
      <c r="U32" s="218"/>
      <c r="V32" s="218"/>
      <c r="W32" s="218"/>
      <c r="X32" s="218"/>
      <c r="Y32" s="218"/>
      <c r="Z32" s="16"/>
      <c r="AA32" s="16"/>
      <c r="AB32" s="16"/>
      <c r="AC32" s="16"/>
      <c r="AD32" s="16"/>
      <c r="AE32" s="218"/>
      <c r="AF32" s="16"/>
      <c r="AG32" s="16"/>
      <c r="AH32" s="16"/>
      <c r="AI32" s="16"/>
      <c r="AJ32" s="16"/>
      <c r="AK32" s="16"/>
      <c r="AL32" s="16"/>
      <c r="AM32" s="16"/>
      <c r="AN32" s="16"/>
      <c r="AO32" s="16"/>
      <c r="AP32" s="16"/>
      <c r="AQ32" s="16"/>
      <c r="AR32" s="16"/>
      <c r="AS32" s="16"/>
      <c r="AT32" s="16"/>
      <c r="AU32" s="16"/>
      <c r="AV32" s="16"/>
      <c r="AW32" s="16"/>
      <c r="AX32" s="16"/>
      <c r="AY32" s="16"/>
      <c r="AZ32" s="16"/>
    </row>
    <row r="33" spans="1:52" s="15" customFormat="1" ht="20.149999999999999" customHeight="1" x14ac:dyDescent="0.45">
      <c r="A33" s="395" t="s">
        <v>4708</v>
      </c>
      <c r="B33" s="394"/>
      <c r="C33" s="394"/>
      <c r="D33" s="16"/>
      <c r="E33" s="16"/>
      <c r="F33" s="16"/>
      <c r="G33" s="16"/>
      <c r="H33" s="16"/>
      <c r="I33" s="16"/>
      <c r="J33" s="16"/>
      <c r="K33" s="16"/>
      <c r="L33" s="16"/>
      <c r="M33" s="16"/>
      <c r="N33" s="16"/>
      <c r="O33" s="218" t="s">
        <v>3043</v>
      </c>
      <c r="P33" s="16"/>
      <c r="Q33" s="218" t="s">
        <v>3043</v>
      </c>
      <c r="R33" s="218"/>
      <c r="S33" s="218"/>
      <c r="T33" s="218"/>
      <c r="U33" s="218"/>
      <c r="V33" s="218"/>
      <c r="W33" s="218"/>
      <c r="X33" s="218"/>
      <c r="Y33" s="218"/>
      <c r="Z33" s="16"/>
      <c r="AA33" s="16"/>
      <c r="AB33" s="16"/>
      <c r="AC33" s="16"/>
      <c r="AD33" s="16"/>
      <c r="AE33" s="218"/>
      <c r="AF33" s="16"/>
      <c r="AG33" s="16"/>
      <c r="AH33" s="16"/>
      <c r="AI33" s="16"/>
      <c r="AJ33" s="16"/>
      <c r="AK33" s="16"/>
      <c r="AL33" s="16"/>
      <c r="AM33" s="16"/>
      <c r="AN33" s="16"/>
      <c r="AO33" s="16"/>
      <c r="AP33" s="16"/>
      <c r="AQ33" s="16"/>
      <c r="AR33" s="16"/>
      <c r="AS33" s="16"/>
      <c r="AT33" s="16"/>
      <c r="AU33" s="16"/>
      <c r="AV33" s="16"/>
      <c r="AW33" s="16"/>
      <c r="AX33" s="16"/>
      <c r="AY33" s="16"/>
      <c r="AZ33" s="16"/>
    </row>
    <row r="34" spans="1:52" s="15" customFormat="1" ht="20.149999999999999" customHeight="1" x14ac:dyDescent="0.45">
      <c r="A34" s="395" t="s">
        <v>4709</v>
      </c>
      <c r="B34" s="394"/>
      <c r="C34" s="394"/>
      <c r="D34" s="16"/>
      <c r="E34" s="16"/>
      <c r="F34" s="16"/>
      <c r="G34" s="16"/>
      <c r="H34" s="16"/>
      <c r="I34" s="16"/>
      <c r="J34" s="16"/>
      <c r="K34" s="16"/>
      <c r="L34" s="16"/>
      <c r="M34" s="16"/>
      <c r="N34" s="16"/>
      <c r="O34" s="218" t="s">
        <v>4659</v>
      </c>
      <c r="P34" s="16"/>
      <c r="Q34" s="218" t="s">
        <v>4659</v>
      </c>
      <c r="R34" s="218"/>
      <c r="S34" s="218"/>
      <c r="T34" s="218"/>
      <c r="U34" s="218"/>
      <c r="V34" s="218"/>
      <c r="W34" s="218"/>
      <c r="X34" s="218"/>
      <c r="Y34" s="218"/>
      <c r="Z34" s="16"/>
      <c r="AA34" s="16"/>
      <c r="AB34" s="16"/>
      <c r="AC34" s="16"/>
      <c r="AD34" s="16"/>
      <c r="AE34" s="218"/>
      <c r="AF34" s="16"/>
      <c r="AG34" s="16"/>
      <c r="AH34" s="16"/>
      <c r="AI34" s="16"/>
      <c r="AJ34" s="16"/>
      <c r="AK34" s="16"/>
      <c r="AL34" s="16"/>
      <c r="AM34" s="16"/>
      <c r="AN34" s="16"/>
      <c r="AO34" s="16"/>
      <c r="AP34" s="16"/>
      <c r="AQ34" s="16"/>
      <c r="AR34" s="16"/>
      <c r="AS34" s="16"/>
      <c r="AT34" s="16"/>
      <c r="AU34" s="16"/>
      <c r="AV34" s="16"/>
      <c r="AW34" s="16"/>
      <c r="AX34" s="16"/>
      <c r="AY34" s="16"/>
      <c r="AZ34" s="16"/>
    </row>
    <row r="35" spans="1:52" s="15" customFormat="1" ht="20.149999999999999" customHeight="1" x14ac:dyDescent="0.45">
      <c r="A35" s="395" t="s">
        <v>4710</v>
      </c>
      <c r="B35" s="394"/>
      <c r="C35" s="394"/>
      <c r="D35" s="16"/>
      <c r="E35" s="16"/>
      <c r="F35" s="16"/>
      <c r="G35" s="16"/>
      <c r="H35" s="16"/>
      <c r="I35" s="16"/>
      <c r="J35" s="16"/>
      <c r="K35" s="16"/>
      <c r="L35" s="16"/>
      <c r="M35" s="16"/>
      <c r="N35" s="16"/>
      <c r="O35" s="218" t="s">
        <v>3865</v>
      </c>
      <c r="P35" s="16"/>
      <c r="Q35" s="218" t="s">
        <v>3865</v>
      </c>
      <c r="R35" s="218"/>
      <c r="S35" s="218"/>
      <c r="T35" s="218"/>
      <c r="U35" s="218"/>
      <c r="V35" s="218"/>
      <c r="W35" s="218"/>
      <c r="X35" s="218"/>
      <c r="Y35" s="218"/>
      <c r="Z35" s="16"/>
      <c r="AA35" s="16"/>
      <c r="AB35" s="16"/>
      <c r="AC35" s="16"/>
      <c r="AD35" s="16"/>
      <c r="AE35" s="218"/>
      <c r="AF35" s="16"/>
      <c r="AG35" s="16"/>
      <c r="AH35" s="16"/>
      <c r="AI35" s="16"/>
      <c r="AJ35" s="16"/>
      <c r="AK35" s="16"/>
      <c r="AL35" s="16"/>
      <c r="AM35" s="16"/>
      <c r="AN35" s="16"/>
      <c r="AO35" s="16"/>
      <c r="AP35" s="16"/>
      <c r="AQ35" s="16"/>
      <c r="AR35" s="16"/>
      <c r="AS35" s="16"/>
      <c r="AT35" s="16"/>
      <c r="AU35" s="16"/>
      <c r="AV35" s="16"/>
      <c r="AW35" s="16"/>
      <c r="AX35" s="16"/>
      <c r="AY35" s="16"/>
      <c r="AZ35" s="16"/>
    </row>
    <row r="36" spans="1:52" s="15" customFormat="1" ht="20.149999999999999" customHeight="1" x14ac:dyDescent="0.45">
      <c r="A36" s="395" t="s">
        <v>4711</v>
      </c>
      <c r="B36" s="394"/>
      <c r="C36" s="394"/>
      <c r="D36" s="16"/>
      <c r="E36" s="16"/>
      <c r="F36" s="16"/>
      <c r="G36" s="16"/>
      <c r="H36" s="16"/>
      <c r="I36" s="16"/>
      <c r="J36" s="16"/>
      <c r="K36" s="16"/>
      <c r="L36" s="16"/>
      <c r="M36" s="16"/>
      <c r="N36" s="16"/>
      <c r="O36" s="218" t="s">
        <v>3710</v>
      </c>
      <c r="P36" s="16"/>
      <c r="Q36" s="218" t="s">
        <v>3710</v>
      </c>
      <c r="R36" s="218"/>
      <c r="S36" s="218"/>
      <c r="T36" s="218"/>
      <c r="U36" s="218"/>
      <c r="V36" s="218"/>
      <c r="W36" s="218"/>
      <c r="X36" s="218"/>
      <c r="Y36" s="218"/>
      <c r="Z36" s="16"/>
      <c r="AA36" s="16"/>
      <c r="AB36" s="16"/>
      <c r="AC36" s="16"/>
      <c r="AD36" s="16"/>
      <c r="AE36" s="218"/>
      <c r="AF36" s="16"/>
      <c r="AG36" s="16"/>
      <c r="AH36" s="16"/>
      <c r="AI36" s="16"/>
      <c r="AJ36" s="16"/>
      <c r="AK36" s="16"/>
      <c r="AL36" s="16"/>
      <c r="AM36" s="16"/>
      <c r="AN36" s="16"/>
      <c r="AO36" s="16"/>
      <c r="AP36" s="16"/>
      <c r="AQ36" s="16"/>
      <c r="AR36" s="16"/>
      <c r="AS36" s="16"/>
      <c r="AT36" s="16"/>
      <c r="AU36" s="16"/>
      <c r="AV36" s="16"/>
      <c r="AW36" s="16"/>
      <c r="AX36" s="16"/>
      <c r="AY36" s="16"/>
      <c r="AZ36" s="16"/>
    </row>
    <row r="37" spans="1:52" s="15" customFormat="1" ht="20.149999999999999" customHeight="1" x14ac:dyDescent="0.45">
      <c r="A37" s="395" t="s">
        <v>4712</v>
      </c>
      <c r="B37" s="394"/>
      <c r="C37" s="394"/>
      <c r="D37" s="16"/>
      <c r="E37" s="16"/>
      <c r="F37" s="16"/>
      <c r="G37" s="16"/>
      <c r="H37" s="16"/>
      <c r="I37" s="16"/>
      <c r="J37" s="16"/>
      <c r="K37" s="16"/>
      <c r="L37" s="16"/>
      <c r="M37" s="16"/>
      <c r="N37" s="16"/>
      <c r="O37" s="218" t="s">
        <v>4317</v>
      </c>
      <c r="P37" s="16"/>
      <c r="Q37" s="218" t="s">
        <v>4317</v>
      </c>
      <c r="R37" s="218"/>
      <c r="S37" s="218"/>
      <c r="T37" s="218"/>
      <c r="U37" s="218"/>
      <c r="V37" s="218"/>
      <c r="W37" s="218"/>
      <c r="X37" s="218"/>
      <c r="Y37" s="218"/>
      <c r="Z37" s="16"/>
      <c r="AA37" s="16"/>
      <c r="AB37" s="16"/>
      <c r="AC37" s="16"/>
      <c r="AD37" s="16"/>
      <c r="AE37" s="218"/>
      <c r="AF37" s="16"/>
      <c r="AG37" s="16"/>
      <c r="AH37" s="16"/>
      <c r="AI37" s="16"/>
      <c r="AJ37" s="16"/>
      <c r="AK37" s="16"/>
      <c r="AL37" s="16"/>
      <c r="AM37" s="16"/>
      <c r="AN37" s="16"/>
      <c r="AO37" s="16"/>
      <c r="AP37" s="16"/>
      <c r="AQ37" s="16"/>
      <c r="AR37" s="16"/>
      <c r="AS37" s="16"/>
      <c r="AT37" s="16"/>
      <c r="AU37" s="16"/>
      <c r="AV37" s="16"/>
      <c r="AW37" s="16"/>
      <c r="AX37" s="16"/>
      <c r="AY37" s="16"/>
      <c r="AZ37" s="16"/>
    </row>
    <row r="38" spans="1:52" s="15" customFormat="1" ht="20.149999999999999" customHeight="1" x14ac:dyDescent="0.45">
      <c r="A38" s="395" t="s">
        <v>4713</v>
      </c>
      <c r="B38" s="394"/>
      <c r="C38" s="394"/>
      <c r="D38" s="16"/>
      <c r="E38" s="16"/>
      <c r="F38" s="16"/>
      <c r="G38" s="16"/>
      <c r="H38" s="16"/>
      <c r="I38" s="16"/>
      <c r="J38" s="16"/>
      <c r="K38" s="16"/>
      <c r="L38" s="16"/>
      <c r="M38" s="16"/>
      <c r="N38" s="16"/>
      <c r="O38" s="218" t="s">
        <v>4304</v>
      </c>
      <c r="P38" s="16"/>
      <c r="Q38" s="218" t="s">
        <v>4304</v>
      </c>
      <c r="R38" s="218"/>
      <c r="S38" s="218"/>
      <c r="T38" s="218"/>
      <c r="U38" s="218"/>
      <c r="V38" s="218"/>
      <c r="W38" s="218"/>
      <c r="X38" s="218"/>
      <c r="Y38" s="218"/>
      <c r="Z38" s="16"/>
      <c r="AA38" s="16"/>
      <c r="AB38" s="16"/>
      <c r="AC38" s="16"/>
      <c r="AD38" s="16"/>
      <c r="AE38" s="218"/>
      <c r="AF38" s="16"/>
      <c r="AG38" s="16"/>
      <c r="AH38" s="16"/>
      <c r="AI38" s="16"/>
      <c r="AJ38" s="16"/>
      <c r="AK38" s="16"/>
      <c r="AL38" s="16"/>
      <c r="AM38" s="16"/>
      <c r="AN38" s="16"/>
      <c r="AO38" s="16"/>
      <c r="AP38" s="16"/>
      <c r="AQ38" s="16"/>
      <c r="AR38" s="16"/>
      <c r="AS38" s="16"/>
      <c r="AT38" s="16"/>
      <c r="AU38" s="16"/>
      <c r="AV38" s="16"/>
      <c r="AW38" s="16"/>
      <c r="AX38" s="16"/>
      <c r="AY38" s="16"/>
      <c r="AZ38" s="16"/>
    </row>
    <row r="39" spans="1:52" s="15" customFormat="1" ht="20.149999999999999" customHeight="1" x14ac:dyDescent="0.45">
      <c r="A39" s="395" t="s">
        <v>4714</v>
      </c>
      <c r="B39" s="394"/>
      <c r="C39" s="394"/>
      <c r="D39" s="16"/>
      <c r="E39" s="16"/>
      <c r="F39" s="16"/>
      <c r="G39" s="16"/>
      <c r="H39" s="16"/>
      <c r="I39" s="16"/>
      <c r="J39" s="16"/>
      <c r="K39" s="16"/>
      <c r="L39" s="16"/>
      <c r="M39" s="16"/>
      <c r="N39" s="16"/>
      <c r="O39" s="218" t="s">
        <v>4144</v>
      </c>
      <c r="P39" s="16"/>
      <c r="Q39" s="218" t="s">
        <v>4144</v>
      </c>
      <c r="R39" s="218"/>
      <c r="S39" s="218"/>
      <c r="T39" s="218"/>
      <c r="U39" s="218"/>
      <c r="V39" s="218"/>
      <c r="W39" s="218"/>
      <c r="X39" s="218"/>
      <c r="Y39" s="218"/>
      <c r="Z39" s="16"/>
      <c r="AA39" s="16"/>
      <c r="AB39" s="16"/>
      <c r="AC39" s="16"/>
      <c r="AD39" s="16"/>
      <c r="AE39" s="218"/>
      <c r="AF39" s="16"/>
      <c r="AG39" s="16"/>
      <c r="AH39" s="16"/>
      <c r="AI39" s="16"/>
      <c r="AJ39" s="16"/>
      <c r="AK39" s="16"/>
      <c r="AL39" s="16"/>
      <c r="AM39" s="16"/>
      <c r="AN39" s="16"/>
      <c r="AO39" s="16"/>
      <c r="AP39" s="16"/>
      <c r="AQ39" s="16"/>
      <c r="AR39" s="16"/>
      <c r="AS39" s="16"/>
      <c r="AT39" s="16"/>
      <c r="AU39" s="16"/>
      <c r="AV39" s="16"/>
      <c r="AW39" s="16"/>
      <c r="AX39" s="16"/>
      <c r="AY39" s="16"/>
      <c r="AZ39" s="16"/>
    </row>
    <row r="40" spans="1:52" s="15" customFormat="1" ht="20.149999999999999" customHeight="1" x14ac:dyDescent="0.45">
      <c r="A40" s="395" t="s">
        <v>4715</v>
      </c>
      <c r="B40" s="394"/>
      <c r="C40" s="394"/>
      <c r="D40" s="16"/>
      <c r="E40" s="16"/>
      <c r="F40" s="16"/>
      <c r="G40" s="16"/>
      <c r="H40" s="16"/>
      <c r="I40" s="16"/>
      <c r="J40" s="16"/>
      <c r="K40" s="16"/>
      <c r="L40" s="16"/>
      <c r="M40" s="16"/>
      <c r="N40" s="16"/>
      <c r="O40" s="218" t="s">
        <v>4716</v>
      </c>
      <c r="P40" s="16"/>
      <c r="Q40" s="218" t="s">
        <v>4716</v>
      </c>
      <c r="R40" s="218"/>
      <c r="S40" s="218"/>
      <c r="T40" s="218"/>
      <c r="U40" s="218"/>
      <c r="V40" s="218"/>
      <c r="W40" s="218"/>
      <c r="X40" s="218"/>
      <c r="Y40" s="218"/>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s="15" customFormat="1" ht="20.149999999999999" customHeight="1" x14ac:dyDescent="0.45">
      <c r="A41" s="395" t="s">
        <v>4717</v>
      </c>
      <c r="B41" s="394"/>
      <c r="C41" s="394"/>
      <c r="D41" s="16"/>
      <c r="E41" s="16"/>
      <c r="F41" s="16"/>
      <c r="G41" s="16"/>
      <c r="H41" s="16"/>
      <c r="I41" s="16"/>
      <c r="J41" s="16"/>
      <c r="K41" s="16"/>
      <c r="L41" s="16"/>
      <c r="M41" s="16"/>
      <c r="N41" s="16"/>
      <c r="O41" s="218" t="s">
        <v>4718</v>
      </c>
      <c r="P41" s="16"/>
      <c r="Q41" s="218" t="s">
        <v>4718</v>
      </c>
      <c r="R41" s="218"/>
      <c r="S41" s="218"/>
      <c r="T41" s="218"/>
      <c r="U41" s="218"/>
      <c r="V41" s="218"/>
      <c r="W41" s="218"/>
      <c r="X41" s="218"/>
      <c r="Y41" s="218"/>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s="15" customFormat="1" ht="20.149999999999999" customHeight="1" x14ac:dyDescent="0.45">
      <c r="A42" s="395" t="s">
        <v>4719</v>
      </c>
      <c r="B42" s="394"/>
      <c r="C42" s="394"/>
      <c r="D42" s="16"/>
      <c r="E42" s="16"/>
      <c r="F42" s="16"/>
      <c r="G42" s="16"/>
      <c r="H42" s="16"/>
      <c r="I42" s="16"/>
      <c r="J42" s="16"/>
      <c r="K42" s="16"/>
      <c r="L42" s="16"/>
      <c r="M42" s="16"/>
      <c r="N42" s="16"/>
      <c r="O42" s="218" t="s">
        <v>132</v>
      </c>
      <c r="P42" s="16"/>
      <c r="Q42" s="218" t="s">
        <v>132</v>
      </c>
      <c r="R42" s="218"/>
      <c r="S42" s="218"/>
      <c r="T42" s="218"/>
      <c r="U42" s="218"/>
      <c r="V42" s="218"/>
      <c r="W42" s="218"/>
      <c r="X42" s="218"/>
      <c r="Y42" s="218"/>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s="15" customFormat="1" ht="20.149999999999999" customHeight="1" x14ac:dyDescent="0.45">
      <c r="A43" s="395" t="s">
        <v>4720</v>
      </c>
      <c r="B43" s="394"/>
      <c r="C43" s="394"/>
      <c r="D43" s="16"/>
      <c r="E43" s="16"/>
      <c r="F43" s="16"/>
      <c r="G43" s="16"/>
      <c r="H43" s="16"/>
      <c r="I43" s="16"/>
      <c r="J43" s="16"/>
      <c r="K43" s="16"/>
      <c r="L43" s="16"/>
      <c r="M43" s="16"/>
      <c r="N43" s="16"/>
      <c r="O43" s="218"/>
      <c r="P43" s="16"/>
      <c r="Q43" s="218"/>
      <c r="R43" s="218"/>
      <c r="S43" s="218"/>
      <c r="T43" s="218"/>
      <c r="U43" s="218"/>
      <c r="V43" s="218"/>
      <c r="W43" s="218"/>
      <c r="X43" s="218"/>
      <c r="Y43" s="218"/>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s="15" customFormat="1" ht="20.149999999999999" customHeight="1" x14ac:dyDescent="0.45">
      <c r="A44" s="395" t="s">
        <v>4721</v>
      </c>
      <c r="B44" s="394"/>
      <c r="C44" s="394"/>
      <c r="D44" s="16"/>
      <c r="E44" s="16"/>
      <c r="F44" s="16"/>
      <c r="G44" s="16"/>
      <c r="H44" s="16"/>
      <c r="I44" s="16"/>
      <c r="J44" s="16"/>
      <c r="K44" s="16"/>
      <c r="L44" s="16"/>
      <c r="M44" s="16"/>
      <c r="N44" s="16"/>
      <c r="O44" s="218"/>
      <c r="P44" s="16"/>
      <c r="Q44" s="218"/>
      <c r="R44" s="218"/>
      <c r="S44" s="218"/>
      <c r="T44" s="218"/>
      <c r="U44" s="218"/>
      <c r="V44" s="218"/>
      <c r="W44" s="218"/>
      <c r="X44" s="218"/>
      <c r="Y44" s="218"/>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s="15" customFormat="1" ht="20.149999999999999" customHeight="1" x14ac:dyDescent="0.45">
      <c r="A45" s="395" t="s">
        <v>4722</v>
      </c>
      <c r="B45" s="394"/>
      <c r="C45" s="394"/>
      <c r="D45" s="16"/>
      <c r="E45" s="16"/>
      <c r="F45" s="16"/>
      <c r="G45" s="16"/>
      <c r="H45" s="16"/>
      <c r="I45" s="16"/>
      <c r="J45" s="16"/>
      <c r="K45" s="16"/>
      <c r="L45" s="16"/>
      <c r="M45" s="16"/>
      <c r="N45" s="16"/>
      <c r="O45" s="218"/>
      <c r="P45" s="16"/>
      <c r="Q45" s="218"/>
      <c r="R45" s="218"/>
      <c r="S45" s="218"/>
      <c r="T45" s="218"/>
      <c r="U45" s="218"/>
      <c r="V45" s="218"/>
      <c r="W45" s="218"/>
      <c r="X45" s="218"/>
      <c r="Y45" s="218"/>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s="15" customFormat="1" ht="20.149999999999999" customHeight="1" x14ac:dyDescent="0.45">
      <c r="A46" s="395" t="s">
        <v>4723</v>
      </c>
      <c r="B46" s="394"/>
      <c r="C46" s="394"/>
      <c r="D46" s="16"/>
      <c r="E46" s="16"/>
      <c r="F46" s="16"/>
      <c r="G46" s="16"/>
      <c r="H46" s="16"/>
      <c r="I46" s="16"/>
      <c r="J46" s="16"/>
      <c r="K46" s="16"/>
      <c r="L46" s="16"/>
      <c r="M46" s="16"/>
      <c r="N46" s="16"/>
      <c r="O46" s="218"/>
      <c r="P46" s="16"/>
      <c r="Q46" s="218"/>
      <c r="R46" s="218"/>
      <c r="S46" s="218"/>
      <c r="T46" s="218"/>
      <c r="U46" s="218"/>
      <c r="V46" s="218"/>
      <c r="W46" s="218"/>
      <c r="X46" s="218"/>
      <c r="Y46" s="218"/>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s="15" customFormat="1" ht="20.149999999999999" customHeight="1" x14ac:dyDescent="0.45">
      <c r="A47" s="395" t="s">
        <v>195</v>
      </c>
      <c r="B47" s="394"/>
      <c r="C47" s="394"/>
      <c r="D47" s="16"/>
      <c r="E47" s="16"/>
      <c r="F47" s="16"/>
      <c r="G47" s="16"/>
      <c r="H47" s="16"/>
      <c r="I47" s="16"/>
      <c r="J47" s="16"/>
      <c r="K47" s="16"/>
      <c r="L47" s="16"/>
      <c r="M47" s="16"/>
      <c r="N47" s="16"/>
      <c r="O47" s="218"/>
      <c r="P47" s="16"/>
      <c r="Q47" s="218"/>
      <c r="R47" s="218"/>
      <c r="S47" s="218"/>
      <c r="T47" s="218"/>
      <c r="U47" s="218"/>
      <c r="V47" s="218"/>
      <c r="W47" s="218"/>
      <c r="X47" s="218"/>
      <c r="Y47" s="218"/>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s="15" customFormat="1" ht="20.149999999999999" customHeight="1" x14ac:dyDescent="0.45">
      <c r="A48" s="16"/>
      <c r="B48" s="16"/>
      <c r="C48" s="16"/>
      <c r="D48" s="16"/>
      <c r="E48" s="16"/>
      <c r="F48" s="16"/>
      <c r="G48" s="16"/>
      <c r="H48" s="16"/>
      <c r="I48" s="16"/>
      <c r="J48" s="16"/>
      <c r="K48" s="16"/>
      <c r="L48" s="16"/>
      <c r="M48" s="16"/>
      <c r="N48" s="16"/>
      <c r="O48" s="218"/>
      <c r="P48" s="16"/>
      <c r="Q48" s="218"/>
      <c r="R48" s="218"/>
      <c r="S48" s="218"/>
      <c r="T48" s="218"/>
      <c r="U48" s="218"/>
      <c r="V48" s="218"/>
      <c r="W48" s="218"/>
      <c r="X48" s="218"/>
      <c r="Y48" s="218"/>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row>
    <row r="49" spans="1:52" s="15" customFormat="1" ht="20.149999999999999" customHeight="1" x14ac:dyDescent="0.45">
      <c r="A49" s="16"/>
      <c r="B49" s="16"/>
      <c r="C49" s="16"/>
      <c r="D49" s="16"/>
      <c r="E49" s="16"/>
      <c r="F49" s="16"/>
      <c r="G49" s="16"/>
      <c r="H49" s="16"/>
      <c r="I49" s="16"/>
      <c r="J49" s="16"/>
      <c r="K49" s="16"/>
      <c r="L49" s="16"/>
      <c r="M49" s="16"/>
      <c r="N49" s="16"/>
      <c r="O49" s="218"/>
      <c r="P49" s="16"/>
      <c r="Q49" s="218"/>
      <c r="R49" s="218"/>
      <c r="S49" s="218"/>
      <c r="T49" s="218"/>
      <c r="U49" s="218"/>
      <c r="V49" s="218"/>
      <c r="W49" s="218"/>
      <c r="X49" s="218"/>
      <c r="Y49" s="218"/>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s="15" customFormat="1" ht="20.149999999999999" customHeight="1" x14ac:dyDescent="0.45">
      <c r="A50" s="16"/>
      <c r="B50" s="16"/>
      <c r="C50" s="16"/>
      <c r="D50" s="16"/>
      <c r="E50" s="16"/>
      <c r="F50" s="16"/>
      <c r="G50" s="16"/>
      <c r="H50" s="16"/>
      <c r="I50" s="16"/>
      <c r="J50" s="16"/>
      <c r="K50" s="16"/>
      <c r="L50" s="16"/>
      <c r="M50" s="16"/>
      <c r="N50" s="16"/>
      <c r="O50" s="218"/>
      <c r="P50" s="16"/>
      <c r="Q50" s="218"/>
      <c r="R50" s="218"/>
      <c r="S50" s="218"/>
      <c r="T50" s="218"/>
      <c r="U50" s="218"/>
      <c r="V50" s="218"/>
      <c r="W50" s="218"/>
      <c r="X50" s="218"/>
      <c r="Y50" s="218"/>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s="15" customFormat="1" ht="20.149999999999999" customHeight="1" x14ac:dyDescent="0.45">
      <c r="A51" s="16"/>
      <c r="B51" s="16"/>
      <c r="C51" s="16"/>
      <c r="D51" s="16"/>
      <c r="E51" s="16"/>
      <c r="F51" s="16"/>
      <c r="G51" s="16"/>
      <c r="H51" s="16"/>
      <c r="I51" s="16"/>
      <c r="J51" s="16"/>
      <c r="K51" s="16"/>
      <c r="L51" s="16"/>
      <c r="M51" s="16"/>
      <c r="N51" s="16"/>
      <c r="O51" s="218"/>
      <c r="P51" s="16"/>
      <c r="Q51" s="218"/>
      <c r="R51" s="218"/>
      <c r="S51" s="218"/>
      <c r="T51" s="218"/>
      <c r="U51" s="218"/>
      <c r="V51" s="218"/>
      <c r="W51" s="218"/>
      <c r="X51" s="218"/>
      <c r="Y51" s="218"/>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s="15" customFormat="1" ht="20.149999999999999" customHeight="1" x14ac:dyDescent="0.45">
      <c r="A52" s="16"/>
      <c r="B52" s="16"/>
      <c r="C52" s="16"/>
      <c r="D52" s="16"/>
      <c r="E52" s="16"/>
      <c r="F52" s="16"/>
      <c r="G52" s="16"/>
      <c r="H52" s="16"/>
      <c r="I52" s="16"/>
      <c r="J52" s="16"/>
      <c r="K52" s="16"/>
      <c r="L52" s="16"/>
      <c r="M52" s="16"/>
      <c r="N52" s="16"/>
      <c r="O52" s="218"/>
      <c r="P52" s="16"/>
      <c r="Q52" s="218"/>
      <c r="R52" s="218"/>
      <c r="S52" s="218"/>
      <c r="T52" s="218"/>
      <c r="U52" s="218"/>
      <c r="V52" s="218"/>
      <c r="W52" s="218"/>
      <c r="X52" s="218"/>
      <c r="Y52" s="218"/>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s="15" customFormat="1" ht="20.149999999999999" customHeight="1" x14ac:dyDescent="0.45">
      <c r="A53" s="16"/>
      <c r="B53" s="16"/>
      <c r="C53" s="16"/>
      <c r="D53" s="16"/>
      <c r="E53" s="16"/>
      <c r="F53" s="16"/>
      <c r="G53" s="16"/>
      <c r="H53" s="16"/>
      <c r="I53" s="16"/>
      <c r="J53" s="16"/>
      <c r="K53" s="16"/>
      <c r="L53" s="16"/>
      <c r="M53" s="16"/>
      <c r="N53" s="16"/>
      <c r="O53" s="218"/>
      <c r="P53" s="16"/>
      <c r="Q53" s="218"/>
      <c r="R53" s="218"/>
      <c r="S53" s="218"/>
      <c r="T53" s="218"/>
      <c r="U53" s="218"/>
      <c r="V53" s="218"/>
      <c r="W53" s="218"/>
      <c r="X53" s="218"/>
      <c r="Y53" s="218"/>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s="15" customFormat="1" ht="20.149999999999999" customHeight="1" x14ac:dyDescent="0.45">
      <c r="A54" s="16"/>
      <c r="B54" s="16"/>
      <c r="C54" s="16"/>
      <c r="D54" s="16"/>
      <c r="E54" s="16"/>
      <c r="F54" s="16"/>
      <c r="G54" s="16"/>
      <c r="H54" s="16"/>
      <c r="I54" s="16"/>
      <c r="J54" s="16"/>
      <c r="K54" s="16"/>
      <c r="L54" s="16"/>
      <c r="M54" s="16"/>
      <c r="N54" s="16"/>
      <c r="O54" s="218"/>
      <c r="P54" s="16"/>
      <c r="Q54" s="218"/>
      <c r="R54" s="218"/>
      <c r="S54" s="218"/>
      <c r="T54" s="218"/>
      <c r="U54" s="218"/>
      <c r="V54" s="218"/>
      <c r="W54" s="218"/>
      <c r="X54" s="218"/>
      <c r="Y54" s="218"/>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s="15" customFormat="1" ht="20.149999999999999" customHeight="1" x14ac:dyDescent="0.45">
      <c r="A55" s="16"/>
      <c r="B55" s="16"/>
      <c r="C55" s="16"/>
      <c r="D55" s="16"/>
      <c r="E55" s="16"/>
      <c r="F55" s="16"/>
      <c r="G55" s="16"/>
      <c r="H55" s="16"/>
      <c r="I55" s="16"/>
      <c r="J55" s="16"/>
      <c r="K55" s="16"/>
      <c r="L55" s="16"/>
      <c r="M55" s="16"/>
      <c r="N55" s="16"/>
      <c r="O55" s="218"/>
      <c r="P55" s="16"/>
      <c r="Q55" s="218"/>
      <c r="R55" s="218"/>
      <c r="S55" s="218"/>
      <c r="T55" s="218"/>
      <c r="U55" s="218"/>
      <c r="V55" s="218"/>
      <c r="W55" s="218"/>
      <c r="X55" s="218"/>
      <c r="Y55" s="218"/>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s="15" customFormat="1" ht="20.149999999999999" customHeight="1" x14ac:dyDescent="0.45">
      <c r="A56" s="16"/>
      <c r="B56" s="16"/>
      <c r="C56" s="16"/>
      <c r="D56" s="16"/>
      <c r="E56" s="16"/>
      <c r="F56" s="16"/>
      <c r="G56" s="16"/>
      <c r="H56" s="16"/>
      <c r="I56" s="16"/>
      <c r="J56" s="16"/>
      <c r="K56" s="16"/>
      <c r="L56" s="16"/>
      <c r="M56" s="16"/>
      <c r="N56" s="16"/>
      <c r="O56" s="218"/>
      <c r="P56" s="16"/>
      <c r="Q56" s="218"/>
      <c r="R56" s="218"/>
      <c r="S56" s="218"/>
      <c r="T56" s="218"/>
      <c r="U56" s="218"/>
      <c r="V56" s="218"/>
      <c r="W56" s="218"/>
      <c r="X56" s="218"/>
      <c r="Y56" s="218"/>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s="15" customFormat="1" ht="20.149999999999999" customHeight="1" x14ac:dyDescent="0.45">
      <c r="A57" s="16"/>
      <c r="B57" s="16"/>
      <c r="C57" s="16"/>
      <c r="D57" s="16"/>
      <c r="E57" s="16"/>
      <c r="F57" s="16"/>
      <c r="G57" s="16"/>
      <c r="H57" s="16"/>
      <c r="I57" s="16"/>
      <c r="J57" s="16"/>
      <c r="K57" s="16"/>
      <c r="L57" s="16"/>
      <c r="M57" s="16"/>
      <c r="N57" s="16"/>
      <c r="O57" s="218"/>
      <c r="P57" s="16"/>
      <c r="Q57" s="218"/>
      <c r="R57" s="218"/>
      <c r="S57" s="218"/>
      <c r="T57" s="218"/>
      <c r="U57" s="218"/>
      <c r="V57" s="218"/>
      <c r="W57" s="218"/>
      <c r="X57" s="218"/>
      <c r="Y57" s="218"/>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s="15" customFormat="1" ht="20.149999999999999" customHeight="1" x14ac:dyDescent="0.45">
      <c r="A58" s="16"/>
      <c r="B58" s="16"/>
      <c r="C58" s="16"/>
      <c r="D58" s="16"/>
      <c r="E58" s="16"/>
      <c r="F58" s="16"/>
      <c r="G58" s="16"/>
      <c r="H58" s="16"/>
      <c r="I58" s="16"/>
      <c r="J58" s="16"/>
      <c r="K58" s="16"/>
      <c r="L58" s="16"/>
      <c r="M58" s="16"/>
      <c r="N58" s="16"/>
      <c r="O58" s="218"/>
      <c r="P58" s="16"/>
      <c r="Q58" s="218"/>
      <c r="R58" s="218"/>
      <c r="S58" s="218"/>
      <c r="T58" s="218"/>
      <c r="U58" s="218"/>
      <c r="V58" s="218"/>
      <c r="W58" s="218"/>
      <c r="X58" s="218"/>
      <c r="Y58" s="218"/>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s="15" customFormat="1" ht="20.149999999999999" customHeight="1" x14ac:dyDescent="0.45">
      <c r="A59" s="16"/>
      <c r="B59" s="16"/>
      <c r="C59" s="16"/>
      <c r="D59" s="16"/>
      <c r="E59" s="16"/>
      <c r="F59" s="16"/>
      <c r="G59" s="16"/>
      <c r="H59" s="16"/>
      <c r="I59" s="16"/>
      <c r="J59" s="16"/>
      <c r="K59" s="16"/>
      <c r="L59" s="16"/>
      <c r="M59" s="16"/>
      <c r="N59" s="16"/>
      <c r="O59" s="218"/>
      <c r="P59" s="16"/>
      <c r="Q59" s="218"/>
      <c r="R59" s="218"/>
      <c r="S59" s="218"/>
      <c r="T59" s="218"/>
      <c r="U59" s="218"/>
      <c r="V59" s="218"/>
      <c r="W59" s="218"/>
      <c r="X59" s="218"/>
      <c r="Y59" s="218"/>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row r="60" spans="1:52" s="15" customFormat="1" ht="20.149999999999999" customHeight="1" x14ac:dyDescent="0.45">
      <c r="A60" s="16"/>
      <c r="B60" s="16"/>
      <c r="C60" s="16"/>
      <c r="D60" s="16"/>
      <c r="E60" s="16"/>
      <c r="F60" s="16"/>
      <c r="G60" s="16"/>
      <c r="H60" s="16"/>
      <c r="I60" s="16"/>
      <c r="J60" s="16"/>
      <c r="K60" s="16"/>
      <c r="L60" s="16"/>
      <c r="M60" s="16"/>
      <c r="N60" s="16"/>
      <c r="O60" s="218"/>
      <c r="P60" s="16"/>
      <c r="Q60" s="218"/>
      <c r="R60" s="218"/>
      <c r="S60" s="218"/>
      <c r="T60" s="218"/>
      <c r="U60" s="218"/>
      <c r="V60" s="218"/>
      <c r="W60" s="218"/>
      <c r="X60" s="218"/>
      <c r="Y60" s="218"/>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row>
    <row r="61" spans="1:52" s="15" customFormat="1" ht="20.149999999999999" customHeight="1" x14ac:dyDescent="0.45">
      <c r="A61" s="16"/>
      <c r="B61" s="16"/>
      <c r="C61" s="16"/>
      <c r="D61" s="16"/>
      <c r="E61" s="16"/>
      <c r="F61" s="16"/>
      <c r="G61" s="16"/>
      <c r="H61" s="16"/>
      <c r="I61" s="16"/>
      <c r="J61" s="16"/>
      <c r="K61" s="16"/>
      <c r="L61" s="16"/>
      <c r="M61" s="16"/>
      <c r="N61" s="16"/>
      <c r="O61" s="218"/>
      <c r="P61" s="16"/>
      <c r="Q61" s="218"/>
      <c r="R61" s="218"/>
      <c r="S61" s="218"/>
      <c r="T61" s="218"/>
      <c r="U61" s="218"/>
      <c r="V61" s="218"/>
      <c r="W61" s="218"/>
      <c r="X61" s="218"/>
      <c r="Y61" s="218"/>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row>
    <row r="62" spans="1:52" s="15" customFormat="1" ht="20.149999999999999" customHeight="1" x14ac:dyDescent="0.45">
      <c r="A62" s="16"/>
      <c r="B62" s="16"/>
      <c r="C62" s="16"/>
      <c r="D62" s="16"/>
      <c r="E62" s="16"/>
      <c r="F62" s="16"/>
      <c r="G62" s="16"/>
      <c r="H62" s="16"/>
      <c r="I62" s="16"/>
      <c r="J62" s="16"/>
      <c r="K62" s="16"/>
      <c r="L62" s="16"/>
      <c r="M62" s="16"/>
      <c r="N62" s="16"/>
      <c r="O62" s="218"/>
      <c r="P62" s="16"/>
      <c r="Q62" s="218"/>
      <c r="R62" s="218"/>
      <c r="S62" s="218"/>
      <c r="T62" s="218"/>
      <c r="U62" s="218"/>
      <c r="V62" s="218"/>
      <c r="W62" s="218"/>
      <c r="X62" s="218"/>
      <c r="Y62" s="218"/>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row>
    <row r="63" spans="1:52" s="15" customFormat="1" ht="20.149999999999999" customHeight="1" x14ac:dyDescent="0.45">
      <c r="A63" s="16"/>
      <c r="B63" s="16"/>
      <c r="C63" s="16"/>
      <c r="D63" s="16"/>
      <c r="E63" s="16"/>
      <c r="F63" s="16"/>
      <c r="G63" s="16"/>
      <c r="H63" s="16"/>
      <c r="I63" s="16"/>
      <c r="J63" s="16"/>
      <c r="K63" s="16"/>
      <c r="L63" s="16"/>
      <c r="M63" s="16"/>
      <c r="N63" s="16"/>
      <c r="O63" s="218"/>
      <c r="P63" s="16"/>
      <c r="Q63" s="218"/>
      <c r="R63" s="218"/>
      <c r="S63" s="218"/>
      <c r="T63" s="218"/>
      <c r="U63" s="218"/>
      <c r="V63" s="218"/>
      <c r="W63" s="218"/>
      <c r="X63" s="218"/>
      <c r="Y63" s="218"/>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row>
    <row r="64" spans="1:52" s="15" customFormat="1" ht="20.149999999999999" customHeight="1" x14ac:dyDescent="0.45">
      <c r="A64" s="16"/>
      <c r="B64" s="16"/>
      <c r="C64" s="16"/>
      <c r="D64" s="16"/>
      <c r="E64" s="16"/>
      <c r="F64" s="16"/>
      <c r="G64" s="16"/>
      <c r="H64" s="16"/>
      <c r="I64" s="16"/>
      <c r="J64" s="16"/>
      <c r="K64" s="16"/>
      <c r="L64" s="16"/>
      <c r="M64" s="16"/>
      <c r="N64" s="16"/>
      <c r="O64" s="218"/>
      <c r="P64" s="16"/>
      <c r="Q64" s="218"/>
      <c r="R64" s="218"/>
      <c r="S64" s="218"/>
      <c r="T64" s="218"/>
      <c r="U64" s="218"/>
      <c r="V64" s="218"/>
      <c r="W64" s="218"/>
      <c r="X64" s="218"/>
      <c r="Y64" s="218"/>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row>
    <row r="65" spans="1:52" s="15" customFormat="1" ht="20.149999999999999" customHeight="1" x14ac:dyDescent="0.45">
      <c r="A65" s="16"/>
      <c r="B65" s="16"/>
      <c r="C65" s="16"/>
      <c r="D65" s="16"/>
      <c r="E65" s="16"/>
      <c r="F65" s="16"/>
      <c r="G65" s="16"/>
      <c r="H65" s="16"/>
      <c r="I65" s="16"/>
      <c r="J65" s="16"/>
      <c r="K65" s="16"/>
      <c r="L65" s="16"/>
      <c r="M65" s="16"/>
      <c r="N65" s="16"/>
      <c r="O65" s="218"/>
      <c r="P65" s="16"/>
      <c r="Q65" s="218"/>
      <c r="R65" s="218"/>
      <c r="S65" s="218"/>
      <c r="T65" s="218"/>
      <c r="U65" s="218"/>
      <c r="V65" s="218"/>
      <c r="W65" s="218"/>
      <c r="X65" s="218"/>
      <c r="Y65" s="218"/>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row>
    <row r="66" spans="1:52" s="15" customFormat="1" ht="20.149999999999999" customHeight="1" x14ac:dyDescent="0.45">
      <c r="A66" s="16"/>
      <c r="B66" s="16"/>
      <c r="C66" s="16"/>
      <c r="D66" s="16"/>
      <c r="E66" s="16"/>
      <c r="F66" s="16"/>
      <c r="G66" s="16"/>
      <c r="H66" s="16"/>
      <c r="I66" s="16"/>
      <c r="J66" s="16"/>
      <c r="K66" s="16"/>
      <c r="L66" s="16"/>
      <c r="M66" s="16"/>
      <c r="N66" s="16"/>
      <c r="O66" s="218"/>
      <c r="P66" s="16"/>
      <c r="Q66" s="218"/>
      <c r="R66" s="218"/>
      <c r="S66" s="218"/>
      <c r="T66" s="218"/>
      <c r="U66" s="218"/>
      <c r="V66" s="218"/>
      <c r="W66" s="218"/>
      <c r="X66" s="218"/>
      <c r="Y66" s="218"/>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row>
    <row r="67" spans="1:52" s="15" customFormat="1" ht="20.149999999999999" customHeight="1" x14ac:dyDescent="0.45">
      <c r="A67" s="16"/>
      <c r="B67" s="16"/>
      <c r="C67" s="16"/>
      <c r="D67" s="16"/>
      <c r="E67" s="16"/>
      <c r="F67" s="16"/>
      <c r="G67" s="16"/>
      <c r="H67" s="16"/>
      <c r="I67" s="16"/>
      <c r="J67" s="16"/>
      <c r="K67" s="16"/>
      <c r="L67" s="16"/>
      <c r="M67" s="16"/>
      <c r="N67" s="16"/>
      <c r="O67" s="218"/>
      <c r="P67" s="16"/>
      <c r="Q67" s="218"/>
      <c r="R67" s="218"/>
      <c r="S67" s="218"/>
      <c r="T67" s="218"/>
      <c r="U67" s="218"/>
      <c r="V67" s="218"/>
      <c r="W67" s="218"/>
      <c r="X67" s="218"/>
      <c r="Y67" s="218"/>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row>
    <row r="68" spans="1:52" s="15" customFormat="1" ht="20.149999999999999" customHeight="1" x14ac:dyDescent="0.45">
      <c r="A68" s="16"/>
      <c r="B68" s="16"/>
      <c r="C68" s="16"/>
      <c r="D68" s="16"/>
      <c r="E68" s="16"/>
      <c r="F68" s="16"/>
      <c r="G68" s="16"/>
      <c r="H68" s="16"/>
      <c r="I68" s="16"/>
      <c r="J68" s="16"/>
      <c r="K68" s="16"/>
      <c r="L68" s="16"/>
      <c r="M68" s="16"/>
      <c r="N68" s="16"/>
      <c r="O68" s="218"/>
      <c r="P68" s="16"/>
      <c r="Q68" s="218"/>
      <c r="R68" s="218"/>
      <c r="S68" s="218"/>
      <c r="T68" s="218"/>
      <c r="U68" s="218"/>
      <c r="V68" s="218"/>
      <c r="W68" s="218"/>
      <c r="X68" s="218"/>
      <c r="Y68" s="218"/>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row>
    <row r="69" spans="1:52" s="15" customFormat="1" ht="20.149999999999999" customHeight="1" x14ac:dyDescent="0.45">
      <c r="A69" s="16"/>
      <c r="B69" s="16"/>
      <c r="C69" s="16"/>
      <c r="D69" s="16"/>
      <c r="E69" s="16"/>
      <c r="F69" s="16"/>
      <c r="G69" s="16"/>
      <c r="H69" s="16"/>
      <c r="I69" s="16"/>
      <c r="J69" s="16"/>
      <c r="K69" s="16"/>
      <c r="L69" s="16"/>
      <c r="M69" s="16"/>
      <c r="N69" s="16"/>
      <c r="O69" s="218"/>
      <c r="P69" s="16"/>
      <c r="Q69" s="218"/>
      <c r="R69" s="218"/>
      <c r="S69" s="218"/>
      <c r="T69" s="218"/>
      <c r="U69" s="218"/>
      <c r="V69" s="218"/>
      <c r="W69" s="218"/>
      <c r="X69" s="218"/>
      <c r="Y69" s="218"/>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row>
    <row r="70" spans="1:52" s="15" customFormat="1" ht="20.149999999999999" customHeight="1" x14ac:dyDescent="0.45">
      <c r="A70" s="16"/>
      <c r="B70" s="16"/>
      <c r="C70" s="16"/>
      <c r="D70" s="16"/>
      <c r="E70" s="16"/>
      <c r="F70" s="16"/>
      <c r="G70" s="16"/>
      <c r="H70" s="16"/>
      <c r="I70" s="16"/>
      <c r="J70" s="16"/>
      <c r="K70" s="16"/>
      <c r="L70" s="16"/>
      <c r="M70" s="16"/>
      <c r="N70" s="16"/>
      <c r="O70" s="218"/>
      <c r="P70" s="16"/>
      <c r="Q70" s="218"/>
      <c r="R70" s="218"/>
      <c r="S70" s="218"/>
      <c r="T70" s="218"/>
      <c r="U70" s="218"/>
      <c r="V70" s="218"/>
      <c r="W70" s="218"/>
      <c r="X70" s="218"/>
      <c r="Y70" s="218"/>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row>
    <row r="71" spans="1:52" s="15" customFormat="1" ht="20.149999999999999" customHeight="1" x14ac:dyDescent="0.45">
      <c r="A71" s="16"/>
      <c r="B71" s="16"/>
      <c r="C71" s="16"/>
      <c r="D71" s="16"/>
      <c r="E71" s="16"/>
      <c r="F71" s="16"/>
      <c r="G71" s="16"/>
      <c r="H71" s="16"/>
      <c r="I71" s="16"/>
      <c r="J71" s="16"/>
      <c r="K71" s="16"/>
      <c r="L71" s="16"/>
      <c r="M71" s="16"/>
      <c r="N71" s="16"/>
      <c r="O71" s="218"/>
      <c r="P71" s="16"/>
      <c r="Q71" s="218"/>
      <c r="R71" s="218"/>
      <c r="S71" s="218"/>
      <c r="T71" s="218"/>
      <c r="U71" s="218"/>
      <c r="V71" s="218"/>
      <c r="W71" s="218"/>
      <c r="X71" s="218"/>
      <c r="Y71" s="218"/>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row>
    <row r="72" spans="1:52" s="15" customFormat="1" ht="20.149999999999999" customHeight="1" x14ac:dyDescent="0.45">
      <c r="A72" s="16"/>
      <c r="B72" s="16"/>
      <c r="C72" s="16"/>
      <c r="D72" s="16"/>
      <c r="E72" s="16"/>
      <c r="F72" s="16"/>
      <c r="G72" s="16"/>
      <c r="H72" s="16"/>
      <c r="I72" s="16"/>
      <c r="J72" s="16"/>
      <c r="K72" s="16"/>
      <c r="L72" s="16"/>
      <c r="M72" s="16"/>
      <c r="N72" s="16"/>
      <c r="O72" s="218"/>
      <c r="P72" s="16"/>
      <c r="Q72" s="218"/>
      <c r="R72" s="218"/>
      <c r="S72" s="218"/>
      <c r="T72" s="218"/>
      <c r="U72" s="218"/>
      <c r="V72" s="218"/>
      <c r="W72" s="218"/>
      <c r="X72" s="218"/>
      <c r="Y72" s="218"/>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row>
    <row r="73" spans="1:52" s="15" customFormat="1" ht="20.149999999999999" customHeight="1" x14ac:dyDescent="0.45">
      <c r="A73" s="16"/>
      <c r="B73" s="16"/>
      <c r="C73" s="16"/>
      <c r="D73" s="16"/>
      <c r="E73" s="16"/>
      <c r="F73" s="16"/>
      <c r="G73" s="16"/>
      <c r="H73" s="16"/>
      <c r="I73" s="16"/>
      <c r="J73" s="16"/>
      <c r="K73" s="16"/>
      <c r="L73" s="16"/>
      <c r="M73" s="16"/>
      <c r="N73" s="16"/>
      <c r="O73" s="218"/>
      <c r="P73" s="16"/>
      <c r="Q73" s="218"/>
      <c r="R73" s="218"/>
      <c r="S73" s="218"/>
      <c r="T73" s="218"/>
      <c r="U73" s="218"/>
      <c r="V73" s="218"/>
      <c r="W73" s="218"/>
      <c r="X73" s="218"/>
      <c r="Y73" s="218"/>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row>
    <row r="74" spans="1:52" s="15" customFormat="1" ht="20.149999999999999" customHeight="1" x14ac:dyDescent="0.45">
      <c r="A74" s="16"/>
      <c r="B74" s="16"/>
      <c r="C74" s="16"/>
      <c r="D74" s="16"/>
      <c r="E74" s="16"/>
      <c r="F74" s="16"/>
      <c r="G74" s="16"/>
      <c r="H74" s="16"/>
      <c r="I74" s="16"/>
      <c r="J74" s="16"/>
      <c r="K74" s="16"/>
      <c r="L74" s="16"/>
      <c r="M74" s="16"/>
      <c r="N74" s="16"/>
      <c r="O74" s="218"/>
      <c r="P74" s="16"/>
      <c r="Q74" s="218"/>
      <c r="R74" s="218"/>
      <c r="S74" s="218"/>
      <c r="T74" s="218"/>
      <c r="U74" s="218"/>
      <c r="V74" s="218"/>
      <c r="W74" s="218"/>
      <c r="X74" s="218"/>
      <c r="Y74" s="218"/>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row>
    <row r="75" spans="1:52" s="15" customFormat="1" ht="20.149999999999999" customHeight="1" x14ac:dyDescent="0.45">
      <c r="A75" s="16"/>
      <c r="B75" s="16"/>
      <c r="C75" s="16"/>
      <c r="D75" s="16"/>
      <c r="E75" s="16"/>
      <c r="F75" s="16"/>
      <c r="G75" s="16"/>
      <c r="H75" s="16"/>
      <c r="I75" s="16"/>
      <c r="J75" s="16"/>
      <c r="K75" s="16"/>
      <c r="L75" s="16"/>
      <c r="M75" s="16"/>
      <c r="N75" s="16"/>
      <c r="O75" s="218"/>
      <c r="P75" s="16"/>
      <c r="Q75" s="218"/>
      <c r="R75" s="218"/>
      <c r="S75" s="218"/>
      <c r="T75" s="218"/>
      <c r="U75" s="218"/>
      <c r="V75" s="218"/>
      <c r="W75" s="218"/>
      <c r="X75" s="218"/>
      <c r="Y75" s="218"/>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row>
    <row r="76" spans="1:52" s="15" customFormat="1" ht="20.149999999999999" customHeight="1" x14ac:dyDescent="0.45">
      <c r="A76" s="16"/>
      <c r="B76" s="16"/>
      <c r="C76" s="16"/>
      <c r="D76" s="16"/>
      <c r="E76" s="16"/>
      <c r="F76" s="16"/>
      <c r="G76" s="16"/>
      <c r="H76" s="16"/>
      <c r="I76" s="16"/>
      <c r="J76" s="16"/>
      <c r="K76" s="16"/>
      <c r="L76" s="16"/>
      <c r="M76" s="16"/>
      <c r="N76" s="16"/>
      <c r="O76" s="218"/>
      <c r="P76" s="16"/>
      <c r="Q76" s="218"/>
      <c r="R76" s="218"/>
      <c r="S76" s="218"/>
      <c r="T76" s="218"/>
      <c r="U76" s="218"/>
      <c r="V76" s="218"/>
      <c r="W76" s="218"/>
      <c r="X76" s="218"/>
      <c r="Y76" s="218"/>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row>
    <row r="77" spans="1:52" s="15" customFormat="1" ht="20.149999999999999" customHeight="1" x14ac:dyDescent="0.45">
      <c r="A77" s="16"/>
      <c r="B77" s="16"/>
      <c r="C77" s="16"/>
      <c r="D77" s="16"/>
      <c r="E77" s="16"/>
      <c r="F77" s="16"/>
      <c r="G77" s="16"/>
      <c r="H77" s="16"/>
      <c r="I77" s="16"/>
      <c r="J77" s="16"/>
      <c r="K77" s="16"/>
      <c r="L77" s="16"/>
      <c r="M77" s="16"/>
      <c r="N77" s="16"/>
      <c r="O77" s="218"/>
      <c r="P77" s="16"/>
      <c r="Q77" s="218"/>
      <c r="R77" s="218"/>
      <c r="S77" s="218"/>
      <c r="T77" s="218"/>
      <c r="U77" s="218"/>
      <c r="V77" s="218"/>
      <c r="W77" s="218"/>
      <c r="X77" s="218"/>
      <c r="Y77" s="218"/>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row>
    <row r="78" spans="1:52" s="15" customFormat="1" ht="20.149999999999999" customHeight="1" x14ac:dyDescent="0.45">
      <c r="A78" s="16"/>
      <c r="B78" s="16"/>
      <c r="C78" s="16"/>
      <c r="D78" s="16"/>
      <c r="E78" s="16"/>
      <c r="F78" s="16"/>
      <c r="G78" s="16"/>
      <c r="H78" s="16"/>
      <c r="I78" s="16"/>
      <c r="J78" s="16"/>
      <c r="K78" s="16"/>
      <c r="L78" s="16"/>
      <c r="M78" s="16"/>
      <c r="N78" s="16"/>
      <c r="O78" s="218"/>
      <c r="P78" s="16"/>
      <c r="Q78" s="218"/>
      <c r="R78" s="218"/>
      <c r="S78" s="218"/>
      <c r="T78" s="218"/>
      <c r="U78" s="218"/>
      <c r="V78" s="218"/>
      <c r="W78" s="218"/>
      <c r="X78" s="218"/>
      <c r="Y78" s="218"/>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row>
    <row r="79" spans="1:52" s="15" customFormat="1" ht="20.149999999999999" customHeight="1" x14ac:dyDescent="0.45">
      <c r="A79" s="16"/>
      <c r="B79" s="16"/>
      <c r="C79" s="16"/>
      <c r="D79" s="16"/>
      <c r="E79" s="16"/>
      <c r="F79" s="16"/>
      <c r="G79" s="16"/>
      <c r="H79" s="16"/>
      <c r="I79" s="16"/>
      <c r="J79" s="16"/>
      <c r="K79" s="16"/>
      <c r="L79" s="16"/>
      <c r="M79" s="16"/>
      <c r="N79" s="16"/>
      <c r="O79" s="218"/>
      <c r="P79" s="16"/>
      <c r="Q79" s="218"/>
      <c r="R79" s="218"/>
      <c r="S79" s="218"/>
      <c r="T79" s="218"/>
      <c r="U79" s="218"/>
      <c r="V79" s="218"/>
      <c r="W79" s="218"/>
      <c r="X79" s="218"/>
      <c r="Y79" s="218"/>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row>
    <row r="80" spans="1:52" s="15" customFormat="1" ht="20.149999999999999" customHeight="1" x14ac:dyDescent="0.45">
      <c r="A80" s="16"/>
      <c r="B80" s="16"/>
      <c r="C80" s="16"/>
      <c r="D80" s="16"/>
      <c r="E80" s="16"/>
      <c r="F80" s="16"/>
      <c r="G80" s="16"/>
      <c r="H80" s="16"/>
      <c r="I80" s="16"/>
      <c r="J80" s="16"/>
      <c r="K80" s="16"/>
      <c r="L80" s="16"/>
      <c r="M80" s="16"/>
      <c r="N80" s="16"/>
      <c r="O80" s="218"/>
      <c r="P80" s="16"/>
      <c r="Q80" s="218"/>
      <c r="R80" s="218"/>
      <c r="S80" s="218"/>
      <c r="T80" s="218"/>
      <c r="U80" s="218"/>
      <c r="V80" s="218"/>
      <c r="W80" s="218"/>
      <c r="X80" s="218"/>
      <c r="Y80" s="218"/>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row>
    <row r="81" spans="1:52" s="15" customFormat="1" ht="20.149999999999999" customHeight="1" x14ac:dyDescent="0.45">
      <c r="A81" s="16"/>
      <c r="B81" s="16"/>
      <c r="C81" s="16"/>
      <c r="D81" s="16"/>
      <c r="E81" s="16"/>
      <c r="F81" s="16"/>
      <c r="G81" s="16"/>
      <c r="H81" s="16"/>
      <c r="I81" s="16"/>
      <c r="J81" s="16"/>
      <c r="K81" s="16"/>
      <c r="L81" s="16"/>
      <c r="M81" s="16"/>
      <c r="N81" s="16"/>
      <c r="O81" s="218"/>
      <c r="P81" s="16"/>
      <c r="Q81" s="218"/>
      <c r="R81" s="218"/>
      <c r="S81" s="218"/>
      <c r="T81" s="218"/>
      <c r="U81" s="218"/>
      <c r="V81" s="218"/>
      <c r="W81" s="218"/>
      <c r="X81" s="218"/>
      <c r="Y81" s="218"/>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row>
    <row r="82" spans="1:52" s="15" customFormat="1" ht="20.149999999999999" customHeight="1" x14ac:dyDescent="0.45">
      <c r="A82" s="16"/>
      <c r="B82" s="16"/>
      <c r="C82" s="16"/>
      <c r="D82" s="16"/>
      <c r="E82" s="16"/>
      <c r="F82" s="16"/>
      <c r="G82" s="16"/>
      <c r="H82" s="16"/>
      <c r="I82" s="16"/>
      <c r="J82" s="16"/>
      <c r="K82" s="16"/>
      <c r="L82" s="16"/>
      <c r="M82" s="16"/>
      <c r="N82" s="16"/>
      <c r="O82" s="218"/>
      <c r="P82" s="16"/>
      <c r="Q82" s="218"/>
      <c r="R82" s="218"/>
      <c r="S82" s="218"/>
      <c r="T82" s="218"/>
      <c r="U82" s="218"/>
      <c r="V82" s="218"/>
      <c r="W82" s="218"/>
      <c r="X82" s="218"/>
      <c r="Y82" s="218"/>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row>
    <row r="83" spans="1:52" s="15" customFormat="1" ht="20.149999999999999" customHeight="1" x14ac:dyDescent="0.45">
      <c r="A83" s="16"/>
      <c r="B83" s="16"/>
      <c r="C83" s="16"/>
      <c r="D83" s="16"/>
      <c r="E83" s="16"/>
      <c r="F83" s="16"/>
      <c r="G83" s="16"/>
      <c r="H83" s="16"/>
      <c r="I83" s="16"/>
      <c r="J83" s="16"/>
      <c r="K83" s="16"/>
      <c r="L83" s="16"/>
      <c r="M83" s="16"/>
      <c r="N83" s="16"/>
      <c r="O83" s="218"/>
      <c r="P83" s="16"/>
      <c r="Q83" s="218"/>
      <c r="R83" s="218"/>
      <c r="S83" s="218"/>
      <c r="T83" s="218"/>
      <c r="U83" s="218"/>
      <c r="V83" s="218"/>
      <c r="W83" s="218"/>
      <c r="X83" s="218"/>
      <c r="Y83" s="218"/>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row>
    <row r="84" spans="1:52" s="15" customFormat="1" ht="20.149999999999999" customHeight="1" x14ac:dyDescent="0.45">
      <c r="A84" s="16"/>
      <c r="B84" s="16"/>
      <c r="C84" s="16"/>
      <c r="D84" s="16"/>
      <c r="E84" s="16"/>
      <c r="F84" s="16"/>
      <c r="G84" s="16"/>
      <c r="H84" s="16"/>
      <c r="I84" s="16"/>
      <c r="J84" s="16"/>
      <c r="K84" s="16"/>
      <c r="L84" s="16"/>
      <c r="M84" s="16"/>
      <c r="N84" s="16"/>
      <c r="O84" s="218"/>
      <c r="P84" s="16"/>
      <c r="Q84" s="218"/>
      <c r="R84" s="218"/>
      <c r="S84" s="218"/>
      <c r="T84" s="218"/>
      <c r="U84" s="218"/>
      <c r="V84" s="218"/>
      <c r="W84" s="218"/>
      <c r="X84" s="218"/>
      <c r="Y84" s="218"/>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row>
    <row r="85" spans="1:52" s="15" customFormat="1" ht="20.149999999999999" customHeight="1" x14ac:dyDescent="0.45">
      <c r="A85" s="16"/>
      <c r="B85" s="16"/>
      <c r="C85" s="16"/>
      <c r="D85" s="16"/>
      <c r="E85" s="16"/>
      <c r="F85" s="16"/>
      <c r="G85" s="16"/>
      <c r="H85" s="16"/>
      <c r="I85" s="16"/>
      <c r="J85" s="16"/>
      <c r="K85" s="16"/>
      <c r="L85" s="16"/>
      <c r="M85" s="16"/>
      <c r="N85" s="16"/>
      <c r="O85" s="218"/>
      <c r="P85" s="16"/>
      <c r="Q85" s="218"/>
      <c r="R85" s="218"/>
      <c r="S85" s="218"/>
      <c r="T85" s="218"/>
      <c r="U85" s="218"/>
      <c r="V85" s="218"/>
      <c r="W85" s="218"/>
      <c r="X85" s="218"/>
      <c r="Y85" s="218"/>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row>
    <row r="86" spans="1:52" s="15" customFormat="1" ht="20.149999999999999" customHeight="1" x14ac:dyDescent="0.45">
      <c r="A86" s="16"/>
      <c r="B86" s="16"/>
      <c r="C86" s="16"/>
      <c r="D86" s="16"/>
      <c r="E86" s="16"/>
      <c r="F86" s="16"/>
      <c r="G86" s="16"/>
      <c r="H86" s="16"/>
      <c r="I86" s="16"/>
      <c r="J86" s="16"/>
      <c r="K86" s="16"/>
      <c r="L86" s="16"/>
      <c r="M86" s="16"/>
      <c r="N86" s="16"/>
      <c r="O86" s="218"/>
      <c r="P86" s="16"/>
      <c r="Q86" s="218"/>
      <c r="R86" s="218"/>
      <c r="S86" s="218"/>
      <c r="T86" s="218"/>
      <c r="U86" s="218"/>
      <c r="V86" s="218"/>
      <c r="W86" s="218"/>
      <c r="X86" s="218"/>
      <c r="Y86" s="218"/>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row>
    <row r="87" spans="1:52" s="15" customFormat="1" ht="20.149999999999999" customHeight="1" x14ac:dyDescent="0.45">
      <c r="A87" s="16"/>
      <c r="B87" s="16"/>
      <c r="C87" s="16"/>
      <c r="D87" s="16"/>
      <c r="E87" s="16"/>
      <c r="F87" s="16"/>
      <c r="G87" s="16"/>
      <c r="H87" s="16"/>
      <c r="I87" s="16"/>
      <c r="J87" s="16"/>
      <c r="K87" s="16"/>
      <c r="L87" s="16"/>
      <c r="M87" s="16"/>
      <c r="N87" s="16"/>
      <c r="O87" s="218"/>
      <c r="P87" s="16"/>
      <c r="Q87" s="218"/>
      <c r="R87" s="218"/>
      <c r="S87" s="218"/>
      <c r="T87" s="218"/>
      <c r="U87" s="218"/>
      <c r="V87" s="218"/>
      <c r="W87" s="218"/>
      <c r="X87" s="218"/>
      <c r="Y87" s="218"/>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row>
    <row r="88" spans="1:52" s="15" customFormat="1" ht="20.149999999999999" customHeight="1" x14ac:dyDescent="0.45">
      <c r="A88" s="16"/>
      <c r="B88" s="16"/>
      <c r="C88" s="16"/>
      <c r="D88" s="16"/>
      <c r="E88" s="16"/>
      <c r="F88" s="16"/>
      <c r="G88" s="16"/>
      <c r="H88" s="16"/>
      <c r="I88" s="16"/>
      <c r="J88" s="16"/>
      <c r="K88" s="16"/>
      <c r="L88" s="16"/>
      <c r="M88" s="16"/>
      <c r="N88" s="16"/>
      <c r="O88" s="218"/>
      <c r="P88" s="16"/>
      <c r="Q88" s="218"/>
      <c r="R88" s="218"/>
      <c r="S88" s="218"/>
      <c r="T88" s="218"/>
      <c r="U88" s="218"/>
      <c r="V88" s="218"/>
      <c r="W88" s="218"/>
      <c r="X88" s="218"/>
      <c r="Y88" s="218"/>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row>
    <row r="89" spans="1:52" s="15" customFormat="1" ht="20.149999999999999" customHeight="1" x14ac:dyDescent="0.45">
      <c r="A89" s="16"/>
      <c r="B89" s="16"/>
      <c r="C89" s="16"/>
      <c r="D89" s="16"/>
      <c r="E89" s="16"/>
      <c r="F89" s="16"/>
      <c r="G89" s="16"/>
      <c r="H89" s="16"/>
      <c r="I89" s="16"/>
      <c r="J89" s="16"/>
      <c r="K89" s="16"/>
      <c r="L89" s="16"/>
      <c r="M89" s="16"/>
      <c r="N89" s="16"/>
      <c r="O89" s="218"/>
      <c r="P89" s="16"/>
      <c r="Q89" s="218"/>
      <c r="R89" s="218"/>
      <c r="S89" s="218"/>
      <c r="T89" s="218"/>
      <c r="U89" s="218"/>
      <c r="V89" s="218"/>
      <c r="W89" s="218"/>
      <c r="X89" s="218"/>
      <c r="Y89" s="218"/>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row>
    <row r="90" spans="1:52" s="15" customFormat="1" ht="20.149999999999999" customHeight="1" x14ac:dyDescent="0.45">
      <c r="A90" s="16"/>
      <c r="B90" s="16"/>
      <c r="C90" s="16"/>
      <c r="D90" s="16"/>
      <c r="E90" s="16"/>
      <c r="F90" s="16"/>
      <c r="G90" s="16"/>
      <c r="H90" s="16"/>
      <c r="I90" s="16"/>
      <c r="J90" s="16"/>
      <c r="K90" s="16"/>
      <c r="L90" s="16"/>
      <c r="M90" s="16"/>
      <c r="N90" s="16"/>
      <c r="O90" s="218"/>
      <c r="P90" s="16"/>
      <c r="Q90" s="218"/>
      <c r="R90" s="218"/>
      <c r="S90" s="218"/>
      <c r="T90" s="218"/>
      <c r="U90" s="218"/>
      <c r="V90" s="218"/>
      <c r="W90" s="218"/>
      <c r="X90" s="218"/>
      <c r="Y90" s="218"/>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row>
    <row r="91" spans="1:52" s="15" customFormat="1" ht="20.149999999999999" customHeight="1" x14ac:dyDescent="0.45">
      <c r="A91" s="16"/>
      <c r="B91" s="16"/>
      <c r="C91" s="16"/>
      <c r="D91" s="16"/>
      <c r="E91" s="16"/>
      <c r="F91" s="16"/>
      <c r="G91" s="16"/>
      <c r="H91" s="16"/>
      <c r="I91" s="16"/>
      <c r="J91" s="16"/>
      <c r="K91" s="16"/>
      <c r="L91" s="16"/>
      <c r="M91" s="16"/>
      <c r="N91" s="16"/>
      <c r="O91" s="218"/>
      <c r="P91" s="16"/>
      <c r="Q91" s="218"/>
      <c r="R91" s="218"/>
      <c r="S91" s="218"/>
      <c r="T91" s="218"/>
      <c r="U91" s="218"/>
      <c r="V91" s="218"/>
      <c r="W91" s="218"/>
      <c r="X91" s="218"/>
      <c r="Y91" s="218"/>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row>
    <row r="92" spans="1:52" s="15" customFormat="1" ht="20.149999999999999" customHeight="1" x14ac:dyDescent="0.45">
      <c r="A92" s="16"/>
      <c r="B92" s="16"/>
      <c r="C92" s="16"/>
      <c r="D92" s="16"/>
      <c r="E92" s="16"/>
      <c r="F92" s="16"/>
      <c r="G92" s="16"/>
      <c r="H92" s="16"/>
      <c r="I92" s="16"/>
      <c r="J92" s="16"/>
      <c r="K92" s="16"/>
      <c r="L92" s="16"/>
      <c r="M92" s="16"/>
      <c r="N92" s="16"/>
      <c r="O92" s="218"/>
      <c r="P92" s="16"/>
      <c r="Q92" s="218"/>
      <c r="R92" s="218"/>
      <c r="S92" s="218"/>
      <c r="T92" s="218"/>
      <c r="U92" s="218"/>
      <c r="V92" s="218"/>
      <c r="W92" s="218"/>
      <c r="X92" s="218"/>
      <c r="Y92" s="218"/>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row>
    <row r="93" spans="1:52" s="15" customFormat="1" ht="20.149999999999999" customHeight="1" x14ac:dyDescent="0.45">
      <c r="A93" s="16"/>
      <c r="B93" s="16"/>
      <c r="C93" s="16"/>
      <c r="D93" s="16"/>
      <c r="E93" s="16"/>
      <c r="F93" s="16"/>
      <c r="G93" s="16"/>
      <c r="H93" s="16"/>
      <c r="I93" s="16"/>
      <c r="J93" s="16"/>
      <c r="K93" s="16"/>
      <c r="L93" s="16"/>
      <c r="M93" s="16"/>
      <c r="N93" s="16"/>
      <c r="O93" s="218"/>
      <c r="P93" s="16"/>
      <c r="Q93" s="218"/>
      <c r="R93" s="218"/>
      <c r="S93" s="218"/>
      <c r="T93" s="218"/>
      <c r="U93" s="218"/>
      <c r="V93" s="218"/>
      <c r="W93" s="218"/>
      <c r="X93" s="218"/>
      <c r="Y93" s="218"/>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row>
    <row r="94" spans="1:52" s="15" customFormat="1" ht="20.149999999999999" customHeight="1" x14ac:dyDescent="0.45">
      <c r="A94" s="16"/>
      <c r="B94" s="16"/>
      <c r="C94" s="16"/>
      <c r="D94" s="16"/>
      <c r="E94" s="16"/>
      <c r="F94" s="16"/>
      <c r="G94" s="16"/>
      <c r="H94" s="16"/>
      <c r="I94" s="16"/>
      <c r="J94" s="16"/>
      <c r="K94" s="16"/>
      <c r="L94" s="16"/>
      <c r="M94" s="16"/>
      <c r="N94" s="16"/>
      <c r="O94" s="218"/>
      <c r="P94" s="16"/>
      <c r="Q94" s="218"/>
      <c r="R94" s="218"/>
      <c r="S94" s="218"/>
      <c r="T94" s="218"/>
      <c r="U94" s="218"/>
      <c r="V94" s="218"/>
      <c r="W94" s="218"/>
      <c r="X94" s="218"/>
      <c r="Y94" s="218"/>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row>
    <row r="95" spans="1:52" s="15" customFormat="1" ht="20.149999999999999" customHeight="1" x14ac:dyDescent="0.45">
      <c r="A95" s="16"/>
      <c r="B95" s="16"/>
      <c r="C95" s="16"/>
      <c r="D95" s="16"/>
      <c r="E95" s="16"/>
      <c r="F95" s="16"/>
      <c r="G95" s="16"/>
      <c r="H95" s="16"/>
      <c r="I95" s="16"/>
      <c r="J95" s="16"/>
      <c r="K95" s="16"/>
      <c r="L95" s="16"/>
      <c r="M95" s="16"/>
      <c r="N95" s="16"/>
      <c r="O95" s="218"/>
      <c r="P95" s="16"/>
      <c r="Q95" s="218"/>
      <c r="R95" s="218"/>
      <c r="S95" s="218"/>
      <c r="T95" s="218"/>
      <c r="U95" s="218"/>
      <c r="V95" s="218"/>
      <c r="W95" s="218"/>
      <c r="X95" s="218"/>
      <c r="Y95" s="218"/>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row>
    <row r="96" spans="1:52" s="15" customFormat="1" ht="20.149999999999999" customHeight="1" x14ac:dyDescent="0.45">
      <c r="A96" s="16"/>
      <c r="B96" s="16"/>
      <c r="C96" s="16"/>
      <c r="D96" s="16"/>
      <c r="E96" s="16"/>
      <c r="F96" s="16"/>
      <c r="G96" s="16"/>
      <c r="H96" s="16"/>
      <c r="I96" s="16"/>
      <c r="J96" s="16"/>
      <c r="K96" s="16"/>
      <c r="L96" s="16"/>
      <c r="M96" s="16"/>
      <c r="N96" s="16"/>
      <c r="O96" s="218"/>
      <c r="P96" s="16"/>
      <c r="Q96" s="218"/>
      <c r="R96" s="218"/>
      <c r="S96" s="218"/>
      <c r="T96" s="218"/>
      <c r="U96" s="218"/>
      <c r="V96" s="218"/>
      <c r="W96" s="218"/>
      <c r="X96" s="218"/>
      <c r="Y96" s="218"/>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row>
    <row r="97" spans="1:52" s="15" customFormat="1" ht="20.149999999999999" customHeight="1" x14ac:dyDescent="0.45">
      <c r="A97" s="16"/>
      <c r="B97" s="16"/>
      <c r="C97" s="16"/>
      <c r="D97" s="16"/>
      <c r="E97" s="16"/>
      <c r="F97" s="16"/>
      <c r="G97" s="16"/>
      <c r="H97" s="16"/>
      <c r="I97" s="16"/>
      <c r="J97" s="16"/>
      <c r="K97" s="16"/>
      <c r="L97" s="16"/>
      <c r="M97" s="16"/>
      <c r="N97" s="16"/>
      <c r="O97" s="218"/>
      <c r="P97" s="16"/>
      <c r="Q97" s="218"/>
      <c r="R97" s="218"/>
      <c r="S97" s="218"/>
      <c r="T97" s="218"/>
      <c r="U97" s="218"/>
      <c r="V97" s="218"/>
      <c r="W97" s="218"/>
      <c r="X97" s="218"/>
      <c r="Y97" s="218"/>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row>
    <row r="98" spans="1:52" s="15" customFormat="1" ht="20.149999999999999" customHeight="1" x14ac:dyDescent="0.45">
      <c r="A98" s="16"/>
      <c r="B98" s="16"/>
      <c r="C98" s="16"/>
      <c r="D98" s="16"/>
      <c r="E98" s="16"/>
      <c r="F98" s="16"/>
      <c r="G98" s="16"/>
      <c r="H98" s="16"/>
      <c r="I98" s="16"/>
      <c r="J98" s="16"/>
      <c r="K98" s="16"/>
      <c r="L98" s="16"/>
      <c r="M98" s="16"/>
      <c r="N98" s="16"/>
      <c r="O98" s="218"/>
      <c r="P98" s="16"/>
      <c r="Q98" s="218"/>
      <c r="R98" s="218"/>
      <c r="S98" s="218"/>
      <c r="T98" s="218"/>
      <c r="U98" s="218"/>
      <c r="V98" s="218"/>
      <c r="W98" s="218"/>
      <c r="X98" s="218"/>
      <c r="Y98" s="218"/>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row>
    <row r="99" spans="1:52" s="15" customFormat="1" ht="20.149999999999999" customHeight="1" x14ac:dyDescent="0.45">
      <c r="A99" s="16"/>
      <c r="B99" s="16"/>
      <c r="C99" s="16"/>
      <c r="D99" s="16"/>
      <c r="E99" s="16"/>
      <c r="F99" s="16"/>
      <c r="G99" s="16"/>
      <c r="H99" s="16"/>
      <c r="I99" s="16"/>
      <c r="J99" s="16"/>
      <c r="K99" s="16"/>
      <c r="L99" s="16"/>
      <c r="M99" s="16"/>
      <c r="N99" s="16"/>
      <c r="O99" s="218"/>
      <c r="P99" s="16"/>
      <c r="Q99" s="218"/>
      <c r="R99" s="218"/>
      <c r="S99" s="218"/>
      <c r="T99" s="218"/>
      <c r="U99" s="218"/>
      <c r="V99" s="218"/>
      <c r="W99" s="218"/>
      <c r="X99" s="218"/>
      <c r="Y99" s="218"/>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row>
    <row r="100" spans="1:52" s="15" customFormat="1" ht="20.149999999999999" customHeight="1" x14ac:dyDescent="0.45">
      <c r="A100" s="16"/>
      <c r="B100" s="16"/>
      <c r="C100" s="16"/>
      <c r="D100" s="16"/>
      <c r="E100" s="16"/>
      <c r="F100" s="16"/>
      <c r="G100" s="16"/>
      <c r="H100" s="16"/>
      <c r="I100" s="16"/>
      <c r="J100" s="16"/>
      <c r="K100" s="16"/>
      <c r="L100" s="16"/>
      <c r="M100" s="16"/>
      <c r="N100" s="16"/>
      <c r="O100" s="218"/>
      <c r="P100" s="16"/>
      <c r="Q100" s="218"/>
      <c r="R100" s="218"/>
      <c r="S100" s="218"/>
      <c r="T100" s="218"/>
      <c r="U100" s="218"/>
      <c r="V100" s="218"/>
      <c r="W100" s="218"/>
      <c r="X100" s="218"/>
      <c r="Y100" s="218"/>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row>
    <row r="101" spans="1:52" s="15" customFormat="1" ht="20.149999999999999" customHeight="1" x14ac:dyDescent="0.45">
      <c r="A101" s="16"/>
      <c r="B101" s="16"/>
      <c r="C101" s="16"/>
      <c r="D101" s="16"/>
      <c r="E101" s="16"/>
      <c r="F101" s="16"/>
      <c r="G101" s="16"/>
      <c r="H101" s="16"/>
      <c r="I101" s="16"/>
      <c r="J101" s="16"/>
      <c r="K101" s="16"/>
      <c r="L101" s="16"/>
      <c r="M101" s="16"/>
      <c r="N101" s="16"/>
      <c r="O101" s="218"/>
      <c r="P101" s="16"/>
      <c r="Q101" s="218"/>
      <c r="R101" s="218"/>
      <c r="S101" s="218"/>
      <c r="T101" s="218"/>
      <c r="U101" s="218"/>
      <c r="V101" s="218"/>
      <c r="W101" s="218"/>
      <c r="X101" s="218"/>
      <c r="Y101" s="218"/>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row>
    <row r="102" spans="1:52" s="15" customFormat="1" ht="20.149999999999999" customHeight="1" x14ac:dyDescent="0.45">
      <c r="A102" s="16"/>
      <c r="B102" s="16"/>
      <c r="C102" s="16"/>
      <c r="D102" s="16"/>
      <c r="E102" s="16"/>
      <c r="F102" s="16"/>
      <c r="G102" s="16"/>
      <c r="H102" s="16"/>
      <c r="I102" s="16"/>
      <c r="J102" s="16"/>
      <c r="K102" s="16"/>
      <c r="L102" s="16"/>
      <c r="M102" s="16"/>
      <c r="N102" s="16"/>
      <c r="O102" s="218"/>
      <c r="P102" s="16"/>
      <c r="Q102" s="218"/>
      <c r="R102" s="218"/>
      <c r="S102" s="218"/>
      <c r="T102" s="218"/>
      <c r="U102" s="218"/>
      <c r="V102" s="218"/>
      <c r="W102" s="218"/>
      <c r="X102" s="218"/>
      <c r="Y102" s="218"/>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row>
    <row r="103" spans="1:52" s="15" customFormat="1" ht="20.149999999999999" customHeight="1" x14ac:dyDescent="0.45">
      <c r="A103" s="16"/>
      <c r="B103" s="16"/>
      <c r="C103" s="16"/>
      <c r="D103" s="16"/>
      <c r="E103" s="16"/>
      <c r="F103" s="16"/>
      <c r="G103" s="16"/>
      <c r="H103" s="16"/>
      <c r="I103" s="16"/>
      <c r="J103" s="16"/>
      <c r="K103" s="16"/>
      <c r="L103" s="16"/>
      <c r="M103" s="16"/>
      <c r="N103" s="16"/>
      <c r="O103" s="218"/>
      <c r="P103" s="16"/>
      <c r="Q103" s="218"/>
      <c r="R103" s="218"/>
      <c r="S103" s="218"/>
      <c r="T103" s="218"/>
      <c r="U103" s="218"/>
      <c r="V103" s="218"/>
      <c r="W103" s="218"/>
      <c r="X103" s="218"/>
      <c r="Y103" s="218"/>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row>
    <row r="104" spans="1:52" s="15" customFormat="1" ht="20.149999999999999" customHeight="1" x14ac:dyDescent="0.45">
      <c r="A104" s="16"/>
      <c r="B104" s="16"/>
      <c r="C104" s="16"/>
      <c r="D104" s="16"/>
      <c r="E104" s="16"/>
      <c r="F104" s="16"/>
      <c r="G104" s="16"/>
      <c r="H104" s="16"/>
      <c r="I104" s="16"/>
      <c r="J104" s="16"/>
      <c r="K104" s="16"/>
      <c r="L104" s="16"/>
      <c r="M104" s="16"/>
      <c r="N104" s="16"/>
      <c r="O104" s="218"/>
      <c r="P104" s="16"/>
      <c r="Q104" s="218"/>
      <c r="R104" s="218"/>
      <c r="S104" s="218"/>
      <c r="T104" s="218"/>
      <c r="U104" s="218"/>
      <c r="V104" s="218"/>
      <c r="W104" s="218"/>
      <c r="X104" s="218"/>
      <c r="Y104" s="218"/>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row>
    <row r="105" spans="1:52" s="15" customFormat="1" ht="20.149999999999999" customHeight="1" x14ac:dyDescent="0.45">
      <c r="A105" s="16"/>
      <c r="B105" s="16"/>
      <c r="C105" s="16"/>
      <c r="D105" s="16"/>
      <c r="E105" s="16"/>
      <c r="F105" s="16"/>
      <c r="G105" s="16"/>
      <c r="H105" s="16"/>
      <c r="I105" s="16"/>
      <c r="J105" s="16"/>
      <c r="K105" s="16"/>
      <c r="L105" s="16"/>
      <c r="M105" s="16"/>
      <c r="N105" s="16"/>
      <c r="O105" s="218"/>
      <c r="P105" s="16"/>
      <c r="Q105" s="218"/>
      <c r="R105" s="218"/>
      <c r="S105" s="218"/>
      <c r="T105" s="218"/>
      <c r="U105" s="218"/>
      <c r="V105" s="218"/>
      <c r="W105" s="218"/>
      <c r="X105" s="218"/>
      <c r="Y105" s="218"/>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row>
    <row r="106" spans="1:52" s="15" customFormat="1" ht="20.149999999999999" customHeight="1" x14ac:dyDescent="0.45">
      <c r="A106" s="16"/>
      <c r="B106" s="16"/>
      <c r="C106" s="16"/>
      <c r="D106" s="16"/>
      <c r="E106" s="16"/>
      <c r="F106" s="16"/>
      <c r="G106" s="16"/>
      <c r="H106" s="16"/>
      <c r="I106" s="16"/>
      <c r="J106" s="16"/>
      <c r="K106" s="16"/>
      <c r="L106" s="16"/>
      <c r="M106" s="16"/>
      <c r="N106" s="16"/>
      <c r="O106" s="218"/>
      <c r="P106" s="16"/>
      <c r="Q106" s="218"/>
      <c r="R106" s="218"/>
      <c r="S106" s="218"/>
      <c r="T106" s="218"/>
      <c r="U106" s="218"/>
      <c r="V106" s="218"/>
      <c r="W106" s="218"/>
      <c r="X106" s="218"/>
      <c r="Y106" s="218"/>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row>
    <row r="107" spans="1:52" s="15" customFormat="1" ht="20.149999999999999" customHeight="1" x14ac:dyDescent="0.45">
      <c r="A107" s="16"/>
      <c r="B107" s="16"/>
      <c r="C107" s="16"/>
      <c r="D107" s="16"/>
      <c r="E107" s="16"/>
      <c r="F107" s="16"/>
      <c r="G107" s="16"/>
      <c r="H107" s="16"/>
      <c r="I107" s="16"/>
      <c r="J107" s="16"/>
      <c r="K107" s="16"/>
      <c r="L107" s="16"/>
      <c r="M107" s="16"/>
      <c r="N107" s="16"/>
      <c r="O107" s="218"/>
      <c r="P107" s="16"/>
      <c r="Q107" s="218"/>
      <c r="R107" s="218"/>
      <c r="S107" s="218"/>
      <c r="T107" s="218"/>
      <c r="U107" s="218"/>
      <c r="V107" s="218"/>
      <c r="W107" s="218"/>
      <c r="X107" s="218"/>
      <c r="Y107" s="218"/>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row>
    <row r="108" spans="1:52" s="15" customFormat="1" ht="20.149999999999999" customHeight="1" x14ac:dyDescent="0.45">
      <c r="A108" s="16"/>
      <c r="B108" s="16"/>
      <c r="C108" s="16"/>
      <c r="D108" s="16"/>
      <c r="E108" s="16"/>
      <c r="F108" s="16"/>
      <c r="G108" s="16"/>
      <c r="H108" s="16"/>
      <c r="I108" s="16"/>
      <c r="J108" s="16"/>
      <c r="K108" s="16"/>
      <c r="L108" s="16"/>
      <c r="M108" s="16"/>
      <c r="N108" s="16"/>
      <c r="O108" s="218"/>
      <c r="P108" s="16"/>
      <c r="Q108" s="218"/>
      <c r="R108" s="218"/>
      <c r="S108" s="218"/>
      <c r="T108" s="218"/>
      <c r="U108" s="218"/>
      <c r="V108" s="218"/>
      <c r="W108" s="218"/>
      <c r="X108" s="218"/>
      <c r="Y108" s="218"/>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row>
    <row r="109" spans="1:52" s="15" customFormat="1" ht="20.149999999999999" customHeight="1" x14ac:dyDescent="0.45">
      <c r="A109" s="16"/>
      <c r="B109" s="16"/>
      <c r="C109" s="16"/>
      <c r="D109" s="16"/>
      <c r="E109" s="16"/>
      <c r="F109" s="16"/>
      <c r="G109" s="16"/>
      <c r="H109" s="16"/>
      <c r="I109" s="16"/>
      <c r="J109" s="16"/>
      <c r="K109" s="16"/>
      <c r="L109" s="16"/>
      <c r="M109" s="16"/>
      <c r="N109" s="16"/>
      <c r="O109" s="218"/>
      <c r="P109" s="16"/>
      <c r="Q109" s="218"/>
      <c r="R109" s="218"/>
      <c r="S109" s="218"/>
      <c r="T109" s="218"/>
      <c r="U109" s="218"/>
      <c r="V109" s="218"/>
      <c r="W109" s="218"/>
      <c r="X109" s="218"/>
      <c r="Y109" s="218"/>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row>
    <row r="110" spans="1:52" s="15" customFormat="1" ht="20.149999999999999" customHeight="1" x14ac:dyDescent="0.45">
      <c r="A110" s="16"/>
      <c r="B110" s="16"/>
      <c r="C110" s="16"/>
      <c r="D110" s="16"/>
      <c r="E110" s="16"/>
      <c r="F110" s="16"/>
      <c r="G110" s="16"/>
      <c r="H110" s="16"/>
      <c r="I110" s="16"/>
      <c r="J110" s="16"/>
      <c r="K110" s="16"/>
      <c r="L110" s="16"/>
      <c r="M110" s="16"/>
      <c r="N110" s="16"/>
      <c r="O110" s="218"/>
      <c r="P110" s="16"/>
      <c r="Q110" s="218"/>
      <c r="R110" s="218"/>
      <c r="S110" s="218"/>
      <c r="T110" s="218"/>
      <c r="U110" s="218"/>
      <c r="V110" s="218"/>
      <c r="W110" s="218"/>
      <c r="X110" s="218"/>
      <c r="Y110" s="218"/>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row>
    <row r="111" spans="1:52" s="15" customFormat="1" ht="20.149999999999999" customHeight="1" x14ac:dyDescent="0.45">
      <c r="A111" s="16"/>
      <c r="B111" s="16"/>
      <c r="C111" s="16"/>
      <c r="D111" s="16"/>
      <c r="E111" s="16"/>
      <c r="F111" s="16"/>
      <c r="G111" s="16"/>
      <c r="H111" s="16"/>
      <c r="I111" s="16"/>
      <c r="J111" s="16"/>
      <c r="K111" s="16"/>
      <c r="L111" s="16"/>
      <c r="M111" s="16"/>
      <c r="N111" s="16"/>
      <c r="O111" s="218"/>
      <c r="P111" s="16"/>
      <c r="Q111" s="218"/>
      <c r="R111" s="218"/>
      <c r="S111" s="218"/>
      <c r="T111" s="218"/>
      <c r="U111" s="218"/>
      <c r="V111" s="218"/>
      <c r="W111" s="218"/>
      <c r="X111" s="218"/>
      <c r="Y111" s="218"/>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row>
    <row r="112" spans="1:52" s="15" customFormat="1" ht="20.149999999999999" customHeight="1" x14ac:dyDescent="0.45">
      <c r="A112" s="16"/>
      <c r="B112" s="16"/>
      <c r="C112" s="16"/>
      <c r="D112" s="16"/>
      <c r="E112" s="16"/>
      <c r="F112" s="16"/>
      <c r="G112" s="16"/>
      <c r="H112" s="16"/>
      <c r="I112" s="16"/>
      <c r="J112" s="16"/>
      <c r="K112" s="16"/>
      <c r="L112" s="16"/>
      <c r="M112" s="16"/>
      <c r="N112" s="16"/>
      <c r="O112" s="218"/>
      <c r="P112" s="16"/>
      <c r="Q112" s="218"/>
      <c r="R112" s="218"/>
      <c r="S112" s="218"/>
      <c r="T112" s="218"/>
      <c r="U112" s="218"/>
      <c r="V112" s="218"/>
      <c r="W112" s="218"/>
      <c r="X112" s="218"/>
      <c r="Y112" s="218"/>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row>
    <row r="113" spans="1:52" s="15" customFormat="1" ht="20.149999999999999" customHeight="1" x14ac:dyDescent="0.45">
      <c r="A113" s="16"/>
      <c r="B113" s="16"/>
      <c r="C113" s="16"/>
      <c r="D113" s="16"/>
      <c r="E113" s="16"/>
      <c r="F113" s="16"/>
      <c r="G113" s="16"/>
      <c r="H113" s="16"/>
      <c r="I113" s="16"/>
      <c r="J113" s="16"/>
      <c r="K113" s="16"/>
      <c r="L113" s="16"/>
      <c r="M113" s="16"/>
      <c r="N113" s="16"/>
      <c r="O113" s="218"/>
      <c r="P113" s="16"/>
      <c r="Q113" s="218"/>
      <c r="R113" s="218"/>
      <c r="S113" s="218"/>
      <c r="T113" s="218"/>
      <c r="U113" s="218"/>
      <c r="V113" s="218"/>
      <c r="W113" s="218"/>
      <c r="X113" s="218"/>
      <c r="Y113" s="218"/>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row>
    <row r="114" spans="1:52" s="15" customFormat="1" ht="20.149999999999999" customHeight="1" x14ac:dyDescent="0.45">
      <c r="A114" s="16"/>
      <c r="B114" s="16"/>
      <c r="C114" s="16"/>
      <c r="D114" s="16"/>
      <c r="E114" s="16"/>
      <c r="F114" s="16"/>
      <c r="G114" s="16"/>
      <c r="H114" s="16"/>
      <c r="I114" s="16"/>
      <c r="J114" s="16"/>
      <c r="K114" s="16"/>
      <c r="L114" s="16"/>
      <c r="M114" s="16"/>
      <c r="N114" s="16"/>
      <c r="O114" s="218"/>
      <c r="P114" s="16"/>
      <c r="Q114" s="218"/>
      <c r="R114" s="218"/>
      <c r="S114" s="218"/>
      <c r="T114" s="218"/>
      <c r="U114" s="218"/>
      <c r="V114" s="218"/>
      <c r="W114" s="218"/>
      <c r="X114" s="218"/>
      <c r="Y114" s="218"/>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row>
    <row r="115" spans="1:52" s="15" customFormat="1" ht="20.149999999999999" customHeight="1" x14ac:dyDescent="0.45">
      <c r="A115" s="16"/>
      <c r="B115" s="16"/>
      <c r="C115" s="16"/>
      <c r="D115" s="16"/>
      <c r="E115" s="16"/>
      <c r="F115" s="16"/>
      <c r="G115" s="16"/>
      <c r="H115" s="16"/>
      <c r="I115" s="16"/>
      <c r="J115" s="16"/>
      <c r="K115" s="16"/>
      <c r="L115" s="16"/>
      <c r="M115" s="16"/>
      <c r="N115" s="16"/>
      <c r="O115" s="218"/>
      <c r="P115" s="16"/>
      <c r="Q115" s="218"/>
      <c r="R115" s="218"/>
      <c r="S115" s="218"/>
      <c r="T115" s="218"/>
      <c r="U115" s="218"/>
      <c r="V115" s="218"/>
      <c r="W115" s="218"/>
      <c r="X115" s="218"/>
      <c r="Y115" s="218"/>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row>
    <row r="116" spans="1:52" s="15" customFormat="1" ht="20.149999999999999" customHeight="1" x14ac:dyDescent="0.45">
      <c r="A116" s="16"/>
      <c r="B116" s="16"/>
      <c r="C116" s="16"/>
      <c r="D116" s="16"/>
      <c r="E116" s="16"/>
      <c r="F116" s="16"/>
      <c r="G116" s="16"/>
      <c r="H116" s="16"/>
      <c r="I116" s="16"/>
      <c r="J116" s="16"/>
      <c r="K116" s="16"/>
      <c r="L116" s="16"/>
      <c r="M116" s="16"/>
      <c r="N116" s="16"/>
      <c r="O116" s="218"/>
      <c r="P116" s="16"/>
      <c r="Q116" s="218"/>
      <c r="R116" s="218"/>
      <c r="S116" s="218"/>
      <c r="T116" s="218"/>
      <c r="U116" s="218"/>
      <c r="V116" s="218"/>
      <c r="W116" s="218"/>
      <c r="X116" s="218"/>
      <c r="Y116" s="218"/>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row>
    <row r="117" spans="1:52" s="15" customFormat="1" ht="20.149999999999999" customHeight="1" x14ac:dyDescent="0.45">
      <c r="A117" s="16"/>
      <c r="B117" s="16"/>
      <c r="C117" s="16"/>
      <c r="D117" s="16"/>
      <c r="E117" s="16"/>
      <c r="F117" s="16"/>
      <c r="G117" s="16"/>
      <c r="H117" s="16"/>
      <c r="I117" s="16"/>
      <c r="J117" s="16"/>
      <c r="K117" s="16"/>
      <c r="L117" s="16"/>
      <c r="M117" s="16"/>
      <c r="N117" s="16"/>
      <c r="O117" s="218"/>
      <c r="P117" s="16"/>
      <c r="Q117" s="218"/>
      <c r="R117" s="218"/>
      <c r="S117" s="218"/>
      <c r="T117" s="218"/>
      <c r="U117" s="218"/>
      <c r="V117" s="218"/>
      <c r="W117" s="218"/>
      <c r="X117" s="218"/>
      <c r="Y117" s="218"/>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row>
    <row r="118" spans="1:52" s="15" customFormat="1" ht="20.149999999999999" customHeight="1" x14ac:dyDescent="0.45">
      <c r="A118" s="16"/>
      <c r="B118" s="16"/>
      <c r="C118" s="16"/>
      <c r="D118" s="16"/>
      <c r="E118" s="16"/>
      <c r="F118" s="16"/>
      <c r="G118" s="16"/>
      <c r="H118" s="16"/>
      <c r="I118" s="16"/>
      <c r="J118" s="16"/>
      <c r="K118" s="16"/>
      <c r="L118" s="16"/>
      <c r="M118" s="16"/>
      <c r="N118" s="16"/>
      <c r="O118" s="218"/>
      <c r="P118" s="16"/>
      <c r="Q118" s="218"/>
      <c r="R118" s="218"/>
      <c r="S118" s="218"/>
      <c r="T118" s="218"/>
      <c r="U118" s="218"/>
      <c r="V118" s="218"/>
      <c r="W118" s="218"/>
      <c r="X118" s="218"/>
      <c r="Y118" s="218"/>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row>
    <row r="119" spans="1:52" s="15" customFormat="1" ht="20.149999999999999" customHeight="1" x14ac:dyDescent="0.45">
      <c r="A119" s="16"/>
      <c r="B119" s="16"/>
      <c r="C119" s="16"/>
      <c r="D119" s="16"/>
      <c r="E119" s="16"/>
      <c r="F119" s="16"/>
      <c r="G119" s="16"/>
      <c r="H119" s="16"/>
      <c r="I119" s="16"/>
      <c r="J119" s="16"/>
      <c r="K119" s="16"/>
      <c r="L119" s="16"/>
      <c r="M119" s="16"/>
      <c r="N119" s="16"/>
      <c r="O119" s="218"/>
      <c r="P119" s="16"/>
      <c r="Q119" s="218"/>
      <c r="R119" s="218"/>
      <c r="S119" s="218"/>
      <c r="T119" s="218"/>
      <c r="U119" s="218"/>
      <c r="V119" s="218"/>
      <c r="W119" s="218"/>
      <c r="X119" s="218"/>
      <c r="Y119" s="218"/>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row>
    <row r="120" spans="1:52" s="15" customFormat="1" ht="20.149999999999999" customHeight="1" x14ac:dyDescent="0.45">
      <c r="A120" s="16"/>
      <c r="B120" s="16"/>
      <c r="C120" s="16"/>
      <c r="D120" s="16"/>
      <c r="E120" s="16"/>
      <c r="F120" s="16"/>
      <c r="G120" s="16"/>
      <c r="H120" s="16"/>
      <c r="I120" s="16"/>
      <c r="J120" s="16"/>
      <c r="K120" s="16"/>
      <c r="L120" s="16"/>
      <c r="M120" s="16"/>
      <c r="N120" s="16"/>
      <c r="O120" s="218"/>
      <c r="P120" s="16"/>
      <c r="Q120" s="218"/>
      <c r="R120" s="218"/>
      <c r="S120" s="218"/>
      <c r="T120" s="218"/>
      <c r="U120" s="218"/>
      <c r="V120" s="218"/>
      <c r="W120" s="218"/>
      <c r="X120" s="218"/>
      <c r="Y120" s="218"/>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row>
    <row r="121" spans="1:52" s="15" customFormat="1" ht="20.149999999999999" customHeight="1" x14ac:dyDescent="0.45">
      <c r="A121" s="16"/>
      <c r="B121" s="16"/>
      <c r="C121" s="16"/>
      <c r="D121" s="16"/>
      <c r="E121" s="16"/>
      <c r="F121" s="16"/>
      <c r="G121" s="16"/>
      <c r="H121" s="16"/>
      <c r="I121" s="16"/>
      <c r="J121" s="16"/>
      <c r="K121" s="16"/>
      <c r="L121" s="16"/>
      <c r="M121" s="16"/>
      <c r="N121" s="16"/>
      <c r="O121" s="218"/>
      <c r="P121" s="16"/>
      <c r="Q121" s="218"/>
      <c r="R121" s="218"/>
      <c r="S121" s="218"/>
      <c r="T121" s="218"/>
      <c r="U121" s="218"/>
      <c r="V121" s="218"/>
      <c r="W121" s="218"/>
      <c r="X121" s="218"/>
      <c r="Y121" s="218"/>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row>
    <row r="122" spans="1:52" s="15" customFormat="1" ht="20.149999999999999" customHeight="1" x14ac:dyDescent="0.45">
      <c r="A122" s="16"/>
      <c r="B122" s="16"/>
      <c r="C122" s="16"/>
      <c r="D122" s="16"/>
      <c r="E122" s="16"/>
      <c r="F122" s="16"/>
      <c r="G122" s="16"/>
      <c r="H122" s="16"/>
      <c r="I122" s="16"/>
      <c r="J122" s="16"/>
      <c r="K122" s="16"/>
      <c r="L122" s="16"/>
      <c r="M122" s="16"/>
      <c r="N122" s="16"/>
      <c r="O122" s="218"/>
      <c r="P122" s="16"/>
      <c r="Q122" s="218"/>
      <c r="R122" s="218"/>
      <c r="S122" s="218"/>
      <c r="T122" s="218"/>
      <c r="U122" s="218"/>
      <c r="V122" s="218"/>
      <c r="W122" s="218"/>
      <c r="X122" s="218"/>
      <c r="Y122" s="218"/>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row>
    <row r="123" spans="1:52" s="15" customFormat="1" ht="20.149999999999999" customHeight="1" x14ac:dyDescent="0.45">
      <c r="A123" s="16"/>
      <c r="B123" s="16"/>
      <c r="C123" s="16"/>
      <c r="D123" s="16"/>
      <c r="E123" s="16"/>
      <c r="F123" s="16"/>
      <c r="G123" s="16"/>
      <c r="H123" s="16"/>
      <c r="I123" s="16"/>
      <c r="J123" s="16"/>
      <c r="K123" s="16"/>
      <c r="L123" s="16"/>
      <c r="M123" s="16"/>
      <c r="N123" s="16"/>
      <c r="O123" s="218"/>
      <c r="P123" s="16"/>
      <c r="Q123" s="218"/>
      <c r="R123" s="218"/>
      <c r="S123" s="218"/>
      <c r="T123" s="218"/>
      <c r="U123" s="218"/>
      <c r="V123" s="218"/>
      <c r="W123" s="218"/>
      <c r="X123" s="218"/>
      <c r="Y123" s="218"/>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row>
    <row r="124" spans="1:52" s="15" customFormat="1" ht="20.149999999999999" customHeight="1" x14ac:dyDescent="0.45">
      <c r="A124" s="16"/>
      <c r="B124" s="16"/>
      <c r="C124" s="16"/>
      <c r="D124" s="16"/>
      <c r="E124" s="16"/>
      <c r="F124" s="16"/>
      <c r="G124" s="16"/>
      <c r="H124" s="16"/>
      <c r="I124" s="16"/>
      <c r="J124" s="16"/>
      <c r="K124" s="16"/>
      <c r="L124" s="16"/>
      <c r="M124" s="16"/>
      <c r="N124" s="16"/>
      <c r="O124" s="218"/>
      <c r="P124" s="16"/>
      <c r="Q124" s="218"/>
      <c r="R124" s="218"/>
      <c r="S124" s="218"/>
      <c r="T124" s="218"/>
      <c r="U124" s="218"/>
      <c r="V124" s="218"/>
      <c r="W124" s="218"/>
      <c r="X124" s="218"/>
      <c r="Y124" s="218"/>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row>
    <row r="125" spans="1:52" s="15" customFormat="1" ht="20.149999999999999" customHeight="1" x14ac:dyDescent="0.45">
      <c r="A125" s="16"/>
      <c r="B125" s="16"/>
      <c r="C125" s="16"/>
      <c r="D125" s="16"/>
      <c r="E125" s="16"/>
      <c r="F125" s="16"/>
      <c r="G125" s="16"/>
      <c r="H125" s="16"/>
      <c r="I125" s="16"/>
      <c r="J125" s="16"/>
      <c r="K125" s="16"/>
      <c r="L125" s="16"/>
      <c r="M125" s="16"/>
      <c r="N125" s="16"/>
      <c r="O125" s="218"/>
      <c r="P125" s="16"/>
      <c r="Q125" s="218"/>
      <c r="R125" s="218"/>
      <c r="S125" s="218"/>
      <c r="T125" s="218"/>
      <c r="U125" s="218"/>
      <c r="V125" s="218"/>
      <c r="W125" s="218"/>
      <c r="X125" s="218"/>
      <c r="Y125" s="218"/>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row>
    <row r="126" spans="1:52" s="15" customFormat="1" ht="20.149999999999999" customHeight="1" x14ac:dyDescent="0.45">
      <c r="A126" s="16"/>
      <c r="B126" s="16"/>
      <c r="C126" s="16"/>
      <c r="D126" s="16"/>
      <c r="E126" s="16"/>
      <c r="F126" s="16"/>
      <c r="G126" s="16"/>
      <c r="H126" s="16"/>
      <c r="I126" s="16"/>
      <c r="J126" s="16"/>
      <c r="K126" s="16"/>
      <c r="L126" s="16"/>
      <c r="M126" s="16"/>
      <c r="N126" s="16"/>
      <c r="O126" s="218"/>
      <c r="P126" s="16"/>
      <c r="Q126" s="218"/>
      <c r="R126" s="218"/>
      <c r="S126" s="218"/>
      <c r="T126" s="218"/>
      <c r="U126" s="218"/>
      <c r="V126" s="218"/>
      <c r="W126" s="218"/>
      <c r="X126" s="218"/>
      <c r="Y126" s="218"/>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row>
    <row r="127" spans="1:52" s="15" customFormat="1" ht="20.149999999999999" customHeight="1" x14ac:dyDescent="0.45">
      <c r="A127" s="16"/>
      <c r="B127" s="16"/>
      <c r="C127" s="16"/>
      <c r="D127" s="16"/>
      <c r="E127" s="16"/>
      <c r="F127" s="16"/>
      <c r="G127" s="16"/>
      <c r="H127" s="16"/>
      <c r="I127" s="16"/>
      <c r="J127" s="16"/>
      <c r="K127" s="16"/>
      <c r="L127" s="16"/>
      <c r="M127" s="16"/>
      <c r="N127" s="16"/>
      <c r="O127" s="218"/>
      <c r="P127" s="16"/>
      <c r="Q127" s="218"/>
      <c r="R127" s="218"/>
      <c r="S127" s="218"/>
      <c r="T127" s="218"/>
      <c r="U127" s="218"/>
      <c r="V127" s="218"/>
      <c r="W127" s="218"/>
      <c r="X127" s="218"/>
      <c r="Y127" s="218"/>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row>
    <row r="128" spans="1:52" s="15" customFormat="1" ht="20.149999999999999" customHeight="1" x14ac:dyDescent="0.45">
      <c r="A128" s="16"/>
      <c r="B128" s="16"/>
      <c r="C128" s="16"/>
      <c r="D128" s="16"/>
      <c r="E128" s="16"/>
      <c r="F128" s="16"/>
      <c r="G128" s="16"/>
      <c r="H128" s="16"/>
      <c r="I128" s="16"/>
      <c r="J128" s="16"/>
      <c r="K128" s="16"/>
      <c r="L128" s="16"/>
      <c r="M128" s="16"/>
      <c r="N128" s="16"/>
      <c r="O128" s="218"/>
      <c r="P128" s="16"/>
      <c r="Q128" s="218"/>
      <c r="R128" s="218"/>
      <c r="S128" s="218"/>
      <c r="T128" s="218"/>
      <c r="U128" s="218"/>
      <c r="V128" s="218"/>
      <c r="W128" s="218"/>
      <c r="X128" s="218"/>
      <c r="Y128" s="218"/>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row>
    <row r="129" spans="1:52" s="15" customFormat="1" ht="20.149999999999999" customHeight="1" x14ac:dyDescent="0.45">
      <c r="A129" s="16"/>
      <c r="B129" s="16"/>
      <c r="C129" s="16"/>
      <c r="D129" s="16"/>
      <c r="E129" s="16"/>
      <c r="F129" s="16"/>
      <c r="G129" s="16"/>
      <c r="H129" s="16"/>
      <c r="I129" s="16"/>
      <c r="J129" s="16"/>
      <c r="K129" s="16"/>
      <c r="L129" s="16"/>
      <c r="M129" s="16"/>
      <c r="N129" s="16"/>
      <c r="O129" s="218"/>
      <c r="P129" s="16"/>
      <c r="Q129" s="218"/>
      <c r="R129" s="218"/>
      <c r="S129" s="218"/>
      <c r="T129" s="218"/>
      <c r="U129" s="218"/>
      <c r="V129" s="218"/>
      <c r="W129" s="218"/>
      <c r="X129" s="218"/>
      <c r="Y129" s="218"/>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row>
    <row r="130" spans="1:52" s="15" customFormat="1" ht="20.149999999999999" customHeight="1" x14ac:dyDescent="0.45">
      <c r="A130" s="16"/>
      <c r="B130" s="16"/>
      <c r="C130" s="16"/>
      <c r="D130" s="16"/>
      <c r="E130" s="16"/>
      <c r="F130" s="16"/>
      <c r="G130" s="16"/>
      <c r="H130" s="16"/>
      <c r="I130" s="16"/>
      <c r="J130" s="16"/>
      <c r="K130" s="16"/>
      <c r="L130" s="16"/>
      <c r="M130" s="16"/>
      <c r="N130" s="16"/>
      <c r="O130" s="218"/>
      <c r="P130" s="16"/>
      <c r="Q130" s="218"/>
      <c r="R130" s="218"/>
      <c r="S130" s="218"/>
      <c r="T130" s="218"/>
      <c r="U130" s="218"/>
      <c r="V130" s="218"/>
      <c r="W130" s="218"/>
      <c r="X130" s="218"/>
      <c r="Y130" s="218"/>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row>
    <row r="131" spans="1:52" s="15" customFormat="1" ht="20.149999999999999" customHeight="1" x14ac:dyDescent="0.45">
      <c r="A131" s="16"/>
      <c r="B131" s="16"/>
      <c r="C131" s="16"/>
      <c r="D131" s="16"/>
      <c r="E131" s="16"/>
      <c r="F131" s="16"/>
      <c r="G131" s="16"/>
      <c r="H131" s="16"/>
      <c r="I131" s="16"/>
      <c r="J131" s="16"/>
      <c r="K131" s="16"/>
      <c r="L131" s="16"/>
      <c r="M131" s="16"/>
      <c r="N131" s="16"/>
      <c r="O131" s="218"/>
      <c r="P131" s="16"/>
      <c r="Q131" s="218"/>
      <c r="R131" s="218"/>
      <c r="S131" s="218"/>
      <c r="T131" s="218"/>
      <c r="U131" s="218"/>
      <c r="V131" s="218"/>
      <c r="W131" s="218"/>
      <c r="X131" s="218"/>
      <c r="Y131" s="218"/>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row>
    <row r="132" spans="1:52" s="15" customFormat="1" ht="20.149999999999999" customHeight="1" x14ac:dyDescent="0.45">
      <c r="A132" s="16"/>
      <c r="B132" s="16"/>
      <c r="C132" s="16"/>
      <c r="D132" s="16"/>
      <c r="E132" s="16"/>
      <c r="F132" s="16"/>
      <c r="G132" s="16"/>
      <c r="H132" s="16"/>
      <c r="I132" s="16"/>
      <c r="J132" s="16"/>
      <c r="K132" s="16"/>
      <c r="L132" s="16"/>
      <c r="M132" s="16"/>
      <c r="N132" s="16"/>
      <c r="O132" s="218"/>
      <c r="P132" s="16"/>
      <c r="Q132" s="218"/>
      <c r="R132" s="218"/>
      <c r="S132" s="218"/>
      <c r="T132" s="218"/>
      <c r="U132" s="218"/>
      <c r="V132" s="218"/>
      <c r="W132" s="218"/>
      <c r="X132" s="218"/>
      <c r="Y132" s="218"/>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row>
    <row r="133" spans="1:52" s="15" customFormat="1" ht="20.149999999999999" customHeight="1" x14ac:dyDescent="0.45">
      <c r="A133" s="16"/>
      <c r="B133" s="16"/>
      <c r="C133" s="16"/>
      <c r="D133" s="16"/>
      <c r="E133" s="16"/>
      <c r="F133" s="16"/>
      <c r="G133" s="16"/>
      <c r="H133" s="16"/>
      <c r="I133" s="16"/>
      <c r="J133" s="16"/>
      <c r="K133" s="16"/>
      <c r="L133" s="16"/>
      <c r="M133" s="16"/>
      <c r="N133" s="16"/>
      <c r="O133" s="218"/>
      <c r="P133" s="16"/>
      <c r="Q133" s="218"/>
      <c r="R133" s="218"/>
      <c r="S133" s="218"/>
      <c r="T133" s="218"/>
      <c r="U133" s="218"/>
      <c r="V133" s="218"/>
      <c r="W133" s="218"/>
      <c r="X133" s="218"/>
      <c r="Y133" s="218"/>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row>
    <row r="134" spans="1:52" s="15" customFormat="1" ht="20.149999999999999" customHeight="1" x14ac:dyDescent="0.45">
      <c r="A134" s="16"/>
      <c r="B134" s="16"/>
      <c r="C134" s="16"/>
      <c r="D134" s="16"/>
      <c r="E134" s="16"/>
      <c r="F134" s="16"/>
      <c r="G134" s="16"/>
      <c r="H134" s="16"/>
      <c r="I134" s="16"/>
      <c r="J134" s="16"/>
      <c r="K134" s="16"/>
      <c r="L134" s="16"/>
      <c r="M134" s="16"/>
      <c r="N134" s="16"/>
      <c r="O134" s="218"/>
      <c r="P134" s="16"/>
      <c r="Q134" s="218"/>
      <c r="R134" s="218"/>
      <c r="S134" s="218"/>
      <c r="T134" s="218"/>
      <c r="U134" s="218"/>
      <c r="V134" s="218"/>
      <c r="W134" s="218"/>
      <c r="X134" s="218"/>
      <c r="Y134" s="218"/>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row>
    <row r="135" spans="1:52" s="15" customFormat="1" ht="20.149999999999999" customHeight="1" x14ac:dyDescent="0.45">
      <c r="A135" s="16"/>
      <c r="B135" s="16"/>
      <c r="C135" s="16"/>
      <c r="D135" s="16"/>
      <c r="E135" s="16"/>
      <c r="F135" s="16"/>
      <c r="G135" s="16"/>
      <c r="H135" s="16"/>
      <c r="I135" s="16"/>
      <c r="J135" s="16"/>
      <c r="K135" s="16"/>
      <c r="L135" s="16"/>
      <c r="M135" s="16"/>
      <c r="N135" s="16"/>
      <c r="O135" s="218"/>
      <c r="P135" s="16"/>
      <c r="Q135" s="218"/>
      <c r="R135" s="218"/>
      <c r="S135" s="218"/>
      <c r="T135" s="218"/>
      <c r="U135" s="218"/>
      <c r="V135" s="218"/>
      <c r="W135" s="218"/>
      <c r="X135" s="218"/>
      <c r="Y135" s="218"/>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row>
    <row r="136" spans="1:52" s="15" customFormat="1" ht="20.149999999999999" customHeight="1" x14ac:dyDescent="0.45">
      <c r="A136" s="16"/>
      <c r="B136" s="16"/>
      <c r="C136" s="16"/>
      <c r="D136" s="16"/>
      <c r="E136" s="16"/>
      <c r="F136" s="16"/>
      <c r="G136" s="16"/>
      <c r="H136" s="16"/>
      <c r="I136" s="16"/>
      <c r="J136" s="16"/>
      <c r="K136" s="16"/>
      <c r="L136" s="16"/>
      <c r="M136" s="16"/>
      <c r="N136" s="16"/>
      <c r="O136" s="218"/>
      <c r="P136" s="16"/>
      <c r="Q136" s="218"/>
      <c r="R136" s="218"/>
      <c r="S136" s="218"/>
      <c r="T136" s="218"/>
      <c r="U136" s="218"/>
      <c r="V136" s="218"/>
      <c r="W136" s="218"/>
      <c r="X136" s="218"/>
      <c r="Y136" s="218"/>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row>
    <row r="137" spans="1:52" s="15" customFormat="1" ht="20.149999999999999" customHeight="1" x14ac:dyDescent="0.45">
      <c r="A137" s="16"/>
      <c r="B137" s="16"/>
      <c r="C137" s="16"/>
      <c r="D137" s="16"/>
      <c r="E137" s="16"/>
      <c r="F137" s="16"/>
      <c r="G137" s="16"/>
      <c r="H137" s="16"/>
      <c r="I137" s="16"/>
      <c r="J137" s="16"/>
      <c r="K137" s="16"/>
      <c r="L137" s="16"/>
      <c r="M137" s="16"/>
      <c r="N137" s="16"/>
      <c r="O137" s="218"/>
      <c r="P137" s="16"/>
      <c r="Q137" s="218"/>
      <c r="R137" s="218"/>
      <c r="S137" s="218"/>
      <c r="T137" s="218"/>
      <c r="U137" s="218"/>
      <c r="V137" s="218"/>
      <c r="W137" s="218"/>
      <c r="X137" s="218"/>
      <c r="Y137" s="218"/>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row>
    <row r="138" spans="1:52" s="15" customFormat="1" ht="20.149999999999999" customHeight="1" x14ac:dyDescent="0.45">
      <c r="A138" s="16"/>
      <c r="B138" s="16"/>
      <c r="C138" s="16"/>
      <c r="D138" s="16"/>
      <c r="E138" s="16"/>
      <c r="F138" s="16"/>
      <c r="G138" s="16"/>
      <c r="H138" s="16"/>
      <c r="I138" s="16"/>
      <c r="J138" s="16"/>
      <c r="K138" s="16"/>
      <c r="L138" s="16"/>
      <c r="M138" s="16"/>
      <c r="N138" s="16"/>
      <c r="O138" s="218"/>
      <c r="P138" s="16"/>
      <c r="Q138" s="218"/>
      <c r="R138" s="218"/>
      <c r="S138" s="218"/>
      <c r="T138" s="218"/>
      <c r="U138" s="218"/>
      <c r="V138" s="218"/>
      <c r="W138" s="218"/>
      <c r="X138" s="218"/>
      <c r="Y138" s="218"/>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row>
    <row r="139" spans="1:52" s="15" customFormat="1" ht="20.149999999999999" customHeight="1" x14ac:dyDescent="0.45">
      <c r="A139" s="16"/>
      <c r="B139" s="16"/>
      <c r="C139" s="16"/>
      <c r="D139" s="16"/>
      <c r="E139" s="16"/>
      <c r="F139" s="16"/>
      <c r="G139" s="16"/>
      <c r="H139" s="16"/>
      <c r="I139" s="16"/>
      <c r="J139" s="16"/>
      <c r="K139" s="16"/>
      <c r="L139" s="16"/>
      <c r="M139" s="16"/>
      <c r="N139" s="16"/>
      <c r="O139" s="218"/>
      <c r="P139" s="16"/>
      <c r="Q139" s="218"/>
      <c r="R139" s="218"/>
      <c r="S139" s="218"/>
      <c r="T139" s="218"/>
      <c r="U139" s="218"/>
      <c r="V139" s="218"/>
      <c r="W139" s="218"/>
      <c r="X139" s="218"/>
      <c r="Y139" s="218"/>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row>
    <row r="140" spans="1:52" s="15" customFormat="1" ht="20.149999999999999" customHeight="1" x14ac:dyDescent="0.45">
      <c r="A140" s="16"/>
      <c r="B140" s="16"/>
      <c r="C140" s="16"/>
      <c r="D140" s="16"/>
      <c r="E140" s="16"/>
      <c r="F140" s="16"/>
      <c r="G140" s="16"/>
      <c r="H140" s="16"/>
      <c r="I140" s="16"/>
      <c r="J140" s="16"/>
      <c r="K140" s="16"/>
      <c r="L140" s="16"/>
      <c r="M140" s="16"/>
      <c r="N140" s="16"/>
      <c r="O140" s="218"/>
      <c r="P140" s="16"/>
      <c r="Q140" s="218"/>
      <c r="R140" s="218"/>
      <c r="S140" s="218"/>
      <c r="T140" s="218"/>
      <c r="U140" s="218"/>
      <c r="V140" s="218"/>
      <c r="W140" s="218"/>
      <c r="X140" s="218"/>
      <c r="Y140" s="218"/>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row>
    <row r="141" spans="1:52" s="15" customFormat="1" ht="20.149999999999999" customHeight="1" x14ac:dyDescent="0.45">
      <c r="A141" s="16"/>
      <c r="B141" s="16"/>
      <c r="C141" s="16"/>
      <c r="D141" s="16"/>
      <c r="E141" s="16"/>
      <c r="F141" s="16"/>
      <c r="G141" s="16"/>
      <c r="H141" s="16"/>
      <c r="I141" s="16"/>
      <c r="J141" s="16"/>
      <c r="K141" s="16"/>
      <c r="L141" s="16"/>
      <c r="M141" s="16"/>
      <c r="N141" s="16"/>
      <c r="O141" s="218"/>
      <c r="P141" s="16"/>
      <c r="Q141" s="218"/>
      <c r="R141" s="218"/>
      <c r="S141" s="218"/>
      <c r="T141" s="218"/>
      <c r="U141" s="218"/>
      <c r="V141" s="218"/>
      <c r="W141" s="218"/>
      <c r="X141" s="218"/>
      <c r="Y141" s="218"/>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row>
    <row r="142" spans="1:52" s="15" customFormat="1" ht="20.149999999999999" customHeight="1" x14ac:dyDescent="0.45">
      <c r="A142" s="16"/>
      <c r="B142" s="16"/>
      <c r="C142" s="16"/>
      <c r="D142" s="16"/>
      <c r="E142" s="16"/>
      <c r="F142" s="16"/>
      <c r="G142" s="16"/>
      <c r="H142" s="16"/>
      <c r="I142" s="16"/>
      <c r="J142" s="16"/>
      <c r="K142" s="16"/>
      <c r="L142" s="16"/>
      <c r="M142" s="16"/>
      <c r="N142" s="16"/>
      <c r="O142" s="218"/>
      <c r="P142" s="16"/>
      <c r="Q142" s="218"/>
      <c r="R142" s="218"/>
      <c r="S142" s="218"/>
      <c r="T142" s="218"/>
      <c r="U142" s="218"/>
      <c r="V142" s="218"/>
      <c r="W142" s="218"/>
      <c r="X142" s="218"/>
      <c r="Y142" s="218"/>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row>
    <row r="143" spans="1:52" s="15" customFormat="1" ht="20.149999999999999" customHeight="1" x14ac:dyDescent="0.45">
      <c r="A143" s="16"/>
      <c r="B143" s="16"/>
      <c r="C143" s="16"/>
      <c r="D143" s="16"/>
      <c r="E143" s="16"/>
      <c r="F143" s="16"/>
      <c r="G143" s="16"/>
      <c r="H143" s="16"/>
      <c r="I143" s="16"/>
      <c r="J143" s="16"/>
      <c r="K143" s="16"/>
      <c r="L143" s="16"/>
      <c r="M143" s="16"/>
      <c r="N143" s="16"/>
      <c r="O143" s="218"/>
      <c r="P143" s="16"/>
      <c r="Q143" s="218"/>
      <c r="R143" s="218"/>
      <c r="S143" s="218"/>
      <c r="T143" s="218"/>
      <c r="U143" s="218"/>
      <c r="V143" s="218"/>
      <c r="W143" s="218"/>
      <c r="X143" s="218"/>
      <c r="Y143" s="218"/>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row>
    <row r="144" spans="1:52" s="15" customFormat="1" ht="20.149999999999999" customHeight="1" x14ac:dyDescent="0.45">
      <c r="A144" s="16"/>
      <c r="B144" s="16"/>
      <c r="C144" s="16"/>
      <c r="D144" s="16"/>
      <c r="E144" s="16"/>
      <c r="F144" s="16"/>
      <c r="G144" s="16"/>
      <c r="H144" s="16"/>
      <c r="I144" s="16"/>
      <c r="J144" s="16"/>
      <c r="K144" s="16"/>
      <c r="L144" s="16"/>
      <c r="M144" s="16"/>
      <c r="N144" s="16"/>
      <c r="O144" s="218"/>
      <c r="P144" s="16"/>
      <c r="Q144" s="218"/>
      <c r="R144" s="218"/>
      <c r="S144" s="218"/>
      <c r="T144" s="218"/>
      <c r="U144" s="218"/>
      <c r="V144" s="218"/>
      <c r="W144" s="218"/>
      <c r="X144" s="218"/>
      <c r="Y144" s="218"/>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row>
    <row r="145" spans="1:52" s="15" customFormat="1" ht="20.149999999999999" customHeight="1" x14ac:dyDescent="0.45">
      <c r="A145" s="16"/>
      <c r="B145" s="16"/>
      <c r="C145" s="16"/>
      <c r="D145" s="16"/>
      <c r="E145" s="16"/>
      <c r="F145" s="16"/>
      <c r="G145" s="16"/>
      <c r="H145" s="16"/>
      <c r="I145" s="16"/>
      <c r="J145" s="16"/>
      <c r="K145" s="16"/>
      <c r="L145" s="16"/>
      <c r="M145" s="16"/>
      <c r="N145" s="16"/>
      <c r="O145" s="218"/>
      <c r="P145" s="16"/>
      <c r="Q145" s="218"/>
      <c r="R145" s="218"/>
      <c r="S145" s="218"/>
      <c r="T145" s="218"/>
      <c r="U145" s="218"/>
      <c r="V145" s="218"/>
      <c r="W145" s="218"/>
      <c r="X145" s="218"/>
      <c r="Y145" s="218"/>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row>
    <row r="146" spans="1:52" s="15" customFormat="1" ht="20.149999999999999" customHeight="1" x14ac:dyDescent="0.45">
      <c r="A146" s="16"/>
      <c r="B146" s="16"/>
      <c r="C146" s="16"/>
      <c r="D146" s="16"/>
      <c r="E146" s="16"/>
      <c r="F146" s="16"/>
      <c r="G146" s="16"/>
      <c r="H146" s="16"/>
      <c r="I146" s="16"/>
      <c r="J146" s="16"/>
      <c r="K146" s="16"/>
      <c r="L146" s="16"/>
      <c r="M146" s="16"/>
      <c r="N146" s="16"/>
      <c r="O146" s="218"/>
      <c r="P146" s="16"/>
      <c r="Q146" s="218"/>
      <c r="R146" s="218"/>
      <c r="S146" s="218"/>
      <c r="T146" s="218"/>
      <c r="U146" s="218"/>
      <c r="V146" s="218"/>
      <c r="W146" s="218"/>
      <c r="X146" s="218"/>
      <c r="Y146" s="218"/>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row>
    <row r="147" spans="1:52" s="15" customFormat="1" ht="20.149999999999999" customHeight="1" x14ac:dyDescent="0.45">
      <c r="A147" s="16"/>
      <c r="B147" s="16"/>
      <c r="C147" s="16"/>
      <c r="D147" s="16"/>
      <c r="E147" s="16"/>
      <c r="F147" s="16"/>
      <c r="G147" s="16"/>
      <c r="H147" s="16"/>
      <c r="I147" s="16"/>
      <c r="J147" s="16"/>
      <c r="K147" s="16"/>
      <c r="L147" s="16"/>
      <c r="M147" s="16"/>
      <c r="N147" s="16"/>
      <c r="O147" s="218"/>
      <c r="P147" s="16"/>
      <c r="Q147" s="218"/>
      <c r="R147" s="218"/>
      <c r="S147" s="218"/>
      <c r="T147" s="218"/>
      <c r="U147" s="218"/>
      <c r="V147" s="218"/>
      <c r="W147" s="218"/>
      <c r="X147" s="218"/>
      <c r="Y147" s="218"/>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row>
    <row r="148" spans="1:52" s="15" customFormat="1" ht="20.149999999999999" customHeight="1" x14ac:dyDescent="0.45">
      <c r="A148" s="16"/>
      <c r="B148" s="16"/>
      <c r="C148" s="16"/>
      <c r="D148" s="16"/>
      <c r="E148" s="16"/>
      <c r="F148" s="16"/>
      <c r="G148" s="16"/>
      <c r="H148" s="16"/>
      <c r="I148" s="16"/>
      <c r="J148" s="16"/>
      <c r="K148" s="16"/>
      <c r="L148" s="16"/>
      <c r="M148" s="16"/>
      <c r="N148" s="16"/>
      <c r="O148" s="218"/>
      <c r="P148" s="16"/>
      <c r="Q148" s="218"/>
      <c r="R148" s="218"/>
      <c r="S148" s="218"/>
      <c r="T148" s="218"/>
      <c r="U148" s="218"/>
      <c r="V148" s="218"/>
      <c r="W148" s="218"/>
      <c r="X148" s="218"/>
      <c r="Y148" s="218"/>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row>
    <row r="149" spans="1:52" s="15" customFormat="1" ht="20.149999999999999" customHeight="1" x14ac:dyDescent="0.45">
      <c r="A149" s="16"/>
      <c r="B149" s="16"/>
      <c r="C149" s="16"/>
      <c r="D149" s="16"/>
      <c r="E149" s="16"/>
      <c r="F149" s="16"/>
      <c r="G149" s="16"/>
      <c r="H149" s="16"/>
      <c r="I149" s="16"/>
      <c r="J149" s="16"/>
      <c r="K149" s="16"/>
      <c r="L149" s="16"/>
      <c r="M149" s="16"/>
      <c r="N149" s="16"/>
      <c r="O149" s="218"/>
      <c r="P149" s="16"/>
      <c r="Q149" s="218"/>
      <c r="R149" s="218"/>
      <c r="S149" s="218"/>
      <c r="T149" s="218"/>
      <c r="U149" s="218"/>
      <c r="V149" s="218"/>
      <c r="W149" s="218"/>
      <c r="X149" s="218"/>
      <c r="Y149" s="218"/>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row>
    <row r="150" spans="1:52" s="15" customFormat="1" ht="20.149999999999999" customHeight="1" x14ac:dyDescent="0.45">
      <c r="A150" s="16"/>
      <c r="B150" s="16"/>
      <c r="C150" s="16"/>
      <c r="D150" s="16"/>
      <c r="E150" s="16"/>
      <c r="F150" s="16"/>
      <c r="G150" s="16"/>
      <c r="H150" s="16"/>
      <c r="I150" s="16"/>
      <c r="J150" s="16"/>
      <c r="K150" s="16"/>
      <c r="L150" s="16"/>
      <c r="M150" s="16"/>
      <c r="N150" s="16"/>
      <c r="O150" s="218"/>
      <c r="P150" s="16"/>
      <c r="Q150" s="218"/>
      <c r="R150" s="218"/>
      <c r="S150" s="218"/>
      <c r="T150" s="218"/>
      <c r="U150" s="218"/>
      <c r="V150" s="218"/>
      <c r="W150" s="218"/>
      <c r="X150" s="218"/>
      <c r="Y150" s="218"/>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row>
    <row r="151" spans="1:52" s="15" customFormat="1" ht="20.149999999999999" customHeight="1" x14ac:dyDescent="0.45">
      <c r="A151" s="16"/>
      <c r="B151" s="16"/>
      <c r="C151" s="16"/>
      <c r="D151" s="16"/>
      <c r="E151" s="16"/>
      <c r="F151" s="16"/>
      <c r="G151" s="16"/>
      <c r="H151" s="16"/>
      <c r="I151" s="16"/>
      <c r="J151" s="16"/>
      <c r="K151" s="16"/>
      <c r="L151" s="16"/>
      <c r="M151" s="16"/>
      <c r="N151" s="16"/>
      <c r="O151" s="218"/>
      <c r="P151" s="16"/>
      <c r="Q151" s="218"/>
      <c r="R151" s="218"/>
      <c r="S151" s="218"/>
      <c r="T151" s="218"/>
      <c r="U151" s="218"/>
      <c r="V151" s="218"/>
      <c r="W151" s="218"/>
      <c r="X151" s="218"/>
      <c r="Y151" s="218"/>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row>
    <row r="152" spans="1:52" s="15" customFormat="1" ht="20.149999999999999" customHeight="1" x14ac:dyDescent="0.45">
      <c r="A152" s="16"/>
      <c r="B152" s="16"/>
      <c r="C152" s="16"/>
      <c r="D152" s="16"/>
      <c r="E152" s="16"/>
      <c r="F152" s="16"/>
      <c r="G152" s="16"/>
      <c r="H152" s="16"/>
      <c r="I152" s="16"/>
      <c r="J152" s="16"/>
      <c r="K152" s="16"/>
      <c r="L152" s="16"/>
      <c r="M152" s="16"/>
      <c r="N152" s="16"/>
      <c r="O152" s="218"/>
      <c r="P152" s="16"/>
      <c r="Q152" s="218"/>
      <c r="R152" s="218"/>
      <c r="S152" s="218"/>
      <c r="T152" s="218"/>
      <c r="U152" s="218"/>
      <c r="V152" s="218"/>
      <c r="W152" s="218"/>
      <c r="X152" s="218"/>
      <c r="Y152" s="218"/>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row>
    <row r="153" spans="1:52" s="15" customFormat="1" ht="20.149999999999999" customHeight="1" x14ac:dyDescent="0.45">
      <c r="A153" s="16"/>
      <c r="B153" s="16"/>
      <c r="C153" s="16"/>
      <c r="D153" s="16"/>
      <c r="E153" s="16"/>
      <c r="F153" s="16"/>
      <c r="G153" s="16"/>
      <c r="H153" s="16"/>
      <c r="I153" s="16"/>
      <c r="J153" s="16"/>
      <c r="K153" s="16"/>
      <c r="L153" s="16"/>
      <c r="M153" s="16"/>
      <c r="N153" s="16"/>
      <c r="O153" s="218"/>
      <c r="P153" s="16"/>
      <c r="Q153" s="218"/>
      <c r="R153" s="218"/>
      <c r="S153" s="218"/>
      <c r="T153" s="218"/>
      <c r="U153" s="218"/>
      <c r="V153" s="218"/>
      <c r="W153" s="218"/>
      <c r="X153" s="218"/>
      <c r="Y153" s="218"/>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row>
    <row r="154" spans="1:52" s="15" customFormat="1" ht="20.149999999999999" customHeight="1" x14ac:dyDescent="0.45">
      <c r="A154" s="16"/>
      <c r="B154" s="16"/>
      <c r="C154" s="16"/>
      <c r="D154" s="16"/>
      <c r="E154" s="16"/>
      <c r="F154" s="16"/>
      <c r="G154" s="16"/>
      <c r="H154" s="16"/>
      <c r="I154" s="16"/>
      <c r="J154" s="16"/>
      <c r="K154" s="16"/>
      <c r="L154" s="16"/>
      <c r="M154" s="16"/>
      <c r="N154" s="16"/>
      <c r="O154" s="218"/>
      <c r="P154" s="16"/>
      <c r="Q154" s="218"/>
      <c r="R154" s="218"/>
      <c r="S154" s="218"/>
      <c r="T154" s="218"/>
      <c r="U154" s="218"/>
      <c r="V154" s="218"/>
      <c r="W154" s="218"/>
      <c r="X154" s="218"/>
      <c r="Y154" s="218"/>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row>
    <row r="155" spans="1:52" s="15" customFormat="1" ht="20.149999999999999" customHeight="1" x14ac:dyDescent="0.45">
      <c r="A155" s="16"/>
      <c r="B155" s="16"/>
      <c r="C155" s="16"/>
      <c r="D155" s="16"/>
      <c r="E155" s="16"/>
      <c r="F155" s="16"/>
      <c r="G155" s="16"/>
      <c r="H155" s="16"/>
      <c r="I155" s="16"/>
      <c r="J155" s="16"/>
      <c r="K155" s="16"/>
      <c r="L155" s="16"/>
      <c r="M155" s="16"/>
      <c r="N155" s="16"/>
      <c r="O155" s="218"/>
      <c r="P155" s="16"/>
      <c r="Q155" s="218"/>
      <c r="R155" s="218"/>
      <c r="S155" s="218"/>
      <c r="T155" s="218"/>
      <c r="U155" s="218"/>
      <c r="V155" s="218"/>
      <c r="W155" s="218"/>
      <c r="X155" s="218"/>
      <c r="Y155" s="218"/>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row>
    <row r="156" spans="1:52" s="15" customFormat="1" ht="20.149999999999999" customHeight="1" x14ac:dyDescent="0.45">
      <c r="A156" s="16"/>
      <c r="B156" s="16"/>
      <c r="C156" s="16"/>
      <c r="D156" s="16"/>
      <c r="E156" s="16"/>
      <c r="F156" s="16"/>
      <c r="G156" s="16"/>
      <c r="H156" s="16"/>
      <c r="I156" s="16"/>
      <c r="J156" s="16"/>
      <c r="K156" s="16"/>
      <c r="L156" s="16"/>
      <c r="M156" s="16"/>
      <c r="N156" s="16"/>
      <c r="O156" s="218"/>
      <c r="P156" s="16"/>
      <c r="Q156" s="218"/>
      <c r="R156" s="218"/>
      <c r="S156" s="218"/>
      <c r="T156" s="218"/>
      <c r="U156" s="218"/>
      <c r="V156" s="218"/>
      <c r="W156" s="218"/>
      <c r="X156" s="218"/>
      <c r="Y156" s="218"/>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row>
    <row r="157" spans="1:52" ht="18.5" x14ac:dyDescent="0.45">
      <c r="A157" s="16"/>
      <c r="B157" s="16"/>
      <c r="C157" s="16"/>
      <c r="D157" s="16"/>
      <c r="E157" s="16"/>
      <c r="F157" s="16"/>
      <c r="G157" s="16"/>
      <c r="H157" s="16"/>
      <c r="I157" s="16"/>
      <c r="J157" s="16"/>
      <c r="K157" s="16"/>
      <c r="L157" s="16"/>
      <c r="M157" s="16"/>
      <c r="N157" s="16"/>
      <c r="O157" s="218"/>
      <c r="P157" s="16"/>
      <c r="Q157" s="218"/>
      <c r="R157" s="218"/>
      <c r="S157" s="218"/>
      <c r="T157" s="218"/>
      <c r="U157" s="218"/>
      <c r="V157" s="218"/>
      <c r="W157" s="218"/>
      <c r="X157" s="218"/>
      <c r="Y157" s="218"/>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row>
    <row r="158" spans="1:52" ht="18.5" x14ac:dyDescent="0.45">
      <c r="A158" s="16"/>
      <c r="B158" s="16"/>
      <c r="C158" s="16"/>
      <c r="D158" s="16"/>
      <c r="E158" s="16"/>
      <c r="F158" s="16"/>
      <c r="G158" s="16"/>
      <c r="H158" s="16"/>
      <c r="I158" s="16"/>
      <c r="J158" s="16"/>
      <c r="K158" s="16"/>
      <c r="L158" s="16"/>
      <c r="M158" s="16"/>
      <c r="N158" s="16"/>
      <c r="O158" s="218"/>
      <c r="P158" s="16"/>
      <c r="Q158" s="218"/>
      <c r="R158" s="218"/>
      <c r="S158" s="218"/>
      <c r="T158" s="218"/>
      <c r="U158" s="218"/>
      <c r="V158" s="218"/>
      <c r="W158" s="218"/>
      <c r="X158" s="218"/>
      <c r="Y158" s="218"/>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row>
    <row r="159" spans="1:52" ht="18.5" x14ac:dyDescent="0.45">
      <c r="A159" s="16"/>
      <c r="B159" s="16"/>
      <c r="C159" s="16"/>
      <c r="D159" s="16"/>
      <c r="E159" s="16"/>
      <c r="F159" s="16"/>
      <c r="G159" s="16"/>
      <c r="H159" s="16"/>
      <c r="I159" s="16"/>
      <c r="J159" s="16"/>
      <c r="K159" s="16"/>
      <c r="L159" s="16"/>
      <c r="M159" s="16"/>
      <c r="N159" s="16"/>
      <c r="O159" s="218"/>
      <c r="P159" s="16"/>
      <c r="Q159" s="218"/>
      <c r="R159" s="218"/>
      <c r="S159" s="218"/>
      <c r="T159" s="218"/>
      <c r="U159" s="218"/>
      <c r="V159" s="218"/>
      <c r="W159" s="218"/>
      <c r="X159" s="218"/>
      <c r="Y159" s="218"/>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row>
    <row r="160" spans="1:52" ht="18.5" x14ac:dyDescent="0.45">
      <c r="A160" s="16"/>
      <c r="B160" s="16"/>
      <c r="C160" s="16"/>
      <c r="D160" s="16"/>
      <c r="E160" s="16"/>
      <c r="F160" s="16"/>
      <c r="G160" s="16"/>
      <c r="H160" s="16"/>
      <c r="I160" s="16"/>
      <c r="J160" s="16"/>
      <c r="K160" s="16"/>
      <c r="L160" s="16"/>
      <c r="M160" s="16"/>
      <c r="N160" s="16"/>
      <c r="O160" s="218"/>
      <c r="P160" s="16"/>
      <c r="Q160" s="218"/>
      <c r="R160" s="218"/>
      <c r="S160" s="218"/>
      <c r="T160" s="218"/>
      <c r="U160" s="218"/>
      <c r="V160" s="218"/>
      <c r="W160" s="218"/>
      <c r="X160" s="218"/>
      <c r="Y160" s="218"/>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row>
    <row r="161" spans="1:52" ht="18.5" x14ac:dyDescent="0.45">
      <c r="A161" s="16"/>
      <c r="B161" s="16"/>
      <c r="C161" s="16"/>
      <c r="D161" s="16"/>
      <c r="E161" s="16"/>
      <c r="F161" s="16"/>
      <c r="G161" s="16"/>
      <c r="H161" s="16"/>
      <c r="I161" s="16"/>
      <c r="J161" s="16"/>
      <c r="K161" s="16"/>
      <c r="L161" s="16"/>
      <c r="M161" s="16"/>
      <c r="N161" s="16"/>
      <c r="O161" s="218"/>
      <c r="P161" s="16"/>
      <c r="Q161" s="218"/>
      <c r="R161" s="218"/>
      <c r="S161" s="218"/>
      <c r="T161" s="218"/>
      <c r="U161" s="218"/>
      <c r="V161" s="218"/>
      <c r="W161" s="218"/>
      <c r="X161" s="218"/>
      <c r="Y161" s="218"/>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row>
    <row r="162" spans="1:52" ht="18.5" x14ac:dyDescent="0.45">
      <c r="A162" s="16"/>
      <c r="B162" s="16"/>
      <c r="C162" s="16"/>
      <c r="D162" s="16"/>
      <c r="E162" s="16"/>
      <c r="F162" s="16"/>
      <c r="G162" s="16"/>
      <c r="H162" s="16"/>
      <c r="I162" s="16"/>
      <c r="J162" s="16"/>
      <c r="K162" s="16"/>
      <c r="L162" s="16"/>
      <c r="M162" s="16"/>
      <c r="N162" s="16"/>
      <c r="O162" s="218"/>
      <c r="P162" s="16"/>
      <c r="Q162" s="218"/>
      <c r="R162" s="218"/>
      <c r="S162" s="218"/>
      <c r="T162" s="218"/>
      <c r="U162" s="218"/>
      <c r="V162" s="218"/>
      <c r="W162" s="218"/>
      <c r="X162" s="218"/>
      <c r="Y162" s="218"/>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row>
    <row r="163" spans="1:52" ht="18.5" x14ac:dyDescent="0.45">
      <c r="A163" s="16"/>
      <c r="B163" s="16"/>
      <c r="C163" s="16"/>
      <c r="D163" s="16"/>
      <c r="E163" s="16"/>
      <c r="F163" s="16"/>
      <c r="G163" s="16"/>
      <c r="H163" s="16"/>
      <c r="I163" s="16"/>
      <c r="J163" s="16"/>
      <c r="K163" s="16"/>
      <c r="L163" s="16"/>
      <c r="M163" s="16"/>
      <c r="N163" s="16"/>
      <c r="O163" s="218"/>
      <c r="P163" s="16"/>
      <c r="Q163" s="218"/>
      <c r="R163" s="218"/>
      <c r="S163" s="218"/>
      <c r="T163" s="218"/>
      <c r="U163" s="218"/>
      <c r="V163" s="218"/>
      <c r="W163" s="218"/>
      <c r="X163" s="218"/>
      <c r="Y163" s="218"/>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row>
    <row r="164" spans="1:52" ht="18.5" x14ac:dyDescent="0.45">
      <c r="A164" s="16"/>
      <c r="B164" s="16"/>
      <c r="C164" s="16"/>
      <c r="D164" s="16"/>
      <c r="E164" s="16"/>
      <c r="F164" s="16"/>
      <c r="G164" s="16"/>
      <c r="H164" s="16"/>
      <c r="I164" s="16"/>
      <c r="J164" s="16"/>
      <c r="K164" s="16"/>
      <c r="L164" s="16"/>
      <c r="M164" s="16"/>
      <c r="N164" s="16"/>
      <c r="O164" s="218"/>
      <c r="P164" s="16"/>
      <c r="Q164" s="218"/>
      <c r="R164" s="218"/>
      <c r="S164" s="218"/>
      <c r="T164" s="218"/>
      <c r="U164" s="218"/>
      <c r="V164" s="218"/>
      <c r="W164" s="218"/>
      <c r="X164" s="218"/>
      <c r="Y164" s="218"/>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row>
    <row r="165" spans="1:52" ht="18.5" x14ac:dyDescent="0.45">
      <c r="A165" s="16"/>
      <c r="B165" s="16"/>
      <c r="C165" s="16"/>
      <c r="D165" s="16"/>
      <c r="E165" s="16"/>
      <c r="F165" s="16"/>
      <c r="G165" s="16"/>
      <c r="H165" s="16"/>
      <c r="I165" s="16"/>
      <c r="J165" s="16"/>
      <c r="K165" s="16"/>
      <c r="L165" s="16"/>
      <c r="M165" s="16"/>
      <c r="N165" s="16"/>
      <c r="O165" s="218"/>
      <c r="P165" s="16"/>
      <c r="Q165" s="218"/>
      <c r="R165" s="218"/>
      <c r="S165" s="218"/>
      <c r="T165" s="218"/>
      <c r="U165" s="218"/>
      <c r="V165" s="218"/>
      <c r="W165" s="218"/>
      <c r="X165" s="218"/>
      <c r="Y165" s="218"/>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row>
    <row r="166" spans="1:52" ht="18.5" x14ac:dyDescent="0.45">
      <c r="A166" s="16"/>
      <c r="B166" s="16"/>
      <c r="C166" s="16"/>
      <c r="D166" s="16"/>
      <c r="E166" s="16"/>
      <c r="F166" s="16"/>
      <c r="G166" s="16"/>
      <c r="H166" s="16"/>
      <c r="I166" s="16"/>
      <c r="J166" s="16"/>
      <c r="K166" s="16"/>
      <c r="L166" s="16"/>
      <c r="M166" s="16"/>
      <c r="N166" s="16"/>
      <c r="O166" s="218"/>
      <c r="P166" s="16"/>
      <c r="Q166" s="218"/>
      <c r="R166" s="218"/>
      <c r="S166" s="218"/>
      <c r="T166" s="218"/>
      <c r="U166" s="218"/>
      <c r="V166" s="218"/>
      <c r="W166" s="218"/>
      <c r="X166" s="218"/>
      <c r="Y166" s="218"/>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row>
    <row r="167" spans="1:52" ht="18.5" x14ac:dyDescent="0.45">
      <c r="A167" s="16"/>
      <c r="B167" s="16"/>
      <c r="C167" s="16"/>
      <c r="D167" s="16"/>
      <c r="E167" s="16"/>
      <c r="F167" s="16"/>
      <c r="G167" s="16"/>
      <c r="H167" s="16"/>
      <c r="I167" s="16"/>
      <c r="J167" s="16"/>
      <c r="K167" s="16"/>
      <c r="L167" s="16"/>
      <c r="M167" s="16"/>
      <c r="N167" s="16"/>
      <c r="O167" s="218"/>
      <c r="P167" s="16"/>
      <c r="Q167" s="218"/>
      <c r="R167" s="218"/>
      <c r="S167" s="218"/>
      <c r="T167" s="218"/>
      <c r="U167" s="218"/>
      <c r="V167" s="218"/>
      <c r="W167" s="218"/>
      <c r="X167" s="218"/>
      <c r="Y167" s="218"/>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row>
    <row r="168" spans="1:52" ht="18.5" x14ac:dyDescent="0.45">
      <c r="A168" s="16"/>
      <c r="B168" s="16"/>
      <c r="C168" s="16"/>
      <c r="D168" s="16"/>
      <c r="E168" s="16"/>
      <c r="F168" s="16"/>
      <c r="G168" s="16"/>
      <c r="H168" s="16"/>
      <c r="I168" s="16"/>
      <c r="J168" s="16"/>
      <c r="K168" s="16"/>
      <c r="L168" s="16"/>
      <c r="M168" s="16"/>
      <c r="N168" s="16"/>
      <c r="O168" s="218"/>
      <c r="P168" s="16"/>
      <c r="Q168" s="218"/>
      <c r="R168" s="218"/>
      <c r="S168" s="218"/>
      <c r="T168" s="218"/>
      <c r="U168" s="218"/>
      <c r="V168" s="218"/>
      <c r="W168" s="218"/>
      <c r="X168" s="218"/>
      <c r="Y168" s="218"/>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row>
    <row r="169" spans="1:52" ht="18.5" x14ac:dyDescent="0.45">
      <c r="A169" s="16"/>
      <c r="B169" s="16"/>
      <c r="C169" s="16"/>
      <c r="D169" s="16"/>
      <c r="E169" s="16"/>
      <c r="F169" s="16"/>
      <c r="G169" s="16"/>
      <c r="H169" s="16"/>
      <c r="I169" s="16"/>
      <c r="J169" s="16"/>
      <c r="K169" s="16"/>
      <c r="L169" s="16"/>
      <c r="M169" s="16"/>
      <c r="N169" s="16"/>
      <c r="O169" s="218"/>
      <c r="P169" s="16"/>
      <c r="Q169" s="218"/>
      <c r="R169" s="218"/>
      <c r="S169" s="218"/>
      <c r="T169" s="218"/>
      <c r="U169" s="218"/>
      <c r="V169" s="218"/>
      <c r="W169" s="218"/>
      <c r="X169" s="218"/>
      <c r="Y169" s="218"/>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row>
    <row r="170" spans="1:52" ht="18.5" x14ac:dyDescent="0.45">
      <c r="A170" s="16"/>
      <c r="B170" s="16"/>
      <c r="C170" s="16"/>
      <c r="D170" s="16"/>
      <c r="E170" s="16"/>
      <c r="F170" s="16"/>
      <c r="G170" s="16"/>
      <c r="H170" s="16"/>
      <c r="I170" s="16"/>
      <c r="J170" s="16"/>
      <c r="K170" s="16"/>
      <c r="L170" s="16"/>
      <c r="M170" s="16"/>
      <c r="N170" s="16"/>
      <c r="O170" s="218"/>
      <c r="P170" s="16"/>
      <c r="Q170" s="218"/>
      <c r="R170" s="218"/>
      <c r="S170" s="218"/>
      <c r="T170" s="218"/>
      <c r="U170" s="218"/>
      <c r="V170" s="218"/>
      <c r="W170" s="218"/>
      <c r="X170" s="218"/>
      <c r="Y170" s="218"/>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row>
    <row r="171" spans="1:52" ht="18.5" x14ac:dyDescent="0.45">
      <c r="A171" s="16"/>
      <c r="B171" s="16"/>
      <c r="C171" s="16"/>
      <c r="D171" s="16"/>
      <c r="E171" s="16"/>
      <c r="F171" s="16"/>
      <c r="G171" s="16"/>
      <c r="H171" s="16"/>
      <c r="I171" s="16"/>
      <c r="J171" s="16"/>
      <c r="K171" s="16"/>
      <c r="L171" s="16"/>
      <c r="M171" s="16"/>
      <c r="N171" s="16"/>
      <c r="O171" s="218"/>
      <c r="P171" s="16"/>
      <c r="Q171" s="218"/>
      <c r="R171" s="218"/>
      <c r="S171" s="218"/>
      <c r="T171" s="218"/>
      <c r="U171" s="218"/>
      <c r="V171" s="218"/>
      <c r="W171" s="218"/>
      <c r="X171" s="218"/>
      <c r="Y171" s="218"/>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row>
    <row r="172" spans="1:52" ht="18.5" x14ac:dyDescent="0.45">
      <c r="A172" s="16"/>
      <c r="B172" s="16"/>
      <c r="C172" s="16"/>
      <c r="D172" s="16"/>
      <c r="E172" s="16"/>
      <c r="F172" s="16"/>
      <c r="G172" s="16"/>
      <c r="H172" s="16"/>
      <c r="I172" s="16"/>
      <c r="J172" s="16"/>
      <c r="K172" s="16"/>
      <c r="L172" s="16"/>
      <c r="M172" s="16"/>
      <c r="N172" s="16"/>
      <c r="O172" s="218"/>
      <c r="P172" s="16"/>
      <c r="Q172" s="218"/>
      <c r="R172" s="218"/>
      <c r="S172" s="218"/>
      <c r="T172" s="218"/>
      <c r="U172" s="218"/>
      <c r="V172" s="218"/>
      <c r="W172" s="218"/>
      <c r="X172" s="218"/>
      <c r="Y172" s="218"/>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row>
    <row r="173" spans="1:52" ht="18.5" x14ac:dyDescent="0.45">
      <c r="A173" s="16"/>
      <c r="B173" s="16"/>
      <c r="C173" s="16"/>
      <c r="D173" s="16"/>
      <c r="E173" s="16"/>
      <c r="F173" s="16"/>
      <c r="G173" s="16"/>
      <c r="H173" s="16"/>
      <c r="I173" s="16"/>
      <c r="J173" s="16"/>
      <c r="K173" s="16"/>
      <c r="L173" s="16"/>
      <c r="M173" s="16"/>
      <c r="N173" s="16"/>
      <c r="O173" s="218"/>
      <c r="P173" s="16"/>
      <c r="Q173" s="218"/>
      <c r="R173" s="218"/>
      <c r="S173" s="218"/>
      <c r="T173" s="218"/>
      <c r="U173" s="218"/>
      <c r="V173" s="218"/>
      <c r="W173" s="218"/>
      <c r="X173" s="218"/>
      <c r="Y173" s="218"/>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row>
    <row r="174" spans="1:52" ht="18.5" x14ac:dyDescent="0.45">
      <c r="A174" s="16"/>
      <c r="B174" s="16"/>
      <c r="C174" s="16"/>
      <c r="D174" s="16"/>
      <c r="E174" s="16"/>
      <c r="F174" s="16"/>
      <c r="G174" s="16"/>
      <c r="H174" s="16"/>
      <c r="I174" s="16"/>
      <c r="J174" s="16"/>
      <c r="K174" s="16"/>
      <c r="L174" s="16"/>
      <c r="M174" s="16"/>
      <c r="N174" s="16"/>
      <c r="O174" s="218"/>
      <c r="P174" s="16"/>
      <c r="Q174" s="218"/>
      <c r="R174" s="218"/>
      <c r="S174" s="218"/>
      <c r="T174" s="218"/>
      <c r="U174" s="218"/>
      <c r="V174" s="218"/>
      <c r="W174" s="218"/>
      <c r="X174" s="218"/>
      <c r="Y174" s="218"/>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row>
    <row r="175" spans="1:52" ht="18.5" x14ac:dyDescent="0.45">
      <c r="A175" s="16"/>
      <c r="B175" s="16"/>
      <c r="C175" s="16"/>
      <c r="D175" s="16"/>
      <c r="E175" s="16"/>
      <c r="F175" s="16"/>
      <c r="G175" s="16"/>
      <c r="H175" s="16"/>
      <c r="I175" s="16"/>
      <c r="J175" s="16"/>
      <c r="K175" s="16"/>
      <c r="L175" s="16"/>
      <c r="M175" s="16"/>
      <c r="N175" s="16"/>
      <c r="O175" s="218"/>
      <c r="P175" s="16"/>
      <c r="Q175" s="218"/>
      <c r="R175" s="218"/>
      <c r="S175" s="218"/>
      <c r="T175" s="218"/>
      <c r="U175" s="218"/>
      <c r="V175" s="218"/>
      <c r="W175" s="218"/>
      <c r="X175" s="218"/>
      <c r="Y175" s="218"/>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row>
    <row r="176" spans="1:52" ht="18.5" x14ac:dyDescent="0.45">
      <c r="A176" s="16"/>
      <c r="B176" s="16"/>
      <c r="C176" s="16"/>
      <c r="D176" s="16"/>
      <c r="E176" s="16"/>
      <c r="F176" s="16"/>
      <c r="G176" s="16"/>
      <c r="H176" s="16"/>
      <c r="I176" s="16"/>
      <c r="J176" s="16"/>
      <c r="K176" s="16"/>
      <c r="L176" s="16"/>
      <c r="M176" s="16"/>
      <c r="N176" s="16"/>
      <c r="O176" s="218"/>
      <c r="P176" s="16"/>
      <c r="Q176" s="218"/>
      <c r="R176" s="218"/>
      <c r="S176" s="218"/>
      <c r="T176" s="218"/>
      <c r="U176" s="218"/>
      <c r="V176" s="218"/>
      <c r="W176" s="218"/>
      <c r="X176" s="218"/>
      <c r="Y176" s="218"/>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row>
    <row r="177" spans="1:52" ht="18.5" x14ac:dyDescent="0.45">
      <c r="A177" s="16"/>
      <c r="B177" s="16"/>
      <c r="C177" s="16"/>
      <c r="D177" s="16"/>
      <c r="E177" s="16"/>
      <c r="F177" s="16"/>
      <c r="G177" s="16"/>
      <c r="H177" s="16"/>
      <c r="I177" s="16"/>
      <c r="J177" s="16"/>
      <c r="K177" s="16"/>
      <c r="L177" s="16"/>
      <c r="M177" s="16"/>
      <c r="N177" s="16"/>
      <c r="O177" s="218"/>
      <c r="P177" s="16"/>
      <c r="Q177" s="218"/>
      <c r="R177" s="218"/>
      <c r="S177" s="218"/>
      <c r="T177" s="218"/>
      <c r="U177" s="218"/>
      <c r="V177" s="218"/>
      <c r="W177" s="218"/>
      <c r="X177" s="218"/>
      <c r="Y177" s="218"/>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row>
    <row r="178" spans="1:52" ht="18.5" x14ac:dyDescent="0.45">
      <c r="A178" s="16"/>
      <c r="B178" s="16"/>
      <c r="C178" s="16"/>
      <c r="D178" s="16"/>
      <c r="E178" s="16"/>
      <c r="F178" s="16"/>
      <c r="G178" s="16"/>
      <c r="H178" s="16"/>
      <c r="I178" s="16"/>
      <c r="J178" s="16"/>
      <c r="K178" s="16"/>
      <c r="L178" s="16"/>
      <c r="M178" s="16"/>
      <c r="N178" s="16"/>
      <c r="O178" s="218"/>
      <c r="P178" s="16"/>
      <c r="Q178" s="218"/>
      <c r="R178" s="218"/>
      <c r="S178" s="218"/>
      <c r="T178" s="218"/>
      <c r="U178" s="218"/>
      <c r="V178" s="218"/>
      <c r="W178" s="218"/>
      <c r="X178" s="218"/>
      <c r="Y178" s="218"/>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row>
    <row r="179" spans="1:52" ht="18.5" x14ac:dyDescent="0.45">
      <c r="A179" s="16"/>
      <c r="B179" s="16"/>
      <c r="C179" s="16"/>
      <c r="D179" s="16"/>
      <c r="E179" s="16"/>
      <c r="F179" s="16"/>
      <c r="G179" s="16"/>
      <c r="H179" s="16"/>
      <c r="I179" s="16"/>
      <c r="J179" s="16"/>
      <c r="K179" s="16"/>
      <c r="L179" s="16"/>
      <c r="M179" s="16"/>
      <c r="N179" s="16"/>
      <c r="O179" s="218"/>
      <c r="P179" s="16"/>
      <c r="Q179" s="218"/>
      <c r="R179" s="218"/>
      <c r="S179" s="218"/>
      <c r="T179" s="218"/>
      <c r="U179" s="218"/>
      <c r="V179" s="218"/>
      <c r="W179" s="218"/>
      <c r="X179" s="218"/>
      <c r="Y179" s="218"/>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row>
    <row r="180" spans="1:52" ht="18.5" x14ac:dyDescent="0.45">
      <c r="A180" s="16"/>
      <c r="B180" s="16"/>
      <c r="C180" s="16"/>
      <c r="D180" s="16"/>
      <c r="E180" s="16"/>
      <c r="F180" s="16"/>
      <c r="G180" s="16"/>
      <c r="H180" s="16"/>
      <c r="I180" s="16"/>
      <c r="J180" s="16"/>
      <c r="K180" s="16"/>
      <c r="L180" s="16"/>
      <c r="M180" s="16"/>
      <c r="N180" s="16"/>
      <c r="O180" s="218"/>
      <c r="P180" s="16"/>
      <c r="Q180" s="218"/>
      <c r="R180" s="218"/>
      <c r="S180" s="218"/>
      <c r="T180" s="218"/>
      <c r="U180" s="218"/>
      <c r="V180" s="218"/>
      <c r="W180" s="218"/>
      <c r="X180" s="218"/>
      <c r="Y180" s="218"/>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row>
    <row r="181" spans="1:52" ht="18.5" x14ac:dyDescent="0.45">
      <c r="A181" s="16"/>
      <c r="B181" s="16"/>
      <c r="C181" s="16"/>
      <c r="D181" s="16"/>
      <c r="E181" s="16"/>
      <c r="F181" s="16"/>
      <c r="G181" s="16"/>
      <c r="H181" s="16"/>
      <c r="I181" s="16"/>
      <c r="J181" s="16"/>
      <c r="K181" s="16"/>
      <c r="L181" s="16"/>
      <c r="M181" s="16"/>
      <c r="N181" s="16"/>
      <c r="O181" s="218"/>
      <c r="P181" s="16"/>
      <c r="Q181" s="218"/>
      <c r="R181" s="218"/>
      <c r="S181" s="218"/>
      <c r="T181" s="218"/>
      <c r="U181" s="218"/>
      <c r="V181" s="218"/>
      <c r="W181" s="218"/>
      <c r="X181" s="218"/>
      <c r="Y181" s="218"/>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row>
    <row r="182" spans="1:52" ht="18.5" x14ac:dyDescent="0.45">
      <c r="A182" s="16"/>
      <c r="B182" s="16"/>
      <c r="C182" s="16"/>
      <c r="D182" s="16"/>
      <c r="E182" s="16"/>
      <c r="F182" s="16"/>
      <c r="G182" s="16"/>
      <c r="H182" s="16"/>
      <c r="I182" s="16"/>
      <c r="J182" s="16"/>
      <c r="K182" s="16"/>
      <c r="L182" s="16"/>
      <c r="M182" s="16"/>
      <c r="N182" s="16"/>
      <c r="O182" s="218"/>
      <c r="P182" s="16"/>
      <c r="Q182" s="218"/>
      <c r="R182" s="218"/>
      <c r="S182" s="218"/>
      <c r="T182" s="218"/>
      <c r="U182" s="218"/>
      <c r="V182" s="218"/>
      <c r="W182" s="218"/>
      <c r="X182" s="218"/>
      <c r="Y182" s="218"/>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row>
    <row r="183" spans="1:52" ht="18.5" x14ac:dyDescent="0.45">
      <c r="A183" s="16"/>
      <c r="B183" s="16"/>
      <c r="C183" s="16"/>
      <c r="D183" s="16"/>
      <c r="E183" s="16"/>
      <c r="F183" s="16"/>
      <c r="G183" s="16"/>
      <c r="H183" s="16"/>
      <c r="I183" s="16"/>
      <c r="J183" s="16"/>
      <c r="K183" s="16"/>
      <c r="L183" s="16"/>
      <c r="M183" s="16"/>
      <c r="N183" s="16"/>
      <c r="O183" s="218"/>
      <c r="P183" s="16"/>
      <c r="Q183" s="218"/>
      <c r="R183" s="218"/>
      <c r="S183" s="218"/>
      <c r="T183" s="218"/>
      <c r="U183" s="218"/>
      <c r="V183" s="218"/>
      <c r="W183" s="218"/>
      <c r="X183" s="218"/>
      <c r="Y183" s="218"/>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row>
    <row r="184" spans="1:52" ht="18.5" x14ac:dyDescent="0.45">
      <c r="A184" s="16"/>
      <c r="B184" s="16"/>
      <c r="C184" s="16"/>
      <c r="D184" s="16"/>
      <c r="E184" s="16"/>
      <c r="F184" s="16"/>
      <c r="G184" s="16"/>
      <c r="H184" s="16"/>
      <c r="I184" s="16"/>
      <c r="J184" s="16"/>
      <c r="K184" s="16"/>
      <c r="L184" s="16"/>
      <c r="M184" s="16"/>
      <c r="N184" s="16"/>
      <c r="O184" s="218"/>
      <c r="P184" s="16"/>
      <c r="Q184" s="218"/>
      <c r="R184" s="218"/>
      <c r="S184" s="218"/>
      <c r="T184" s="218"/>
      <c r="U184" s="218"/>
      <c r="V184" s="218"/>
      <c r="W184" s="218"/>
      <c r="X184" s="218"/>
      <c r="Y184" s="218"/>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row>
    <row r="185" spans="1:52" ht="18.5" x14ac:dyDescent="0.45">
      <c r="A185" s="16"/>
      <c r="B185" s="16"/>
      <c r="C185" s="16"/>
      <c r="D185" s="16"/>
      <c r="E185" s="16"/>
      <c r="F185" s="16"/>
      <c r="G185" s="16"/>
      <c r="H185" s="16"/>
      <c r="I185" s="16"/>
      <c r="J185" s="16"/>
      <c r="K185" s="16"/>
      <c r="L185" s="16"/>
      <c r="M185" s="16"/>
      <c r="N185" s="16"/>
      <c r="O185" s="218"/>
      <c r="P185" s="16"/>
      <c r="Q185" s="218"/>
      <c r="R185" s="218"/>
      <c r="S185" s="218"/>
      <c r="T185" s="218"/>
      <c r="U185" s="218"/>
      <c r="V185" s="218"/>
      <c r="W185" s="218"/>
      <c r="X185" s="218"/>
      <c r="Y185" s="218"/>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row>
    <row r="186" spans="1:52" ht="18.5" x14ac:dyDescent="0.45">
      <c r="A186" s="16"/>
      <c r="B186" s="16"/>
      <c r="C186" s="16"/>
      <c r="D186" s="16"/>
      <c r="E186" s="16"/>
      <c r="F186" s="16"/>
      <c r="G186" s="16"/>
      <c r="H186" s="16"/>
      <c r="I186" s="16"/>
      <c r="J186" s="16"/>
      <c r="K186" s="16"/>
      <c r="L186" s="16"/>
      <c r="M186" s="16"/>
      <c r="N186" s="16"/>
      <c r="O186" s="218"/>
      <c r="P186" s="16"/>
      <c r="Q186" s="218"/>
      <c r="R186" s="218"/>
      <c r="S186" s="218"/>
      <c r="T186" s="218"/>
      <c r="U186" s="218"/>
      <c r="V186" s="218"/>
      <c r="W186" s="218"/>
      <c r="X186" s="218"/>
      <c r="Y186" s="218"/>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row>
    <row r="187" spans="1:52" ht="18.5" x14ac:dyDescent="0.45">
      <c r="A187" s="16"/>
      <c r="B187" s="16"/>
      <c r="C187" s="16"/>
      <c r="D187" s="16"/>
      <c r="E187" s="16"/>
      <c r="F187" s="16"/>
      <c r="G187" s="16"/>
      <c r="H187" s="16"/>
      <c r="I187" s="16"/>
      <c r="J187" s="16"/>
      <c r="K187" s="16"/>
      <c r="L187" s="16"/>
      <c r="M187" s="16"/>
      <c r="N187" s="16"/>
      <c r="O187" s="218"/>
      <c r="P187" s="16"/>
      <c r="Q187" s="218"/>
      <c r="R187" s="218"/>
      <c r="S187" s="218"/>
      <c r="T187" s="218"/>
      <c r="U187" s="218"/>
      <c r="V187" s="218"/>
      <c r="W187" s="218"/>
      <c r="X187" s="218"/>
      <c r="Y187" s="218"/>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row>
    <row r="188" spans="1:52" ht="18.5" x14ac:dyDescent="0.45">
      <c r="A188" s="16"/>
      <c r="B188" s="16"/>
      <c r="C188" s="16"/>
      <c r="D188" s="16"/>
      <c r="E188" s="16"/>
      <c r="F188" s="16"/>
      <c r="G188" s="16"/>
      <c r="H188" s="16"/>
      <c r="I188" s="16"/>
      <c r="J188" s="16"/>
      <c r="K188" s="16"/>
      <c r="L188" s="16"/>
      <c r="M188" s="16"/>
      <c r="N188" s="16"/>
      <c r="O188" s="218"/>
      <c r="P188" s="16"/>
      <c r="Q188" s="218"/>
      <c r="R188" s="218"/>
      <c r="S188" s="218"/>
      <c r="T188" s="218"/>
      <c r="U188" s="218"/>
      <c r="V188" s="218"/>
      <c r="W188" s="218"/>
      <c r="X188" s="218"/>
      <c r="Y188" s="218"/>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row>
    <row r="189" spans="1:52" ht="18.5" x14ac:dyDescent="0.45">
      <c r="A189" s="16"/>
      <c r="B189" s="16"/>
      <c r="C189" s="16"/>
      <c r="D189" s="16"/>
      <c r="E189" s="16"/>
      <c r="F189" s="16"/>
      <c r="G189" s="16"/>
      <c r="H189" s="16"/>
      <c r="I189" s="16"/>
      <c r="J189" s="16"/>
      <c r="K189" s="16"/>
      <c r="L189" s="16"/>
      <c r="M189" s="16"/>
      <c r="N189" s="16"/>
      <c r="O189" s="218"/>
      <c r="P189" s="16"/>
      <c r="Q189" s="218"/>
      <c r="R189" s="218"/>
      <c r="S189" s="218"/>
      <c r="T189" s="218"/>
      <c r="U189" s="218"/>
      <c r="V189" s="218"/>
      <c r="W189" s="218"/>
      <c r="X189" s="218"/>
      <c r="Y189" s="218"/>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row>
    <row r="190" spans="1:52" ht="18.5" x14ac:dyDescent="0.45">
      <c r="A190" s="16"/>
      <c r="B190" s="16"/>
      <c r="C190" s="16"/>
      <c r="D190" s="16"/>
      <c r="E190" s="16"/>
      <c r="F190" s="16"/>
      <c r="G190" s="16"/>
      <c r="H190" s="16"/>
      <c r="I190" s="16"/>
      <c r="J190" s="16"/>
      <c r="K190" s="16"/>
      <c r="L190" s="16"/>
      <c r="M190" s="16"/>
      <c r="N190" s="16"/>
      <c r="O190" s="218"/>
      <c r="P190" s="16"/>
      <c r="Q190" s="218"/>
      <c r="R190" s="218"/>
      <c r="S190" s="218"/>
      <c r="T190" s="218"/>
      <c r="U190" s="218"/>
      <c r="V190" s="218"/>
      <c r="W190" s="218"/>
      <c r="X190" s="218"/>
      <c r="Y190" s="218"/>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row>
    <row r="191" spans="1:52" ht="18.5" x14ac:dyDescent="0.45">
      <c r="A191" s="16"/>
      <c r="B191" s="16"/>
      <c r="C191" s="16"/>
      <c r="D191" s="16"/>
      <c r="E191" s="16"/>
      <c r="F191" s="16"/>
      <c r="G191" s="16"/>
      <c r="H191" s="16"/>
      <c r="I191" s="16"/>
      <c r="J191" s="16"/>
      <c r="K191" s="16"/>
      <c r="L191" s="16"/>
      <c r="M191" s="16"/>
      <c r="N191" s="16"/>
      <c r="O191" s="218"/>
      <c r="P191" s="16"/>
      <c r="Q191" s="218"/>
      <c r="R191" s="218"/>
      <c r="S191" s="218"/>
      <c r="T191" s="218"/>
      <c r="U191" s="218"/>
      <c r="V191" s="218"/>
      <c r="W191" s="218"/>
      <c r="X191" s="218"/>
      <c r="Y191" s="218"/>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row>
    <row r="192" spans="1:52" ht="18.5" x14ac:dyDescent="0.45">
      <c r="A192" s="16"/>
      <c r="B192" s="16"/>
      <c r="C192" s="16"/>
      <c r="D192" s="16"/>
      <c r="E192" s="16"/>
      <c r="F192" s="16"/>
      <c r="G192" s="16"/>
      <c r="H192" s="16"/>
      <c r="I192" s="16"/>
      <c r="J192" s="16"/>
      <c r="K192" s="16"/>
      <c r="L192" s="16"/>
      <c r="M192" s="16"/>
      <c r="N192" s="16"/>
      <c r="O192" s="218"/>
      <c r="P192" s="16"/>
      <c r="Q192" s="218"/>
      <c r="R192" s="218"/>
      <c r="S192" s="218"/>
      <c r="T192" s="218"/>
      <c r="U192" s="218"/>
      <c r="V192" s="218"/>
      <c r="W192" s="218"/>
      <c r="X192" s="218"/>
      <c r="Y192" s="218"/>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row>
    <row r="193" spans="1:52" ht="18.5" x14ac:dyDescent="0.45">
      <c r="A193" s="16"/>
      <c r="B193" s="16"/>
      <c r="C193" s="16"/>
      <c r="D193" s="16"/>
      <c r="E193" s="16"/>
      <c r="F193" s="16"/>
      <c r="G193" s="16"/>
      <c r="H193" s="16"/>
      <c r="I193" s="16"/>
      <c r="J193" s="16"/>
      <c r="K193" s="16"/>
      <c r="L193" s="16"/>
      <c r="M193" s="16"/>
      <c r="N193" s="16"/>
      <c r="O193" s="218"/>
      <c r="P193" s="16"/>
      <c r="Q193" s="218"/>
      <c r="R193" s="218"/>
      <c r="S193" s="218"/>
      <c r="T193" s="218"/>
      <c r="U193" s="218"/>
      <c r="V193" s="218"/>
      <c r="W193" s="218"/>
      <c r="X193" s="218"/>
      <c r="Y193" s="218"/>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row>
    <row r="194" spans="1:52" ht="18.5" x14ac:dyDescent="0.45">
      <c r="A194" s="16"/>
      <c r="B194" s="16"/>
      <c r="C194" s="16"/>
      <c r="D194" s="16"/>
      <c r="E194" s="16"/>
      <c r="F194" s="16"/>
      <c r="G194" s="16"/>
      <c r="H194" s="16"/>
      <c r="I194" s="16"/>
      <c r="J194" s="16"/>
      <c r="K194" s="16"/>
      <c r="L194" s="16"/>
      <c r="M194" s="16"/>
      <c r="N194" s="16"/>
      <c r="O194" s="218"/>
      <c r="P194" s="16"/>
      <c r="Q194" s="218"/>
      <c r="R194" s="218"/>
      <c r="S194" s="218"/>
      <c r="T194" s="218"/>
      <c r="U194" s="218"/>
      <c r="V194" s="218"/>
      <c r="W194" s="218"/>
      <c r="X194" s="218"/>
      <c r="Y194" s="218"/>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row>
    <row r="195" spans="1:52" ht="18.5" x14ac:dyDescent="0.45">
      <c r="A195" s="16"/>
      <c r="B195" s="16"/>
      <c r="C195" s="16"/>
      <c r="D195" s="16"/>
      <c r="E195" s="16"/>
      <c r="F195" s="16"/>
      <c r="G195" s="16"/>
      <c r="H195" s="16"/>
      <c r="I195" s="16"/>
      <c r="J195" s="16"/>
      <c r="K195" s="16"/>
      <c r="L195" s="16"/>
      <c r="M195" s="16"/>
      <c r="N195" s="16"/>
      <c r="O195" s="218"/>
      <c r="P195" s="16"/>
      <c r="Q195" s="218"/>
      <c r="R195" s="218"/>
      <c r="S195" s="218"/>
      <c r="T195" s="218"/>
      <c r="U195" s="218"/>
      <c r="V195" s="218"/>
      <c r="W195" s="218"/>
      <c r="X195" s="218"/>
      <c r="Y195" s="218"/>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row>
    <row r="196" spans="1:52" ht="18.5" x14ac:dyDescent="0.45">
      <c r="A196" s="16"/>
      <c r="B196" s="16"/>
      <c r="C196" s="16"/>
      <c r="D196" s="16"/>
      <c r="E196" s="16"/>
      <c r="F196" s="16"/>
      <c r="G196" s="16"/>
      <c r="H196" s="16"/>
      <c r="I196" s="16"/>
      <c r="J196" s="16"/>
      <c r="K196" s="16"/>
      <c r="L196" s="16"/>
      <c r="M196" s="16"/>
      <c r="N196" s="16"/>
      <c r="O196" s="218"/>
      <c r="P196" s="16"/>
      <c r="Q196" s="218"/>
      <c r="R196" s="218"/>
      <c r="S196" s="218"/>
      <c r="T196" s="218"/>
      <c r="U196" s="218"/>
      <c r="V196" s="218"/>
      <c r="W196" s="218"/>
      <c r="X196" s="218"/>
      <c r="Y196" s="218"/>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row>
    <row r="197" spans="1:52" ht="18.5" x14ac:dyDescent="0.45">
      <c r="A197" s="16"/>
      <c r="B197" s="16"/>
      <c r="C197" s="16"/>
      <c r="D197" s="16"/>
      <c r="E197" s="16"/>
      <c r="F197" s="16"/>
      <c r="G197" s="16"/>
      <c r="H197" s="16"/>
      <c r="I197" s="16"/>
      <c r="J197" s="16"/>
      <c r="K197" s="16"/>
      <c r="L197" s="16"/>
      <c r="M197" s="16"/>
      <c r="N197" s="16"/>
      <c r="O197" s="218"/>
      <c r="P197" s="16"/>
      <c r="Q197" s="218"/>
      <c r="R197" s="218"/>
      <c r="S197" s="218"/>
      <c r="T197" s="218"/>
      <c r="U197" s="218"/>
      <c r="V197" s="218"/>
      <c r="W197" s="218"/>
      <c r="X197" s="218"/>
      <c r="Y197" s="218"/>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row>
    <row r="198" spans="1:52" ht="18.5" x14ac:dyDescent="0.45">
      <c r="A198" s="16"/>
      <c r="B198" s="16"/>
      <c r="C198" s="16"/>
      <c r="D198" s="16"/>
      <c r="E198" s="16"/>
      <c r="F198" s="16"/>
      <c r="G198" s="16"/>
      <c r="H198" s="16"/>
      <c r="I198" s="16"/>
      <c r="J198" s="16"/>
      <c r="K198" s="16"/>
      <c r="L198" s="16"/>
      <c r="M198" s="16"/>
      <c r="N198" s="16"/>
      <c r="O198" s="218"/>
      <c r="P198" s="16"/>
      <c r="Q198" s="218"/>
      <c r="R198" s="218"/>
      <c r="S198" s="218"/>
      <c r="T198" s="218"/>
      <c r="U198" s="218"/>
      <c r="V198" s="218"/>
      <c r="W198" s="218"/>
      <c r="X198" s="218"/>
      <c r="Y198" s="218"/>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row>
    <row r="199" spans="1:52" ht="18.5" x14ac:dyDescent="0.45">
      <c r="A199" s="16"/>
      <c r="B199" s="16"/>
      <c r="C199" s="16"/>
      <c r="D199" s="16"/>
      <c r="E199" s="16"/>
      <c r="F199" s="16"/>
      <c r="G199" s="16"/>
      <c r="H199" s="16"/>
      <c r="I199" s="16"/>
      <c r="J199" s="16"/>
      <c r="K199" s="16"/>
      <c r="L199" s="16"/>
      <c r="M199" s="16"/>
      <c r="N199" s="16"/>
      <c r="O199" s="218"/>
      <c r="P199" s="16"/>
      <c r="Q199" s="218"/>
      <c r="R199" s="218"/>
      <c r="S199" s="218"/>
      <c r="T199" s="218"/>
      <c r="U199" s="218"/>
      <c r="V199" s="218"/>
      <c r="W199" s="218"/>
      <c r="X199" s="218"/>
      <c r="Y199" s="218"/>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row>
    <row r="200" spans="1:52" ht="18.5" x14ac:dyDescent="0.45">
      <c r="A200" s="16"/>
      <c r="B200" s="16"/>
      <c r="C200" s="16"/>
      <c r="D200" s="16"/>
      <c r="E200" s="16"/>
      <c r="F200" s="16"/>
      <c r="G200" s="16"/>
      <c r="H200" s="16"/>
      <c r="I200" s="16"/>
      <c r="J200" s="16"/>
      <c r="K200" s="16"/>
      <c r="L200" s="16"/>
      <c r="M200" s="16"/>
      <c r="N200" s="16"/>
      <c r="O200" s="218"/>
      <c r="P200" s="16"/>
      <c r="Q200" s="218"/>
      <c r="R200" s="218"/>
      <c r="S200" s="218"/>
      <c r="T200" s="218"/>
      <c r="U200" s="218"/>
      <c r="V200" s="218"/>
      <c r="W200" s="218"/>
      <c r="X200" s="218"/>
      <c r="Y200" s="218"/>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row>
    <row r="201" spans="1:52" ht="18.5" x14ac:dyDescent="0.45">
      <c r="A201" s="16"/>
      <c r="B201" s="16"/>
      <c r="C201" s="16"/>
      <c r="D201" s="16"/>
      <c r="E201" s="16"/>
      <c r="F201" s="16"/>
      <c r="G201" s="16"/>
      <c r="H201" s="16"/>
      <c r="I201" s="16"/>
      <c r="J201" s="16"/>
      <c r="K201" s="16"/>
      <c r="L201" s="16"/>
      <c r="M201" s="16"/>
      <c r="N201" s="16"/>
      <c r="O201" s="218"/>
      <c r="P201" s="16"/>
      <c r="Q201" s="218"/>
      <c r="R201" s="218"/>
      <c r="S201" s="218"/>
      <c r="T201" s="218"/>
      <c r="U201" s="218"/>
      <c r="V201" s="218"/>
      <c r="W201" s="218"/>
      <c r="X201" s="218"/>
      <c r="Y201" s="218"/>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row>
    <row r="202" spans="1:52" ht="18.5" x14ac:dyDescent="0.45">
      <c r="A202" s="16"/>
      <c r="B202" s="16"/>
      <c r="C202" s="16"/>
      <c r="D202" s="16"/>
      <c r="E202" s="16"/>
      <c r="F202" s="16"/>
      <c r="G202" s="16"/>
      <c r="H202" s="16"/>
      <c r="I202" s="16"/>
      <c r="J202" s="16"/>
      <c r="K202" s="16"/>
      <c r="L202" s="16"/>
      <c r="M202" s="16"/>
      <c r="N202" s="16"/>
      <c r="O202" s="218"/>
      <c r="P202" s="16"/>
      <c r="Q202" s="218"/>
      <c r="R202" s="218"/>
      <c r="S202" s="218"/>
      <c r="T202" s="218"/>
      <c r="U202" s="218"/>
      <c r="V202" s="218"/>
      <c r="W202" s="218"/>
      <c r="X202" s="218"/>
      <c r="Y202" s="218"/>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row>
    <row r="203" spans="1:52" ht="18.5" x14ac:dyDescent="0.45">
      <c r="A203" s="16"/>
      <c r="B203" s="16"/>
      <c r="C203" s="16"/>
      <c r="D203" s="16"/>
      <c r="E203" s="16"/>
      <c r="F203" s="16"/>
      <c r="G203" s="16"/>
      <c r="H203" s="16"/>
      <c r="I203" s="16"/>
      <c r="J203" s="16"/>
      <c r="K203" s="16"/>
      <c r="L203" s="16"/>
      <c r="M203" s="16"/>
      <c r="N203" s="16"/>
      <c r="O203" s="218"/>
      <c r="P203" s="16"/>
      <c r="Q203" s="218"/>
      <c r="R203" s="218"/>
      <c r="S203" s="218"/>
      <c r="T203" s="218"/>
      <c r="U203" s="218"/>
      <c r="V203" s="218"/>
      <c r="W203" s="218"/>
      <c r="X203" s="218"/>
      <c r="Y203" s="218"/>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row>
    <row r="204" spans="1:52" ht="18.5" x14ac:dyDescent="0.45">
      <c r="A204" s="16"/>
      <c r="B204" s="16"/>
      <c r="C204" s="16"/>
      <c r="D204" s="16"/>
      <c r="E204" s="16"/>
      <c r="F204" s="16"/>
      <c r="G204" s="16"/>
      <c r="H204" s="16"/>
      <c r="I204" s="16"/>
      <c r="J204" s="16"/>
      <c r="K204" s="16"/>
      <c r="L204" s="16"/>
      <c r="M204" s="16"/>
      <c r="N204" s="16"/>
      <c r="O204" s="218"/>
      <c r="P204" s="16"/>
      <c r="Q204" s="218"/>
      <c r="R204" s="218"/>
      <c r="S204" s="218"/>
      <c r="T204" s="218"/>
      <c r="U204" s="218"/>
      <c r="V204" s="218"/>
      <c r="W204" s="218"/>
      <c r="X204" s="218"/>
      <c r="Y204" s="218"/>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row>
    <row r="205" spans="1:52" ht="18.5" x14ac:dyDescent="0.45">
      <c r="A205" s="16"/>
      <c r="B205" s="16"/>
      <c r="C205" s="16"/>
      <c r="D205" s="16"/>
      <c r="E205" s="16"/>
      <c r="F205" s="16"/>
      <c r="G205" s="16"/>
      <c r="H205" s="16"/>
      <c r="I205" s="16"/>
      <c r="J205" s="16"/>
      <c r="K205" s="16"/>
      <c r="L205" s="16"/>
      <c r="M205" s="16"/>
      <c r="N205" s="16"/>
      <c r="O205" s="218"/>
      <c r="P205" s="16"/>
      <c r="Q205" s="218"/>
      <c r="R205" s="218"/>
      <c r="S205" s="218"/>
      <c r="T205" s="218"/>
      <c r="U205" s="218"/>
      <c r="V205" s="218"/>
      <c r="W205" s="218"/>
      <c r="X205" s="218"/>
      <c r="Y205" s="218"/>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row>
    <row r="206" spans="1:52" ht="18.5" x14ac:dyDescent="0.45">
      <c r="A206" s="16"/>
      <c r="B206" s="16"/>
      <c r="C206" s="16"/>
      <c r="D206" s="16"/>
      <c r="E206" s="16"/>
      <c r="F206" s="16"/>
      <c r="G206" s="16"/>
      <c r="H206" s="16"/>
      <c r="I206" s="16"/>
      <c r="J206" s="16"/>
      <c r="K206" s="16"/>
      <c r="L206" s="16"/>
      <c r="M206" s="16"/>
      <c r="N206" s="16"/>
      <c r="O206" s="218"/>
      <c r="P206" s="16"/>
      <c r="Q206" s="218"/>
      <c r="R206" s="218"/>
      <c r="S206" s="218"/>
      <c r="T206" s="218"/>
      <c r="U206" s="218"/>
      <c r="V206" s="218"/>
      <c r="W206" s="218"/>
      <c r="X206" s="218"/>
      <c r="Y206" s="218"/>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row>
    <row r="207" spans="1:52" ht="18.5" x14ac:dyDescent="0.45">
      <c r="A207" s="16"/>
      <c r="B207" s="16"/>
      <c r="C207" s="16"/>
      <c r="D207" s="16"/>
      <c r="E207" s="16"/>
      <c r="F207" s="16"/>
      <c r="G207" s="16"/>
      <c r="H207" s="16"/>
      <c r="I207" s="16"/>
      <c r="J207" s="16"/>
      <c r="K207" s="16"/>
      <c r="L207" s="16"/>
      <c r="M207" s="16"/>
      <c r="N207" s="16"/>
      <c r="O207" s="218"/>
      <c r="P207" s="16"/>
      <c r="Q207" s="218"/>
      <c r="R207" s="218"/>
      <c r="S207" s="218"/>
      <c r="T207" s="218"/>
      <c r="U207" s="218"/>
      <c r="V207" s="218"/>
      <c r="W207" s="218"/>
      <c r="X207" s="218"/>
      <c r="Y207" s="218"/>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row>
    <row r="208" spans="1:52" ht="18.5" x14ac:dyDescent="0.45">
      <c r="A208" s="16"/>
      <c r="B208" s="16"/>
      <c r="C208" s="16"/>
      <c r="D208" s="16"/>
      <c r="E208" s="16"/>
      <c r="F208" s="16"/>
      <c r="G208" s="16"/>
      <c r="H208" s="16"/>
      <c r="I208" s="16"/>
      <c r="J208" s="16"/>
      <c r="K208" s="16"/>
      <c r="L208" s="16"/>
      <c r="M208" s="16"/>
      <c r="N208" s="16"/>
      <c r="O208" s="218"/>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row>
    <row r="209" spans="1:52" ht="18.5" x14ac:dyDescent="0.45">
      <c r="A209" s="16"/>
      <c r="B209" s="16"/>
      <c r="C209" s="16"/>
      <c r="D209" s="16"/>
      <c r="E209" s="16"/>
      <c r="F209" s="16"/>
      <c r="G209" s="16"/>
      <c r="H209" s="16"/>
      <c r="I209" s="16"/>
      <c r="J209" s="16"/>
      <c r="K209" s="16"/>
      <c r="L209" s="16"/>
      <c r="M209" s="16"/>
      <c r="N209" s="16"/>
      <c r="O209" s="218"/>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row>
    <row r="210" spans="1:52" ht="18.5" x14ac:dyDescent="0.45">
      <c r="A210" s="16"/>
      <c r="B210" s="16"/>
      <c r="C210" s="16"/>
      <c r="D210" s="16"/>
      <c r="E210" s="16"/>
      <c r="F210" s="16"/>
      <c r="G210" s="16"/>
      <c r="H210" s="16"/>
      <c r="I210" s="16"/>
      <c r="J210" s="16"/>
      <c r="K210" s="16"/>
      <c r="L210" s="16"/>
      <c r="M210" s="16"/>
      <c r="N210" s="16"/>
      <c r="O210" s="218"/>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row>
    <row r="211" spans="1:52" ht="18.5" x14ac:dyDescent="0.45">
      <c r="A211" s="16"/>
      <c r="B211" s="16"/>
      <c r="C211" s="16"/>
      <c r="D211" s="16"/>
      <c r="E211" s="16"/>
      <c r="F211" s="16"/>
      <c r="G211" s="16"/>
      <c r="H211" s="16"/>
      <c r="I211" s="16"/>
      <c r="J211" s="16"/>
      <c r="K211" s="16"/>
      <c r="L211" s="16"/>
      <c r="M211" s="16"/>
      <c r="N211" s="16"/>
      <c r="O211" s="218"/>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row>
    <row r="212" spans="1:52" ht="18.5" x14ac:dyDescent="0.45">
      <c r="A212" s="16"/>
      <c r="B212" s="16"/>
      <c r="C212" s="16"/>
      <c r="D212" s="16"/>
      <c r="E212" s="16"/>
      <c r="F212" s="16"/>
      <c r="G212" s="16"/>
      <c r="H212" s="16"/>
      <c r="I212" s="16"/>
      <c r="J212" s="16"/>
      <c r="K212" s="16"/>
      <c r="L212" s="16"/>
      <c r="M212" s="16"/>
      <c r="N212" s="16"/>
      <c r="O212" s="218"/>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row>
    <row r="213" spans="1:52" ht="18.5" x14ac:dyDescent="0.45">
      <c r="A213" s="16"/>
      <c r="B213" s="16"/>
      <c r="C213" s="16"/>
      <c r="D213" s="16"/>
      <c r="E213" s="16"/>
      <c r="F213" s="16"/>
      <c r="G213" s="16"/>
      <c r="H213" s="16"/>
      <c r="I213" s="16"/>
      <c r="J213" s="16"/>
      <c r="K213" s="16"/>
      <c r="L213" s="16"/>
      <c r="M213" s="16"/>
      <c r="N213" s="16"/>
      <c r="O213" s="218"/>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row>
    <row r="214" spans="1:52" ht="18.5" x14ac:dyDescent="0.45">
      <c r="A214" s="16"/>
      <c r="B214" s="16"/>
      <c r="C214" s="16"/>
      <c r="D214" s="16"/>
      <c r="E214" s="16"/>
      <c r="F214" s="16"/>
      <c r="G214" s="16"/>
      <c r="H214" s="16"/>
      <c r="I214" s="16"/>
      <c r="J214" s="16"/>
      <c r="K214" s="16"/>
      <c r="L214" s="16"/>
      <c r="M214" s="16"/>
      <c r="N214" s="16"/>
      <c r="O214" s="218"/>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row>
    <row r="215" spans="1:52" ht="18.5" x14ac:dyDescent="0.45">
      <c r="A215" s="16"/>
      <c r="B215" s="16"/>
      <c r="C215" s="16"/>
      <c r="D215" s="16"/>
      <c r="E215" s="16"/>
      <c r="F215" s="16"/>
      <c r="G215" s="16"/>
      <c r="H215" s="16"/>
      <c r="I215" s="16"/>
      <c r="J215" s="16"/>
      <c r="K215" s="16"/>
      <c r="L215" s="16"/>
      <c r="M215" s="16"/>
      <c r="N215" s="16"/>
      <c r="O215" s="218"/>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row>
    <row r="216" spans="1:52" ht="18.5" x14ac:dyDescent="0.45">
      <c r="A216" s="16"/>
      <c r="B216" s="16"/>
      <c r="C216" s="16"/>
      <c r="D216" s="16"/>
      <c r="E216" s="16"/>
      <c r="F216" s="16"/>
      <c r="G216" s="16"/>
      <c r="H216" s="16"/>
      <c r="I216" s="16"/>
      <c r="J216" s="16"/>
      <c r="K216" s="16"/>
      <c r="L216" s="16"/>
      <c r="M216" s="16"/>
      <c r="N216" s="16"/>
      <c r="O216" s="218"/>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row>
    <row r="217" spans="1:52" ht="18.5" x14ac:dyDescent="0.45">
      <c r="A217" s="16"/>
      <c r="B217" s="16"/>
      <c r="C217" s="16"/>
      <c r="D217" s="16"/>
      <c r="E217" s="16"/>
      <c r="F217" s="16"/>
      <c r="G217" s="16"/>
      <c r="H217" s="16"/>
      <c r="I217" s="16"/>
      <c r="J217" s="16"/>
      <c r="K217" s="16"/>
      <c r="L217" s="16"/>
      <c r="M217" s="16"/>
      <c r="N217" s="16"/>
      <c r="O217" s="218"/>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row>
    <row r="218" spans="1:52" ht="18.5" x14ac:dyDescent="0.45">
      <c r="A218" s="16"/>
      <c r="B218" s="16"/>
      <c r="C218" s="16"/>
      <c r="D218" s="16"/>
      <c r="E218" s="16"/>
      <c r="F218" s="16"/>
      <c r="G218" s="16"/>
      <c r="H218" s="16"/>
      <c r="I218" s="16"/>
      <c r="J218" s="16"/>
      <c r="K218" s="16"/>
      <c r="L218" s="16"/>
      <c r="M218" s="16"/>
      <c r="N218" s="16"/>
      <c r="O218" s="218"/>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row>
    <row r="219" spans="1:52" ht="18.5" x14ac:dyDescent="0.45">
      <c r="A219" s="16"/>
      <c r="B219" s="16"/>
      <c r="C219" s="16"/>
      <c r="D219" s="16"/>
      <c r="E219" s="16"/>
      <c r="F219" s="16"/>
      <c r="G219" s="16"/>
      <c r="H219" s="16"/>
      <c r="I219" s="16"/>
      <c r="J219" s="16"/>
      <c r="K219" s="16"/>
      <c r="L219" s="16"/>
      <c r="M219" s="16"/>
      <c r="N219" s="16"/>
      <c r="O219" s="218"/>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row>
    <row r="220" spans="1:52" ht="18.5" x14ac:dyDescent="0.45">
      <c r="A220" s="16"/>
      <c r="B220" s="16"/>
      <c r="C220" s="16"/>
      <c r="D220" s="16"/>
      <c r="E220" s="16"/>
      <c r="F220" s="16"/>
      <c r="G220" s="16"/>
      <c r="H220" s="16"/>
      <c r="I220" s="16"/>
      <c r="J220" s="16"/>
      <c r="K220" s="16"/>
      <c r="L220" s="16"/>
      <c r="M220" s="16"/>
      <c r="N220" s="16"/>
      <c r="O220" s="218"/>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row>
    <row r="221" spans="1:52" ht="18.5" x14ac:dyDescent="0.45">
      <c r="A221" s="16"/>
      <c r="B221" s="16"/>
      <c r="C221" s="16"/>
      <c r="D221" s="16"/>
      <c r="E221" s="16"/>
      <c r="F221" s="16"/>
      <c r="G221" s="16"/>
      <c r="H221" s="16"/>
      <c r="I221" s="16"/>
      <c r="J221" s="16"/>
      <c r="K221" s="16"/>
      <c r="L221" s="16"/>
      <c r="M221" s="16"/>
      <c r="N221" s="16"/>
      <c r="O221" s="218"/>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row>
    <row r="222" spans="1:52" ht="18.5" x14ac:dyDescent="0.45">
      <c r="A222" s="16"/>
      <c r="B222" s="16"/>
      <c r="C222" s="16"/>
      <c r="D222" s="16"/>
      <c r="E222" s="16"/>
      <c r="F222" s="16"/>
      <c r="G222" s="16"/>
      <c r="H222" s="16"/>
      <c r="I222" s="16"/>
      <c r="J222" s="16"/>
      <c r="K222" s="16"/>
      <c r="L222" s="16"/>
      <c r="M222" s="16"/>
      <c r="N222" s="16"/>
      <c r="O222" s="218"/>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row>
    <row r="223" spans="1:52" ht="18.5" x14ac:dyDescent="0.45">
      <c r="A223" s="16"/>
      <c r="B223" s="16"/>
      <c r="C223" s="16"/>
      <c r="D223" s="16"/>
      <c r="E223" s="16"/>
      <c r="F223" s="16"/>
      <c r="G223" s="16"/>
      <c r="H223" s="16"/>
      <c r="I223" s="16"/>
      <c r="J223" s="16"/>
      <c r="K223" s="16"/>
      <c r="L223" s="16"/>
      <c r="M223" s="16"/>
      <c r="N223" s="16"/>
      <c r="O223" s="218"/>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row>
    <row r="224" spans="1:52" ht="18.5" x14ac:dyDescent="0.45">
      <c r="A224" s="16"/>
      <c r="B224" s="16"/>
      <c r="C224" s="16"/>
      <c r="D224" s="16"/>
      <c r="E224" s="16"/>
      <c r="F224" s="16"/>
      <c r="G224" s="16"/>
      <c r="H224" s="16"/>
      <c r="I224" s="16"/>
      <c r="J224" s="16"/>
      <c r="K224" s="16"/>
      <c r="L224" s="16"/>
      <c r="M224" s="16"/>
      <c r="N224" s="16"/>
      <c r="O224" s="218"/>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row>
    <row r="225" spans="1:52" ht="18.5" x14ac:dyDescent="0.45">
      <c r="A225" s="16"/>
      <c r="B225" s="16"/>
      <c r="C225" s="16"/>
      <c r="D225" s="16"/>
      <c r="E225" s="16"/>
      <c r="F225" s="16"/>
      <c r="G225" s="16"/>
      <c r="H225" s="16"/>
      <c r="I225" s="16"/>
      <c r="J225" s="16"/>
      <c r="K225" s="16"/>
      <c r="L225" s="16"/>
      <c r="M225" s="16"/>
      <c r="N225" s="16"/>
      <c r="O225" s="218"/>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row>
    <row r="226" spans="1:52" ht="18.5" x14ac:dyDescent="0.45">
      <c r="A226" s="16"/>
      <c r="B226" s="16"/>
      <c r="C226" s="16"/>
      <c r="D226" s="16"/>
      <c r="E226" s="16"/>
      <c r="F226" s="16"/>
      <c r="G226" s="16"/>
      <c r="H226" s="16"/>
      <c r="I226" s="16"/>
      <c r="J226" s="16"/>
      <c r="K226" s="16"/>
      <c r="L226" s="16"/>
      <c r="M226" s="16"/>
      <c r="N226" s="16"/>
      <c r="O226" s="218"/>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row>
    <row r="227" spans="1:52" ht="18.5" x14ac:dyDescent="0.45">
      <c r="A227" s="16"/>
      <c r="B227" s="16"/>
      <c r="C227" s="16"/>
      <c r="D227" s="16"/>
      <c r="E227" s="16"/>
      <c r="F227" s="16"/>
      <c r="G227" s="16"/>
      <c r="H227" s="16"/>
      <c r="I227" s="16"/>
      <c r="J227" s="16"/>
      <c r="K227" s="16"/>
      <c r="L227" s="16"/>
      <c r="M227" s="16"/>
      <c r="N227" s="16"/>
      <c r="O227" s="218"/>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row>
    <row r="228" spans="1:52" ht="18.5" x14ac:dyDescent="0.45">
      <c r="A228" s="16"/>
      <c r="B228" s="16"/>
      <c r="C228" s="16"/>
      <c r="D228" s="16"/>
      <c r="E228" s="16"/>
      <c r="F228" s="16"/>
      <c r="G228" s="16"/>
      <c r="H228" s="16"/>
      <c r="I228" s="16"/>
      <c r="J228" s="16"/>
      <c r="K228" s="16"/>
      <c r="L228" s="16"/>
      <c r="M228" s="16"/>
      <c r="N228" s="16"/>
      <c r="O228" s="218"/>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row>
    <row r="229" spans="1:52" ht="18.5" x14ac:dyDescent="0.45">
      <c r="A229" s="16"/>
      <c r="B229" s="16"/>
      <c r="C229" s="16"/>
      <c r="D229" s="16"/>
      <c r="E229" s="16"/>
      <c r="F229" s="16"/>
      <c r="G229" s="16"/>
      <c r="H229" s="16"/>
      <c r="I229" s="16"/>
      <c r="J229" s="16"/>
      <c r="K229" s="16"/>
      <c r="L229" s="16"/>
      <c r="M229" s="16"/>
      <c r="N229" s="16"/>
      <c r="O229" s="218"/>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row>
    <row r="230" spans="1:52" ht="18.5" x14ac:dyDescent="0.45">
      <c r="A230" s="16"/>
      <c r="B230" s="16"/>
      <c r="C230" s="16"/>
      <c r="D230" s="16"/>
      <c r="E230" s="16"/>
      <c r="F230" s="16"/>
      <c r="G230" s="16"/>
      <c r="H230" s="16"/>
      <c r="I230" s="16"/>
      <c r="J230" s="16"/>
      <c r="K230" s="16"/>
      <c r="L230" s="16"/>
      <c r="M230" s="16"/>
      <c r="N230" s="16"/>
      <c r="O230" s="218"/>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row>
    <row r="231" spans="1:52" ht="18.5" x14ac:dyDescent="0.45">
      <c r="A231" s="16"/>
      <c r="B231" s="16"/>
      <c r="C231" s="16"/>
      <c r="D231" s="16"/>
      <c r="E231" s="16"/>
      <c r="F231" s="16"/>
      <c r="G231" s="16"/>
      <c r="H231" s="16"/>
      <c r="I231" s="16"/>
      <c r="J231" s="16"/>
      <c r="K231" s="16"/>
      <c r="L231" s="16"/>
      <c r="M231" s="16"/>
      <c r="N231" s="16"/>
      <c r="O231" s="218"/>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row>
    <row r="232" spans="1:52" ht="18.5" x14ac:dyDescent="0.45">
      <c r="A232" s="16"/>
      <c r="B232" s="16"/>
      <c r="C232" s="16"/>
      <c r="D232" s="16"/>
      <c r="E232" s="16"/>
      <c r="F232" s="16"/>
      <c r="G232" s="16"/>
      <c r="H232" s="16"/>
      <c r="I232" s="16"/>
      <c r="J232" s="16"/>
      <c r="K232" s="16"/>
      <c r="L232" s="16"/>
      <c r="M232" s="16"/>
      <c r="N232" s="16"/>
      <c r="O232" s="218"/>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row>
    <row r="233" spans="1:52" ht="18.5" x14ac:dyDescent="0.45">
      <c r="A233" s="16"/>
      <c r="B233" s="16"/>
      <c r="C233" s="16"/>
      <c r="D233" s="16"/>
      <c r="E233" s="16"/>
      <c r="F233" s="16"/>
      <c r="G233" s="16"/>
      <c r="H233" s="16"/>
      <c r="I233" s="16"/>
      <c r="J233" s="16"/>
      <c r="K233" s="16"/>
      <c r="L233" s="16"/>
      <c r="M233" s="16"/>
      <c r="N233" s="16"/>
      <c r="O233" s="218"/>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row>
    <row r="234" spans="1:52" ht="18.5" x14ac:dyDescent="0.45">
      <c r="A234" s="16"/>
      <c r="B234" s="16"/>
      <c r="C234" s="16"/>
      <c r="D234" s="16"/>
      <c r="E234" s="16"/>
      <c r="F234" s="16"/>
      <c r="G234" s="16"/>
      <c r="H234" s="16"/>
      <c r="I234" s="16"/>
      <c r="J234" s="16"/>
      <c r="K234" s="16"/>
      <c r="L234" s="16"/>
      <c r="M234" s="16"/>
      <c r="N234" s="16"/>
      <c r="O234" s="218"/>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row>
    <row r="235" spans="1:52" ht="18.5" x14ac:dyDescent="0.45">
      <c r="A235" s="16"/>
      <c r="B235" s="16"/>
      <c r="C235" s="16"/>
      <c r="D235" s="16"/>
      <c r="E235" s="16"/>
      <c r="F235" s="16"/>
      <c r="G235" s="16"/>
      <c r="H235" s="16"/>
      <c r="I235" s="16"/>
      <c r="J235" s="16"/>
      <c r="K235" s="16"/>
      <c r="L235" s="16"/>
      <c r="M235" s="16"/>
      <c r="N235" s="16"/>
      <c r="O235" s="218"/>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row>
    <row r="236" spans="1:52" ht="18.5" x14ac:dyDescent="0.45">
      <c r="A236" s="16"/>
      <c r="B236" s="16"/>
      <c r="C236" s="16"/>
      <c r="D236" s="16"/>
      <c r="E236" s="16"/>
      <c r="F236" s="16"/>
      <c r="G236" s="16"/>
      <c r="H236" s="16"/>
      <c r="I236" s="16"/>
      <c r="J236" s="16"/>
      <c r="K236" s="16"/>
      <c r="L236" s="16"/>
      <c r="M236" s="16"/>
      <c r="N236" s="16"/>
      <c r="O236" s="218"/>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row>
    <row r="237" spans="1:52" ht="18.5" x14ac:dyDescent="0.45">
      <c r="A237" s="16"/>
      <c r="B237" s="16"/>
      <c r="C237" s="16"/>
      <c r="D237" s="16"/>
      <c r="E237" s="16"/>
      <c r="F237" s="16"/>
      <c r="G237" s="16"/>
      <c r="H237" s="16"/>
      <c r="I237" s="16"/>
      <c r="J237" s="16"/>
      <c r="K237" s="16"/>
      <c r="L237" s="16"/>
      <c r="M237" s="16"/>
      <c r="N237" s="16"/>
      <c r="O237" s="218"/>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row>
    <row r="238" spans="1:52" ht="18.5" x14ac:dyDescent="0.45">
      <c r="A238" s="16"/>
      <c r="B238" s="16"/>
      <c r="C238" s="16"/>
      <c r="D238" s="16"/>
      <c r="E238" s="16"/>
      <c r="F238" s="16"/>
      <c r="G238" s="16"/>
      <c r="H238" s="16"/>
      <c r="I238" s="16"/>
      <c r="J238" s="16"/>
      <c r="K238" s="16"/>
      <c r="L238" s="16"/>
      <c r="M238" s="16"/>
      <c r="N238" s="16"/>
      <c r="O238" s="218"/>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row>
    <row r="239" spans="1:52" ht="18.5" x14ac:dyDescent="0.45">
      <c r="A239" s="16"/>
      <c r="B239" s="16"/>
      <c r="C239" s="16"/>
      <c r="D239" s="16"/>
      <c r="E239" s="16"/>
      <c r="F239" s="16"/>
      <c r="G239" s="16"/>
      <c r="H239" s="16"/>
      <c r="I239" s="16"/>
      <c r="J239" s="16"/>
      <c r="K239" s="16"/>
      <c r="L239" s="16"/>
      <c r="M239" s="16"/>
      <c r="N239" s="16"/>
      <c r="O239" s="218"/>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row>
    <row r="240" spans="1:52" ht="18.5" x14ac:dyDescent="0.45">
      <c r="A240" s="16"/>
      <c r="B240" s="16"/>
      <c r="C240" s="16"/>
      <c r="D240" s="16"/>
      <c r="E240" s="16"/>
      <c r="F240" s="16"/>
      <c r="G240" s="16"/>
      <c r="H240" s="16"/>
      <c r="I240" s="16"/>
      <c r="J240" s="16"/>
      <c r="K240" s="16"/>
      <c r="L240" s="16"/>
      <c r="M240" s="16"/>
      <c r="N240" s="16"/>
      <c r="O240" s="218"/>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row>
    <row r="241" spans="1:52" ht="18.5" x14ac:dyDescent="0.45">
      <c r="A241" s="16"/>
      <c r="B241" s="16"/>
      <c r="C241" s="16"/>
      <c r="D241" s="16"/>
      <c r="E241" s="16"/>
      <c r="F241" s="16"/>
      <c r="G241" s="16"/>
      <c r="H241" s="16"/>
      <c r="I241" s="16"/>
      <c r="J241" s="16"/>
      <c r="K241" s="16"/>
      <c r="L241" s="16"/>
      <c r="M241" s="16"/>
      <c r="N241" s="16"/>
      <c r="O241" s="218"/>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row>
    <row r="242" spans="1:52" ht="18.5" x14ac:dyDescent="0.45">
      <c r="A242" s="16"/>
      <c r="B242" s="16"/>
      <c r="C242" s="16"/>
      <c r="D242" s="16"/>
      <c r="E242" s="16"/>
      <c r="F242" s="16"/>
      <c r="G242" s="16"/>
      <c r="H242" s="16"/>
      <c r="I242" s="16"/>
      <c r="J242" s="16"/>
      <c r="K242" s="16"/>
      <c r="L242" s="16"/>
      <c r="M242" s="16"/>
      <c r="N242" s="16"/>
      <c r="O242" s="218"/>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row>
    <row r="243" spans="1:52" ht="18.5" x14ac:dyDescent="0.45">
      <c r="A243" s="16"/>
      <c r="B243" s="16"/>
      <c r="C243" s="16"/>
      <c r="D243" s="16"/>
      <c r="E243" s="16"/>
      <c r="F243" s="16"/>
      <c r="G243" s="16"/>
      <c r="H243" s="16"/>
      <c r="I243" s="16"/>
      <c r="J243" s="16"/>
      <c r="K243" s="16"/>
      <c r="L243" s="16"/>
      <c r="M243" s="16"/>
      <c r="N243" s="16"/>
      <c r="O243" s="218"/>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row>
    <row r="244" spans="1:52" ht="18.5" x14ac:dyDescent="0.45">
      <c r="A244" s="16"/>
      <c r="B244" s="16"/>
      <c r="C244" s="16"/>
      <c r="D244" s="16"/>
      <c r="E244" s="16"/>
      <c r="F244" s="16"/>
      <c r="G244" s="16"/>
      <c r="H244" s="16"/>
      <c r="I244" s="16"/>
      <c r="J244" s="16"/>
      <c r="K244" s="16"/>
      <c r="L244" s="16"/>
      <c r="M244" s="16"/>
      <c r="N244" s="16"/>
      <c r="O244" s="218"/>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row>
    <row r="245" spans="1:52" ht="18.5" x14ac:dyDescent="0.45">
      <c r="A245" s="16"/>
      <c r="B245" s="16"/>
      <c r="C245" s="16"/>
      <c r="D245" s="16"/>
      <c r="E245" s="16"/>
      <c r="F245" s="16"/>
      <c r="G245" s="16"/>
      <c r="H245" s="16"/>
      <c r="I245" s="16"/>
      <c r="J245" s="16"/>
      <c r="K245" s="16"/>
      <c r="L245" s="16"/>
      <c r="M245" s="16"/>
      <c r="N245" s="16"/>
      <c r="O245" s="218"/>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row>
    <row r="246" spans="1:52" ht="18.5" x14ac:dyDescent="0.45">
      <c r="A246" s="16"/>
      <c r="B246" s="16"/>
      <c r="C246" s="16"/>
      <c r="D246" s="16"/>
      <c r="E246" s="16"/>
      <c r="F246" s="16"/>
      <c r="G246" s="16"/>
      <c r="H246" s="16"/>
      <c r="I246" s="16"/>
      <c r="J246" s="16"/>
      <c r="K246" s="16"/>
      <c r="L246" s="16"/>
      <c r="M246" s="16"/>
      <c r="N246" s="16"/>
      <c r="O246" s="218"/>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row>
    <row r="247" spans="1:52" ht="18.5" x14ac:dyDescent="0.45">
      <c r="A247" s="16"/>
      <c r="B247" s="16"/>
      <c r="C247" s="16"/>
      <c r="D247" s="16"/>
      <c r="E247" s="16"/>
      <c r="F247" s="16"/>
      <c r="G247" s="16"/>
      <c r="H247" s="16"/>
      <c r="I247" s="16"/>
      <c r="J247" s="16"/>
      <c r="K247" s="16"/>
      <c r="L247" s="16"/>
      <c r="M247" s="16"/>
      <c r="N247" s="16"/>
      <c r="O247" s="218"/>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row>
    <row r="248" spans="1:52" ht="18.5" x14ac:dyDescent="0.45">
      <c r="A248" s="16"/>
      <c r="B248" s="16"/>
      <c r="C248" s="16"/>
      <c r="D248" s="16"/>
      <c r="E248" s="16"/>
      <c r="F248" s="16"/>
      <c r="G248" s="16"/>
      <c r="H248" s="16"/>
      <c r="I248" s="16"/>
      <c r="J248" s="16"/>
      <c r="K248" s="16"/>
      <c r="L248" s="16"/>
      <c r="M248" s="16"/>
      <c r="N248" s="16"/>
      <c r="O248" s="218"/>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row>
    <row r="249" spans="1:52" ht="18.5" x14ac:dyDescent="0.45">
      <c r="A249" s="16"/>
      <c r="B249" s="16"/>
      <c r="C249" s="16"/>
      <c r="D249" s="16"/>
      <c r="E249" s="16"/>
      <c r="F249" s="16"/>
      <c r="G249" s="16"/>
      <c r="H249" s="16"/>
      <c r="I249" s="16"/>
      <c r="J249" s="16"/>
      <c r="K249" s="16"/>
      <c r="L249" s="16"/>
      <c r="M249" s="16"/>
      <c r="N249" s="16"/>
      <c r="O249" s="218"/>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row>
    <row r="250" spans="1:52" ht="18.5" x14ac:dyDescent="0.45">
      <c r="A250" s="16"/>
      <c r="B250" s="16"/>
      <c r="C250" s="16"/>
      <c r="D250" s="16"/>
      <c r="E250" s="16"/>
      <c r="F250" s="16"/>
      <c r="G250" s="16"/>
      <c r="H250" s="16"/>
      <c r="I250" s="16"/>
      <c r="J250" s="16"/>
      <c r="K250" s="16"/>
      <c r="L250" s="16"/>
      <c r="M250" s="16"/>
      <c r="N250" s="16"/>
      <c r="O250" s="218"/>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row>
    <row r="251" spans="1:52" ht="18.5" x14ac:dyDescent="0.45">
      <c r="A251" s="16"/>
      <c r="B251" s="16"/>
      <c r="C251" s="16"/>
      <c r="D251" s="16"/>
      <c r="E251" s="16"/>
      <c r="F251" s="16"/>
      <c r="G251" s="16"/>
      <c r="H251" s="16"/>
      <c r="I251" s="16"/>
      <c r="J251" s="16"/>
      <c r="K251" s="16"/>
      <c r="L251" s="16"/>
      <c r="M251" s="16"/>
      <c r="N251" s="16"/>
      <c r="O251" s="218"/>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row>
    <row r="252" spans="1:52" ht="18.5" x14ac:dyDescent="0.45">
      <c r="A252" s="16"/>
      <c r="B252" s="16"/>
      <c r="C252" s="16"/>
      <c r="D252" s="16"/>
      <c r="E252" s="16"/>
      <c r="F252" s="16"/>
      <c r="G252" s="16"/>
      <c r="H252" s="16"/>
      <c r="I252" s="16"/>
      <c r="J252" s="16"/>
      <c r="K252" s="16"/>
      <c r="L252" s="16"/>
      <c r="M252" s="16"/>
      <c r="N252" s="16"/>
      <c r="O252" s="218"/>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row>
    <row r="253" spans="1:52" ht="18.5" x14ac:dyDescent="0.45">
      <c r="A253" s="16"/>
      <c r="B253" s="16"/>
      <c r="C253" s="16"/>
      <c r="D253" s="16"/>
      <c r="E253" s="16"/>
      <c r="F253" s="16"/>
      <c r="G253" s="16"/>
      <c r="H253" s="16"/>
      <c r="I253" s="16"/>
      <c r="J253" s="16"/>
      <c r="K253" s="16"/>
      <c r="L253" s="16"/>
      <c r="M253" s="16"/>
      <c r="N253" s="16"/>
      <c r="O253" s="218"/>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row>
    <row r="254" spans="1:52" ht="18.5" x14ac:dyDescent="0.45">
      <c r="A254" s="16"/>
      <c r="B254" s="16"/>
      <c r="C254" s="16"/>
      <c r="D254" s="16"/>
      <c r="E254" s="16"/>
      <c r="F254" s="16"/>
      <c r="G254" s="16"/>
      <c r="H254" s="16"/>
      <c r="I254" s="16"/>
      <c r="J254" s="16"/>
      <c r="K254" s="16"/>
      <c r="L254" s="16"/>
      <c r="M254" s="16"/>
      <c r="N254" s="16"/>
      <c r="O254" s="218"/>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row>
    <row r="255" spans="1:52" ht="18.5" x14ac:dyDescent="0.45">
      <c r="A255" s="16"/>
      <c r="B255" s="16"/>
      <c r="C255" s="16"/>
      <c r="D255" s="16"/>
      <c r="E255" s="16"/>
      <c r="F255" s="16"/>
      <c r="G255" s="16"/>
      <c r="H255" s="16"/>
      <c r="I255" s="16"/>
      <c r="J255" s="16"/>
      <c r="K255" s="16"/>
      <c r="L255" s="16"/>
      <c r="M255" s="16"/>
      <c r="N255" s="16"/>
      <c r="O255" s="218"/>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row>
    <row r="256" spans="1:52" ht="18.5" x14ac:dyDescent="0.45">
      <c r="A256" s="16"/>
      <c r="B256" s="16"/>
      <c r="C256" s="16"/>
      <c r="D256" s="16"/>
      <c r="E256" s="16"/>
      <c r="F256" s="16"/>
      <c r="G256" s="16"/>
      <c r="H256" s="16"/>
      <c r="I256" s="16"/>
      <c r="J256" s="16"/>
      <c r="K256" s="16"/>
      <c r="L256" s="16"/>
      <c r="M256" s="16"/>
      <c r="N256" s="16"/>
      <c r="O256" s="218"/>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row>
    <row r="257" spans="1:52" ht="18.5" x14ac:dyDescent="0.45">
      <c r="A257" s="16"/>
      <c r="B257" s="16"/>
      <c r="C257" s="16"/>
      <c r="D257" s="16"/>
      <c r="E257" s="16"/>
      <c r="F257" s="16"/>
      <c r="G257" s="16"/>
      <c r="H257" s="16"/>
      <c r="I257" s="16"/>
      <c r="J257" s="16"/>
      <c r="K257" s="16"/>
      <c r="L257" s="16"/>
      <c r="M257" s="16"/>
      <c r="N257" s="16"/>
      <c r="O257" s="218"/>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row>
    <row r="258" spans="1:52" ht="18.5" x14ac:dyDescent="0.45">
      <c r="A258" s="16"/>
      <c r="B258" s="16"/>
      <c r="C258" s="16"/>
      <c r="D258" s="16"/>
      <c r="E258" s="16"/>
      <c r="F258" s="16"/>
      <c r="G258" s="16"/>
      <c r="H258" s="16"/>
      <c r="I258" s="16"/>
      <c r="J258" s="16"/>
      <c r="K258" s="16"/>
      <c r="L258" s="16"/>
      <c r="M258" s="16"/>
      <c r="N258" s="16"/>
      <c r="O258" s="218"/>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row>
    <row r="259" spans="1:52" ht="18.5" x14ac:dyDescent="0.45">
      <c r="A259" s="16"/>
      <c r="B259" s="16"/>
      <c r="C259" s="16"/>
      <c r="D259" s="16"/>
      <c r="E259" s="16"/>
      <c r="F259" s="16"/>
      <c r="G259" s="16"/>
      <c r="H259" s="16"/>
      <c r="I259" s="16"/>
      <c r="J259" s="16"/>
      <c r="K259" s="16"/>
      <c r="L259" s="16"/>
      <c r="M259" s="16"/>
      <c r="N259" s="16"/>
      <c r="O259" s="218"/>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row>
    <row r="260" spans="1:52" ht="18.5" x14ac:dyDescent="0.45">
      <c r="A260" s="16"/>
      <c r="B260" s="16"/>
      <c r="C260" s="16"/>
      <c r="D260" s="16"/>
      <c r="E260" s="16"/>
      <c r="F260" s="16"/>
      <c r="G260" s="16"/>
      <c r="H260" s="16"/>
      <c r="I260" s="16"/>
      <c r="J260" s="16"/>
      <c r="K260" s="16"/>
      <c r="L260" s="16"/>
      <c r="M260" s="16"/>
      <c r="N260" s="16"/>
      <c r="O260" s="218"/>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row>
    <row r="261" spans="1:52" ht="18.5" x14ac:dyDescent="0.45">
      <c r="A261" s="16"/>
      <c r="B261" s="16"/>
      <c r="C261" s="16"/>
      <c r="D261" s="16"/>
      <c r="E261" s="16"/>
      <c r="F261" s="16"/>
      <c r="G261" s="16"/>
      <c r="H261" s="16"/>
      <c r="I261" s="16"/>
      <c r="J261" s="16"/>
      <c r="K261" s="16"/>
      <c r="L261" s="16"/>
      <c r="M261" s="16"/>
      <c r="N261" s="16"/>
      <c r="O261" s="218"/>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row>
    <row r="262" spans="1:52" ht="18.5" x14ac:dyDescent="0.45">
      <c r="A262" s="16"/>
      <c r="B262" s="16"/>
      <c r="C262" s="16"/>
      <c r="D262" s="16"/>
      <c r="E262" s="16"/>
      <c r="F262" s="16"/>
      <c r="G262" s="16"/>
      <c r="H262" s="16"/>
      <c r="I262" s="16"/>
      <c r="J262" s="16"/>
      <c r="K262" s="16"/>
      <c r="L262" s="16"/>
      <c r="M262" s="16"/>
      <c r="N262" s="16"/>
      <c r="O262" s="218"/>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row>
    <row r="263" spans="1:52" ht="18.5" x14ac:dyDescent="0.45">
      <c r="A263" s="16"/>
      <c r="B263" s="16"/>
      <c r="C263" s="16"/>
      <c r="D263" s="16"/>
      <c r="E263" s="16"/>
      <c r="F263" s="16"/>
      <c r="G263" s="16"/>
      <c r="H263" s="16"/>
      <c r="I263" s="16"/>
      <c r="J263" s="16"/>
      <c r="K263" s="16"/>
      <c r="L263" s="16"/>
      <c r="M263" s="16"/>
      <c r="N263" s="16"/>
      <c r="O263" s="218"/>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row>
    <row r="264" spans="1:52" ht="18.5" x14ac:dyDescent="0.45">
      <c r="A264" s="16"/>
      <c r="B264" s="16"/>
      <c r="C264" s="16"/>
      <c r="D264" s="16"/>
      <c r="E264" s="16"/>
      <c r="F264" s="16"/>
      <c r="G264" s="16"/>
      <c r="H264" s="16"/>
      <c r="I264" s="16"/>
      <c r="J264" s="16"/>
      <c r="K264" s="16"/>
      <c r="L264" s="16"/>
      <c r="M264" s="16"/>
      <c r="N264" s="16"/>
      <c r="O264" s="218"/>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row>
    <row r="265" spans="1:52" ht="18.5" x14ac:dyDescent="0.45">
      <c r="A265" s="16"/>
      <c r="B265" s="16"/>
      <c r="C265" s="16"/>
      <c r="D265" s="16"/>
      <c r="E265" s="16"/>
      <c r="F265" s="16"/>
      <c r="G265" s="16"/>
      <c r="H265" s="16"/>
      <c r="I265" s="16"/>
      <c r="J265" s="16"/>
      <c r="K265" s="16"/>
      <c r="L265" s="16"/>
      <c r="M265" s="16"/>
      <c r="N265" s="16"/>
      <c r="O265" s="218"/>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row>
    <row r="266" spans="1:52" ht="18.5" x14ac:dyDescent="0.45">
      <c r="A266" s="16"/>
      <c r="B266" s="16"/>
      <c r="C266" s="16"/>
      <c r="D266" s="16"/>
      <c r="E266" s="16"/>
      <c r="F266" s="16"/>
      <c r="G266" s="16"/>
      <c r="H266" s="16"/>
      <c r="I266" s="16"/>
      <c r="J266" s="16"/>
      <c r="K266" s="16"/>
      <c r="L266" s="16"/>
      <c r="M266" s="16"/>
      <c r="N266" s="16"/>
      <c r="O266" s="218"/>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row>
    <row r="267" spans="1:52" ht="18.5" x14ac:dyDescent="0.45">
      <c r="A267" s="16"/>
      <c r="B267" s="16"/>
      <c r="C267" s="16"/>
      <c r="D267" s="16"/>
      <c r="E267" s="16"/>
      <c r="F267" s="16"/>
      <c r="G267" s="16"/>
      <c r="H267" s="16"/>
      <c r="I267" s="16"/>
      <c r="J267" s="16"/>
      <c r="K267" s="16"/>
      <c r="L267" s="16"/>
      <c r="M267" s="16"/>
      <c r="N267" s="16"/>
      <c r="O267" s="218"/>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row>
    <row r="268" spans="1:52" ht="18.5" x14ac:dyDescent="0.45">
      <c r="A268" s="16"/>
      <c r="B268" s="16"/>
      <c r="C268" s="16"/>
      <c r="D268" s="16"/>
      <c r="E268" s="16"/>
      <c r="F268" s="16"/>
      <c r="G268" s="16"/>
      <c r="H268" s="16"/>
      <c r="I268" s="16"/>
      <c r="J268" s="16"/>
      <c r="K268" s="16"/>
      <c r="L268" s="16"/>
      <c r="M268" s="16"/>
      <c r="N268" s="16"/>
      <c r="O268" s="218"/>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row>
    <row r="269" spans="1:52" ht="18.5" x14ac:dyDescent="0.45">
      <c r="A269" s="16"/>
      <c r="B269" s="16"/>
      <c r="C269" s="16"/>
      <c r="D269" s="16"/>
      <c r="E269" s="16"/>
      <c r="F269" s="16"/>
      <c r="G269" s="16"/>
      <c r="H269" s="16"/>
      <c r="I269" s="16"/>
      <c r="J269" s="16"/>
      <c r="K269" s="16"/>
      <c r="L269" s="16"/>
      <c r="M269" s="16"/>
      <c r="N269" s="16"/>
      <c r="O269" s="218"/>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row>
    <row r="270" spans="1:52" ht="18.5" x14ac:dyDescent="0.45">
      <c r="A270" s="16"/>
      <c r="B270" s="16"/>
      <c r="C270" s="16"/>
      <c r="D270" s="16"/>
      <c r="E270" s="16"/>
      <c r="F270" s="16"/>
      <c r="G270" s="16"/>
      <c r="H270" s="16"/>
      <c r="I270" s="16"/>
      <c r="J270" s="16"/>
      <c r="K270" s="16"/>
      <c r="L270" s="16"/>
      <c r="M270" s="16"/>
      <c r="N270" s="16"/>
      <c r="O270" s="218"/>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row>
    <row r="271" spans="1:52" ht="18.5" x14ac:dyDescent="0.45">
      <c r="A271" s="16"/>
      <c r="B271" s="16"/>
      <c r="C271" s="16"/>
      <c r="D271" s="16"/>
      <c r="E271" s="16"/>
      <c r="F271" s="16"/>
      <c r="G271" s="16"/>
      <c r="H271" s="16"/>
      <c r="I271" s="16"/>
      <c r="J271" s="16"/>
      <c r="K271" s="16"/>
      <c r="L271" s="16"/>
      <c r="M271" s="16"/>
      <c r="N271" s="16"/>
      <c r="O271" s="218"/>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row>
    <row r="272" spans="1:52" ht="18.5" x14ac:dyDescent="0.45">
      <c r="A272" s="16"/>
      <c r="B272" s="16"/>
      <c r="C272" s="16"/>
      <c r="D272" s="16"/>
      <c r="E272" s="16"/>
      <c r="F272" s="16"/>
      <c r="G272" s="16"/>
      <c r="H272" s="16"/>
      <c r="I272" s="16"/>
      <c r="J272" s="16"/>
      <c r="K272" s="16"/>
      <c r="L272" s="16"/>
      <c r="M272" s="16"/>
      <c r="N272" s="16"/>
      <c r="O272" s="218"/>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row>
    <row r="273" spans="1:52" ht="18.5" x14ac:dyDescent="0.45">
      <c r="A273" s="16"/>
      <c r="B273" s="16"/>
      <c r="C273" s="16"/>
      <c r="D273" s="16"/>
      <c r="E273" s="16"/>
      <c r="F273" s="16"/>
      <c r="G273" s="16"/>
      <c r="H273" s="16"/>
      <c r="I273" s="16"/>
      <c r="J273" s="16"/>
      <c r="K273" s="16"/>
      <c r="L273" s="16"/>
      <c r="M273" s="16"/>
      <c r="N273" s="16"/>
      <c r="O273" s="218"/>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row>
    <row r="274" spans="1:52" ht="18.5" x14ac:dyDescent="0.45">
      <c r="A274" s="16"/>
      <c r="B274" s="16"/>
      <c r="C274" s="16"/>
      <c r="D274" s="16"/>
      <c r="E274" s="16"/>
      <c r="F274" s="16"/>
      <c r="G274" s="16"/>
      <c r="H274" s="16"/>
      <c r="I274" s="16"/>
      <c r="J274" s="16"/>
      <c r="K274" s="16"/>
      <c r="L274" s="16"/>
      <c r="M274" s="16"/>
      <c r="N274" s="16"/>
      <c r="O274" s="218"/>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row>
    <row r="275" spans="1:52" ht="18.5" x14ac:dyDescent="0.45">
      <c r="A275" s="16"/>
      <c r="B275" s="16"/>
      <c r="C275" s="16"/>
      <c r="D275" s="16"/>
      <c r="E275" s="16"/>
      <c r="F275" s="16"/>
      <c r="G275" s="16"/>
      <c r="H275" s="16"/>
      <c r="I275" s="16"/>
      <c r="J275" s="16"/>
      <c r="K275" s="16"/>
      <c r="L275" s="16"/>
      <c r="M275" s="16"/>
      <c r="N275" s="16"/>
      <c r="O275" s="218"/>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row>
    <row r="276" spans="1:52" ht="18.5" x14ac:dyDescent="0.45">
      <c r="A276" s="16"/>
      <c r="B276" s="16"/>
      <c r="C276" s="16"/>
      <c r="D276" s="16"/>
      <c r="E276" s="16"/>
      <c r="F276" s="16"/>
      <c r="G276" s="16"/>
      <c r="H276" s="16"/>
      <c r="I276" s="16"/>
      <c r="J276" s="16"/>
      <c r="K276" s="16"/>
      <c r="L276" s="16"/>
      <c r="M276" s="16"/>
      <c r="N276" s="16"/>
      <c r="O276" s="218"/>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row>
    <row r="277" spans="1:52" ht="18.5" x14ac:dyDescent="0.45">
      <c r="A277" s="16"/>
      <c r="B277" s="16"/>
      <c r="C277" s="16"/>
      <c r="D277" s="16"/>
      <c r="E277" s="16"/>
      <c r="F277" s="16"/>
      <c r="G277" s="16"/>
      <c r="H277" s="16"/>
      <c r="I277" s="16"/>
      <c r="J277" s="16"/>
      <c r="K277" s="16"/>
      <c r="L277" s="16"/>
      <c r="M277" s="16"/>
      <c r="N277" s="16"/>
      <c r="O277" s="218"/>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row>
    <row r="278" spans="1:52" ht="18.5" x14ac:dyDescent="0.45">
      <c r="A278" s="16"/>
      <c r="B278" s="16"/>
      <c r="C278" s="16"/>
      <c r="D278" s="16"/>
      <c r="E278" s="16"/>
      <c r="F278" s="16"/>
      <c r="G278" s="16"/>
      <c r="H278" s="16"/>
      <c r="I278" s="16"/>
      <c r="J278" s="16"/>
      <c r="K278" s="16"/>
      <c r="L278" s="16"/>
      <c r="M278" s="16"/>
      <c r="N278" s="16"/>
      <c r="O278" s="218"/>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row>
    <row r="279" spans="1:52" ht="18.5" x14ac:dyDescent="0.45">
      <c r="A279" s="16"/>
      <c r="B279" s="16"/>
      <c r="C279" s="16"/>
      <c r="D279" s="16"/>
      <c r="E279" s="16"/>
      <c r="F279" s="16"/>
      <c r="G279" s="16"/>
      <c r="H279" s="16"/>
      <c r="I279" s="16"/>
      <c r="J279" s="16"/>
      <c r="K279" s="16"/>
      <c r="L279" s="16"/>
      <c r="M279" s="16"/>
      <c r="N279" s="16"/>
      <c r="O279" s="218"/>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row>
    <row r="280" spans="1:52" ht="18.5" x14ac:dyDescent="0.45">
      <c r="A280" s="16"/>
      <c r="B280" s="16"/>
      <c r="C280" s="16"/>
      <c r="D280" s="16"/>
      <c r="E280" s="16"/>
      <c r="F280" s="16"/>
      <c r="G280" s="16"/>
      <c r="H280" s="16"/>
      <c r="I280" s="16"/>
      <c r="J280" s="16"/>
      <c r="K280" s="16"/>
      <c r="L280" s="16"/>
      <c r="M280" s="16"/>
      <c r="N280" s="16"/>
      <c r="O280" s="218"/>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row>
    <row r="281" spans="1:52" ht="18.5" x14ac:dyDescent="0.45">
      <c r="A281" s="16"/>
      <c r="B281" s="16"/>
      <c r="C281" s="16"/>
      <c r="D281" s="16"/>
      <c r="E281" s="16"/>
      <c r="F281" s="16"/>
      <c r="G281" s="16"/>
      <c r="H281" s="16"/>
      <c r="I281" s="16"/>
      <c r="J281" s="16"/>
      <c r="K281" s="16"/>
      <c r="L281" s="16"/>
      <c r="M281" s="16"/>
      <c r="N281" s="16"/>
      <c r="O281" s="218"/>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row>
    <row r="282" spans="1:52" ht="18.5" x14ac:dyDescent="0.45">
      <c r="A282" s="16"/>
      <c r="B282" s="16"/>
      <c r="C282" s="16"/>
      <c r="D282" s="16"/>
      <c r="E282" s="16"/>
      <c r="F282" s="16"/>
      <c r="G282" s="16"/>
      <c r="H282" s="16"/>
      <c r="I282" s="16"/>
      <c r="J282" s="16"/>
      <c r="K282" s="16"/>
      <c r="L282" s="16"/>
      <c r="M282" s="16"/>
      <c r="N282" s="16"/>
      <c r="O282" s="218"/>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row>
    <row r="283" spans="1:52" ht="18.5" x14ac:dyDescent="0.45">
      <c r="A283" s="16"/>
      <c r="B283" s="16"/>
      <c r="C283" s="16"/>
      <c r="D283" s="16"/>
      <c r="E283" s="16"/>
      <c r="F283" s="16"/>
      <c r="G283" s="16"/>
      <c r="H283" s="16"/>
      <c r="I283" s="16"/>
      <c r="J283" s="16"/>
      <c r="K283" s="16"/>
      <c r="L283" s="16"/>
      <c r="M283" s="16"/>
      <c r="N283" s="16"/>
      <c r="O283" s="218"/>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row>
    <row r="284" spans="1:52" ht="18.5" x14ac:dyDescent="0.45">
      <c r="A284" s="16"/>
      <c r="B284" s="16"/>
      <c r="C284" s="16"/>
      <c r="D284" s="16"/>
      <c r="E284" s="16"/>
      <c r="F284" s="16"/>
      <c r="G284" s="16"/>
      <c r="H284" s="16"/>
      <c r="I284" s="16"/>
      <c r="J284" s="16"/>
      <c r="K284" s="16"/>
      <c r="L284" s="16"/>
      <c r="M284" s="16"/>
      <c r="N284" s="16"/>
      <c r="O284" s="218"/>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row>
    <row r="285" spans="1:52" ht="18.5" x14ac:dyDescent="0.45">
      <c r="A285" s="16"/>
      <c r="B285" s="16"/>
      <c r="C285" s="16"/>
      <c r="D285" s="16"/>
      <c r="E285" s="16"/>
      <c r="F285" s="16"/>
      <c r="G285" s="16"/>
      <c r="H285" s="16"/>
      <c r="I285" s="16"/>
      <c r="J285" s="16"/>
      <c r="K285" s="16"/>
      <c r="L285" s="16"/>
      <c r="M285" s="16"/>
      <c r="N285" s="16"/>
      <c r="O285" s="218"/>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row>
    <row r="286" spans="1:52" ht="18.5" x14ac:dyDescent="0.45">
      <c r="A286" s="16"/>
      <c r="B286" s="16"/>
      <c r="C286" s="16"/>
      <c r="D286" s="16"/>
      <c r="E286" s="16"/>
      <c r="F286" s="16"/>
      <c r="G286" s="16"/>
      <c r="H286" s="16"/>
      <c r="I286" s="16"/>
      <c r="J286" s="16"/>
      <c r="K286" s="16"/>
      <c r="L286" s="16"/>
      <c r="M286" s="16"/>
      <c r="N286" s="16"/>
      <c r="O286" s="218"/>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row>
    <row r="287" spans="1:52" ht="18.5" x14ac:dyDescent="0.45">
      <c r="A287" s="16"/>
      <c r="B287" s="16"/>
      <c r="C287" s="16"/>
      <c r="D287" s="16"/>
      <c r="E287" s="16"/>
      <c r="F287" s="16"/>
      <c r="G287" s="16"/>
      <c r="H287" s="16"/>
      <c r="I287" s="16"/>
      <c r="J287" s="16"/>
      <c r="K287" s="16"/>
      <c r="L287" s="16"/>
      <c r="M287" s="16"/>
      <c r="N287" s="16"/>
      <c r="O287" s="218"/>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row>
    <row r="288" spans="1:52" ht="18.5" x14ac:dyDescent="0.45">
      <c r="A288" s="16"/>
      <c r="B288" s="16"/>
      <c r="C288" s="16"/>
      <c r="D288" s="16"/>
      <c r="E288" s="16"/>
      <c r="F288" s="16"/>
      <c r="G288" s="16"/>
      <c r="H288" s="16"/>
      <c r="I288" s="16"/>
      <c r="J288" s="16"/>
      <c r="K288" s="16"/>
      <c r="L288" s="16"/>
      <c r="M288" s="16"/>
      <c r="N288" s="16"/>
      <c r="O288" s="218"/>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row>
    <row r="289" spans="1:52" ht="18.5" x14ac:dyDescent="0.45">
      <c r="A289" s="16"/>
      <c r="B289" s="16"/>
      <c r="C289" s="16"/>
      <c r="D289" s="16"/>
      <c r="E289" s="16"/>
      <c r="F289" s="16"/>
      <c r="G289" s="16"/>
      <c r="H289" s="16"/>
      <c r="I289" s="16"/>
      <c r="J289" s="16"/>
      <c r="K289" s="16"/>
      <c r="L289" s="16"/>
      <c r="M289" s="16"/>
      <c r="N289" s="16"/>
      <c r="O289" s="218"/>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row>
    <row r="290" spans="1:52" ht="18.5" x14ac:dyDescent="0.45">
      <c r="A290" s="16"/>
      <c r="B290" s="16"/>
      <c r="C290" s="16"/>
      <c r="D290" s="16"/>
      <c r="E290" s="16"/>
      <c r="F290" s="16"/>
      <c r="G290" s="16"/>
      <c r="H290" s="16"/>
      <c r="I290" s="16"/>
      <c r="J290" s="16"/>
      <c r="K290" s="16"/>
      <c r="L290" s="16"/>
      <c r="M290" s="16"/>
      <c r="N290" s="16"/>
      <c r="O290" s="218"/>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row>
    <row r="291" spans="1:52" ht="18.5" x14ac:dyDescent="0.45">
      <c r="A291" s="16"/>
      <c r="B291" s="16"/>
      <c r="C291" s="16"/>
      <c r="D291" s="16"/>
      <c r="E291" s="16"/>
      <c r="F291" s="16"/>
      <c r="G291" s="16"/>
      <c r="H291" s="16"/>
      <c r="I291" s="16"/>
      <c r="J291" s="16"/>
      <c r="K291" s="16"/>
      <c r="L291" s="16"/>
      <c r="M291" s="16"/>
      <c r="N291" s="16"/>
      <c r="O291" s="218"/>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row>
    <row r="292" spans="1:52" ht="18.5" x14ac:dyDescent="0.45">
      <c r="A292" s="16"/>
      <c r="B292" s="16"/>
      <c r="C292" s="16"/>
      <c r="D292" s="16"/>
      <c r="E292" s="16"/>
      <c r="F292" s="16"/>
      <c r="G292" s="16"/>
      <c r="H292" s="16"/>
      <c r="I292" s="16"/>
      <c r="J292" s="16"/>
      <c r="K292" s="16"/>
      <c r="L292" s="16"/>
      <c r="M292" s="16"/>
      <c r="N292" s="16"/>
      <c r="O292" s="218"/>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row>
    <row r="293" spans="1:52" ht="18.5" x14ac:dyDescent="0.45">
      <c r="A293" s="16"/>
      <c r="B293" s="16"/>
      <c r="C293" s="16"/>
      <c r="D293" s="16"/>
      <c r="E293" s="16"/>
      <c r="F293" s="16"/>
      <c r="G293" s="16"/>
      <c r="H293" s="16"/>
      <c r="I293" s="16"/>
      <c r="J293" s="16"/>
      <c r="K293" s="16"/>
      <c r="L293" s="16"/>
      <c r="M293" s="16"/>
      <c r="N293" s="16"/>
      <c r="O293" s="218"/>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row>
    <row r="294" spans="1:52" ht="18.5" x14ac:dyDescent="0.45">
      <c r="A294" s="16"/>
      <c r="B294" s="16"/>
      <c r="C294" s="16"/>
      <c r="D294" s="16"/>
      <c r="E294" s="16"/>
      <c r="F294" s="16"/>
      <c r="G294" s="16"/>
      <c r="H294" s="16"/>
      <c r="I294" s="16"/>
      <c r="J294" s="16"/>
      <c r="K294" s="16"/>
      <c r="L294" s="16"/>
      <c r="M294" s="16"/>
      <c r="N294" s="16"/>
      <c r="O294" s="218"/>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row>
    <row r="295" spans="1:52" ht="18.5" x14ac:dyDescent="0.45">
      <c r="A295" s="16"/>
      <c r="B295" s="16"/>
      <c r="C295" s="16"/>
      <c r="D295" s="16"/>
      <c r="E295" s="16"/>
      <c r="F295" s="16"/>
      <c r="G295" s="16"/>
      <c r="H295" s="16"/>
      <c r="I295" s="16"/>
      <c r="J295" s="16"/>
      <c r="K295" s="16"/>
      <c r="L295" s="16"/>
      <c r="M295" s="16"/>
      <c r="N295" s="16"/>
      <c r="O295" s="218"/>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row>
    <row r="296" spans="1:52" ht="18.5" x14ac:dyDescent="0.45">
      <c r="A296" s="16"/>
      <c r="B296" s="16"/>
      <c r="C296" s="16"/>
      <c r="D296" s="16"/>
      <c r="E296" s="16"/>
      <c r="F296" s="16"/>
      <c r="G296" s="16"/>
      <c r="H296" s="16"/>
      <c r="I296" s="16"/>
      <c r="J296" s="16"/>
      <c r="K296" s="16"/>
      <c r="L296" s="16"/>
      <c r="M296" s="16"/>
      <c r="N296" s="16"/>
      <c r="O296" s="218"/>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row>
    <row r="297" spans="1:52" ht="18.5" x14ac:dyDescent="0.45">
      <c r="A297" s="16"/>
      <c r="B297" s="16"/>
      <c r="C297" s="16"/>
      <c r="D297" s="16"/>
      <c r="E297" s="16"/>
      <c r="F297" s="16"/>
      <c r="G297" s="16"/>
      <c r="H297" s="16"/>
      <c r="I297" s="16"/>
      <c r="J297" s="16"/>
      <c r="K297" s="16"/>
      <c r="L297" s="16"/>
      <c r="M297" s="16"/>
      <c r="N297" s="16"/>
      <c r="O297" s="218"/>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row>
    <row r="298" spans="1:52" ht="18.5" x14ac:dyDescent="0.45">
      <c r="A298" s="16"/>
      <c r="B298" s="16"/>
      <c r="C298" s="16"/>
      <c r="D298" s="16"/>
      <c r="E298" s="16"/>
      <c r="F298" s="16"/>
      <c r="G298" s="16"/>
      <c r="H298" s="16"/>
      <c r="I298" s="16"/>
      <c r="J298" s="16"/>
      <c r="K298" s="16"/>
      <c r="L298" s="16"/>
      <c r="M298" s="16"/>
      <c r="N298" s="16"/>
      <c r="O298" s="218"/>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row>
    <row r="299" spans="1:52" ht="18.5" x14ac:dyDescent="0.45">
      <c r="A299" s="16"/>
      <c r="B299" s="16"/>
      <c r="C299" s="16"/>
      <c r="D299" s="16"/>
      <c r="E299" s="16"/>
      <c r="F299" s="16"/>
      <c r="G299" s="16"/>
      <c r="H299" s="16"/>
      <c r="I299" s="16"/>
      <c r="J299" s="16"/>
      <c r="K299" s="16"/>
      <c r="L299" s="16"/>
      <c r="M299" s="16"/>
      <c r="N299" s="16"/>
      <c r="O299" s="218"/>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row>
    <row r="300" spans="1:52" ht="18.5" x14ac:dyDescent="0.45">
      <c r="A300" s="16"/>
      <c r="B300" s="16"/>
      <c r="C300" s="16"/>
      <c r="D300" s="16"/>
      <c r="E300" s="16"/>
      <c r="F300" s="16"/>
      <c r="G300" s="16"/>
      <c r="H300" s="16"/>
      <c r="I300" s="16"/>
      <c r="J300" s="16"/>
      <c r="K300" s="16"/>
      <c r="L300" s="16"/>
      <c r="M300" s="16"/>
      <c r="N300" s="16"/>
      <c r="O300" s="218"/>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row>
    <row r="301" spans="1:52" ht="18.5" x14ac:dyDescent="0.45">
      <c r="A301" s="16"/>
      <c r="B301" s="16"/>
      <c r="C301" s="16"/>
      <c r="D301" s="16"/>
      <c r="E301" s="16"/>
      <c r="F301" s="16"/>
      <c r="G301" s="16"/>
      <c r="H301" s="16"/>
      <c r="I301" s="16"/>
      <c r="J301" s="16"/>
      <c r="K301" s="16"/>
      <c r="L301" s="16"/>
      <c r="M301" s="16"/>
      <c r="N301" s="16"/>
      <c r="O301" s="218"/>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row>
    <row r="302" spans="1:52" ht="18.5" x14ac:dyDescent="0.45">
      <c r="A302" s="16"/>
      <c r="B302" s="16"/>
      <c r="C302" s="16"/>
      <c r="D302" s="16"/>
      <c r="E302" s="16"/>
      <c r="F302" s="16"/>
      <c r="G302" s="16"/>
      <c r="H302" s="16"/>
      <c r="I302" s="16"/>
      <c r="J302" s="16"/>
      <c r="K302" s="16"/>
      <c r="L302" s="16"/>
      <c r="M302" s="16"/>
      <c r="N302" s="16"/>
      <c r="O302" s="218"/>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row>
    <row r="303" spans="1:52" ht="18.5" x14ac:dyDescent="0.45">
      <c r="A303" s="16"/>
      <c r="B303" s="16"/>
      <c r="C303" s="16"/>
      <c r="D303" s="16"/>
      <c r="E303" s="16"/>
      <c r="F303" s="16"/>
      <c r="G303" s="16"/>
      <c r="H303" s="16"/>
      <c r="I303" s="16"/>
      <c r="J303" s="16"/>
      <c r="K303" s="16"/>
      <c r="L303" s="16"/>
      <c r="M303" s="16"/>
      <c r="N303" s="16"/>
      <c r="O303" s="218"/>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row>
    <row r="304" spans="1:52" ht="18.5" x14ac:dyDescent="0.45">
      <c r="A304" s="16"/>
      <c r="B304" s="16"/>
      <c r="C304" s="16"/>
      <c r="D304" s="16"/>
      <c r="E304" s="16"/>
      <c r="F304" s="16"/>
      <c r="G304" s="16"/>
      <c r="H304" s="16"/>
      <c r="I304" s="16"/>
      <c r="J304" s="16"/>
      <c r="K304" s="16"/>
      <c r="L304" s="16"/>
      <c r="M304" s="16"/>
      <c r="N304" s="16"/>
      <c r="O304" s="218"/>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row>
    <row r="305" spans="1:52" ht="18.5" x14ac:dyDescent="0.45">
      <c r="A305" s="16"/>
      <c r="B305" s="16"/>
      <c r="C305" s="16"/>
      <c r="D305" s="16"/>
      <c r="E305" s="16"/>
      <c r="F305" s="16"/>
      <c r="G305" s="16"/>
      <c r="H305" s="16"/>
      <c r="I305" s="16"/>
      <c r="J305" s="16"/>
      <c r="K305" s="16"/>
      <c r="L305" s="16"/>
      <c r="M305" s="16"/>
      <c r="N305" s="16"/>
      <c r="O305" s="218"/>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row>
    <row r="306" spans="1:52" ht="18.5" x14ac:dyDescent="0.45">
      <c r="A306" s="16"/>
      <c r="B306" s="16"/>
      <c r="C306" s="16"/>
      <c r="D306" s="16"/>
      <c r="E306" s="16"/>
      <c r="F306" s="16"/>
      <c r="G306" s="16"/>
      <c r="H306" s="16"/>
      <c r="I306" s="16"/>
      <c r="J306" s="16"/>
      <c r="K306" s="16"/>
      <c r="L306" s="16"/>
      <c r="M306" s="16"/>
      <c r="N306" s="16"/>
      <c r="O306" s="218"/>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row>
    <row r="307" spans="1:52" ht="18.5" x14ac:dyDescent="0.45">
      <c r="A307" s="16"/>
      <c r="B307" s="16"/>
      <c r="C307" s="16"/>
      <c r="D307" s="16"/>
      <c r="E307" s="16"/>
      <c r="F307" s="16"/>
      <c r="G307" s="16"/>
      <c r="H307" s="16"/>
      <c r="I307" s="16"/>
      <c r="J307" s="16"/>
      <c r="K307" s="16"/>
      <c r="L307" s="16"/>
      <c r="M307" s="16"/>
      <c r="N307" s="16"/>
      <c r="O307" s="218"/>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row>
    <row r="308" spans="1:52" ht="18.5" x14ac:dyDescent="0.45">
      <c r="A308" s="16"/>
      <c r="B308" s="16"/>
      <c r="C308" s="16"/>
      <c r="D308" s="16"/>
      <c r="E308" s="16"/>
      <c r="F308" s="16"/>
      <c r="G308" s="16"/>
      <c r="H308" s="16"/>
      <c r="I308" s="16"/>
      <c r="J308" s="16"/>
      <c r="K308" s="16"/>
      <c r="L308" s="16"/>
      <c r="M308" s="16"/>
      <c r="N308" s="16"/>
      <c r="O308" s="218"/>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row>
    <row r="309" spans="1:52" ht="18.5" x14ac:dyDescent="0.45">
      <c r="A309" s="16"/>
      <c r="B309" s="16"/>
      <c r="C309" s="16"/>
      <c r="D309" s="16"/>
      <c r="E309" s="16"/>
      <c r="F309" s="16"/>
      <c r="G309" s="16"/>
      <c r="H309" s="16"/>
      <c r="I309" s="16"/>
      <c r="J309" s="16"/>
      <c r="K309" s="16"/>
      <c r="L309" s="16"/>
      <c r="M309" s="16"/>
      <c r="N309" s="16"/>
      <c r="O309" s="218"/>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row>
    <row r="310" spans="1:52" ht="18.5" x14ac:dyDescent="0.45">
      <c r="A310" s="16"/>
      <c r="B310" s="16"/>
      <c r="C310" s="16"/>
      <c r="D310" s="16"/>
      <c r="E310" s="16"/>
      <c r="F310" s="16"/>
      <c r="G310" s="16"/>
      <c r="H310" s="16"/>
      <c r="I310" s="16"/>
      <c r="J310" s="16"/>
      <c r="K310" s="16"/>
      <c r="L310" s="16"/>
      <c r="M310" s="16"/>
      <c r="N310" s="16"/>
      <c r="O310" s="218"/>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row>
    <row r="311" spans="1:52" ht="18.5" x14ac:dyDescent="0.45">
      <c r="A311" s="16"/>
      <c r="B311" s="16"/>
      <c r="C311" s="16"/>
      <c r="D311" s="16"/>
      <c r="E311" s="16"/>
      <c r="F311" s="16"/>
      <c r="G311" s="16"/>
      <c r="H311" s="16"/>
      <c r="I311" s="16"/>
      <c r="J311" s="16"/>
      <c r="K311" s="16"/>
      <c r="L311" s="16"/>
      <c r="M311" s="16"/>
      <c r="N311" s="16"/>
      <c r="O311" s="218"/>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row>
    <row r="312" spans="1:52" ht="18.5" x14ac:dyDescent="0.45">
      <c r="A312" s="16"/>
      <c r="B312" s="16"/>
      <c r="C312" s="16"/>
      <c r="D312" s="16"/>
      <c r="E312" s="16"/>
      <c r="F312" s="16"/>
      <c r="G312" s="16"/>
      <c r="H312" s="16"/>
      <c r="I312" s="16"/>
      <c r="J312" s="16"/>
      <c r="K312" s="16"/>
      <c r="L312" s="16"/>
      <c r="M312" s="16"/>
      <c r="N312" s="16"/>
      <c r="O312" s="218"/>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row>
    <row r="313" spans="1:52" ht="18.5" x14ac:dyDescent="0.45">
      <c r="A313" s="16"/>
      <c r="B313" s="16"/>
      <c r="C313" s="16"/>
      <c r="D313" s="16"/>
      <c r="E313" s="16"/>
      <c r="F313" s="16"/>
      <c r="G313" s="16"/>
      <c r="H313" s="16"/>
      <c r="I313" s="16"/>
      <c r="J313" s="16"/>
      <c r="K313" s="16"/>
      <c r="L313" s="16"/>
      <c r="M313" s="16"/>
      <c r="N313" s="16"/>
      <c r="O313" s="218"/>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row>
    <row r="314" spans="1:52" ht="18.5" x14ac:dyDescent="0.45">
      <c r="A314" s="16"/>
      <c r="B314" s="16"/>
      <c r="C314" s="16"/>
      <c r="D314" s="16"/>
      <c r="E314" s="16"/>
      <c r="F314" s="16"/>
      <c r="G314" s="16"/>
      <c r="H314" s="16"/>
      <c r="I314" s="16"/>
      <c r="J314" s="16"/>
      <c r="K314" s="16"/>
      <c r="L314" s="16"/>
      <c r="M314" s="16"/>
      <c r="N314" s="16"/>
      <c r="O314" s="218"/>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row>
  </sheetData>
  <sheetProtection algorithmName="SHA-512" hashValue="bgtYl62lVKHWqIJCmTlOwP4eiXjV+hqBJyKfEiMLiRMarKugl26idJ3AY7qUj4IaEV1LwQfF2iUZI42D1WRmyw==" saltValue="vO6B5CDRPMXnS01fM7B28A==" spinCount="100000" sheet="1" objects="1" scenarios="1" selectLockedCells="1" selectUnlockedCells="1"/>
  <mergeCells count="33">
    <mergeCell ref="A47:C47"/>
    <mergeCell ref="A23:C23"/>
    <mergeCell ref="A32:C32"/>
    <mergeCell ref="A22:C22"/>
    <mergeCell ref="A44:C44"/>
    <mergeCell ref="A46:C46"/>
    <mergeCell ref="A26:C26"/>
    <mergeCell ref="A42:C42"/>
    <mergeCell ref="A33:C33"/>
    <mergeCell ref="A30:C30"/>
    <mergeCell ref="A39:C39"/>
    <mergeCell ref="A24:C24"/>
    <mergeCell ref="A45:C45"/>
    <mergeCell ref="A34:C34"/>
    <mergeCell ref="A37:C37"/>
    <mergeCell ref="A43:C43"/>
    <mergeCell ref="A41:C41"/>
    <mergeCell ref="A27:C27"/>
    <mergeCell ref="A18:C18"/>
    <mergeCell ref="A21:C21"/>
    <mergeCell ref="A36:C36"/>
    <mergeCell ref="A38:C38"/>
    <mergeCell ref="A20:C20"/>
    <mergeCell ref="A28:C28"/>
    <mergeCell ref="A19:C19"/>
    <mergeCell ref="A31:C31"/>
    <mergeCell ref="E1:I1"/>
    <mergeCell ref="A35:C35"/>
    <mergeCell ref="A29:C29"/>
    <mergeCell ref="A1:C1"/>
    <mergeCell ref="A40:C40"/>
    <mergeCell ref="A25:C25"/>
    <mergeCell ref="A10:C10"/>
  </mergeCells>
  <conditionalFormatting sqref="O2:O39">
    <cfRule type="duplicateValues" dxfId="0" priority="1427"/>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11</vt:i4>
      </vt:variant>
      <vt:variant>
        <vt:lpstr>Adlandırılmış Aralıklar</vt:lpstr>
      </vt:variant>
      <vt:variant>
        <vt:i4>6</vt:i4>
      </vt:variant>
    </vt:vector>
  </HeadingPairs>
  <TitlesOfParts>
    <vt:vector size="17" baseType="lpstr">
      <vt:lpstr>KAPAK</vt:lpstr>
      <vt:lpstr>İSG-F13-02</vt:lpstr>
      <vt:lpstr>Açıklamalar</vt:lpstr>
      <vt:lpstr>Fine Kinney Metodu</vt:lpstr>
      <vt:lpstr>RD Fine Kinney (Birim Bazlı)</vt:lpstr>
      <vt:lpstr>Analiz (Birim Bazlı)</vt:lpstr>
      <vt:lpstr>RD Fine Kinney (Konsolide)</vt:lpstr>
      <vt:lpstr>Analiz (Konsolide)</vt:lpstr>
      <vt:lpstr>5x5 Matris Metodu</vt:lpstr>
      <vt:lpstr>RD Matris</vt:lpstr>
      <vt:lpstr>Veri</vt:lpstr>
      <vt:lpstr>'İSG-F13-02'!Yazdırma_Alanı</vt:lpstr>
      <vt:lpstr>'RD Fine Kinney (Birim Bazlı)'!Yazdırma_Alanı</vt:lpstr>
      <vt:lpstr>'RD Matris'!Yazdırma_Alanı</vt:lpstr>
      <vt:lpstr>'İSG-F13-02'!Yazdırma_Başlıkları</vt:lpstr>
      <vt:lpstr>'RD Fine Kinney (Birim Bazlı)'!Yazdırma_Başlıkları</vt:lpstr>
      <vt:lpstr>'RD Fine Kinney (Konsolide)'!Yazdırma_Başlıkları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gulten.topal</dc:creator>
  <cp:lastModifiedBy>Melike Genç Cingöz</cp:lastModifiedBy>
  <cp:lastPrinted>2024-12-25T13:42:06Z</cp:lastPrinted>
  <dcterms:created xsi:type="dcterms:W3CDTF">2017-10-19T12:41:25Z</dcterms:created>
  <dcterms:modified xsi:type="dcterms:W3CDTF">2026-06-15T20:12:32Z</dcterms:modified>
</cp:coreProperties>
</file>